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ield Tabulations" sheetId="1" r:id="rId4"/>
    <sheet state="visible" name="Sheet8" sheetId="2" r:id="rId5"/>
    <sheet state="visible" name="Bivariate Cubic" sheetId="3" r:id="rId6"/>
    <sheet state="visible" name="Bounded Tabulations" sheetId="4" r:id="rId7"/>
    <sheet state="visible" name="Mothersheet" sheetId="5" r:id="rId8"/>
    <sheet state="visible" name="TT" sheetId="6" r:id="rId9"/>
    <sheet state="visible" name="Purge" sheetId="7" r:id="rId10"/>
    <sheet state="visible" name="Sheet7" sheetId="8" r:id="rId11"/>
  </sheets>
  <definedNames/>
  <calcPr/>
</workbook>
</file>

<file path=xl/sharedStrings.xml><?xml version="1.0" encoding="utf-8"?>
<sst xmlns="http://schemas.openxmlformats.org/spreadsheetml/2006/main" count="1884" uniqueCount="631">
  <si>
    <t>R^2</t>
  </si>
  <si>
    <t>Bounded R^2</t>
  </si>
  <si>
    <t>Variable Name</t>
  </si>
  <si>
    <t>Mean</t>
  </si>
  <si>
    <t>Mode</t>
  </si>
  <si>
    <t>Sigma</t>
  </si>
  <si>
    <t>Race #</t>
  </si>
  <si>
    <t>Definition</t>
  </si>
  <si>
    <t>s/(s+t)</t>
  </si>
  <si>
    <t>u/(u+v)</t>
  </si>
  <si>
    <t>s/(s+v)</t>
  </si>
  <si>
    <t>u/(u+t)</t>
  </si>
  <si>
    <t>s/(s+u)</t>
  </si>
  <si>
    <t>t/(t+v)</t>
  </si>
  <si>
    <t>(s+u)/(s+t+u+v)</t>
  </si>
  <si>
    <t>(s+v)/(s+t+u+v)</t>
  </si>
  <si>
    <t>(s+t)/(s+t+u+v)</t>
  </si>
  <si>
    <t>Race Name</t>
  </si>
  <si>
    <t>Percentage Name</t>
  </si>
  <si>
    <t>Red North</t>
  </si>
  <si>
    <t>Red South</t>
  </si>
  <si>
    <t>Red West</t>
  </si>
  <si>
    <t>Red East</t>
  </si>
  <si>
    <t>Red Diagonal</t>
  </si>
  <si>
    <t>Blue Diagonal</t>
  </si>
  <si>
    <t>Diagonal Agg</t>
  </si>
  <si>
    <t>West Aggregate</t>
  </si>
  <si>
    <t>North Aggregate</t>
  </si>
  <si>
    <t xml:space="preserve">Rectilinear </t>
  </si>
  <si>
    <t>Bound</t>
  </si>
  <si>
    <t>Race List</t>
  </si>
  <si>
    <t>Party/Race Name</t>
  </si>
  <si>
    <t>Candidates</t>
  </si>
  <si>
    <t>Race Operator</t>
  </si>
  <si>
    <t>P#</t>
  </si>
  <si>
    <t>Precinct</t>
  </si>
  <si>
    <t>Registered</t>
  </si>
  <si>
    <t>S</t>
  </si>
  <si>
    <t>T</t>
  </si>
  <si>
    <t>U</t>
  </si>
  <si>
    <t>V</t>
  </si>
  <si>
    <t>X</t>
  </si>
  <si>
    <t>Y</t>
  </si>
  <si>
    <t>G</t>
  </si>
  <si>
    <t>H</t>
  </si>
  <si>
    <t>M</t>
  </si>
  <si>
    <t>N</t>
  </si>
  <si>
    <t>A</t>
  </si>
  <si>
    <t>L</t>
  </si>
  <si>
    <t>O</t>
  </si>
  <si>
    <t>Integer Bound</t>
  </si>
  <si>
    <t>Purge</t>
  </si>
  <si>
    <t>AG</t>
  </si>
  <si>
    <t>Sigal vs Ford</t>
  </si>
  <si>
    <t>SoS</t>
  </si>
  <si>
    <t>Marchant vs Cisco</t>
  </si>
  <si>
    <t>SoT</t>
  </si>
  <si>
    <t>Fiore vs Conine</t>
  </si>
  <si>
    <t>County List</t>
  </si>
  <si>
    <t>Name</t>
  </si>
  <si>
    <t>Enable (Boolean)</t>
  </si>
  <si>
    <t>Clark</t>
  </si>
  <si>
    <t>null</t>
  </si>
  <si>
    <t>Empty</t>
  </si>
  <si>
    <t>Minimum s</t>
  </si>
  <si>
    <t>Minimum t</t>
  </si>
  <si>
    <t>Minimum u</t>
  </si>
  <si>
    <t>Minimum v</t>
  </si>
  <si>
    <t>STUV</t>
  </si>
  <si>
    <t>Assign s</t>
  </si>
  <si>
    <t>Assign t</t>
  </si>
  <si>
    <t>Assign u</t>
  </si>
  <si>
    <t>Assign v</t>
  </si>
  <si>
    <t>A [2,2]</t>
  </si>
  <si>
    <t>A [2,3]</t>
  </si>
  <si>
    <t>B [2,1]</t>
  </si>
  <si>
    <t>B [2,2]</t>
  </si>
  <si>
    <t>B [2,3]</t>
  </si>
  <si>
    <t>Rectilinear</t>
  </si>
  <si>
    <t>Minimum</t>
  </si>
  <si>
    <t>Maximum</t>
  </si>
  <si>
    <t>G Clark</t>
  </si>
  <si>
    <t>G Will</t>
  </si>
  <si>
    <t>G Atlanta</t>
  </si>
  <si>
    <t>R^2 =</t>
  </si>
  <si>
    <t>Power Col B</t>
  </si>
  <si>
    <t>Resp</t>
  </si>
  <si>
    <t>Power Col C</t>
  </si>
  <si>
    <t>R</t>
  </si>
  <si>
    <t>Output</t>
  </si>
  <si>
    <t>Input</t>
  </si>
  <si>
    <t>Multinomial 0,0</t>
  </si>
  <si>
    <t>Multinomial 0,1</t>
  </si>
  <si>
    <t>Multinomial 1,0</t>
  </si>
  <si>
    <t>Multinomial 0,2</t>
  </si>
  <si>
    <t>Multinomial 1,1</t>
  </si>
  <si>
    <t>Multinomial 2,0</t>
  </si>
  <si>
    <t>Multinomial 0,3</t>
  </si>
  <si>
    <t>Multinomial 1,2</t>
  </si>
  <si>
    <t>Multinomial 2,1</t>
  </si>
  <si>
    <t>Multinomial 3,0</t>
  </si>
  <si>
    <t>Vector 0</t>
  </si>
  <si>
    <t>Vector 1</t>
  </si>
  <si>
    <t>Vector 2</t>
  </si>
  <si>
    <t>Vector 3</t>
  </si>
  <si>
    <t>Vector 4</t>
  </si>
  <si>
    <t>Vector 5</t>
  </si>
  <si>
    <t>Vector 6</t>
  </si>
  <si>
    <t>Vector 7</t>
  </si>
  <si>
    <t>Vector 8</t>
  </si>
  <si>
    <t>Vector 9</t>
  </si>
  <si>
    <t>Col Sum [0,0]</t>
  </si>
  <si>
    <t>Col Sum [0,1]</t>
  </si>
  <si>
    <t>Col Sum [0,2]</t>
  </si>
  <si>
    <t>Col Sum [0,3]</t>
  </si>
  <si>
    <t>Col Sum [0,4]</t>
  </si>
  <si>
    <t>Col Sum [0,5]</t>
  </si>
  <si>
    <t>Col Sum [0,6]</t>
  </si>
  <si>
    <t>Col Sum [0,7]</t>
  </si>
  <si>
    <t>Col Sum [0,8]</t>
  </si>
  <si>
    <t>Col Sum [0,9]</t>
  </si>
  <si>
    <t>Col Sum [1,0]</t>
  </si>
  <si>
    <t>Col Sum [1,1]</t>
  </si>
  <si>
    <t>Col Sum [1,2]</t>
  </si>
  <si>
    <t>Col Sum [1,3]</t>
  </si>
  <si>
    <t>Col Sum [1,4]</t>
  </si>
  <si>
    <t>Col Sum [1,5]</t>
  </si>
  <si>
    <t>Col Sum [1,6]</t>
  </si>
  <si>
    <t>Col Sum [1,7]</t>
  </si>
  <si>
    <t>Col Sum [1,8]</t>
  </si>
  <si>
    <t>Col Sum [1,9]</t>
  </si>
  <si>
    <t>Col Sum [2,0]</t>
  </si>
  <si>
    <t>Col Sum [2,1]</t>
  </si>
  <si>
    <t>Col Sum [2,2]</t>
  </si>
  <si>
    <t>Col Sum [2,3]</t>
  </si>
  <si>
    <t>Col Sum [2,4]</t>
  </si>
  <si>
    <t>Col Sum [2,5]</t>
  </si>
  <si>
    <t>Col Sum [2,6]</t>
  </si>
  <si>
    <t>Col Sum [2,7]</t>
  </si>
  <si>
    <t>Col Sum [2,8]</t>
  </si>
  <si>
    <t>Col Sum [2,9]</t>
  </si>
  <si>
    <t>Col Sum [3,0]</t>
  </si>
  <si>
    <t>Col Sum [3,1]</t>
  </si>
  <si>
    <t>Col Sum [3,2]</t>
  </si>
  <si>
    <t>Col Sum [3,3]</t>
  </si>
  <si>
    <t>Col Sum [3,4]</t>
  </si>
  <si>
    <t>Col Sum [3,5]</t>
  </si>
  <si>
    <t>Col Sum [3,6]</t>
  </si>
  <si>
    <t>Col Sum [3,7]</t>
  </si>
  <si>
    <t>Col Sum [3,8]</t>
  </si>
  <si>
    <t>Col Sum [3,9]</t>
  </si>
  <si>
    <t>Col Sum [4,0]</t>
  </si>
  <si>
    <t>Col Sum [4,1]</t>
  </si>
  <si>
    <t>Col Sum [4,2]</t>
  </si>
  <si>
    <t>Col Sum [4,3]</t>
  </si>
  <si>
    <t>Col Sum [4,4]</t>
  </si>
  <si>
    <t>Col Sum [4,5]</t>
  </si>
  <si>
    <t>Col Sum [4,6]</t>
  </si>
  <si>
    <t>Col Sum [4,7]</t>
  </si>
  <si>
    <t>Col Sum [4,8]</t>
  </si>
  <si>
    <t>Col Sum [4,9]</t>
  </si>
  <si>
    <t>Col Sum [5,0]</t>
  </si>
  <si>
    <t>Col Sum [5,1]</t>
  </si>
  <si>
    <t>Col Sum [5,2]</t>
  </si>
  <si>
    <t>Col Sum [5,3]</t>
  </si>
  <si>
    <t>Col Sum [5,4]</t>
  </si>
  <si>
    <t>Col Sum [5,5]</t>
  </si>
  <si>
    <t>Col Sum [5,6]</t>
  </si>
  <si>
    <t>Col Sum [5,7]</t>
  </si>
  <si>
    <t>Col Sum [5,8]</t>
  </si>
  <si>
    <t>Col Sum [5,9]</t>
  </si>
  <si>
    <t>Col Sum [6,0]</t>
  </si>
  <si>
    <t>Col Sum [6,1]</t>
  </si>
  <si>
    <t>Col Sum [6,2]</t>
  </si>
  <si>
    <t>Col Sum [6,3]</t>
  </si>
  <si>
    <t>Col Sum [6,4]</t>
  </si>
  <si>
    <t>Col Sum [6,5]</t>
  </si>
  <si>
    <t>Col Sum [6,6]</t>
  </si>
  <si>
    <t>Col Sum [6,7]</t>
  </si>
  <si>
    <t>Col Sum [6,8]</t>
  </si>
  <si>
    <t>Col Sum [6,9]</t>
  </si>
  <si>
    <t>Col Sum [7,0]</t>
  </si>
  <si>
    <t>Col Sum [7,1]</t>
  </si>
  <si>
    <t>Col Sum [7,2]</t>
  </si>
  <si>
    <t>Col Sum [7,3]</t>
  </si>
  <si>
    <t>Col Sum [7,4]</t>
  </si>
  <si>
    <t>Col Sum [7,5]</t>
  </si>
  <si>
    <t>Col Sum [7,6]</t>
  </si>
  <si>
    <t>Col Sum [7,7]</t>
  </si>
  <si>
    <t>Col Sum [7,8]</t>
  </si>
  <si>
    <t>Col Sum [7,9]</t>
  </si>
  <si>
    <t>Col Sum [8,0]</t>
  </si>
  <si>
    <t>Col Sum [8,1]</t>
  </si>
  <si>
    <t>Col Sum [8,2]</t>
  </si>
  <si>
    <t>Col Sum [8,3]</t>
  </si>
  <si>
    <t>Col Sum [8,4]</t>
  </si>
  <si>
    <t>Col Sum [8,5]</t>
  </si>
  <si>
    <t>Col Sum [8,6]</t>
  </si>
  <si>
    <t>Col Sum [8,7]</t>
  </si>
  <si>
    <t>Col Sum [8,8]</t>
  </si>
  <si>
    <t>Col Sum [8,9]</t>
  </si>
  <si>
    <t>Col Sum [9,0]</t>
  </si>
  <si>
    <t>Col Sum [9,1]</t>
  </si>
  <si>
    <t>Col Sum [9,2]</t>
  </si>
  <si>
    <t>Col Sum [9,3]</t>
  </si>
  <si>
    <t>Col Sum [9,4]</t>
  </si>
  <si>
    <t>Col Sum [9,5]</t>
  </si>
  <si>
    <t>Col Sum [9,6]</t>
  </si>
  <si>
    <t>Col Sum [9,7]</t>
  </si>
  <si>
    <t>Col Sum [9,8]</t>
  </si>
  <si>
    <t>Col Sum [9,9]</t>
  </si>
  <si>
    <t>Response 0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</si>
  <si>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</si>
  <si>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</si>
  <si>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</si>
  <si>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</si>
  <si>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</si>
  <si>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</si>
  <si>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</si>
  <si>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</si>
  <si>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Response 9</t>
  </si>
  <si>
    <t>Expected</t>
  </si>
  <si>
    <t>resid</t>
  </si>
  <si>
    <t>Actual</t>
  </si>
  <si>
    <t>RSS</t>
  </si>
  <si>
    <t>TSS</t>
  </si>
  <si>
    <t>Coeff</t>
  </si>
  <si>
    <t>Consts</t>
  </si>
  <si>
    <t>Subset P#</t>
  </si>
  <si>
    <t>A [1,1]</t>
  </si>
  <si>
    <t>A [1,2]</t>
  </si>
  <si>
    <t>A [1,3]</t>
  </si>
  <si>
    <t>B [1,1]</t>
  </si>
  <si>
    <t>B [1,2]</t>
  </si>
  <si>
    <t>B [1,3]</t>
  </si>
  <si>
    <t>A [2,1]</t>
  </si>
  <si>
    <t>A [3,1]</t>
  </si>
  <si>
    <t>A [3,2]</t>
  </si>
  <si>
    <t>A [3,3]</t>
  </si>
  <si>
    <t>B [3,1]</t>
  </si>
  <si>
    <t>B [3,2]</t>
  </si>
  <si>
    <t>B [3,3]</t>
  </si>
  <si>
    <t>A [4,1]</t>
  </si>
  <si>
    <t>A [4,2]</t>
  </si>
  <si>
    <t>A [4,3]</t>
  </si>
  <si>
    <t>B [4,1]</t>
  </si>
  <si>
    <t>B [4,2]</t>
  </si>
  <si>
    <t>B [4,3]</t>
  </si>
  <si>
    <t>A [5,1]</t>
  </si>
  <si>
    <t>A [5,2]</t>
  </si>
  <si>
    <t>A [5,3]</t>
  </si>
  <si>
    <t>B [5,1]</t>
  </si>
  <si>
    <t>B [5,2]</t>
  </si>
  <si>
    <t>B [5,3]</t>
  </si>
  <si>
    <t>A [6,1]</t>
  </si>
  <si>
    <t>A [6,2]</t>
  </si>
  <si>
    <t>A [6,3]</t>
  </si>
  <si>
    <t>B [6,1]</t>
  </si>
  <si>
    <t>B [6,2]</t>
  </si>
  <si>
    <t>B [6,3]</t>
  </si>
  <si>
    <t>A [7,1]</t>
  </si>
  <si>
    <t>A [7,2]</t>
  </si>
  <si>
    <t>A [7,3]</t>
  </si>
  <si>
    <t>B [7,1]</t>
  </si>
  <si>
    <t>B [7,2]</t>
  </si>
  <si>
    <t>B [7,3]</t>
  </si>
  <si>
    <t>A [8,1]</t>
  </si>
  <si>
    <t>A [8,2]</t>
  </si>
  <si>
    <t>A [8,3]</t>
  </si>
  <si>
    <t>B [8,1]</t>
  </si>
  <si>
    <t>B [8,2]</t>
  </si>
  <si>
    <t>B [8,3]</t>
  </si>
  <si>
    <t>A [9,1]</t>
  </si>
  <si>
    <t>A [9,2]</t>
  </si>
  <si>
    <t>A [9,3]</t>
  </si>
  <si>
    <t>B [9,1]</t>
  </si>
  <si>
    <t>B [9,2]</t>
  </si>
  <si>
    <t>B [9,3]</t>
  </si>
  <si>
    <t>Mail</t>
  </si>
  <si>
    <t>Early</t>
  </si>
  <si>
    <t>Election Day</t>
  </si>
  <si>
    <t>Race#</t>
  </si>
  <si>
    <t>Race</t>
  </si>
  <si>
    <t>County Clerk</t>
  </si>
  <si>
    <t>Governor</t>
  </si>
  <si>
    <t>Senate</t>
  </si>
  <si>
    <t>Comptroller</t>
  </si>
  <si>
    <t>State Treas</t>
  </si>
  <si>
    <t>Sheriff</t>
  </si>
  <si>
    <t>County Treas</t>
  </si>
  <si>
    <t>County</t>
  </si>
  <si>
    <t>Candidate</t>
  </si>
  <si>
    <t>G. Fritz</t>
  </si>
  <si>
    <t>L. Ferry</t>
  </si>
  <si>
    <t>Bailey</t>
  </si>
  <si>
    <t>Pritzker</t>
  </si>
  <si>
    <t>Salvi</t>
  </si>
  <si>
    <t>Duckworth</t>
  </si>
  <si>
    <t>Devore</t>
  </si>
  <si>
    <t>Raoul</t>
  </si>
  <si>
    <t>Brady</t>
  </si>
  <si>
    <t>A. Giann</t>
  </si>
  <si>
    <t>Teresi</t>
  </si>
  <si>
    <t>Mendoza</t>
  </si>
  <si>
    <t>Demmer</t>
  </si>
  <si>
    <t>Frerichs</t>
  </si>
  <si>
    <t>Reilly</t>
  </si>
  <si>
    <t>Kelly</t>
  </si>
  <si>
    <t>Pillai</t>
  </si>
  <si>
    <t>Brophy</t>
  </si>
  <si>
    <t>Will</t>
  </si>
  <si>
    <t>CHANNAHON PCT 001</t>
  </si>
  <si>
    <t>CHANNAHON PCT 002</t>
  </si>
  <si>
    <t>Race Index</t>
  </si>
  <si>
    <t>CHANNAHON PCT 003</t>
  </si>
  <si>
    <t>CHANNAHON PCT 004</t>
  </si>
  <si>
    <t>CHANNAHON PCT 005</t>
  </si>
  <si>
    <t>CRETE PCT 001</t>
  </si>
  <si>
    <t>CRETE PCT 002</t>
  </si>
  <si>
    <t>CRETE PCT 003</t>
  </si>
  <si>
    <t>CRETE PCT 004</t>
  </si>
  <si>
    <t>State Treasurer</t>
  </si>
  <si>
    <t>CRETE PCT 005</t>
  </si>
  <si>
    <t>CRETE PCT 006</t>
  </si>
  <si>
    <t>County Treasurer</t>
  </si>
  <si>
    <t>CRETE PCT 007</t>
  </si>
  <si>
    <t>CRETE PCT 008</t>
  </si>
  <si>
    <t>CRETE PCT 009</t>
  </si>
  <si>
    <t>CRETE PCT 010</t>
  </si>
  <si>
    <t>CRETE PCT 011</t>
  </si>
  <si>
    <t>CRETE PCT 012</t>
  </si>
  <si>
    <t>CUSTER PCT 001</t>
  </si>
  <si>
    <t>DUPAGE PCT 001</t>
  </si>
  <si>
    <t>DUPAGE PCT 002</t>
  </si>
  <si>
    <t>DUPAGE PCT 003</t>
  </si>
  <si>
    <t>DUPAGE PCT 004</t>
  </si>
  <si>
    <t>DUPAGE PCT 005</t>
  </si>
  <si>
    <t>DUPAGE PCT 006</t>
  </si>
  <si>
    <t>DUPAGE PCT 007</t>
  </si>
  <si>
    <t>DUPAGE PCT 008</t>
  </si>
  <si>
    <t>DUPAGE PCT 009</t>
  </si>
  <si>
    <t>DUPAGE PCT 010</t>
  </si>
  <si>
    <t>DUPAGE PCT 011</t>
  </si>
  <si>
    <t>DUPAGE PCT 012</t>
  </si>
  <si>
    <t>DUPAGE PCT 013</t>
  </si>
  <si>
    <t>DUPAGE PCT 014</t>
  </si>
  <si>
    <t>DUPAGE PCT 015</t>
  </si>
  <si>
    <t>DUPAGE PCT 016</t>
  </si>
  <si>
    <t>DUPAGE PCT 017</t>
  </si>
  <si>
    <t>DUPAGE PCT 018</t>
  </si>
  <si>
    <t>DUPAGE PCT 019</t>
  </si>
  <si>
    <t>DUPAGE PCT 020</t>
  </si>
  <si>
    <t>DUPAGE PCT 021</t>
  </si>
  <si>
    <t>DUPAGE PCT 022</t>
  </si>
  <si>
    <t>DUPAGE PCT 023</t>
  </si>
  <si>
    <t>DUPAGE PCT 024</t>
  </si>
  <si>
    <t>DUPAGE PCT 025</t>
  </si>
  <si>
    <t>DUPAGE PCT 026</t>
  </si>
  <si>
    <t>DUPAGE PCT 027</t>
  </si>
  <si>
    <t>DUPAGE PCT 028</t>
  </si>
  <si>
    <t>DUPAGE PCT 029</t>
  </si>
  <si>
    <t>DUPAGE PCT 030</t>
  </si>
  <si>
    <t>DUPAGE PCT 031</t>
  </si>
  <si>
    <t>DUPAGE PCT 032</t>
  </si>
  <si>
    <t>DUPAGE PCT 033</t>
  </si>
  <si>
    <t>DUPAGE PCT 034</t>
  </si>
  <si>
    <t>DUPAGE PCT 035</t>
  </si>
  <si>
    <t>DUPAGE PCT 036</t>
  </si>
  <si>
    <t>DUPAGE PCT 037</t>
  </si>
  <si>
    <t>FLORENCE PCT 001</t>
  </si>
  <si>
    <t>FRANKFORT PCT 001</t>
  </si>
  <si>
    <t>FRANKFORT PCT 002</t>
  </si>
  <si>
    <t>FRANKFORT PCT 003</t>
  </si>
  <si>
    <t>FRANKFORT PCT 004</t>
  </si>
  <si>
    <t>FRANKFORT PCT 005</t>
  </si>
  <si>
    <t>FRANKFORT PCT 006</t>
  </si>
  <si>
    <t>FRANKFORT PCT 007</t>
  </si>
  <si>
    <t>FRANKFORT PCT 008</t>
  </si>
  <si>
    <t>FRANKFORT PCT 009</t>
  </si>
  <si>
    <t>FRANKFORT PCT 010</t>
  </si>
  <si>
    <t>FRANKFORT PCT 011</t>
  </si>
  <si>
    <t>FRANKFORT PCT 012</t>
  </si>
  <si>
    <t>FRANKFORT PCT 013</t>
  </si>
  <si>
    <t>FRANKFORT PCT 014</t>
  </si>
  <si>
    <t>FRANKFORT PCT 015</t>
  </si>
  <si>
    <t>FRANKFORT PCT 016</t>
  </si>
  <si>
    <t>FRANKFORT PCT 017</t>
  </si>
  <si>
    <t>FRANKFORT PCT 018</t>
  </si>
  <si>
    <t>FRANKFORT PCT 019</t>
  </si>
  <si>
    <t>FRANKFORT PCT 020</t>
  </si>
  <si>
    <t>FRANKFORT PCT 021</t>
  </si>
  <si>
    <t>FRANKFORT PCT 022</t>
  </si>
  <si>
    <t>FRANKFORT PCT 023</t>
  </si>
  <si>
    <t>FRANKFORT PCT 024</t>
  </si>
  <si>
    <t>FRANKFORT PCT 025</t>
  </si>
  <si>
    <t>FRANKFORT PCT 026</t>
  </si>
  <si>
    <t>FRANKFORT PCT 027</t>
  </si>
  <si>
    <t>FRANKFORT PCT 028</t>
  </si>
  <si>
    <t>GREEN GARDEN PCT 001</t>
  </si>
  <si>
    <t>GREEN GARDEN PCT 002</t>
  </si>
  <si>
    <t>HOMER PCT 001</t>
  </si>
  <si>
    <t>HOMER PCT 002</t>
  </si>
  <si>
    <t>HOMER PCT 003</t>
  </si>
  <si>
    <t>HOMER PCT 004</t>
  </si>
  <si>
    <t>HOMER PCT 005</t>
  </si>
  <si>
    <t>HOMER PCT 006</t>
  </si>
  <si>
    <t>HOMER PCT 007</t>
  </si>
  <si>
    <t>HOMER PCT 008</t>
  </si>
  <si>
    <t>HOMER PCT 009</t>
  </si>
  <si>
    <t>HOMER PCT 010</t>
  </si>
  <si>
    <t>HOMER PCT 011</t>
  </si>
  <si>
    <t>HOMER PCT 012</t>
  </si>
  <si>
    <t>HOMER PCT 013</t>
  </si>
  <si>
    <t>HOMER PCT 014</t>
  </si>
  <si>
    <t>HOMER PCT 015</t>
  </si>
  <si>
    <t>HOMER PCT 016</t>
  </si>
  <si>
    <t>HOMER PCT 017</t>
  </si>
  <si>
    <t>HOMER PCT 018</t>
  </si>
  <si>
    <t>HOMER PCT 019</t>
  </si>
  <si>
    <t>JACKSON PCT 001</t>
  </si>
  <si>
    <t>JACKSON PCT 002</t>
  </si>
  <si>
    <t>JOLIET PCT 001</t>
  </si>
  <si>
    <t>JOLIET PCT 002</t>
  </si>
  <si>
    <t>JOLIET PCT 003</t>
  </si>
  <si>
    <t>JOLIET PCT 004</t>
  </si>
  <si>
    <t>JOLIET PCT 005</t>
  </si>
  <si>
    <t>JOLIET PCT 006</t>
  </si>
  <si>
    <t>JOLIET PCT 007</t>
  </si>
  <si>
    <t>JOLIET PCT 008</t>
  </si>
  <si>
    <t>JOLIET PCT 009</t>
  </si>
  <si>
    <t>JOLIET PCT 010</t>
  </si>
  <si>
    <t>JOLIET PCT 011</t>
  </si>
  <si>
    <t>JOLIET PCT 012</t>
  </si>
  <si>
    <t>JOLIET PCT 013</t>
  </si>
  <si>
    <t>JOLIET PCT 014</t>
  </si>
  <si>
    <t>JOLIET PCT 015</t>
  </si>
  <si>
    <t>JOLIET PCT 016</t>
  </si>
  <si>
    <t>JOLIET PCT 017</t>
  </si>
  <si>
    <t>JOLIET PCT 018</t>
  </si>
  <si>
    <t>JOLIET PCT 019</t>
  </si>
  <si>
    <t>JOLIET PCT 020</t>
  </si>
  <si>
    <t>JOLIET PCT 021</t>
  </si>
  <si>
    <t>JOLIET PCT 022</t>
  </si>
  <si>
    <t>JOLIET PCT 023</t>
  </si>
  <si>
    <t>JOLIET PCT 024</t>
  </si>
  <si>
    <t>JOLIET PCT 025</t>
  </si>
  <si>
    <t>JOLIET PCT 026</t>
  </si>
  <si>
    <t>JOLIET PCT 027</t>
  </si>
  <si>
    <t>JOLIET PCT 028</t>
  </si>
  <si>
    <t>JOLIET PCT 029</t>
  </si>
  <si>
    <t>JOLIET PCT 030</t>
  </si>
  <si>
    <t>JOLIET PCT 031</t>
  </si>
  <si>
    <t>JOLIET PCT 032</t>
  </si>
  <si>
    <t>JOLIET PCT 033</t>
  </si>
  <si>
    <t>JOLIET PCT 034</t>
  </si>
  <si>
    <t>JOLIET PCT 035</t>
  </si>
  <si>
    <t>JOLIET PCT 036</t>
  </si>
  <si>
    <t>JOLIET PCT 037</t>
  </si>
  <si>
    <t>LOCKPORT PCT 001</t>
  </si>
  <si>
    <t>LOCKPORT PCT 002</t>
  </si>
  <si>
    <t>LOCKPORT PCT 003</t>
  </si>
  <si>
    <t>LOCKPORT PCT 004</t>
  </si>
  <si>
    <t>LOCKPORT PCT 005</t>
  </si>
  <si>
    <t>LOCKPORT PCT 006</t>
  </si>
  <si>
    <t>LOCKPORT PCT 007</t>
  </si>
  <si>
    <t>LOCKPORT PCT 008</t>
  </si>
  <si>
    <t>LOCKPORT PCT 009</t>
  </si>
  <si>
    <t>LOCKPORT PCT 010</t>
  </si>
  <si>
    <t>LOCKPORT PCT 011</t>
  </si>
  <si>
    <t>LOCKPORT PCT 012</t>
  </si>
  <si>
    <t>LOCKPORT PCT 013</t>
  </si>
  <si>
    <t>LOCKPORT PCT 014</t>
  </si>
  <si>
    <t>LOCKPORT PCT 015</t>
  </si>
  <si>
    <t>LOCKPORT PCT 016</t>
  </si>
  <si>
    <t>LOCKPORT PCT 017</t>
  </si>
  <si>
    <t>LOCKPORT PCT 018</t>
  </si>
  <si>
    <t>LOCKPORT PCT 019</t>
  </si>
  <si>
    <t>LOCKPORT PCT 020</t>
  </si>
  <si>
    <t>LOCKPORT PCT 021</t>
  </si>
  <si>
    <t>LOCKPORT PCT 022</t>
  </si>
  <si>
    <t>LOCKPORT PCT 023</t>
  </si>
  <si>
    <t>LOCKPORT PCT 024</t>
  </si>
  <si>
    <t>MANHATTAN PCT 001</t>
  </si>
  <si>
    <t>MANHATTAN PCT 002</t>
  </si>
  <si>
    <t>MANHATTAN PCT 003</t>
  </si>
  <si>
    <t>MANHATTAN PCT 004</t>
  </si>
  <si>
    <t>MANHATTAN PCT 005</t>
  </si>
  <si>
    <t>MONEE PCT 001</t>
  </si>
  <si>
    <t>MONEE PCT 002</t>
  </si>
  <si>
    <t>MONEE PCT 003</t>
  </si>
  <si>
    <t>MONEE PCT 004</t>
  </si>
  <si>
    <t>MONEE PCT 005</t>
  </si>
  <si>
    <t>MONEE PCT 006</t>
  </si>
  <si>
    <t>MONEE PCT 007</t>
  </si>
  <si>
    <t>MONEE PCT 008</t>
  </si>
  <si>
    <t>NEW LENOX PCT 001</t>
  </si>
  <si>
    <t>NEW LENOX PCT 002</t>
  </si>
  <si>
    <t>NEW LENOX PCT 003</t>
  </si>
  <si>
    <t>NEW LENOX PCT 004</t>
  </si>
  <si>
    <t>NEW LENOX PCT 005</t>
  </si>
  <si>
    <t>NEW LENOX PCT 006</t>
  </si>
  <si>
    <t>NEW LENOX PCT 007</t>
  </si>
  <si>
    <t>NEW LENOX PCT 008</t>
  </si>
  <si>
    <t>NEW LENOX PCT 009</t>
  </si>
  <si>
    <t>NEW LENOX PCT 010</t>
  </si>
  <si>
    <t>NEW LENOX PCT 011</t>
  </si>
  <si>
    <t>NEW LENOX PCT 012</t>
  </si>
  <si>
    <t>NEW LENOX PCT 013</t>
  </si>
  <si>
    <t>NEW LENOX PCT 014</t>
  </si>
  <si>
    <t>NEW LENOX PCT 015</t>
  </si>
  <si>
    <t>NEW LENOX PCT 016</t>
  </si>
  <si>
    <t>NEW LENOX PCT 017</t>
  </si>
  <si>
    <t>NEW LENOX PCT 018</t>
  </si>
  <si>
    <t>NEW LENOX PCT 019</t>
  </si>
  <si>
    <t>NEW LENOX PCT 020</t>
  </si>
  <si>
    <t>PEOTONE PCT 001</t>
  </si>
  <si>
    <t>PEOTONE PCT 002</t>
  </si>
  <si>
    <t>PLAINFIELD PCT 001</t>
  </si>
  <si>
    <t>PLAINFIELD PCT 002</t>
  </si>
  <si>
    <t>PLAINFIELD PCT 003</t>
  </si>
  <si>
    <t>PLAINFIELD PCT 004</t>
  </si>
  <si>
    <t>PLAINFIELD PCT 005</t>
  </si>
  <si>
    <t>PLAINFIELD PCT 006</t>
  </si>
  <si>
    <t>PLAINFIELD PCT 007</t>
  </si>
  <si>
    <t>PLAINFIELD PCT 008</t>
  </si>
  <si>
    <t>PLAINFIELD PCT 009</t>
  </si>
  <si>
    <t>PLAINFIELD PCT 010</t>
  </si>
  <si>
    <t>PLAINFIELD PCT 011</t>
  </si>
  <si>
    <t>PLAINFIELD PCT 012</t>
  </si>
  <si>
    <t>PLAINFIELD PCT 013</t>
  </si>
  <si>
    <t>PLAINFIELD PCT 014</t>
  </si>
  <si>
    <t>PLAINFIELD PCT 015</t>
  </si>
  <si>
    <t>PLAINFIELD PCT 016</t>
  </si>
  <si>
    <t>PLAINFIELD PCT 017</t>
  </si>
  <si>
    <t>PLAINFIELD PCT 018</t>
  </si>
  <si>
    <t>PLAINFIELD PCT 019</t>
  </si>
  <si>
    <t>PLAINFIELD PCT 020</t>
  </si>
  <si>
    <t>PLAINFIELD PCT 021</t>
  </si>
  <si>
    <t>PLAINFIELD PCT 022</t>
  </si>
  <si>
    <t>PLAINFIELD PCT 023</t>
  </si>
  <si>
    <t>PLAINFIELD PCT 024</t>
  </si>
  <si>
    <t>PLAINFIELD PCT 025</t>
  </si>
  <si>
    <t>PLAINFIELD PCT 026</t>
  </si>
  <si>
    <t>PLAINFIELD PCT 027</t>
  </si>
  <si>
    <t>PLAINFIELD PCT 028</t>
  </si>
  <si>
    <t>PLAINFIELD PCT 029</t>
  </si>
  <si>
    <t>PLAINFIELD PCT 030</t>
  </si>
  <si>
    <t>PLAINFIELD PCT 031</t>
  </si>
  <si>
    <t>PLAINFIELD PCT 032</t>
  </si>
  <si>
    <t>PLAINFIELD PCT 033</t>
  </si>
  <si>
    <t>PLAINFIELD PCT 034</t>
  </si>
  <si>
    <t>PLAINFIELD PCT 035</t>
  </si>
  <si>
    <t>REED PCT 001</t>
  </si>
  <si>
    <t>REED PCT 002</t>
  </si>
  <si>
    <t>REED PCT 003</t>
  </si>
  <si>
    <t>TROY PCT 001</t>
  </si>
  <si>
    <t>TROY PCT 002</t>
  </si>
  <si>
    <t>TROY PCT 003</t>
  </si>
  <si>
    <t>TROY PCT 004</t>
  </si>
  <si>
    <t>TROY PCT 005</t>
  </si>
  <si>
    <t>TROY PCT 006</t>
  </si>
  <si>
    <t>TROY PCT 007</t>
  </si>
  <si>
    <t>TROY PCT 008</t>
  </si>
  <si>
    <t>TROY PCT 009</t>
  </si>
  <si>
    <t>TROY PCT 010</t>
  </si>
  <si>
    <t>TROY PCT 011</t>
  </si>
  <si>
    <t>TROY PCT 012</t>
  </si>
  <si>
    <t>TROY PCT 013</t>
  </si>
  <si>
    <t>TROY PCT 014</t>
  </si>
  <si>
    <t>TROY PCT 015</t>
  </si>
  <si>
    <t>TROY PCT 016</t>
  </si>
  <si>
    <t>TROY PCT 017</t>
  </si>
  <si>
    <t>TROY PCT 018</t>
  </si>
  <si>
    <t>TROY PCT 019</t>
  </si>
  <si>
    <t>TROY PCT 020</t>
  </si>
  <si>
    <t>TROY PCT 021</t>
  </si>
  <si>
    <t>TROY PCT 022</t>
  </si>
  <si>
    <t>WASHINGTON PCT 001</t>
  </si>
  <si>
    <t>WASHINGTON PCT 002</t>
  </si>
  <si>
    <t>WASHINGTON PCT 003</t>
  </si>
  <si>
    <t>WESLEY PCT 001</t>
  </si>
  <si>
    <t>WHEATLAND PCT 001</t>
  </si>
  <si>
    <t>WHEATLAND PCT 002</t>
  </si>
  <si>
    <t>WHEATLAND PCT 003</t>
  </si>
  <si>
    <t>WHEATLAND PCT 004</t>
  </si>
  <si>
    <t>WHEATLAND PCT 005</t>
  </si>
  <si>
    <t>WHEATLAND PCT 006</t>
  </si>
  <si>
    <t>WHEATLAND PCT 007</t>
  </si>
  <si>
    <t>WHEATLAND PCT 008</t>
  </si>
  <si>
    <t>WHEATLAND PCT 009</t>
  </si>
  <si>
    <t>WHEATLAND PCT 010</t>
  </si>
  <si>
    <t>WHEATLAND PCT 011</t>
  </si>
  <si>
    <t>WHEATLAND PCT 012</t>
  </si>
  <si>
    <t>WHEATLAND PCT 013</t>
  </si>
  <si>
    <t>WHEATLAND PCT 014</t>
  </si>
  <si>
    <t>WHEATLAND PCT 015</t>
  </si>
  <si>
    <t>WHEATLAND PCT 016</t>
  </si>
  <si>
    <t>WHEATLAND PCT 017</t>
  </si>
  <si>
    <t>WHEATLAND PCT 018</t>
  </si>
  <si>
    <t>WHEATLAND PCT 019</t>
  </si>
  <si>
    <t>WHEATLAND PCT 020</t>
  </si>
  <si>
    <t>WHEATLAND PCT 021</t>
  </si>
  <si>
    <t>WHEATLAND PCT 022</t>
  </si>
  <si>
    <t>WHEATLAND PCT 023</t>
  </si>
  <si>
    <t>WHEATLAND PCT 024</t>
  </si>
  <si>
    <t>WHEATLAND PCT 025</t>
  </si>
  <si>
    <t>WHEATLAND PCT 026</t>
  </si>
  <si>
    <t>WHEATLAND PCT 027</t>
  </si>
  <si>
    <t>WHEATLAND PCT 028</t>
  </si>
  <si>
    <t>WHEATLAND PCT 029</t>
  </si>
  <si>
    <t>WHEATLAND PCT 030</t>
  </si>
  <si>
    <t>WHEATLAND PCT 031</t>
  </si>
  <si>
    <t>WHEATLAND PCT 032</t>
  </si>
  <si>
    <t>WHEATLAND PCT 033</t>
  </si>
  <si>
    <t>WHEATLAND PCT 034</t>
  </si>
  <si>
    <t>WHEATLAND PCT 035</t>
  </si>
  <si>
    <t>WHEATLAND PCT 036</t>
  </si>
  <si>
    <t>WHEATLAND PCT 037</t>
  </si>
  <si>
    <t>WHEATLAND PCT 038</t>
  </si>
  <si>
    <t>WILL PCT 001</t>
  </si>
  <si>
    <t>WILMINGTON PCT 001</t>
  </si>
  <si>
    <t>WILMINGTON PCT 002</t>
  </si>
  <si>
    <t>WILMINGTON PCT 003</t>
  </si>
  <si>
    <t>WILTON PCT 001</t>
  </si>
  <si>
    <t>Sigal</t>
  </si>
  <si>
    <t>Ford</t>
  </si>
  <si>
    <t>Marchant</t>
  </si>
  <si>
    <t>Cisco</t>
  </si>
  <si>
    <t>Fiore</t>
  </si>
  <si>
    <t>Conine</t>
  </si>
  <si>
    <t>Beta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</si>
</sst>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"/>
    <numFmt numFmtId="165" formatCode="0.00000000"/>
    <numFmt numFmtId="166" formatCode="0.000000"/>
  </numFmts>
  <fonts count="23">
    <font>
      <sz val="11.0"/>
      <color theme="1"/>
      <name val="Calibri"/>
      <scheme val="minor"/>
    </font>
    <font>
      <sz val="11.0"/>
      <color theme="1"/>
      <name val="Garamond"/>
    </font>
    <font>
      <sz val="10.0"/>
      <color rgb="FFFFFFFF"/>
      <name val="Garamond"/>
    </font>
    <font>
      <sz val="11.0"/>
      <color rgb="FFFFFFFF"/>
      <name val="Garamond"/>
    </font>
    <font>
      <sz val="11.0"/>
      <color theme="0"/>
      <name val="Garamond"/>
    </font>
    <font>
      <sz val="8.0"/>
      <color theme="1"/>
      <name val="Garamond"/>
    </font>
    <font>
      <sz val="11.0"/>
      <color rgb="FF00FF00"/>
      <name val="Calibri"/>
    </font>
    <font>
      <sz val="10.0"/>
      <color theme="1"/>
      <name val="Garamond"/>
    </font>
    <font>
      <sz val="11.0"/>
      <color rgb="FFFFFFFF"/>
      <name val="Calibri"/>
    </font>
    <font>
      <sz val="11.0"/>
      <color theme="0"/>
      <name val="Calibri"/>
    </font>
    <font>
      <sz val="9.0"/>
      <color theme="1"/>
      <name val="Garamond"/>
    </font>
    <font>
      <sz val="11.0"/>
      <color rgb="FF000000"/>
      <name val="Calibri"/>
    </font>
    <font>
      <color rgb="FFFFFFFF"/>
      <name val="Garamond"/>
    </font>
    <font>
      <sz val="9.0"/>
      <color rgb="FFFFFFFF"/>
      <name val="Garamond"/>
    </font>
    <font>
      <sz val="11.0"/>
      <color theme="1"/>
      <name val="Calibri"/>
    </font>
    <font>
      <sz val="11.0"/>
      <color rgb="FF000000"/>
      <name val="Garamond"/>
    </font>
    <font>
      <sz val="8.0"/>
      <color rgb="FFFFFFFF"/>
      <name val="Calibri"/>
    </font>
    <font>
      <sz val="8.0"/>
      <color theme="0"/>
      <name val="Calibri"/>
    </font>
    <font>
      <color theme="1"/>
      <name val="Calibri"/>
      <scheme val="minor"/>
    </font>
    <font>
      <sz val="10.0"/>
      <color rgb="FF000000"/>
      <name val="Garamond"/>
    </font>
    <font>
      <sz val="10.0"/>
      <color rgb="FF000000"/>
      <name val="Calibri"/>
    </font>
    <font>
      <sz val="10.0"/>
      <color rgb="FFFFFFFF"/>
      <name val="Calibri"/>
    </font>
    <font>
      <sz val="10.0"/>
      <color theme="0"/>
      <name val="Calibri"/>
    </font>
  </fonts>
  <fills count="39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FF00FF"/>
        <bgColor rgb="FFFF00FF"/>
      </patternFill>
    </fill>
    <fill>
      <patternFill patternType="solid">
        <fgColor rgb="FF833C0B"/>
        <bgColor rgb="FF833C0B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A0000"/>
        <bgColor rgb="FFFA0000"/>
      </patternFill>
    </fill>
    <fill>
      <patternFill patternType="solid">
        <fgColor rgb="FFC53975"/>
        <bgColor rgb="FFC53975"/>
      </patternFill>
    </fill>
    <fill>
      <patternFill patternType="solid">
        <fgColor rgb="FFA936BC"/>
        <bgColor rgb="FFA936BC"/>
      </patternFill>
    </fill>
    <fill>
      <patternFill patternType="solid">
        <fgColor rgb="FF6C3DCB"/>
        <bgColor rgb="FF6C3DCB"/>
      </patternFill>
    </fill>
    <fill>
      <patternFill patternType="solid">
        <fgColor rgb="FF3D3DCF"/>
        <bgColor rgb="FF3D3DCF"/>
      </patternFill>
    </fill>
    <fill>
      <patternFill patternType="solid">
        <fgColor rgb="FF3BA1C5"/>
        <bgColor rgb="FF3BA1C5"/>
      </patternFill>
    </fill>
    <fill>
      <patternFill patternType="solid">
        <fgColor rgb="FF37BB92"/>
        <bgColor rgb="FF37BB92"/>
      </patternFill>
    </fill>
    <fill>
      <patternFill patternType="solid">
        <fgColor rgb="FF38B42E"/>
        <bgColor rgb="FF38B42E"/>
      </patternFill>
    </fill>
    <fill>
      <patternFill patternType="solid">
        <fgColor rgb="FFC79437"/>
        <bgColor rgb="FFC79437"/>
      </patternFill>
    </fill>
    <fill>
      <patternFill patternType="solid">
        <fgColor rgb="FF7030A0"/>
        <bgColor rgb="FF7030A0"/>
      </patternFill>
    </fill>
    <fill>
      <patternFill patternType="solid">
        <fgColor rgb="FFBF9000"/>
        <bgColor rgb="FFBF9000"/>
      </patternFill>
    </fill>
    <fill>
      <patternFill patternType="solid">
        <fgColor rgb="FFEA9999"/>
        <bgColor rgb="FFEA9999"/>
      </patternFill>
    </fill>
    <fill>
      <patternFill patternType="solid">
        <fgColor rgb="FFFF0066"/>
        <bgColor rgb="FFFF0066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0099CC"/>
        <bgColor rgb="FF0099CC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385623"/>
        <bgColor rgb="FF385623"/>
      </patternFill>
    </fill>
    <fill>
      <patternFill patternType="solid">
        <fgColor rgb="FFA8D08D"/>
        <bgColor rgb="FFA8D08D"/>
      </patternFill>
    </fill>
    <fill>
      <patternFill patternType="solid">
        <fgColor rgb="FF0C0C0C"/>
        <bgColor rgb="FF0C0C0C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8E7CC3"/>
        <bgColor rgb="FF8E7CC3"/>
      </patternFill>
    </fill>
    <fill>
      <patternFill patternType="solid">
        <fgColor rgb="FF990000"/>
        <bgColor rgb="FF990000"/>
      </patternFill>
    </fill>
    <fill>
      <patternFill patternType="solid">
        <fgColor rgb="FFFFE599"/>
        <bgColor rgb="FFFFE599"/>
      </patternFill>
    </fill>
    <fill>
      <patternFill patternType="solid">
        <fgColor rgb="FF660000"/>
        <bgColor rgb="FF660000"/>
      </patternFill>
    </fill>
    <fill>
      <patternFill patternType="solid">
        <fgColor rgb="FFCCCCCC"/>
        <bgColor rgb="FFCCCCCC"/>
      </patternFill>
    </fill>
    <fill>
      <patternFill patternType="solid">
        <fgColor rgb="FFF9CB9C"/>
        <bgColor rgb="FFF9CB9C"/>
      </patternFill>
    </fill>
    <fill>
      <patternFill patternType="solid">
        <fgColor rgb="FFFFD965"/>
        <bgColor rgb="FFFFD965"/>
      </patternFill>
    </fill>
  </fills>
  <borders count="2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</border>
    <border>
      <left style="thin">
        <color rgb="FF00FFFF"/>
      </left>
      <top style="thin">
        <color rgb="FF00FFFF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double">
        <color rgb="FF00FF00"/>
      </left>
      <right style="double">
        <color rgb="FF00FF00"/>
      </right>
      <top style="double">
        <color rgb="FF00FF00"/>
      </top>
      <bottom style="double">
        <color rgb="FF00FF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99CC"/>
      </left>
      <top style="double">
        <color rgb="FF0099CC"/>
      </top>
      <bottom style="double">
        <color rgb="FF0099CC"/>
      </bottom>
    </border>
    <border>
      <left style="double">
        <color rgb="FF00FFFF"/>
      </left>
      <right style="double">
        <color rgb="FF00FFFF"/>
      </right>
      <top style="double">
        <color rgb="FF00FFFF"/>
      </top>
      <bottom style="double">
        <color rgb="FF00FFFF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double">
        <color rgb="FF0099CC"/>
      </left>
      <right style="double">
        <color rgb="FF0099CC"/>
      </right>
      <top style="double">
        <color rgb="FF0099CC"/>
      </top>
      <bottom style="double">
        <color rgb="FF0099CC"/>
      </bottom>
    </border>
    <border>
      <left style="double">
        <color rgb="FF000000"/>
      </left>
      <right style="double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double">
        <color rgb="FF00FFFF"/>
      </left>
      <top style="double">
        <color rgb="FF00FFFF"/>
      </top>
      <bottom style="double">
        <color rgb="FF00FFFF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right style="thin">
        <color rgb="FF00FFFF"/>
      </right>
      <top style="thin">
        <color rgb="FF00FFFF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2" numFmtId="0" xfId="0" applyAlignment="1" applyBorder="1" applyFill="1" applyFont="1">
      <alignment horizontal="center" readingOrder="0" vertical="center"/>
    </xf>
    <xf borderId="1" fillId="3" fontId="3" numFmtId="0" xfId="0" applyAlignment="1" applyBorder="1" applyFont="1">
      <alignment horizontal="center" readingOrder="0" vertical="center"/>
    </xf>
    <xf borderId="2" fillId="4" fontId="4" numFmtId="0" xfId="0" applyAlignment="1" applyBorder="1" applyFill="1" applyFont="1">
      <alignment horizontal="center" vertical="center"/>
    </xf>
    <xf borderId="1" fillId="2" fontId="5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4" fillId="5" fontId="6" numFmtId="0" xfId="0" applyAlignment="1" applyBorder="1" applyFont="1">
      <alignment horizontal="center" readingOrder="0" vertical="center"/>
    </xf>
    <xf borderId="5" fillId="6" fontId="7" numFmtId="0" xfId="0" applyAlignment="1" applyBorder="1" applyFill="1" applyFont="1">
      <alignment horizontal="center" readingOrder="0" vertical="center"/>
    </xf>
    <xf borderId="6" fillId="7" fontId="2" numFmtId="10" xfId="0" applyAlignment="1" applyBorder="1" applyFill="1" applyFont="1" applyNumberFormat="1">
      <alignment horizontal="center" vertical="bottom"/>
    </xf>
    <xf borderId="6" fillId="8" fontId="2" numFmtId="10" xfId="0" applyAlignment="1" applyBorder="1" applyFill="1" applyFont="1" applyNumberFormat="1">
      <alignment horizontal="center" vertical="bottom"/>
    </xf>
    <xf borderId="6" fillId="9" fontId="2" numFmtId="10" xfId="0" applyAlignment="1" applyBorder="1" applyFill="1" applyFont="1" applyNumberFormat="1">
      <alignment horizontal="center" vertical="bottom"/>
    </xf>
    <xf borderId="6" fillId="10" fontId="2" numFmtId="10" xfId="0" applyAlignment="1" applyBorder="1" applyFill="1" applyFont="1" applyNumberFormat="1">
      <alignment horizontal="center" vertical="bottom"/>
    </xf>
    <xf borderId="6" fillId="11" fontId="2" numFmtId="10" xfId="0" applyAlignment="1" applyBorder="1" applyFill="1" applyFont="1" applyNumberFormat="1">
      <alignment horizontal="center" vertical="bottom"/>
    </xf>
    <xf borderId="6" fillId="12" fontId="2" numFmtId="10" xfId="0" applyAlignment="1" applyBorder="1" applyFill="1" applyFont="1" applyNumberFormat="1">
      <alignment horizontal="center" vertical="bottom"/>
    </xf>
    <xf borderId="6" fillId="13" fontId="2" numFmtId="10" xfId="0" applyAlignment="1" applyBorder="1" applyFill="1" applyFont="1" applyNumberFormat="1">
      <alignment horizontal="center" vertical="bottom"/>
    </xf>
    <xf borderId="6" fillId="14" fontId="2" numFmtId="10" xfId="0" applyAlignment="1" applyBorder="1" applyFill="1" applyFont="1" applyNumberFormat="1">
      <alignment horizontal="center" vertical="bottom"/>
    </xf>
    <xf borderId="6" fillId="15" fontId="2" numFmtId="10" xfId="0" applyAlignment="1" applyBorder="1" applyFill="1" applyFont="1" applyNumberFormat="1">
      <alignment horizontal="center" vertical="bottom"/>
    </xf>
    <xf borderId="1" fillId="3" fontId="2" numFmtId="0" xfId="0" applyAlignment="1" applyBorder="1" applyFont="1">
      <alignment horizontal="center" vertical="center"/>
    </xf>
    <xf borderId="1" fillId="3" fontId="3" numFmtId="0" xfId="0" applyAlignment="1" applyBorder="1" applyFont="1">
      <alignment horizontal="center" vertical="center"/>
    </xf>
    <xf borderId="1" fillId="16" fontId="8" numFmtId="0" xfId="0" applyAlignment="1" applyBorder="1" applyFill="1" applyFont="1">
      <alignment horizontal="center" readingOrder="0" vertical="center"/>
    </xf>
    <xf borderId="5" fillId="16" fontId="8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2" fillId="4" fontId="1" numFmtId="0" xfId="0" applyAlignment="1" applyBorder="1" applyFont="1">
      <alignment horizontal="center" vertical="center"/>
    </xf>
    <xf borderId="1" fillId="17" fontId="9" numFmtId="0" xfId="0" applyAlignment="1" applyBorder="1" applyFill="1" applyFont="1">
      <alignment horizontal="center" vertical="center"/>
    </xf>
    <xf borderId="5" fillId="17" fontId="9" numFmtId="0" xfId="0" applyAlignment="1" applyBorder="1" applyFont="1">
      <alignment horizontal="center" vertical="center"/>
    </xf>
    <xf borderId="7" fillId="2" fontId="5" numFmtId="0" xfId="0" applyAlignment="1" applyBorder="1" applyFont="1">
      <alignment horizontal="center" vertical="center"/>
    </xf>
    <xf borderId="7" fillId="6" fontId="7" numFmtId="0" xfId="0" applyAlignment="1" applyBorder="1" applyFont="1">
      <alignment horizontal="center" readingOrder="0" vertical="center"/>
    </xf>
    <xf borderId="8" fillId="2" fontId="7" numFmtId="0" xfId="0" applyAlignment="1" applyBorder="1" applyFont="1">
      <alignment horizontal="center" readingOrder="0" vertical="center"/>
    </xf>
    <xf borderId="8" fillId="2" fontId="10" numFmtId="0" xfId="0" applyAlignment="1" applyBorder="1" applyFont="1">
      <alignment horizontal="center" readingOrder="0" vertical="center"/>
    </xf>
    <xf borderId="9" fillId="18" fontId="11" numFmtId="0" xfId="0" applyAlignment="1" applyBorder="1" applyFill="1" applyFont="1">
      <alignment horizontal="center" readingOrder="0" vertical="center"/>
    </xf>
    <xf borderId="9" fillId="19" fontId="9" numFmtId="0" xfId="0" applyAlignment="1" applyBorder="1" applyFill="1" applyFont="1">
      <alignment horizontal="center" readingOrder="0" vertical="center"/>
    </xf>
    <xf borderId="9" fillId="20" fontId="9" numFmtId="0" xfId="0" applyAlignment="1" applyBorder="1" applyFill="1" applyFont="1">
      <alignment horizontal="center" readingOrder="0" vertical="center"/>
    </xf>
    <xf borderId="9" fillId="21" fontId="11" numFmtId="0" xfId="0" applyAlignment="1" applyBorder="1" applyFill="1" applyFont="1">
      <alignment horizontal="center" readingOrder="0" vertical="center"/>
    </xf>
    <xf borderId="9" fillId="22" fontId="9" numFmtId="0" xfId="0" applyAlignment="1" applyBorder="1" applyFill="1" applyFont="1">
      <alignment horizontal="center" readingOrder="0" vertical="center"/>
    </xf>
    <xf borderId="10" fillId="23" fontId="9" numFmtId="0" xfId="0" applyAlignment="1" applyBorder="1" applyFill="1" applyFont="1">
      <alignment horizontal="center" readingOrder="0" vertical="center"/>
    </xf>
    <xf borderId="7" fillId="6" fontId="10" numFmtId="0" xfId="0" applyAlignment="1" applyBorder="1" applyFont="1">
      <alignment horizontal="center" readingOrder="0" vertical="center"/>
    </xf>
    <xf borderId="11" fillId="7" fontId="12" numFmtId="0" xfId="0" applyAlignment="1" applyBorder="1" applyFont="1">
      <alignment horizontal="center" readingOrder="0" vertical="bottom"/>
    </xf>
    <xf borderId="2" fillId="8" fontId="12" numFmtId="0" xfId="0" applyAlignment="1" applyBorder="1" applyFont="1">
      <alignment horizontal="center" readingOrder="0" vertical="bottom"/>
    </xf>
    <xf borderId="2" fillId="9" fontId="12" numFmtId="0" xfId="0" applyAlignment="1" applyBorder="1" applyFont="1">
      <alignment horizontal="center" readingOrder="0" vertical="bottom"/>
    </xf>
    <xf borderId="2" fillId="10" fontId="12" numFmtId="0" xfId="0" applyAlignment="1" applyBorder="1" applyFont="1">
      <alignment horizontal="center" readingOrder="0" vertical="bottom"/>
    </xf>
    <xf borderId="2" fillId="11" fontId="12" numFmtId="0" xfId="0" applyAlignment="1" applyBorder="1" applyFont="1">
      <alignment horizontal="center" readingOrder="0" vertical="bottom"/>
    </xf>
    <xf borderId="2" fillId="12" fontId="12" numFmtId="0" xfId="0" applyAlignment="1" applyBorder="1" applyFont="1">
      <alignment horizontal="center" readingOrder="0" vertical="bottom"/>
    </xf>
    <xf borderId="2" fillId="13" fontId="12" numFmtId="0" xfId="0" applyAlignment="1" applyBorder="1" applyFont="1">
      <alignment horizontal="center" readingOrder="0" vertical="bottom"/>
    </xf>
    <xf borderId="2" fillId="14" fontId="13" numFmtId="0" xfId="0" applyAlignment="1" applyBorder="1" applyFont="1">
      <alignment horizontal="center" readingOrder="0" vertical="bottom"/>
    </xf>
    <xf borderId="2" fillId="15" fontId="13" numFmtId="0" xfId="0" applyAlignment="1" applyBorder="1" applyFont="1">
      <alignment horizontal="center" readingOrder="0" vertical="bottom"/>
    </xf>
    <xf borderId="1" fillId="6" fontId="14" numFmtId="0" xfId="0" applyAlignment="1" applyBorder="1" applyFont="1">
      <alignment horizontal="center" readingOrder="0" vertical="center"/>
    </xf>
    <xf borderId="1" fillId="19" fontId="4" numFmtId="0" xfId="0" applyAlignment="1" applyBorder="1" applyFont="1">
      <alignment horizontal="center" vertical="center"/>
    </xf>
    <xf borderId="12" fillId="24" fontId="15" numFmtId="0" xfId="0" applyAlignment="1" applyBorder="1" applyFill="1" applyFont="1">
      <alignment horizontal="center" vertical="center"/>
    </xf>
    <xf borderId="1" fillId="25" fontId="16" numFmtId="0" xfId="0" applyAlignment="1" applyBorder="1" applyFill="1" applyFont="1">
      <alignment horizontal="center" readingOrder="0" vertical="center"/>
    </xf>
    <xf borderId="1" fillId="25" fontId="17" numFmtId="0" xfId="0" applyAlignment="1" applyBorder="1" applyFont="1">
      <alignment horizontal="center" readingOrder="0" vertical="center"/>
    </xf>
    <xf borderId="1" fillId="18" fontId="11" numFmtId="0" xfId="0" applyAlignment="1" applyBorder="1" applyFont="1">
      <alignment horizontal="center" readingOrder="0" vertical="center"/>
    </xf>
    <xf borderId="1" fillId="19" fontId="8" numFmtId="0" xfId="0" applyAlignment="1" applyBorder="1" applyFont="1">
      <alignment horizontal="center" readingOrder="0" vertical="center"/>
    </xf>
    <xf borderId="1" fillId="20" fontId="9" numFmtId="0" xfId="0" applyAlignment="1" applyBorder="1" applyFont="1">
      <alignment horizontal="center" readingOrder="0" vertical="center"/>
    </xf>
    <xf borderId="1" fillId="21" fontId="11" numFmtId="0" xfId="0" applyAlignment="1" applyBorder="1" applyFont="1">
      <alignment horizontal="center" vertical="center"/>
    </xf>
    <xf borderId="1" fillId="22" fontId="8" numFmtId="0" xfId="0" applyAlignment="1" applyBorder="1" applyFont="1">
      <alignment horizontal="center" readingOrder="0" vertical="center"/>
    </xf>
    <xf borderId="5" fillId="23" fontId="9" numFmtId="0" xfId="0" applyAlignment="1" applyBorder="1" applyFont="1">
      <alignment horizontal="center" vertical="center"/>
    </xf>
    <xf borderId="13" fillId="5" fontId="6" numFmtId="0" xfId="0" applyAlignment="1" applyBorder="1" applyFont="1">
      <alignment horizontal="center" readingOrder="0" vertical="center"/>
    </xf>
    <xf borderId="11" fillId="7" fontId="12" numFmtId="0" xfId="0" applyAlignment="1" applyBorder="1" applyFont="1">
      <alignment horizontal="center" vertical="bottom"/>
    </xf>
    <xf borderId="2" fillId="8" fontId="12" numFmtId="0" xfId="0" applyAlignment="1" applyBorder="1" applyFont="1">
      <alignment horizontal="center" vertical="bottom"/>
    </xf>
    <xf borderId="2" fillId="9" fontId="12" numFmtId="0" xfId="0" applyAlignment="1" applyBorder="1" applyFont="1">
      <alignment horizontal="center" vertical="bottom"/>
    </xf>
    <xf borderId="2" fillId="10" fontId="12" numFmtId="0" xfId="0" applyAlignment="1" applyBorder="1" applyFont="1">
      <alignment horizontal="center" vertical="bottom"/>
    </xf>
    <xf borderId="2" fillId="11" fontId="12" numFmtId="0" xfId="0" applyAlignment="1" applyBorder="1" applyFont="1">
      <alignment horizontal="center" vertical="bottom"/>
    </xf>
    <xf borderId="2" fillId="12" fontId="12" numFmtId="0" xfId="0" applyAlignment="1" applyBorder="1" applyFont="1">
      <alignment horizontal="center" vertical="bottom"/>
    </xf>
    <xf borderId="2" fillId="13" fontId="12" numFmtId="0" xfId="0" applyAlignment="1" applyBorder="1" applyFont="1">
      <alignment horizontal="center" vertical="bottom"/>
    </xf>
    <xf borderId="2" fillId="14" fontId="12" numFmtId="0" xfId="0" applyAlignment="1" applyBorder="1" applyFont="1">
      <alignment horizontal="center" vertical="bottom"/>
    </xf>
    <xf borderId="2" fillId="15" fontId="12" numFmtId="0" xfId="0" applyAlignment="1" applyBorder="1" applyFont="1">
      <alignment horizontal="center" vertical="bottom"/>
    </xf>
    <xf borderId="1" fillId="3" fontId="8" numFmtId="0" xfId="0" applyAlignment="1" applyBorder="1" applyFont="1">
      <alignment horizontal="center" readingOrder="0" vertical="center"/>
    </xf>
    <xf borderId="1" fillId="19" fontId="4" numFmtId="0" xfId="0" applyAlignment="1" applyBorder="1" applyFont="1">
      <alignment horizontal="center" readingOrder="0" vertical="center"/>
    </xf>
    <xf borderId="1" fillId="19" fontId="3" numFmtId="0" xfId="0" applyAlignment="1" applyBorder="1" applyFont="1">
      <alignment horizontal="center" readingOrder="0" vertical="center"/>
    </xf>
    <xf borderId="12" fillId="24" fontId="15" numFmtId="0" xfId="0" applyAlignment="1" applyBorder="1" applyFont="1">
      <alignment horizontal="center" readingOrder="0" vertical="center"/>
    </xf>
    <xf borderId="1" fillId="18" fontId="11" numFmtId="0" xfId="0" applyAlignment="1" applyBorder="1" applyFont="1">
      <alignment horizontal="center" readingOrder="0" vertical="center"/>
    </xf>
    <xf borderId="1" fillId="19" fontId="9" numFmtId="0" xfId="0" applyAlignment="1" applyBorder="1" applyFont="1">
      <alignment horizontal="center" readingOrder="0" vertical="center"/>
    </xf>
    <xf borderId="1" fillId="20" fontId="9" numFmtId="0" xfId="0" applyAlignment="1" applyBorder="1" applyFont="1">
      <alignment horizontal="center" readingOrder="0" vertical="center"/>
    </xf>
    <xf borderId="1" fillId="21" fontId="11" numFmtId="0" xfId="0" applyAlignment="1" applyBorder="1" applyFont="1">
      <alignment horizontal="center" readingOrder="0" vertical="center"/>
    </xf>
    <xf borderId="1" fillId="22" fontId="9" numFmtId="0" xfId="0" applyAlignment="1" applyBorder="1" applyFont="1">
      <alignment horizontal="center" readingOrder="0" vertical="center"/>
    </xf>
    <xf borderId="5" fillId="23" fontId="9" numFmtId="0" xfId="0" applyAlignment="1" applyBorder="1" applyFont="1">
      <alignment horizontal="center" readingOrder="0" vertical="center"/>
    </xf>
    <xf borderId="13" fillId="5" fontId="9" numFmtId="0" xfId="0" applyAlignment="1" applyBorder="1" applyFont="1">
      <alignment horizontal="center" readingOrder="0" vertical="center"/>
    </xf>
    <xf borderId="0" fillId="6" fontId="14" numFmtId="0" xfId="0" applyAlignment="1" applyFont="1">
      <alignment horizontal="center" readingOrder="0" vertical="center"/>
    </xf>
    <xf borderId="11" fillId="4" fontId="1" numFmtId="0" xfId="0" applyAlignment="1" applyBorder="1" applyFont="1">
      <alignment horizontal="center" vertical="center"/>
    </xf>
    <xf borderId="14" fillId="4" fontId="1" numFmtId="0" xfId="0" applyAlignment="1" applyBorder="1" applyFont="1">
      <alignment horizontal="center" vertical="center"/>
    </xf>
    <xf borderId="1" fillId="26" fontId="1" numFmtId="0" xfId="0" applyAlignment="1" applyBorder="1" applyFill="1" applyFont="1">
      <alignment horizontal="center" vertical="center"/>
    </xf>
    <xf borderId="15" fillId="19" fontId="4" numFmtId="0" xfId="0" applyAlignment="1" applyBorder="1" applyFont="1">
      <alignment horizontal="center" vertical="center"/>
    </xf>
    <xf borderId="16" fillId="2" fontId="1" numFmtId="0" xfId="0" applyAlignment="1" applyBorder="1" applyFont="1">
      <alignment horizontal="center" vertical="center"/>
    </xf>
    <xf borderId="17" fillId="26" fontId="1" numFmtId="0" xfId="0" applyAlignment="1" applyBorder="1" applyFont="1">
      <alignment horizontal="center" readingOrder="0" vertical="center"/>
    </xf>
    <xf borderId="18" fillId="27" fontId="3" numFmtId="0" xfId="0" applyAlignment="1" applyBorder="1" applyFill="1" applyFont="1">
      <alignment horizontal="center" readingOrder="0" vertical="center"/>
    </xf>
    <xf borderId="19" fillId="4" fontId="1" numFmtId="0" xfId="0" applyAlignment="1" applyBorder="1" applyFont="1">
      <alignment horizontal="center" vertical="center"/>
    </xf>
    <xf borderId="12" fillId="27" fontId="3" numFmtId="0" xfId="0" applyAlignment="1" applyBorder="1" applyFont="1">
      <alignment horizontal="center" readingOrder="0" vertical="center"/>
    </xf>
    <xf borderId="20" fillId="26" fontId="1" numFmtId="0" xfId="0" applyAlignment="1" applyBorder="1" applyFont="1">
      <alignment horizontal="center" vertical="center"/>
    </xf>
    <xf borderId="5" fillId="28" fontId="8" numFmtId="0" xfId="0" applyAlignment="1" applyBorder="1" applyFill="1" applyFont="1">
      <alignment horizontal="center" readingOrder="0" vertical="center"/>
    </xf>
    <xf borderId="13" fillId="5" fontId="8" numFmtId="0" xfId="0" applyAlignment="1" applyBorder="1" applyFont="1">
      <alignment horizontal="center" readingOrder="0" vertical="center"/>
    </xf>
    <xf borderId="21" fillId="5" fontId="8" numFmtId="0" xfId="0" applyAlignment="1" applyBorder="1" applyFont="1">
      <alignment horizontal="center" readingOrder="0" vertical="center"/>
    </xf>
    <xf borderId="5" fillId="3" fontId="8" numFmtId="0" xfId="0" applyAlignment="1" applyBorder="1" applyFont="1">
      <alignment horizontal="center" readingOrder="0" vertical="center"/>
    </xf>
    <xf borderId="13" fillId="5" fontId="3" numFmtId="0" xfId="0" applyAlignment="1" applyBorder="1" applyFont="1">
      <alignment horizontal="center" readingOrder="0" vertical="center"/>
    </xf>
    <xf borderId="21" fillId="5" fontId="3" numFmtId="0" xfId="0" applyAlignment="1" applyBorder="1" applyFont="1">
      <alignment horizontal="center" readingOrder="0" vertical="center"/>
    </xf>
    <xf borderId="9" fillId="26" fontId="1" numFmtId="0" xfId="0" applyAlignment="1" applyBorder="1" applyFont="1">
      <alignment horizontal="center" vertical="center"/>
    </xf>
    <xf borderId="1" fillId="29" fontId="14" numFmtId="0" xfId="0" applyAlignment="1" applyBorder="1" applyFill="1" applyFont="1">
      <alignment horizontal="center" readingOrder="0" vertical="center"/>
    </xf>
    <xf borderId="9" fillId="26" fontId="1" numFmtId="0" xfId="0" applyAlignment="1" applyBorder="1" applyFont="1">
      <alignment horizontal="center" readingOrder="0" vertical="center"/>
    </xf>
    <xf borderId="13" fillId="5" fontId="3" numFmtId="9" xfId="0" applyAlignment="1" applyBorder="1" applyFont="1" applyNumberFormat="1">
      <alignment horizontal="center" readingOrder="0" vertical="center"/>
    </xf>
    <xf borderId="13" fillId="5" fontId="3" numFmtId="10" xfId="0" applyAlignment="1" applyBorder="1" applyFont="1" applyNumberFormat="1">
      <alignment horizontal="center" readingOrder="0" vertical="center"/>
    </xf>
    <xf borderId="0" fillId="26" fontId="1" numFmtId="0" xfId="0" applyAlignment="1" applyFont="1">
      <alignment horizontal="center" vertical="center"/>
    </xf>
    <xf borderId="0" fillId="4" fontId="1" numFmtId="0" xfId="0" applyAlignment="1" applyFont="1">
      <alignment horizontal="center" vertical="center"/>
    </xf>
    <xf borderId="0" fillId="25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center"/>
    </xf>
    <xf borderId="0" fillId="0" fontId="18" numFmtId="0" xfId="0" applyAlignment="1" applyFont="1">
      <alignment horizontal="center" readingOrder="0"/>
    </xf>
    <xf borderId="0" fillId="0" fontId="18" numFmtId="0" xfId="0" applyAlignment="1" applyFont="1">
      <alignment readingOrder="0"/>
    </xf>
    <xf borderId="1" fillId="3" fontId="2" numFmtId="0" xfId="0" applyAlignment="1" applyBorder="1" applyFont="1">
      <alignment horizontal="center" readingOrder="0"/>
    </xf>
    <xf borderId="1" fillId="6" fontId="7" numFmtId="0" xfId="0" applyAlignment="1" applyBorder="1" applyFont="1">
      <alignment horizontal="center" readingOrder="0"/>
    </xf>
    <xf borderId="1" fillId="30" fontId="7" numFmtId="0" xfId="0" applyAlignment="1" applyBorder="1" applyFill="1" applyFont="1">
      <alignment horizontal="center" readingOrder="0"/>
    </xf>
    <xf borderId="1" fillId="31" fontId="7" numFmtId="0" xfId="0" applyAlignment="1" applyBorder="1" applyFill="1" applyFont="1">
      <alignment horizontal="center" readingOrder="0"/>
    </xf>
    <xf borderId="1" fillId="24" fontId="7" numFmtId="0" xfId="0" applyAlignment="1" applyBorder="1" applyFont="1">
      <alignment horizontal="center" readingOrder="0"/>
    </xf>
    <xf borderId="1" fillId="32" fontId="7" numFmtId="0" xfId="0" applyAlignment="1" applyBorder="1" applyFill="1" applyFont="1">
      <alignment horizontal="center" readingOrder="0"/>
    </xf>
    <xf borderId="1" fillId="24" fontId="7" numFmtId="0" xfId="0" applyAlignment="1" applyBorder="1" applyFont="1">
      <alignment horizontal="center"/>
    </xf>
    <xf borderId="1" fillId="33" fontId="2" numFmtId="0" xfId="0" applyAlignment="1" applyBorder="1" applyFill="1" applyFont="1">
      <alignment horizontal="center"/>
    </xf>
    <xf borderId="1" fillId="20" fontId="2" numFmtId="0" xfId="0" applyAlignment="1" applyBorder="1" applyFont="1">
      <alignment horizontal="center" readingOrder="0"/>
    </xf>
    <xf borderId="0" fillId="6" fontId="19" numFmtId="0" xfId="0" applyAlignment="1" applyFont="1">
      <alignment horizontal="center" readingOrder="0"/>
    </xf>
    <xf borderId="1" fillId="34" fontId="7" numFmtId="11" xfId="0" applyAlignment="1" applyBorder="1" applyFill="1" applyFont="1" applyNumberFormat="1">
      <alignment horizontal="center" readingOrder="0"/>
    </xf>
    <xf borderId="1" fillId="33" fontId="2" numFmtId="11" xfId="0" applyAlignment="1" applyBorder="1" applyFont="1" applyNumberFormat="1">
      <alignment horizontal="center" readingOrder="0"/>
    </xf>
    <xf borderId="1" fillId="34" fontId="7" numFmtId="0" xfId="0" applyAlignment="1" applyBorder="1" applyFont="1">
      <alignment horizontal="center" readingOrder="0"/>
    </xf>
    <xf borderId="1" fillId="35" fontId="2" numFmtId="165" xfId="0" applyAlignment="1" applyBorder="1" applyFill="1" applyFont="1" applyNumberFormat="1">
      <alignment horizontal="center" readingOrder="0"/>
    </xf>
    <xf borderId="0" fillId="31" fontId="19" numFmtId="164" xfId="0" applyAlignment="1" applyFont="1" applyNumberFormat="1">
      <alignment horizontal="center" readingOrder="0"/>
    </xf>
    <xf borderId="0" fillId="24" fontId="19" numFmtId="164" xfId="0" applyAlignment="1" applyFont="1" applyNumberFormat="1">
      <alignment horizontal="center" readingOrder="0"/>
    </xf>
    <xf borderId="1" fillId="20" fontId="2" numFmtId="0" xfId="0" applyAlignment="1" applyBorder="1" applyFont="1">
      <alignment horizontal="center"/>
    </xf>
    <xf borderId="1" fillId="6" fontId="7" numFmtId="0" xfId="0" applyAlignment="1" applyBorder="1" applyFont="1">
      <alignment horizontal="center"/>
    </xf>
    <xf borderId="1" fillId="36" fontId="7" numFmtId="0" xfId="0" applyAlignment="1" applyBorder="1" applyFill="1" applyFont="1">
      <alignment horizontal="center"/>
    </xf>
    <xf borderId="1" fillId="0" fontId="7" numFmtId="0" xfId="0" applyAlignment="1" applyBorder="1" applyFont="1">
      <alignment horizontal="center"/>
    </xf>
    <xf borderId="0" fillId="6" fontId="19" numFmtId="164" xfId="0" applyAlignment="1" applyFont="1" applyNumberFormat="1">
      <alignment horizontal="center"/>
    </xf>
    <xf borderId="1" fillId="0" fontId="7" numFmtId="0" xfId="0" applyAlignment="1" applyBorder="1" applyFont="1">
      <alignment horizontal="center" readingOrder="0"/>
    </xf>
    <xf borderId="1" fillId="0" fontId="7" numFmtId="166" xfId="0" applyAlignment="1" applyBorder="1" applyFont="1" applyNumberFormat="1">
      <alignment horizontal="center"/>
    </xf>
    <xf borderId="1" fillId="2" fontId="7" numFmtId="0" xfId="0" applyAlignment="1" applyBorder="1" applyFont="1">
      <alignment horizontal="center" vertical="center"/>
    </xf>
    <xf borderId="6" fillId="7" fontId="2" numFmtId="0" xfId="0" applyAlignment="1" applyBorder="1" applyFont="1">
      <alignment horizontal="center" vertical="bottom"/>
    </xf>
    <xf borderId="6" fillId="8" fontId="2" numFmtId="0" xfId="0" applyAlignment="1" applyBorder="1" applyFont="1">
      <alignment horizontal="center" vertical="bottom"/>
    </xf>
    <xf borderId="6" fillId="9" fontId="2" numFmtId="0" xfId="0" applyAlignment="1" applyBorder="1" applyFont="1">
      <alignment horizontal="center" vertical="bottom"/>
    </xf>
    <xf borderId="6" fillId="10" fontId="2" numFmtId="0" xfId="0" applyAlignment="1" applyBorder="1" applyFont="1">
      <alignment horizontal="center" vertical="bottom"/>
    </xf>
    <xf borderId="6" fillId="11" fontId="2" numFmtId="0" xfId="0" applyAlignment="1" applyBorder="1" applyFont="1">
      <alignment horizontal="center" vertical="bottom"/>
    </xf>
    <xf borderId="6" fillId="12" fontId="2" numFmtId="0" xfId="0" applyAlignment="1" applyBorder="1" applyFont="1">
      <alignment horizontal="center" vertical="bottom"/>
    </xf>
    <xf borderId="6" fillId="13" fontId="2" numFmtId="0" xfId="0" applyAlignment="1" applyBorder="1" applyFont="1">
      <alignment horizontal="center" vertical="bottom"/>
    </xf>
    <xf borderId="6" fillId="14" fontId="2" numFmtId="0" xfId="0" applyAlignment="1" applyBorder="1" applyFont="1">
      <alignment horizontal="center" vertical="bottom"/>
    </xf>
    <xf borderId="6" fillId="15" fontId="2" numFmtId="0" xfId="0" applyAlignment="1" applyBorder="1" applyFont="1">
      <alignment horizontal="center" vertical="bottom"/>
    </xf>
    <xf borderId="1" fillId="37" fontId="20" numFmtId="0" xfId="0" applyAlignment="1" applyBorder="1" applyFill="1" applyFont="1">
      <alignment horizontal="center" readingOrder="0" vertical="center"/>
    </xf>
    <xf borderId="1" fillId="25" fontId="21" numFmtId="0" xfId="0" applyAlignment="1" applyBorder="1" applyFont="1">
      <alignment horizontal="center" readingOrder="0" vertical="center"/>
    </xf>
    <xf borderId="1" fillId="25" fontId="22" numFmtId="0" xfId="0" applyAlignment="1" applyBorder="1" applyFont="1">
      <alignment horizontal="center" readingOrder="0" vertical="center"/>
    </xf>
    <xf borderId="22" fillId="5" fontId="6" numFmtId="0" xfId="0" applyAlignment="1" applyBorder="1" applyFont="1">
      <alignment horizontal="center" vertical="center"/>
    </xf>
    <xf borderId="11" fillId="28" fontId="8" numFmtId="0" xfId="0" applyAlignment="1" applyBorder="1" applyFont="1">
      <alignment horizontal="center" readingOrder="0" vertical="center"/>
    </xf>
    <xf borderId="23" fillId="5" fontId="6" numFmtId="0" xfId="0" applyAlignment="1" applyBorder="1" applyFont="1">
      <alignment horizontal="center" readingOrder="0" vertical="center"/>
    </xf>
    <xf borderId="9" fillId="16" fontId="9" numFmtId="0" xfId="0" applyAlignment="1" applyBorder="1" applyFont="1">
      <alignment horizontal="center" vertical="center"/>
    </xf>
    <xf borderId="10" fillId="16" fontId="9" numFmtId="0" xfId="0" applyAlignment="1" applyBorder="1" applyFont="1">
      <alignment horizontal="center" vertical="center"/>
    </xf>
    <xf borderId="10" fillId="16" fontId="8" numFmtId="0" xfId="0" applyAlignment="1" applyBorder="1" applyFont="1">
      <alignment horizontal="center" readingOrder="0" vertical="center"/>
    </xf>
    <xf borderId="24" fillId="16" fontId="8" numFmtId="0" xfId="0" applyAlignment="1" applyBorder="1" applyFont="1">
      <alignment horizontal="center" readingOrder="0" vertical="center"/>
    </xf>
    <xf borderId="1" fillId="2" fontId="14" numFmtId="0" xfId="0" applyAlignment="1" applyBorder="1" applyFont="1">
      <alignment horizontal="center" vertical="center"/>
    </xf>
    <xf borderId="5" fillId="2" fontId="14" numFmtId="0" xfId="0" applyAlignment="1" applyBorder="1" applyFont="1">
      <alignment horizontal="center" vertical="center"/>
    </xf>
    <xf borderId="11" fillId="28" fontId="8" numFmtId="0" xfId="0" applyAlignment="1" applyBorder="1" applyFont="1">
      <alignment horizontal="center" vertical="center"/>
    </xf>
    <xf borderId="24" fillId="17" fontId="9" numFmtId="0" xfId="0" applyAlignment="1" applyBorder="1" applyFont="1">
      <alignment horizontal="center" vertical="center"/>
    </xf>
    <xf borderId="9" fillId="17" fontId="14" numFmtId="0" xfId="0" applyAlignment="1" applyBorder="1" applyFont="1">
      <alignment horizontal="center" vertical="center"/>
    </xf>
    <xf borderId="11" fillId="28" fontId="8" numFmtId="0" xfId="0" applyAlignment="1" applyBorder="1" applyFont="1">
      <alignment horizontal="center" readingOrder="0" vertical="center"/>
    </xf>
    <xf borderId="25" fillId="18" fontId="11" numFmtId="0" xfId="0" applyAlignment="1" applyBorder="1" applyFont="1">
      <alignment horizontal="center" readingOrder="0" vertical="center"/>
    </xf>
    <xf borderId="9" fillId="23" fontId="9" numFmtId="0" xfId="0" applyAlignment="1" applyBorder="1" applyFont="1">
      <alignment horizontal="center" readingOrder="0" vertical="center"/>
    </xf>
    <xf borderId="9" fillId="18" fontId="11" numFmtId="0" xfId="0" applyAlignment="1" applyBorder="1" applyFont="1">
      <alignment horizontal="center" readingOrder="0" vertical="center"/>
    </xf>
    <xf borderId="1" fillId="26" fontId="14" numFmtId="0" xfId="0" applyAlignment="1" applyBorder="1" applyFont="1">
      <alignment horizontal="center" vertical="center"/>
    </xf>
    <xf borderId="1" fillId="25" fontId="9" numFmtId="0" xfId="0" applyAlignment="1" applyBorder="1" applyFont="1">
      <alignment horizontal="center" vertical="center"/>
    </xf>
    <xf borderId="1" fillId="6" fontId="14" numFmtId="0" xfId="0" applyAlignment="1" applyBorder="1" applyFont="1">
      <alignment horizontal="center" vertical="center"/>
    </xf>
    <xf borderId="1" fillId="38" fontId="14" numFmtId="0" xfId="0" applyAlignment="1" applyBorder="1" applyFill="1" applyFont="1">
      <alignment horizontal="center" readingOrder="0" vertical="center"/>
    </xf>
    <xf borderId="24" fillId="18" fontId="11" numFmtId="0" xfId="0" applyAlignment="1" applyBorder="1" applyFont="1">
      <alignment horizontal="center" readingOrder="0" vertical="center"/>
    </xf>
    <xf borderId="1" fillId="23" fontId="9" numFmtId="0" xfId="0" applyAlignment="1" applyBorder="1" applyFont="1">
      <alignment horizontal="center" vertical="center"/>
    </xf>
    <xf borderId="1" fillId="26" fontId="14" numFmtId="0" xfId="0" applyAlignment="1" applyBorder="1" applyFont="1">
      <alignment horizontal="center" readingOrder="0" vertical="center"/>
    </xf>
    <xf borderId="1" fillId="25" fontId="9" numFmtId="0" xfId="0" applyAlignment="1" applyBorder="1" applyFont="1">
      <alignment horizontal="center" readingOrder="0" vertical="center"/>
    </xf>
    <xf borderId="24" fillId="18" fontId="11" numFmtId="0" xfId="0" applyAlignment="1" applyBorder="1" applyFont="1">
      <alignment horizontal="center" readingOrder="0" vertical="center"/>
    </xf>
    <xf borderId="1" fillId="23" fontId="9" numFmtId="0" xfId="0" applyAlignment="1" applyBorder="1" applyFont="1">
      <alignment horizontal="center" readingOrder="0" vertical="center"/>
    </xf>
    <xf borderId="1" fillId="38" fontId="14" numFmtId="0" xfId="0" applyAlignment="1" applyBorder="1" applyFont="1">
      <alignment horizontal="center" vertical="center"/>
    </xf>
    <xf borderId="1" fillId="38" fontId="14" numFmtId="0" xfId="0" applyAlignment="1" applyBorder="1" applyFont="1">
      <alignment horizontal="left" readingOrder="0" vertical="center"/>
    </xf>
    <xf borderId="1" fillId="19" fontId="9" numFmtId="0" xfId="0" applyAlignment="1" applyBorder="1" applyFont="1">
      <alignment horizontal="center" readingOrder="0" vertical="center"/>
    </xf>
    <xf borderId="1" fillId="21" fontId="11" numFmtId="0" xfId="0" applyAlignment="1" applyBorder="1" applyFont="1">
      <alignment horizontal="center" readingOrder="0" vertical="center"/>
    </xf>
    <xf borderId="1" fillId="22" fontId="9" numFmtId="0" xfId="0" applyAlignment="1" applyBorder="1" applyFont="1">
      <alignment horizontal="center" readingOrder="0" vertical="center"/>
    </xf>
    <xf borderId="1" fillId="23" fontId="9" numFmtId="0" xfId="0" applyAlignment="1" applyBorder="1" applyFont="1">
      <alignment horizontal="center" readingOrder="0" vertical="center"/>
    </xf>
    <xf borderId="1" fillId="20" fontId="8" numFmtId="0" xfId="0" applyAlignment="1" applyBorder="1" applyFont="1">
      <alignment horizontal="center" readingOrder="0" vertical="center"/>
    </xf>
    <xf borderId="1" fillId="23" fontId="8" numFmtId="0" xfId="0" applyAlignment="1" applyBorder="1" applyFont="1">
      <alignment horizontal="center" readingOrder="0" vertical="center"/>
    </xf>
    <xf borderId="0" fillId="25" fontId="9" numFmtId="0" xfId="0" applyAlignment="1" applyFont="1">
      <alignment horizontal="center" readingOrder="0" vertical="center"/>
    </xf>
    <xf borderId="0" fillId="38" fontId="14" numFmtId="0" xfId="0" applyAlignment="1" applyFont="1">
      <alignment horizontal="center" vertical="center"/>
    </xf>
    <xf borderId="0" fillId="0" fontId="1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'Yield Tabulations'!$AA$5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'Yield Tabulations'!$AB$6:$AB$315</c:f>
            </c:numRef>
          </c:xVal>
          <c:yVal>
            <c:numRef>
              <c:f>'Yield Tabulations'!$AA$6:$AA$315</c:f>
              <c:numCache/>
            </c:numRef>
          </c:yVal>
        </c:ser>
        <c:ser>
          <c:idx val="1"/>
          <c:order val="1"/>
          <c:tx>
            <c:strRef>
              <c:f>'Yield Tabulations'!$AB$5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93C47D"/>
              </a:solidFill>
              <a:ln cmpd="sng">
                <a:solidFill>
                  <a:srgbClr val="93C47D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'Yield Tabulations'!$AB$6:$AB$315</c:f>
            </c:numRef>
          </c:xVal>
          <c:yVal>
            <c:numRef>
              <c:f>'Yield Tabulations'!$AB$6:$AB$315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21934"/>
        <c:axId val="2081401936"/>
      </c:scatterChart>
      <c:valAx>
        <c:axId val="212902193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1401936"/>
      </c:valAx>
      <c:valAx>
        <c:axId val="208140193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90219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828675</xdr:colOff>
      <xdr:row>7</xdr:row>
      <xdr:rowOff>133350</xdr:rowOff>
    </xdr:from>
    <xdr:ext cx="4248150" cy="45053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123825</xdr:colOff>
      <xdr:row>8</xdr:row>
      <xdr:rowOff>28575</xdr:rowOff>
    </xdr:from>
    <xdr:ext cx="8877300" cy="30003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4.71"/>
    <col customWidth="1" min="3" max="3" width="18.71"/>
    <col customWidth="1" min="4" max="4" width="23.0"/>
    <col customWidth="1" min="5" max="5" width="14.57"/>
    <col customWidth="1" min="6" max="6" width="3.0"/>
    <col customWidth="1" min="7" max="8" width="17.0"/>
    <col customWidth="1" min="9" max="39" width="12.71"/>
  </cols>
  <sheetData>
    <row r="1" ht="16.5" customHeight="1">
      <c r="A1" s="1"/>
      <c r="B1" s="1"/>
      <c r="C1" s="2" t="s">
        <v>0</v>
      </c>
      <c r="D1" s="1"/>
      <c r="E1" s="3" t="s">
        <v>1</v>
      </c>
      <c r="F1" s="4"/>
      <c r="G1" s="5"/>
      <c r="H1" s="5"/>
      <c r="I1" s="6" t="s">
        <v>2</v>
      </c>
      <c r="J1" s="7" t="str">
        <f>OFFSET(TT!F1,0,6*(-1+$E$6))</f>
        <v>A [2,1]</v>
      </c>
      <c r="K1" s="7" t="str">
        <f>OFFSET(TT!G1,0,6*(-1+$E$6))</f>
        <v>A [2,2]</v>
      </c>
      <c r="L1" s="7" t="str">
        <f>OFFSET(TT!H1,0,6*(-1+$E$6))</f>
        <v>A [2,3]</v>
      </c>
      <c r="M1" s="7" t="str">
        <f>OFFSET(TT!I1,0,6*(-1+$E$6))</f>
        <v>B [2,1]</v>
      </c>
      <c r="N1" s="7" t="str">
        <f>OFFSET(TT!J1,0,6*(-1+$E$6))</f>
        <v>B [2,2]</v>
      </c>
      <c r="O1" s="8" t="str">
        <f>OFFSET(TT!K1,0,6*(-1+$E$6))</f>
        <v>B [2,3]</v>
      </c>
      <c r="P1" s="5"/>
      <c r="Q1" s="5"/>
      <c r="R1" s="5"/>
      <c r="S1" s="9" t="s">
        <v>3</v>
      </c>
      <c r="T1" s="10">
        <f t="shared" ref="T1:AB1" si="1">AVERAGE(T6:T315)</f>
        <v>0.5731440238</v>
      </c>
      <c r="U1" s="11">
        <f t="shared" si="1"/>
        <v>0.3229650556</v>
      </c>
      <c r="V1" s="12">
        <f t="shared" si="1"/>
        <v>0.4664779531</v>
      </c>
      <c r="W1" s="13">
        <f t="shared" si="1"/>
        <v>0.4243120867</v>
      </c>
      <c r="X1" s="14">
        <f t="shared" si="1"/>
        <v>0.6535102685</v>
      </c>
      <c r="Y1" s="15">
        <f t="shared" si="1"/>
        <v>0.3902067692</v>
      </c>
      <c r="Z1" s="16">
        <f t="shared" si="1"/>
        <v>0.4516865877</v>
      </c>
      <c r="AA1" s="17">
        <f t="shared" si="1"/>
        <v>0.6274103915</v>
      </c>
      <c r="AB1" s="18">
        <f t="shared" si="1"/>
        <v>0.5117240854</v>
      </c>
      <c r="AC1" s="1">
        <f t="shared" ref="AC1:AE1" si="2">(3/20)*Z1</f>
        <v>0.06775298815</v>
      </c>
      <c r="AD1" s="1">
        <f t="shared" si="2"/>
        <v>0.09411155872</v>
      </c>
      <c r="AE1" s="1">
        <f t="shared" si="2"/>
        <v>0.07675861281</v>
      </c>
      <c r="AF1" s="1"/>
      <c r="AG1" s="1"/>
      <c r="AH1" s="1"/>
      <c r="AI1" s="1"/>
      <c r="AJ1" s="1"/>
      <c r="AK1" s="1"/>
      <c r="AL1" s="1"/>
      <c r="AM1" s="1"/>
    </row>
    <row r="2" ht="16.5" customHeight="1">
      <c r="A2" s="1"/>
      <c r="B2" s="1"/>
      <c r="C2" s="19">
        <f>'Bivariate Cubic'!B1</f>
        <v>0.9992139304</v>
      </c>
      <c r="D2" s="1"/>
      <c r="E2" s="20"/>
      <c r="F2" s="4"/>
      <c r="G2" s="5"/>
      <c r="H2" s="5"/>
      <c r="I2" s="6" t="s">
        <v>4</v>
      </c>
      <c r="J2" s="21" t="str">
        <f>OFFSET(TT!F2,0,6*(-1+$E$6))</f>
        <v>Early</v>
      </c>
      <c r="K2" s="21" t="str">
        <f>OFFSET(TT!G2,0,6*(-1+$E$6))</f>
        <v>Mail</v>
      </c>
      <c r="L2" s="21" t="str">
        <f>OFFSET(TT!H2,0,6*(-1+$E$6))</f>
        <v>Election Day</v>
      </c>
      <c r="M2" s="21" t="str">
        <f>OFFSET(TT!I2,0,6*(-1+$E$6))</f>
        <v>Early</v>
      </c>
      <c r="N2" s="21" t="str">
        <f>OFFSET(TT!J2,0,6*(-1+$E$6))</f>
        <v>Mail</v>
      </c>
      <c r="O2" s="22" t="str">
        <f>OFFSET(TT!K2,0,6*(-1+$E$6))</f>
        <v>Election Day</v>
      </c>
      <c r="P2" s="5"/>
      <c r="Q2" s="5"/>
      <c r="R2" s="5"/>
      <c r="S2" s="9" t="s">
        <v>5</v>
      </c>
      <c r="T2" s="10">
        <f t="shared" ref="T2:AB2" si="3">_xlfn.STDEV.P(T6:T315)</f>
        <v>0.1357764584</v>
      </c>
      <c r="U2" s="11">
        <f t="shared" si="3"/>
        <v>0.1073312168</v>
      </c>
      <c r="V2" s="12">
        <f t="shared" si="3"/>
        <v>0.1217302234</v>
      </c>
      <c r="W2" s="13">
        <f t="shared" si="3"/>
        <v>0.1442552668</v>
      </c>
      <c r="X2" s="14">
        <f t="shared" si="3"/>
        <v>0.06588810161</v>
      </c>
      <c r="Y2" s="15">
        <f t="shared" si="3"/>
        <v>0.06027063984</v>
      </c>
      <c r="Z2" s="16">
        <f t="shared" si="3"/>
        <v>0.1226858199</v>
      </c>
      <c r="AA2" s="17">
        <f t="shared" si="3"/>
        <v>0.03670057869</v>
      </c>
      <c r="AB2" s="18">
        <f t="shared" si="3"/>
        <v>0.06070249852</v>
      </c>
      <c r="AC2" s="23">
        <f>1/((1-AA1)/AA1)</f>
        <v>1.683918115</v>
      </c>
      <c r="AD2" s="1"/>
      <c r="AE2" s="1"/>
      <c r="AF2" s="1"/>
      <c r="AG2" s="1"/>
      <c r="AH2" s="1"/>
      <c r="AI2" s="1"/>
      <c r="AJ2" s="1"/>
      <c r="AK2" s="1"/>
      <c r="AL2" s="1"/>
      <c r="AM2" s="1"/>
    </row>
    <row r="3" ht="16.5" customHeight="1">
      <c r="A3" s="1"/>
      <c r="B3" s="1"/>
      <c r="C3" s="1"/>
      <c r="D3" s="1"/>
      <c r="E3" s="1"/>
      <c r="F3" s="24"/>
      <c r="G3" s="5"/>
      <c r="H3" s="5"/>
      <c r="I3" s="6" t="s">
        <v>6</v>
      </c>
      <c r="J3" s="25">
        <f>OFFSET(TT!F3,0,6*(-1+$E$6))</f>
        <v>2</v>
      </c>
      <c r="K3" s="25">
        <f>OFFSET(TT!G3,0,6*(-1+$E$6))</f>
        <v>2</v>
      </c>
      <c r="L3" s="25">
        <f>OFFSET(TT!H3,0,6*(-1+$E$6))</f>
        <v>2</v>
      </c>
      <c r="M3" s="25">
        <f>OFFSET(TT!I3,0,6*(-1+$E$6))</f>
        <v>2</v>
      </c>
      <c r="N3" s="25">
        <f>OFFSET(TT!J3,0,6*(-1+$E$6))</f>
        <v>2</v>
      </c>
      <c r="O3" s="26">
        <f>OFFSET(TT!K3,0,6*(-1+$E$6))</f>
        <v>2</v>
      </c>
      <c r="P3" s="27"/>
      <c r="Q3" s="27"/>
      <c r="R3" s="27"/>
      <c r="S3" s="28" t="s">
        <v>7</v>
      </c>
      <c r="T3" s="29" t="s">
        <v>8</v>
      </c>
      <c r="U3" s="29" t="s">
        <v>9</v>
      </c>
      <c r="V3" s="29" t="s">
        <v>10</v>
      </c>
      <c r="W3" s="29" t="s">
        <v>11</v>
      </c>
      <c r="X3" s="29" t="s">
        <v>12</v>
      </c>
      <c r="Y3" s="29" t="s">
        <v>13</v>
      </c>
      <c r="Z3" s="30" t="s">
        <v>14</v>
      </c>
      <c r="AA3" s="30" t="s">
        <v>15</v>
      </c>
      <c r="AB3" s="30" t="s">
        <v>16</v>
      </c>
      <c r="AC3" s="1"/>
      <c r="AD3" s="6">
        <v>0.0</v>
      </c>
      <c r="AE3" s="6">
        <v>1.0</v>
      </c>
      <c r="AF3" s="6">
        <v>2.0</v>
      </c>
      <c r="AG3" s="6">
        <v>3.0</v>
      </c>
      <c r="AH3" s="6">
        <v>4.0</v>
      </c>
      <c r="AI3" s="6">
        <v>5.0</v>
      </c>
      <c r="AJ3" s="6">
        <v>6.0</v>
      </c>
      <c r="AK3" s="6">
        <v>7.0</v>
      </c>
      <c r="AL3" s="6">
        <v>8.0</v>
      </c>
      <c r="AM3" s="1"/>
    </row>
    <row r="4" ht="16.5" customHeight="1">
      <c r="A4" s="1"/>
      <c r="B4" s="1"/>
      <c r="C4" s="1"/>
      <c r="D4" s="1"/>
      <c r="E4" s="1"/>
      <c r="F4" s="24"/>
      <c r="G4" s="5"/>
      <c r="H4" s="5"/>
      <c r="I4" s="6" t="s">
        <v>17</v>
      </c>
      <c r="J4" s="31" t="str">
        <f>OFFSET(TT!F4,0,6*(-1+$E$6))</f>
        <v>SoS</v>
      </c>
      <c r="K4" s="32" t="str">
        <f>OFFSET(TT!G4,0,6*(-1+$E$6))</f>
        <v>SoS</v>
      </c>
      <c r="L4" s="33" t="str">
        <f>OFFSET(TT!H4,0,6*(-1+$E$6))</f>
        <v>SoS</v>
      </c>
      <c r="M4" s="34" t="str">
        <f>OFFSET(TT!I4,0,6*(-1+$E$6))</f>
        <v>SoS</v>
      </c>
      <c r="N4" s="35" t="str">
        <f>OFFSET(TT!J4,0,6*(-1+$E$6))</f>
        <v>SoS</v>
      </c>
      <c r="O4" s="36" t="str">
        <f>OFFSET(TT!K4,0,6*(-1+$E$6))</f>
        <v>SoS</v>
      </c>
      <c r="P4" s="27"/>
      <c r="Q4" s="27"/>
      <c r="R4" s="27"/>
      <c r="S4" s="37" t="s">
        <v>18</v>
      </c>
      <c r="T4" s="38" t="s">
        <v>19</v>
      </c>
      <c r="U4" s="39" t="s">
        <v>20</v>
      </c>
      <c r="V4" s="40" t="s">
        <v>21</v>
      </c>
      <c r="W4" s="41" t="s">
        <v>22</v>
      </c>
      <c r="X4" s="42" t="s">
        <v>23</v>
      </c>
      <c r="Y4" s="43" t="s">
        <v>24</v>
      </c>
      <c r="Z4" s="44" t="s">
        <v>25</v>
      </c>
      <c r="AA4" s="45" t="s">
        <v>26</v>
      </c>
      <c r="AB4" s="46" t="s">
        <v>27</v>
      </c>
      <c r="AC4" s="1"/>
      <c r="AD4" s="6" t="s">
        <v>28</v>
      </c>
      <c r="AE4" s="6" t="s">
        <v>29</v>
      </c>
      <c r="AF4" s="6" t="s">
        <v>28</v>
      </c>
      <c r="AG4" s="6" t="s">
        <v>29</v>
      </c>
      <c r="AH4" s="6" t="s">
        <v>28</v>
      </c>
      <c r="AI4" s="6" t="s">
        <v>29</v>
      </c>
      <c r="AJ4" s="6" t="s">
        <v>28</v>
      </c>
      <c r="AK4" s="6" t="s">
        <v>29</v>
      </c>
      <c r="AL4" s="6" t="s">
        <v>28</v>
      </c>
      <c r="AM4" s="1"/>
    </row>
    <row r="5" ht="16.5" customHeight="1">
      <c r="A5" s="47"/>
      <c r="B5" s="48" t="s">
        <v>30</v>
      </c>
      <c r="C5" s="48" t="s">
        <v>31</v>
      </c>
      <c r="D5" s="48" t="s">
        <v>32</v>
      </c>
      <c r="E5" s="49" t="s">
        <v>33</v>
      </c>
      <c r="F5" s="24"/>
      <c r="G5" s="50" t="s">
        <v>34</v>
      </c>
      <c r="H5" s="51" t="s">
        <v>35</v>
      </c>
      <c r="I5" s="47" t="s">
        <v>36</v>
      </c>
      <c r="J5" s="52" t="str">
        <f>OFFSET(TT!F5,0,6*(-1+$E$6))</f>
        <v>Marchant</v>
      </c>
      <c r="K5" s="53" t="str">
        <f>OFFSET(TT!G5,0,6*(-1+$E$6))</f>
        <v>Marchant</v>
      </c>
      <c r="L5" s="54" t="str">
        <f>OFFSET(TT!H5,0,6*(-1+$E$6))</f>
        <v>Marchant</v>
      </c>
      <c r="M5" s="55" t="str">
        <f>OFFSET(TT!I5,0,6*(-1+$E$6))</f>
        <v>Cisco</v>
      </c>
      <c r="N5" s="56" t="str">
        <f>OFFSET(TT!J5,0,6*(-1+$E$6))</f>
        <v>Cisco</v>
      </c>
      <c r="O5" s="57" t="str">
        <f>OFFSET(TT!K5,0,6*(-1+$E$6))</f>
        <v>Cisco</v>
      </c>
      <c r="P5" s="58" t="s">
        <v>37</v>
      </c>
      <c r="Q5" s="58" t="s">
        <v>38</v>
      </c>
      <c r="R5" s="58" t="s">
        <v>39</v>
      </c>
      <c r="S5" s="58" t="s">
        <v>40</v>
      </c>
      <c r="T5" s="59" t="s">
        <v>41</v>
      </c>
      <c r="U5" s="60" t="s">
        <v>42</v>
      </c>
      <c r="V5" s="61" t="s">
        <v>43</v>
      </c>
      <c r="W5" s="62" t="s">
        <v>44</v>
      </c>
      <c r="X5" s="63" t="s">
        <v>45</v>
      </c>
      <c r="Y5" s="64" t="s">
        <v>46</v>
      </c>
      <c r="Z5" s="65" t="s">
        <v>47</v>
      </c>
      <c r="AA5" s="66" t="s">
        <v>48</v>
      </c>
      <c r="AB5" s="67" t="s">
        <v>49</v>
      </c>
      <c r="AC5" s="47" t="s">
        <v>50</v>
      </c>
      <c r="AD5" s="59" t="s">
        <v>41</v>
      </c>
      <c r="AE5" s="60" t="s">
        <v>42</v>
      </c>
      <c r="AF5" s="61" t="s">
        <v>43</v>
      </c>
      <c r="AG5" s="62" t="s">
        <v>44</v>
      </c>
      <c r="AH5" s="63" t="s">
        <v>45</v>
      </c>
      <c r="AI5" s="64" t="s">
        <v>46</v>
      </c>
      <c r="AJ5" s="65" t="s">
        <v>47</v>
      </c>
      <c r="AK5" s="66" t="s">
        <v>48</v>
      </c>
      <c r="AL5" s="67" t="s">
        <v>49</v>
      </c>
      <c r="AM5" s="68" t="s">
        <v>51</v>
      </c>
    </row>
    <row r="6" ht="16.5" customHeight="1">
      <c r="A6" s="47"/>
      <c r="B6" s="69">
        <v>1.0</v>
      </c>
      <c r="C6" s="69" t="s">
        <v>52</v>
      </c>
      <c r="D6" s="70" t="s">
        <v>53</v>
      </c>
      <c r="E6" s="71">
        <v>2.0</v>
      </c>
      <c r="F6" s="24"/>
      <c r="G6" s="50">
        <v>1.0</v>
      </c>
      <c r="H6" s="51">
        <v>1000.0</v>
      </c>
      <c r="I6" s="47">
        <v>644.0</v>
      </c>
      <c r="J6" s="72">
        <f>OFFSET(TT!F6,0,6*(-1+$E$6))</f>
        <v>110</v>
      </c>
      <c r="K6" s="73">
        <f>OFFSET(TT!G6,0,6*(-1+$E$6))</f>
        <v>75</v>
      </c>
      <c r="L6" s="74">
        <f>OFFSET(TT!H6,0,6*(-1+$E$6))</f>
        <v>49</v>
      </c>
      <c r="M6" s="75">
        <f>OFFSET(TT!I6,0,6*(-1+$E$6))</f>
        <v>63</v>
      </c>
      <c r="N6" s="76">
        <f>OFFSET(TT!J6,0,6*(-1+$E$6))</f>
        <v>119</v>
      </c>
      <c r="O6" s="77">
        <f>OFFSET(TT!K6,0,6*(-1+$E$6))</f>
        <v>22</v>
      </c>
      <c r="P6" s="78">
        <f t="shared" ref="P6:S6" si="4">$J6*B$30+$K6*B$31+$L6*B$32+$M6*B$33+$N6*B$34+$O6*B$35</f>
        <v>159</v>
      </c>
      <c r="Q6" s="78">
        <f t="shared" si="4"/>
        <v>85</v>
      </c>
      <c r="R6" s="78">
        <f t="shared" si="4"/>
        <v>75</v>
      </c>
      <c r="S6" s="78">
        <f t="shared" si="4"/>
        <v>119</v>
      </c>
      <c r="T6" s="59">
        <f t="shared" ref="T6:T634" si="8">IFERROR(P6/(P6+Q6),0.5)</f>
        <v>0.6516393443</v>
      </c>
      <c r="U6" s="60">
        <f t="shared" ref="U6:U634" si="9">IFERROR(R6/(R6+S6),0.5)</f>
        <v>0.3865979381</v>
      </c>
      <c r="V6" s="61">
        <f t="shared" ref="V6:V634" si="10">IFERROR(P6/(P6+S6),0.5)</f>
        <v>0.571942446</v>
      </c>
      <c r="W6" s="62">
        <f t="shared" ref="W6:W634" si="11">IFERROR(R6/(R6+Q6),0.5)</f>
        <v>0.46875</v>
      </c>
      <c r="X6" s="63">
        <f t="shared" ref="X6:Y6" si="5">IFERROR(P6/(P6+R6),0.5)</f>
        <v>0.6794871795</v>
      </c>
      <c r="Y6" s="64">
        <f t="shared" si="5"/>
        <v>0.4166666667</v>
      </c>
      <c r="Z6" s="65">
        <f t="shared" ref="Z6:Z634" si="13">IFERROR((P6+R6)/(P6+Q6+R6+S6),0.5)</f>
        <v>0.5342465753</v>
      </c>
      <c r="AA6" s="66">
        <f t="shared" ref="AA6:AA634" si="14">IFERROR((P6+S6)/(P6+Q6+R6+S6),0.5)</f>
        <v>0.6347031963</v>
      </c>
      <c r="AB6" s="67">
        <f t="shared" ref="AB6:AB634" si="15">IFERROR((P6+Q6)/(P6+Q6+R6+S6),0.5)</f>
        <v>0.5570776256</v>
      </c>
      <c r="AC6" s="47">
        <f t="shared" ref="AC6:AC634" si="16">IF(OR(P6&lt;$B$27,Q6&lt;$C$27,R6&lt;$D$27,S6&lt;$E$27),0,1)</f>
        <v>1</v>
      </c>
      <c r="AD6" s="79">
        <f t="shared" ref="AD6:AL6" si="6">IF(OR(T6&lt;OFFSET($B$38,AD$3,0),T6&gt;OFFSET($C$38,AD$3,0)),0,1)</f>
        <v>1</v>
      </c>
      <c r="AE6" s="79">
        <f t="shared" si="6"/>
        <v>1</v>
      </c>
      <c r="AF6" s="79">
        <f t="shared" si="6"/>
        <v>1</v>
      </c>
      <c r="AG6" s="79">
        <f t="shared" si="6"/>
        <v>1</v>
      </c>
      <c r="AH6" s="79">
        <f t="shared" si="6"/>
        <v>1</v>
      </c>
      <c r="AI6" s="79">
        <f t="shared" si="6"/>
        <v>1</v>
      </c>
      <c r="AJ6" s="79">
        <f t="shared" si="6"/>
        <v>1</v>
      </c>
      <c r="AK6" s="79">
        <f t="shared" si="6"/>
        <v>1</v>
      </c>
      <c r="AL6" s="79">
        <f t="shared" si="6"/>
        <v>1</v>
      </c>
      <c r="AM6" s="68">
        <f t="shared" ref="AM6:AM634" si="18">AC6*AD6*AE6*AF6*AG6*AH6*AI6*AJ6*AK6*AL6</f>
        <v>1</v>
      </c>
    </row>
    <row r="7" ht="16.5" customHeight="1">
      <c r="A7" s="47"/>
      <c r="B7" s="69">
        <v>2.0</v>
      </c>
      <c r="C7" s="69" t="s">
        <v>54</v>
      </c>
      <c r="D7" s="70" t="s">
        <v>55</v>
      </c>
      <c r="E7" s="6"/>
      <c r="F7" s="24"/>
      <c r="G7" s="51">
        <v>2.0</v>
      </c>
      <c r="H7" s="51">
        <v>1001.0</v>
      </c>
      <c r="I7" s="47">
        <v>1063.0</v>
      </c>
      <c r="J7" s="72">
        <f>OFFSET(TT!F7,0,6*(-1+$E$6))</f>
        <v>125</v>
      </c>
      <c r="K7" s="73">
        <f>OFFSET(TT!G7,0,6*(-1+$E$6))</f>
        <v>97</v>
      </c>
      <c r="L7" s="74">
        <f>OFFSET(TT!H7,0,6*(-1+$E$6))</f>
        <v>79</v>
      </c>
      <c r="M7" s="75">
        <f>OFFSET(TT!I7,0,6*(-1+$E$6))</f>
        <v>104</v>
      </c>
      <c r="N7" s="76">
        <f>OFFSET(TT!J7,0,6*(-1+$E$6))</f>
        <v>212</v>
      </c>
      <c r="O7" s="77">
        <f>OFFSET(TT!K7,0,6*(-1+$E$6))</f>
        <v>33</v>
      </c>
      <c r="P7" s="78">
        <f t="shared" ref="P7:P634" si="19">J7*B$30+K7*B$31+L7*B$32+M7*B$33+N7*B$34+O7*B$35</f>
        <v>204</v>
      </c>
      <c r="Q7" s="78">
        <f t="shared" ref="Q7:S7" si="7">$J7*C$30+$K7*C$31+$L7*C$32+$M7*C$33+$N7*C$34+$O7*C$35</f>
        <v>137</v>
      </c>
      <c r="R7" s="78">
        <f t="shared" si="7"/>
        <v>97</v>
      </c>
      <c r="S7" s="78">
        <f t="shared" si="7"/>
        <v>212</v>
      </c>
      <c r="T7" s="59">
        <f t="shared" si="8"/>
        <v>0.5982404692</v>
      </c>
      <c r="U7" s="60">
        <f t="shared" si="9"/>
        <v>0.3139158576</v>
      </c>
      <c r="V7" s="61">
        <f t="shared" si="10"/>
        <v>0.4903846154</v>
      </c>
      <c r="W7" s="62">
        <f t="shared" si="11"/>
        <v>0.4145299145</v>
      </c>
      <c r="X7" s="63">
        <f t="shared" ref="X7:Y7" si="12">IFERROR(P7/(P7+R7),0.5)</f>
        <v>0.6777408638</v>
      </c>
      <c r="Y7" s="64">
        <f t="shared" si="12"/>
        <v>0.3925501433</v>
      </c>
      <c r="Z7" s="65">
        <f t="shared" si="13"/>
        <v>0.4630769231</v>
      </c>
      <c r="AA7" s="66">
        <f t="shared" si="14"/>
        <v>0.64</v>
      </c>
      <c r="AB7" s="67">
        <f t="shared" si="15"/>
        <v>0.5246153846</v>
      </c>
      <c r="AC7" s="47">
        <f t="shared" si="16"/>
        <v>1</v>
      </c>
      <c r="AD7" s="79">
        <f t="shared" ref="AD7:AL7" si="17">IF(OR(T7&lt;OFFSET($B$38,AD$3,0),T7&gt;OFFSET($C$38,AD$3,0)),0,1)</f>
        <v>1</v>
      </c>
      <c r="AE7" s="79">
        <f t="shared" si="17"/>
        <v>1</v>
      </c>
      <c r="AF7" s="79">
        <f t="shared" si="17"/>
        <v>1</v>
      </c>
      <c r="AG7" s="79">
        <f t="shared" si="17"/>
        <v>1</v>
      </c>
      <c r="AH7" s="79">
        <f t="shared" si="17"/>
        <v>1</v>
      </c>
      <c r="AI7" s="79">
        <f t="shared" si="17"/>
        <v>1</v>
      </c>
      <c r="AJ7" s="79">
        <f t="shared" si="17"/>
        <v>1</v>
      </c>
      <c r="AK7" s="79">
        <f t="shared" si="17"/>
        <v>1</v>
      </c>
      <c r="AL7" s="79">
        <f t="shared" si="17"/>
        <v>1</v>
      </c>
      <c r="AM7" s="68">
        <f t="shared" si="18"/>
        <v>1</v>
      </c>
    </row>
    <row r="8" ht="16.5" customHeight="1">
      <c r="A8" s="47"/>
      <c r="B8" s="69">
        <v>3.0</v>
      </c>
      <c r="C8" s="69" t="s">
        <v>56</v>
      </c>
      <c r="D8" s="70" t="s">
        <v>57</v>
      </c>
      <c r="E8" s="1"/>
      <c r="F8" s="24"/>
      <c r="G8" s="51">
        <v>3.0</v>
      </c>
      <c r="H8" s="51">
        <v>1004.0</v>
      </c>
      <c r="I8" s="47">
        <v>1955.0</v>
      </c>
      <c r="J8" s="72">
        <f>OFFSET(TT!F8,0,6*(-1+$E$6))</f>
        <v>50</v>
      </c>
      <c r="K8" s="73">
        <f>OFFSET(TT!G8,0,6*(-1+$E$6))</f>
        <v>94</v>
      </c>
      <c r="L8" s="74">
        <f>OFFSET(TT!H8,0,6*(-1+$E$6))</f>
        <v>45</v>
      </c>
      <c r="M8" s="75">
        <f>OFFSET(TT!I8,0,6*(-1+$E$6))</f>
        <v>70</v>
      </c>
      <c r="N8" s="76">
        <f>OFFSET(TT!J8,0,6*(-1+$E$6))</f>
        <v>284</v>
      </c>
      <c r="O8" s="77">
        <f>OFFSET(TT!K8,0,6*(-1+$E$6))</f>
        <v>94</v>
      </c>
      <c r="P8" s="78">
        <f t="shared" si="19"/>
        <v>95</v>
      </c>
      <c r="Q8" s="78">
        <f t="shared" ref="Q8:S8" si="20">$J8*C$30+$K8*C$31+$L8*C$32+$M8*C$33+$N8*C$34+$O8*C$35</f>
        <v>164</v>
      </c>
      <c r="R8" s="78">
        <f t="shared" si="20"/>
        <v>94</v>
      </c>
      <c r="S8" s="78">
        <f t="shared" si="20"/>
        <v>284</v>
      </c>
      <c r="T8" s="59">
        <f t="shared" si="8"/>
        <v>0.3667953668</v>
      </c>
      <c r="U8" s="60">
        <f t="shared" si="9"/>
        <v>0.2486772487</v>
      </c>
      <c r="V8" s="61">
        <f t="shared" si="10"/>
        <v>0.2506596306</v>
      </c>
      <c r="W8" s="62">
        <f t="shared" si="11"/>
        <v>0.3643410853</v>
      </c>
      <c r="X8" s="63">
        <f t="shared" ref="X8:Y8" si="21">IFERROR(P8/(P8+R8),0.5)</f>
        <v>0.5026455026</v>
      </c>
      <c r="Y8" s="64">
        <f t="shared" si="21"/>
        <v>0.3660714286</v>
      </c>
      <c r="Z8" s="65">
        <f t="shared" si="13"/>
        <v>0.2967032967</v>
      </c>
      <c r="AA8" s="66">
        <f t="shared" si="14"/>
        <v>0.5949764521</v>
      </c>
      <c r="AB8" s="67">
        <f t="shared" si="15"/>
        <v>0.4065934066</v>
      </c>
      <c r="AC8" s="47">
        <f t="shared" si="16"/>
        <v>1</v>
      </c>
      <c r="AD8" s="79">
        <f t="shared" ref="AD8:AL8" si="22">IF(OR(T8&lt;OFFSET($B$38,AD$3,0),T8&gt;OFFSET($C$38,AD$3,0)),0,1)</f>
        <v>1</v>
      </c>
      <c r="AE8" s="79">
        <f t="shared" si="22"/>
        <v>1</v>
      </c>
      <c r="AF8" s="79">
        <f t="shared" si="22"/>
        <v>1</v>
      </c>
      <c r="AG8" s="79">
        <f t="shared" si="22"/>
        <v>1</v>
      </c>
      <c r="AH8" s="79">
        <f t="shared" si="22"/>
        <v>1</v>
      </c>
      <c r="AI8" s="79">
        <f t="shared" si="22"/>
        <v>1</v>
      </c>
      <c r="AJ8" s="79">
        <f t="shared" si="22"/>
        <v>1</v>
      </c>
      <c r="AK8" s="79">
        <f t="shared" si="22"/>
        <v>1</v>
      </c>
      <c r="AL8" s="79">
        <f t="shared" si="22"/>
        <v>1</v>
      </c>
      <c r="AM8" s="68">
        <f t="shared" si="18"/>
        <v>1</v>
      </c>
    </row>
    <row r="9" ht="16.5" customHeight="1">
      <c r="A9" s="47"/>
      <c r="B9" s="69">
        <v>4.0</v>
      </c>
      <c r="C9" s="69"/>
      <c r="D9" s="70"/>
      <c r="E9" s="1"/>
      <c r="F9" s="24"/>
      <c r="G9" s="51">
        <v>4.0</v>
      </c>
      <c r="H9" s="51">
        <v>1005.0</v>
      </c>
      <c r="I9" s="47">
        <v>1669.0</v>
      </c>
      <c r="J9" s="72">
        <f>OFFSET(TT!F9,0,6*(-1+$E$6))</f>
        <v>107</v>
      </c>
      <c r="K9" s="73">
        <f>OFFSET(TT!G9,0,6*(-1+$E$6))</f>
        <v>162</v>
      </c>
      <c r="L9" s="74">
        <f>OFFSET(TT!H9,0,6*(-1+$E$6))</f>
        <v>100</v>
      </c>
      <c r="M9" s="75">
        <f>OFFSET(TT!I9,0,6*(-1+$E$6))</f>
        <v>96</v>
      </c>
      <c r="N9" s="76">
        <f>OFFSET(TT!J9,0,6*(-1+$E$6))</f>
        <v>280</v>
      </c>
      <c r="O9" s="77">
        <f>OFFSET(TT!K9,0,6*(-1+$E$6))</f>
        <v>57</v>
      </c>
      <c r="P9" s="78">
        <f t="shared" si="19"/>
        <v>207</v>
      </c>
      <c r="Q9" s="78">
        <f t="shared" ref="Q9:S9" si="23">$J9*C$30+$K9*C$31+$L9*C$32+$M9*C$33+$N9*C$34+$O9*C$35</f>
        <v>153</v>
      </c>
      <c r="R9" s="78">
        <f t="shared" si="23"/>
        <v>162</v>
      </c>
      <c r="S9" s="78">
        <f t="shared" si="23"/>
        <v>280</v>
      </c>
      <c r="T9" s="59">
        <f t="shared" si="8"/>
        <v>0.575</v>
      </c>
      <c r="U9" s="60">
        <f t="shared" si="9"/>
        <v>0.3665158371</v>
      </c>
      <c r="V9" s="61">
        <f t="shared" si="10"/>
        <v>0.4250513347</v>
      </c>
      <c r="W9" s="62">
        <f t="shared" si="11"/>
        <v>0.5142857143</v>
      </c>
      <c r="X9" s="63">
        <f t="shared" ref="X9:Y9" si="24">IFERROR(P9/(P9+R9),0.5)</f>
        <v>0.5609756098</v>
      </c>
      <c r="Y9" s="64">
        <f t="shared" si="24"/>
        <v>0.3533487298</v>
      </c>
      <c r="Z9" s="65">
        <f t="shared" si="13"/>
        <v>0.4600997506</v>
      </c>
      <c r="AA9" s="66">
        <f t="shared" si="14"/>
        <v>0.6072319202</v>
      </c>
      <c r="AB9" s="67">
        <f t="shared" si="15"/>
        <v>0.4488778055</v>
      </c>
      <c r="AC9" s="47">
        <f t="shared" si="16"/>
        <v>1</v>
      </c>
      <c r="AD9" s="79">
        <f t="shared" ref="AD9:AL9" si="25">IF(OR(T9&lt;OFFSET($B$38,AD$3,0),T9&gt;OFFSET($C$38,AD$3,0)),0,1)</f>
        <v>1</v>
      </c>
      <c r="AE9" s="79">
        <f t="shared" si="25"/>
        <v>1</v>
      </c>
      <c r="AF9" s="79">
        <f t="shared" si="25"/>
        <v>1</v>
      </c>
      <c r="AG9" s="79">
        <f t="shared" si="25"/>
        <v>1</v>
      </c>
      <c r="AH9" s="79">
        <f t="shared" si="25"/>
        <v>1</v>
      </c>
      <c r="AI9" s="79">
        <f t="shared" si="25"/>
        <v>1</v>
      </c>
      <c r="AJ9" s="79">
        <f t="shared" si="25"/>
        <v>1</v>
      </c>
      <c r="AK9" s="79">
        <f t="shared" si="25"/>
        <v>1</v>
      </c>
      <c r="AL9" s="79">
        <f t="shared" si="25"/>
        <v>1</v>
      </c>
      <c r="AM9" s="68">
        <f t="shared" si="18"/>
        <v>1</v>
      </c>
    </row>
    <row r="10" ht="16.5" customHeight="1">
      <c r="A10" s="47"/>
      <c r="B10" s="69">
        <v>5.0</v>
      </c>
      <c r="C10" s="69"/>
      <c r="D10" s="70"/>
      <c r="E10" s="1"/>
      <c r="F10" s="24"/>
      <c r="G10" s="51">
        <v>5.0</v>
      </c>
      <c r="H10" s="51">
        <v>1006.0</v>
      </c>
      <c r="I10" s="47">
        <v>1738.0</v>
      </c>
      <c r="J10" s="72">
        <f>OFFSET(TT!F10,0,6*(-1+$E$6))</f>
        <v>116</v>
      </c>
      <c r="K10" s="73">
        <f>OFFSET(TT!G10,0,6*(-1+$E$6))</f>
        <v>131</v>
      </c>
      <c r="L10" s="74">
        <f>OFFSET(TT!H10,0,6*(-1+$E$6))</f>
        <v>81</v>
      </c>
      <c r="M10" s="75">
        <f>OFFSET(TT!I10,0,6*(-1+$E$6))</f>
        <v>93</v>
      </c>
      <c r="N10" s="76">
        <f>OFFSET(TT!J10,0,6*(-1+$E$6))</f>
        <v>314</v>
      </c>
      <c r="O10" s="77">
        <f>OFFSET(TT!K10,0,6*(-1+$E$6))</f>
        <v>75</v>
      </c>
      <c r="P10" s="78">
        <f t="shared" si="19"/>
        <v>197</v>
      </c>
      <c r="Q10" s="78">
        <f t="shared" ref="Q10:S10" si="26">$J10*C$30+$K10*C$31+$L10*C$32+$M10*C$33+$N10*C$34+$O10*C$35</f>
        <v>168</v>
      </c>
      <c r="R10" s="78">
        <f t="shared" si="26"/>
        <v>131</v>
      </c>
      <c r="S10" s="78">
        <f t="shared" si="26"/>
        <v>314</v>
      </c>
      <c r="T10" s="59">
        <f t="shared" si="8"/>
        <v>0.5397260274</v>
      </c>
      <c r="U10" s="60">
        <f t="shared" si="9"/>
        <v>0.2943820225</v>
      </c>
      <c r="V10" s="61">
        <f t="shared" si="10"/>
        <v>0.385518591</v>
      </c>
      <c r="W10" s="62">
        <f t="shared" si="11"/>
        <v>0.4381270903</v>
      </c>
      <c r="X10" s="63">
        <f t="shared" ref="X10:Y10" si="27">IFERROR(P10/(P10+R10),0.5)</f>
        <v>0.6006097561</v>
      </c>
      <c r="Y10" s="64">
        <f t="shared" si="27"/>
        <v>0.3485477178</v>
      </c>
      <c r="Z10" s="65">
        <f t="shared" si="13"/>
        <v>0.4049382716</v>
      </c>
      <c r="AA10" s="66">
        <f t="shared" si="14"/>
        <v>0.6308641975</v>
      </c>
      <c r="AB10" s="67">
        <f t="shared" si="15"/>
        <v>0.450617284</v>
      </c>
      <c r="AC10" s="47">
        <f t="shared" si="16"/>
        <v>1</v>
      </c>
      <c r="AD10" s="79">
        <f t="shared" ref="AD10:AL10" si="28">IF(OR(T10&lt;OFFSET($B$38,AD$3,0),T10&gt;OFFSET($C$38,AD$3,0)),0,1)</f>
        <v>1</v>
      </c>
      <c r="AE10" s="79">
        <f t="shared" si="28"/>
        <v>1</v>
      </c>
      <c r="AF10" s="79">
        <f t="shared" si="28"/>
        <v>1</v>
      </c>
      <c r="AG10" s="79">
        <f t="shared" si="28"/>
        <v>1</v>
      </c>
      <c r="AH10" s="79">
        <f t="shared" si="28"/>
        <v>1</v>
      </c>
      <c r="AI10" s="79">
        <f t="shared" si="28"/>
        <v>1</v>
      </c>
      <c r="AJ10" s="79">
        <f t="shared" si="28"/>
        <v>1</v>
      </c>
      <c r="AK10" s="79">
        <f t="shared" si="28"/>
        <v>1</v>
      </c>
      <c r="AL10" s="79">
        <f t="shared" si="28"/>
        <v>1</v>
      </c>
      <c r="AM10" s="68">
        <f t="shared" si="18"/>
        <v>1</v>
      </c>
    </row>
    <row r="11" ht="16.5" customHeight="1">
      <c r="A11" s="47"/>
      <c r="B11" s="69">
        <v>6.0</v>
      </c>
      <c r="C11" s="69"/>
      <c r="D11" s="70"/>
      <c r="E11" s="1"/>
      <c r="F11" s="24"/>
      <c r="G11" s="51">
        <v>6.0</v>
      </c>
      <c r="H11" s="51">
        <v>1007.0</v>
      </c>
      <c r="I11" s="47">
        <v>2778.0</v>
      </c>
      <c r="J11" s="72">
        <f>OFFSET(TT!F11,0,6*(-1+$E$6))</f>
        <v>140</v>
      </c>
      <c r="K11" s="73">
        <f>OFFSET(TT!G11,0,6*(-1+$E$6))</f>
        <v>116</v>
      </c>
      <c r="L11" s="74">
        <f>OFFSET(TT!H11,0,6*(-1+$E$6))</f>
        <v>98</v>
      </c>
      <c r="M11" s="75">
        <f>OFFSET(TT!I11,0,6*(-1+$E$6))</f>
        <v>155</v>
      </c>
      <c r="N11" s="76">
        <f>OFFSET(TT!J11,0,6*(-1+$E$6))</f>
        <v>434</v>
      </c>
      <c r="O11" s="77">
        <f>OFFSET(TT!K11,0,6*(-1+$E$6))</f>
        <v>114</v>
      </c>
      <c r="P11" s="78">
        <f t="shared" si="19"/>
        <v>238</v>
      </c>
      <c r="Q11" s="78">
        <f t="shared" ref="Q11:S11" si="29">$J11*C$30+$K11*C$31+$L11*C$32+$M11*C$33+$N11*C$34+$O11*C$35</f>
        <v>269</v>
      </c>
      <c r="R11" s="78">
        <f t="shared" si="29"/>
        <v>116</v>
      </c>
      <c r="S11" s="78">
        <f t="shared" si="29"/>
        <v>434</v>
      </c>
      <c r="T11" s="59">
        <f t="shared" si="8"/>
        <v>0.4694280079</v>
      </c>
      <c r="U11" s="60">
        <f t="shared" si="9"/>
        <v>0.2109090909</v>
      </c>
      <c r="V11" s="61">
        <f t="shared" si="10"/>
        <v>0.3541666667</v>
      </c>
      <c r="W11" s="62">
        <f t="shared" si="11"/>
        <v>0.3012987013</v>
      </c>
      <c r="X11" s="63">
        <f t="shared" ref="X11:Y11" si="30">IFERROR(P11/(P11+R11),0.5)</f>
        <v>0.6723163842</v>
      </c>
      <c r="Y11" s="64">
        <f t="shared" si="30"/>
        <v>0.3826458037</v>
      </c>
      <c r="Z11" s="65">
        <f t="shared" si="13"/>
        <v>0.334910123</v>
      </c>
      <c r="AA11" s="66">
        <f t="shared" si="14"/>
        <v>0.6357615894</v>
      </c>
      <c r="AB11" s="67">
        <f t="shared" si="15"/>
        <v>0.4796594134</v>
      </c>
      <c r="AC11" s="47">
        <f t="shared" si="16"/>
        <v>1</v>
      </c>
      <c r="AD11" s="79">
        <f t="shared" ref="AD11:AL11" si="31">IF(OR(T11&lt;OFFSET($B$38,AD$3,0),T11&gt;OFFSET($C$38,AD$3,0)),0,1)</f>
        <v>1</v>
      </c>
      <c r="AE11" s="79">
        <f t="shared" si="31"/>
        <v>1</v>
      </c>
      <c r="AF11" s="79">
        <f t="shared" si="31"/>
        <v>1</v>
      </c>
      <c r="AG11" s="79">
        <f t="shared" si="31"/>
        <v>1</v>
      </c>
      <c r="AH11" s="79">
        <f t="shared" si="31"/>
        <v>1</v>
      </c>
      <c r="AI11" s="79">
        <f t="shared" si="31"/>
        <v>1</v>
      </c>
      <c r="AJ11" s="79">
        <f t="shared" si="31"/>
        <v>1</v>
      </c>
      <c r="AK11" s="79">
        <f t="shared" si="31"/>
        <v>1</v>
      </c>
      <c r="AL11" s="79">
        <f t="shared" si="31"/>
        <v>1</v>
      </c>
      <c r="AM11" s="68">
        <f t="shared" si="18"/>
        <v>1</v>
      </c>
    </row>
    <row r="12" ht="16.5" customHeight="1">
      <c r="A12" s="47"/>
      <c r="B12" s="69">
        <v>7.0</v>
      </c>
      <c r="C12" s="69"/>
      <c r="D12" s="70"/>
      <c r="E12" s="1"/>
      <c r="F12" s="24"/>
      <c r="G12" s="51">
        <v>7.0</v>
      </c>
      <c r="H12" s="51">
        <v>1008.0</v>
      </c>
      <c r="I12" s="47">
        <v>3526.0</v>
      </c>
      <c r="J12" s="72">
        <f>OFFSET(TT!F12,0,6*(-1+$E$6))</f>
        <v>190</v>
      </c>
      <c r="K12" s="73">
        <f>OFFSET(TT!G12,0,6*(-1+$E$6))</f>
        <v>225</v>
      </c>
      <c r="L12" s="74">
        <f>OFFSET(TT!H12,0,6*(-1+$E$6))</f>
        <v>143</v>
      </c>
      <c r="M12" s="75">
        <f>OFFSET(TT!I12,0,6*(-1+$E$6))</f>
        <v>199</v>
      </c>
      <c r="N12" s="76">
        <f>OFFSET(TT!J12,0,6*(-1+$E$6))</f>
        <v>559</v>
      </c>
      <c r="O12" s="77">
        <f>OFFSET(TT!K12,0,6*(-1+$E$6))</f>
        <v>148</v>
      </c>
      <c r="P12" s="78">
        <f t="shared" si="19"/>
        <v>333</v>
      </c>
      <c r="Q12" s="78">
        <f t="shared" ref="Q12:S12" si="32">$J12*C$30+$K12*C$31+$L12*C$32+$M12*C$33+$N12*C$34+$O12*C$35</f>
        <v>347</v>
      </c>
      <c r="R12" s="78">
        <f t="shared" si="32"/>
        <v>225</v>
      </c>
      <c r="S12" s="78">
        <f t="shared" si="32"/>
        <v>559</v>
      </c>
      <c r="T12" s="59">
        <f t="shared" si="8"/>
        <v>0.4897058824</v>
      </c>
      <c r="U12" s="60">
        <f t="shared" si="9"/>
        <v>0.2869897959</v>
      </c>
      <c r="V12" s="61">
        <f t="shared" si="10"/>
        <v>0.3733183857</v>
      </c>
      <c r="W12" s="62">
        <f t="shared" si="11"/>
        <v>0.3933566434</v>
      </c>
      <c r="X12" s="63">
        <f t="shared" ref="X12:Y12" si="33">IFERROR(P12/(P12+R12),0.5)</f>
        <v>0.5967741935</v>
      </c>
      <c r="Y12" s="64">
        <f t="shared" si="33"/>
        <v>0.3830022075</v>
      </c>
      <c r="Z12" s="65">
        <f t="shared" si="13"/>
        <v>0.381147541</v>
      </c>
      <c r="AA12" s="66">
        <f t="shared" si="14"/>
        <v>0.6092896175</v>
      </c>
      <c r="AB12" s="67">
        <f t="shared" si="15"/>
        <v>0.4644808743</v>
      </c>
      <c r="AC12" s="47">
        <f t="shared" si="16"/>
        <v>1</v>
      </c>
      <c r="AD12" s="79">
        <f t="shared" ref="AD12:AL12" si="34">IF(OR(T12&lt;OFFSET($B$38,AD$3,0),T12&gt;OFFSET($C$38,AD$3,0)),0,1)</f>
        <v>1</v>
      </c>
      <c r="AE12" s="79">
        <f t="shared" si="34"/>
        <v>1</v>
      </c>
      <c r="AF12" s="79">
        <f t="shared" si="34"/>
        <v>1</v>
      </c>
      <c r="AG12" s="79">
        <f t="shared" si="34"/>
        <v>1</v>
      </c>
      <c r="AH12" s="79">
        <f t="shared" si="34"/>
        <v>1</v>
      </c>
      <c r="AI12" s="79">
        <f t="shared" si="34"/>
        <v>1</v>
      </c>
      <c r="AJ12" s="79">
        <f t="shared" si="34"/>
        <v>1</v>
      </c>
      <c r="AK12" s="79">
        <f t="shared" si="34"/>
        <v>1</v>
      </c>
      <c r="AL12" s="79">
        <f t="shared" si="34"/>
        <v>1</v>
      </c>
      <c r="AM12" s="68">
        <f t="shared" si="18"/>
        <v>1</v>
      </c>
    </row>
    <row r="13" ht="16.5" customHeight="1">
      <c r="A13" s="47"/>
      <c r="B13" s="69">
        <v>8.0</v>
      </c>
      <c r="C13" s="69"/>
      <c r="D13" s="70"/>
      <c r="E13" s="1"/>
      <c r="F13" s="24"/>
      <c r="G13" s="51">
        <v>8.0</v>
      </c>
      <c r="H13" s="51">
        <v>1009.0</v>
      </c>
      <c r="I13" s="47">
        <v>1377.0</v>
      </c>
      <c r="J13" s="72">
        <f>OFFSET(TT!F13,0,6*(-1+$E$6))</f>
        <v>183</v>
      </c>
      <c r="K13" s="73">
        <f>OFFSET(TT!G13,0,6*(-1+$E$6))</f>
        <v>134</v>
      </c>
      <c r="L13" s="74">
        <f>OFFSET(TT!H13,0,6*(-1+$E$6))</f>
        <v>129</v>
      </c>
      <c r="M13" s="75">
        <f>OFFSET(TT!I13,0,6*(-1+$E$6))</f>
        <v>114</v>
      </c>
      <c r="N13" s="76">
        <f>OFFSET(TT!J13,0,6*(-1+$E$6))</f>
        <v>254</v>
      </c>
      <c r="O13" s="77">
        <f>OFFSET(TT!K13,0,6*(-1+$E$6))</f>
        <v>58</v>
      </c>
      <c r="P13" s="78">
        <f t="shared" si="19"/>
        <v>312</v>
      </c>
      <c r="Q13" s="78">
        <f t="shared" ref="Q13:S13" si="35">$J13*C$30+$K13*C$31+$L13*C$32+$M13*C$33+$N13*C$34+$O13*C$35</f>
        <v>172</v>
      </c>
      <c r="R13" s="78">
        <f t="shared" si="35"/>
        <v>134</v>
      </c>
      <c r="S13" s="78">
        <f t="shared" si="35"/>
        <v>254</v>
      </c>
      <c r="T13" s="59">
        <f t="shared" si="8"/>
        <v>0.6446280992</v>
      </c>
      <c r="U13" s="60">
        <f t="shared" si="9"/>
        <v>0.3453608247</v>
      </c>
      <c r="V13" s="61">
        <f t="shared" si="10"/>
        <v>0.5512367491</v>
      </c>
      <c r="W13" s="62">
        <f t="shared" si="11"/>
        <v>0.4379084967</v>
      </c>
      <c r="X13" s="63">
        <f t="shared" ref="X13:Y13" si="36">IFERROR(P13/(P13+R13),0.5)</f>
        <v>0.6995515695</v>
      </c>
      <c r="Y13" s="64">
        <f t="shared" si="36"/>
        <v>0.4037558685</v>
      </c>
      <c r="Z13" s="65">
        <f t="shared" si="13"/>
        <v>0.5114678899</v>
      </c>
      <c r="AA13" s="66">
        <f t="shared" si="14"/>
        <v>0.6490825688</v>
      </c>
      <c r="AB13" s="67">
        <f t="shared" si="15"/>
        <v>0.5550458716</v>
      </c>
      <c r="AC13" s="47">
        <f t="shared" si="16"/>
        <v>1</v>
      </c>
      <c r="AD13" s="79">
        <f t="shared" ref="AD13:AL13" si="37">IF(OR(T13&lt;OFFSET($B$38,AD$3,0),T13&gt;OFFSET($C$38,AD$3,0)),0,1)</f>
        <v>1</v>
      </c>
      <c r="AE13" s="79">
        <f t="shared" si="37"/>
        <v>1</v>
      </c>
      <c r="AF13" s="79">
        <f t="shared" si="37"/>
        <v>1</v>
      </c>
      <c r="AG13" s="79">
        <f t="shared" si="37"/>
        <v>1</v>
      </c>
      <c r="AH13" s="79">
        <f t="shared" si="37"/>
        <v>1</v>
      </c>
      <c r="AI13" s="79">
        <f t="shared" si="37"/>
        <v>1</v>
      </c>
      <c r="AJ13" s="79">
        <f t="shared" si="37"/>
        <v>1</v>
      </c>
      <c r="AK13" s="79">
        <f t="shared" si="37"/>
        <v>1</v>
      </c>
      <c r="AL13" s="79">
        <f t="shared" si="37"/>
        <v>1</v>
      </c>
      <c r="AM13" s="68">
        <f t="shared" si="18"/>
        <v>1</v>
      </c>
    </row>
    <row r="14" ht="16.5" customHeight="1">
      <c r="A14" s="47"/>
      <c r="B14" s="69">
        <v>9.0</v>
      </c>
      <c r="C14" s="69"/>
      <c r="D14" s="70"/>
      <c r="E14" s="1"/>
      <c r="F14" s="24"/>
      <c r="G14" s="51">
        <v>9.0</v>
      </c>
      <c r="H14" s="51">
        <v>1012.0</v>
      </c>
      <c r="I14" s="47">
        <v>1917.0</v>
      </c>
      <c r="J14" s="72">
        <f>OFFSET(TT!F14,0,6*(-1+$E$6))</f>
        <v>287</v>
      </c>
      <c r="K14" s="73">
        <f>OFFSET(TT!G14,0,6*(-1+$E$6))</f>
        <v>379</v>
      </c>
      <c r="L14" s="74">
        <f>OFFSET(TT!H14,0,6*(-1+$E$6))</f>
        <v>154</v>
      </c>
      <c r="M14" s="75">
        <f>OFFSET(TT!I14,0,6*(-1+$E$6))</f>
        <v>139</v>
      </c>
      <c r="N14" s="76">
        <f>OFFSET(TT!J14,0,6*(-1+$E$6))</f>
        <v>372</v>
      </c>
      <c r="O14" s="77">
        <f>OFFSET(TT!K14,0,6*(-1+$E$6))</f>
        <v>38</v>
      </c>
      <c r="P14" s="78">
        <f t="shared" si="19"/>
        <v>441</v>
      </c>
      <c r="Q14" s="78">
        <f t="shared" ref="Q14:S14" si="38">$J14*C$30+$K14*C$31+$L14*C$32+$M14*C$33+$N14*C$34+$O14*C$35</f>
        <v>177</v>
      </c>
      <c r="R14" s="78">
        <f t="shared" si="38"/>
        <v>379</v>
      </c>
      <c r="S14" s="78">
        <f t="shared" si="38"/>
        <v>372</v>
      </c>
      <c r="T14" s="59">
        <f t="shared" si="8"/>
        <v>0.713592233</v>
      </c>
      <c r="U14" s="60">
        <f t="shared" si="9"/>
        <v>0.5046604527</v>
      </c>
      <c r="V14" s="61">
        <f t="shared" si="10"/>
        <v>0.5424354244</v>
      </c>
      <c r="W14" s="62">
        <f t="shared" si="11"/>
        <v>0.6816546763</v>
      </c>
      <c r="X14" s="63">
        <f t="shared" ref="X14:Y14" si="39">IFERROR(P14/(P14+R14),0.5)</f>
        <v>0.537804878</v>
      </c>
      <c r="Y14" s="64">
        <f t="shared" si="39"/>
        <v>0.3224043716</v>
      </c>
      <c r="Z14" s="65">
        <f t="shared" si="13"/>
        <v>0.5989773557</v>
      </c>
      <c r="AA14" s="66">
        <f t="shared" si="14"/>
        <v>0.5938641344</v>
      </c>
      <c r="AB14" s="67">
        <f t="shared" si="15"/>
        <v>0.4514243974</v>
      </c>
      <c r="AC14" s="47">
        <f t="shared" si="16"/>
        <v>1</v>
      </c>
      <c r="AD14" s="79">
        <f t="shared" ref="AD14:AL14" si="40">IF(OR(T14&lt;OFFSET($B$38,AD$3,0),T14&gt;OFFSET($C$38,AD$3,0)),0,1)</f>
        <v>1</v>
      </c>
      <c r="AE14" s="79">
        <f t="shared" si="40"/>
        <v>1</v>
      </c>
      <c r="AF14" s="79">
        <f t="shared" si="40"/>
        <v>1</v>
      </c>
      <c r="AG14" s="79">
        <f t="shared" si="40"/>
        <v>1</v>
      </c>
      <c r="AH14" s="79">
        <f t="shared" si="40"/>
        <v>1</v>
      </c>
      <c r="AI14" s="79">
        <f t="shared" si="40"/>
        <v>1</v>
      </c>
      <c r="AJ14" s="79">
        <f t="shared" si="40"/>
        <v>1</v>
      </c>
      <c r="AK14" s="79">
        <f t="shared" si="40"/>
        <v>1</v>
      </c>
      <c r="AL14" s="79">
        <f t="shared" si="40"/>
        <v>1</v>
      </c>
      <c r="AM14" s="68">
        <f t="shared" si="18"/>
        <v>1</v>
      </c>
    </row>
    <row r="15" ht="16.5" customHeight="1">
      <c r="A15" s="47"/>
      <c r="B15" s="80"/>
      <c r="C15" s="80"/>
      <c r="D15" s="80"/>
      <c r="E15" s="81"/>
      <c r="F15" s="24"/>
      <c r="G15" s="51">
        <v>10.0</v>
      </c>
      <c r="H15" s="51">
        <v>1015.0</v>
      </c>
      <c r="I15" s="47">
        <v>2512.0</v>
      </c>
      <c r="J15" s="72">
        <f>OFFSET(TT!F15,0,6*(-1+$E$6))</f>
        <v>221</v>
      </c>
      <c r="K15" s="73">
        <f>OFFSET(TT!G15,0,6*(-1+$E$6))</f>
        <v>212</v>
      </c>
      <c r="L15" s="74">
        <f>OFFSET(TT!H15,0,6*(-1+$E$6))</f>
        <v>143</v>
      </c>
      <c r="M15" s="75">
        <f>OFFSET(TT!I15,0,6*(-1+$E$6))</f>
        <v>182</v>
      </c>
      <c r="N15" s="76">
        <f>OFFSET(TT!J15,0,6*(-1+$E$6))</f>
        <v>471</v>
      </c>
      <c r="O15" s="77">
        <f>OFFSET(TT!K15,0,6*(-1+$E$6))</f>
        <v>98</v>
      </c>
      <c r="P15" s="78">
        <f t="shared" si="19"/>
        <v>364</v>
      </c>
      <c r="Q15" s="78">
        <f t="shared" ref="Q15:S15" si="41">$J15*C$30+$K15*C$31+$L15*C$32+$M15*C$33+$N15*C$34+$O15*C$35</f>
        <v>280</v>
      </c>
      <c r="R15" s="78">
        <f t="shared" si="41"/>
        <v>212</v>
      </c>
      <c r="S15" s="78">
        <f t="shared" si="41"/>
        <v>471</v>
      </c>
      <c r="T15" s="59">
        <f t="shared" si="8"/>
        <v>0.5652173913</v>
      </c>
      <c r="U15" s="60">
        <f t="shared" si="9"/>
        <v>0.3103953148</v>
      </c>
      <c r="V15" s="61">
        <f t="shared" si="10"/>
        <v>0.4359281437</v>
      </c>
      <c r="W15" s="62">
        <f t="shared" si="11"/>
        <v>0.4308943089</v>
      </c>
      <c r="X15" s="63">
        <f t="shared" ref="X15:Y15" si="42">IFERROR(P15/(P15+R15),0.5)</f>
        <v>0.6319444444</v>
      </c>
      <c r="Y15" s="64">
        <f t="shared" si="42"/>
        <v>0.3728362184</v>
      </c>
      <c r="Z15" s="65">
        <f t="shared" si="13"/>
        <v>0.4340617935</v>
      </c>
      <c r="AA15" s="66">
        <f t="shared" si="14"/>
        <v>0.6292388847</v>
      </c>
      <c r="AB15" s="67">
        <f t="shared" si="15"/>
        <v>0.4853051997</v>
      </c>
      <c r="AC15" s="47">
        <f t="shared" si="16"/>
        <v>1</v>
      </c>
      <c r="AD15" s="79">
        <f t="shared" ref="AD15:AL15" si="43">IF(OR(T15&lt;OFFSET($B$38,AD$3,0),T15&gt;OFFSET($C$38,AD$3,0)),0,1)</f>
        <v>1</v>
      </c>
      <c r="AE15" s="79">
        <f t="shared" si="43"/>
        <v>1</v>
      </c>
      <c r="AF15" s="79">
        <f t="shared" si="43"/>
        <v>1</v>
      </c>
      <c r="AG15" s="79">
        <f t="shared" si="43"/>
        <v>1</v>
      </c>
      <c r="AH15" s="79">
        <f t="shared" si="43"/>
        <v>1</v>
      </c>
      <c r="AI15" s="79">
        <f t="shared" si="43"/>
        <v>1</v>
      </c>
      <c r="AJ15" s="79">
        <f t="shared" si="43"/>
        <v>1</v>
      </c>
      <c r="AK15" s="79">
        <f t="shared" si="43"/>
        <v>1</v>
      </c>
      <c r="AL15" s="79">
        <f t="shared" si="43"/>
        <v>1</v>
      </c>
      <c r="AM15" s="68">
        <f t="shared" si="18"/>
        <v>1</v>
      </c>
    </row>
    <row r="16" ht="16.5" customHeight="1">
      <c r="A16" s="47"/>
      <c r="B16" s="82" t="s">
        <v>58</v>
      </c>
      <c r="C16" s="82" t="s">
        <v>59</v>
      </c>
      <c r="D16" s="83" t="s">
        <v>60</v>
      </c>
      <c r="E16" s="84"/>
      <c r="F16" s="24"/>
      <c r="G16" s="51">
        <v>11.0</v>
      </c>
      <c r="H16" s="51">
        <v>1016.0</v>
      </c>
      <c r="I16" s="47">
        <v>495.0</v>
      </c>
      <c r="J16" s="72">
        <f>OFFSET(TT!F16,0,6*(-1+$E$6))</f>
        <v>81</v>
      </c>
      <c r="K16" s="73">
        <f>OFFSET(TT!G16,0,6*(-1+$E$6))</f>
        <v>64</v>
      </c>
      <c r="L16" s="74">
        <f>OFFSET(TT!H16,0,6*(-1+$E$6))</f>
        <v>45</v>
      </c>
      <c r="M16" s="75">
        <f>OFFSET(TT!I16,0,6*(-1+$E$6))</f>
        <v>48</v>
      </c>
      <c r="N16" s="76">
        <f>OFFSET(TT!J16,0,6*(-1+$E$6))</f>
        <v>94</v>
      </c>
      <c r="O16" s="77">
        <f>OFFSET(TT!K16,0,6*(-1+$E$6))</f>
        <v>17</v>
      </c>
      <c r="P16" s="78">
        <f t="shared" si="19"/>
        <v>126</v>
      </c>
      <c r="Q16" s="78">
        <f t="shared" ref="Q16:S16" si="44">$J16*C$30+$K16*C$31+$L16*C$32+$M16*C$33+$N16*C$34+$O16*C$35</f>
        <v>65</v>
      </c>
      <c r="R16" s="78">
        <f t="shared" si="44"/>
        <v>64</v>
      </c>
      <c r="S16" s="78">
        <f t="shared" si="44"/>
        <v>94</v>
      </c>
      <c r="T16" s="59">
        <f t="shared" si="8"/>
        <v>0.6596858639</v>
      </c>
      <c r="U16" s="60">
        <f t="shared" si="9"/>
        <v>0.4050632911</v>
      </c>
      <c r="V16" s="61">
        <f t="shared" si="10"/>
        <v>0.5727272727</v>
      </c>
      <c r="W16" s="62">
        <f t="shared" si="11"/>
        <v>0.496124031</v>
      </c>
      <c r="X16" s="63">
        <f t="shared" ref="X16:Y16" si="45">IFERROR(P16/(P16+R16),0.5)</f>
        <v>0.6631578947</v>
      </c>
      <c r="Y16" s="64">
        <f t="shared" si="45"/>
        <v>0.4088050314</v>
      </c>
      <c r="Z16" s="65">
        <f t="shared" si="13"/>
        <v>0.5444126074</v>
      </c>
      <c r="AA16" s="66">
        <f t="shared" si="14"/>
        <v>0.6303724928</v>
      </c>
      <c r="AB16" s="67">
        <f t="shared" si="15"/>
        <v>0.547277937</v>
      </c>
      <c r="AC16" s="47">
        <f t="shared" si="16"/>
        <v>1</v>
      </c>
      <c r="AD16" s="79">
        <f t="shared" ref="AD16:AL16" si="46">IF(OR(T16&lt;OFFSET($B$38,AD$3,0),T16&gt;OFFSET($C$38,AD$3,0)),0,1)</f>
        <v>1</v>
      </c>
      <c r="AE16" s="79">
        <f t="shared" si="46"/>
        <v>1</v>
      </c>
      <c r="AF16" s="79">
        <f t="shared" si="46"/>
        <v>1</v>
      </c>
      <c r="AG16" s="79">
        <f t="shared" si="46"/>
        <v>1</v>
      </c>
      <c r="AH16" s="79">
        <f t="shared" si="46"/>
        <v>1</v>
      </c>
      <c r="AI16" s="79">
        <f t="shared" si="46"/>
        <v>1</v>
      </c>
      <c r="AJ16" s="79">
        <f t="shared" si="46"/>
        <v>1</v>
      </c>
      <c r="AK16" s="79">
        <f t="shared" si="46"/>
        <v>1</v>
      </c>
      <c r="AL16" s="79">
        <f t="shared" si="46"/>
        <v>1</v>
      </c>
      <c r="AM16" s="68">
        <f t="shared" si="18"/>
        <v>1</v>
      </c>
    </row>
    <row r="17" ht="16.5" customHeight="1">
      <c r="A17" s="47"/>
      <c r="B17" s="82">
        <v>1.0</v>
      </c>
      <c r="C17" s="85" t="s">
        <v>61</v>
      </c>
      <c r="D17" s="86" t="s">
        <v>62</v>
      </c>
      <c r="E17" s="84"/>
      <c r="F17" s="24"/>
      <c r="G17" s="51">
        <v>12.0</v>
      </c>
      <c r="H17" s="51">
        <v>1038.0</v>
      </c>
      <c r="I17" s="47">
        <v>2196.0</v>
      </c>
      <c r="J17" s="72">
        <f>OFFSET(TT!F17,0,6*(-1+$E$6))</f>
        <v>161</v>
      </c>
      <c r="K17" s="73">
        <f>OFFSET(TT!G17,0,6*(-1+$E$6))</f>
        <v>205</v>
      </c>
      <c r="L17" s="74">
        <f>OFFSET(TT!H17,0,6*(-1+$E$6))</f>
        <v>95</v>
      </c>
      <c r="M17" s="75">
        <f>OFFSET(TT!I17,0,6*(-1+$E$6))</f>
        <v>130</v>
      </c>
      <c r="N17" s="76">
        <f>OFFSET(TT!J17,0,6*(-1+$E$6))</f>
        <v>409</v>
      </c>
      <c r="O17" s="77">
        <f>OFFSET(TT!K17,0,6*(-1+$E$6))</f>
        <v>69</v>
      </c>
      <c r="P17" s="78">
        <f t="shared" si="19"/>
        <v>256</v>
      </c>
      <c r="Q17" s="78">
        <f t="shared" ref="Q17:S17" si="47">$J17*C$30+$K17*C$31+$L17*C$32+$M17*C$33+$N17*C$34+$O17*C$35</f>
        <v>199</v>
      </c>
      <c r="R17" s="78">
        <f t="shared" si="47"/>
        <v>205</v>
      </c>
      <c r="S17" s="78">
        <f t="shared" si="47"/>
        <v>409</v>
      </c>
      <c r="T17" s="59">
        <f t="shared" si="8"/>
        <v>0.5626373626</v>
      </c>
      <c r="U17" s="60">
        <f t="shared" si="9"/>
        <v>0.3338762215</v>
      </c>
      <c r="V17" s="61">
        <f t="shared" si="10"/>
        <v>0.384962406</v>
      </c>
      <c r="W17" s="62">
        <f t="shared" si="11"/>
        <v>0.5074257426</v>
      </c>
      <c r="X17" s="63">
        <f t="shared" ref="X17:Y17" si="48">IFERROR(P17/(P17+R17),0.5)</f>
        <v>0.5553145336</v>
      </c>
      <c r="Y17" s="64">
        <f t="shared" si="48"/>
        <v>0.3273026316</v>
      </c>
      <c r="Z17" s="65">
        <f t="shared" si="13"/>
        <v>0.4312441534</v>
      </c>
      <c r="AA17" s="66">
        <f t="shared" si="14"/>
        <v>0.6220767072</v>
      </c>
      <c r="AB17" s="67">
        <f t="shared" si="15"/>
        <v>0.4256314312</v>
      </c>
      <c r="AC17" s="47">
        <f t="shared" si="16"/>
        <v>1</v>
      </c>
      <c r="AD17" s="79">
        <f t="shared" ref="AD17:AL17" si="49">IF(OR(T17&lt;OFFSET($B$38,AD$3,0),T17&gt;OFFSET($C$38,AD$3,0)),0,1)</f>
        <v>1</v>
      </c>
      <c r="AE17" s="79">
        <f t="shared" si="49"/>
        <v>1</v>
      </c>
      <c r="AF17" s="79">
        <f t="shared" si="49"/>
        <v>1</v>
      </c>
      <c r="AG17" s="79">
        <f t="shared" si="49"/>
        <v>1</v>
      </c>
      <c r="AH17" s="79">
        <f t="shared" si="49"/>
        <v>1</v>
      </c>
      <c r="AI17" s="79">
        <f t="shared" si="49"/>
        <v>1</v>
      </c>
      <c r="AJ17" s="79">
        <f t="shared" si="49"/>
        <v>1</v>
      </c>
      <c r="AK17" s="79">
        <f t="shared" si="49"/>
        <v>1</v>
      </c>
      <c r="AL17" s="79">
        <f t="shared" si="49"/>
        <v>1</v>
      </c>
      <c r="AM17" s="68">
        <f t="shared" si="18"/>
        <v>1</v>
      </c>
    </row>
    <row r="18" ht="16.5" customHeight="1">
      <c r="A18" s="47"/>
      <c r="B18" s="82">
        <v>2.0</v>
      </c>
      <c r="C18" s="85" t="s">
        <v>63</v>
      </c>
      <c r="D18" s="86" t="s">
        <v>62</v>
      </c>
      <c r="E18" s="84"/>
      <c r="F18" s="24"/>
      <c r="G18" s="51">
        <v>13.0</v>
      </c>
      <c r="H18" s="51">
        <v>1039.0</v>
      </c>
      <c r="I18" s="47">
        <v>3284.0</v>
      </c>
      <c r="J18" s="72">
        <f>OFFSET(TT!F18,0,6*(-1+$E$6))</f>
        <v>390</v>
      </c>
      <c r="K18" s="73">
        <f>OFFSET(TT!G18,0,6*(-1+$E$6))</f>
        <v>429</v>
      </c>
      <c r="L18" s="74">
        <f>OFFSET(TT!H18,0,6*(-1+$E$6))</f>
        <v>180</v>
      </c>
      <c r="M18" s="75">
        <f>OFFSET(TT!I18,0,6*(-1+$E$6))</f>
        <v>204</v>
      </c>
      <c r="N18" s="76">
        <f>OFFSET(TT!J18,0,6*(-1+$E$6))</f>
        <v>632</v>
      </c>
      <c r="O18" s="77">
        <f>OFFSET(TT!K18,0,6*(-1+$E$6))</f>
        <v>99</v>
      </c>
      <c r="P18" s="78">
        <f t="shared" si="19"/>
        <v>570</v>
      </c>
      <c r="Q18" s="78">
        <f t="shared" ref="Q18:S18" si="50">$J18*C$30+$K18*C$31+$L18*C$32+$M18*C$33+$N18*C$34+$O18*C$35</f>
        <v>303</v>
      </c>
      <c r="R18" s="78">
        <f t="shared" si="50"/>
        <v>429</v>
      </c>
      <c r="S18" s="78">
        <f t="shared" si="50"/>
        <v>632</v>
      </c>
      <c r="T18" s="59">
        <f t="shared" si="8"/>
        <v>0.6529209622</v>
      </c>
      <c r="U18" s="60">
        <f t="shared" si="9"/>
        <v>0.4043355325</v>
      </c>
      <c r="V18" s="61">
        <f t="shared" si="10"/>
        <v>0.4742096506</v>
      </c>
      <c r="W18" s="62">
        <f t="shared" si="11"/>
        <v>0.5860655738</v>
      </c>
      <c r="X18" s="63">
        <f t="shared" ref="X18:Y18" si="51">IFERROR(P18/(P18+R18),0.5)</f>
        <v>0.5705705706</v>
      </c>
      <c r="Y18" s="64">
        <f t="shared" si="51"/>
        <v>0.3240641711</v>
      </c>
      <c r="Z18" s="65">
        <f t="shared" si="13"/>
        <v>0.5165460186</v>
      </c>
      <c r="AA18" s="66">
        <f t="shared" si="14"/>
        <v>0.6215098242</v>
      </c>
      <c r="AB18" s="67">
        <f t="shared" si="15"/>
        <v>0.4513960703</v>
      </c>
      <c r="AC18" s="47">
        <f t="shared" si="16"/>
        <v>1</v>
      </c>
      <c r="AD18" s="79">
        <f t="shared" ref="AD18:AL18" si="52">IF(OR(T18&lt;OFFSET($B$38,AD$3,0),T18&gt;OFFSET($C$38,AD$3,0)),0,1)</f>
        <v>1</v>
      </c>
      <c r="AE18" s="79">
        <f t="shared" si="52"/>
        <v>1</v>
      </c>
      <c r="AF18" s="79">
        <f t="shared" si="52"/>
        <v>1</v>
      </c>
      <c r="AG18" s="79">
        <f t="shared" si="52"/>
        <v>1</v>
      </c>
      <c r="AH18" s="79">
        <f t="shared" si="52"/>
        <v>1</v>
      </c>
      <c r="AI18" s="79">
        <f t="shared" si="52"/>
        <v>1</v>
      </c>
      <c r="AJ18" s="79">
        <f t="shared" si="52"/>
        <v>1</v>
      </c>
      <c r="AK18" s="79">
        <f t="shared" si="52"/>
        <v>1</v>
      </c>
      <c r="AL18" s="79">
        <f t="shared" si="52"/>
        <v>1</v>
      </c>
      <c r="AM18" s="68">
        <f t="shared" si="18"/>
        <v>1</v>
      </c>
    </row>
    <row r="19" ht="16.5" customHeight="1">
      <c r="A19" s="47"/>
      <c r="B19" s="82">
        <v>3.0</v>
      </c>
      <c r="C19" s="85" t="s">
        <v>63</v>
      </c>
      <c r="D19" s="86" t="s">
        <v>62</v>
      </c>
      <c r="E19" s="84"/>
      <c r="F19" s="24"/>
      <c r="G19" s="51">
        <v>14.0</v>
      </c>
      <c r="H19" s="51">
        <v>1063.0</v>
      </c>
      <c r="I19" s="47">
        <v>1430.0</v>
      </c>
      <c r="J19" s="72">
        <f>OFFSET(TT!F19,0,6*(-1+$E$6))</f>
        <v>129</v>
      </c>
      <c r="K19" s="73">
        <f>OFFSET(TT!G19,0,6*(-1+$E$6))</f>
        <v>134</v>
      </c>
      <c r="L19" s="74">
        <f>OFFSET(TT!H19,0,6*(-1+$E$6))</f>
        <v>103</v>
      </c>
      <c r="M19" s="75">
        <f>OFFSET(TT!I19,0,6*(-1+$E$6))</f>
        <v>115</v>
      </c>
      <c r="N19" s="76">
        <f>OFFSET(TT!J19,0,6*(-1+$E$6))</f>
        <v>263</v>
      </c>
      <c r="O19" s="77">
        <f>OFFSET(TT!K19,0,6*(-1+$E$6))</f>
        <v>64</v>
      </c>
      <c r="P19" s="78">
        <f t="shared" si="19"/>
        <v>232</v>
      </c>
      <c r="Q19" s="78">
        <f t="shared" ref="Q19:S19" si="53">$J19*C$30+$K19*C$31+$L19*C$32+$M19*C$33+$N19*C$34+$O19*C$35</f>
        <v>179</v>
      </c>
      <c r="R19" s="78">
        <f t="shared" si="53"/>
        <v>134</v>
      </c>
      <c r="S19" s="78">
        <f t="shared" si="53"/>
        <v>263</v>
      </c>
      <c r="T19" s="59">
        <f t="shared" si="8"/>
        <v>0.5644768856</v>
      </c>
      <c r="U19" s="60">
        <f t="shared" si="9"/>
        <v>0.3375314861</v>
      </c>
      <c r="V19" s="61">
        <f t="shared" si="10"/>
        <v>0.4686868687</v>
      </c>
      <c r="W19" s="62">
        <f t="shared" si="11"/>
        <v>0.428115016</v>
      </c>
      <c r="X19" s="63">
        <f t="shared" ref="X19:Y19" si="54">IFERROR(P19/(P19+R19),0.5)</f>
        <v>0.6338797814</v>
      </c>
      <c r="Y19" s="64">
        <f t="shared" si="54"/>
        <v>0.4049773756</v>
      </c>
      <c r="Z19" s="65">
        <f t="shared" si="13"/>
        <v>0.452970297</v>
      </c>
      <c r="AA19" s="66">
        <f t="shared" si="14"/>
        <v>0.6126237624</v>
      </c>
      <c r="AB19" s="67">
        <f t="shared" si="15"/>
        <v>0.5086633663</v>
      </c>
      <c r="AC19" s="47">
        <f t="shared" si="16"/>
        <v>1</v>
      </c>
      <c r="AD19" s="79">
        <f t="shared" ref="AD19:AL19" si="55">IF(OR(T19&lt;OFFSET($B$38,AD$3,0),T19&gt;OFFSET($C$38,AD$3,0)),0,1)</f>
        <v>1</v>
      </c>
      <c r="AE19" s="79">
        <f t="shared" si="55"/>
        <v>1</v>
      </c>
      <c r="AF19" s="79">
        <f t="shared" si="55"/>
        <v>1</v>
      </c>
      <c r="AG19" s="79">
        <f t="shared" si="55"/>
        <v>1</v>
      </c>
      <c r="AH19" s="79">
        <f t="shared" si="55"/>
        <v>1</v>
      </c>
      <c r="AI19" s="79">
        <f t="shared" si="55"/>
        <v>1</v>
      </c>
      <c r="AJ19" s="79">
        <f t="shared" si="55"/>
        <v>1</v>
      </c>
      <c r="AK19" s="79">
        <f t="shared" si="55"/>
        <v>1</v>
      </c>
      <c r="AL19" s="79">
        <f t="shared" si="55"/>
        <v>1</v>
      </c>
      <c r="AM19" s="68">
        <f t="shared" si="18"/>
        <v>1</v>
      </c>
    </row>
    <row r="20" ht="16.5" customHeight="1">
      <c r="A20" s="47"/>
      <c r="B20" s="82">
        <v>4.0</v>
      </c>
      <c r="C20" s="85" t="s">
        <v>63</v>
      </c>
      <c r="D20" s="86" t="s">
        <v>62</v>
      </c>
      <c r="E20" s="84"/>
      <c r="F20" s="24"/>
      <c r="G20" s="51">
        <v>15.0</v>
      </c>
      <c r="H20" s="51">
        <v>1074.0</v>
      </c>
      <c r="I20" s="47">
        <v>2214.0</v>
      </c>
      <c r="J20" s="72">
        <f>OFFSET(TT!F20,0,6*(-1+$E$6))</f>
        <v>88</v>
      </c>
      <c r="K20" s="73">
        <f>OFFSET(TT!G20,0,6*(-1+$E$6))</f>
        <v>321</v>
      </c>
      <c r="L20" s="74">
        <f>OFFSET(TT!H20,0,6*(-1+$E$6))</f>
        <v>242</v>
      </c>
      <c r="M20" s="75">
        <f>OFFSET(TT!I20,0,6*(-1+$E$6))</f>
        <v>50</v>
      </c>
      <c r="N20" s="76">
        <f>OFFSET(TT!J20,0,6*(-1+$E$6))</f>
        <v>385</v>
      </c>
      <c r="O20" s="77">
        <f>OFFSET(TT!K20,0,6*(-1+$E$6))</f>
        <v>86</v>
      </c>
      <c r="P20" s="78">
        <f t="shared" si="19"/>
        <v>330</v>
      </c>
      <c r="Q20" s="78">
        <f t="shared" ref="Q20:S20" si="56">$J20*C$30+$K20*C$31+$L20*C$32+$M20*C$33+$N20*C$34+$O20*C$35</f>
        <v>136</v>
      </c>
      <c r="R20" s="78">
        <f t="shared" si="56"/>
        <v>321</v>
      </c>
      <c r="S20" s="78">
        <f t="shared" si="56"/>
        <v>385</v>
      </c>
      <c r="T20" s="59">
        <f t="shared" si="8"/>
        <v>0.7081545064</v>
      </c>
      <c r="U20" s="60">
        <f t="shared" si="9"/>
        <v>0.454674221</v>
      </c>
      <c r="V20" s="61">
        <f t="shared" si="10"/>
        <v>0.4615384615</v>
      </c>
      <c r="W20" s="62">
        <f t="shared" si="11"/>
        <v>0.7024070022</v>
      </c>
      <c r="X20" s="63">
        <f t="shared" ref="X20:Y20" si="57">IFERROR(P20/(P20+R20),0.5)</f>
        <v>0.5069124424</v>
      </c>
      <c r="Y20" s="64">
        <f t="shared" si="57"/>
        <v>0.2610364683</v>
      </c>
      <c r="Z20" s="65">
        <f t="shared" si="13"/>
        <v>0.5554607509</v>
      </c>
      <c r="AA20" s="66">
        <f t="shared" si="14"/>
        <v>0.6100682594</v>
      </c>
      <c r="AB20" s="67">
        <f t="shared" si="15"/>
        <v>0.3976109215</v>
      </c>
      <c r="AC20" s="47">
        <f t="shared" si="16"/>
        <v>1</v>
      </c>
      <c r="AD20" s="79">
        <f t="shared" ref="AD20:AL20" si="58">IF(OR(T20&lt;OFFSET($B$38,AD$3,0),T20&gt;OFFSET($C$38,AD$3,0)),0,1)</f>
        <v>1</v>
      </c>
      <c r="AE20" s="79">
        <f t="shared" si="58"/>
        <v>1</v>
      </c>
      <c r="AF20" s="79">
        <f t="shared" si="58"/>
        <v>1</v>
      </c>
      <c r="AG20" s="79">
        <f t="shared" si="58"/>
        <v>1</v>
      </c>
      <c r="AH20" s="79">
        <f t="shared" si="58"/>
        <v>1</v>
      </c>
      <c r="AI20" s="79">
        <f t="shared" si="58"/>
        <v>1</v>
      </c>
      <c r="AJ20" s="79">
        <f t="shared" si="58"/>
        <v>1</v>
      </c>
      <c r="AK20" s="79">
        <f t="shared" si="58"/>
        <v>1</v>
      </c>
      <c r="AL20" s="79">
        <f t="shared" si="58"/>
        <v>1</v>
      </c>
      <c r="AM20" s="68">
        <f t="shared" si="18"/>
        <v>1</v>
      </c>
    </row>
    <row r="21" ht="16.5" customHeight="1">
      <c r="A21" s="47"/>
      <c r="B21" s="82">
        <v>5.0</v>
      </c>
      <c r="C21" s="85" t="s">
        <v>63</v>
      </c>
      <c r="D21" s="86" t="s">
        <v>62</v>
      </c>
      <c r="E21" s="84"/>
      <c r="F21" s="24"/>
      <c r="G21" s="51">
        <v>16.0</v>
      </c>
      <c r="H21" s="51">
        <v>1302.0</v>
      </c>
      <c r="I21" s="47">
        <v>3787.0</v>
      </c>
      <c r="J21" s="72">
        <f>OFFSET(TT!F21,0,6*(-1+$E$6))</f>
        <v>281</v>
      </c>
      <c r="K21" s="73">
        <f>OFFSET(TT!G21,0,6*(-1+$E$6))</f>
        <v>245</v>
      </c>
      <c r="L21" s="74">
        <f>OFFSET(TT!H21,0,6*(-1+$E$6))</f>
        <v>188</v>
      </c>
      <c r="M21" s="75">
        <f>OFFSET(TT!I21,0,6*(-1+$E$6))</f>
        <v>264</v>
      </c>
      <c r="N21" s="76">
        <f>OFFSET(TT!J21,0,6*(-1+$E$6))</f>
        <v>644</v>
      </c>
      <c r="O21" s="77">
        <f>OFFSET(TT!K21,0,6*(-1+$E$6))</f>
        <v>136</v>
      </c>
      <c r="P21" s="78">
        <f t="shared" si="19"/>
        <v>469</v>
      </c>
      <c r="Q21" s="78">
        <f t="shared" ref="Q21:S21" si="59">$J21*C$30+$K21*C$31+$L21*C$32+$M21*C$33+$N21*C$34+$O21*C$35</f>
        <v>400</v>
      </c>
      <c r="R21" s="78">
        <f t="shared" si="59"/>
        <v>245</v>
      </c>
      <c r="S21" s="78">
        <f t="shared" si="59"/>
        <v>644</v>
      </c>
      <c r="T21" s="59">
        <f t="shared" si="8"/>
        <v>0.5397008055</v>
      </c>
      <c r="U21" s="60">
        <f t="shared" si="9"/>
        <v>0.2755905512</v>
      </c>
      <c r="V21" s="61">
        <f t="shared" si="10"/>
        <v>0.4213836478</v>
      </c>
      <c r="W21" s="62">
        <f t="shared" si="11"/>
        <v>0.3798449612</v>
      </c>
      <c r="X21" s="63">
        <f t="shared" ref="X21:Y21" si="60">IFERROR(P21/(P21+R21),0.5)</f>
        <v>0.6568627451</v>
      </c>
      <c r="Y21" s="64">
        <f t="shared" si="60"/>
        <v>0.3831417625</v>
      </c>
      <c r="Z21" s="65">
        <f t="shared" si="13"/>
        <v>0.4061433447</v>
      </c>
      <c r="AA21" s="66">
        <f t="shared" si="14"/>
        <v>0.633105802</v>
      </c>
      <c r="AB21" s="67">
        <f t="shared" si="15"/>
        <v>0.4943117179</v>
      </c>
      <c r="AC21" s="47">
        <f t="shared" si="16"/>
        <v>1</v>
      </c>
      <c r="AD21" s="79">
        <f t="shared" ref="AD21:AL21" si="61">IF(OR(T21&lt;OFFSET($B$38,AD$3,0),T21&gt;OFFSET($C$38,AD$3,0)),0,1)</f>
        <v>1</v>
      </c>
      <c r="AE21" s="79">
        <f t="shared" si="61"/>
        <v>1</v>
      </c>
      <c r="AF21" s="79">
        <f t="shared" si="61"/>
        <v>1</v>
      </c>
      <c r="AG21" s="79">
        <f t="shared" si="61"/>
        <v>1</v>
      </c>
      <c r="AH21" s="79">
        <f t="shared" si="61"/>
        <v>1</v>
      </c>
      <c r="AI21" s="79">
        <f t="shared" si="61"/>
        <v>1</v>
      </c>
      <c r="AJ21" s="79">
        <f t="shared" si="61"/>
        <v>1</v>
      </c>
      <c r="AK21" s="79">
        <f t="shared" si="61"/>
        <v>1</v>
      </c>
      <c r="AL21" s="79">
        <f t="shared" si="61"/>
        <v>1</v>
      </c>
      <c r="AM21" s="68">
        <f t="shared" si="18"/>
        <v>1</v>
      </c>
    </row>
    <row r="22" ht="16.5" customHeight="1">
      <c r="A22" s="47"/>
      <c r="B22" s="82">
        <v>6.0</v>
      </c>
      <c r="C22" s="85" t="s">
        <v>63</v>
      </c>
      <c r="D22" s="86" t="s">
        <v>62</v>
      </c>
      <c r="E22" s="84"/>
      <c r="F22" s="24"/>
      <c r="G22" s="51">
        <v>17.0</v>
      </c>
      <c r="H22" s="51">
        <v>1304.0</v>
      </c>
      <c r="I22" s="47">
        <v>2779.0</v>
      </c>
      <c r="J22" s="72">
        <f>OFFSET(TT!F22,0,6*(-1+$E$6))</f>
        <v>182</v>
      </c>
      <c r="K22" s="73">
        <f>OFFSET(TT!G22,0,6*(-1+$E$6))</f>
        <v>191</v>
      </c>
      <c r="L22" s="74">
        <f>OFFSET(TT!H22,0,6*(-1+$E$6))</f>
        <v>152</v>
      </c>
      <c r="M22" s="75">
        <f>OFFSET(TT!I22,0,6*(-1+$E$6))</f>
        <v>166</v>
      </c>
      <c r="N22" s="76">
        <f>OFFSET(TT!J22,0,6*(-1+$E$6))</f>
        <v>439</v>
      </c>
      <c r="O22" s="77">
        <f>OFFSET(TT!K22,0,6*(-1+$E$6))</f>
        <v>100</v>
      </c>
      <c r="P22" s="78">
        <f t="shared" si="19"/>
        <v>334</v>
      </c>
      <c r="Q22" s="78">
        <f t="shared" ref="Q22:S22" si="62">$J22*C$30+$K22*C$31+$L22*C$32+$M22*C$33+$N22*C$34+$O22*C$35</f>
        <v>266</v>
      </c>
      <c r="R22" s="78">
        <f t="shared" si="62"/>
        <v>191</v>
      </c>
      <c r="S22" s="78">
        <f t="shared" si="62"/>
        <v>439</v>
      </c>
      <c r="T22" s="59">
        <f t="shared" si="8"/>
        <v>0.5566666667</v>
      </c>
      <c r="U22" s="60">
        <f t="shared" si="9"/>
        <v>0.3031746032</v>
      </c>
      <c r="V22" s="61">
        <f t="shared" si="10"/>
        <v>0.4320827943</v>
      </c>
      <c r="W22" s="62">
        <f t="shared" si="11"/>
        <v>0.4179431072</v>
      </c>
      <c r="X22" s="63">
        <f t="shared" ref="X22:Y22" si="63">IFERROR(P22/(P22+R22),0.5)</f>
        <v>0.6361904762</v>
      </c>
      <c r="Y22" s="64">
        <f t="shared" si="63"/>
        <v>0.3773049645</v>
      </c>
      <c r="Z22" s="65">
        <f t="shared" si="13"/>
        <v>0.4268292683</v>
      </c>
      <c r="AA22" s="66">
        <f t="shared" si="14"/>
        <v>0.6284552846</v>
      </c>
      <c r="AB22" s="67">
        <f t="shared" si="15"/>
        <v>0.487804878</v>
      </c>
      <c r="AC22" s="47">
        <f t="shared" si="16"/>
        <v>1</v>
      </c>
      <c r="AD22" s="79">
        <f t="shared" ref="AD22:AL22" si="64">IF(OR(T22&lt;OFFSET($B$38,AD$3,0),T22&gt;OFFSET($C$38,AD$3,0)),0,1)</f>
        <v>1</v>
      </c>
      <c r="AE22" s="79">
        <f t="shared" si="64"/>
        <v>1</v>
      </c>
      <c r="AF22" s="79">
        <f t="shared" si="64"/>
        <v>1</v>
      </c>
      <c r="AG22" s="79">
        <f t="shared" si="64"/>
        <v>1</v>
      </c>
      <c r="AH22" s="79">
        <f t="shared" si="64"/>
        <v>1</v>
      </c>
      <c r="AI22" s="79">
        <f t="shared" si="64"/>
        <v>1</v>
      </c>
      <c r="AJ22" s="79">
        <f t="shared" si="64"/>
        <v>1</v>
      </c>
      <c r="AK22" s="79">
        <f t="shared" si="64"/>
        <v>1</v>
      </c>
      <c r="AL22" s="79">
        <f t="shared" si="64"/>
        <v>1</v>
      </c>
      <c r="AM22" s="68">
        <f t="shared" si="18"/>
        <v>1</v>
      </c>
    </row>
    <row r="23" ht="16.5" customHeight="1">
      <c r="A23" s="47"/>
      <c r="B23" s="82">
        <v>7.0</v>
      </c>
      <c r="C23" s="85" t="s">
        <v>63</v>
      </c>
      <c r="D23" s="86" t="s">
        <v>62</v>
      </c>
      <c r="E23" s="84"/>
      <c r="F23" s="24"/>
      <c r="G23" s="51">
        <v>18.0</v>
      </c>
      <c r="H23" s="51">
        <v>1307.0</v>
      </c>
      <c r="I23" s="47">
        <v>2056.0</v>
      </c>
      <c r="J23" s="72">
        <f>OFFSET(TT!F23,0,6*(-1+$E$6))</f>
        <v>219</v>
      </c>
      <c r="K23" s="73">
        <f>OFFSET(TT!G23,0,6*(-1+$E$6))</f>
        <v>169</v>
      </c>
      <c r="L23" s="74">
        <f>OFFSET(TT!H23,0,6*(-1+$E$6))</f>
        <v>117</v>
      </c>
      <c r="M23" s="75">
        <f>OFFSET(TT!I23,0,6*(-1+$E$6))</f>
        <v>170</v>
      </c>
      <c r="N23" s="76">
        <f>OFFSET(TT!J23,0,6*(-1+$E$6))</f>
        <v>370</v>
      </c>
      <c r="O23" s="77">
        <f>OFFSET(TT!K23,0,6*(-1+$E$6))</f>
        <v>69</v>
      </c>
      <c r="P23" s="78">
        <f t="shared" si="19"/>
        <v>336</v>
      </c>
      <c r="Q23" s="78">
        <f t="shared" ref="Q23:S23" si="65">$J23*C$30+$K23*C$31+$L23*C$32+$M23*C$33+$N23*C$34+$O23*C$35</f>
        <v>239</v>
      </c>
      <c r="R23" s="78">
        <f t="shared" si="65"/>
        <v>169</v>
      </c>
      <c r="S23" s="78">
        <f t="shared" si="65"/>
        <v>370</v>
      </c>
      <c r="T23" s="59">
        <f t="shared" si="8"/>
        <v>0.5843478261</v>
      </c>
      <c r="U23" s="60">
        <f t="shared" si="9"/>
        <v>0.3135435993</v>
      </c>
      <c r="V23" s="61">
        <f t="shared" si="10"/>
        <v>0.4759206799</v>
      </c>
      <c r="W23" s="62">
        <f t="shared" si="11"/>
        <v>0.4142156863</v>
      </c>
      <c r="X23" s="63">
        <f t="shared" ref="X23:Y23" si="66">IFERROR(P23/(P23+R23),0.5)</f>
        <v>0.6653465347</v>
      </c>
      <c r="Y23" s="64">
        <f t="shared" si="66"/>
        <v>0.3924466338</v>
      </c>
      <c r="Z23" s="65">
        <f t="shared" si="13"/>
        <v>0.4533213645</v>
      </c>
      <c r="AA23" s="66">
        <f t="shared" si="14"/>
        <v>0.6337522442</v>
      </c>
      <c r="AB23" s="67">
        <f t="shared" si="15"/>
        <v>0.5161579892</v>
      </c>
      <c r="AC23" s="47">
        <f t="shared" si="16"/>
        <v>1</v>
      </c>
      <c r="AD23" s="79">
        <f t="shared" ref="AD23:AL23" si="67">IF(OR(T23&lt;OFFSET($B$38,AD$3,0),T23&gt;OFFSET($C$38,AD$3,0)),0,1)</f>
        <v>1</v>
      </c>
      <c r="AE23" s="79">
        <f t="shared" si="67"/>
        <v>1</v>
      </c>
      <c r="AF23" s="79">
        <f t="shared" si="67"/>
        <v>1</v>
      </c>
      <c r="AG23" s="79">
        <f t="shared" si="67"/>
        <v>1</v>
      </c>
      <c r="AH23" s="79">
        <f t="shared" si="67"/>
        <v>1</v>
      </c>
      <c r="AI23" s="79">
        <f t="shared" si="67"/>
        <v>1</v>
      </c>
      <c r="AJ23" s="79">
        <f t="shared" si="67"/>
        <v>1</v>
      </c>
      <c r="AK23" s="79">
        <f t="shared" si="67"/>
        <v>1</v>
      </c>
      <c r="AL23" s="79">
        <f t="shared" si="67"/>
        <v>1</v>
      </c>
      <c r="AM23" s="68">
        <f t="shared" si="18"/>
        <v>1</v>
      </c>
    </row>
    <row r="24" ht="16.5" customHeight="1">
      <c r="A24" s="47"/>
      <c r="B24" s="82">
        <v>8.0</v>
      </c>
      <c r="C24" s="85" t="s">
        <v>63</v>
      </c>
      <c r="D24" s="86" t="s">
        <v>62</v>
      </c>
      <c r="E24" s="84"/>
      <c r="F24" s="24"/>
      <c r="G24" s="51">
        <v>19.0</v>
      </c>
      <c r="H24" s="51">
        <v>1318.0</v>
      </c>
      <c r="I24" s="47">
        <v>1795.0</v>
      </c>
      <c r="J24" s="72">
        <f>OFFSET(TT!F24,0,6*(-1+$E$6))</f>
        <v>78</v>
      </c>
      <c r="K24" s="73">
        <f>OFFSET(TT!G24,0,6*(-1+$E$6))</f>
        <v>97</v>
      </c>
      <c r="L24" s="74">
        <f>OFFSET(TT!H24,0,6*(-1+$E$6))</f>
        <v>88</v>
      </c>
      <c r="M24" s="75">
        <f>OFFSET(TT!I24,0,6*(-1+$E$6))</f>
        <v>95</v>
      </c>
      <c r="N24" s="76">
        <f>OFFSET(TT!J24,0,6*(-1+$E$6))</f>
        <v>292</v>
      </c>
      <c r="O24" s="77">
        <f>OFFSET(TT!K24,0,6*(-1+$E$6))</f>
        <v>103</v>
      </c>
      <c r="P24" s="78">
        <f t="shared" si="19"/>
        <v>166</v>
      </c>
      <c r="Q24" s="78">
        <f t="shared" ref="Q24:S24" si="68">$J24*C$30+$K24*C$31+$L24*C$32+$M24*C$33+$N24*C$34+$O24*C$35</f>
        <v>198</v>
      </c>
      <c r="R24" s="78">
        <f t="shared" si="68"/>
        <v>97</v>
      </c>
      <c r="S24" s="78">
        <f t="shared" si="68"/>
        <v>292</v>
      </c>
      <c r="T24" s="59">
        <f t="shared" si="8"/>
        <v>0.456043956</v>
      </c>
      <c r="U24" s="60">
        <f t="shared" si="9"/>
        <v>0.2493573265</v>
      </c>
      <c r="V24" s="61">
        <f t="shared" si="10"/>
        <v>0.3624454148</v>
      </c>
      <c r="W24" s="62">
        <f t="shared" si="11"/>
        <v>0.3288135593</v>
      </c>
      <c r="X24" s="63">
        <f t="shared" ref="X24:Y24" si="69">IFERROR(P24/(P24+R24),0.5)</f>
        <v>0.6311787072</v>
      </c>
      <c r="Y24" s="64">
        <f t="shared" si="69"/>
        <v>0.4040816327</v>
      </c>
      <c r="Z24" s="65">
        <f t="shared" si="13"/>
        <v>0.3492695883</v>
      </c>
      <c r="AA24" s="66">
        <f t="shared" si="14"/>
        <v>0.6082337317</v>
      </c>
      <c r="AB24" s="67">
        <f t="shared" si="15"/>
        <v>0.4833997344</v>
      </c>
      <c r="AC24" s="47">
        <f t="shared" si="16"/>
        <v>1</v>
      </c>
      <c r="AD24" s="79">
        <f t="shared" ref="AD24:AL24" si="70">IF(OR(T24&lt;OFFSET($B$38,AD$3,0),T24&gt;OFFSET($C$38,AD$3,0)),0,1)</f>
        <v>1</v>
      </c>
      <c r="AE24" s="79">
        <f t="shared" si="70"/>
        <v>1</v>
      </c>
      <c r="AF24" s="79">
        <f t="shared" si="70"/>
        <v>1</v>
      </c>
      <c r="AG24" s="79">
        <f t="shared" si="70"/>
        <v>1</v>
      </c>
      <c r="AH24" s="79">
        <f t="shared" si="70"/>
        <v>1</v>
      </c>
      <c r="AI24" s="79">
        <f t="shared" si="70"/>
        <v>1</v>
      </c>
      <c r="AJ24" s="79">
        <f t="shared" si="70"/>
        <v>1</v>
      </c>
      <c r="AK24" s="79">
        <f t="shared" si="70"/>
        <v>1</v>
      </c>
      <c r="AL24" s="79">
        <f t="shared" si="70"/>
        <v>1</v>
      </c>
      <c r="AM24" s="68">
        <f t="shared" si="18"/>
        <v>1</v>
      </c>
    </row>
    <row r="25" ht="16.5" customHeight="1">
      <c r="A25" s="47"/>
      <c r="B25" s="80"/>
      <c r="C25" s="80"/>
      <c r="D25" s="87"/>
      <c r="E25" s="81"/>
      <c r="F25" s="24"/>
      <c r="G25" s="51">
        <v>20.0</v>
      </c>
      <c r="H25" s="51">
        <v>1327.0</v>
      </c>
      <c r="I25" s="47">
        <v>2262.0</v>
      </c>
      <c r="J25" s="72">
        <f>OFFSET(TT!F25,0,6*(-1+$E$6))</f>
        <v>134</v>
      </c>
      <c r="K25" s="73">
        <f>OFFSET(TT!G25,0,6*(-1+$E$6))</f>
        <v>107</v>
      </c>
      <c r="L25" s="74">
        <f>OFFSET(TT!H25,0,6*(-1+$E$6))</f>
        <v>121</v>
      </c>
      <c r="M25" s="75">
        <f>OFFSET(TT!I25,0,6*(-1+$E$6))</f>
        <v>122</v>
      </c>
      <c r="N25" s="76">
        <f>OFFSET(TT!J25,0,6*(-1+$E$6))</f>
        <v>351</v>
      </c>
      <c r="O25" s="77">
        <f>OFFSET(TT!K25,0,6*(-1+$E$6))</f>
        <v>103</v>
      </c>
      <c r="P25" s="78">
        <f t="shared" si="19"/>
        <v>255</v>
      </c>
      <c r="Q25" s="78">
        <f t="shared" ref="Q25:S25" si="71">$J25*C$30+$K25*C$31+$L25*C$32+$M25*C$33+$N25*C$34+$O25*C$35</f>
        <v>225</v>
      </c>
      <c r="R25" s="78">
        <f t="shared" si="71"/>
        <v>107</v>
      </c>
      <c r="S25" s="78">
        <f t="shared" si="71"/>
        <v>351</v>
      </c>
      <c r="T25" s="59">
        <f t="shared" si="8"/>
        <v>0.53125</v>
      </c>
      <c r="U25" s="60">
        <f t="shared" si="9"/>
        <v>0.2336244541</v>
      </c>
      <c r="V25" s="61">
        <f t="shared" si="10"/>
        <v>0.4207920792</v>
      </c>
      <c r="W25" s="62">
        <f t="shared" si="11"/>
        <v>0.3222891566</v>
      </c>
      <c r="X25" s="63">
        <f t="shared" ref="X25:Y25" si="72">IFERROR(P25/(P25+R25),0.5)</f>
        <v>0.7044198895</v>
      </c>
      <c r="Y25" s="64">
        <f t="shared" si="72"/>
        <v>0.390625</v>
      </c>
      <c r="Z25" s="65">
        <f t="shared" si="13"/>
        <v>0.3859275053</v>
      </c>
      <c r="AA25" s="66">
        <f t="shared" si="14"/>
        <v>0.6460554371</v>
      </c>
      <c r="AB25" s="67">
        <f t="shared" si="15"/>
        <v>0.5117270789</v>
      </c>
      <c r="AC25" s="47">
        <f t="shared" si="16"/>
        <v>1</v>
      </c>
      <c r="AD25" s="79">
        <f t="shared" ref="AD25:AL25" si="73">IF(OR(T25&lt;OFFSET($B$38,AD$3,0),T25&gt;OFFSET($C$38,AD$3,0)),0,1)</f>
        <v>1</v>
      </c>
      <c r="AE25" s="79">
        <f t="shared" si="73"/>
        <v>1</v>
      </c>
      <c r="AF25" s="79">
        <f t="shared" si="73"/>
        <v>1</v>
      </c>
      <c r="AG25" s="79">
        <f t="shared" si="73"/>
        <v>1</v>
      </c>
      <c r="AH25" s="79">
        <f t="shared" si="73"/>
        <v>1</v>
      </c>
      <c r="AI25" s="79">
        <f t="shared" si="73"/>
        <v>1</v>
      </c>
      <c r="AJ25" s="79">
        <f t="shared" si="73"/>
        <v>1</v>
      </c>
      <c r="AK25" s="79">
        <f t="shared" si="73"/>
        <v>1</v>
      </c>
      <c r="AL25" s="79">
        <f t="shared" si="73"/>
        <v>1</v>
      </c>
      <c r="AM25" s="68">
        <f t="shared" si="18"/>
        <v>1</v>
      </c>
    </row>
    <row r="26" ht="16.5" customHeight="1">
      <c r="A26" s="47"/>
      <c r="B26" s="83" t="s">
        <v>64</v>
      </c>
      <c r="C26" s="83" t="s">
        <v>65</v>
      </c>
      <c r="D26" s="83" t="s">
        <v>66</v>
      </c>
      <c r="E26" s="83" t="s">
        <v>67</v>
      </c>
      <c r="F26" s="24"/>
      <c r="G26" s="51">
        <v>21.0</v>
      </c>
      <c r="H26" s="51">
        <v>1328.0</v>
      </c>
      <c r="I26" s="47">
        <v>1783.0</v>
      </c>
      <c r="J26" s="72">
        <f>OFFSET(TT!F26,0,6*(-1+$E$6))</f>
        <v>117</v>
      </c>
      <c r="K26" s="73">
        <f>OFFSET(TT!G26,0,6*(-1+$E$6))</f>
        <v>132</v>
      </c>
      <c r="L26" s="74">
        <f>OFFSET(TT!H26,0,6*(-1+$E$6))</f>
        <v>81</v>
      </c>
      <c r="M26" s="75">
        <f>OFFSET(TT!I26,0,6*(-1+$E$6))</f>
        <v>108</v>
      </c>
      <c r="N26" s="76">
        <f>OFFSET(TT!J26,0,6*(-1+$E$6))</f>
        <v>290</v>
      </c>
      <c r="O26" s="77">
        <f>OFFSET(TT!K26,0,6*(-1+$E$6))</f>
        <v>79</v>
      </c>
      <c r="P26" s="78">
        <f t="shared" si="19"/>
        <v>198</v>
      </c>
      <c r="Q26" s="78">
        <f t="shared" ref="Q26:S26" si="74">$J26*C$30+$K26*C$31+$L26*C$32+$M26*C$33+$N26*C$34+$O26*C$35</f>
        <v>187</v>
      </c>
      <c r="R26" s="78">
        <f t="shared" si="74"/>
        <v>132</v>
      </c>
      <c r="S26" s="78">
        <f t="shared" si="74"/>
        <v>290</v>
      </c>
      <c r="T26" s="59">
        <f t="shared" si="8"/>
        <v>0.5142857143</v>
      </c>
      <c r="U26" s="60">
        <f t="shared" si="9"/>
        <v>0.3127962085</v>
      </c>
      <c r="V26" s="61">
        <f t="shared" si="10"/>
        <v>0.4057377049</v>
      </c>
      <c r="W26" s="62">
        <f t="shared" si="11"/>
        <v>0.4137931034</v>
      </c>
      <c r="X26" s="63">
        <f t="shared" ref="X26:Y26" si="75">IFERROR(P26/(P26+R26),0.5)</f>
        <v>0.6</v>
      </c>
      <c r="Y26" s="64">
        <f t="shared" si="75"/>
        <v>0.392033543</v>
      </c>
      <c r="Z26" s="65">
        <f t="shared" si="13"/>
        <v>0.4089219331</v>
      </c>
      <c r="AA26" s="66">
        <f t="shared" si="14"/>
        <v>0.604708798</v>
      </c>
      <c r="AB26" s="67">
        <f t="shared" si="15"/>
        <v>0.4770755886</v>
      </c>
      <c r="AC26" s="47">
        <f t="shared" si="16"/>
        <v>1</v>
      </c>
      <c r="AD26" s="79">
        <f t="shared" ref="AD26:AL26" si="76">IF(OR(T26&lt;OFFSET($B$38,AD$3,0),T26&gt;OFFSET($C$38,AD$3,0)),0,1)</f>
        <v>1</v>
      </c>
      <c r="AE26" s="79">
        <f t="shared" si="76"/>
        <v>1</v>
      </c>
      <c r="AF26" s="79">
        <f t="shared" si="76"/>
        <v>1</v>
      </c>
      <c r="AG26" s="79">
        <f t="shared" si="76"/>
        <v>1</v>
      </c>
      <c r="AH26" s="79">
        <f t="shared" si="76"/>
        <v>1</v>
      </c>
      <c r="AI26" s="79">
        <f t="shared" si="76"/>
        <v>1</v>
      </c>
      <c r="AJ26" s="79">
        <f t="shared" si="76"/>
        <v>1</v>
      </c>
      <c r="AK26" s="79">
        <f t="shared" si="76"/>
        <v>1</v>
      </c>
      <c r="AL26" s="79">
        <f t="shared" si="76"/>
        <v>1</v>
      </c>
      <c r="AM26" s="68">
        <f t="shared" si="18"/>
        <v>1</v>
      </c>
    </row>
    <row r="27" ht="16.5" customHeight="1">
      <c r="A27" s="47"/>
      <c r="B27" s="86">
        <v>1.0</v>
      </c>
      <c r="C27" s="86">
        <v>1.0</v>
      </c>
      <c r="D27" s="86">
        <v>1.0</v>
      </c>
      <c r="E27" s="88">
        <v>1.0</v>
      </c>
      <c r="F27" s="24"/>
      <c r="G27" s="51">
        <v>22.0</v>
      </c>
      <c r="H27" s="51">
        <v>1330.0</v>
      </c>
      <c r="I27" s="47">
        <v>1933.0</v>
      </c>
      <c r="J27" s="72">
        <f>OFFSET(TT!F27,0,6*(-1+$E$6))</f>
        <v>237</v>
      </c>
      <c r="K27" s="73">
        <f>OFFSET(TT!G27,0,6*(-1+$E$6))</f>
        <v>167</v>
      </c>
      <c r="L27" s="74">
        <f>OFFSET(TT!H27,0,6*(-1+$E$6))</f>
        <v>205</v>
      </c>
      <c r="M27" s="75">
        <f>OFFSET(TT!I27,0,6*(-1+$E$6))</f>
        <v>131</v>
      </c>
      <c r="N27" s="76">
        <f>OFFSET(TT!J27,0,6*(-1+$E$6))</f>
        <v>291</v>
      </c>
      <c r="O27" s="77">
        <f>OFFSET(TT!K27,0,6*(-1+$E$6))</f>
        <v>76</v>
      </c>
      <c r="P27" s="78">
        <f t="shared" si="19"/>
        <v>442</v>
      </c>
      <c r="Q27" s="78">
        <f t="shared" ref="Q27:S27" si="77">$J27*C$30+$K27*C$31+$L27*C$32+$M27*C$33+$N27*C$34+$O27*C$35</f>
        <v>207</v>
      </c>
      <c r="R27" s="78">
        <f t="shared" si="77"/>
        <v>167</v>
      </c>
      <c r="S27" s="78">
        <f t="shared" si="77"/>
        <v>291</v>
      </c>
      <c r="T27" s="59">
        <f t="shared" si="8"/>
        <v>0.6810477658</v>
      </c>
      <c r="U27" s="60">
        <f t="shared" si="9"/>
        <v>0.364628821</v>
      </c>
      <c r="V27" s="61">
        <f t="shared" si="10"/>
        <v>0.6030013643</v>
      </c>
      <c r="W27" s="62">
        <f t="shared" si="11"/>
        <v>0.4465240642</v>
      </c>
      <c r="X27" s="63">
        <f t="shared" ref="X27:Y27" si="78">IFERROR(P27/(P27+R27),0.5)</f>
        <v>0.7257799672</v>
      </c>
      <c r="Y27" s="64">
        <f t="shared" si="78"/>
        <v>0.4156626506</v>
      </c>
      <c r="Z27" s="65">
        <f t="shared" si="13"/>
        <v>0.5501355014</v>
      </c>
      <c r="AA27" s="66">
        <f t="shared" si="14"/>
        <v>0.6621499548</v>
      </c>
      <c r="AB27" s="67">
        <f t="shared" si="15"/>
        <v>0.586269196</v>
      </c>
      <c r="AC27" s="47">
        <f t="shared" si="16"/>
        <v>1</v>
      </c>
      <c r="AD27" s="79">
        <f t="shared" ref="AD27:AL27" si="79">IF(OR(T27&lt;OFFSET($B$38,AD$3,0),T27&gt;OFFSET($C$38,AD$3,0)),0,1)</f>
        <v>1</v>
      </c>
      <c r="AE27" s="79">
        <f t="shared" si="79"/>
        <v>1</v>
      </c>
      <c r="AF27" s="79">
        <f t="shared" si="79"/>
        <v>1</v>
      </c>
      <c r="AG27" s="79">
        <f t="shared" si="79"/>
        <v>1</v>
      </c>
      <c r="AH27" s="79">
        <f t="shared" si="79"/>
        <v>1</v>
      </c>
      <c r="AI27" s="79">
        <f t="shared" si="79"/>
        <v>1</v>
      </c>
      <c r="AJ27" s="79">
        <f t="shared" si="79"/>
        <v>1</v>
      </c>
      <c r="AK27" s="79">
        <f t="shared" si="79"/>
        <v>1</v>
      </c>
      <c r="AL27" s="79">
        <f t="shared" si="79"/>
        <v>1</v>
      </c>
      <c r="AM27" s="68">
        <f t="shared" si="18"/>
        <v>1</v>
      </c>
    </row>
    <row r="28" ht="16.5" customHeight="1">
      <c r="A28" s="47"/>
      <c r="B28" s="89"/>
      <c r="C28" s="89"/>
      <c r="D28" s="89"/>
      <c r="E28" s="89"/>
      <c r="F28" s="24"/>
      <c r="G28" s="51">
        <v>23.0</v>
      </c>
      <c r="H28" s="51">
        <v>1331.0</v>
      </c>
      <c r="I28" s="47">
        <v>1808.0</v>
      </c>
      <c r="J28" s="72">
        <f>OFFSET(TT!F28,0,6*(-1+$E$6))</f>
        <v>126</v>
      </c>
      <c r="K28" s="73">
        <f>OFFSET(TT!G28,0,6*(-1+$E$6))</f>
        <v>138</v>
      </c>
      <c r="L28" s="74">
        <f>OFFSET(TT!H28,0,6*(-1+$E$6))</f>
        <v>81</v>
      </c>
      <c r="M28" s="75">
        <f>OFFSET(TT!I28,0,6*(-1+$E$6))</f>
        <v>95</v>
      </c>
      <c r="N28" s="76">
        <f>OFFSET(TT!J28,0,6*(-1+$E$6))</f>
        <v>301</v>
      </c>
      <c r="O28" s="77">
        <f>OFFSET(TT!K28,0,6*(-1+$E$6))</f>
        <v>88</v>
      </c>
      <c r="P28" s="78">
        <f t="shared" si="19"/>
        <v>207</v>
      </c>
      <c r="Q28" s="78">
        <f t="shared" ref="Q28:S28" si="80">$J28*C$30+$K28*C$31+$L28*C$32+$M28*C$33+$N28*C$34+$O28*C$35</f>
        <v>183</v>
      </c>
      <c r="R28" s="78">
        <f t="shared" si="80"/>
        <v>138</v>
      </c>
      <c r="S28" s="78">
        <f t="shared" si="80"/>
        <v>301</v>
      </c>
      <c r="T28" s="59">
        <f t="shared" si="8"/>
        <v>0.5307692308</v>
      </c>
      <c r="U28" s="60">
        <f t="shared" si="9"/>
        <v>0.3143507973</v>
      </c>
      <c r="V28" s="61">
        <f t="shared" si="10"/>
        <v>0.407480315</v>
      </c>
      <c r="W28" s="62">
        <f t="shared" si="11"/>
        <v>0.4299065421</v>
      </c>
      <c r="X28" s="63">
        <f t="shared" ref="X28:Y28" si="81">IFERROR(P28/(P28+R28),0.5)</f>
        <v>0.6</v>
      </c>
      <c r="Y28" s="64">
        <f t="shared" si="81"/>
        <v>0.3780991736</v>
      </c>
      <c r="Z28" s="65">
        <f t="shared" si="13"/>
        <v>0.4161640531</v>
      </c>
      <c r="AA28" s="66">
        <f t="shared" si="14"/>
        <v>0.6127864897</v>
      </c>
      <c r="AB28" s="67">
        <f t="shared" si="15"/>
        <v>0.4704463209</v>
      </c>
      <c r="AC28" s="47">
        <f t="shared" si="16"/>
        <v>1</v>
      </c>
      <c r="AD28" s="79">
        <f t="shared" ref="AD28:AL28" si="82">IF(OR(T28&lt;OFFSET($B$38,AD$3,0),T28&gt;OFFSET($C$38,AD$3,0)),0,1)</f>
        <v>1</v>
      </c>
      <c r="AE28" s="79">
        <f t="shared" si="82"/>
        <v>1</v>
      </c>
      <c r="AF28" s="79">
        <f t="shared" si="82"/>
        <v>1</v>
      </c>
      <c r="AG28" s="79">
        <f t="shared" si="82"/>
        <v>1</v>
      </c>
      <c r="AH28" s="79">
        <f t="shared" si="82"/>
        <v>1</v>
      </c>
      <c r="AI28" s="79">
        <f t="shared" si="82"/>
        <v>1</v>
      </c>
      <c r="AJ28" s="79">
        <f t="shared" si="82"/>
        <v>1</v>
      </c>
      <c r="AK28" s="79">
        <f t="shared" si="82"/>
        <v>1</v>
      </c>
      <c r="AL28" s="79">
        <f t="shared" si="82"/>
        <v>1</v>
      </c>
      <c r="AM28" s="68">
        <f t="shared" si="18"/>
        <v>1</v>
      </c>
    </row>
    <row r="29" ht="16.5" customHeight="1">
      <c r="A29" s="90" t="s">
        <v>68</v>
      </c>
      <c r="B29" s="91" t="s">
        <v>69</v>
      </c>
      <c r="C29" s="91" t="s">
        <v>70</v>
      </c>
      <c r="D29" s="91" t="s">
        <v>71</v>
      </c>
      <c r="E29" s="92" t="s">
        <v>72</v>
      </c>
      <c r="F29" s="24"/>
      <c r="G29" s="51">
        <v>24.0</v>
      </c>
      <c r="H29" s="51">
        <v>1333.0</v>
      </c>
      <c r="I29" s="47">
        <v>1517.0</v>
      </c>
      <c r="J29" s="72">
        <f>OFFSET(TT!F29,0,6*(-1+$E$6))</f>
        <v>141</v>
      </c>
      <c r="K29" s="73">
        <f>OFFSET(TT!G29,0,6*(-1+$E$6))</f>
        <v>137</v>
      </c>
      <c r="L29" s="74">
        <f>OFFSET(TT!H29,0,6*(-1+$E$6))</f>
        <v>98</v>
      </c>
      <c r="M29" s="75">
        <f>OFFSET(TT!I29,0,6*(-1+$E$6))</f>
        <v>113</v>
      </c>
      <c r="N29" s="76">
        <f>OFFSET(TT!J29,0,6*(-1+$E$6))</f>
        <v>259</v>
      </c>
      <c r="O29" s="77">
        <f>OFFSET(TT!K29,0,6*(-1+$E$6))</f>
        <v>62</v>
      </c>
      <c r="P29" s="78">
        <f t="shared" si="19"/>
        <v>239</v>
      </c>
      <c r="Q29" s="78">
        <f t="shared" ref="Q29:S29" si="83">$J29*C$30+$K29*C$31+$L29*C$32+$M29*C$33+$N29*C$34+$O29*C$35</f>
        <v>175</v>
      </c>
      <c r="R29" s="78">
        <f t="shared" si="83"/>
        <v>137</v>
      </c>
      <c r="S29" s="78">
        <f t="shared" si="83"/>
        <v>259</v>
      </c>
      <c r="T29" s="59">
        <f t="shared" si="8"/>
        <v>0.577294686</v>
      </c>
      <c r="U29" s="60">
        <f t="shared" si="9"/>
        <v>0.345959596</v>
      </c>
      <c r="V29" s="61">
        <f t="shared" si="10"/>
        <v>0.4799196787</v>
      </c>
      <c r="W29" s="62">
        <f t="shared" si="11"/>
        <v>0.4391025641</v>
      </c>
      <c r="X29" s="63">
        <f t="shared" ref="X29:Y29" si="84">IFERROR(P29/(P29+R29),0.5)</f>
        <v>0.6356382979</v>
      </c>
      <c r="Y29" s="64">
        <f t="shared" si="84"/>
        <v>0.4032258065</v>
      </c>
      <c r="Z29" s="65">
        <f t="shared" si="13"/>
        <v>0.4641975309</v>
      </c>
      <c r="AA29" s="66">
        <f t="shared" si="14"/>
        <v>0.6148148148</v>
      </c>
      <c r="AB29" s="67">
        <f t="shared" si="15"/>
        <v>0.5111111111</v>
      </c>
      <c r="AC29" s="47">
        <f t="shared" si="16"/>
        <v>1</v>
      </c>
      <c r="AD29" s="79">
        <f t="shared" ref="AD29:AL29" si="85">IF(OR(T29&lt;OFFSET($B$38,AD$3,0),T29&gt;OFFSET($C$38,AD$3,0)),0,1)</f>
        <v>1</v>
      </c>
      <c r="AE29" s="79">
        <f t="shared" si="85"/>
        <v>1</v>
      </c>
      <c r="AF29" s="79">
        <f t="shared" si="85"/>
        <v>1</v>
      </c>
      <c r="AG29" s="79">
        <f t="shared" si="85"/>
        <v>1</v>
      </c>
      <c r="AH29" s="79">
        <f t="shared" si="85"/>
        <v>1</v>
      </c>
      <c r="AI29" s="79">
        <f t="shared" si="85"/>
        <v>1</v>
      </c>
      <c r="AJ29" s="79">
        <f t="shared" si="85"/>
        <v>1</v>
      </c>
      <c r="AK29" s="79">
        <f t="shared" si="85"/>
        <v>1</v>
      </c>
      <c r="AL29" s="79">
        <f t="shared" si="85"/>
        <v>1</v>
      </c>
      <c r="AM29" s="68">
        <f t="shared" si="18"/>
        <v>1</v>
      </c>
    </row>
    <row r="30" ht="16.5" customHeight="1">
      <c r="A30" s="93" t="str">
        <f t="array" ref="A30:A35">TRANSPOSE(J1:O1)</f>
        <v>A [2,1]</v>
      </c>
      <c r="B30" s="94">
        <v>1.0</v>
      </c>
      <c r="C30" s="94">
        <v>0.0</v>
      </c>
      <c r="D30" s="94">
        <v>0.0</v>
      </c>
      <c r="E30" s="95">
        <v>0.0</v>
      </c>
      <c r="F30" s="24"/>
      <c r="G30" s="51">
        <v>25.0</v>
      </c>
      <c r="H30" s="51">
        <v>1334.0</v>
      </c>
      <c r="I30" s="47">
        <v>1841.0</v>
      </c>
      <c r="J30" s="72">
        <f>OFFSET(TT!F30,0,6*(-1+$E$6))</f>
        <v>146</v>
      </c>
      <c r="K30" s="73">
        <f>OFFSET(TT!G30,0,6*(-1+$E$6))</f>
        <v>132</v>
      </c>
      <c r="L30" s="74">
        <f>OFFSET(TT!H30,0,6*(-1+$E$6))</f>
        <v>110</v>
      </c>
      <c r="M30" s="75">
        <f>OFFSET(TT!I30,0,6*(-1+$E$6))</f>
        <v>159</v>
      </c>
      <c r="N30" s="76">
        <f>OFFSET(TT!J30,0,6*(-1+$E$6))</f>
        <v>334</v>
      </c>
      <c r="O30" s="77">
        <f>OFFSET(TT!K30,0,6*(-1+$E$6))</f>
        <v>73</v>
      </c>
      <c r="P30" s="78">
        <f t="shared" si="19"/>
        <v>256</v>
      </c>
      <c r="Q30" s="78">
        <f t="shared" ref="Q30:S30" si="86">$J30*C$30+$K30*C$31+$L30*C$32+$M30*C$33+$N30*C$34+$O30*C$35</f>
        <v>232</v>
      </c>
      <c r="R30" s="78">
        <f t="shared" si="86"/>
        <v>132</v>
      </c>
      <c r="S30" s="78">
        <f t="shared" si="86"/>
        <v>334</v>
      </c>
      <c r="T30" s="59">
        <f t="shared" si="8"/>
        <v>0.5245901639</v>
      </c>
      <c r="U30" s="60">
        <f t="shared" si="9"/>
        <v>0.2832618026</v>
      </c>
      <c r="V30" s="61">
        <f t="shared" si="10"/>
        <v>0.4338983051</v>
      </c>
      <c r="W30" s="62">
        <f t="shared" si="11"/>
        <v>0.3626373626</v>
      </c>
      <c r="X30" s="63">
        <f t="shared" ref="X30:Y30" si="87">IFERROR(P30/(P30+R30),0.5)</f>
        <v>0.6597938144</v>
      </c>
      <c r="Y30" s="64">
        <f t="shared" si="87"/>
        <v>0.4098939929</v>
      </c>
      <c r="Z30" s="65">
        <f t="shared" si="13"/>
        <v>0.4067085954</v>
      </c>
      <c r="AA30" s="66">
        <f t="shared" si="14"/>
        <v>0.6184486373</v>
      </c>
      <c r="AB30" s="67">
        <f t="shared" si="15"/>
        <v>0.5115303983</v>
      </c>
      <c r="AC30" s="47">
        <f t="shared" si="16"/>
        <v>1</v>
      </c>
      <c r="AD30" s="79">
        <f t="shared" ref="AD30:AL30" si="88">IF(OR(T30&lt;OFFSET($B$38,AD$3,0),T30&gt;OFFSET($C$38,AD$3,0)),0,1)</f>
        <v>1</v>
      </c>
      <c r="AE30" s="79">
        <f t="shared" si="88"/>
        <v>1</v>
      </c>
      <c r="AF30" s="79">
        <f t="shared" si="88"/>
        <v>1</v>
      </c>
      <c r="AG30" s="79">
        <f t="shared" si="88"/>
        <v>1</v>
      </c>
      <c r="AH30" s="79">
        <f t="shared" si="88"/>
        <v>1</v>
      </c>
      <c r="AI30" s="79">
        <f t="shared" si="88"/>
        <v>1</v>
      </c>
      <c r="AJ30" s="79">
        <f t="shared" si="88"/>
        <v>1</v>
      </c>
      <c r="AK30" s="79">
        <f t="shared" si="88"/>
        <v>1</v>
      </c>
      <c r="AL30" s="79">
        <f t="shared" si="88"/>
        <v>1</v>
      </c>
      <c r="AM30" s="68">
        <f t="shared" si="18"/>
        <v>1</v>
      </c>
    </row>
    <row r="31" ht="16.5" customHeight="1">
      <c r="A31" s="93" t="s">
        <v>73</v>
      </c>
      <c r="B31" s="94">
        <v>0.0</v>
      </c>
      <c r="C31" s="94">
        <v>0.0</v>
      </c>
      <c r="D31" s="94">
        <v>1.0</v>
      </c>
      <c r="E31" s="95">
        <v>0.0</v>
      </c>
      <c r="F31" s="24"/>
      <c r="G31" s="51">
        <v>26.0</v>
      </c>
      <c r="H31" s="51">
        <v>1335.0</v>
      </c>
      <c r="I31" s="47">
        <v>1611.0</v>
      </c>
      <c r="J31" s="72">
        <f>OFFSET(TT!F31,0,6*(-1+$E$6))</f>
        <v>172</v>
      </c>
      <c r="K31" s="73">
        <f>OFFSET(TT!G31,0,6*(-1+$E$6))</f>
        <v>169</v>
      </c>
      <c r="L31" s="74">
        <f>OFFSET(TT!H31,0,6*(-1+$E$6))</f>
        <v>127</v>
      </c>
      <c r="M31" s="75">
        <f>OFFSET(TT!I31,0,6*(-1+$E$6))</f>
        <v>100</v>
      </c>
      <c r="N31" s="76">
        <f>OFFSET(TT!J31,0,6*(-1+$E$6))</f>
        <v>255</v>
      </c>
      <c r="O31" s="77">
        <f>OFFSET(TT!K31,0,6*(-1+$E$6))</f>
        <v>58</v>
      </c>
      <c r="P31" s="78">
        <f t="shared" si="19"/>
        <v>299</v>
      </c>
      <c r="Q31" s="78">
        <f t="shared" ref="Q31:S31" si="89">$J31*C$30+$K31*C$31+$L31*C$32+$M31*C$33+$N31*C$34+$O31*C$35</f>
        <v>158</v>
      </c>
      <c r="R31" s="78">
        <f t="shared" si="89"/>
        <v>169</v>
      </c>
      <c r="S31" s="78">
        <f t="shared" si="89"/>
        <v>255</v>
      </c>
      <c r="T31" s="59">
        <f t="shared" si="8"/>
        <v>0.6542669584</v>
      </c>
      <c r="U31" s="60">
        <f t="shared" si="9"/>
        <v>0.3985849057</v>
      </c>
      <c r="V31" s="61">
        <f t="shared" si="10"/>
        <v>0.5397111913</v>
      </c>
      <c r="W31" s="62">
        <f t="shared" si="11"/>
        <v>0.5168195719</v>
      </c>
      <c r="X31" s="63">
        <f t="shared" ref="X31:Y31" si="90">IFERROR(P31/(P31+R31),0.5)</f>
        <v>0.6388888889</v>
      </c>
      <c r="Y31" s="64">
        <f t="shared" si="90"/>
        <v>0.382566586</v>
      </c>
      <c r="Z31" s="65">
        <f t="shared" si="13"/>
        <v>0.5312145289</v>
      </c>
      <c r="AA31" s="66">
        <f t="shared" si="14"/>
        <v>0.628830874</v>
      </c>
      <c r="AB31" s="67">
        <f t="shared" si="15"/>
        <v>0.5187287174</v>
      </c>
      <c r="AC31" s="47">
        <f t="shared" si="16"/>
        <v>1</v>
      </c>
      <c r="AD31" s="79">
        <f t="shared" ref="AD31:AL31" si="91">IF(OR(T31&lt;OFFSET($B$38,AD$3,0),T31&gt;OFFSET($C$38,AD$3,0)),0,1)</f>
        <v>1</v>
      </c>
      <c r="AE31" s="79">
        <f t="shared" si="91"/>
        <v>1</v>
      </c>
      <c r="AF31" s="79">
        <f t="shared" si="91"/>
        <v>1</v>
      </c>
      <c r="AG31" s="79">
        <f t="shared" si="91"/>
        <v>1</v>
      </c>
      <c r="AH31" s="79">
        <f t="shared" si="91"/>
        <v>1</v>
      </c>
      <c r="AI31" s="79">
        <f t="shared" si="91"/>
        <v>1</v>
      </c>
      <c r="AJ31" s="79">
        <f t="shared" si="91"/>
        <v>1</v>
      </c>
      <c r="AK31" s="79">
        <f t="shared" si="91"/>
        <v>1</v>
      </c>
      <c r="AL31" s="79">
        <f t="shared" si="91"/>
        <v>1</v>
      </c>
      <c r="AM31" s="68">
        <f t="shared" si="18"/>
        <v>1</v>
      </c>
    </row>
    <row r="32" ht="16.5" customHeight="1">
      <c r="A32" s="93" t="s">
        <v>74</v>
      </c>
      <c r="B32" s="94">
        <v>1.0</v>
      </c>
      <c r="C32" s="94">
        <v>0.0</v>
      </c>
      <c r="D32" s="94">
        <v>0.0</v>
      </c>
      <c r="E32" s="95">
        <v>0.0</v>
      </c>
      <c r="F32" s="24"/>
      <c r="G32" s="51">
        <v>27.0</v>
      </c>
      <c r="H32" s="51">
        <v>1336.0</v>
      </c>
      <c r="I32" s="47">
        <v>1413.0</v>
      </c>
      <c r="J32" s="72">
        <f>OFFSET(TT!F32,0,6*(-1+$E$6))</f>
        <v>76</v>
      </c>
      <c r="K32" s="73">
        <f>OFFSET(TT!G32,0,6*(-1+$E$6))</f>
        <v>91</v>
      </c>
      <c r="L32" s="74">
        <f>OFFSET(TT!H32,0,6*(-1+$E$6))</f>
        <v>56</v>
      </c>
      <c r="M32" s="75">
        <f>OFFSET(TT!I32,0,6*(-1+$E$6))</f>
        <v>59</v>
      </c>
      <c r="N32" s="76">
        <f>OFFSET(TT!J32,0,6*(-1+$E$6))</f>
        <v>242</v>
      </c>
      <c r="O32" s="77">
        <f>OFFSET(TT!K32,0,6*(-1+$E$6))</f>
        <v>46</v>
      </c>
      <c r="P32" s="78">
        <f t="shared" si="19"/>
        <v>132</v>
      </c>
      <c r="Q32" s="78">
        <f t="shared" ref="Q32:S32" si="92">$J32*C$30+$K32*C$31+$L32*C$32+$M32*C$33+$N32*C$34+$O32*C$35</f>
        <v>105</v>
      </c>
      <c r="R32" s="78">
        <f t="shared" si="92"/>
        <v>91</v>
      </c>
      <c r="S32" s="78">
        <f t="shared" si="92"/>
        <v>242</v>
      </c>
      <c r="T32" s="59">
        <f t="shared" si="8"/>
        <v>0.5569620253</v>
      </c>
      <c r="U32" s="60">
        <f t="shared" si="9"/>
        <v>0.2732732733</v>
      </c>
      <c r="V32" s="61">
        <f t="shared" si="10"/>
        <v>0.3529411765</v>
      </c>
      <c r="W32" s="62">
        <f t="shared" si="11"/>
        <v>0.4642857143</v>
      </c>
      <c r="X32" s="63">
        <f t="shared" ref="X32:Y32" si="93">IFERROR(P32/(P32+R32),0.5)</f>
        <v>0.5919282511</v>
      </c>
      <c r="Y32" s="64">
        <f t="shared" si="93"/>
        <v>0.3025936599</v>
      </c>
      <c r="Z32" s="65">
        <f t="shared" si="13"/>
        <v>0.3912280702</v>
      </c>
      <c r="AA32" s="66">
        <f t="shared" si="14"/>
        <v>0.6561403509</v>
      </c>
      <c r="AB32" s="67">
        <f t="shared" si="15"/>
        <v>0.4157894737</v>
      </c>
      <c r="AC32" s="47">
        <f t="shared" si="16"/>
        <v>1</v>
      </c>
      <c r="AD32" s="79">
        <f t="shared" ref="AD32:AL32" si="94">IF(OR(T32&lt;OFFSET($B$38,AD$3,0),T32&gt;OFFSET($C$38,AD$3,0)),0,1)</f>
        <v>1</v>
      </c>
      <c r="AE32" s="79">
        <f t="shared" si="94"/>
        <v>1</v>
      </c>
      <c r="AF32" s="79">
        <f t="shared" si="94"/>
        <v>1</v>
      </c>
      <c r="AG32" s="79">
        <f t="shared" si="94"/>
        <v>1</v>
      </c>
      <c r="AH32" s="79">
        <f t="shared" si="94"/>
        <v>1</v>
      </c>
      <c r="AI32" s="79">
        <f t="shared" si="94"/>
        <v>1</v>
      </c>
      <c r="AJ32" s="79">
        <f t="shared" si="94"/>
        <v>1</v>
      </c>
      <c r="AK32" s="79">
        <f t="shared" si="94"/>
        <v>1</v>
      </c>
      <c r="AL32" s="79">
        <f t="shared" si="94"/>
        <v>1</v>
      </c>
      <c r="AM32" s="68">
        <f t="shared" si="18"/>
        <v>1</v>
      </c>
    </row>
    <row r="33" ht="16.5" customHeight="1">
      <c r="A33" s="93" t="s">
        <v>75</v>
      </c>
      <c r="B33" s="94">
        <v>0.0</v>
      </c>
      <c r="C33" s="94">
        <v>1.0</v>
      </c>
      <c r="D33" s="94">
        <v>0.0</v>
      </c>
      <c r="E33" s="95">
        <v>0.0</v>
      </c>
      <c r="F33" s="24"/>
      <c r="G33" s="51">
        <v>28.0</v>
      </c>
      <c r="H33" s="51">
        <v>1341.0</v>
      </c>
      <c r="I33" s="47">
        <v>2884.0</v>
      </c>
      <c r="J33" s="72">
        <f>OFFSET(TT!F33,0,6*(-1+$E$6))</f>
        <v>231</v>
      </c>
      <c r="K33" s="73">
        <f>OFFSET(TT!G33,0,6*(-1+$E$6))</f>
        <v>202</v>
      </c>
      <c r="L33" s="74">
        <f>OFFSET(TT!H33,0,6*(-1+$E$6))</f>
        <v>193</v>
      </c>
      <c r="M33" s="75">
        <f>OFFSET(TT!I33,0,6*(-1+$E$6))</f>
        <v>185</v>
      </c>
      <c r="N33" s="76">
        <f>OFFSET(TT!J33,0,6*(-1+$E$6))</f>
        <v>498</v>
      </c>
      <c r="O33" s="77">
        <f>OFFSET(TT!K33,0,6*(-1+$E$6))</f>
        <v>136</v>
      </c>
      <c r="P33" s="78">
        <f t="shared" si="19"/>
        <v>424</v>
      </c>
      <c r="Q33" s="78">
        <f t="shared" ref="Q33:S33" si="95">$J33*C$30+$K33*C$31+$L33*C$32+$M33*C$33+$N33*C$34+$O33*C$35</f>
        <v>321</v>
      </c>
      <c r="R33" s="78">
        <f t="shared" si="95"/>
        <v>202</v>
      </c>
      <c r="S33" s="78">
        <f t="shared" si="95"/>
        <v>498</v>
      </c>
      <c r="T33" s="59">
        <f t="shared" si="8"/>
        <v>0.5691275168</v>
      </c>
      <c r="U33" s="60">
        <f t="shared" si="9"/>
        <v>0.2885714286</v>
      </c>
      <c r="V33" s="61">
        <f t="shared" si="10"/>
        <v>0.4598698482</v>
      </c>
      <c r="W33" s="62">
        <f t="shared" si="11"/>
        <v>0.3862332696</v>
      </c>
      <c r="X33" s="63">
        <f t="shared" ref="X33:Y33" si="96">IFERROR(P33/(P33+R33),0.5)</f>
        <v>0.6773162939</v>
      </c>
      <c r="Y33" s="64">
        <f t="shared" si="96"/>
        <v>0.3919413919</v>
      </c>
      <c r="Z33" s="65">
        <f t="shared" si="13"/>
        <v>0.4332179931</v>
      </c>
      <c r="AA33" s="66">
        <f t="shared" si="14"/>
        <v>0.6380622837</v>
      </c>
      <c r="AB33" s="67">
        <f t="shared" si="15"/>
        <v>0.5155709343</v>
      </c>
      <c r="AC33" s="47">
        <f t="shared" si="16"/>
        <v>1</v>
      </c>
      <c r="AD33" s="79">
        <f t="shared" ref="AD33:AL33" si="97">IF(OR(T33&lt;OFFSET($B$38,AD$3,0),T33&gt;OFFSET($C$38,AD$3,0)),0,1)</f>
        <v>1</v>
      </c>
      <c r="AE33" s="79">
        <f t="shared" si="97"/>
        <v>1</v>
      </c>
      <c r="AF33" s="79">
        <f t="shared" si="97"/>
        <v>1</v>
      </c>
      <c r="AG33" s="79">
        <f t="shared" si="97"/>
        <v>1</v>
      </c>
      <c r="AH33" s="79">
        <f t="shared" si="97"/>
        <v>1</v>
      </c>
      <c r="AI33" s="79">
        <f t="shared" si="97"/>
        <v>1</v>
      </c>
      <c r="AJ33" s="79">
        <f t="shared" si="97"/>
        <v>1</v>
      </c>
      <c r="AK33" s="79">
        <f t="shared" si="97"/>
        <v>1</v>
      </c>
      <c r="AL33" s="79">
        <f t="shared" si="97"/>
        <v>1</v>
      </c>
      <c r="AM33" s="68">
        <f t="shared" si="18"/>
        <v>1</v>
      </c>
    </row>
    <row r="34" ht="16.5" customHeight="1">
      <c r="A34" s="93" t="s">
        <v>76</v>
      </c>
      <c r="B34" s="94">
        <v>0.0</v>
      </c>
      <c r="C34" s="94">
        <v>0.0</v>
      </c>
      <c r="D34" s="94">
        <v>0.0</v>
      </c>
      <c r="E34" s="95">
        <v>1.0</v>
      </c>
      <c r="F34" s="24"/>
      <c r="G34" s="51">
        <v>29.0</v>
      </c>
      <c r="H34" s="51">
        <v>1343.0</v>
      </c>
      <c r="I34" s="47">
        <v>1033.0</v>
      </c>
      <c r="J34" s="72">
        <f>OFFSET(TT!F34,0,6*(-1+$E$6))</f>
        <v>110</v>
      </c>
      <c r="K34" s="73">
        <f>OFFSET(TT!G34,0,6*(-1+$E$6))</f>
        <v>104</v>
      </c>
      <c r="L34" s="74">
        <f>OFFSET(TT!H34,0,6*(-1+$E$6))</f>
        <v>91</v>
      </c>
      <c r="M34" s="75">
        <f>OFFSET(TT!I34,0,6*(-1+$E$6))</f>
        <v>67</v>
      </c>
      <c r="N34" s="76">
        <f>OFFSET(TT!J34,0,6*(-1+$E$6))</f>
        <v>138</v>
      </c>
      <c r="O34" s="77">
        <f>OFFSET(TT!K34,0,6*(-1+$E$6))</f>
        <v>39</v>
      </c>
      <c r="P34" s="78">
        <f t="shared" si="19"/>
        <v>201</v>
      </c>
      <c r="Q34" s="78">
        <f t="shared" ref="Q34:S34" si="98">$J34*C$30+$K34*C$31+$L34*C$32+$M34*C$33+$N34*C$34+$O34*C$35</f>
        <v>106</v>
      </c>
      <c r="R34" s="78">
        <f t="shared" si="98"/>
        <v>104</v>
      </c>
      <c r="S34" s="78">
        <f t="shared" si="98"/>
        <v>138</v>
      </c>
      <c r="T34" s="59">
        <f t="shared" si="8"/>
        <v>0.654723127</v>
      </c>
      <c r="U34" s="60">
        <f t="shared" si="9"/>
        <v>0.4297520661</v>
      </c>
      <c r="V34" s="61">
        <f t="shared" si="10"/>
        <v>0.592920354</v>
      </c>
      <c r="W34" s="62">
        <f t="shared" si="11"/>
        <v>0.4952380952</v>
      </c>
      <c r="X34" s="63">
        <f t="shared" ref="X34:Y34" si="99">IFERROR(P34/(P34+R34),0.5)</f>
        <v>0.6590163934</v>
      </c>
      <c r="Y34" s="64">
        <f t="shared" si="99"/>
        <v>0.4344262295</v>
      </c>
      <c r="Z34" s="65">
        <f t="shared" si="13"/>
        <v>0.5555555556</v>
      </c>
      <c r="AA34" s="66">
        <f t="shared" si="14"/>
        <v>0.6174863388</v>
      </c>
      <c r="AB34" s="67">
        <f t="shared" si="15"/>
        <v>0.5591985428</v>
      </c>
      <c r="AC34" s="47">
        <f t="shared" si="16"/>
        <v>1</v>
      </c>
      <c r="AD34" s="79">
        <f t="shared" ref="AD34:AL34" si="100">IF(OR(T34&lt;OFFSET($B$38,AD$3,0),T34&gt;OFFSET($C$38,AD$3,0)),0,1)</f>
        <v>1</v>
      </c>
      <c r="AE34" s="79">
        <f t="shared" si="100"/>
        <v>1</v>
      </c>
      <c r="AF34" s="79">
        <f t="shared" si="100"/>
        <v>1</v>
      </c>
      <c r="AG34" s="79">
        <f t="shared" si="100"/>
        <v>1</v>
      </c>
      <c r="AH34" s="79">
        <f t="shared" si="100"/>
        <v>1</v>
      </c>
      <c r="AI34" s="79">
        <f t="shared" si="100"/>
        <v>1</v>
      </c>
      <c r="AJ34" s="79">
        <f t="shared" si="100"/>
        <v>1</v>
      </c>
      <c r="AK34" s="79">
        <f t="shared" si="100"/>
        <v>1</v>
      </c>
      <c r="AL34" s="79">
        <f t="shared" si="100"/>
        <v>1</v>
      </c>
      <c r="AM34" s="68">
        <f t="shared" si="18"/>
        <v>1</v>
      </c>
    </row>
    <row r="35" ht="16.5" customHeight="1">
      <c r="A35" s="93" t="s">
        <v>77</v>
      </c>
      <c r="B35" s="94">
        <v>0.0</v>
      </c>
      <c r="C35" s="94">
        <v>1.0</v>
      </c>
      <c r="D35" s="94">
        <v>0.0</v>
      </c>
      <c r="E35" s="95">
        <v>0.0</v>
      </c>
      <c r="F35" s="24"/>
      <c r="G35" s="51">
        <v>30.0</v>
      </c>
      <c r="H35" s="51">
        <v>1344.0</v>
      </c>
      <c r="I35" s="47">
        <v>1542.0</v>
      </c>
      <c r="J35" s="72">
        <f>OFFSET(TT!F35,0,6*(-1+$E$6))</f>
        <v>129</v>
      </c>
      <c r="K35" s="73">
        <f>OFFSET(TT!G35,0,6*(-1+$E$6))</f>
        <v>96</v>
      </c>
      <c r="L35" s="74">
        <f>OFFSET(TT!H35,0,6*(-1+$E$6))</f>
        <v>88</v>
      </c>
      <c r="M35" s="75">
        <f>OFFSET(TT!I35,0,6*(-1+$E$6))</f>
        <v>108</v>
      </c>
      <c r="N35" s="76">
        <f>OFFSET(TT!J35,0,6*(-1+$E$6))</f>
        <v>300</v>
      </c>
      <c r="O35" s="77">
        <f>OFFSET(TT!K35,0,6*(-1+$E$6))</f>
        <v>58</v>
      </c>
      <c r="P35" s="78">
        <f t="shared" si="19"/>
        <v>217</v>
      </c>
      <c r="Q35" s="78">
        <f t="shared" ref="Q35:S35" si="101">$J35*C$30+$K35*C$31+$L35*C$32+$M35*C$33+$N35*C$34+$O35*C$35</f>
        <v>166</v>
      </c>
      <c r="R35" s="78">
        <f t="shared" si="101"/>
        <v>96</v>
      </c>
      <c r="S35" s="78">
        <f t="shared" si="101"/>
        <v>300</v>
      </c>
      <c r="T35" s="59">
        <f t="shared" si="8"/>
        <v>0.5665796345</v>
      </c>
      <c r="U35" s="60">
        <f t="shared" si="9"/>
        <v>0.2424242424</v>
      </c>
      <c r="V35" s="61">
        <f t="shared" si="10"/>
        <v>0.419729207</v>
      </c>
      <c r="W35" s="62">
        <f t="shared" si="11"/>
        <v>0.3664122137</v>
      </c>
      <c r="X35" s="63">
        <f t="shared" ref="X35:Y35" si="102">IFERROR(P35/(P35+R35),0.5)</f>
        <v>0.6932907348</v>
      </c>
      <c r="Y35" s="64">
        <f t="shared" si="102"/>
        <v>0.356223176</v>
      </c>
      <c r="Z35" s="65">
        <f t="shared" si="13"/>
        <v>0.4017971759</v>
      </c>
      <c r="AA35" s="66">
        <f t="shared" si="14"/>
        <v>0.6636713736</v>
      </c>
      <c r="AB35" s="67">
        <f t="shared" si="15"/>
        <v>0.4916559692</v>
      </c>
      <c r="AC35" s="47">
        <f t="shared" si="16"/>
        <v>1</v>
      </c>
      <c r="AD35" s="79">
        <f t="shared" ref="AD35:AL35" si="103">IF(OR(T35&lt;OFFSET($B$38,AD$3,0),T35&gt;OFFSET($C$38,AD$3,0)),0,1)</f>
        <v>1</v>
      </c>
      <c r="AE35" s="79">
        <f t="shared" si="103"/>
        <v>1</v>
      </c>
      <c r="AF35" s="79">
        <f t="shared" si="103"/>
        <v>1</v>
      </c>
      <c r="AG35" s="79">
        <f t="shared" si="103"/>
        <v>1</v>
      </c>
      <c r="AH35" s="79">
        <f t="shared" si="103"/>
        <v>1</v>
      </c>
      <c r="AI35" s="79">
        <f t="shared" si="103"/>
        <v>1</v>
      </c>
      <c r="AJ35" s="79">
        <f t="shared" si="103"/>
        <v>1</v>
      </c>
      <c r="AK35" s="79">
        <f t="shared" si="103"/>
        <v>1</v>
      </c>
      <c r="AL35" s="79">
        <f t="shared" si="103"/>
        <v>1</v>
      </c>
      <c r="AM35" s="68">
        <f t="shared" si="18"/>
        <v>1</v>
      </c>
    </row>
    <row r="36" ht="16.5" customHeight="1">
      <c r="A36" s="47"/>
      <c r="B36" s="96"/>
      <c r="C36" s="96"/>
      <c r="D36" s="96"/>
      <c r="E36" s="96"/>
      <c r="F36" s="24"/>
      <c r="G36" s="51">
        <v>31.0</v>
      </c>
      <c r="H36" s="51">
        <v>1346.0</v>
      </c>
      <c r="I36" s="47">
        <v>2681.0</v>
      </c>
      <c r="J36" s="72">
        <f>OFFSET(TT!F36,0,6*(-1+$E$6))</f>
        <v>394</v>
      </c>
      <c r="K36" s="73">
        <f>OFFSET(TT!G36,0,6*(-1+$E$6))</f>
        <v>280</v>
      </c>
      <c r="L36" s="74">
        <f>OFFSET(TT!H36,0,6*(-1+$E$6))</f>
        <v>182</v>
      </c>
      <c r="M36" s="75">
        <f>OFFSET(TT!I36,0,6*(-1+$E$6))</f>
        <v>204</v>
      </c>
      <c r="N36" s="76">
        <f>OFFSET(TT!J36,0,6*(-1+$E$6))</f>
        <v>454</v>
      </c>
      <c r="O36" s="77">
        <f>OFFSET(TT!K36,0,6*(-1+$E$6))</f>
        <v>107</v>
      </c>
      <c r="P36" s="78">
        <f t="shared" si="19"/>
        <v>576</v>
      </c>
      <c r="Q36" s="78">
        <f t="shared" ref="Q36:S36" si="104">$J36*C$30+$K36*C$31+$L36*C$32+$M36*C$33+$N36*C$34+$O36*C$35</f>
        <v>311</v>
      </c>
      <c r="R36" s="78">
        <f t="shared" si="104"/>
        <v>280</v>
      </c>
      <c r="S36" s="78">
        <f t="shared" si="104"/>
        <v>454</v>
      </c>
      <c r="T36" s="59">
        <f t="shared" si="8"/>
        <v>0.6493799324</v>
      </c>
      <c r="U36" s="60">
        <f t="shared" si="9"/>
        <v>0.3814713896</v>
      </c>
      <c r="V36" s="61">
        <f t="shared" si="10"/>
        <v>0.559223301</v>
      </c>
      <c r="W36" s="62">
        <f t="shared" si="11"/>
        <v>0.4737732657</v>
      </c>
      <c r="X36" s="63">
        <f t="shared" ref="X36:Y36" si="105">IFERROR(P36/(P36+R36),0.5)</f>
        <v>0.6728971963</v>
      </c>
      <c r="Y36" s="64">
        <f t="shared" si="105"/>
        <v>0.4065359477</v>
      </c>
      <c r="Z36" s="65">
        <f t="shared" si="13"/>
        <v>0.5280690932</v>
      </c>
      <c r="AA36" s="66">
        <f t="shared" si="14"/>
        <v>0.6354102406</v>
      </c>
      <c r="AB36" s="67">
        <f t="shared" si="15"/>
        <v>0.5471930907</v>
      </c>
      <c r="AC36" s="47">
        <f t="shared" si="16"/>
        <v>1</v>
      </c>
      <c r="AD36" s="79">
        <f t="shared" ref="AD36:AL36" si="106">IF(OR(T36&lt;OFFSET($B$38,AD$3,0),T36&gt;OFFSET($C$38,AD$3,0)),0,1)</f>
        <v>1</v>
      </c>
      <c r="AE36" s="79">
        <f t="shared" si="106"/>
        <v>1</v>
      </c>
      <c r="AF36" s="79">
        <f t="shared" si="106"/>
        <v>1</v>
      </c>
      <c r="AG36" s="79">
        <f t="shared" si="106"/>
        <v>1</v>
      </c>
      <c r="AH36" s="79">
        <f t="shared" si="106"/>
        <v>1</v>
      </c>
      <c r="AI36" s="79">
        <f t="shared" si="106"/>
        <v>1</v>
      </c>
      <c r="AJ36" s="79">
        <f t="shared" si="106"/>
        <v>1</v>
      </c>
      <c r="AK36" s="79">
        <f t="shared" si="106"/>
        <v>1</v>
      </c>
      <c r="AL36" s="79">
        <f t="shared" si="106"/>
        <v>1</v>
      </c>
      <c r="AM36" s="68">
        <f t="shared" si="18"/>
        <v>1</v>
      </c>
    </row>
    <row r="37" ht="16.5" customHeight="1">
      <c r="A37" s="97" t="s">
        <v>78</v>
      </c>
      <c r="B37" s="98" t="s">
        <v>79</v>
      </c>
      <c r="C37" s="98" t="s">
        <v>80</v>
      </c>
      <c r="D37" s="96"/>
      <c r="E37" s="96"/>
      <c r="F37" s="24"/>
      <c r="G37" s="51">
        <v>32.0</v>
      </c>
      <c r="H37" s="51">
        <v>1348.0</v>
      </c>
      <c r="I37" s="47">
        <v>1911.0</v>
      </c>
      <c r="J37" s="72">
        <f>OFFSET(TT!F37,0,6*(-1+$E$6))</f>
        <v>111</v>
      </c>
      <c r="K37" s="73">
        <f>OFFSET(TT!G37,0,6*(-1+$E$6))</f>
        <v>129</v>
      </c>
      <c r="L37" s="74">
        <f>OFFSET(TT!H37,0,6*(-1+$E$6))</f>
        <v>162</v>
      </c>
      <c r="M37" s="75">
        <f>OFFSET(TT!I37,0,6*(-1+$E$6))</f>
        <v>101</v>
      </c>
      <c r="N37" s="76">
        <f>OFFSET(TT!J37,0,6*(-1+$E$6))</f>
        <v>309</v>
      </c>
      <c r="O37" s="77">
        <f>OFFSET(TT!K37,0,6*(-1+$E$6))</f>
        <v>98</v>
      </c>
      <c r="P37" s="78">
        <f t="shared" si="19"/>
        <v>273</v>
      </c>
      <c r="Q37" s="78">
        <f t="shared" ref="Q37:S37" si="107">$J37*C$30+$K37*C$31+$L37*C$32+$M37*C$33+$N37*C$34+$O37*C$35</f>
        <v>199</v>
      </c>
      <c r="R37" s="78">
        <f t="shared" si="107"/>
        <v>129</v>
      </c>
      <c r="S37" s="78">
        <f t="shared" si="107"/>
        <v>309</v>
      </c>
      <c r="T37" s="59">
        <f t="shared" si="8"/>
        <v>0.5783898305</v>
      </c>
      <c r="U37" s="60">
        <f t="shared" si="9"/>
        <v>0.2945205479</v>
      </c>
      <c r="V37" s="61">
        <f t="shared" si="10"/>
        <v>0.4690721649</v>
      </c>
      <c r="W37" s="62">
        <f t="shared" si="11"/>
        <v>0.3932926829</v>
      </c>
      <c r="X37" s="63">
        <f t="shared" ref="X37:Y37" si="108">IFERROR(P37/(P37+R37),0.5)</f>
        <v>0.6791044776</v>
      </c>
      <c r="Y37" s="64">
        <f t="shared" si="108"/>
        <v>0.3917322835</v>
      </c>
      <c r="Z37" s="65">
        <f t="shared" si="13"/>
        <v>0.4417582418</v>
      </c>
      <c r="AA37" s="66">
        <f t="shared" si="14"/>
        <v>0.6395604396</v>
      </c>
      <c r="AB37" s="67">
        <f t="shared" si="15"/>
        <v>0.5186813187</v>
      </c>
      <c r="AC37" s="47">
        <f t="shared" si="16"/>
        <v>1</v>
      </c>
      <c r="AD37" s="79">
        <f t="shared" ref="AD37:AL37" si="109">IF(OR(T37&lt;OFFSET($B$38,AD$3,0),T37&gt;OFFSET($C$38,AD$3,0)),0,1)</f>
        <v>1</v>
      </c>
      <c r="AE37" s="79">
        <f t="shared" si="109"/>
        <v>1</v>
      </c>
      <c r="AF37" s="79">
        <f t="shared" si="109"/>
        <v>1</v>
      </c>
      <c r="AG37" s="79">
        <f t="shared" si="109"/>
        <v>1</v>
      </c>
      <c r="AH37" s="79">
        <f t="shared" si="109"/>
        <v>1</v>
      </c>
      <c r="AI37" s="79">
        <f t="shared" si="109"/>
        <v>1</v>
      </c>
      <c r="AJ37" s="79">
        <f t="shared" si="109"/>
        <v>1</v>
      </c>
      <c r="AK37" s="79">
        <f t="shared" si="109"/>
        <v>1</v>
      </c>
      <c r="AL37" s="79">
        <f t="shared" si="109"/>
        <v>1</v>
      </c>
      <c r="AM37" s="68">
        <f t="shared" si="18"/>
        <v>1</v>
      </c>
    </row>
    <row r="38" ht="16.5" customHeight="1">
      <c r="A38" s="59" t="s">
        <v>41</v>
      </c>
      <c r="B38" s="99">
        <v>0.0</v>
      </c>
      <c r="C38" s="100">
        <v>1.0</v>
      </c>
      <c r="D38" s="96"/>
      <c r="E38" s="96"/>
      <c r="F38" s="24"/>
      <c r="G38" s="51">
        <v>33.0</v>
      </c>
      <c r="H38" s="51">
        <v>1349.0</v>
      </c>
      <c r="I38" s="47">
        <v>1852.0</v>
      </c>
      <c r="J38" s="72">
        <f>OFFSET(TT!F38,0,6*(-1+$E$6))</f>
        <v>109</v>
      </c>
      <c r="K38" s="73">
        <f>OFFSET(TT!G38,0,6*(-1+$E$6))</f>
        <v>101</v>
      </c>
      <c r="L38" s="74">
        <f>OFFSET(TT!H38,0,6*(-1+$E$6))</f>
        <v>104</v>
      </c>
      <c r="M38" s="75">
        <f>OFFSET(TT!I38,0,6*(-1+$E$6))</f>
        <v>93</v>
      </c>
      <c r="N38" s="76">
        <f>OFFSET(TT!J38,0,6*(-1+$E$6))</f>
        <v>273</v>
      </c>
      <c r="O38" s="77">
        <f>OFFSET(TT!K38,0,6*(-1+$E$6))</f>
        <v>94</v>
      </c>
      <c r="P38" s="78">
        <f t="shared" si="19"/>
        <v>213</v>
      </c>
      <c r="Q38" s="78">
        <f t="shared" ref="Q38:S38" si="110">$J38*C$30+$K38*C$31+$L38*C$32+$M38*C$33+$N38*C$34+$O38*C$35</f>
        <v>187</v>
      </c>
      <c r="R38" s="78">
        <f t="shared" si="110"/>
        <v>101</v>
      </c>
      <c r="S38" s="78">
        <f t="shared" si="110"/>
        <v>273</v>
      </c>
      <c r="T38" s="59">
        <f t="shared" si="8"/>
        <v>0.5325</v>
      </c>
      <c r="U38" s="60">
        <f t="shared" si="9"/>
        <v>0.2700534759</v>
      </c>
      <c r="V38" s="61">
        <f t="shared" si="10"/>
        <v>0.4382716049</v>
      </c>
      <c r="W38" s="62">
        <f t="shared" si="11"/>
        <v>0.3506944444</v>
      </c>
      <c r="X38" s="63">
        <f t="shared" ref="X38:Y38" si="111">IFERROR(P38/(P38+R38),0.5)</f>
        <v>0.678343949</v>
      </c>
      <c r="Y38" s="64">
        <f t="shared" si="111"/>
        <v>0.4065217391</v>
      </c>
      <c r="Z38" s="65">
        <f t="shared" si="13"/>
        <v>0.4056847545</v>
      </c>
      <c r="AA38" s="66">
        <f t="shared" si="14"/>
        <v>0.6279069767</v>
      </c>
      <c r="AB38" s="67">
        <f t="shared" si="15"/>
        <v>0.5167958656</v>
      </c>
      <c r="AC38" s="47">
        <f t="shared" si="16"/>
        <v>1</v>
      </c>
      <c r="AD38" s="79">
        <f t="shared" ref="AD38:AL38" si="112">IF(OR(T38&lt;OFFSET($B$38,AD$3,0),T38&gt;OFFSET($C$38,AD$3,0)),0,1)</f>
        <v>1</v>
      </c>
      <c r="AE38" s="79">
        <f t="shared" si="112"/>
        <v>1</v>
      </c>
      <c r="AF38" s="79">
        <f t="shared" si="112"/>
        <v>1</v>
      </c>
      <c r="AG38" s="79">
        <f t="shared" si="112"/>
        <v>1</v>
      </c>
      <c r="AH38" s="79">
        <f t="shared" si="112"/>
        <v>1</v>
      </c>
      <c r="AI38" s="79">
        <f t="shared" si="112"/>
        <v>1</v>
      </c>
      <c r="AJ38" s="79">
        <f t="shared" si="112"/>
        <v>1</v>
      </c>
      <c r="AK38" s="79">
        <f t="shared" si="112"/>
        <v>1</v>
      </c>
      <c r="AL38" s="79">
        <f t="shared" si="112"/>
        <v>1</v>
      </c>
      <c r="AM38" s="68">
        <f t="shared" si="18"/>
        <v>1</v>
      </c>
    </row>
    <row r="39" ht="16.5" customHeight="1">
      <c r="A39" s="60" t="s">
        <v>42</v>
      </c>
      <c r="B39" s="99">
        <v>0.0</v>
      </c>
      <c r="C39" s="100">
        <v>1.0</v>
      </c>
      <c r="D39" s="82"/>
      <c r="E39" s="82"/>
      <c r="F39" s="24"/>
      <c r="G39" s="51">
        <v>34.0</v>
      </c>
      <c r="H39" s="51">
        <v>1351.0</v>
      </c>
      <c r="I39" s="47">
        <v>3140.0</v>
      </c>
      <c r="J39" s="72">
        <f>OFFSET(TT!F39,0,6*(-1+$E$6))</f>
        <v>186</v>
      </c>
      <c r="K39" s="73">
        <f>OFFSET(TT!G39,0,6*(-1+$E$6))</f>
        <v>186</v>
      </c>
      <c r="L39" s="74">
        <f>OFFSET(TT!H39,0,6*(-1+$E$6))</f>
        <v>164</v>
      </c>
      <c r="M39" s="75">
        <f>OFFSET(TT!I39,0,6*(-1+$E$6))</f>
        <v>207</v>
      </c>
      <c r="N39" s="76">
        <f>OFFSET(TT!J39,0,6*(-1+$E$6))</f>
        <v>481</v>
      </c>
      <c r="O39" s="77">
        <f>OFFSET(TT!K39,0,6*(-1+$E$6))</f>
        <v>120</v>
      </c>
      <c r="P39" s="78">
        <f t="shared" si="19"/>
        <v>350</v>
      </c>
      <c r="Q39" s="78">
        <f t="shared" ref="Q39:S39" si="113">$J39*C$30+$K39*C$31+$L39*C$32+$M39*C$33+$N39*C$34+$O39*C$35</f>
        <v>327</v>
      </c>
      <c r="R39" s="78">
        <f t="shared" si="113"/>
        <v>186</v>
      </c>
      <c r="S39" s="78">
        <f t="shared" si="113"/>
        <v>481</v>
      </c>
      <c r="T39" s="59">
        <f t="shared" si="8"/>
        <v>0.5169867061</v>
      </c>
      <c r="U39" s="60">
        <f t="shared" si="9"/>
        <v>0.2788605697</v>
      </c>
      <c r="V39" s="61">
        <f t="shared" si="10"/>
        <v>0.421179302</v>
      </c>
      <c r="W39" s="62">
        <f t="shared" si="11"/>
        <v>0.3625730994</v>
      </c>
      <c r="X39" s="63">
        <f t="shared" ref="X39:Y39" si="114">IFERROR(P39/(P39+R39),0.5)</f>
        <v>0.6529850746</v>
      </c>
      <c r="Y39" s="64">
        <f t="shared" si="114"/>
        <v>0.4047029703</v>
      </c>
      <c r="Z39" s="65">
        <f t="shared" si="13"/>
        <v>0.3988095238</v>
      </c>
      <c r="AA39" s="66">
        <f t="shared" si="14"/>
        <v>0.6183035714</v>
      </c>
      <c r="AB39" s="67">
        <f t="shared" si="15"/>
        <v>0.5037202381</v>
      </c>
      <c r="AC39" s="47">
        <f t="shared" si="16"/>
        <v>1</v>
      </c>
      <c r="AD39" s="79">
        <f t="shared" ref="AD39:AL39" si="115">IF(OR(T39&lt;OFFSET($B$38,AD$3,0),T39&gt;OFFSET($C$38,AD$3,0)),0,1)</f>
        <v>1</v>
      </c>
      <c r="AE39" s="79">
        <f t="shared" si="115"/>
        <v>1</v>
      </c>
      <c r="AF39" s="79">
        <f t="shared" si="115"/>
        <v>1</v>
      </c>
      <c r="AG39" s="79">
        <f t="shared" si="115"/>
        <v>1</v>
      </c>
      <c r="AH39" s="79">
        <f t="shared" si="115"/>
        <v>1</v>
      </c>
      <c r="AI39" s="79">
        <f t="shared" si="115"/>
        <v>1</v>
      </c>
      <c r="AJ39" s="79">
        <f t="shared" si="115"/>
        <v>1</v>
      </c>
      <c r="AK39" s="79">
        <f t="shared" si="115"/>
        <v>1</v>
      </c>
      <c r="AL39" s="79">
        <f t="shared" si="115"/>
        <v>1</v>
      </c>
      <c r="AM39" s="68">
        <f t="shared" si="18"/>
        <v>1</v>
      </c>
    </row>
    <row r="40" ht="16.5" customHeight="1">
      <c r="A40" s="61" t="s">
        <v>43</v>
      </c>
      <c r="B40" s="99">
        <v>0.0</v>
      </c>
      <c r="C40" s="100">
        <v>1.0</v>
      </c>
      <c r="D40" s="82"/>
      <c r="E40" s="82"/>
      <c r="F40" s="24"/>
      <c r="G40" s="51">
        <v>35.0</v>
      </c>
      <c r="H40" s="51">
        <v>1352.0</v>
      </c>
      <c r="I40" s="47">
        <v>1493.0</v>
      </c>
      <c r="J40" s="72">
        <f>OFFSET(TT!F40,0,6*(-1+$E$6))</f>
        <v>109</v>
      </c>
      <c r="K40" s="73">
        <f>OFFSET(TT!G40,0,6*(-1+$E$6))</f>
        <v>91</v>
      </c>
      <c r="L40" s="74">
        <f>OFFSET(TT!H40,0,6*(-1+$E$6))</f>
        <v>76</v>
      </c>
      <c r="M40" s="75">
        <f>OFFSET(TT!I40,0,6*(-1+$E$6))</f>
        <v>94</v>
      </c>
      <c r="N40" s="76">
        <f>OFFSET(TT!J40,0,6*(-1+$E$6))</f>
        <v>237</v>
      </c>
      <c r="O40" s="77">
        <f>OFFSET(TT!K40,0,6*(-1+$E$6))</f>
        <v>56</v>
      </c>
      <c r="P40" s="78">
        <f t="shared" si="19"/>
        <v>185</v>
      </c>
      <c r="Q40" s="78">
        <f t="shared" ref="Q40:S40" si="116">$J40*C$30+$K40*C$31+$L40*C$32+$M40*C$33+$N40*C$34+$O40*C$35</f>
        <v>150</v>
      </c>
      <c r="R40" s="78">
        <f t="shared" si="116"/>
        <v>91</v>
      </c>
      <c r="S40" s="78">
        <f t="shared" si="116"/>
        <v>237</v>
      </c>
      <c r="T40" s="59">
        <f t="shared" si="8"/>
        <v>0.552238806</v>
      </c>
      <c r="U40" s="60">
        <f t="shared" si="9"/>
        <v>0.2774390244</v>
      </c>
      <c r="V40" s="61">
        <f t="shared" si="10"/>
        <v>0.4383886256</v>
      </c>
      <c r="W40" s="62">
        <f t="shared" si="11"/>
        <v>0.377593361</v>
      </c>
      <c r="X40" s="63">
        <f t="shared" ref="X40:Y40" si="117">IFERROR(P40/(P40+R40),0.5)</f>
        <v>0.6702898551</v>
      </c>
      <c r="Y40" s="64">
        <f t="shared" si="117"/>
        <v>0.3875968992</v>
      </c>
      <c r="Z40" s="65">
        <f t="shared" si="13"/>
        <v>0.4162895928</v>
      </c>
      <c r="AA40" s="66">
        <f t="shared" si="14"/>
        <v>0.6365007541</v>
      </c>
      <c r="AB40" s="67">
        <f t="shared" si="15"/>
        <v>0.5052790347</v>
      </c>
      <c r="AC40" s="47">
        <f t="shared" si="16"/>
        <v>1</v>
      </c>
      <c r="AD40" s="79">
        <f t="shared" ref="AD40:AL40" si="118">IF(OR(T40&lt;OFFSET($B$38,AD$3,0),T40&gt;OFFSET($C$38,AD$3,0)),0,1)</f>
        <v>1</v>
      </c>
      <c r="AE40" s="79">
        <f t="shared" si="118"/>
        <v>1</v>
      </c>
      <c r="AF40" s="79">
        <f t="shared" si="118"/>
        <v>1</v>
      </c>
      <c r="AG40" s="79">
        <f t="shared" si="118"/>
        <v>1</v>
      </c>
      <c r="AH40" s="79">
        <f t="shared" si="118"/>
        <v>1</v>
      </c>
      <c r="AI40" s="79">
        <f t="shared" si="118"/>
        <v>1</v>
      </c>
      <c r="AJ40" s="79">
        <f t="shared" si="118"/>
        <v>1</v>
      </c>
      <c r="AK40" s="79">
        <f t="shared" si="118"/>
        <v>1</v>
      </c>
      <c r="AL40" s="79">
        <f t="shared" si="118"/>
        <v>1</v>
      </c>
      <c r="AM40" s="68">
        <f t="shared" si="18"/>
        <v>1</v>
      </c>
    </row>
    <row r="41" ht="16.5" customHeight="1">
      <c r="A41" s="62" t="s">
        <v>44</v>
      </c>
      <c r="B41" s="99">
        <v>0.0</v>
      </c>
      <c r="C41" s="100">
        <v>1.0</v>
      </c>
      <c r="D41" s="82"/>
      <c r="E41" s="82"/>
      <c r="F41" s="24"/>
      <c r="G41" s="51">
        <v>36.0</v>
      </c>
      <c r="H41" s="51">
        <v>1353.0</v>
      </c>
      <c r="I41" s="47">
        <v>2663.0</v>
      </c>
      <c r="J41" s="72">
        <f>OFFSET(TT!F41,0,6*(-1+$E$6))</f>
        <v>161</v>
      </c>
      <c r="K41" s="73">
        <f>OFFSET(TT!G41,0,6*(-1+$E$6))</f>
        <v>125</v>
      </c>
      <c r="L41" s="74">
        <f>OFFSET(TT!H41,0,6*(-1+$E$6))</f>
        <v>128</v>
      </c>
      <c r="M41" s="75">
        <f>OFFSET(TT!I41,0,6*(-1+$E$6))</f>
        <v>146</v>
      </c>
      <c r="N41" s="76">
        <f>OFFSET(TT!J41,0,6*(-1+$E$6))</f>
        <v>372</v>
      </c>
      <c r="O41" s="77">
        <f>OFFSET(TT!K41,0,6*(-1+$E$6))</f>
        <v>119</v>
      </c>
      <c r="P41" s="78">
        <f t="shared" si="19"/>
        <v>289</v>
      </c>
      <c r="Q41" s="78">
        <f t="shared" ref="Q41:S41" si="119">$J41*C$30+$K41*C$31+$L41*C$32+$M41*C$33+$N41*C$34+$O41*C$35</f>
        <v>265</v>
      </c>
      <c r="R41" s="78">
        <f t="shared" si="119"/>
        <v>125</v>
      </c>
      <c r="S41" s="78">
        <f t="shared" si="119"/>
        <v>372</v>
      </c>
      <c r="T41" s="59">
        <f t="shared" si="8"/>
        <v>0.5216606498</v>
      </c>
      <c r="U41" s="60">
        <f t="shared" si="9"/>
        <v>0.2515090543</v>
      </c>
      <c r="V41" s="61">
        <f t="shared" si="10"/>
        <v>0.4372163389</v>
      </c>
      <c r="W41" s="62">
        <f t="shared" si="11"/>
        <v>0.3205128205</v>
      </c>
      <c r="X41" s="63">
        <f t="shared" ref="X41:Y41" si="120">IFERROR(P41/(P41+R41),0.5)</f>
        <v>0.6980676329</v>
      </c>
      <c r="Y41" s="64">
        <f t="shared" si="120"/>
        <v>0.4160125589</v>
      </c>
      <c r="Z41" s="65">
        <f t="shared" si="13"/>
        <v>0.3939105614</v>
      </c>
      <c r="AA41" s="66">
        <f t="shared" si="14"/>
        <v>0.6289248335</v>
      </c>
      <c r="AB41" s="67">
        <f t="shared" si="15"/>
        <v>0.5271170314</v>
      </c>
      <c r="AC41" s="47">
        <f t="shared" si="16"/>
        <v>1</v>
      </c>
      <c r="AD41" s="79">
        <f t="shared" ref="AD41:AL41" si="121">IF(OR(T41&lt;OFFSET($B$38,AD$3,0),T41&gt;OFFSET($C$38,AD$3,0)),0,1)</f>
        <v>1</v>
      </c>
      <c r="AE41" s="79">
        <f t="shared" si="121"/>
        <v>1</v>
      </c>
      <c r="AF41" s="79">
        <f t="shared" si="121"/>
        <v>1</v>
      </c>
      <c r="AG41" s="79">
        <f t="shared" si="121"/>
        <v>1</v>
      </c>
      <c r="AH41" s="79">
        <f t="shared" si="121"/>
        <v>1</v>
      </c>
      <c r="AI41" s="79">
        <f t="shared" si="121"/>
        <v>1</v>
      </c>
      <c r="AJ41" s="79">
        <f t="shared" si="121"/>
        <v>1</v>
      </c>
      <c r="AK41" s="79">
        <f t="shared" si="121"/>
        <v>1</v>
      </c>
      <c r="AL41" s="79">
        <f t="shared" si="121"/>
        <v>1</v>
      </c>
      <c r="AM41" s="68">
        <f t="shared" si="18"/>
        <v>1</v>
      </c>
    </row>
    <row r="42" ht="16.5" customHeight="1">
      <c r="A42" s="63" t="s">
        <v>45</v>
      </c>
      <c r="B42" s="99">
        <v>0.0</v>
      </c>
      <c r="C42" s="100">
        <v>1.0</v>
      </c>
      <c r="D42" s="82"/>
      <c r="E42" s="82"/>
      <c r="F42" s="24"/>
      <c r="G42" s="51">
        <v>37.0</v>
      </c>
      <c r="H42" s="51">
        <v>1354.0</v>
      </c>
      <c r="I42" s="47">
        <v>3333.0</v>
      </c>
      <c r="J42" s="72">
        <f>OFFSET(TT!F42,0,6*(-1+$E$6))</f>
        <v>205</v>
      </c>
      <c r="K42" s="73">
        <f>OFFSET(TT!G42,0,6*(-1+$E$6))</f>
        <v>180</v>
      </c>
      <c r="L42" s="74">
        <f>OFFSET(TT!H42,0,6*(-1+$E$6))</f>
        <v>160</v>
      </c>
      <c r="M42" s="75">
        <f>OFFSET(TT!I42,0,6*(-1+$E$6))</f>
        <v>170</v>
      </c>
      <c r="N42" s="76">
        <f>OFFSET(TT!J42,0,6*(-1+$E$6))</f>
        <v>582</v>
      </c>
      <c r="O42" s="77">
        <f>OFFSET(TT!K42,0,6*(-1+$E$6))</f>
        <v>118</v>
      </c>
      <c r="P42" s="78">
        <f t="shared" si="19"/>
        <v>365</v>
      </c>
      <c r="Q42" s="78">
        <f t="shared" ref="Q42:S42" si="122">$J42*C$30+$K42*C$31+$L42*C$32+$M42*C$33+$N42*C$34+$O42*C$35</f>
        <v>288</v>
      </c>
      <c r="R42" s="78">
        <f t="shared" si="122"/>
        <v>180</v>
      </c>
      <c r="S42" s="78">
        <f t="shared" si="122"/>
        <v>582</v>
      </c>
      <c r="T42" s="59">
        <f t="shared" si="8"/>
        <v>0.5589586524</v>
      </c>
      <c r="U42" s="60">
        <f t="shared" si="9"/>
        <v>0.2362204724</v>
      </c>
      <c r="V42" s="61">
        <f t="shared" si="10"/>
        <v>0.3854276663</v>
      </c>
      <c r="W42" s="62">
        <f t="shared" si="11"/>
        <v>0.3846153846</v>
      </c>
      <c r="X42" s="63">
        <f t="shared" ref="X42:Y42" si="123">IFERROR(P42/(P42+R42),0.5)</f>
        <v>0.6697247706</v>
      </c>
      <c r="Y42" s="64">
        <f t="shared" si="123"/>
        <v>0.3310344828</v>
      </c>
      <c r="Z42" s="65">
        <f t="shared" si="13"/>
        <v>0.3851590106</v>
      </c>
      <c r="AA42" s="66">
        <f t="shared" si="14"/>
        <v>0.6692579505</v>
      </c>
      <c r="AB42" s="67">
        <f t="shared" si="15"/>
        <v>0.4614840989</v>
      </c>
      <c r="AC42" s="47">
        <f t="shared" si="16"/>
        <v>1</v>
      </c>
      <c r="AD42" s="79">
        <f t="shared" ref="AD42:AL42" si="124">IF(OR(T42&lt;OFFSET($B$38,AD$3,0),T42&gt;OFFSET($C$38,AD$3,0)),0,1)</f>
        <v>1</v>
      </c>
      <c r="AE42" s="79">
        <f t="shared" si="124"/>
        <v>1</v>
      </c>
      <c r="AF42" s="79">
        <f t="shared" si="124"/>
        <v>1</v>
      </c>
      <c r="AG42" s="79">
        <f t="shared" si="124"/>
        <v>1</v>
      </c>
      <c r="AH42" s="79">
        <f t="shared" si="124"/>
        <v>1</v>
      </c>
      <c r="AI42" s="79">
        <f t="shared" si="124"/>
        <v>1</v>
      </c>
      <c r="AJ42" s="79">
        <f t="shared" si="124"/>
        <v>1</v>
      </c>
      <c r="AK42" s="79">
        <f t="shared" si="124"/>
        <v>1</v>
      </c>
      <c r="AL42" s="79">
        <f t="shared" si="124"/>
        <v>1</v>
      </c>
      <c r="AM42" s="68">
        <f t="shared" si="18"/>
        <v>1</v>
      </c>
    </row>
    <row r="43" ht="16.5" customHeight="1">
      <c r="A43" s="64" t="s">
        <v>46</v>
      </c>
      <c r="B43" s="99">
        <v>0.0</v>
      </c>
      <c r="C43" s="100">
        <v>1.0</v>
      </c>
      <c r="D43" s="82"/>
      <c r="E43" s="82"/>
      <c r="F43" s="24"/>
      <c r="G43" s="51">
        <v>38.0</v>
      </c>
      <c r="H43" s="51">
        <v>1356.0</v>
      </c>
      <c r="I43" s="47">
        <v>2158.0</v>
      </c>
      <c r="J43" s="72">
        <f>OFFSET(TT!F43,0,6*(-1+$E$6))</f>
        <v>114</v>
      </c>
      <c r="K43" s="73">
        <f>OFFSET(TT!G43,0,6*(-1+$E$6))</f>
        <v>144</v>
      </c>
      <c r="L43" s="74">
        <f>OFFSET(TT!H43,0,6*(-1+$E$6))</f>
        <v>140</v>
      </c>
      <c r="M43" s="75">
        <f>OFFSET(TT!I43,0,6*(-1+$E$6))</f>
        <v>126</v>
      </c>
      <c r="N43" s="76">
        <f>OFFSET(TT!J43,0,6*(-1+$E$6))</f>
        <v>360</v>
      </c>
      <c r="O43" s="77">
        <f>OFFSET(TT!K43,0,6*(-1+$E$6))</f>
        <v>87</v>
      </c>
      <c r="P43" s="78">
        <f t="shared" si="19"/>
        <v>254</v>
      </c>
      <c r="Q43" s="78">
        <f t="shared" ref="Q43:S43" si="125">$J43*C$30+$K43*C$31+$L43*C$32+$M43*C$33+$N43*C$34+$O43*C$35</f>
        <v>213</v>
      </c>
      <c r="R43" s="78">
        <f t="shared" si="125"/>
        <v>144</v>
      </c>
      <c r="S43" s="78">
        <f t="shared" si="125"/>
        <v>360</v>
      </c>
      <c r="T43" s="59">
        <f t="shared" si="8"/>
        <v>0.5438972163</v>
      </c>
      <c r="U43" s="60">
        <f t="shared" si="9"/>
        <v>0.2857142857</v>
      </c>
      <c r="V43" s="61">
        <f t="shared" si="10"/>
        <v>0.4136807818</v>
      </c>
      <c r="W43" s="62">
        <f t="shared" si="11"/>
        <v>0.4033613445</v>
      </c>
      <c r="X43" s="63">
        <f t="shared" ref="X43:Y43" si="126">IFERROR(P43/(P43+R43),0.5)</f>
        <v>0.6381909548</v>
      </c>
      <c r="Y43" s="64">
        <f t="shared" si="126"/>
        <v>0.3717277487</v>
      </c>
      <c r="Z43" s="65">
        <f t="shared" si="13"/>
        <v>0.4098867147</v>
      </c>
      <c r="AA43" s="66">
        <f t="shared" si="14"/>
        <v>0.6323377961</v>
      </c>
      <c r="AB43" s="67">
        <f t="shared" si="15"/>
        <v>0.4809474768</v>
      </c>
      <c r="AC43" s="47">
        <f t="shared" si="16"/>
        <v>1</v>
      </c>
      <c r="AD43" s="79">
        <f t="shared" ref="AD43:AL43" si="127">IF(OR(T43&lt;OFFSET($B$38,AD$3,0),T43&gt;OFFSET($C$38,AD$3,0)),0,1)</f>
        <v>1</v>
      </c>
      <c r="AE43" s="79">
        <f t="shared" si="127"/>
        <v>1</v>
      </c>
      <c r="AF43" s="79">
        <f t="shared" si="127"/>
        <v>1</v>
      </c>
      <c r="AG43" s="79">
        <f t="shared" si="127"/>
        <v>1</v>
      </c>
      <c r="AH43" s="79">
        <f t="shared" si="127"/>
        <v>1</v>
      </c>
      <c r="AI43" s="79">
        <f t="shared" si="127"/>
        <v>1</v>
      </c>
      <c r="AJ43" s="79">
        <f t="shared" si="127"/>
        <v>1</v>
      </c>
      <c r="AK43" s="79">
        <f t="shared" si="127"/>
        <v>1</v>
      </c>
      <c r="AL43" s="79">
        <f t="shared" si="127"/>
        <v>1</v>
      </c>
      <c r="AM43" s="68">
        <f t="shared" si="18"/>
        <v>1</v>
      </c>
    </row>
    <row r="44" ht="16.5" customHeight="1">
      <c r="A44" s="65" t="s">
        <v>47</v>
      </c>
      <c r="B44" s="99">
        <v>0.0</v>
      </c>
      <c r="C44" s="100">
        <v>1.0</v>
      </c>
      <c r="D44" s="82"/>
      <c r="E44" s="82"/>
      <c r="F44" s="24"/>
      <c r="G44" s="51">
        <v>39.0</v>
      </c>
      <c r="H44" s="51">
        <v>1368.0</v>
      </c>
      <c r="I44" s="47">
        <v>2123.0</v>
      </c>
      <c r="J44" s="72">
        <f>OFFSET(TT!F44,0,6*(-1+$E$6))</f>
        <v>127</v>
      </c>
      <c r="K44" s="73">
        <f>OFFSET(TT!G44,0,6*(-1+$E$6))</f>
        <v>104</v>
      </c>
      <c r="L44" s="74">
        <f>OFFSET(TT!H44,0,6*(-1+$E$6))</f>
        <v>106</v>
      </c>
      <c r="M44" s="75">
        <f>OFFSET(TT!I44,0,6*(-1+$E$6))</f>
        <v>115</v>
      </c>
      <c r="N44" s="76">
        <f>OFFSET(TT!J44,0,6*(-1+$E$6))</f>
        <v>300</v>
      </c>
      <c r="O44" s="77">
        <f>OFFSET(TT!K44,0,6*(-1+$E$6))</f>
        <v>82</v>
      </c>
      <c r="P44" s="78">
        <f t="shared" si="19"/>
        <v>233</v>
      </c>
      <c r="Q44" s="78">
        <f t="shared" ref="Q44:S44" si="128">$J44*C$30+$K44*C$31+$L44*C$32+$M44*C$33+$N44*C$34+$O44*C$35</f>
        <v>197</v>
      </c>
      <c r="R44" s="78">
        <f t="shared" si="128"/>
        <v>104</v>
      </c>
      <c r="S44" s="78">
        <f t="shared" si="128"/>
        <v>300</v>
      </c>
      <c r="T44" s="59">
        <f t="shared" si="8"/>
        <v>0.5418604651</v>
      </c>
      <c r="U44" s="60">
        <f t="shared" si="9"/>
        <v>0.2574257426</v>
      </c>
      <c r="V44" s="61">
        <f t="shared" si="10"/>
        <v>0.4371482176</v>
      </c>
      <c r="W44" s="62">
        <f t="shared" si="11"/>
        <v>0.3455149502</v>
      </c>
      <c r="X44" s="63">
        <f t="shared" ref="X44:Y44" si="129">IFERROR(P44/(P44+R44),0.5)</f>
        <v>0.6913946588</v>
      </c>
      <c r="Y44" s="64">
        <f t="shared" si="129"/>
        <v>0.3963782696</v>
      </c>
      <c r="Z44" s="65">
        <f t="shared" si="13"/>
        <v>0.4040767386</v>
      </c>
      <c r="AA44" s="66">
        <f t="shared" si="14"/>
        <v>0.639088729</v>
      </c>
      <c r="AB44" s="67">
        <f t="shared" si="15"/>
        <v>0.51558753</v>
      </c>
      <c r="AC44" s="47">
        <f t="shared" si="16"/>
        <v>1</v>
      </c>
      <c r="AD44" s="79">
        <f t="shared" ref="AD44:AL44" si="130">IF(OR(T44&lt;OFFSET($B$38,AD$3,0),T44&gt;OFFSET($C$38,AD$3,0)),0,1)</f>
        <v>1</v>
      </c>
      <c r="AE44" s="79">
        <f t="shared" si="130"/>
        <v>1</v>
      </c>
      <c r="AF44" s="79">
        <f t="shared" si="130"/>
        <v>1</v>
      </c>
      <c r="AG44" s="79">
        <f t="shared" si="130"/>
        <v>1</v>
      </c>
      <c r="AH44" s="79">
        <f t="shared" si="130"/>
        <v>1</v>
      </c>
      <c r="AI44" s="79">
        <f t="shared" si="130"/>
        <v>1</v>
      </c>
      <c r="AJ44" s="79">
        <f t="shared" si="130"/>
        <v>1</v>
      </c>
      <c r="AK44" s="79">
        <f t="shared" si="130"/>
        <v>1</v>
      </c>
      <c r="AL44" s="79">
        <f t="shared" si="130"/>
        <v>1</v>
      </c>
      <c r="AM44" s="68">
        <f t="shared" si="18"/>
        <v>1</v>
      </c>
    </row>
    <row r="45" ht="16.5" customHeight="1">
      <c r="A45" s="66" t="s">
        <v>48</v>
      </c>
      <c r="B45" s="99">
        <v>0.0</v>
      </c>
      <c r="C45" s="100">
        <v>1.0</v>
      </c>
      <c r="D45" s="82"/>
      <c r="E45" s="82"/>
      <c r="F45" s="24"/>
      <c r="G45" s="51">
        <v>40.0</v>
      </c>
      <c r="H45" s="51">
        <v>1389.0</v>
      </c>
      <c r="I45" s="47">
        <v>1247.0</v>
      </c>
      <c r="J45" s="72">
        <f>OFFSET(TT!F45,0,6*(-1+$E$6))</f>
        <v>128</v>
      </c>
      <c r="K45" s="73">
        <f>OFFSET(TT!G45,0,6*(-1+$E$6))</f>
        <v>109</v>
      </c>
      <c r="L45" s="74">
        <f>OFFSET(TT!H45,0,6*(-1+$E$6))</f>
        <v>94</v>
      </c>
      <c r="M45" s="75">
        <f>OFFSET(TT!I45,0,6*(-1+$E$6))</f>
        <v>66</v>
      </c>
      <c r="N45" s="76">
        <f>OFFSET(TT!J45,0,6*(-1+$E$6))</f>
        <v>224</v>
      </c>
      <c r="O45" s="77">
        <f>OFFSET(TT!K45,0,6*(-1+$E$6))</f>
        <v>50</v>
      </c>
      <c r="P45" s="78">
        <f t="shared" si="19"/>
        <v>222</v>
      </c>
      <c r="Q45" s="78">
        <f t="shared" ref="Q45:S45" si="131">$J45*C$30+$K45*C$31+$L45*C$32+$M45*C$33+$N45*C$34+$O45*C$35</f>
        <v>116</v>
      </c>
      <c r="R45" s="78">
        <f t="shared" si="131"/>
        <v>109</v>
      </c>
      <c r="S45" s="78">
        <f t="shared" si="131"/>
        <v>224</v>
      </c>
      <c r="T45" s="59">
        <f t="shared" si="8"/>
        <v>0.6568047337</v>
      </c>
      <c r="U45" s="60">
        <f t="shared" si="9"/>
        <v>0.3273273273</v>
      </c>
      <c r="V45" s="61">
        <f t="shared" si="10"/>
        <v>0.4977578475</v>
      </c>
      <c r="W45" s="62">
        <f t="shared" si="11"/>
        <v>0.4844444444</v>
      </c>
      <c r="X45" s="63">
        <f t="shared" ref="X45:Y45" si="132">IFERROR(P45/(P45+R45),0.5)</f>
        <v>0.670694864</v>
      </c>
      <c r="Y45" s="64">
        <f t="shared" si="132"/>
        <v>0.3411764706</v>
      </c>
      <c r="Z45" s="65">
        <f t="shared" si="13"/>
        <v>0.4932935917</v>
      </c>
      <c r="AA45" s="66">
        <f t="shared" si="14"/>
        <v>0.6646795827</v>
      </c>
      <c r="AB45" s="67">
        <f t="shared" si="15"/>
        <v>0.5037257824</v>
      </c>
      <c r="AC45" s="47">
        <f t="shared" si="16"/>
        <v>1</v>
      </c>
      <c r="AD45" s="79">
        <f t="shared" ref="AD45:AL45" si="133">IF(OR(T45&lt;OFFSET($B$38,AD$3,0),T45&gt;OFFSET($C$38,AD$3,0)),0,1)</f>
        <v>1</v>
      </c>
      <c r="AE45" s="79">
        <f t="shared" si="133"/>
        <v>1</v>
      </c>
      <c r="AF45" s="79">
        <f t="shared" si="133"/>
        <v>1</v>
      </c>
      <c r="AG45" s="79">
        <f t="shared" si="133"/>
        <v>1</v>
      </c>
      <c r="AH45" s="79">
        <f t="shared" si="133"/>
        <v>1</v>
      </c>
      <c r="AI45" s="79">
        <f t="shared" si="133"/>
        <v>1</v>
      </c>
      <c r="AJ45" s="79">
        <f t="shared" si="133"/>
        <v>1</v>
      </c>
      <c r="AK45" s="79">
        <f t="shared" si="133"/>
        <v>1</v>
      </c>
      <c r="AL45" s="79">
        <f t="shared" si="133"/>
        <v>1</v>
      </c>
      <c r="AM45" s="68">
        <f t="shared" si="18"/>
        <v>1</v>
      </c>
    </row>
    <row r="46" ht="16.5" customHeight="1">
      <c r="A46" s="67" t="s">
        <v>49</v>
      </c>
      <c r="B46" s="99">
        <v>0.0</v>
      </c>
      <c r="C46" s="100">
        <v>1.0</v>
      </c>
      <c r="D46" s="82"/>
      <c r="E46" s="82"/>
      <c r="F46" s="24"/>
      <c r="G46" s="51">
        <v>41.0</v>
      </c>
      <c r="H46" s="51">
        <v>1390.0</v>
      </c>
      <c r="I46" s="47">
        <v>3581.0</v>
      </c>
      <c r="J46" s="72">
        <f>OFFSET(TT!F46,0,6*(-1+$E$6))</f>
        <v>284</v>
      </c>
      <c r="K46" s="73">
        <f>OFFSET(TT!G46,0,6*(-1+$E$6))</f>
        <v>312</v>
      </c>
      <c r="L46" s="74">
        <f>OFFSET(TT!H46,0,6*(-1+$E$6))</f>
        <v>255</v>
      </c>
      <c r="M46" s="75">
        <f>OFFSET(TT!I46,0,6*(-1+$E$6))</f>
        <v>193</v>
      </c>
      <c r="N46" s="76">
        <f>OFFSET(TT!J46,0,6*(-1+$E$6))</f>
        <v>671</v>
      </c>
      <c r="O46" s="77">
        <f>OFFSET(TT!K46,0,6*(-1+$E$6))</f>
        <v>149</v>
      </c>
      <c r="P46" s="78">
        <f t="shared" si="19"/>
        <v>539</v>
      </c>
      <c r="Q46" s="78">
        <f t="shared" ref="Q46:S46" si="134">$J46*C$30+$K46*C$31+$L46*C$32+$M46*C$33+$N46*C$34+$O46*C$35</f>
        <v>342</v>
      </c>
      <c r="R46" s="78">
        <f t="shared" si="134"/>
        <v>312</v>
      </c>
      <c r="S46" s="78">
        <f t="shared" si="134"/>
        <v>671</v>
      </c>
      <c r="T46" s="59">
        <f t="shared" si="8"/>
        <v>0.6118047673</v>
      </c>
      <c r="U46" s="60">
        <f t="shared" si="9"/>
        <v>0.3173957274</v>
      </c>
      <c r="V46" s="61">
        <f t="shared" si="10"/>
        <v>0.4454545455</v>
      </c>
      <c r="W46" s="62">
        <f t="shared" si="11"/>
        <v>0.4770642202</v>
      </c>
      <c r="X46" s="63">
        <f t="shared" ref="X46:Y46" si="135">IFERROR(P46/(P46+R46),0.5)</f>
        <v>0.6333725029</v>
      </c>
      <c r="Y46" s="64">
        <f t="shared" si="135"/>
        <v>0.3376110563</v>
      </c>
      <c r="Z46" s="65">
        <f t="shared" si="13"/>
        <v>0.4565450644</v>
      </c>
      <c r="AA46" s="66">
        <f t="shared" si="14"/>
        <v>0.6491416309</v>
      </c>
      <c r="AB46" s="67">
        <f t="shared" si="15"/>
        <v>0.472639485</v>
      </c>
      <c r="AC46" s="47">
        <f t="shared" si="16"/>
        <v>1</v>
      </c>
      <c r="AD46" s="79">
        <f t="shared" ref="AD46:AL46" si="136">IF(OR(T46&lt;OFFSET($B$38,AD$3,0),T46&gt;OFFSET($C$38,AD$3,0)),0,1)</f>
        <v>1</v>
      </c>
      <c r="AE46" s="79">
        <f t="shared" si="136"/>
        <v>1</v>
      </c>
      <c r="AF46" s="79">
        <f t="shared" si="136"/>
        <v>1</v>
      </c>
      <c r="AG46" s="79">
        <f t="shared" si="136"/>
        <v>1</v>
      </c>
      <c r="AH46" s="79">
        <f t="shared" si="136"/>
        <v>1</v>
      </c>
      <c r="AI46" s="79">
        <f t="shared" si="136"/>
        <v>1</v>
      </c>
      <c r="AJ46" s="79">
        <f t="shared" si="136"/>
        <v>1</v>
      </c>
      <c r="AK46" s="79">
        <f t="shared" si="136"/>
        <v>1</v>
      </c>
      <c r="AL46" s="79">
        <f t="shared" si="136"/>
        <v>1</v>
      </c>
      <c r="AM46" s="68">
        <f t="shared" si="18"/>
        <v>1</v>
      </c>
    </row>
    <row r="47" ht="16.5" customHeight="1">
      <c r="A47" s="47"/>
      <c r="B47" s="82"/>
      <c r="C47" s="82"/>
      <c r="D47" s="82"/>
      <c r="E47" s="82"/>
      <c r="F47" s="24"/>
      <c r="G47" s="51">
        <v>42.0</v>
      </c>
      <c r="H47" s="51">
        <v>1394.0</v>
      </c>
      <c r="I47" s="47">
        <v>2946.0</v>
      </c>
      <c r="J47" s="72">
        <f>OFFSET(TT!F47,0,6*(-1+$E$6))</f>
        <v>383</v>
      </c>
      <c r="K47" s="73">
        <f>OFFSET(TT!G47,0,6*(-1+$E$6))</f>
        <v>469</v>
      </c>
      <c r="L47" s="74">
        <f>OFFSET(TT!H47,0,6*(-1+$E$6))</f>
        <v>267</v>
      </c>
      <c r="M47" s="75">
        <f>OFFSET(TT!I47,0,6*(-1+$E$6))</f>
        <v>214</v>
      </c>
      <c r="N47" s="76">
        <f>OFFSET(TT!J47,0,6*(-1+$E$6))</f>
        <v>587</v>
      </c>
      <c r="O47" s="77">
        <f>OFFSET(TT!K47,0,6*(-1+$E$6))</f>
        <v>91</v>
      </c>
      <c r="P47" s="78">
        <f t="shared" si="19"/>
        <v>650</v>
      </c>
      <c r="Q47" s="78">
        <f t="shared" ref="Q47:S47" si="137">$J47*C$30+$K47*C$31+$L47*C$32+$M47*C$33+$N47*C$34+$O47*C$35</f>
        <v>305</v>
      </c>
      <c r="R47" s="78">
        <f t="shared" si="137"/>
        <v>469</v>
      </c>
      <c r="S47" s="78">
        <f t="shared" si="137"/>
        <v>587</v>
      </c>
      <c r="T47" s="59">
        <f t="shared" si="8"/>
        <v>0.6806282723</v>
      </c>
      <c r="U47" s="60">
        <f t="shared" si="9"/>
        <v>0.4441287879</v>
      </c>
      <c r="V47" s="61">
        <f t="shared" si="10"/>
        <v>0.5254648343</v>
      </c>
      <c r="W47" s="62">
        <f t="shared" si="11"/>
        <v>0.6059431525</v>
      </c>
      <c r="X47" s="63">
        <f t="shared" ref="X47:Y47" si="138">IFERROR(P47/(P47+R47),0.5)</f>
        <v>0.5808757819</v>
      </c>
      <c r="Y47" s="64">
        <f t="shared" si="138"/>
        <v>0.3419282511</v>
      </c>
      <c r="Z47" s="65">
        <f t="shared" si="13"/>
        <v>0.5564395823</v>
      </c>
      <c r="AA47" s="66">
        <f t="shared" si="14"/>
        <v>0.6151168573</v>
      </c>
      <c r="AB47" s="67">
        <f t="shared" si="15"/>
        <v>0.4748881154</v>
      </c>
      <c r="AC47" s="47">
        <f t="shared" si="16"/>
        <v>1</v>
      </c>
      <c r="AD47" s="79">
        <f t="shared" ref="AD47:AL47" si="139">IF(OR(T47&lt;OFFSET($B$38,AD$3,0),T47&gt;OFFSET($C$38,AD$3,0)),0,1)</f>
        <v>1</v>
      </c>
      <c r="AE47" s="79">
        <f t="shared" si="139"/>
        <v>1</v>
      </c>
      <c r="AF47" s="79">
        <f t="shared" si="139"/>
        <v>1</v>
      </c>
      <c r="AG47" s="79">
        <f t="shared" si="139"/>
        <v>1</v>
      </c>
      <c r="AH47" s="79">
        <f t="shared" si="139"/>
        <v>1</v>
      </c>
      <c r="AI47" s="79">
        <f t="shared" si="139"/>
        <v>1</v>
      </c>
      <c r="AJ47" s="79">
        <f t="shared" si="139"/>
        <v>1</v>
      </c>
      <c r="AK47" s="79">
        <f t="shared" si="139"/>
        <v>1</v>
      </c>
      <c r="AL47" s="79">
        <f t="shared" si="139"/>
        <v>1</v>
      </c>
      <c r="AM47" s="68">
        <f t="shared" si="18"/>
        <v>1</v>
      </c>
    </row>
    <row r="48" ht="16.5" customHeight="1">
      <c r="A48" s="47"/>
      <c r="B48" s="82"/>
      <c r="C48" s="82"/>
      <c r="D48" s="82"/>
      <c r="E48" s="82"/>
      <c r="F48" s="24"/>
      <c r="G48" s="51">
        <v>43.0</v>
      </c>
      <c r="H48" s="51">
        <v>1396.0</v>
      </c>
      <c r="I48" s="47">
        <v>3276.0</v>
      </c>
      <c r="J48" s="72">
        <f>OFFSET(TT!F48,0,6*(-1+$E$6))</f>
        <v>193</v>
      </c>
      <c r="K48" s="73">
        <f>OFFSET(TT!G48,0,6*(-1+$E$6))</f>
        <v>271</v>
      </c>
      <c r="L48" s="74">
        <f>OFFSET(TT!H48,0,6*(-1+$E$6))</f>
        <v>196</v>
      </c>
      <c r="M48" s="75">
        <f>OFFSET(TT!I48,0,6*(-1+$E$6))</f>
        <v>210</v>
      </c>
      <c r="N48" s="76">
        <f>OFFSET(TT!J48,0,6*(-1+$E$6))</f>
        <v>584</v>
      </c>
      <c r="O48" s="77">
        <f>OFFSET(TT!K48,0,6*(-1+$E$6))</f>
        <v>153</v>
      </c>
      <c r="P48" s="78">
        <f t="shared" si="19"/>
        <v>389</v>
      </c>
      <c r="Q48" s="78">
        <f t="shared" ref="Q48:S48" si="140">$J48*C$30+$K48*C$31+$L48*C$32+$M48*C$33+$N48*C$34+$O48*C$35</f>
        <v>363</v>
      </c>
      <c r="R48" s="78">
        <f t="shared" si="140"/>
        <v>271</v>
      </c>
      <c r="S48" s="78">
        <f t="shared" si="140"/>
        <v>584</v>
      </c>
      <c r="T48" s="59">
        <f t="shared" si="8"/>
        <v>0.517287234</v>
      </c>
      <c r="U48" s="60">
        <f t="shared" si="9"/>
        <v>0.3169590643</v>
      </c>
      <c r="V48" s="61">
        <f t="shared" si="10"/>
        <v>0.3997944502</v>
      </c>
      <c r="W48" s="62">
        <f t="shared" si="11"/>
        <v>0.427444795</v>
      </c>
      <c r="X48" s="63">
        <f t="shared" ref="X48:Y48" si="141">IFERROR(P48/(P48+R48),0.5)</f>
        <v>0.5893939394</v>
      </c>
      <c r="Y48" s="64">
        <f t="shared" si="141"/>
        <v>0.3833157339</v>
      </c>
      <c r="Z48" s="65">
        <f t="shared" si="13"/>
        <v>0.4107031736</v>
      </c>
      <c r="AA48" s="66">
        <f t="shared" si="14"/>
        <v>0.6054760423</v>
      </c>
      <c r="AB48" s="67">
        <f t="shared" si="15"/>
        <v>0.4679527069</v>
      </c>
      <c r="AC48" s="47">
        <f t="shared" si="16"/>
        <v>1</v>
      </c>
      <c r="AD48" s="79">
        <f t="shared" ref="AD48:AL48" si="142">IF(OR(T48&lt;OFFSET($B$38,AD$3,0),T48&gt;OFFSET($C$38,AD$3,0)),0,1)</f>
        <v>1</v>
      </c>
      <c r="AE48" s="79">
        <f t="shared" si="142"/>
        <v>1</v>
      </c>
      <c r="AF48" s="79">
        <f t="shared" si="142"/>
        <v>1</v>
      </c>
      <c r="AG48" s="79">
        <f t="shared" si="142"/>
        <v>1</v>
      </c>
      <c r="AH48" s="79">
        <f t="shared" si="142"/>
        <v>1</v>
      </c>
      <c r="AI48" s="79">
        <f t="shared" si="142"/>
        <v>1</v>
      </c>
      <c r="AJ48" s="79">
        <f t="shared" si="142"/>
        <v>1</v>
      </c>
      <c r="AK48" s="79">
        <f t="shared" si="142"/>
        <v>1</v>
      </c>
      <c r="AL48" s="79">
        <f t="shared" si="142"/>
        <v>1</v>
      </c>
      <c r="AM48" s="68">
        <f t="shared" si="18"/>
        <v>1</v>
      </c>
    </row>
    <row r="49" ht="16.5" customHeight="1">
      <c r="A49" s="47"/>
      <c r="B49" s="82"/>
      <c r="C49" s="82"/>
      <c r="D49" s="82"/>
      <c r="E49" s="82"/>
      <c r="F49" s="24"/>
      <c r="G49" s="51">
        <v>44.0</v>
      </c>
      <c r="H49" s="51">
        <v>1411.0</v>
      </c>
      <c r="I49" s="47">
        <v>2836.0</v>
      </c>
      <c r="J49" s="72">
        <f>OFFSET(TT!F49,0,6*(-1+$E$6))</f>
        <v>346</v>
      </c>
      <c r="K49" s="73">
        <f>OFFSET(TT!G49,0,6*(-1+$E$6))</f>
        <v>337</v>
      </c>
      <c r="L49" s="74">
        <f>OFFSET(TT!H49,0,6*(-1+$E$6))</f>
        <v>241</v>
      </c>
      <c r="M49" s="75">
        <f>OFFSET(TT!I49,0,6*(-1+$E$6))</f>
        <v>227</v>
      </c>
      <c r="N49" s="76">
        <f>OFFSET(TT!J49,0,6*(-1+$E$6))</f>
        <v>560</v>
      </c>
      <c r="O49" s="77">
        <f>OFFSET(TT!K49,0,6*(-1+$E$6))</f>
        <v>106</v>
      </c>
      <c r="P49" s="78">
        <f t="shared" si="19"/>
        <v>587</v>
      </c>
      <c r="Q49" s="78">
        <f t="shared" ref="Q49:S49" si="143">$J49*C$30+$K49*C$31+$L49*C$32+$M49*C$33+$N49*C$34+$O49*C$35</f>
        <v>333</v>
      </c>
      <c r="R49" s="78">
        <f t="shared" si="143"/>
        <v>337</v>
      </c>
      <c r="S49" s="78">
        <f t="shared" si="143"/>
        <v>560</v>
      </c>
      <c r="T49" s="59">
        <f t="shared" si="8"/>
        <v>0.6380434783</v>
      </c>
      <c r="U49" s="60">
        <f t="shared" si="9"/>
        <v>0.375696767</v>
      </c>
      <c r="V49" s="61">
        <f t="shared" si="10"/>
        <v>0.5117698344</v>
      </c>
      <c r="W49" s="62">
        <f t="shared" si="11"/>
        <v>0.5029850746</v>
      </c>
      <c r="X49" s="63">
        <f t="shared" ref="X49:Y49" si="144">IFERROR(P49/(P49+R49),0.5)</f>
        <v>0.6352813853</v>
      </c>
      <c r="Y49" s="64">
        <f t="shared" si="144"/>
        <v>0.3729003359</v>
      </c>
      <c r="Z49" s="65">
        <f t="shared" si="13"/>
        <v>0.5085305449</v>
      </c>
      <c r="AA49" s="66">
        <f t="shared" si="14"/>
        <v>0.6312603192</v>
      </c>
      <c r="AB49" s="67">
        <f t="shared" si="15"/>
        <v>0.5063291139</v>
      </c>
      <c r="AC49" s="47">
        <f t="shared" si="16"/>
        <v>1</v>
      </c>
      <c r="AD49" s="79">
        <f t="shared" ref="AD49:AL49" si="145">IF(OR(T49&lt;OFFSET($B$38,AD$3,0),T49&gt;OFFSET($C$38,AD$3,0)),0,1)</f>
        <v>1</v>
      </c>
      <c r="AE49" s="79">
        <f t="shared" si="145"/>
        <v>1</v>
      </c>
      <c r="AF49" s="79">
        <f t="shared" si="145"/>
        <v>1</v>
      </c>
      <c r="AG49" s="79">
        <f t="shared" si="145"/>
        <v>1</v>
      </c>
      <c r="AH49" s="79">
        <f t="shared" si="145"/>
        <v>1</v>
      </c>
      <c r="AI49" s="79">
        <f t="shared" si="145"/>
        <v>1</v>
      </c>
      <c r="AJ49" s="79">
        <f t="shared" si="145"/>
        <v>1</v>
      </c>
      <c r="AK49" s="79">
        <f t="shared" si="145"/>
        <v>1</v>
      </c>
      <c r="AL49" s="79">
        <f t="shared" si="145"/>
        <v>1</v>
      </c>
      <c r="AM49" s="68">
        <f t="shared" si="18"/>
        <v>1</v>
      </c>
    </row>
    <row r="50" ht="16.5" customHeight="1">
      <c r="A50" s="47"/>
      <c r="B50" s="82"/>
      <c r="C50" s="82"/>
      <c r="D50" s="82"/>
      <c r="E50" s="82"/>
      <c r="F50" s="24"/>
      <c r="G50" s="51">
        <v>45.0</v>
      </c>
      <c r="H50" s="51">
        <v>1510.0</v>
      </c>
      <c r="I50" s="47">
        <v>787.0</v>
      </c>
      <c r="J50" s="72">
        <f>OFFSET(TT!F50,0,6*(-1+$E$6))</f>
        <v>149</v>
      </c>
      <c r="K50" s="73">
        <f>OFFSET(TT!G50,0,6*(-1+$E$6))</f>
        <v>188</v>
      </c>
      <c r="L50" s="74">
        <f>OFFSET(TT!H50,0,6*(-1+$E$6))</f>
        <v>60</v>
      </c>
      <c r="M50" s="75">
        <f>OFFSET(TT!I50,0,6*(-1+$E$6))</f>
        <v>53</v>
      </c>
      <c r="N50" s="76">
        <f>OFFSET(TT!J50,0,6*(-1+$E$6))</f>
        <v>119</v>
      </c>
      <c r="O50" s="77">
        <f>OFFSET(TT!K50,0,6*(-1+$E$6))</f>
        <v>13</v>
      </c>
      <c r="P50" s="78">
        <f t="shared" si="19"/>
        <v>209</v>
      </c>
      <c r="Q50" s="78">
        <f t="shared" ref="Q50:S50" si="146">$J50*C$30+$K50*C$31+$L50*C$32+$M50*C$33+$N50*C$34+$O50*C$35</f>
        <v>66</v>
      </c>
      <c r="R50" s="78">
        <f t="shared" si="146"/>
        <v>188</v>
      </c>
      <c r="S50" s="78">
        <f t="shared" si="146"/>
        <v>119</v>
      </c>
      <c r="T50" s="59">
        <f t="shared" si="8"/>
        <v>0.76</v>
      </c>
      <c r="U50" s="60">
        <f t="shared" si="9"/>
        <v>0.6123778502</v>
      </c>
      <c r="V50" s="61">
        <f t="shared" si="10"/>
        <v>0.637195122</v>
      </c>
      <c r="W50" s="62">
        <f t="shared" si="11"/>
        <v>0.7401574803</v>
      </c>
      <c r="X50" s="63">
        <f t="shared" ref="X50:Y50" si="147">IFERROR(P50/(P50+R50),0.5)</f>
        <v>0.5264483627</v>
      </c>
      <c r="Y50" s="64">
        <f t="shared" si="147"/>
        <v>0.3567567568</v>
      </c>
      <c r="Z50" s="65">
        <f t="shared" si="13"/>
        <v>0.6821305842</v>
      </c>
      <c r="AA50" s="66">
        <f t="shared" si="14"/>
        <v>0.5635738832</v>
      </c>
      <c r="AB50" s="67">
        <f t="shared" si="15"/>
        <v>0.4725085911</v>
      </c>
      <c r="AC50" s="47">
        <f t="shared" si="16"/>
        <v>1</v>
      </c>
      <c r="AD50" s="79">
        <f t="shared" ref="AD50:AL50" si="148">IF(OR(T50&lt;OFFSET($B$38,AD$3,0),T50&gt;OFFSET($C$38,AD$3,0)),0,1)</f>
        <v>1</v>
      </c>
      <c r="AE50" s="79">
        <f t="shared" si="148"/>
        <v>1</v>
      </c>
      <c r="AF50" s="79">
        <f t="shared" si="148"/>
        <v>1</v>
      </c>
      <c r="AG50" s="79">
        <f t="shared" si="148"/>
        <v>1</v>
      </c>
      <c r="AH50" s="79">
        <f t="shared" si="148"/>
        <v>1</v>
      </c>
      <c r="AI50" s="79">
        <f t="shared" si="148"/>
        <v>1</v>
      </c>
      <c r="AJ50" s="79">
        <f t="shared" si="148"/>
        <v>1</v>
      </c>
      <c r="AK50" s="79">
        <f t="shared" si="148"/>
        <v>1</v>
      </c>
      <c r="AL50" s="79">
        <f t="shared" si="148"/>
        <v>1</v>
      </c>
      <c r="AM50" s="68">
        <f t="shared" si="18"/>
        <v>1</v>
      </c>
    </row>
    <row r="51" ht="16.5" customHeight="1">
      <c r="A51" s="47"/>
      <c r="B51" s="82"/>
      <c r="C51" s="82"/>
      <c r="D51" s="82"/>
      <c r="E51" s="82"/>
      <c r="F51" s="24"/>
      <c r="G51" s="51">
        <v>46.0</v>
      </c>
      <c r="H51" s="51">
        <v>1514.0</v>
      </c>
      <c r="I51" s="47">
        <v>1920.0</v>
      </c>
      <c r="J51" s="72">
        <f>OFFSET(TT!F51,0,6*(-1+$E$6))</f>
        <v>266</v>
      </c>
      <c r="K51" s="73">
        <f>OFFSET(TT!G51,0,6*(-1+$E$6))</f>
        <v>251</v>
      </c>
      <c r="L51" s="74">
        <f>OFFSET(TT!H51,0,6*(-1+$E$6))</f>
        <v>193</v>
      </c>
      <c r="M51" s="75">
        <f>OFFSET(TT!I51,0,6*(-1+$E$6))</f>
        <v>128</v>
      </c>
      <c r="N51" s="76">
        <f>OFFSET(TT!J51,0,6*(-1+$E$6))</f>
        <v>339</v>
      </c>
      <c r="O51" s="77">
        <f>OFFSET(TT!K51,0,6*(-1+$E$6))</f>
        <v>59</v>
      </c>
      <c r="P51" s="78">
        <f t="shared" si="19"/>
        <v>459</v>
      </c>
      <c r="Q51" s="78">
        <f t="shared" ref="Q51:S51" si="149">$J51*C$30+$K51*C$31+$L51*C$32+$M51*C$33+$N51*C$34+$O51*C$35</f>
        <v>187</v>
      </c>
      <c r="R51" s="78">
        <f t="shared" si="149"/>
        <v>251</v>
      </c>
      <c r="S51" s="78">
        <f t="shared" si="149"/>
        <v>339</v>
      </c>
      <c r="T51" s="59">
        <f t="shared" si="8"/>
        <v>0.7105263158</v>
      </c>
      <c r="U51" s="60">
        <f t="shared" si="9"/>
        <v>0.4254237288</v>
      </c>
      <c r="V51" s="61">
        <f t="shared" si="10"/>
        <v>0.5751879699</v>
      </c>
      <c r="W51" s="62">
        <f t="shared" si="11"/>
        <v>0.5730593607</v>
      </c>
      <c r="X51" s="63">
        <f t="shared" ref="X51:Y51" si="150">IFERROR(P51/(P51+R51),0.5)</f>
        <v>0.6464788732</v>
      </c>
      <c r="Y51" s="64">
        <f t="shared" si="150"/>
        <v>0.355513308</v>
      </c>
      <c r="Z51" s="65">
        <f t="shared" si="13"/>
        <v>0.574433657</v>
      </c>
      <c r="AA51" s="66">
        <f t="shared" si="14"/>
        <v>0.645631068</v>
      </c>
      <c r="AB51" s="67">
        <f t="shared" si="15"/>
        <v>0.5226537217</v>
      </c>
      <c r="AC51" s="47">
        <f t="shared" si="16"/>
        <v>1</v>
      </c>
      <c r="AD51" s="79">
        <f t="shared" ref="AD51:AL51" si="151">IF(OR(T51&lt;OFFSET($B$38,AD$3,0),T51&gt;OFFSET($C$38,AD$3,0)),0,1)</f>
        <v>1</v>
      </c>
      <c r="AE51" s="79">
        <f t="shared" si="151"/>
        <v>1</v>
      </c>
      <c r="AF51" s="79">
        <f t="shared" si="151"/>
        <v>1</v>
      </c>
      <c r="AG51" s="79">
        <f t="shared" si="151"/>
        <v>1</v>
      </c>
      <c r="AH51" s="79">
        <f t="shared" si="151"/>
        <v>1</v>
      </c>
      <c r="AI51" s="79">
        <f t="shared" si="151"/>
        <v>1</v>
      </c>
      <c r="AJ51" s="79">
        <f t="shared" si="151"/>
        <v>1</v>
      </c>
      <c r="AK51" s="79">
        <f t="shared" si="151"/>
        <v>1</v>
      </c>
      <c r="AL51" s="79">
        <f t="shared" si="151"/>
        <v>1</v>
      </c>
      <c r="AM51" s="68">
        <f t="shared" si="18"/>
        <v>1</v>
      </c>
    </row>
    <row r="52" ht="16.5" customHeight="1">
      <c r="A52" s="47"/>
      <c r="B52" s="82"/>
      <c r="C52" s="82"/>
      <c r="D52" s="82"/>
      <c r="E52" s="82"/>
      <c r="F52" s="24"/>
      <c r="G52" s="51">
        <v>47.0</v>
      </c>
      <c r="H52" s="51">
        <v>1517.0</v>
      </c>
      <c r="I52" s="47">
        <v>2664.0</v>
      </c>
      <c r="J52" s="72">
        <f>OFFSET(TT!F52,0,6*(-1+$E$6))</f>
        <v>415</v>
      </c>
      <c r="K52" s="73">
        <f>OFFSET(TT!G52,0,6*(-1+$E$6))</f>
        <v>487</v>
      </c>
      <c r="L52" s="74">
        <f>OFFSET(TT!H52,0,6*(-1+$E$6))</f>
        <v>255</v>
      </c>
      <c r="M52" s="75">
        <f>OFFSET(TT!I52,0,6*(-1+$E$6))</f>
        <v>180</v>
      </c>
      <c r="N52" s="76">
        <f>OFFSET(TT!J52,0,6*(-1+$E$6))</f>
        <v>508</v>
      </c>
      <c r="O52" s="77">
        <f>OFFSET(TT!K52,0,6*(-1+$E$6))</f>
        <v>87</v>
      </c>
      <c r="P52" s="78">
        <f t="shared" si="19"/>
        <v>670</v>
      </c>
      <c r="Q52" s="78">
        <f t="shared" ref="Q52:S52" si="152">$J52*C$30+$K52*C$31+$L52*C$32+$M52*C$33+$N52*C$34+$O52*C$35</f>
        <v>267</v>
      </c>
      <c r="R52" s="78">
        <f t="shared" si="152"/>
        <v>487</v>
      </c>
      <c r="S52" s="78">
        <f t="shared" si="152"/>
        <v>508</v>
      </c>
      <c r="T52" s="59">
        <f t="shared" si="8"/>
        <v>0.7150480256</v>
      </c>
      <c r="U52" s="60">
        <f t="shared" si="9"/>
        <v>0.4894472362</v>
      </c>
      <c r="V52" s="61">
        <f t="shared" si="10"/>
        <v>0.5687606112</v>
      </c>
      <c r="W52" s="62">
        <f t="shared" si="11"/>
        <v>0.6458885942</v>
      </c>
      <c r="X52" s="63">
        <f t="shared" ref="X52:Y52" si="153">IFERROR(P52/(P52+R52),0.5)</f>
        <v>0.5790838375</v>
      </c>
      <c r="Y52" s="64">
        <f t="shared" si="153"/>
        <v>0.344516129</v>
      </c>
      <c r="Z52" s="65">
        <f t="shared" si="13"/>
        <v>0.5988612836</v>
      </c>
      <c r="AA52" s="66">
        <f t="shared" si="14"/>
        <v>0.6097308489</v>
      </c>
      <c r="AB52" s="67">
        <f t="shared" si="15"/>
        <v>0.484989648</v>
      </c>
      <c r="AC52" s="47">
        <f t="shared" si="16"/>
        <v>1</v>
      </c>
      <c r="AD52" s="79">
        <f t="shared" ref="AD52:AL52" si="154">IF(OR(T52&lt;OFFSET($B$38,AD$3,0),T52&gt;OFFSET($C$38,AD$3,0)),0,1)</f>
        <v>1</v>
      </c>
      <c r="AE52" s="79">
        <f t="shared" si="154"/>
        <v>1</v>
      </c>
      <c r="AF52" s="79">
        <f t="shared" si="154"/>
        <v>1</v>
      </c>
      <c r="AG52" s="79">
        <f t="shared" si="154"/>
        <v>1</v>
      </c>
      <c r="AH52" s="79">
        <f t="shared" si="154"/>
        <v>1</v>
      </c>
      <c r="AI52" s="79">
        <f t="shared" si="154"/>
        <v>1</v>
      </c>
      <c r="AJ52" s="79">
        <f t="shared" si="154"/>
        <v>1</v>
      </c>
      <c r="AK52" s="79">
        <f t="shared" si="154"/>
        <v>1</v>
      </c>
      <c r="AL52" s="79">
        <f t="shared" si="154"/>
        <v>1</v>
      </c>
      <c r="AM52" s="68">
        <f t="shared" si="18"/>
        <v>1</v>
      </c>
    </row>
    <row r="53" ht="16.5" customHeight="1">
      <c r="A53" s="47"/>
      <c r="B53" s="82"/>
      <c r="C53" s="82"/>
      <c r="D53" s="82"/>
      <c r="E53" s="82"/>
      <c r="F53" s="24"/>
      <c r="G53" s="51">
        <v>48.0</v>
      </c>
      <c r="H53" s="51">
        <v>1518.0</v>
      </c>
      <c r="I53" s="47">
        <v>2559.0</v>
      </c>
      <c r="J53" s="72">
        <f>OFFSET(TT!F53,0,6*(-1+$E$6))</f>
        <v>386</v>
      </c>
      <c r="K53" s="73">
        <f>OFFSET(TT!G53,0,6*(-1+$E$6))</f>
        <v>357</v>
      </c>
      <c r="L53" s="74">
        <f>OFFSET(TT!H53,0,6*(-1+$E$6))</f>
        <v>236</v>
      </c>
      <c r="M53" s="75">
        <f>OFFSET(TT!I53,0,6*(-1+$E$6))</f>
        <v>200</v>
      </c>
      <c r="N53" s="76">
        <f>OFFSET(TT!J53,0,6*(-1+$E$6))</f>
        <v>566</v>
      </c>
      <c r="O53" s="77">
        <f>OFFSET(TT!K53,0,6*(-1+$E$6))</f>
        <v>110</v>
      </c>
      <c r="P53" s="78">
        <f t="shared" si="19"/>
        <v>622</v>
      </c>
      <c r="Q53" s="78">
        <f t="shared" ref="Q53:S53" si="155">$J53*C$30+$K53*C$31+$L53*C$32+$M53*C$33+$N53*C$34+$O53*C$35</f>
        <v>310</v>
      </c>
      <c r="R53" s="78">
        <f t="shared" si="155"/>
        <v>357</v>
      </c>
      <c r="S53" s="78">
        <f t="shared" si="155"/>
        <v>566</v>
      </c>
      <c r="T53" s="59">
        <f t="shared" si="8"/>
        <v>0.6673819742</v>
      </c>
      <c r="U53" s="60">
        <f t="shared" si="9"/>
        <v>0.3867822319</v>
      </c>
      <c r="V53" s="61">
        <f t="shared" si="10"/>
        <v>0.5235690236</v>
      </c>
      <c r="W53" s="62">
        <f t="shared" si="11"/>
        <v>0.5352323838</v>
      </c>
      <c r="X53" s="63">
        <f t="shared" ref="X53:Y53" si="156">IFERROR(P53/(P53+R53),0.5)</f>
        <v>0.6353421859</v>
      </c>
      <c r="Y53" s="64">
        <f t="shared" si="156"/>
        <v>0.3538812785</v>
      </c>
      <c r="Z53" s="65">
        <f t="shared" si="13"/>
        <v>0.5277628032</v>
      </c>
      <c r="AA53" s="66">
        <f t="shared" si="14"/>
        <v>0.6404312668</v>
      </c>
      <c r="AB53" s="67">
        <f t="shared" si="15"/>
        <v>0.502425876</v>
      </c>
      <c r="AC53" s="47">
        <f t="shared" si="16"/>
        <v>1</v>
      </c>
      <c r="AD53" s="79">
        <f t="shared" ref="AD53:AL53" si="157">IF(OR(T53&lt;OFFSET($B$38,AD$3,0),T53&gt;OFFSET($C$38,AD$3,0)),0,1)</f>
        <v>1</v>
      </c>
      <c r="AE53" s="79">
        <f t="shared" si="157"/>
        <v>1</v>
      </c>
      <c r="AF53" s="79">
        <f t="shared" si="157"/>
        <v>1</v>
      </c>
      <c r="AG53" s="79">
        <f t="shared" si="157"/>
        <v>1</v>
      </c>
      <c r="AH53" s="79">
        <f t="shared" si="157"/>
        <v>1</v>
      </c>
      <c r="AI53" s="79">
        <f t="shared" si="157"/>
        <v>1</v>
      </c>
      <c r="AJ53" s="79">
        <f t="shared" si="157"/>
        <v>1</v>
      </c>
      <c r="AK53" s="79">
        <f t="shared" si="157"/>
        <v>1</v>
      </c>
      <c r="AL53" s="79">
        <f t="shared" si="157"/>
        <v>1</v>
      </c>
      <c r="AM53" s="68">
        <f t="shared" si="18"/>
        <v>1</v>
      </c>
    </row>
    <row r="54" ht="16.5" customHeight="1">
      <c r="A54" s="47"/>
      <c r="B54" s="82"/>
      <c r="C54" s="82"/>
      <c r="D54" s="82"/>
      <c r="E54" s="82"/>
      <c r="F54" s="24"/>
      <c r="G54" s="51">
        <v>49.0</v>
      </c>
      <c r="H54" s="51">
        <v>1525.0</v>
      </c>
      <c r="I54" s="47">
        <v>2061.0</v>
      </c>
      <c r="J54" s="72">
        <f>OFFSET(TT!F54,0,6*(-1+$E$6))</f>
        <v>223</v>
      </c>
      <c r="K54" s="73">
        <f>OFFSET(TT!G54,0,6*(-1+$E$6))</f>
        <v>272</v>
      </c>
      <c r="L54" s="74">
        <f>OFFSET(TT!H54,0,6*(-1+$E$6))</f>
        <v>163</v>
      </c>
      <c r="M54" s="75">
        <f>OFFSET(TT!I54,0,6*(-1+$E$6))</f>
        <v>151</v>
      </c>
      <c r="N54" s="76">
        <f>OFFSET(TT!J54,0,6*(-1+$E$6))</f>
        <v>473</v>
      </c>
      <c r="O54" s="77">
        <f>OFFSET(TT!K54,0,6*(-1+$E$6))</f>
        <v>77</v>
      </c>
      <c r="P54" s="78">
        <f t="shared" si="19"/>
        <v>386</v>
      </c>
      <c r="Q54" s="78">
        <f t="shared" ref="Q54:S54" si="158">$J54*C$30+$K54*C$31+$L54*C$32+$M54*C$33+$N54*C$34+$O54*C$35</f>
        <v>228</v>
      </c>
      <c r="R54" s="78">
        <f t="shared" si="158"/>
        <v>272</v>
      </c>
      <c r="S54" s="78">
        <f t="shared" si="158"/>
        <v>473</v>
      </c>
      <c r="T54" s="59">
        <f t="shared" si="8"/>
        <v>0.6286644951</v>
      </c>
      <c r="U54" s="60">
        <f t="shared" si="9"/>
        <v>0.3651006711</v>
      </c>
      <c r="V54" s="61">
        <f t="shared" si="10"/>
        <v>0.4493597206</v>
      </c>
      <c r="W54" s="62">
        <f t="shared" si="11"/>
        <v>0.544</v>
      </c>
      <c r="X54" s="63">
        <f t="shared" ref="X54:Y54" si="159">IFERROR(P54/(P54+R54),0.5)</f>
        <v>0.5866261398</v>
      </c>
      <c r="Y54" s="64">
        <f t="shared" si="159"/>
        <v>0.3252496434</v>
      </c>
      <c r="Z54" s="65">
        <f t="shared" si="13"/>
        <v>0.4841795438</v>
      </c>
      <c r="AA54" s="66">
        <f t="shared" si="14"/>
        <v>0.6320824135</v>
      </c>
      <c r="AB54" s="67">
        <f t="shared" si="15"/>
        <v>0.4518027962</v>
      </c>
      <c r="AC54" s="47">
        <f t="shared" si="16"/>
        <v>1</v>
      </c>
      <c r="AD54" s="79">
        <f t="shared" ref="AD54:AL54" si="160">IF(OR(T54&lt;OFFSET($B$38,AD$3,0),T54&gt;OFFSET($C$38,AD$3,0)),0,1)</f>
        <v>1</v>
      </c>
      <c r="AE54" s="79">
        <f t="shared" si="160"/>
        <v>1</v>
      </c>
      <c r="AF54" s="79">
        <f t="shared" si="160"/>
        <v>1</v>
      </c>
      <c r="AG54" s="79">
        <f t="shared" si="160"/>
        <v>1</v>
      </c>
      <c r="AH54" s="79">
        <f t="shared" si="160"/>
        <v>1</v>
      </c>
      <c r="AI54" s="79">
        <f t="shared" si="160"/>
        <v>1</v>
      </c>
      <c r="AJ54" s="79">
        <f t="shared" si="160"/>
        <v>1</v>
      </c>
      <c r="AK54" s="79">
        <f t="shared" si="160"/>
        <v>1</v>
      </c>
      <c r="AL54" s="79">
        <f t="shared" si="160"/>
        <v>1</v>
      </c>
      <c r="AM54" s="68">
        <f t="shared" si="18"/>
        <v>1</v>
      </c>
    </row>
    <row r="55" ht="16.5" customHeight="1">
      <c r="A55" s="47"/>
      <c r="B55" s="82"/>
      <c r="C55" s="82"/>
      <c r="D55" s="82"/>
      <c r="E55" s="82"/>
      <c r="F55" s="24"/>
      <c r="G55" s="51">
        <v>50.0</v>
      </c>
      <c r="H55" s="51">
        <v>1550.0</v>
      </c>
      <c r="I55" s="47">
        <v>958.0</v>
      </c>
      <c r="J55" s="72">
        <f>OFFSET(TT!F55,0,6*(-1+$E$6))</f>
        <v>130</v>
      </c>
      <c r="K55" s="73">
        <f>OFFSET(TT!G55,0,6*(-1+$E$6))</f>
        <v>142</v>
      </c>
      <c r="L55" s="74">
        <f>OFFSET(TT!H55,0,6*(-1+$E$6))</f>
        <v>107</v>
      </c>
      <c r="M55" s="75">
        <f>OFFSET(TT!I55,0,6*(-1+$E$6))</f>
        <v>70</v>
      </c>
      <c r="N55" s="76">
        <f>OFFSET(TT!J55,0,6*(-1+$E$6))</f>
        <v>181</v>
      </c>
      <c r="O55" s="77">
        <f>OFFSET(TT!K55,0,6*(-1+$E$6))</f>
        <v>30</v>
      </c>
      <c r="P55" s="78">
        <f t="shared" si="19"/>
        <v>237</v>
      </c>
      <c r="Q55" s="78">
        <f t="shared" ref="Q55:S55" si="161">$J55*C$30+$K55*C$31+$L55*C$32+$M55*C$33+$N55*C$34+$O55*C$35</f>
        <v>100</v>
      </c>
      <c r="R55" s="78">
        <f t="shared" si="161"/>
        <v>142</v>
      </c>
      <c r="S55" s="78">
        <f t="shared" si="161"/>
        <v>181</v>
      </c>
      <c r="T55" s="59">
        <f t="shared" si="8"/>
        <v>0.703264095</v>
      </c>
      <c r="U55" s="60">
        <f t="shared" si="9"/>
        <v>0.439628483</v>
      </c>
      <c r="V55" s="61">
        <f t="shared" si="10"/>
        <v>0.5669856459</v>
      </c>
      <c r="W55" s="62">
        <f t="shared" si="11"/>
        <v>0.5867768595</v>
      </c>
      <c r="X55" s="63">
        <f t="shared" ref="X55:Y55" si="162">IFERROR(P55/(P55+R55),0.5)</f>
        <v>0.6253298153</v>
      </c>
      <c r="Y55" s="64">
        <f t="shared" si="162"/>
        <v>0.3558718861</v>
      </c>
      <c r="Z55" s="65">
        <f t="shared" si="13"/>
        <v>0.5742424242</v>
      </c>
      <c r="AA55" s="66">
        <f t="shared" si="14"/>
        <v>0.6333333333</v>
      </c>
      <c r="AB55" s="67">
        <f t="shared" si="15"/>
        <v>0.5106060606</v>
      </c>
      <c r="AC55" s="47">
        <f t="shared" si="16"/>
        <v>1</v>
      </c>
      <c r="AD55" s="79">
        <f t="shared" ref="AD55:AL55" si="163">IF(OR(T55&lt;OFFSET($B$38,AD$3,0),T55&gt;OFFSET($C$38,AD$3,0)),0,1)</f>
        <v>1</v>
      </c>
      <c r="AE55" s="79">
        <f t="shared" si="163"/>
        <v>1</v>
      </c>
      <c r="AF55" s="79">
        <f t="shared" si="163"/>
        <v>1</v>
      </c>
      <c r="AG55" s="79">
        <f t="shared" si="163"/>
        <v>1</v>
      </c>
      <c r="AH55" s="79">
        <f t="shared" si="163"/>
        <v>1</v>
      </c>
      <c r="AI55" s="79">
        <f t="shared" si="163"/>
        <v>1</v>
      </c>
      <c r="AJ55" s="79">
        <f t="shared" si="163"/>
        <v>1</v>
      </c>
      <c r="AK55" s="79">
        <f t="shared" si="163"/>
        <v>1</v>
      </c>
      <c r="AL55" s="79">
        <f t="shared" si="163"/>
        <v>1</v>
      </c>
      <c r="AM55" s="68">
        <f t="shared" si="18"/>
        <v>1</v>
      </c>
    </row>
    <row r="56" ht="16.5" customHeight="1">
      <c r="A56" s="47"/>
      <c r="B56" s="82"/>
      <c r="C56" s="82"/>
      <c r="D56" s="82"/>
      <c r="E56" s="82"/>
      <c r="F56" s="24"/>
      <c r="G56" s="51">
        <v>51.0</v>
      </c>
      <c r="H56" s="51">
        <v>1602.0</v>
      </c>
      <c r="I56" s="47">
        <v>2439.0</v>
      </c>
      <c r="J56" s="72">
        <f>OFFSET(TT!F56,0,6*(-1+$E$6))</f>
        <v>166</v>
      </c>
      <c r="K56" s="73">
        <f>OFFSET(TT!G56,0,6*(-1+$E$6))</f>
        <v>162</v>
      </c>
      <c r="L56" s="74">
        <f>OFFSET(TT!H56,0,6*(-1+$E$6))</f>
        <v>104</v>
      </c>
      <c r="M56" s="75">
        <f>OFFSET(TT!I56,0,6*(-1+$E$6))</f>
        <v>156</v>
      </c>
      <c r="N56" s="76">
        <f>OFFSET(TT!J56,0,6*(-1+$E$6))</f>
        <v>389</v>
      </c>
      <c r="O56" s="77">
        <f>OFFSET(TT!K56,0,6*(-1+$E$6))</f>
        <v>95</v>
      </c>
      <c r="P56" s="78">
        <f t="shared" si="19"/>
        <v>270</v>
      </c>
      <c r="Q56" s="78">
        <f t="shared" ref="Q56:S56" si="164">$J56*C$30+$K56*C$31+$L56*C$32+$M56*C$33+$N56*C$34+$O56*C$35</f>
        <v>251</v>
      </c>
      <c r="R56" s="78">
        <f t="shared" si="164"/>
        <v>162</v>
      </c>
      <c r="S56" s="78">
        <f t="shared" si="164"/>
        <v>389</v>
      </c>
      <c r="T56" s="59">
        <f t="shared" si="8"/>
        <v>0.5182341651</v>
      </c>
      <c r="U56" s="60">
        <f t="shared" si="9"/>
        <v>0.2940108893</v>
      </c>
      <c r="V56" s="61">
        <f t="shared" si="10"/>
        <v>0.4097116844</v>
      </c>
      <c r="W56" s="62">
        <f t="shared" si="11"/>
        <v>0.392251816</v>
      </c>
      <c r="X56" s="63">
        <f t="shared" ref="X56:Y56" si="165">IFERROR(P56/(P56+R56),0.5)</f>
        <v>0.625</v>
      </c>
      <c r="Y56" s="64">
        <f t="shared" si="165"/>
        <v>0.3921875</v>
      </c>
      <c r="Z56" s="65">
        <f t="shared" si="13"/>
        <v>0.4029850746</v>
      </c>
      <c r="AA56" s="66">
        <f t="shared" si="14"/>
        <v>0.614738806</v>
      </c>
      <c r="AB56" s="67">
        <f t="shared" si="15"/>
        <v>0.4860074627</v>
      </c>
      <c r="AC56" s="47">
        <f t="shared" si="16"/>
        <v>1</v>
      </c>
      <c r="AD56" s="79">
        <f t="shared" ref="AD56:AL56" si="166">IF(OR(T56&lt;OFFSET($B$38,AD$3,0),T56&gt;OFFSET($C$38,AD$3,0)),0,1)</f>
        <v>1</v>
      </c>
      <c r="AE56" s="79">
        <f t="shared" si="166"/>
        <v>1</v>
      </c>
      <c r="AF56" s="79">
        <f t="shared" si="166"/>
        <v>1</v>
      </c>
      <c r="AG56" s="79">
        <f t="shared" si="166"/>
        <v>1</v>
      </c>
      <c r="AH56" s="79">
        <f t="shared" si="166"/>
        <v>1</v>
      </c>
      <c r="AI56" s="79">
        <f t="shared" si="166"/>
        <v>1</v>
      </c>
      <c r="AJ56" s="79">
        <f t="shared" si="166"/>
        <v>1</v>
      </c>
      <c r="AK56" s="79">
        <f t="shared" si="166"/>
        <v>1</v>
      </c>
      <c r="AL56" s="79">
        <f t="shared" si="166"/>
        <v>1</v>
      </c>
      <c r="AM56" s="68">
        <f t="shared" si="18"/>
        <v>1</v>
      </c>
    </row>
    <row r="57" ht="16.5" customHeight="1">
      <c r="A57" s="47"/>
      <c r="B57" s="82"/>
      <c r="C57" s="82"/>
      <c r="D57" s="82"/>
      <c r="E57" s="82"/>
      <c r="F57" s="24"/>
      <c r="G57" s="51">
        <v>52.0</v>
      </c>
      <c r="H57" s="51">
        <v>1605.0</v>
      </c>
      <c r="I57" s="47">
        <v>3153.0</v>
      </c>
      <c r="J57" s="72">
        <f>OFFSET(TT!F57,0,6*(-1+$E$6))</f>
        <v>130</v>
      </c>
      <c r="K57" s="73">
        <f>OFFSET(TT!G57,0,6*(-1+$E$6))</f>
        <v>167</v>
      </c>
      <c r="L57" s="74">
        <f>OFFSET(TT!H57,0,6*(-1+$E$6))</f>
        <v>128</v>
      </c>
      <c r="M57" s="75">
        <f>OFFSET(TT!I57,0,6*(-1+$E$6))</f>
        <v>195</v>
      </c>
      <c r="N57" s="76">
        <f>OFFSET(TT!J57,0,6*(-1+$E$6))</f>
        <v>477</v>
      </c>
      <c r="O57" s="77">
        <f>OFFSET(TT!K57,0,6*(-1+$E$6))</f>
        <v>123</v>
      </c>
      <c r="P57" s="78">
        <f t="shared" si="19"/>
        <v>258</v>
      </c>
      <c r="Q57" s="78">
        <f t="shared" ref="Q57:S57" si="167">$J57*C$30+$K57*C$31+$L57*C$32+$M57*C$33+$N57*C$34+$O57*C$35</f>
        <v>318</v>
      </c>
      <c r="R57" s="78">
        <f t="shared" si="167"/>
        <v>167</v>
      </c>
      <c r="S57" s="78">
        <f t="shared" si="167"/>
        <v>477</v>
      </c>
      <c r="T57" s="59">
        <f t="shared" si="8"/>
        <v>0.4479166667</v>
      </c>
      <c r="U57" s="60">
        <f t="shared" si="9"/>
        <v>0.2593167702</v>
      </c>
      <c r="V57" s="61">
        <f t="shared" si="10"/>
        <v>0.3510204082</v>
      </c>
      <c r="W57" s="62">
        <f t="shared" si="11"/>
        <v>0.3443298969</v>
      </c>
      <c r="X57" s="63">
        <f t="shared" ref="X57:Y57" si="168">IFERROR(P57/(P57+R57),0.5)</f>
        <v>0.6070588235</v>
      </c>
      <c r="Y57" s="64">
        <f t="shared" si="168"/>
        <v>0.4</v>
      </c>
      <c r="Z57" s="65">
        <f t="shared" si="13"/>
        <v>0.3483606557</v>
      </c>
      <c r="AA57" s="66">
        <f t="shared" si="14"/>
        <v>0.6024590164</v>
      </c>
      <c r="AB57" s="67">
        <f t="shared" si="15"/>
        <v>0.4721311475</v>
      </c>
      <c r="AC57" s="47">
        <f t="shared" si="16"/>
        <v>1</v>
      </c>
      <c r="AD57" s="79">
        <f t="shared" ref="AD57:AL57" si="169">IF(OR(T57&lt;OFFSET($B$38,AD$3,0),T57&gt;OFFSET($C$38,AD$3,0)),0,1)</f>
        <v>1</v>
      </c>
      <c r="AE57" s="79">
        <f t="shared" si="169"/>
        <v>1</v>
      </c>
      <c r="AF57" s="79">
        <f t="shared" si="169"/>
        <v>1</v>
      </c>
      <c r="AG57" s="79">
        <f t="shared" si="169"/>
        <v>1</v>
      </c>
      <c r="AH57" s="79">
        <f t="shared" si="169"/>
        <v>1</v>
      </c>
      <c r="AI57" s="79">
        <f t="shared" si="169"/>
        <v>1</v>
      </c>
      <c r="AJ57" s="79">
        <f t="shared" si="169"/>
        <v>1</v>
      </c>
      <c r="AK57" s="79">
        <f t="shared" si="169"/>
        <v>1</v>
      </c>
      <c r="AL57" s="79">
        <f t="shared" si="169"/>
        <v>1</v>
      </c>
      <c r="AM57" s="68">
        <f t="shared" si="18"/>
        <v>1</v>
      </c>
    </row>
    <row r="58" ht="16.5" customHeight="1">
      <c r="A58" s="47"/>
      <c r="B58" s="82"/>
      <c r="C58" s="82"/>
      <c r="D58" s="82"/>
      <c r="E58" s="82"/>
      <c r="F58" s="24"/>
      <c r="G58" s="51">
        <v>53.0</v>
      </c>
      <c r="H58" s="51">
        <v>1606.0</v>
      </c>
      <c r="I58" s="47">
        <v>2419.0</v>
      </c>
      <c r="J58" s="72">
        <f>OFFSET(TT!F58,0,6*(-1+$E$6))</f>
        <v>365</v>
      </c>
      <c r="K58" s="73">
        <f>OFFSET(TT!G58,0,6*(-1+$E$6))</f>
        <v>342</v>
      </c>
      <c r="L58" s="74">
        <f>OFFSET(TT!H58,0,6*(-1+$E$6))</f>
        <v>195</v>
      </c>
      <c r="M58" s="75">
        <f>OFFSET(TT!I58,0,6*(-1+$E$6))</f>
        <v>177</v>
      </c>
      <c r="N58" s="76">
        <f>OFFSET(TT!J58,0,6*(-1+$E$6))</f>
        <v>456</v>
      </c>
      <c r="O58" s="77">
        <f>OFFSET(TT!K58,0,6*(-1+$E$6))</f>
        <v>107</v>
      </c>
      <c r="P58" s="78">
        <f t="shared" si="19"/>
        <v>560</v>
      </c>
      <c r="Q58" s="78">
        <f t="shared" ref="Q58:S58" si="170">$J58*C$30+$K58*C$31+$L58*C$32+$M58*C$33+$N58*C$34+$O58*C$35</f>
        <v>284</v>
      </c>
      <c r="R58" s="78">
        <f t="shared" si="170"/>
        <v>342</v>
      </c>
      <c r="S58" s="78">
        <f t="shared" si="170"/>
        <v>456</v>
      </c>
      <c r="T58" s="59">
        <f t="shared" si="8"/>
        <v>0.663507109</v>
      </c>
      <c r="U58" s="60">
        <f t="shared" si="9"/>
        <v>0.4285714286</v>
      </c>
      <c r="V58" s="61">
        <f t="shared" si="10"/>
        <v>0.5511811024</v>
      </c>
      <c r="W58" s="62">
        <f t="shared" si="11"/>
        <v>0.5463258786</v>
      </c>
      <c r="X58" s="63">
        <f t="shared" ref="X58:Y58" si="171">IFERROR(P58/(P58+R58),0.5)</f>
        <v>0.6208425721</v>
      </c>
      <c r="Y58" s="64">
        <f t="shared" si="171"/>
        <v>0.3837837838</v>
      </c>
      <c r="Z58" s="65">
        <f t="shared" si="13"/>
        <v>0.5493300853</v>
      </c>
      <c r="AA58" s="66">
        <f t="shared" si="14"/>
        <v>0.6187576127</v>
      </c>
      <c r="AB58" s="67">
        <f t="shared" si="15"/>
        <v>0.5140073082</v>
      </c>
      <c r="AC58" s="47">
        <f t="shared" si="16"/>
        <v>1</v>
      </c>
      <c r="AD58" s="79">
        <f t="shared" ref="AD58:AL58" si="172">IF(OR(T58&lt;OFFSET($B$38,AD$3,0),T58&gt;OFFSET($C$38,AD$3,0)),0,1)</f>
        <v>1</v>
      </c>
      <c r="AE58" s="79">
        <f t="shared" si="172"/>
        <v>1</v>
      </c>
      <c r="AF58" s="79">
        <f t="shared" si="172"/>
        <v>1</v>
      </c>
      <c r="AG58" s="79">
        <f t="shared" si="172"/>
        <v>1</v>
      </c>
      <c r="AH58" s="79">
        <f t="shared" si="172"/>
        <v>1</v>
      </c>
      <c r="AI58" s="79">
        <f t="shared" si="172"/>
        <v>1</v>
      </c>
      <c r="AJ58" s="79">
        <f t="shared" si="172"/>
        <v>1</v>
      </c>
      <c r="AK58" s="79">
        <f t="shared" si="172"/>
        <v>1</v>
      </c>
      <c r="AL58" s="79">
        <f t="shared" si="172"/>
        <v>1</v>
      </c>
      <c r="AM58" s="68">
        <f t="shared" si="18"/>
        <v>1</v>
      </c>
    </row>
    <row r="59" ht="16.5" customHeight="1">
      <c r="A59" s="47"/>
      <c r="B59" s="82"/>
      <c r="C59" s="82"/>
      <c r="D59" s="82"/>
      <c r="E59" s="82"/>
      <c r="F59" s="24"/>
      <c r="G59" s="51">
        <v>54.0</v>
      </c>
      <c r="H59" s="51">
        <v>1609.0</v>
      </c>
      <c r="I59" s="47">
        <v>2114.0</v>
      </c>
      <c r="J59" s="72">
        <f>OFFSET(TT!F59,0,6*(-1+$E$6))</f>
        <v>178</v>
      </c>
      <c r="K59" s="73">
        <f>OFFSET(TT!G59,0,6*(-1+$E$6))</f>
        <v>143</v>
      </c>
      <c r="L59" s="74">
        <f>OFFSET(TT!H59,0,6*(-1+$E$6))</f>
        <v>123</v>
      </c>
      <c r="M59" s="75">
        <f>OFFSET(TT!I59,0,6*(-1+$E$6))</f>
        <v>139</v>
      </c>
      <c r="N59" s="76">
        <f>OFFSET(TT!J59,0,6*(-1+$E$6))</f>
        <v>378</v>
      </c>
      <c r="O59" s="77">
        <f>OFFSET(TT!K59,0,6*(-1+$E$6))</f>
        <v>87</v>
      </c>
      <c r="P59" s="78">
        <f t="shared" si="19"/>
        <v>301</v>
      </c>
      <c r="Q59" s="78">
        <f t="shared" ref="Q59:S59" si="173">$J59*C$30+$K59*C$31+$L59*C$32+$M59*C$33+$N59*C$34+$O59*C$35</f>
        <v>226</v>
      </c>
      <c r="R59" s="78">
        <f t="shared" si="173"/>
        <v>143</v>
      </c>
      <c r="S59" s="78">
        <f t="shared" si="173"/>
        <v>378</v>
      </c>
      <c r="T59" s="59">
        <f t="shared" si="8"/>
        <v>0.5711574953</v>
      </c>
      <c r="U59" s="60">
        <f t="shared" si="9"/>
        <v>0.2744721689</v>
      </c>
      <c r="V59" s="61">
        <f t="shared" si="10"/>
        <v>0.4432989691</v>
      </c>
      <c r="W59" s="62">
        <f t="shared" si="11"/>
        <v>0.3875338753</v>
      </c>
      <c r="X59" s="63">
        <f t="shared" ref="X59:Y59" si="174">IFERROR(P59/(P59+R59),0.5)</f>
        <v>0.6779279279</v>
      </c>
      <c r="Y59" s="64">
        <f t="shared" si="174"/>
        <v>0.3741721854</v>
      </c>
      <c r="Z59" s="65">
        <f t="shared" si="13"/>
        <v>0.4236641221</v>
      </c>
      <c r="AA59" s="66">
        <f t="shared" si="14"/>
        <v>0.6479007634</v>
      </c>
      <c r="AB59" s="67">
        <f t="shared" si="15"/>
        <v>0.5028625954</v>
      </c>
      <c r="AC59" s="47">
        <f t="shared" si="16"/>
        <v>1</v>
      </c>
      <c r="AD59" s="79">
        <f t="shared" ref="AD59:AL59" si="175">IF(OR(T59&lt;OFFSET($B$38,AD$3,0),T59&gt;OFFSET($C$38,AD$3,0)),0,1)</f>
        <v>1</v>
      </c>
      <c r="AE59" s="79">
        <f t="shared" si="175"/>
        <v>1</v>
      </c>
      <c r="AF59" s="79">
        <f t="shared" si="175"/>
        <v>1</v>
      </c>
      <c r="AG59" s="79">
        <f t="shared" si="175"/>
        <v>1</v>
      </c>
      <c r="AH59" s="79">
        <f t="shared" si="175"/>
        <v>1</v>
      </c>
      <c r="AI59" s="79">
        <f t="shared" si="175"/>
        <v>1</v>
      </c>
      <c r="AJ59" s="79">
        <f t="shared" si="175"/>
        <v>1</v>
      </c>
      <c r="AK59" s="79">
        <f t="shared" si="175"/>
        <v>1</v>
      </c>
      <c r="AL59" s="79">
        <f t="shared" si="175"/>
        <v>1</v>
      </c>
      <c r="AM59" s="68">
        <f t="shared" si="18"/>
        <v>1</v>
      </c>
    </row>
    <row r="60" ht="16.5" customHeight="1">
      <c r="A60" s="47"/>
      <c r="B60" s="82"/>
      <c r="C60" s="82"/>
      <c r="D60" s="82"/>
      <c r="E60" s="82"/>
      <c r="F60" s="24"/>
      <c r="G60" s="51">
        <v>55.0</v>
      </c>
      <c r="H60" s="51">
        <v>1613.0</v>
      </c>
      <c r="I60" s="47">
        <v>2394.0</v>
      </c>
      <c r="J60" s="72">
        <f>OFFSET(TT!F60,0,6*(-1+$E$6))</f>
        <v>170</v>
      </c>
      <c r="K60" s="73">
        <f>OFFSET(TT!G60,0,6*(-1+$E$6))</f>
        <v>156</v>
      </c>
      <c r="L60" s="74">
        <f>OFFSET(TT!H60,0,6*(-1+$E$6))</f>
        <v>133</v>
      </c>
      <c r="M60" s="75">
        <f>OFFSET(TT!I60,0,6*(-1+$E$6))</f>
        <v>128</v>
      </c>
      <c r="N60" s="76">
        <f>OFFSET(TT!J60,0,6*(-1+$E$6))</f>
        <v>426</v>
      </c>
      <c r="O60" s="77">
        <f>OFFSET(TT!K60,0,6*(-1+$E$6))</f>
        <v>92</v>
      </c>
      <c r="P60" s="78">
        <f t="shared" si="19"/>
        <v>303</v>
      </c>
      <c r="Q60" s="78">
        <f t="shared" ref="Q60:S60" si="176">$J60*C$30+$K60*C$31+$L60*C$32+$M60*C$33+$N60*C$34+$O60*C$35</f>
        <v>220</v>
      </c>
      <c r="R60" s="78">
        <f t="shared" si="176"/>
        <v>156</v>
      </c>
      <c r="S60" s="78">
        <f t="shared" si="176"/>
        <v>426</v>
      </c>
      <c r="T60" s="59">
        <f t="shared" si="8"/>
        <v>0.5793499044</v>
      </c>
      <c r="U60" s="60">
        <f t="shared" si="9"/>
        <v>0.2680412371</v>
      </c>
      <c r="V60" s="61">
        <f t="shared" si="10"/>
        <v>0.4156378601</v>
      </c>
      <c r="W60" s="62">
        <f t="shared" si="11"/>
        <v>0.414893617</v>
      </c>
      <c r="X60" s="63">
        <f t="shared" ref="X60:Y60" si="177">IFERROR(P60/(P60+R60),0.5)</f>
        <v>0.660130719</v>
      </c>
      <c r="Y60" s="64">
        <f t="shared" si="177"/>
        <v>0.3405572755</v>
      </c>
      <c r="Z60" s="65">
        <f t="shared" si="13"/>
        <v>0.4153846154</v>
      </c>
      <c r="AA60" s="66">
        <f t="shared" si="14"/>
        <v>0.6597285068</v>
      </c>
      <c r="AB60" s="67">
        <f t="shared" si="15"/>
        <v>0.4733031674</v>
      </c>
      <c r="AC60" s="47">
        <f t="shared" si="16"/>
        <v>1</v>
      </c>
      <c r="AD60" s="79">
        <f t="shared" ref="AD60:AL60" si="178">IF(OR(T60&lt;OFFSET($B$38,AD$3,0),T60&gt;OFFSET($C$38,AD$3,0)),0,1)</f>
        <v>1</v>
      </c>
      <c r="AE60" s="79">
        <f t="shared" si="178"/>
        <v>1</v>
      </c>
      <c r="AF60" s="79">
        <f t="shared" si="178"/>
        <v>1</v>
      </c>
      <c r="AG60" s="79">
        <f t="shared" si="178"/>
        <v>1</v>
      </c>
      <c r="AH60" s="79">
        <f t="shared" si="178"/>
        <v>1</v>
      </c>
      <c r="AI60" s="79">
        <f t="shared" si="178"/>
        <v>1</v>
      </c>
      <c r="AJ60" s="79">
        <f t="shared" si="178"/>
        <v>1</v>
      </c>
      <c r="AK60" s="79">
        <f t="shared" si="178"/>
        <v>1</v>
      </c>
      <c r="AL60" s="79">
        <f t="shared" si="178"/>
        <v>1</v>
      </c>
      <c r="AM60" s="68">
        <f t="shared" si="18"/>
        <v>1</v>
      </c>
    </row>
    <row r="61" ht="16.5" customHeight="1">
      <c r="A61" s="47"/>
      <c r="B61" s="82"/>
      <c r="C61" s="82"/>
      <c r="D61" s="82"/>
      <c r="E61" s="82"/>
      <c r="F61" s="24"/>
      <c r="G61" s="51">
        <v>56.0</v>
      </c>
      <c r="H61" s="51">
        <v>1614.0</v>
      </c>
      <c r="I61" s="47">
        <v>1823.0</v>
      </c>
      <c r="J61" s="72">
        <f>OFFSET(TT!F61,0,6*(-1+$E$6))</f>
        <v>143</v>
      </c>
      <c r="K61" s="73">
        <f>OFFSET(TT!G61,0,6*(-1+$E$6))</f>
        <v>123</v>
      </c>
      <c r="L61" s="74">
        <f>OFFSET(TT!H61,0,6*(-1+$E$6))</f>
        <v>94</v>
      </c>
      <c r="M61" s="75">
        <f>OFFSET(TT!I61,0,6*(-1+$E$6))</f>
        <v>99</v>
      </c>
      <c r="N61" s="76">
        <f>OFFSET(TT!J61,0,6*(-1+$E$6))</f>
        <v>293</v>
      </c>
      <c r="O61" s="77">
        <f>OFFSET(TT!K61,0,6*(-1+$E$6))</f>
        <v>76</v>
      </c>
      <c r="P61" s="78">
        <f t="shared" si="19"/>
        <v>237</v>
      </c>
      <c r="Q61" s="78">
        <f t="shared" ref="Q61:S61" si="179">$J61*C$30+$K61*C$31+$L61*C$32+$M61*C$33+$N61*C$34+$O61*C$35</f>
        <v>175</v>
      </c>
      <c r="R61" s="78">
        <f t="shared" si="179"/>
        <v>123</v>
      </c>
      <c r="S61" s="78">
        <f t="shared" si="179"/>
        <v>293</v>
      </c>
      <c r="T61" s="59">
        <f t="shared" si="8"/>
        <v>0.5752427184</v>
      </c>
      <c r="U61" s="60">
        <f t="shared" si="9"/>
        <v>0.2956730769</v>
      </c>
      <c r="V61" s="61">
        <f t="shared" si="10"/>
        <v>0.4471698113</v>
      </c>
      <c r="W61" s="62">
        <f t="shared" si="11"/>
        <v>0.4127516779</v>
      </c>
      <c r="X61" s="63">
        <f t="shared" ref="X61:Y61" si="180">IFERROR(P61/(P61+R61),0.5)</f>
        <v>0.6583333333</v>
      </c>
      <c r="Y61" s="64">
        <f t="shared" si="180"/>
        <v>0.3739316239</v>
      </c>
      <c r="Z61" s="65">
        <f t="shared" si="13"/>
        <v>0.4347826087</v>
      </c>
      <c r="AA61" s="66">
        <f t="shared" si="14"/>
        <v>0.6400966184</v>
      </c>
      <c r="AB61" s="67">
        <f t="shared" si="15"/>
        <v>0.4975845411</v>
      </c>
      <c r="AC61" s="47">
        <f t="shared" si="16"/>
        <v>1</v>
      </c>
      <c r="AD61" s="79">
        <f t="shared" ref="AD61:AL61" si="181">IF(OR(T61&lt;OFFSET($B$38,AD$3,0),T61&gt;OFFSET($C$38,AD$3,0)),0,1)</f>
        <v>1</v>
      </c>
      <c r="AE61" s="79">
        <f t="shared" si="181"/>
        <v>1</v>
      </c>
      <c r="AF61" s="79">
        <f t="shared" si="181"/>
        <v>1</v>
      </c>
      <c r="AG61" s="79">
        <f t="shared" si="181"/>
        <v>1</v>
      </c>
      <c r="AH61" s="79">
        <f t="shared" si="181"/>
        <v>1</v>
      </c>
      <c r="AI61" s="79">
        <f t="shared" si="181"/>
        <v>1</v>
      </c>
      <c r="AJ61" s="79">
        <f t="shared" si="181"/>
        <v>1</v>
      </c>
      <c r="AK61" s="79">
        <f t="shared" si="181"/>
        <v>1</v>
      </c>
      <c r="AL61" s="79">
        <f t="shared" si="181"/>
        <v>1</v>
      </c>
      <c r="AM61" s="68">
        <f t="shared" si="18"/>
        <v>1</v>
      </c>
    </row>
    <row r="62" ht="16.5" customHeight="1">
      <c r="A62" s="47"/>
      <c r="B62" s="82"/>
      <c r="C62" s="82"/>
      <c r="D62" s="82"/>
      <c r="E62" s="82"/>
      <c r="F62" s="24"/>
      <c r="G62" s="51">
        <v>57.0</v>
      </c>
      <c r="H62" s="51">
        <v>1619.0</v>
      </c>
      <c r="I62" s="47">
        <v>2214.0</v>
      </c>
      <c r="J62" s="72">
        <f>OFFSET(TT!F62,0,6*(-1+$E$6))</f>
        <v>163</v>
      </c>
      <c r="K62" s="73">
        <f>OFFSET(TT!G62,0,6*(-1+$E$6))</f>
        <v>158</v>
      </c>
      <c r="L62" s="74">
        <f>OFFSET(TT!H62,0,6*(-1+$E$6))</f>
        <v>147</v>
      </c>
      <c r="M62" s="75">
        <f>OFFSET(TT!I62,0,6*(-1+$E$6))</f>
        <v>137</v>
      </c>
      <c r="N62" s="76">
        <f>OFFSET(TT!J62,0,6*(-1+$E$6))</f>
        <v>287</v>
      </c>
      <c r="O62" s="77">
        <f>OFFSET(TT!K62,0,6*(-1+$E$6))</f>
        <v>115</v>
      </c>
      <c r="P62" s="78">
        <f t="shared" si="19"/>
        <v>310</v>
      </c>
      <c r="Q62" s="78">
        <f t="shared" ref="Q62:S62" si="182">$J62*C$30+$K62*C$31+$L62*C$32+$M62*C$33+$N62*C$34+$O62*C$35</f>
        <v>252</v>
      </c>
      <c r="R62" s="78">
        <f t="shared" si="182"/>
        <v>158</v>
      </c>
      <c r="S62" s="78">
        <f t="shared" si="182"/>
        <v>287</v>
      </c>
      <c r="T62" s="59">
        <f t="shared" si="8"/>
        <v>0.5516014235</v>
      </c>
      <c r="U62" s="60">
        <f t="shared" si="9"/>
        <v>0.3550561798</v>
      </c>
      <c r="V62" s="61">
        <f t="shared" si="10"/>
        <v>0.5192629816</v>
      </c>
      <c r="W62" s="62">
        <f t="shared" si="11"/>
        <v>0.3853658537</v>
      </c>
      <c r="X62" s="63">
        <f t="shared" ref="X62:Y62" si="183">IFERROR(P62/(P62+R62),0.5)</f>
        <v>0.6623931624</v>
      </c>
      <c r="Y62" s="64">
        <f t="shared" si="183"/>
        <v>0.4675324675</v>
      </c>
      <c r="Z62" s="65">
        <f t="shared" si="13"/>
        <v>0.4647467726</v>
      </c>
      <c r="AA62" s="66">
        <f t="shared" si="14"/>
        <v>0.5928500497</v>
      </c>
      <c r="AB62" s="67">
        <f t="shared" si="15"/>
        <v>0.5580933466</v>
      </c>
      <c r="AC62" s="47">
        <f t="shared" si="16"/>
        <v>1</v>
      </c>
      <c r="AD62" s="79">
        <f t="shared" ref="AD62:AL62" si="184">IF(OR(T62&lt;OFFSET($B$38,AD$3,0),T62&gt;OFFSET($C$38,AD$3,0)),0,1)</f>
        <v>1</v>
      </c>
      <c r="AE62" s="79">
        <f t="shared" si="184"/>
        <v>1</v>
      </c>
      <c r="AF62" s="79">
        <f t="shared" si="184"/>
        <v>1</v>
      </c>
      <c r="AG62" s="79">
        <f t="shared" si="184"/>
        <v>1</v>
      </c>
      <c r="AH62" s="79">
        <f t="shared" si="184"/>
        <v>1</v>
      </c>
      <c r="AI62" s="79">
        <f t="shared" si="184"/>
        <v>1</v>
      </c>
      <c r="AJ62" s="79">
        <f t="shared" si="184"/>
        <v>1</v>
      </c>
      <c r="AK62" s="79">
        <f t="shared" si="184"/>
        <v>1</v>
      </c>
      <c r="AL62" s="79">
        <f t="shared" si="184"/>
        <v>1</v>
      </c>
      <c r="AM62" s="68">
        <f t="shared" si="18"/>
        <v>1</v>
      </c>
    </row>
    <row r="63" ht="16.5" customHeight="1">
      <c r="A63" s="47"/>
      <c r="B63" s="82"/>
      <c r="C63" s="82"/>
      <c r="D63" s="82"/>
      <c r="E63" s="82"/>
      <c r="F63" s="24"/>
      <c r="G63" s="51">
        <v>58.0</v>
      </c>
      <c r="H63" s="51">
        <v>1621.0</v>
      </c>
      <c r="I63" s="47">
        <v>1258.0</v>
      </c>
      <c r="J63" s="72">
        <f>OFFSET(TT!F63,0,6*(-1+$E$6))</f>
        <v>81</v>
      </c>
      <c r="K63" s="73">
        <f>OFFSET(TT!G63,0,6*(-1+$E$6))</f>
        <v>68</v>
      </c>
      <c r="L63" s="74">
        <f>OFFSET(TT!H63,0,6*(-1+$E$6))</f>
        <v>56</v>
      </c>
      <c r="M63" s="75">
        <f>OFFSET(TT!I63,0,6*(-1+$E$6))</f>
        <v>69</v>
      </c>
      <c r="N63" s="76">
        <f>OFFSET(TT!J63,0,6*(-1+$E$6))</f>
        <v>186</v>
      </c>
      <c r="O63" s="77">
        <f>OFFSET(TT!K63,0,6*(-1+$E$6))</f>
        <v>48</v>
      </c>
      <c r="P63" s="78">
        <f t="shared" si="19"/>
        <v>137</v>
      </c>
      <c r="Q63" s="78">
        <f t="shared" ref="Q63:S63" si="185">$J63*C$30+$K63*C$31+$L63*C$32+$M63*C$33+$N63*C$34+$O63*C$35</f>
        <v>117</v>
      </c>
      <c r="R63" s="78">
        <f t="shared" si="185"/>
        <v>68</v>
      </c>
      <c r="S63" s="78">
        <f t="shared" si="185"/>
        <v>186</v>
      </c>
      <c r="T63" s="59">
        <f t="shared" si="8"/>
        <v>0.5393700787</v>
      </c>
      <c r="U63" s="60">
        <f t="shared" si="9"/>
        <v>0.2677165354</v>
      </c>
      <c r="V63" s="61">
        <f t="shared" si="10"/>
        <v>0.4241486068</v>
      </c>
      <c r="W63" s="62">
        <f t="shared" si="11"/>
        <v>0.3675675676</v>
      </c>
      <c r="X63" s="63">
        <f t="shared" ref="X63:Y63" si="186">IFERROR(P63/(P63+R63),0.5)</f>
        <v>0.6682926829</v>
      </c>
      <c r="Y63" s="64">
        <f t="shared" si="186"/>
        <v>0.3861386139</v>
      </c>
      <c r="Z63" s="65">
        <f t="shared" si="13"/>
        <v>0.4035433071</v>
      </c>
      <c r="AA63" s="66">
        <f t="shared" si="14"/>
        <v>0.6358267717</v>
      </c>
      <c r="AB63" s="67">
        <f t="shared" si="15"/>
        <v>0.5</v>
      </c>
      <c r="AC63" s="47">
        <f t="shared" si="16"/>
        <v>1</v>
      </c>
      <c r="AD63" s="79">
        <f t="shared" ref="AD63:AL63" si="187">IF(OR(T63&lt;OFFSET($B$38,AD$3,0),T63&gt;OFFSET($C$38,AD$3,0)),0,1)</f>
        <v>1</v>
      </c>
      <c r="AE63" s="79">
        <f t="shared" si="187"/>
        <v>1</v>
      </c>
      <c r="AF63" s="79">
        <f t="shared" si="187"/>
        <v>1</v>
      </c>
      <c r="AG63" s="79">
        <f t="shared" si="187"/>
        <v>1</v>
      </c>
      <c r="AH63" s="79">
        <f t="shared" si="187"/>
        <v>1</v>
      </c>
      <c r="AI63" s="79">
        <f t="shared" si="187"/>
        <v>1</v>
      </c>
      <c r="AJ63" s="79">
        <f t="shared" si="187"/>
        <v>1</v>
      </c>
      <c r="AK63" s="79">
        <f t="shared" si="187"/>
        <v>1</v>
      </c>
      <c r="AL63" s="79">
        <f t="shared" si="187"/>
        <v>1</v>
      </c>
      <c r="AM63" s="68">
        <f t="shared" si="18"/>
        <v>1</v>
      </c>
    </row>
    <row r="64" ht="16.5" customHeight="1">
      <c r="A64" s="47"/>
      <c r="B64" s="82"/>
      <c r="C64" s="82"/>
      <c r="D64" s="82"/>
      <c r="E64" s="82"/>
      <c r="F64" s="24"/>
      <c r="G64" s="51">
        <v>59.0</v>
      </c>
      <c r="H64" s="51">
        <v>1625.0</v>
      </c>
      <c r="I64" s="47">
        <v>2757.0</v>
      </c>
      <c r="J64" s="72">
        <f>OFFSET(TT!F64,0,6*(-1+$E$6))</f>
        <v>147</v>
      </c>
      <c r="K64" s="73">
        <f>OFFSET(TT!G64,0,6*(-1+$E$6))</f>
        <v>198</v>
      </c>
      <c r="L64" s="74">
        <f>OFFSET(TT!H64,0,6*(-1+$E$6))</f>
        <v>120</v>
      </c>
      <c r="M64" s="75">
        <f>OFFSET(TT!I64,0,6*(-1+$E$6))</f>
        <v>152</v>
      </c>
      <c r="N64" s="76">
        <f>OFFSET(TT!J64,0,6*(-1+$E$6))</f>
        <v>502</v>
      </c>
      <c r="O64" s="77">
        <f>OFFSET(TT!K64,0,6*(-1+$E$6))</f>
        <v>121</v>
      </c>
      <c r="P64" s="78">
        <f t="shared" si="19"/>
        <v>267</v>
      </c>
      <c r="Q64" s="78">
        <f t="shared" ref="Q64:S64" si="188">$J64*C$30+$K64*C$31+$L64*C$32+$M64*C$33+$N64*C$34+$O64*C$35</f>
        <v>273</v>
      </c>
      <c r="R64" s="78">
        <f t="shared" si="188"/>
        <v>198</v>
      </c>
      <c r="S64" s="78">
        <f t="shared" si="188"/>
        <v>502</v>
      </c>
      <c r="T64" s="59">
        <f t="shared" si="8"/>
        <v>0.4944444444</v>
      </c>
      <c r="U64" s="60">
        <f t="shared" si="9"/>
        <v>0.2828571429</v>
      </c>
      <c r="V64" s="61">
        <f t="shared" si="10"/>
        <v>0.3472041612</v>
      </c>
      <c r="W64" s="62">
        <f t="shared" si="11"/>
        <v>0.4203821656</v>
      </c>
      <c r="X64" s="63">
        <f t="shared" ref="X64:Y64" si="189">IFERROR(P64/(P64+R64),0.5)</f>
        <v>0.5741935484</v>
      </c>
      <c r="Y64" s="64">
        <f t="shared" si="189"/>
        <v>0.3522580645</v>
      </c>
      <c r="Z64" s="65">
        <f t="shared" si="13"/>
        <v>0.375</v>
      </c>
      <c r="AA64" s="66">
        <f t="shared" si="14"/>
        <v>0.6201612903</v>
      </c>
      <c r="AB64" s="67">
        <f t="shared" si="15"/>
        <v>0.435483871</v>
      </c>
      <c r="AC64" s="47">
        <f t="shared" si="16"/>
        <v>1</v>
      </c>
      <c r="AD64" s="79">
        <f t="shared" ref="AD64:AL64" si="190">IF(OR(T64&lt;OFFSET($B$38,AD$3,0),T64&gt;OFFSET($C$38,AD$3,0)),0,1)</f>
        <v>1</v>
      </c>
      <c r="AE64" s="79">
        <f t="shared" si="190"/>
        <v>1</v>
      </c>
      <c r="AF64" s="79">
        <f t="shared" si="190"/>
        <v>1</v>
      </c>
      <c r="AG64" s="79">
        <f t="shared" si="190"/>
        <v>1</v>
      </c>
      <c r="AH64" s="79">
        <f t="shared" si="190"/>
        <v>1</v>
      </c>
      <c r="AI64" s="79">
        <f t="shared" si="190"/>
        <v>1</v>
      </c>
      <c r="AJ64" s="79">
        <f t="shared" si="190"/>
        <v>1</v>
      </c>
      <c r="AK64" s="79">
        <f t="shared" si="190"/>
        <v>1</v>
      </c>
      <c r="AL64" s="79">
        <f t="shared" si="190"/>
        <v>1</v>
      </c>
      <c r="AM64" s="68">
        <f t="shared" si="18"/>
        <v>1</v>
      </c>
    </row>
    <row r="65" ht="16.5" customHeight="1">
      <c r="A65" s="47"/>
      <c r="B65" s="82"/>
      <c r="C65" s="82"/>
      <c r="D65" s="82"/>
      <c r="E65" s="82"/>
      <c r="F65" s="24"/>
      <c r="G65" s="51">
        <v>60.0</v>
      </c>
      <c r="H65" s="51">
        <v>1631.0</v>
      </c>
      <c r="I65" s="47">
        <v>2326.0</v>
      </c>
      <c r="J65" s="72">
        <f>OFFSET(TT!F65,0,6*(-1+$E$6))</f>
        <v>159</v>
      </c>
      <c r="K65" s="73">
        <f>OFFSET(TT!G65,0,6*(-1+$E$6))</f>
        <v>147</v>
      </c>
      <c r="L65" s="74">
        <f>OFFSET(TT!H65,0,6*(-1+$E$6))</f>
        <v>140</v>
      </c>
      <c r="M65" s="75">
        <f>OFFSET(TT!I65,0,6*(-1+$E$6))</f>
        <v>132</v>
      </c>
      <c r="N65" s="76">
        <f>OFFSET(TT!J65,0,6*(-1+$E$6))</f>
        <v>372</v>
      </c>
      <c r="O65" s="77">
        <f>OFFSET(TT!K65,0,6*(-1+$E$6))</f>
        <v>131</v>
      </c>
      <c r="P65" s="78">
        <f t="shared" si="19"/>
        <v>299</v>
      </c>
      <c r="Q65" s="78">
        <f t="shared" ref="Q65:S65" si="191">$J65*C$30+$K65*C$31+$L65*C$32+$M65*C$33+$N65*C$34+$O65*C$35</f>
        <v>263</v>
      </c>
      <c r="R65" s="78">
        <f t="shared" si="191"/>
        <v>147</v>
      </c>
      <c r="S65" s="78">
        <f t="shared" si="191"/>
        <v>372</v>
      </c>
      <c r="T65" s="59">
        <f t="shared" si="8"/>
        <v>0.5320284698</v>
      </c>
      <c r="U65" s="60">
        <f t="shared" si="9"/>
        <v>0.2832369942</v>
      </c>
      <c r="V65" s="61">
        <f t="shared" si="10"/>
        <v>0.4456035768</v>
      </c>
      <c r="W65" s="62">
        <f t="shared" si="11"/>
        <v>0.3585365854</v>
      </c>
      <c r="X65" s="63">
        <f t="shared" ref="X65:Y65" si="192">IFERROR(P65/(P65+R65),0.5)</f>
        <v>0.6704035874</v>
      </c>
      <c r="Y65" s="64">
        <f t="shared" si="192"/>
        <v>0.4141732283</v>
      </c>
      <c r="Z65" s="65">
        <f t="shared" si="13"/>
        <v>0.4125809436</v>
      </c>
      <c r="AA65" s="66">
        <f t="shared" si="14"/>
        <v>0.6207215541</v>
      </c>
      <c r="AB65" s="67">
        <f t="shared" si="15"/>
        <v>0.5198889917</v>
      </c>
      <c r="AC65" s="47">
        <f t="shared" si="16"/>
        <v>1</v>
      </c>
      <c r="AD65" s="79">
        <f t="shared" ref="AD65:AL65" si="193">IF(OR(T65&lt;OFFSET($B$38,AD$3,0),T65&gt;OFFSET($C$38,AD$3,0)),0,1)</f>
        <v>1</v>
      </c>
      <c r="AE65" s="79">
        <f t="shared" si="193"/>
        <v>1</v>
      </c>
      <c r="AF65" s="79">
        <f t="shared" si="193"/>
        <v>1</v>
      </c>
      <c r="AG65" s="79">
        <f t="shared" si="193"/>
        <v>1</v>
      </c>
      <c r="AH65" s="79">
        <f t="shared" si="193"/>
        <v>1</v>
      </c>
      <c r="AI65" s="79">
        <f t="shared" si="193"/>
        <v>1</v>
      </c>
      <c r="AJ65" s="79">
        <f t="shared" si="193"/>
        <v>1</v>
      </c>
      <c r="AK65" s="79">
        <f t="shared" si="193"/>
        <v>1</v>
      </c>
      <c r="AL65" s="79">
        <f t="shared" si="193"/>
        <v>1</v>
      </c>
      <c r="AM65" s="68">
        <f t="shared" si="18"/>
        <v>1</v>
      </c>
    </row>
    <row r="66" ht="16.5" customHeight="1">
      <c r="A66" s="47"/>
      <c r="B66" s="82"/>
      <c r="C66" s="82"/>
      <c r="D66" s="82"/>
      <c r="E66" s="82"/>
      <c r="F66" s="24"/>
      <c r="G66" s="51">
        <v>61.0</v>
      </c>
      <c r="H66" s="51">
        <v>1632.0</v>
      </c>
      <c r="I66" s="47">
        <v>2494.0</v>
      </c>
      <c r="J66" s="72">
        <f>OFFSET(TT!F66,0,6*(-1+$E$6))</f>
        <v>133</v>
      </c>
      <c r="K66" s="73">
        <f>OFFSET(TT!G66,0,6*(-1+$E$6))</f>
        <v>126</v>
      </c>
      <c r="L66" s="74">
        <f>OFFSET(TT!H66,0,6*(-1+$E$6))</f>
        <v>115</v>
      </c>
      <c r="M66" s="75">
        <f>OFFSET(TT!I66,0,6*(-1+$E$6))</f>
        <v>107</v>
      </c>
      <c r="N66" s="76">
        <f>OFFSET(TT!J66,0,6*(-1+$E$6))</f>
        <v>354</v>
      </c>
      <c r="O66" s="77">
        <f>OFFSET(TT!K66,0,6*(-1+$E$6))</f>
        <v>105</v>
      </c>
      <c r="P66" s="78">
        <f t="shared" si="19"/>
        <v>248</v>
      </c>
      <c r="Q66" s="78">
        <f t="shared" ref="Q66:S66" si="194">$J66*C$30+$K66*C$31+$L66*C$32+$M66*C$33+$N66*C$34+$O66*C$35</f>
        <v>212</v>
      </c>
      <c r="R66" s="78">
        <f t="shared" si="194"/>
        <v>126</v>
      </c>
      <c r="S66" s="78">
        <f t="shared" si="194"/>
        <v>354</v>
      </c>
      <c r="T66" s="59">
        <f t="shared" si="8"/>
        <v>0.5391304348</v>
      </c>
      <c r="U66" s="60">
        <f t="shared" si="9"/>
        <v>0.2625</v>
      </c>
      <c r="V66" s="61">
        <f t="shared" si="10"/>
        <v>0.4119601329</v>
      </c>
      <c r="W66" s="62">
        <f t="shared" si="11"/>
        <v>0.3727810651</v>
      </c>
      <c r="X66" s="63">
        <f t="shared" ref="X66:Y66" si="195">IFERROR(P66/(P66+R66),0.5)</f>
        <v>0.6631016043</v>
      </c>
      <c r="Y66" s="64">
        <f t="shared" si="195"/>
        <v>0.3745583039</v>
      </c>
      <c r="Z66" s="65">
        <f t="shared" si="13"/>
        <v>0.3978723404</v>
      </c>
      <c r="AA66" s="66">
        <f t="shared" si="14"/>
        <v>0.6404255319</v>
      </c>
      <c r="AB66" s="67">
        <f t="shared" si="15"/>
        <v>0.4893617021</v>
      </c>
      <c r="AC66" s="47">
        <f t="shared" si="16"/>
        <v>1</v>
      </c>
      <c r="AD66" s="79">
        <f t="shared" ref="AD66:AL66" si="196">IF(OR(T66&lt;OFFSET($B$38,AD$3,0),T66&gt;OFFSET($C$38,AD$3,0)),0,1)</f>
        <v>1</v>
      </c>
      <c r="AE66" s="79">
        <f t="shared" si="196"/>
        <v>1</v>
      </c>
      <c r="AF66" s="79">
        <f t="shared" si="196"/>
        <v>1</v>
      </c>
      <c r="AG66" s="79">
        <f t="shared" si="196"/>
        <v>1</v>
      </c>
      <c r="AH66" s="79">
        <f t="shared" si="196"/>
        <v>1</v>
      </c>
      <c r="AI66" s="79">
        <f t="shared" si="196"/>
        <v>1</v>
      </c>
      <c r="AJ66" s="79">
        <f t="shared" si="196"/>
        <v>1</v>
      </c>
      <c r="AK66" s="79">
        <f t="shared" si="196"/>
        <v>1</v>
      </c>
      <c r="AL66" s="79">
        <f t="shared" si="196"/>
        <v>1</v>
      </c>
      <c r="AM66" s="68">
        <f t="shared" si="18"/>
        <v>1</v>
      </c>
    </row>
    <row r="67" ht="16.5" customHeight="1">
      <c r="A67" s="47"/>
      <c r="B67" s="82"/>
      <c r="C67" s="82"/>
      <c r="D67" s="82"/>
      <c r="E67" s="82"/>
      <c r="F67" s="24"/>
      <c r="G67" s="51">
        <v>62.0</v>
      </c>
      <c r="H67" s="51">
        <v>1633.0</v>
      </c>
      <c r="I67" s="47">
        <v>1663.0</v>
      </c>
      <c r="J67" s="72">
        <f>OFFSET(TT!F67,0,6*(-1+$E$6))</f>
        <v>40</v>
      </c>
      <c r="K67" s="73">
        <f>OFFSET(TT!G67,0,6*(-1+$E$6))</f>
        <v>73</v>
      </c>
      <c r="L67" s="74">
        <f>OFFSET(TT!H67,0,6*(-1+$E$6))</f>
        <v>59</v>
      </c>
      <c r="M67" s="75">
        <f>OFFSET(TT!I67,0,6*(-1+$E$6))</f>
        <v>81</v>
      </c>
      <c r="N67" s="76">
        <f>OFFSET(TT!J67,0,6*(-1+$E$6))</f>
        <v>241</v>
      </c>
      <c r="O67" s="77">
        <f>OFFSET(TT!K67,0,6*(-1+$E$6))</f>
        <v>87</v>
      </c>
      <c r="P67" s="78">
        <f t="shared" si="19"/>
        <v>99</v>
      </c>
      <c r="Q67" s="78">
        <f t="shared" ref="Q67:S67" si="197">$J67*C$30+$K67*C$31+$L67*C$32+$M67*C$33+$N67*C$34+$O67*C$35</f>
        <v>168</v>
      </c>
      <c r="R67" s="78">
        <f t="shared" si="197"/>
        <v>73</v>
      </c>
      <c r="S67" s="78">
        <f t="shared" si="197"/>
        <v>241</v>
      </c>
      <c r="T67" s="59">
        <f t="shared" si="8"/>
        <v>0.3707865169</v>
      </c>
      <c r="U67" s="60">
        <f t="shared" si="9"/>
        <v>0.2324840764</v>
      </c>
      <c r="V67" s="61">
        <f t="shared" si="10"/>
        <v>0.2911764706</v>
      </c>
      <c r="W67" s="62">
        <f t="shared" si="11"/>
        <v>0.3029045643</v>
      </c>
      <c r="X67" s="63">
        <f t="shared" ref="X67:Y67" si="198">IFERROR(P67/(P67+R67),0.5)</f>
        <v>0.5755813953</v>
      </c>
      <c r="Y67" s="64">
        <f t="shared" si="198"/>
        <v>0.4107579462</v>
      </c>
      <c r="Z67" s="65">
        <f t="shared" si="13"/>
        <v>0.2960413081</v>
      </c>
      <c r="AA67" s="66">
        <f t="shared" si="14"/>
        <v>0.5851979346</v>
      </c>
      <c r="AB67" s="67">
        <f t="shared" si="15"/>
        <v>0.4595524957</v>
      </c>
      <c r="AC67" s="47">
        <f t="shared" si="16"/>
        <v>1</v>
      </c>
      <c r="AD67" s="79">
        <f t="shared" ref="AD67:AL67" si="199">IF(OR(T67&lt;OFFSET($B$38,AD$3,0),T67&gt;OFFSET($C$38,AD$3,0)),0,1)</f>
        <v>1</v>
      </c>
      <c r="AE67" s="79">
        <f t="shared" si="199"/>
        <v>1</v>
      </c>
      <c r="AF67" s="79">
        <f t="shared" si="199"/>
        <v>1</v>
      </c>
      <c r="AG67" s="79">
        <f t="shared" si="199"/>
        <v>1</v>
      </c>
      <c r="AH67" s="79">
        <f t="shared" si="199"/>
        <v>1</v>
      </c>
      <c r="AI67" s="79">
        <f t="shared" si="199"/>
        <v>1</v>
      </c>
      <c r="AJ67" s="79">
        <f t="shared" si="199"/>
        <v>1</v>
      </c>
      <c r="AK67" s="79">
        <f t="shared" si="199"/>
        <v>1</v>
      </c>
      <c r="AL67" s="79">
        <f t="shared" si="199"/>
        <v>1</v>
      </c>
      <c r="AM67" s="68">
        <f t="shared" si="18"/>
        <v>1</v>
      </c>
    </row>
    <row r="68" ht="16.5" customHeight="1">
      <c r="A68" s="47"/>
      <c r="B68" s="82"/>
      <c r="C68" s="82"/>
      <c r="D68" s="82"/>
      <c r="E68" s="82"/>
      <c r="F68" s="24"/>
      <c r="G68" s="51">
        <v>63.0</v>
      </c>
      <c r="H68" s="51">
        <v>1643.0</v>
      </c>
      <c r="I68" s="47">
        <v>701.0</v>
      </c>
      <c r="J68" s="72">
        <f>OFFSET(TT!F68,0,6*(-1+$E$6))</f>
        <v>47</v>
      </c>
      <c r="K68" s="73">
        <f>OFFSET(TT!G68,0,6*(-1+$E$6))</f>
        <v>125</v>
      </c>
      <c r="L68" s="74">
        <f>OFFSET(TT!H68,0,6*(-1+$E$6))</f>
        <v>47</v>
      </c>
      <c r="M68" s="75">
        <f>OFFSET(TT!I68,0,6*(-1+$E$6))</f>
        <v>27</v>
      </c>
      <c r="N68" s="76">
        <f>OFFSET(TT!J68,0,6*(-1+$E$6))</f>
        <v>102</v>
      </c>
      <c r="O68" s="77">
        <f>OFFSET(TT!K68,0,6*(-1+$E$6))</f>
        <v>25</v>
      </c>
      <c r="P68" s="78">
        <f t="shared" si="19"/>
        <v>94</v>
      </c>
      <c r="Q68" s="78">
        <f t="shared" ref="Q68:S68" si="200">$J68*C$30+$K68*C$31+$L68*C$32+$M68*C$33+$N68*C$34+$O68*C$35</f>
        <v>52</v>
      </c>
      <c r="R68" s="78">
        <f t="shared" si="200"/>
        <v>125</v>
      </c>
      <c r="S68" s="78">
        <f t="shared" si="200"/>
        <v>102</v>
      </c>
      <c r="T68" s="59">
        <f t="shared" si="8"/>
        <v>0.6438356164</v>
      </c>
      <c r="U68" s="60">
        <f t="shared" si="9"/>
        <v>0.550660793</v>
      </c>
      <c r="V68" s="61">
        <f t="shared" si="10"/>
        <v>0.4795918367</v>
      </c>
      <c r="W68" s="62">
        <f t="shared" si="11"/>
        <v>0.7062146893</v>
      </c>
      <c r="X68" s="63">
        <f t="shared" ref="X68:Y68" si="201">IFERROR(P68/(P68+R68),0.5)</f>
        <v>0.4292237443</v>
      </c>
      <c r="Y68" s="64">
        <f t="shared" si="201"/>
        <v>0.3376623377</v>
      </c>
      <c r="Z68" s="65">
        <f t="shared" si="13"/>
        <v>0.5871313673</v>
      </c>
      <c r="AA68" s="66">
        <f t="shared" si="14"/>
        <v>0.5254691689</v>
      </c>
      <c r="AB68" s="67">
        <f t="shared" si="15"/>
        <v>0.3914209115</v>
      </c>
      <c r="AC68" s="47">
        <f t="shared" si="16"/>
        <v>1</v>
      </c>
      <c r="AD68" s="79">
        <f t="shared" ref="AD68:AL68" si="202">IF(OR(T68&lt;OFFSET($B$38,AD$3,0),T68&gt;OFFSET($C$38,AD$3,0)),0,1)</f>
        <v>1</v>
      </c>
      <c r="AE68" s="79">
        <f t="shared" si="202"/>
        <v>1</v>
      </c>
      <c r="AF68" s="79">
        <f t="shared" si="202"/>
        <v>1</v>
      </c>
      <c r="AG68" s="79">
        <f t="shared" si="202"/>
        <v>1</v>
      </c>
      <c r="AH68" s="79">
        <f t="shared" si="202"/>
        <v>1</v>
      </c>
      <c r="AI68" s="79">
        <f t="shared" si="202"/>
        <v>1</v>
      </c>
      <c r="AJ68" s="79">
        <f t="shared" si="202"/>
        <v>1</v>
      </c>
      <c r="AK68" s="79">
        <f t="shared" si="202"/>
        <v>1</v>
      </c>
      <c r="AL68" s="79">
        <f t="shared" si="202"/>
        <v>1</v>
      </c>
      <c r="AM68" s="68">
        <f t="shared" si="18"/>
        <v>1</v>
      </c>
    </row>
    <row r="69" ht="16.5" customHeight="1">
      <c r="A69" s="47"/>
      <c r="B69" s="82"/>
      <c r="C69" s="82"/>
      <c r="D69" s="82"/>
      <c r="E69" s="82"/>
      <c r="F69" s="24"/>
      <c r="G69" s="51">
        <v>64.0</v>
      </c>
      <c r="H69" s="51">
        <v>1645.0</v>
      </c>
      <c r="I69" s="47">
        <v>3328.0</v>
      </c>
      <c r="J69" s="72">
        <f>OFFSET(TT!F69,0,6*(-1+$E$6))</f>
        <v>78</v>
      </c>
      <c r="K69" s="73">
        <f>OFFSET(TT!G69,0,6*(-1+$E$6))</f>
        <v>159</v>
      </c>
      <c r="L69" s="74">
        <f>OFFSET(TT!H69,0,6*(-1+$E$6))</f>
        <v>105</v>
      </c>
      <c r="M69" s="75">
        <f>OFFSET(TT!I69,0,6*(-1+$E$6))</f>
        <v>121</v>
      </c>
      <c r="N69" s="76">
        <f>OFFSET(TT!J69,0,6*(-1+$E$6))</f>
        <v>458</v>
      </c>
      <c r="O69" s="77">
        <f>OFFSET(TT!K69,0,6*(-1+$E$6))</f>
        <v>122</v>
      </c>
      <c r="P69" s="78">
        <f t="shared" si="19"/>
        <v>183</v>
      </c>
      <c r="Q69" s="78">
        <f t="shared" ref="Q69:S69" si="203">$J69*C$30+$K69*C$31+$L69*C$32+$M69*C$33+$N69*C$34+$O69*C$35</f>
        <v>243</v>
      </c>
      <c r="R69" s="78">
        <f t="shared" si="203"/>
        <v>159</v>
      </c>
      <c r="S69" s="78">
        <f t="shared" si="203"/>
        <v>458</v>
      </c>
      <c r="T69" s="59">
        <f t="shared" si="8"/>
        <v>0.4295774648</v>
      </c>
      <c r="U69" s="60">
        <f t="shared" si="9"/>
        <v>0.2576985413</v>
      </c>
      <c r="V69" s="61">
        <f t="shared" si="10"/>
        <v>0.2854914197</v>
      </c>
      <c r="W69" s="62">
        <f t="shared" si="11"/>
        <v>0.3955223881</v>
      </c>
      <c r="X69" s="63">
        <f t="shared" ref="X69:Y69" si="204">IFERROR(P69/(P69+R69),0.5)</f>
        <v>0.5350877193</v>
      </c>
      <c r="Y69" s="64">
        <f t="shared" si="204"/>
        <v>0.3466476462</v>
      </c>
      <c r="Z69" s="65">
        <f t="shared" si="13"/>
        <v>0.3279002876</v>
      </c>
      <c r="AA69" s="66">
        <f t="shared" si="14"/>
        <v>0.6145733461</v>
      </c>
      <c r="AB69" s="67">
        <f t="shared" si="15"/>
        <v>0.4084372004</v>
      </c>
      <c r="AC69" s="47">
        <f t="shared" si="16"/>
        <v>1</v>
      </c>
      <c r="AD69" s="79">
        <f t="shared" ref="AD69:AL69" si="205">IF(OR(T69&lt;OFFSET($B$38,AD$3,0),T69&gt;OFFSET($C$38,AD$3,0)),0,1)</f>
        <v>1</v>
      </c>
      <c r="AE69" s="79">
        <f t="shared" si="205"/>
        <v>1</v>
      </c>
      <c r="AF69" s="79">
        <f t="shared" si="205"/>
        <v>1</v>
      </c>
      <c r="AG69" s="79">
        <f t="shared" si="205"/>
        <v>1</v>
      </c>
      <c r="AH69" s="79">
        <f t="shared" si="205"/>
        <v>1</v>
      </c>
      <c r="AI69" s="79">
        <f t="shared" si="205"/>
        <v>1</v>
      </c>
      <c r="AJ69" s="79">
        <f t="shared" si="205"/>
        <v>1</v>
      </c>
      <c r="AK69" s="79">
        <f t="shared" si="205"/>
        <v>1</v>
      </c>
      <c r="AL69" s="79">
        <f t="shared" si="205"/>
        <v>1</v>
      </c>
      <c r="AM69" s="68">
        <f t="shared" si="18"/>
        <v>1</v>
      </c>
    </row>
    <row r="70" ht="16.5" customHeight="1">
      <c r="A70" s="47"/>
      <c r="B70" s="82"/>
      <c r="C70" s="82"/>
      <c r="D70" s="82"/>
      <c r="E70" s="82"/>
      <c r="F70" s="24"/>
      <c r="G70" s="51">
        <v>65.0</v>
      </c>
      <c r="H70" s="51">
        <v>1651.0</v>
      </c>
      <c r="I70" s="47">
        <v>3114.0</v>
      </c>
      <c r="J70" s="72">
        <f>OFFSET(TT!F70,0,6*(-1+$E$6))</f>
        <v>272</v>
      </c>
      <c r="K70" s="73">
        <f>OFFSET(TT!G70,0,6*(-1+$E$6))</f>
        <v>236</v>
      </c>
      <c r="L70" s="74">
        <f>OFFSET(TT!H70,0,6*(-1+$E$6))</f>
        <v>210</v>
      </c>
      <c r="M70" s="75">
        <f>OFFSET(TT!I70,0,6*(-1+$E$6))</f>
        <v>186</v>
      </c>
      <c r="N70" s="76">
        <f>OFFSET(TT!J70,0,6*(-1+$E$6))</f>
        <v>448</v>
      </c>
      <c r="O70" s="77">
        <f>OFFSET(TT!K70,0,6*(-1+$E$6))</f>
        <v>117</v>
      </c>
      <c r="P70" s="78">
        <f t="shared" si="19"/>
        <v>482</v>
      </c>
      <c r="Q70" s="78">
        <f t="shared" ref="Q70:S70" si="206">$J70*C$30+$K70*C$31+$L70*C$32+$M70*C$33+$N70*C$34+$O70*C$35</f>
        <v>303</v>
      </c>
      <c r="R70" s="78">
        <f t="shared" si="206"/>
        <v>236</v>
      </c>
      <c r="S70" s="78">
        <f t="shared" si="206"/>
        <v>448</v>
      </c>
      <c r="T70" s="59">
        <f t="shared" si="8"/>
        <v>0.6140127389</v>
      </c>
      <c r="U70" s="60">
        <f t="shared" si="9"/>
        <v>0.3450292398</v>
      </c>
      <c r="V70" s="61">
        <f t="shared" si="10"/>
        <v>0.5182795699</v>
      </c>
      <c r="W70" s="62">
        <f t="shared" si="11"/>
        <v>0.4378478664</v>
      </c>
      <c r="X70" s="63">
        <f t="shared" ref="X70:Y70" si="207">IFERROR(P70/(P70+R70),0.5)</f>
        <v>0.6713091922</v>
      </c>
      <c r="Y70" s="64">
        <f t="shared" si="207"/>
        <v>0.4034620506</v>
      </c>
      <c r="Z70" s="65">
        <f t="shared" si="13"/>
        <v>0.4887678693</v>
      </c>
      <c r="AA70" s="66">
        <f t="shared" si="14"/>
        <v>0.6330837304</v>
      </c>
      <c r="AB70" s="67">
        <f t="shared" si="15"/>
        <v>0.5343771273</v>
      </c>
      <c r="AC70" s="47">
        <f t="shared" si="16"/>
        <v>1</v>
      </c>
      <c r="AD70" s="79">
        <f t="shared" ref="AD70:AL70" si="208">IF(OR(T70&lt;OFFSET($B$38,AD$3,0),T70&gt;OFFSET($C$38,AD$3,0)),0,1)</f>
        <v>1</v>
      </c>
      <c r="AE70" s="79">
        <f t="shared" si="208"/>
        <v>1</v>
      </c>
      <c r="AF70" s="79">
        <f t="shared" si="208"/>
        <v>1</v>
      </c>
      <c r="AG70" s="79">
        <f t="shared" si="208"/>
        <v>1</v>
      </c>
      <c r="AH70" s="79">
        <f t="shared" si="208"/>
        <v>1</v>
      </c>
      <c r="AI70" s="79">
        <f t="shared" si="208"/>
        <v>1</v>
      </c>
      <c r="AJ70" s="79">
        <f t="shared" si="208"/>
        <v>1</v>
      </c>
      <c r="AK70" s="79">
        <f t="shared" si="208"/>
        <v>1</v>
      </c>
      <c r="AL70" s="79">
        <f t="shared" si="208"/>
        <v>1</v>
      </c>
      <c r="AM70" s="68">
        <f t="shared" si="18"/>
        <v>1</v>
      </c>
    </row>
    <row r="71" ht="16.5" customHeight="1">
      <c r="A71" s="47"/>
      <c r="B71" s="82"/>
      <c r="C71" s="82"/>
      <c r="D71" s="82"/>
      <c r="E71" s="82"/>
      <c r="F71" s="24"/>
      <c r="G71" s="51">
        <v>66.0</v>
      </c>
      <c r="H71" s="51">
        <v>1653.0</v>
      </c>
      <c r="I71" s="47">
        <v>1814.0</v>
      </c>
      <c r="J71" s="72">
        <f>OFFSET(TT!F71,0,6*(-1+$E$6))</f>
        <v>71</v>
      </c>
      <c r="K71" s="73">
        <f>OFFSET(TT!G71,0,6*(-1+$E$6))</f>
        <v>97</v>
      </c>
      <c r="L71" s="74">
        <f>OFFSET(TT!H71,0,6*(-1+$E$6))</f>
        <v>79</v>
      </c>
      <c r="M71" s="75">
        <f>OFFSET(TT!I71,0,6*(-1+$E$6))</f>
        <v>85</v>
      </c>
      <c r="N71" s="76">
        <f>OFFSET(TT!J71,0,6*(-1+$E$6))</f>
        <v>260</v>
      </c>
      <c r="O71" s="77">
        <f>OFFSET(TT!K71,0,6*(-1+$E$6))</f>
        <v>79</v>
      </c>
      <c r="P71" s="78">
        <f t="shared" si="19"/>
        <v>150</v>
      </c>
      <c r="Q71" s="78">
        <f t="shared" ref="Q71:S71" si="209">$J71*C$30+$K71*C$31+$L71*C$32+$M71*C$33+$N71*C$34+$O71*C$35</f>
        <v>164</v>
      </c>
      <c r="R71" s="78">
        <f t="shared" si="209"/>
        <v>97</v>
      </c>
      <c r="S71" s="78">
        <f t="shared" si="209"/>
        <v>260</v>
      </c>
      <c r="T71" s="59">
        <f t="shared" si="8"/>
        <v>0.4777070064</v>
      </c>
      <c r="U71" s="60">
        <f t="shared" si="9"/>
        <v>0.2717086835</v>
      </c>
      <c r="V71" s="61">
        <f t="shared" si="10"/>
        <v>0.3658536585</v>
      </c>
      <c r="W71" s="62">
        <f t="shared" si="11"/>
        <v>0.3716475096</v>
      </c>
      <c r="X71" s="63">
        <f t="shared" ref="X71:Y71" si="210">IFERROR(P71/(P71+R71),0.5)</f>
        <v>0.6072874494</v>
      </c>
      <c r="Y71" s="64">
        <f t="shared" si="210"/>
        <v>0.3867924528</v>
      </c>
      <c r="Z71" s="65">
        <f t="shared" si="13"/>
        <v>0.3681073025</v>
      </c>
      <c r="AA71" s="66">
        <f t="shared" si="14"/>
        <v>0.6110283159</v>
      </c>
      <c r="AB71" s="67">
        <f t="shared" si="15"/>
        <v>0.4679582712</v>
      </c>
      <c r="AC71" s="47">
        <f t="shared" si="16"/>
        <v>1</v>
      </c>
      <c r="AD71" s="79">
        <f t="shared" ref="AD71:AL71" si="211">IF(OR(T71&lt;OFFSET($B$38,AD$3,0),T71&gt;OFFSET($C$38,AD$3,0)),0,1)</f>
        <v>1</v>
      </c>
      <c r="AE71" s="79">
        <f t="shared" si="211"/>
        <v>1</v>
      </c>
      <c r="AF71" s="79">
        <f t="shared" si="211"/>
        <v>1</v>
      </c>
      <c r="AG71" s="79">
        <f t="shared" si="211"/>
        <v>1</v>
      </c>
      <c r="AH71" s="79">
        <f t="shared" si="211"/>
        <v>1</v>
      </c>
      <c r="AI71" s="79">
        <f t="shared" si="211"/>
        <v>1</v>
      </c>
      <c r="AJ71" s="79">
        <f t="shared" si="211"/>
        <v>1</v>
      </c>
      <c r="AK71" s="79">
        <f t="shared" si="211"/>
        <v>1</v>
      </c>
      <c r="AL71" s="79">
        <f t="shared" si="211"/>
        <v>1</v>
      </c>
      <c r="AM71" s="68">
        <f t="shared" si="18"/>
        <v>1</v>
      </c>
    </row>
    <row r="72" ht="16.5" customHeight="1">
      <c r="A72" s="47"/>
      <c r="B72" s="82"/>
      <c r="C72" s="82"/>
      <c r="D72" s="82"/>
      <c r="E72" s="82"/>
      <c r="F72" s="24"/>
      <c r="G72" s="51">
        <v>67.0</v>
      </c>
      <c r="H72" s="51">
        <v>1660.0</v>
      </c>
      <c r="I72" s="47">
        <v>1990.0</v>
      </c>
      <c r="J72" s="72">
        <f>OFFSET(TT!F72,0,6*(-1+$E$6))</f>
        <v>203</v>
      </c>
      <c r="K72" s="73">
        <f>OFFSET(TT!G72,0,6*(-1+$E$6))</f>
        <v>156</v>
      </c>
      <c r="L72" s="74">
        <f>OFFSET(TT!H72,0,6*(-1+$E$6))</f>
        <v>135</v>
      </c>
      <c r="M72" s="75">
        <f>OFFSET(TT!I72,0,6*(-1+$E$6))</f>
        <v>187</v>
      </c>
      <c r="N72" s="76">
        <f>OFFSET(TT!J72,0,6*(-1+$E$6))</f>
        <v>344</v>
      </c>
      <c r="O72" s="77">
        <f>OFFSET(TT!K72,0,6*(-1+$E$6))</f>
        <v>89</v>
      </c>
      <c r="P72" s="78">
        <f t="shared" si="19"/>
        <v>338</v>
      </c>
      <c r="Q72" s="78">
        <f t="shared" ref="Q72:S72" si="212">$J72*C$30+$K72*C$31+$L72*C$32+$M72*C$33+$N72*C$34+$O72*C$35</f>
        <v>276</v>
      </c>
      <c r="R72" s="78">
        <f t="shared" si="212"/>
        <v>156</v>
      </c>
      <c r="S72" s="78">
        <f t="shared" si="212"/>
        <v>344</v>
      </c>
      <c r="T72" s="59">
        <f t="shared" si="8"/>
        <v>0.5504885993</v>
      </c>
      <c r="U72" s="60">
        <f t="shared" si="9"/>
        <v>0.312</v>
      </c>
      <c r="V72" s="61">
        <f t="shared" si="10"/>
        <v>0.495601173</v>
      </c>
      <c r="W72" s="62">
        <f t="shared" si="11"/>
        <v>0.3611111111</v>
      </c>
      <c r="X72" s="63">
        <f t="shared" ref="X72:Y72" si="213">IFERROR(P72/(P72+R72),0.5)</f>
        <v>0.6842105263</v>
      </c>
      <c r="Y72" s="64">
        <f t="shared" si="213"/>
        <v>0.4451612903</v>
      </c>
      <c r="Z72" s="65">
        <f t="shared" si="13"/>
        <v>0.4434470377</v>
      </c>
      <c r="AA72" s="66">
        <f t="shared" si="14"/>
        <v>0.6122082585</v>
      </c>
      <c r="AB72" s="67">
        <f t="shared" si="15"/>
        <v>0.5511669659</v>
      </c>
      <c r="AC72" s="47">
        <f t="shared" si="16"/>
        <v>1</v>
      </c>
      <c r="AD72" s="79">
        <f t="shared" ref="AD72:AL72" si="214">IF(OR(T72&lt;OFFSET($B$38,AD$3,0),T72&gt;OFFSET($C$38,AD$3,0)),0,1)</f>
        <v>1</v>
      </c>
      <c r="AE72" s="79">
        <f t="shared" si="214"/>
        <v>1</v>
      </c>
      <c r="AF72" s="79">
        <f t="shared" si="214"/>
        <v>1</v>
      </c>
      <c r="AG72" s="79">
        <f t="shared" si="214"/>
        <v>1</v>
      </c>
      <c r="AH72" s="79">
        <f t="shared" si="214"/>
        <v>1</v>
      </c>
      <c r="AI72" s="79">
        <f t="shared" si="214"/>
        <v>1</v>
      </c>
      <c r="AJ72" s="79">
        <f t="shared" si="214"/>
        <v>1</v>
      </c>
      <c r="AK72" s="79">
        <f t="shared" si="214"/>
        <v>1</v>
      </c>
      <c r="AL72" s="79">
        <f t="shared" si="214"/>
        <v>1</v>
      </c>
      <c r="AM72" s="68">
        <f t="shared" si="18"/>
        <v>1</v>
      </c>
    </row>
    <row r="73" ht="16.5" customHeight="1">
      <c r="A73" s="47"/>
      <c r="B73" s="82"/>
      <c r="C73" s="82"/>
      <c r="D73" s="82"/>
      <c r="E73" s="82"/>
      <c r="F73" s="24"/>
      <c r="G73" s="51">
        <v>68.0</v>
      </c>
      <c r="H73" s="51">
        <v>1664.0</v>
      </c>
      <c r="I73" s="47">
        <v>1099.0</v>
      </c>
      <c r="J73" s="72">
        <f>OFFSET(TT!F73,0,6*(-1+$E$6))</f>
        <v>97</v>
      </c>
      <c r="K73" s="73">
        <f>OFFSET(TT!G73,0,6*(-1+$E$6))</f>
        <v>118</v>
      </c>
      <c r="L73" s="74">
        <f>OFFSET(TT!H73,0,6*(-1+$E$6))</f>
        <v>86</v>
      </c>
      <c r="M73" s="75">
        <f>OFFSET(TT!I73,0,6*(-1+$E$6))</f>
        <v>60</v>
      </c>
      <c r="N73" s="76">
        <f>OFFSET(TT!J73,0,6*(-1+$E$6))</f>
        <v>196</v>
      </c>
      <c r="O73" s="77">
        <f>OFFSET(TT!K73,0,6*(-1+$E$6))</f>
        <v>39</v>
      </c>
      <c r="P73" s="78">
        <f t="shared" si="19"/>
        <v>183</v>
      </c>
      <c r="Q73" s="78">
        <f t="shared" ref="Q73:S73" si="215">$J73*C$30+$K73*C$31+$L73*C$32+$M73*C$33+$N73*C$34+$O73*C$35</f>
        <v>99</v>
      </c>
      <c r="R73" s="78">
        <f t="shared" si="215"/>
        <v>118</v>
      </c>
      <c r="S73" s="78">
        <f t="shared" si="215"/>
        <v>196</v>
      </c>
      <c r="T73" s="59">
        <f t="shared" si="8"/>
        <v>0.6489361702</v>
      </c>
      <c r="U73" s="60">
        <f t="shared" si="9"/>
        <v>0.3757961783</v>
      </c>
      <c r="V73" s="61">
        <f t="shared" si="10"/>
        <v>0.4828496042</v>
      </c>
      <c r="W73" s="62">
        <f t="shared" si="11"/>
        <v>0.5437788018</v>
      </c>
      <c r="X73" s="63">
        <f t="shared" ref="X73:Y73" si="216">IFERROR(P73/(P73+R73),0.5)</f>
        <v>0.6079734219</v>
      </c>
      <c r="Y73" s="64">
        <f t="shared" si="216"/>
        <v>0.3355932203</v>
      </c>
      <c r="Z73" s="65">
        <f t="shared" si="13"/>
        <v>0.505033557</v>
      </c>
      <c r="AA73" s="66">
        <f t="shared" si="14"/>
        <v>0.6359060403</v>
      </c>
      <c r="AB73" s="67">
        <f t="shared" si="15"/>
        <v>0.4731543624</v>
      </c>
      <c r="AC73" s="47">
        <f t="shared" si="16"/>
        <v>1</v>
      </c>
      <c r="AD73" s="79">
        <f t="shared" ref="AD73:AL73" si="217">IF(OR(T73&lt;OFFSET($B$38,AD$3,0),T73&gt;OFFSET($C$38,AD$3,0)),0,1)</f>
        <v>1</v>
      </c>
      <c r="AE73" s="79">
        <f t="shared" si="217"/>
        <v>1</v>
      </c>
      <c r="AF73" s="79">
        <f t="shared" si="217"/>
        <v>1</v>
      </c>
      <c r="AG73" s="79">
        <f t="shared" si="217"/>
        <v>1</v>
      </c>
      <c r="AH73" s="79">
        <f t="shared" si="217"/>
        <v>1</v>
      </c>
      <c r="AI73" s="79">
        <f t="shared" si="217"/>
        <v>1</v>
      </c>
      <c r="AJ73" s="79">
        <f t="shared" si="217"/>
        <v>1</v>
      </c>
      <c r="AK73" s="79">
        <f t="shared" si="217"/>
        <v>1</v>
      </c>
      <c r="AL73" s="79">
        <f t="shared" si="217"/>
        <v>1</v>
      </c>
      <c r="AM73" s="68">
        <f t="shared" si="18"/>
        <v>1</v>
      </c>
    </row>
    <row r="74" ht="16.5" customHeight="1">
      <c r="A74" s="47"/>
      <c r="B74" s="82"/>
      <c r="C74" s="82"/>
      <c r="D74" s="82"/>
      <c r="E74" s="82"/>
      <c r="F74" s="24"/>
      <c r="G74" s="51">
        <v>69.0</v>
      </c>
      <c r="H74" s="51">
        <v>1668.0</v>
      </c>
      <c r="I74" s="47">
        <v>3902.0</v>
      </c>
      <c r="J74" s="72">
        <f>OFFSET(TT!F74,0,6*(-1+$E$6))</f>
        <v>417</v>
      </c>
      <c r="K74" s="73">
        <f>OFFSET(TT!G74,0,6*(-1+$E$6))</f>
        <v>442</v>
      </c>
      <c r="L74" s="74">
        <f>OFFSET(TT!H74,0,6*(-1+$E$6))</f>
        <v>315</v>
      </c>
      <c r="M74" s="75">
        <f>OFFSET(TT!I74,0,6*(-1+$E$6))</f>
        <v>251</v>
      </c>
      <c r="N74" s="76">
        <f>OFFSET(TT!J74,0,6*(-1+$E$6))</f>
        <v>658</v>
      </c>
      <c r="O74" s="77">
        <f>OFFSET(TT!K74,0,6*(-1+$E$6))</f>
        <v>139</v>
      </c>
      <c r="P74" s="78">
        <f t="shared" si="19"/>
        <v>732</v>
      </c>
      <c r="Q74" s="78">
        <f t="shared" ref="Q74:S74" si="218">$J74*C$30+$K74*C$31+$L74*C$32+$M74*C$33+$N74*C$34+$O74*C$35</f>
        <v>390</v>
      </c>
      <c r="R74" s="78">
        <f t="shared" si="218"/>
        <v>442</v>
      </c>
      <c r="S74" s="78">
        <f t="shared" si="218"/>
        <v>658</v>
      </c>
      <c r="T74" s="59">
        <f t="shared" si="8"/>
        <v>0.6524064171</v>
      </c>
      <c r="U74" s="60">
        <f t="shared" si="9"/>
        <v>0.4018181818</v>
      </c>
      <c r="V74" s="61">
        <f t="shared" si="10"/>
        <v>0.526618705</v>
      </c>
      <c r="W74" s="62">
        <f t="shared" si="11"/>
        <v>0.53125</v>
      </c>
      <c r="X74" s="63">
        <f t="shared" ref="X74:Y74" si="219">IFERROR(P74/(P74+R74),0.5)</f>
        <v>0.6235093697</v>
      </c>
      <c r="Y74" s="64">
        <f t="shared" si="219"/>
        <v>0.3721374046</v>
      </c>
      <c r="Z74" s="65">
        <f t="shared" si="13"/>
        <v>0.5283528353</v>
      </c>
      <c r="AA74" s="66">
        <f t="shared" si="14"/>
        <v>0.6255625563</v>
      </c>
      <c r="AB74" s="67">
        <f t="shared" si="15"/>
        <v>0.504950495</v>
      </c>
      <c r="AC74" s="47">
        <f t="shared" si="16"/>
        <v>1</v>
      </c>
      <c r="AD74" s="79">
        <f t="shared" ref="AD74:AL74" si="220">IF(OR(T74&lt;OFFSET($B$38,AD$3,0),T74&gt;OFFSET($C$38,AD$3,0)),0,1)</f>
        <v>1</v>
      </c>
      <c r="AE74" s="79">
        <f t="shared" si="220"/>
        <v>1</v>
      </c>
      <c r="AF74" s="79">
        <f t="shared" si="220"/>
        <v>1</v>
      </c>
      <c r="AG74" s="79">
        <f t="shared" si="220"/>
        <v>1</v>
      </c>
      <c r="AH74" s="79">
        <f t="shared" si="220"/>
        <v>1</v>
      </c>
      <c r="AI74" s="79">
        <f t="shared" si="220"/>
        <v>1</v>
      </c>
      <c r="AJ74" s="79">
        <f t="shared" si="220"/>
        <v>1</v>
      </c>
      <c r="AK74" s="79">
        <f t="shared" si="220"/>
        <v>1</v>
      </c>
      <c r="AL74" s="79">
        <f t="shared" si="220"/>
        <v>1</v>
      </c>
      <c r="AM74" s="68">
        <f t="shared" si="18"/>
        <v>1</v>
      </c>
    </row>
    <row r="75" ht="16.5" customHeight="1">
      <c r="A75" s="47"/>
      <c r="B75" s="82"/>
      <c r="C75" s="82"/>
      <c r="D75" s="82"/>
      <c r="E75" s="82"/>
      <c r="F75" s="24"/>
      <c r="G75" s="51">
        <v>70.0</v>
      </c>
      <c r="H75" s="51">
        <v>1669.0</v>
      </c>
      <c r="I75" s="47">
        <v>3308.0</v>
      </c>
      <c r="J75" s="72">
        <f>OFFSET(TT!F75,0,6*(-1+$E$6))</f>
        <v>207</v>
      </c>
      <c r="K75" s="73">
        <f>OFFSET(TT!G75,0,6*(-1+$E$6))</f>
        <v>213</v>
      </c>
      <c r="L75" s="74">
        <f>OFFSET(TT!H75,0,6*(-1+$E$6))</f>
        <v>189</v>
      </c>
      <c r="M75" s="75">
        <f>OFFSET(TT!I75,0,6*(-1+$E$6))</f>
        <v>159</v>
      </c>
      <c r="N75" s="76">
        <f>OFFSET(TT!J75,0,6*(-1+$E$6))</f>
        <v>524</v>
      </c>
      <c r="O75" s="77">
        <f>OFFSET(TT!K75,0,6*(-1+$E$6))</f>
        <v>130</v>
      </c>
      <c r="P75" s="78">
        <f t="shared" si="19"/>
        <v>396</v>
      </c>
      <c r="Q75" s="78">
        <f t="shared" ref="Q75:S75" si="221">$J75*C$30+$K75*C$31+$L75*C$32+$M75*C$33+$N75*C$34+$O75*C$35</f>
        <v>289</v>
      </c>
      <c r="R75" s="78">
        <f t="shared" si="221"/>
        <v>213</v>
      </c>
      <c r="S75" s="78">
        <f t="shared" si="221"/>
        <v>524</v>
      </c>
      <c r="T75" s="59">
        <f t="shared" si="8"/>
        <v>0.5781021898</v>
      </c>
      <c r="U75" s="60">
        <f t="shared" si="9"/>
        <v>0.289009498</v>
      </c>
      <c r="V75" s="61">
        <f t="shared" si="10"/>
        <v>0.4304347826</v>
      </c>
      <c r="W75" s="62">
        <f t="shared" si="11"/>
        <v>0.4243027888</v>
      </c>
      <c r="X75" s="63">
        <f t="shared" ref="X75:Y75" si="222">IFERROR(P75/(P75+R75),0.5)</f>
        <v>0.6502463054</v>
      </c>
      <c r="Y75" s="64">
        <f t="shared" si="222"/>
        <v>0.3554735547</v>
      </c>
      <c r="Z75" s="65">
        <f t="shared" si="13"/>
        <v>0.4282700422</v>
      </c>
      <c r="AA75" s="66">
        <f t="shared" si="14"/>
        <v>0.64697609</v>
      </c>
      <c r="AB75" s="67">
        <f t="shared" si="15"/>
        <v>0.4817158931</v>
      </c>
      <c r="AC75" s="47">
        <f t="shared" si="16"/>
        <v>1</v>
      </c>
      <c r="AD75" s="79">
        <f t="shared" ref="AD75:AL75" si="223">IF(OR(T75&lt;OFFSET($B$38,AD$3,0),T75&gt;OFFSET($C$38,AD$3,0)),0,1)</f>
        <v>1</v>
      </c>
      <c r="AE75" s="79">
        <f t="shared" si="223"/>
        <v>1</v>
      </c>
      <c r="AF75" s="79">
        <f t="shared" si="223"/>
        <v>1</v>
      </c>
      <c r="AG75" s="79">
        <f t="shared" si="223"/>
        <v>1</v>
      </c>
      <c r="AH75" s="79">
        <f t="shared" si="223"/>
        <v>1</v>
      </c>
      <c r="AI75" s="79">
        <f t="shared" si="223"/>
        <v>1</v>
      </c>
      <c r="AJ75" s="79">
        <f t="shared" si="223"/>
        <v>1</v>
      </c>
      <c r="AK75" s="79">
        <f t="shared" si="223"/>
        <v>1</v>
      </c>
      <c r="AL75" s="79">
        <f t="shared" si="223"/>
        <v>1</v>
      </c>
      <c r="AM75" s="68">
        <f t="shared" si="18"/>
        <v>1</v>
      </c>
    </row>
    <row r="76" ht="16.5" customHeight="1">
      <c r="A76" s="47"/>
      <c r="B76" s="82"/>
      <c r="C76" s="82"/>
      <c r="D76" s="82"/>
      <c r="E76" s="82"/>
      <c r="F76" s="24"/>
      <c r="G76" s="51">
        <v>71.0</v>
      </c>
      <c r="H76" s="51">
        <v>1672.0</v>
      </c>
      <c r="I76" s="47">
        <v>3419.0</v>
      </c>
      <c r="J76" s="72">
        <f>OFFSET(TT!F76,0,6*(-1+$E$6))</f>
        <v>304</v>
      </c>
      <c r="K76" s="73">
        <f>OFFSET(TT!G76,0,6*(-1+$E$6))</f>
        <v>315</v>
      </c>
      <c r="L76" s="74">
        <f>OFFSET(TT!H76,0,6*(-1+$E$6))</f>
        <v>252</v>
      </c>
      <c r="M76" s="75">
        <f>OFFSET(TT!I76,0,6*(-1+$E$6))</f>
        <v>199</v>
      </c>
      <c r="N76" s="76">
        <f>OFFSET(TT!J76,0,6*(-1+$E$6))</f>
        <v>665</v>
      </c>
      <c r="O76" s="77">
        <f>OFFSET(TT!K76,0,6*(-1+$E$6))</f>
        <v>156</v>
      </c>
      <c r="P76" s="78">
        <f t="shared" si="19"/>
        <v>556</v>
      </c>
      <c r="Q76" s="78">
        <f t="shared" ref="Q76:S76" si="224">$J76*C$30+$K76*C$31+$L76*C$32+$M76*C$33+$N76*C$34+$O76*C$35</f>
        <v>355</v>
      </c>
      <c r="R76" s="78">
        <f t="shared" si="224"/>
        <v>315</v>
      </c>
      <c r="S76" s="78">
        <f t="shared" si="224"/>
        <v>665</v>
      </c>
      <c r="T76" s="59">
        <f t="shared" si="8"/>
        <v>0.6103183315</v>
      </c>
      <c r="U76" s="60">
        <f t="shared" si="9"/>
        <v>0.3214285714</v>
      </c>
      <c r="V76" s="61">
        <f t="shared" si="10"/>
        <v>0.4553644554</v>
      </c>
      <c r="W76" s="62">
        <f t="shared" si="11"/>
        <v>0.4701492537</v>
      </c>
      <c r="X76" s="63">
        <f t="shared" ref="X76:Y76" si="225">IFERROR(P76/(P76+R76),0.5)</f>
        <v>0.6383467279</v>
      </c>
      <c r="Y76" s="64">
        <f t="shared" si="225"/>
        <v>0.3480392157</v>
      </c>
      <c r="Z76" s="65">
        <f t="shared" si="13"/>
        <v>0.4606028556</v>
      </c>
      <c r="AA76" s="66">
        <f t="shared" si="14"/>
        <v>0.6456901111</v>
      </c>
      <c r="AB76" s="67">
        <f t="shared" si="15"/>
        <v>0.4817556848</v>
      </c>
      <c r="AC76" s="47">
        <f t="shared" si="16"/>
        <v>1</v>
      </c>
      <c r="AD76" s="79">
        <f t="shared" ref="AD76:AL76" si="226">IF(OR(T76&lt;OFFSET($B$38,AD$3,0),T76&gt;OFFSET($C$38,AD$3,0)),0,1)</f>
        <v>1</v>
      </c>
      <c r="AE76" s="79">
        <f t="shared" si="226"/>
        <v>1</v>
      </c>
      <c r="AF76" s="79">
        <f t="shared" si="226"/>
        <v>1</v>
      </c>
      <c r="AG76" s="79">
        <f t="shared" si="226"/>
        <v>1</v>
      </c>
      <c r="AH76" s="79">
        <f t="shared" si="226"/>
        <v>1</v>
      </c>
      <c r="AI76" s="79">
        <f t="shared" si="226"/>
        <v>1</v>
      </c>
      <c r="AJ76" s="79">
        <f t="shared" si="226"/>
        <v>1</v>
      </c>
      <c r="AK76" s="79">
        <f t="shared" si="226"/>
        <v>1</v>
      </c>
      <c r="AL76" s="79">
        <f t="shared" si="226"/>
        <v>1</v>
      </c>
      <c r="AM76" s="68">
        <f t="shared" si="18"/>
        <v>1</v>
      </c>
    </row>
    <row r="77" ht="16.5" customHeight="1">
      <c r="A77" s="47"/>
      <c r="B77" s="82"/>
      <c r="C77" s="82"/>
      <c r="D77" s="82"/>
      <c r="E77" s="82"/>
      <c r="F77" s="24"/>
      <c r="G77" s="51">
        <v>72.0</v>
      </c>
      <c r="H77" s="51">
        <v>1674.0</v>
      </c>
      <c r="I77" s="47">
        <v>1674.0</v>
      </c>
      <c r="J77" s="72">
        <f>OFFSET(TT!F77,0,6*(-1+$E$6))</f>
        <v>223</v>
      </c>
      <c r="K77" s="73">
        <f>OFFSET(TT!G77,0,6*(-1+$E$6))</f>
        <v>329</v>
      </c>
      <c r="L77" s="74">
        <f>OFFSET(TT!H77,0,6*(-1+$E$6))</f>
        <v>167</v>
      </c>
      <c r="M77" s="75">
        <f>OFFSET(TT!I77,0,6*(-1+$E$6))</f>
        <v>135</v>
      </c>
      <c r="N77" s="76">
        <f>OFFSET(TT!J77,0,6*(-1+$E$6))</f>
        <v>400</v>
      </c>
      <c r="O77" s="77">
        <f>OFFSET(TT!K77,0,6*(-1+$E$6))</f>
        <v>44</v>
      </c>
      <c r="P77" s="78">
        <f t="shared" si="19"/>
        <v>390</v>
      </c>
      <c r="Q77" s="78">
        <f t="shared" ref="Q77:S77" si="227">$J77*C$30+$K77*C$31+$L77*C$32+$M77*C$33+$N77*C$34+$O77*C$35</f>
        <v>179</v>
      </c>
      <c r="R77" s="78">
        <f t="shared" si="227"/>
        <v>329</v>
      </c>
      <c r="S77" s="78">
        <f t="shared" si="227"/>
        <v>400</v>
      </c>
      <c r="T77" s="59">
        <f t="shared" si="8"/>
        <v>0.6854130053</v>
      </c>
      <c r="U77" s="60">
        <f t="shared" si="9"/>
        <v>0.451303155</v>
      </c>
      <c r="V77" s="61">
        <f t="shared" si="10"/>
        <v>0.4936708861</v>
      </c>
      <c r="W77" s="62">
        <f t="shared" si="11"/>
        <v>0.6476377953</v>
      </c>
      <c r="X77" s="63">
        <f t="shared" ref="X77:Y77" si="228">IFERROR(P77/(P77+R77),0.5)</f>
        <v>0.5424200278</v>
      </c>
      <c r="Y77" s="64">
        <f t="shared" si="228"/>
        <v>0.3091537133</v>
      </c>
      <c r="Z77" s="65">
        <f t="shared" si="13"/>
        <v>0.5539291217</v>
      </c>
      <c r="AA77" s="66">
        <f t="shared" si="14"/>
        <v>0.6086286595</v>
      </c>
      <c r="AB77" s="67">
        <f t="shared" si="15"/>
        <v>0.438366718</v>
      </c>
      <c r="AC77" s="47">
        <f t="shared" si="16"/>
        <v>1</v>
      </c>
      <c r="AD77" s="79">
        <f t="shared" ref="AD77:AL77" si="229">IF(OR(T77&lt;OFFSET($B$38,AD$3,0),T77&gt;OFFSET($C$38,AD$3,0)),0,1)</f>
        <v>1</v>
      </c>
      <c r="AE77" s="79">
        <f t="shared" si="229"/>
        <v>1</v>
      </c>
      <c r="AF77" s="79">
        <f t="shared" si="229"/>
        <v>1</v>
      </c>
      <c r="AG77" s="79">
        <f t="shared" si="229"/>
        <v>1</v>
      </c>
      <c r="AH77" s="79">
        <f t="shared" si="229"/>
        <v>1</v>
      </c>
      <c r="AI77" s="79">
        <f t="shared" si="229"/>
        <v>1</v>
      </c>
      <c r="AJ77" s="79">
        <f t="shared" si="229"/>
        <v>1</v>
      </c>
      <c r="AK77" s="79">
        <f t="shared" si="229"/>
        <v>1</v>
      </c>
      <c r="AL77" s="79">
        <f t="shared" si="229"/>
        <v>1</v>
      </c>
      <c r="AM77" s="68">
        <f t="shared" si="18"/>
        <v>1</v>
      </c>
    </row>
    <row r="78" ht="16.5" customHeight="1">
      <c r="A78" s="47"/>
      <c r="B78" s="82"/>
      <c r="C78" s="82"/>
      <c r="D78" s="82"/>
      <c r="E78" s="82"/>
      <c r="F78" s="24"/>
      <c r="G78" s="51">
        <v>73.0</v>
      </c>
      <c r="H78" s="51">
        <v>1677.0</v>
      </c>
      <c r="I78" s="47">
        <v>2700.0</v>
      </c>
      <c r="J78" s="72">
        <f>OFFSET(TT!F78,0,6*(-1+$E$6))</f>
        <v>271</v>
      </c>
      <c r="K78" s="73">
        <f>OFFSET(TT!G78,0,6*(-1+$E$6))</f>
        <v>200</v>
      </c>
      <c r="L78" s="74">
        <f>OFFSET(TT!H78,0,6*(-1+$E$6))</f>
        <v>182</v>
      </c>
      <c r="M78" s="75">
        <f>OFFSET(TT!I78,0,6*(-1+$E$6))</f>
        <v>167</v>
      </c>
      <c r="N78" s="76">
        <f>OFFSET(TT!J78,0,6*(-1+$E$6))</f>
        <v>484</v>
      </c>
      <c r="O78" s="77">
        <f>OFFSET(TT!K78,0,6*(-1+$E$6))</f>
        <v>100</v>
      </c>
      <c r="P78" s="78">
        <f t="shared" si="19"/>
        <v>453</v>
      </c>
      <c r="Q78" s="78">
        <f t="shared" ref="Q78:S78" si="230">$J78*C$30+$K78*C$31+$L78*C$32+$M78*C$33+$N78*C$34+$O78*C$35</f>
        <v>267</v>
      </c>
      <c r="R78" s="78">
        <f t="shared" si="230"/>
        <v>200</v>
      </c>
      <c r="S78" s="78">
        <f t="shared" si="230"/>
        <v>484</v>
      </c>
      <c r="T78" s="59">
        <f t="shared" si="8"/>
        <v>0.6291666667</v>
      </c>
      <c r="U78" s="60">
        <f t="shared" si="9"/>
        <v>0.2923976608</v>
      </c>
      <c r="V78" s="61">
        <f t="shared" si="10"/>
        <v>0.4834578442</v>
      </c>
      <c r="W78" s="62">
        <f t="shared" si="11"/>
        <v>0.4282655246</v>
      </c>
      <c r="X78" s="63">
        <f t="shared" ref="X78:Y78" si="231">IFERROR(P78/(P78+R78),0.5)</f>
        <v>0.6937212864</v>
      </c>
      <c r="Y78" s="64">
        <f t="shared" si="231"/>
        <v>0.3555259654</v>
      </c>
      <c r="Z78" s="65">
        <f t="shared" si="13"/>
        <v>0.4650997151</v>
      </c>
      <c r="AA78" s="66">
        <f t="shared" si="14"/>
        <v>0.6673789174</v>
      </c>
      <c r="AB78" s="67">
        <f t="shared" si="15"/>
        <v>0.5128205128</v>
      </c>
      <c r="AC78" s="47">
        <f t="shared" si="16"/>
        <v>1</v>
      </c>
      <c r="AD78" s="79">
        <f t="shared" ref="AD78:AL78" si="232">IF(OR(T78&lt;OFFSET($B$38,AD$3,0),T78&gt;OFFSET($C$38,AD$3,0)),0,1)</f>
        <v>1</v>
      </c>
      <c r="AE78" s="79">
        <f t="shared" si="232"/>
        <v>1</v>
      </c>
      <c r="AF78" s="79">
        <f t="shared" si="232"/>
        <v>1</v>
      </c>
      <c r="AG78" s="79">
        <f t="shared" si="232"/>
        <v>1</v>
      </c>
      <c r="AH78" s="79">
        <f t="shared" si="232"/>
        <v>1</v>
      </c>
      <c r="AI78" s="79">
        <f t="shared" si="232"/>
        <v>1</v>
      </c>
      <c r="AJ78" s="79">
        <f t="shared" si="232"/>
        <v>1</v>
      </c>
      <c r="AK78" s="79">
        <f t="shared" si="232"/>
        <v>1</v>
      </c>
      <c r="AL78" s="79">
        <f t="shared" si="232"/>
        <v>1</v>
      </c>
      <c r="AM78" s="68">
        <f t="shared" si="18"/>
        <v>1</v>
      </c>
    </row>
    <row r="79" ht="16.5" customHeight="1">
      <c r="A79" s="47"/>
      <c r="B79" s="82"/>
      <c r="C79" s="82"/>
      <c r="D79" s="82"/>
      <c r="E79" s="82"/>
      <c r="F79" s="24"/>
      <c r="G79" s="51">
        <v>74.0</v>
      </c>
      <c r="H79" s="51">
        <v>1679.0</v>
      </c>
      <c r="I79" s="47">
        <v>995.0</v>
      </c>
      <c r="J79" s="72">
        <f>OFFSET(TT!F79,0,6*(-1+$E$6))</f>
        <v>116</v>
      </c>
      <c r="K79" s="73">
        <f>OFFSET(TT!G79,0,6*(-1+$E$6))</f>
        <v>99</v>
      </c>
      <c r="L79" s="74">
        <f>OFFSET(TT!H79,0,6*(-1+$E$6))</f>
        <v>134</v>
      </c>
      <c r="M79" s="75">
        <f>OFFSET(TT!I79,0,6*(-1+$E$6))</f>
        <v>47</v>
      </c>
      <c r="N79" s="76">
        <f>OFFSET(TT!J79,0,6*(-1+$E$6))</f>
        <v>175</v>
      </c>
      <c r="O79" s="77">
        <f>OFFSET(TT!K79,0,6*(-1+$E$6))</f>
        <v>70</v>
      </c>
      <c r="P79" s="78">
        <f t="shared" si="19"/>
        <v>250</v>
      </c>
      <c r="Q79" s="78">
        <f t="shared" ref="Q79:S79" si="233">$J79*C$30+$K79*C$31+$L79*C$32+$M79*C$33+$N79*C$34+$O79*C$35</f>
        <v>117</v>
      </c>
      <c r="R79" s="78">
        <f t="shared" si="233"/>
        <v>99</v>
      </c>
      <c r="S79" s="78">
        <f t="shared" si="233"/>
        <v>175</v>
      </c>
      <c r="T79" s="59">
        <f t="shared" si="8"/>
        <v>0.6811989101</v>
      </c>
      <c r="U79" s="60">
        <f t="shared" si="9"/>
        <v>0.3613138686</v>
      </c>
      <c r="V79" s="61">
        <f t="shared" si="10"/>
        <v>0.5882352941</v>
      </c>
      <c r="W79" s="62">
        <f t="shared" si="11"/>
        <v>0.4583333333</v>
      </c>
      <c r="X79" s="63">
        <f t="shared" ref="X79:Y79" si="234">IFERROR(P79/(P79+R79),0.5)</f>
        <v>0.7163323782</v>
      </c>
      <c r="Y79" s="64">
        <f t="shared" si="234"/>
        <v>0.4006849315</v>
      </c>
      <c r="Z79" s="65">
        <f t="shared" si="13"/>
        <v>0.5444617785</v>
      </c>
      <c r="AA79" s="66">
        <f t="shared" si="14"/>
        <v>0.6630265211</v>
      </c>
      <c r="AB79" s="67">
        <f t="shared" si="15"/>
        <v>0.5725429017</v>
      </c>
      <c r="AC79" s="47">
        <f t="shared" si="16"/>
        <v>1</v>
      </c>
      <c r="AD79" s="79">
        <f t="shared" ref="AD79:AL79" si="235">IF(OR(T79&lt;OFFSET($B$38,AD$3,0),T79&gt;OFFSET($C$38,AD$3,0)),0,1)</f>
        <v>1</v>
      </c>
      <c r="AE79" s="79">
        <f t="shared" si="235"/>
        <v>1</v>
      </c>
      <c r="AF79" s="79">
        <f t="shared" si="235"/>
        <v>1</v>
      </c>
      <c r="AG79" s="79">
        <f t="shared" si="235"/>
        <v>1</v>
      </c>
      <c r="AH79" s="79">
        <f t="shared" si="235"/>
        <v>1</v>
      </c>
      <c r="AI79" s="79">
        <f t="shared" si="235"/>
        <v>1</v>
      </c>
      <c r="AJ79" s="79">
        <f t="shared" si="235"/>
        <v>1</v>
      </c>
      <c r="AK79" s="79">
        <f t="shared" si="235"/>
        <v>1</v>
      </c>
      <c r="AL79" s="79">
        <f t="shared" si="235"/>
        <v>1</v>
      </c>
      <c r="AM79" s="68">
        <f t="shared" si="18"/>
        <v>1</v>
      </c>
    </row>
    <row r="80" ht="16.5" customHeight="1">
      <c r="A80" s="47"/>
      <c r="B80" s="82"/>
      <c r="C80" s="82"/>
      <c r="D80" s="82"/>
      <c r="E80" s="82"/>
      <c r="F80" s="24"/>
      <c r="G80" s="51">
        <v>75.0</v>
      </c>
      <c r="H80" s="51">
        <v>1680.0</v>
      </c>
      <c r="I80" s="47">
        <v>1910.0</v>
      </c>
      <c r="J80" s="72">
        <f>OFFSET(TT!F80,0,6*(-1+$E$6))</f>
        <v>191</v>
      </c>
      <c r="K80" s="73">
        <f>OFFSET(TT!G80,0,6*(-1+$E$6))</f>
        <v>164</v>
      </c>
      <c r="L80" s="74">
        <f>OFFSET(TT!H80,0,6*(-1+$E$6))</f>
        <v>141</v>
      </c>
      <c r="M80" s="75">
        <f>OFFSET(TT!I80,0,6*(-1+$E$6))</f>
        <v>154</v>
      </c>
      <c r="N80" s="76">
        <f>OFFSET(TT!J80,0,6*(-1+$E$6))</f>
        <v>348</v>
      </c>
      <c r="O80" s="77">
        <f>OFFSET(TT!K80,0,6*(-1+$E$6))</f>
        <v>101</v>
      </c>
      <c r="P80" s="78">
        <f t="shared" si="19"/>
        <v>332</v>
      </c>
      <c r="Q80" s="78">
        <f t="shared" ref="Q80:S80" si="236">$J80*C$30+$K80*C$31+$L80*C$32+$M80*C$33+$N80*C$34+$O80*C$35</f>
        <v>255</v>
      </c>
      <c r="R80" s="78">
        <f t="shared" si="236"/>
        <v>164</v>
      </c>
      <c r="S80" s="78">
        <f t="shared" si="236"/>
        <v>348</v>
      </c>
      <c r="T80" s="59">
        <f t="shared" si="8"/>
        <v>0.5655877342</v>
      </c>
      <c r="U80" s="60">
        <f t="shared" si="9"/>
        <v>0.3203125</v>
      </c>
      <c r="V80" s="61">
        <f t="shared" si="10"/>
        <v>0.4882352941</v>
      </c>
      <c r="W80" s="62">
        <f t="shared" si="11"/>
        <v>0.3914081146</v>
      </c>
      <c r="X80" s="63">
        <f t="shared" ref="X80:Y80" si="237">IFERROR(P80/(P80+R80),0.5)</f>
        <v>0.6693548387</v>
      </c>
      <c r="Y80" s="64">
        <f t="shared" si="237"/>
        <v>0.4228855721</v>
      </c>
      <c r="Z80" s="65">
        <f t="shared" si="13"/>
        <v>0.4513193813</v>
      </c>
      <c r="AA80" s="66">
        <f t="shared" si="14"/>
        <v>0.618744313</v>
      </c>
      <c r="AB80" s="67">
        <f t="shared" si="15"/>
        <v>0.534121929</v>
      </c>
      <c r="AC80" s="47">
        <f t="shared" si="16"/>
        <v>1</v>
      </c>
      <c r="AD80" s="79">
        <f t="shared" ref="AD80:AL80" si="238">IF(OR(T80&lt;OFFSET($B$38,AD$3,0),T80&gt;OFFSET($C$38,AD$3,0)),0,1)</f>
        <v>1</v>
      </c>
      <c r="AE80" s="79">
        <f t="shared" si="238"/>
        <v>1</v>
      </c>
      <c r="AF80" s="79">
        <f t="shared" si="238"/>
        <v>1</v>
      </c>
      <c r="AG80" s="79">
        <f t="shared" si="238"/>
        <v>1</v>
      </c>
      <c r="AH80" s="79">
        <f t="shared" si="238"/>
        <v>1</v>
      </c>
      <c r="AI80" s="79">
        <f t="shared" si="238"/>
        <v>1</v>
      </c>
      <c r="AJ80" s="79">
        <f t="shared" si="238"/>
        <v>1</v>
      </c>
      <c r="AK80" s="79">
        <f t="shared" si="238"/>
        <v>1</v>
      </c>
      <c r="AL80" s="79">
        <f t="shared" si="238"/>
        <v>1</v>
      </c>
      <c r="AM80" s="68">
        <f t="shared" si="18"/>
        <v>1</v>
      </c>
    </row>
    <row r="81" ht="16.5" customHeight="1">
      <c r="A81" s="47"/>
      <c r="B81" s="82"/>
      <c r="C81" s="82"/>
      <c r="D81" s="82"/>
      <c r="E81" s="82"/>
      <c r="F81" s="24"/>
      <c r="G81" s="51">
        <v>76.0</v>
      </c>
      <c r="H81" s="51">
        <v>1682.0</v>
      </c>
      <c r="I81" s="47">
        <v>3314.0</v>
      </c>
      <c r="J81" s="72">
        <f>OFFSET(TT!F81,0,6*(-1+$E$6))</f>
        <v>213</v>
      </c>
      <c r="K81" s="73">
        <f>OFFSET(TT!G81,0,6*(-1+$E$6))</f>
        <v>207</v>
      </c>
      <c r="L81" s="74">
        <f>OFFSET(TT!H81,0,6*(-1+$E$6))</f>
        <v>184</v>
      </c>
      <c r="M81" s="75">
        <f>OFFSET(TT!I81,0,6*(-1+$E$6))</f>
        <v>207</v>
      </c>
      <c r="N81" s="76">
        <f>OFFSET(TT!J81,0,6*(-1+$E$6))</f>
        <v>498</v>
      </c>
      <c r="O81" s="77">
        <f>OFFSET(TT!K81,0,6*(-1+$E$6))</f>
        <v>125</v>
      </c>
      <c r="P81" s="78">
        <f t="shared" si="19"/>
        <v>397</v>
      </c>
      <c r="Q81" s="78">
        <f t="shared" ref="Q81:S81" si="239">$J81*C$30+$K81*C$31+$L81*C$32+$M81*C$33+$N81*C$34+$O81*C$35</f>
        <v>332</v>
      </c>
      <c r="R81" s="78">
        <f t="shared" si="239"/>
        <v>207</v>
      </c>
      <c r="S81" s="78">
        <f t="shared" si="239"/>
        <v>498</v>
      </c>
      <c r="T81" s="59">
        <f t="shared" si="8"/>
        <v>0.5445816187</v>
      </c>
      <c r="U81" s="60">
        <f t="shared" si="9"/>
        <v>0.2936170213</v>
      </c>
      <c r="V81" s="61">
        <f t="shared" si="10"/>
        <v>0.443575419</v>
      </c>
      <c r="W81" s="62">
        <f t="shared" si="11"/>
        <v>0.3840445269</v>
      </c>
      <c r="X81" s="63">
        <f t="shared" ref="X81:Y81" si="240">IFERROR(P81/(P81+R81),0.5)</f>
        <v>0.6572847682</v>
      </c>
      <c r="Y81" s="64">
        <f t="shared" si="240"/>
        <v>0.4</v>
      </c>
      <c r="Z81" s="65">
        <f t="shared" si="13"/>
        <v>0.4211994421</v>
      </c>
      <c r="AA81" s="66">
        <f t="shared" si="14"/>
        <v>0.6241283124</v>
      </c>
      <c r="AB81" s="67">
        <f t="shared" si="15"/>
        <v>0.5083682008</v>
      </c>
      <c r="AC81" s="47">
        <f t="shared" si="16"/>
        <v>1</v>
      </c>
      <c r="AD81" s="79">
        <f t="shared" ref="AD81:AL81" si="241">IF(OR(T81&lt;OFFSET($B$38,AD$3,0),T81&gt;OFFSET($C$38,AD$3,0)),0,1)</f>
        <v>1</v>
      </c>
      <c r="AE81" s="79">
        <f t="shared" si="241"/>
        <v>1</v>
      </c>
      <c r="AF81" s="79">
        <f t="shared" si="241"/>
        <v>1</v>
      </c>
      <c r="AG81" s="79">
        <f t="shared" si="241"/>
        <v>1</v>
      </c>
      <c r="AH81" s="79">
        <f t="shared" si="241"/>
        <v>1</v>
      </c>
      <c r="AI81" s="79">
        <f t="shared" si="241"/>
        <v>1</v>
      </c>
      <c r="AJ81" s="79">
        <f t="shared" si="241"/>
        <v>1</v>
      </c>
      <c r="AK81" s="79">
        <f t="shared" si="241"/>
        <v>1</v>
      </c>
      <c r="AL81" s="79">
        <f t="shared" si="241"/>
        <v>1</v>
      </c>
      <c r="AM81" s="68">
        <f t="shared" si="18"/>
        <v>1</v>
      </c>
    </row>
    <row r="82" ht="16.5" customHeight="1">
      <c r="A82" s="47"/>
      <c r="B82" s="82"/>
      <c r="C82" s="82"/>
      <c r="D82" s="82"/>
      <c r="E82" s="82"/>
      <c r="F82" s="24"/>
      <c r="G82" s="51">
        <v>77.0</v>
      </c>
      <c r="H82" s="51">
        <v>1685.0</v>
      </c>
      <c r="I82" s="47">
        <v>1135.0</v>
      </c>
      <c r="J82" s="72">
        <f>OFFSET(TT!F82,0,6*(-1+$E$6))</f>
        <v>158</v>
      </c>
      <c r="K82" s="73">
        <f>OFFSET(TT!G82,0,6*(-1+$E$6))</f>
        <v>123</v>
      </c>
      <c r="L82" s="74">
        <f>OFFSET(TT!H82,0,6*(-1+$E$6))</f>
        <v>92</v>
      </c>
      <c r="M82" s="75">
        <f>OFFSET(TT!I82,0,6*(-1+$E$6))</f>
        <v>77</v>
      </c>
      <c r="N82" s="76">
        <f>OFFSET(TT!J82,0,6*(-1+$E$6))</f>
        <v>178</v>
      </c>
      <c r="O82" s="77">
        <f>OFFSET(TT!K82,0,6*(-1+$E$6))</f>
        <v>32</v>
      </c>
      <c r="P82" s="78">
        <f t="shared" si="19"/>
        <v>250</v>
      </c>
      <c r="Q82" s="78">
        <f t="shared" ref="Q82:S82" si="242">$J82*C$30+$K82*C$31+$L82*C$32+$M82*C$33+$N82*C$34+$O82*C$35</f>
        <v>109</v>
      </c>
      <c r="R82" s="78">
        <f t="shared" si="242"/>
        <v>123</v>
      </c>
      <c r="S82" s="78">
        <f t="shared" si="242"/>
        <v>178</v>
      </c>
      <c r="T82" s="59">
        <f t="shared" si="8"/>
        <v>0.6963788301</v>
      </c>
      <c r="U82" s="60">
        <f t="shared" si="9"/>
        <v>0.4086378738</v>
      </c>
      <c r="V82" s="61">
        <f t="shared" si="10"/>
        <v>0.5841121495</v>
      </c>
      <c r="W82" s="62">
        <f t="shared" si="11"/>
        <v>0.5301724138</v>
      </c>
      <c r="X82" s="63">
        <f t="shared" ref="X82:Y82" si="243">IFERROR(P82/(P82+R82),0.5)</f>
        <v>0.6702412869</v>
      </c>
      <c r="Y82" s="64">
        <f t="shared" si="243"/>
        <v>0.3797909408</v>
      </c>
      <c r="Z82" s="65">
        <f t="shared" si="13"/>
        <v>0.5651515152</v>
      </c>
      <c r="AA82" s="66">
        <f t="shared" si="14"/>
        <v>0.6484848485</v>
      </c>
      <c r="AB82" s="67">
        <f t="shared" si="15"/>
        <v>0.5439393939</v>
      </c>
      <c r="AC82" s="47">
        <f t="shared" si="16"/>
        <v>1</v>
      </c>
      <c r="AD82" s="79">
        <f t="shared" ref="AD82:AL82" si="244">IF(OR(T82&lt;OFFSET($B$38,AD$3,0),T82&gt;OFFSET($C$38,AD$3,0)),0,1)</f>
        <v>1</v>
      </c>
      <c r="AE82" s="79">
        <f t="shared" si="244"/>
        <v>1</v>
      </c>
      <c r="AF82" s="79">
        <f t="shared" si="244"/>
        <v>1</v>
      </c>
      <c r="AG82" s="79">
        <f t="shared" si="244"/>
        <v>1</v>
      </c>
      <c r="AH82" s="79">
        <f t="shared" si="244"/>
        <v>1</v>
      </c>
      <c r="AI82" s="79">
        <f t="shared" si="244"/>
        <v>1</v>
      </c>
      <c r="AJ82" s="79">
        <f t="shared" si="244"/>
        <v>1</v>
      </c>
      <c r="AK82" s="79">
        <f t="shared" si="244"/>
        <v>1</v>
      </c>
      <c r="AL82" s="79">
        <f t="shared" si="244"/>
        <v>1</v>
      </c>
      <c r="AM82" s="68">
        <f t="shared" si="18"/>
        <v>1</v>
      </c>
    </row>
    <row r="83" ht="16.5" customHeight="1">
      <c r="A83" s="47"/>
      <c r="B83" s="82"/>
      <c r="C83" s="82"/>
      <c r="D83" s="82"/>
      <c r="E83" s="82"/>
      <c r="F83" s="24"/>
      <c r="G83" s="51">
        <v>78.0</v>
      </c>
      <c r="H83" s="51">
        <v>1688.0</v>
      </c>
      <c r="I83" s="47">
        <v>1223.0</v>
      </c>
      <c r="J83" s="72">
        <f>OFFSET(TT!F83,0,6*(-1+$E$6))</f>
        <v>115</v>
      </c>
      <c r="K83" s="73">
        <f>OFFSET(TT!G83,0,6*(-1+$E$6))</f>
        <v>119</v>
      </c>
      <c r="L83" s="74">
        <f>OFFSET(TT!H83,0,6*(-1+$E$6))</f>
        <v>72</v>
      </c>
      <c r="M83" s="75">
        <f>OFFSET(TT!I83,0,6*(-1+$E$6))</f>
        <v>106</v>
      </c>
      <c r="N83" s="76">
        <f>OFFSET(TT!J83,0,6*(-1+$E$6))</f>
        <v>243</v>
      </c>
      <c r="O83" s="77">
        <f>OFFSET(TT!K83,0,6*(-1+$E$6))</f>
        <v>49</v>
      </c>
      <c r="P83" s="78">
        <f t="shared" si="19"/>
        <v>187</v>
      </c>
      <c r="Q83" s="78">
        <f t="shared" ref="Q83:S83" si="245">$J83*C$30+$K83*C$31+$L83*C$32+$M83*C$33+$N83*C$34+$O83*C$35</f>
        <v>155</v>
      </c>
      <c r="R83" s="78">
        <f t="shared" si="245"/>
        <v>119</v>
      </c>
      <c r="S83" s="78">
        <f t="shared" si="245"/>
        <v>243</v>
      </c>
      <c r="T83" s="59">
        <f t="shared" si="8"/>
        <v>0.5467836257</v>
      </c>
      <c r="U83" s="60">
        <f t="shared" si="9"/>
        <v>0.3287292818</v>
      </c>
      <c r="V83" s="61">
        <f t="shared" si="10"/>
        <v>0.4348837209</v>
      </c>
      <c r="W83" s="62">
        <f t="shared" si="11"/>
        <v>0.4343065693</v>
      </c>
      <c r="X83" s="63">
        <f t="shared" ref="X83:Y83" si="246">IFERROR(P83/(P83+R83),0.5)</f>
        <v>0.6111111111</v>
      </c>
      <c r="Y83" s="64">
        <f t="shared" si="246"/>
        <v>0.3894472362</v>
      </c>
      <c r="Z83" s="65">
        <f t="shared" si="13"/>
        <v>0.4346590909</v>
      </c>
      <c r="AA83" s="66">
        <f t="shared" si="14"/>
        <v>0.6107954545</v>
      </c>
      <c r="AB83" s="67">
        <f t="shared" si="15"/>
        <v>0.4857954545</v>
      </c>
      <c r="AC83" s="47">
        <f t="shared" si="16"/>
        <v>1</v>
      </c>
      <c r="AD83" s="79">
        <f t="shared" ref="AD83:AL83" si="247">IF(OR(T83&lt;OFFSET($B$38,AD$3,0),T83&gt;OFFSET($C$38,AD$3,0)),0,1)</f>
        <v>1</v>
      </c>
      <c r="AE83" s="79">
        <f t="shared" si="247"/>
        <v>1</v>
      </c>
      <c r="AF83" s="79">
        <f t="shared" si="247"/>
        <v>1</v>
      </c>
      <c r="AG83" s="79">
        <f t="shared" si="247"/>
        <v>1</v>
      </c>
      <c r="AH83" s="79">
        <f t="shared" si="247"/>
        <v>1</v>
      </c>
      <c r="AI83" s="79">
        <f t="shared" si="247"/>
        <v>1</v>
      </c>
      <c r="AJ83" s="79">
        <f t="shared" si="247"/>
        <v>1</v>
      </c>
      <c r="AK83" s="79">
        <f t="shared" si="247"/>
        <v>1</v>
      </c>
      <c r="AL83" s="79">
        <f t="shared" si="247"/>
        <v>1</v>
      </c>
      <c r="AM83" s="68">
        <f t="shared" si="18"/>
        <v>1</v>
      </c>
    </row>
    <row r="84" ht="16.5" customHeight="1">
      <c r="A84" s="47"/>
      <c r="B84" s="82"/>
      <c r="C84" s="82"/>
      <c r="D84" s="82"/>
      <c r="E84" s="82"/>
      <c r="F84" s="24"/>
      <c r="G84" s="51">
        <v>79.0</v>
      </c>
      <c r="H84" s="51">
        <v>1689.0</v>
      </c>
      <c r="I84" s="47">
        <v>2071.0</v>
      </c>
      <c r="J84" s="72">
        <f>OFFSET(TT!F84,0,6*(-1+$E$6))</f>
        <v>175</v>
      </c>
      <c r="K84" s="73">
        <f>OFFSET(TT!G84,0,6*(-1+$E$6))</f>
        <v>216</v>
      </c>
      <c r="L84" s="74">
        <f>OFFSET(TT!H84,0,6*(-1+$E$6))</f>
        <v>140</v>
      </c>
      <c r="M84" s="75">
        <f>OFFSET(TT!I84,0,6*(-1+$E$6))</f>
        <v>120</v>
      </c>
      <c r="N84" s="76">
        <f>OFFSET(TT!J84,0,6*(-1+$E$6))</f>
        <v>444</v>
      </c>
      <c r="O84" s="77">
        <f>OFFSET(TT!K84,0,6*(-1+$E$6))</f>
        <v>91</v>
      </c>
      <c r="P84" s="78">
        <f t="shared" si="19"/>
        <v>315</v>
      </c>
      <c r="Q84" s="78">
        <f t="shared" ref="Q84:S84" si="248">$J84*C$30+$K84*C$31+$L84*C$32+$M84*C$33+$N84*C$34+$O84*C$35</f>
        <v>211</v>
      </c>
      <c r="R84" s="78">
        <f t="shared" si="248"/>
        <v>216</v>
      </c>
      <c r="S84" s="78">
        <f t="shared" si="248"/>
        <v>444</v>
      </c>
      <c r="T84" s="59">
        <f t="shared" si="8"/>
        <v>0.5988593156</v>
      </c>
      <c r="U84" s="60">
        <f t="shared" si="9"/>
        <v>0.3272727273</v>
      </c>
      <c r="V84" s="61">
        <f t="shared" si="10"/>
        <v>0.4150197628</v>
      </c>
      <c r="W84" s="62">
        <f t="shared" si="11"/>
        <v>0.5058548009</v>
      </c>
      <c r="X84" s="63">
        <f t="shared" ref="X84:Y84" si="249">IFERROR(P84/(P84+R84),0.5)</f>
        <v>0.593220339</v>
      </c>
      <c r="Y84" s="64">
        <f t="shared" si="249"/>
        <v>0.3221374046</v>
      </c>
      <c r="Z84" s="65">
        <f t="shared" si="13"/>
        <v>0.4477234401</v>
      </c>
      <c r="AA84" s="66">
        <f t="shared" si="14"/>
        <v>0.6399662732</v>
      </c>
      <c r="AB84" s="67">
        <f t="shared" si="15"/>
        <v>0.4435075885</v>
      </c>
      <c r="AC84" s="47">
        <f t="shared" si="16"/>
        <v>1</v>
      </c>
      <c r="AD84" s="79">
        <f t="shared" ref="AD84:AL84" si="250">IF(OR(T84&lt;OFFSET($B$38,AD$3,0),T84&gt;OFFSET($C$38,AD$3,0)),0,1)</f>
        <v>1</v>
      </c>
      <c r="AE84" s="79">
        <f t="shared" si="250"/>
        <v>1</v>
      </c>
      <c r="AF84" s="79">
        <f t="shared" si="250"/>
        <v>1</v>
      </c>
      <c r="AG84" s="79">
        <f t="shared" si="250"/>
        <v>1</v>
      </c>
      <c r="AH84" s="79">
        <f t="shared" si="250"/>
        <v>1</v>
      </c>
      <c r="AI84" s="79">
        <f t="shared" si="250"/>
        <v>1</v>
      </c>
      <c r="AJ84" s="79">
        <f t="shared" si="250"/>
        <v>1</v>
      </c>
      <c r="AK84" s="79">
        <f t="shared" si="250"/>
        <v>1</v>
      </c>
      <c r="AL84" s="79">
        <f t="shared" si="250"/>
        <v>1</v>
      </c>
      <c r="AM84" s="68">
        <f t="shared" si="18"/>
        <v>1</v>
      </c>
    </row>
    <row r="85" ht="16.5" customHeight="1">
      <c r="A85" s="47"/>
      <c r="B85" s="82"/>
      <c r="C85" s="82"/>
      <c r="D85" s="82"/>
      <c r="E85" s="82"/>
      <c r="F85" s="24"/>
      <c r="G85" s="51">
        <v>80.0</v>
      </c>
      <c r="H85" s="51">
        <v>1695.0</v>
      </c>
      <c r="I85" s="47">
        <v>921.0</v>
      </c>
      <c r="J85" s="72">
        <f>OFFSET(TT!F85,0,6*(-1+$E$6))</f>
        <v>168</v>
      </c>
      <c r="K85" s="73">
        <f>OFFSET(TT!G85,0,6*(-1+$E$6))</f>
        <v>124</v>
      </c>
      <c r="L85" s="74">
        <f>OFFSET(TT!H85,0,6*(-1+$E$6))</f>
        <v>94</v>
      </c>
      <c r="M85" s="75">
        <f>OFFSET(TT!I85,0,6*(-1+$E$6))</f>
        <v>69</v>
      </c>
      <c r="N85" s="76">
        <f>OFFSET(TT!J85,0,6*(-1+$E$6))</f>
        <v>107</v>
      </c>
      <c r="O85" s="77">
        <f>OFFSET(TT!K85,0,6*(-1+$E$6))</f>
        <v>26</v>
      </c>
      <c r="P85" s="78">
        <f t="shared" si="19"/>
        <v>262</v>
      </c>
      <c r="Q85" s="78">
        <f t="shared" ref="Q85:S85" si="251">$J85*C$30+$K85*C$31+$L85*C$32+$M85*C$33+$N85*C$34+$O85*C$35</f>
        <v>95</v>
      </c>
      <c r="R85" s="78">
        <f t="shared" si="251"/>
        <v>124</v>
      </c>
      <c r="S85" s="78">
        <f t="shared" si="251"/>
        <v>107</v>
      </c>
      <c r="T85" s="59">
        <f t="shared" si="8"/>
        <v>0.7338935574</v>
      </c>
      <c r="U85" s="60">
        <f t="shared" si="9"/>
        <v>0.5367965368</v>
      </c>
      <c r="V85" s="61">
        <f t="shared" si="10"/>
        <v>0.7100271003</v>
      </c>
      <c r="W85" s="62">
        <f t="shared" si="11"/>
        <v>0.5662100457</v>
      </c>
      <c r="X85" s="63">
        <f t="shared" ref="X85:Y85" si="252">IFERROR(P85/(P85+R85),0.5)</f>
        <v>0.6787564767</v>
      </c>
      <c r="Y85" s="64">
        <f t="shared" si="252"/>
        <v>0.4702970297</v>
      </c>
      <c r="Z85" s="65">
        <f t="shared" si="13"/>
        <v>0.656462585</v>
      </c>
      <c r="AA85" s="66">
        <f t="shared" si="14"/>
        <v>0.6275510204</v>
      </c>
      <c r="AB85" s="67">
        <f t="shared" si="15"/>
        <v>0.6071428571</v>
      </c>
      <c r="AC85" s="47">
        <f t="shared" si="16"/>
        <v>1</v>
      </c>
      <c r="AD85" s="79">
        <f t="shared" ref="AD85:AL85" si="253">IF(OR(T85&lt;OFFSET($B$38,AD$3,0),T85&gt;OFFSET($C$38,AD$3,0)),0,1)</f>
        <v>1</v>
      </c>
      <c r="AE85" s="79">
        <f t="shared" si="253"/>
        <v>1</v>
      </c>
      <c r="AF85" s="79">
        <f t="shared" si="253"/>
        <v>1</v>
      </c>
      <c r="AG85" s="79">
        <f t="shared" si="253"/>
        <v>1</v>
      </c>
      <c r="AH85" s="79">
        <f t="shared" si="253"/>
        <v>1</v>
      </c>
      <c r="AI85" s="79">
        <f t="shared" si="253"/>
        <v>1</v>
      </c>
      <c r="AJ85" s="79">
        <f t="shared" si="253"/>
        <v>1</v>
      </c>
      <c r="AK85" s="79">
        <f t="shared" si="253"/>
        <v>1</v>
      </c>
      <c r="AL85" s="79">
        <f t="shared" si="253"/>
        <v>1</v>
      </c>
      <c r="AM85" s="68">
        <f t="shared" si="18"/>
        <v>1</v>
      </c>
    </row>
    <row r="86" ht="16.5" customHeight="1">
      <c r="A86" s="47"/>
      <c r="B86" s="82"/>
      <c r="C86" s="82"/>
      <c r="D86" s="82"/>
      <c r="E86" s="82"/>
      <c r="F86" s="24"/>
      <c r="G86" s="51">
        <v>81.0</v>
      </c>
      <c r="H86" s="51">
        <v>1696.0</v>
      </c>
      <c r="I86" s="47">
        <v>2705.0</v>
      </c>
      <c r="J86" s="72">
        <f>OFFSET(TT!F86,0,6*(-1+$E$6))</f>
        <v>295</v>
      </c>
      <c r="K86" s="73">
        <f>OFFSET(TT!G86,0,6*(-1+$E$6))</f>
        <v>247</v>
      </c>
      <c r="L86" s="74">
        <f>OFFSET(TT!H86,0,6*(-1+$E$6))</f>
        <v>205</v>
      </c>
      <c r="M86" s="75">
        <f>OFFSET(TT!I86,0,6*(-1+$E$6))</f>
        <v>234</v>
      </c>
      <c r="N86" s="76">
        <f>OFFSET(TT!J86,0,6*(-1+$E$6))</f>
        <v>525</v>
      </c>
      <c r="O86" s="77">
        <f>OFFSET(TT!K86,0,6*(-1+$E$6))</f>
        <v>105</v>
      </c>
      <c r="P86" s="78">
        <f t="shared" si="19"/>
        <v>500</v>
      </c>
      <c r="Q86" s="78">
        <f t="shared" ref="Q86:S86" si="254">$J86*C$30+$K86*C$31+$L86*C$32+$M86*C$33+$N86*C$34+$O86*C$35</f>
        <v>339</v>
      </c>
      <c r="R86" s="78">
        <f t="shared" si="254"/>
        <v>247</v>
      </c>
      <c r="S86" s="78">
        <f t="shared" si="254"/>
        <v>525</v>
      </c>
      <c r="T86" s="59">
        <f t="shared" si="8"/>
        <v>0.5959475566</v>
      </c>
      <c r="U86" s="60">
        <f t="shared" si="9"/>
        <v>0.3199481865</v>
      </c>
      <c r="V86" s="61">
        <f t="shared" si="10"/>
        <v>0.487804878</v>
      </c>
      <c r="W86" s="62">
        <f t="shared" si="11"/>
        <v>0.4215017065</v>
      </c>
      <c r="X86" s="63">
        <f t="shared" ref="X86:Y86" si="255">IFERROR(P86/(P86+R86),0.5)</f>
        <v>0.6693440428</v>
      </c>
      <c r="Y86" s="64">
        <f t="shared" si="255"/>
        <v>0.3923611111</v>
      </c>
      <c r="Z86" s="65">
        <f t="shared" si="13"/>
        <v>0.4636871508</v>
      </c>
      <c r="AA86" s="66">
        <f t="shared" si="14"/>
        <v>0.6362507759</v>
      </c>
      <c r="AB86" s="67">
        <f t="shared" si="15"/>
        <v>0.5207945376</v>
      </c>
      <c r="AC86" s="47">
        <f t="shared" si="16"/>
        <v>1</v>
      </c>
      <c r="AD86" s="79">
        <f t="shared" ref="AD86:AL86" si="256">IF(OR(T86&lt;OFFSET($B$38,AD$3,0),T86&gt;OFFSET($C$38,AD$3,0)),0,1)</f>
        <v>1</v>
      </c>
      <c r="AE86" s="79">
        <f t="shared" si="256"/>
        <v>1</v>
      </c>
      <c r="AF86" s="79">
        <f t="shared" si="256"/>
        <v>1</v>
      </c>
      <c r="AG86" s="79">
        <f t="shared" si="256"/>
        <v>1</v>
      </c>
      <c r="AH86" s="79">
        <f t="shared" si="256"/>
        <v>1</v>
      </c>
      <c r="AI86" s="79">
        <f t="shared" si="256"/>
        <v>1</v>
      </c>
      <c r="AJ86" s="79">
        <f t="shared" si="256"/>
        <v>1</v>
      </c>
      <c r="AK86" s="79">
        <f t="shared" si="256"/>
        <v>1</v>
      </c>
      <c r="AL86" s="79">
        <f t="shared" si="256"/>
        <v>1</v>
      </c>
      <c r="AM86" s="68">
        <f t="shared" si="18"/>
        <v>1</v>
      </c>
    </row>
    <row r="87" ht="16.5" customHeight="1">
      <c r="A87" s="47"/>
      <c r="B87" s="82"/>
      <c r="C87" s="82"/>
      <c r="D87" s="82"/>
      <c r="E87" s="82"/>
      <c r="F87" s="24"/>
      <c r="G87" s="51">
        <v>82.0</v>
      </c>
      <c r="H87" s="51">
        <v>1700.0</v>
      </c>
      <c r="I87" s="47">
        <v>3295.0</v>
      </c>
      <c r="J87" s="72">
        <f>OFFSET(TT!F87,0,6*(-1+$E$6))</f>
        <v>273</v>
      </c>
      <c r="K87" s="73">
        <f>OFFSET(TT!G87,0,6*(-1+$E$6))</f>
        <v>278</v>
      </c>
      <c r="L87" s="74">
        <f>OFFSET(TT!H87,0,6*(-1+$E$6))</f>
        <v>264</v>
      </c>
      <c r="M87" s="75">
        <f>OFFSET(TT!I87,0,6*(-1+$E$6))</f>
        <v>251</v>
      </c>
      <c r="N87" s="76">
        <f>OFFSET(TT!J87,0,6*(-1+$E$6))</f>
        <v>576</v>
      </c>
      <c r="O87" s="77">
        <f>OFFSET(TT!K87,0,6*(-1+$E$6))</f>
        <v>162</v>
      </c>
      <c r="P87" s="78">
        <f t="shared" si="19"/>
        <v>537</v>
      </c>
      <c r="Q87" s="78">
        <f t="shared" ref="Q87:S87" si="257">$J87*C$30+$K87*C$31+$L87*C$32+$M87*C$33+$N87*C$34+$O87*C$35</f>
        <v>413</v>
      </c>
      <c r="R87" s="78">
        <f t="shared" si="257"/>
        <v>278</v>
      </c>
      <c r="S87" s="78">
        <f t="shared" si="257"/>
        <v>576</v>
      </c>
      <c r="T87" s="59">
        <f t="shared" si="8"/>
        <v>0.5652631579</v>
      </c>
      <c r="U87" s="60">
        <f t="shared" si="9"/>
        <v>0.3255269321</v>
      </c>
      <c r="V87" s="61">
        <f t="shared" si="10"/>
        <v>0.4824797844</v>
      </c>
      <c r="W87" s="62">
        <f t="shared" si="11"/>
        <v>0.4023154848</v>
      </c>
      <c r="X87" s="63">
        <f t="shared" ref="X87:Y87" si="258">IFERROR(P87/(P87+R87),0.5)</f>
        <v>0.6588957055</v>
      </c>
      <c r="Y87" s="64">
        <f t="shared" si="258"/>
        <v>0.4175935288</v>
      </c>
      <c r="Z87" s="65">
        <f t="shared" si="13"/>
        <v>0.4517738359</v>
      </c>
      <c r="AA87" s="66">
        <f t="shared" si="14"/>
        <v>0.616962306</v>
      </c>
      <c r="AB87" s="67">
        <f t="shared" si="15"/>
        <v>0.5266075388</v>
      </c>
      <c r="AC87" s="47">
        <f t="shared" si="16"/>
        <v>1</v>
      </c>
      <c r="AD87" s="79">
        <f t="shared" ref="AD87:AL87" si="259">IF(OR(T87&lt;OFFSET($B$38,AD$3,0),T87&gt;OFFSET($C$38,AD$3,0)),0,1)</f>
        <v>1</v>
      </c>
      <c r="AE87" s="79">
        <f t="shared" si="259"/>
        <v>1</v>
      </c>
      <c r="AF87" s="79">
        <f t="shared" si="259"/>
        <v>1</v>
      </c>
      <c r="AG87" s="79">
        <f t="shared" si="259"/>
        <v>1</v>
      </c>
      <c r="AH87" s="79">
        <f t="shared" si="259"/>
        <v>1</v>
      </c>
      <c r="AI87" s="79">
        <f t="shared" si="259"/>
        <v>1</v>
      </c>
      <c r="AJ87" s="79">
        <f t="shared" si="259"/>
        <v>1</v>
      </c>
      <c r="AK87" s="79">
        <f t="shared" si="259"/>
        <v>1</v>
      </c>
      <c r="AL87" s="79">
        <f t="shared" si="259"/>
        <v>1</v>
      </c>
      <c r="AM87" s="68">
        <f t="shared" si="18"/>
        <v>1</v>
      </c>
    </row>
    <row r="88" ht="16.5" customHeight="1">
      <c r="A88" s="47"/>
      <c r="B88" s="82"/>
      <c r="C88" s="82"/>
      <c r="D88" s="82"/>
      <c r="E88" s="82"/>
      <c r="F88" s="24"/>
      <c r="G88" s="51">
        <v>83.0</v>
      </c>
      <c r="H88" s="51">
        <v>1702.0</v>
      </c>
      <c r="I88" s="47">
        <v>2143.0</v>
      </c>
      <c r="J88" s="72">
        <f>OFFSET(TT!F88,0,6*(-1+$E$6))</f>
        <v>243</v>
      </c>
      <c r="K88" s="73">
        <f>OFFSET(TT!G88,0,6*(-1+$E$6))</f>
        <v>154</v>
      </c>
      <c r="L88" s="74">
        <f>OFFSET(TT!H88,0,6*(-1+$E$6))</f>
        <v>148</v>
      </c>
      <c r="M88" s="75">
        <f>OFFSET(TT!I88,0,6*(-1+$E$6))</f>
        <v>145</v>
      </c>
      <c r="N88" s="76">
        <f>OFFSET(TT!J88,0,6*(-1+$E$6))</f>
        <v>283</v>
      </c>
      <c r="O88" s="77">
        <f>OFFSET(TT!K88,0,6*(-1+$E$6))</f>
        <v>75</v>
      </c>
      <c r="P88" s="78">
        <f t="shared" si="19"/>
        <v>391</v>
      </c>
      <c r="Q88" s="78">
        <f t="shared" ref="Q88:S88" si="260">$J88*C$30+$K88*C$31+$L88*C$32+$M88*C$33+$N88*C$34+$O88*C$35</f>
        <v>220</v>
      </c>
      <c r="R88" s="78">
        <f t="shared" si="260"/>
        <v>154</v>
      </c>
      <c r="S88" s="78">
        <f t="shared" si="260"/>
        <v>283</v>
      </c>
      <c r="T88" s="59">
        <f t="shared" si="8"/>
        <v>0.6399345336</v>
      </c>
      <c r="U88" s="60">
        <f t="shared" si="9"/>
        <v>0.352402746</v>
      </c>
      <c r="V88" s="61">
        <f t="shared" si="10"/>
        <v>0.5801186944</v>
      </c>
      <c r="W88" s="62">
        <f t="shared" si="11"/>
        <v>0.4117647059</v>
      </c>
      <c r="X88" s="63">
        <f t="shared" ref="X88:Y88" si="261">IFERROR(P88/(P88+R88),0.5)</f>
        <v>0.7174311927</v>
      </c>
      <c r="Y88" s="64">
        <f t="shared" si="261"/>
        <v>0.4373757455</v>
      </c>
      <c r="Z88" s="65">
        <f t="shared" si="13"/>
        <v>0.5200381679</v>
      </c>
      <c r="AA88" s="66">
        <f t="shared" si="14"/>
        <v>0.643129771</v>
      </c>
      <c r="AB88" s="67">
        <f t="shared" si="15"/>
        <v>0.5830152672</v>
      </c>
      <c r="AC88" s="47">
        <f t="shared" si="16"/>
        <v>1</v>
      </c>
      <c r="AD88" s="79">
        <f t="shared" ref="AD88:AL88" si="262">IF(OR(T88&lt;OFFSET($B$38,AD$3,0),T88&gt;OFFSET($C$38,AD$3,0)),0,1)</f>
        <v>1</v>
      </c>
      <c r="AE88" s="79">
        <f t="shared" si="262"/>
        <v>1</v>
      </c>
      <c r="AF88" s="79">
        <f t="shared" si="262"/>
        <v>1</v>
      </c>
      <c r="AG88" s="79">
        <f t="shared" si="262"/>
        <v>1</v>
      </c>
      <c r="AH88" s="79">
        <f t="shared" si="262"/>
        <v>1</v>
      </c>
      <c r="AI88" s="79">
        <f t="shared" si="262"/>
        <v>1</v>
      </c>
      <c r="AJ88" s="79">
        <f t="shared" si="262"/>
        <v>1</v>
      </c>
      <c r="AK88" s="79">
        <f t="shared" si="262"/>
        <v>1</v>
      </c>
      <c r="AL88" s="79">
        <f t="shared" si="262"/>
        <v>1</v>
      </c>
      <c r="AM88" s="68">
        <f t="shared" si="18"/>
        <v>1</v>
      </c>
    </row>
    <row r="89" ht="16.5" customHeight="1">
      <c r="A89" s="47"/>
      <c r="B89" s="82"/>
      <c r="C89" s="82"/>
      <c r="D89" s="82"/>
      <c r="E89" s="82"/>
      <c r="F89" s="24"/>
      <c r="G89" s="51">
        <v>84.0</v>
      </c>
      <c r="H89" s="51">
        <v>1712.0</v>
      </c>
      <c r="I89" s="47">
        <v>2558.0</v>
      </c>
      <c r="J89" s="72">
        <f>OFFSET(TT!F89,0,6*(-1+$E$6))</f>
        <v>306</v>
      </c>
      <c r="K89" s="73">
        <f>OFFSET(TT!G89,0,6*(-1+$E$6))</f>
        <v>370</v>
      </c>
      <c r="L89" s="74">
        <f>OFFSET(TT!H89,0,6*(-1+$E$6))</f>
        <v>205</v>
      </c>
      <c r="M89" s="75">
        <f>OFFSET(TT!I89,0,6*(-1+$E$6))</f>
        <v>182</v>
      </c>
      <c r="N89" s="76">
        <f>OFFSET(TT!J89,0,6*(-1+$E$6))</f>
        <v>614</v>
      </c>
      <c r="O89" s="77">
        <f>OFFSET(TT!K89,0,6*(-1+$E$6))</f>
        <v>98</v>
      </c>
      <c r="P89" s="78">
        <f t="shared" si="19"/>
        <v>511</v>
      </c>
      <c r="Q89" s="78">
        <f t="shared" ref="Q89:S89" si="263">$J89*C$30+$K89*C$31+$L89*C$32+$M89*C$33+$N89*C$34+$O89*C$35</f>
        <v>280</v>
      </c>
      <c r="R89" s="78">
        <f t="shared" si="263"/>
        <v>370</v>
      </c>
      <c r="S89" s="78">
        <f t="shared" si="263"/>
        <v>614</v>
      </c>
      <c r="T89" s="59">
        <f t="shared" si="8"/>
        <v>0.6460176991</v>
      </c>
      <c r="U89" s="60">
        <f t="shared" si="9"/>
        <v>0.3760162602</v>
      </c>
      <c r="V89" s="61">
        <f t="shared" si="10"/>
        <v>0.4542222222</v>
      </c>
      <c r="W89" s="62">
        <f t="shared" si="11"/>
        <v>0.5692307692</v>
      </c>
      <c r="X89" s="63">
        <f t="shared" ref="X89:Y89" si="264">IFERROR(P89/(P89+R89),0.5)</f>
        <v>0.5800227015</v>
      </c>
      <c r="Y89" s="64">
        <f t="shared" si="264"/>
        <v>0.3131991051</v>
      </c>
      <c r="Z89" s="65">
        <f t="shared" si="13"/>
        <v>0.4963380282</v>
      </c>
      <c r="AA89" s="66">
        <f t="shared" si="14"/>
        <v>0.6338028169</v>
      </c>
      <c r="AB89" s="67">
        <f t="shared" si="15"/>
        <v>0.4456338028</v>
      </c>
      <c r="AC89" s="47">
        <f t="shared" si="16"/>
        <v>1</v>
      </c>
      <c r="AD89" s="79">
        <f t="shared" ref="AD89:AL89" si="265">IF(OR(T89&lt;OFFSET($B$38,AD$3,0),T89&gt;OFFSET($C$38,AD$3,0)),0,1)</f>
        <v>1</v>
      </c>
      <c r="AE89" s="79">
        <f t="shared" si="265"/>
        <v>1</v>
      </c>
      <c r="AF89" s="79">
        <f t="shared" si="265"/>
        <v>1</v>
      </c>
      <c r="AG89" s="79">
        <f t="shared" si="265"/>
        <v>1</v>
      </c>
      <c r="AH89" s="79">
        <f t="shared" si="265"/>
        <v>1</v>
      </c>
      <c r="AI89" s="79">
        <f t="shared" si="265"/>
        <v>1</v>
      </c>
      <c r="AJ89" s="79">
        <f t="shared" si="265"/>
        <v>1</v>
      </c>
      <c r="AK89" s="79">
        <f t="shared" si="265"/>
        <v>1</v>
      </c>
      <c r="AL89" s="79">
        <f t="shared" si="265"/>
        <v>1</v>
      </c>
      <c r="AM89" s="68">
        <f t="shared" si="18"/>
        <v>1</v>
      </c>
    </row>
    <row r="90" ht="16.5" customHeight="1">
      <c r="A90" s="47"/>
      <c r="B90" s="82"/>
      <c r="C90" s="82"/>
      <c r="D90" s="82"/>
      <c r="E90" s="82"/>
      <c r="F90" s="24"/>
      <c r="G90" s="51">
        <v>85.0</v>
      </c>
      <c r="H90" s="51">
        <v>1715.0</v>
      </c>
      <c r="I90" s="47">
        <v>2569.0</v>
      </c>
      <c r="J90" s="72">
        <f>OFFSET(TT!F90,0,6*(-1+$E$6))</f>
        <v>493</v>
      </c>
      <c r="K90" s="73">
        <f>OFFSET(TT!G90,0,6*(-1+$E$6))</f>
        <v>569</v>
      </c>
      <c r="L90" s="74">
        <f>OFFSET(TT!H90,0,6*(-1+$E$6))</f>
        <v>163</v>
      </c>
      <c r="M90" s="75">
        <f>OFFSET(TT!I90,0,6*(-1+$E$6))</f>
        <v>184</v>
      </c>
      <c r="N90" s="76">
        <f>OFFSET(TT!J90,0,6*(-1+$E$6))</f>
        <v>664</v>
      </c>
      <c r="O90" s="77">
        <f>OFFSET(TT!K90,0,6*(-1+$E$6))</f>
        <v>51</v>
      </c>
      <c r="P90" s="78">
        <f t="shared" si="19"/>
        <v>656</v>
      </c>
      <c r="Q90" s="78">
        <f t="shared" ref="Q90:S90" si="266">$J90*C$30+$K90*C$31+$L90*C$32+$M90*C$33+$N90*C$34+$O90*C$35</f>
        <v>235</v>
      </c>
      <c r="R90" s="78">
        <f t="shared" si="266"/>
        <v>569</v>
      </c>
      <c r="S90" s="78">
        <f t="shared" si="266"/>
        <v>664</v>
      </c>
      <c r="T90" s="59">
        <f t="shared" si="8"/>
        <v>0.7362514029</v>
      </c>
      <c r="U90" s="60">
        <f t="shared" si="9"/>
        <v>0.4614760746</v>
      </c>
      <c r="V90" s="61">
        <f t="shared" si="10"/>
        <v>0.496969697</v>
      </c>
      <c r="W90" s="62">
        <f t="shared" si="11"/>
        <v>0.7077114428</v>
      </c>
      <c r="X90" s="63">
        <f t="shared" ref="X90:Y90" si="267">IFERROR(P90/(P90+R90),0.5)</f>
        <v>0.5355102041</v>
      </c>
      <c r="Y90" s="64">
        <f t="shared" si="267"/>
        <v>0.2614015573</v>
      </c>
      <c r="Z90" s="65">
        <f t="shared" si="13"/>
        <v>0.5767419962</v>
      </c>
      <c r="AA90" s="66">
        <f t="shared" si="14"/>
        <v>0.6214689266</v>
      </c>
      <c r="AB90" s="67">
        <f t="shared" si="15"/>
        <v>0.4194915254</v>
      </c>
      <c r="AC90" s="47">
        <f t="shared" si="16"/>
        <v>1</v>
      </c>
      <c r="AD90" s="79">
        <f t="shared" ref="AD90:AL90" si="268">IF(OR(T90&lt;OFFSET($B$38,AD$3,0),T90&gt;OFFSET($C$38,AD$3,0)),0,1)</f>
        <v>1</v>
      </c>
      <c r="AE90" s="79">
        <f t="shared" si="268"/>
        <v>1</v>
      </c>
      <c r="AF90" s="79">
        <f t="shared" si="268"/>
        <v>1</v>
      </c>
      <c r="AG90" s="79">
        <f t="shared" si="268"/>
        <v>1</v>
      </c>
      <c r="AH90" s="79">
        <f t="shared" si="268"/>
        <v>1</v>
      </c>
      <c r="AI90" s="79">
        <f t="shared" si="268"/>
        <v>1</v>
      </c>
      <c r="AJ90" s="79">
        <f t="shared" si="268"/>
        <v>1</v>
      </c>
      <c r="AK90" s="79">
        <f t="shared" si="268"/>
        <v>1</v>
      </c>
      <c r="AL90" s="79">
        <f t="shared" si="268"/>
        <v>1</v>
      </c>
      <c r="AM90" s="68">
        <f t="shared" si="18"/>
        <v>1</v>
      </c>
    </row>
    <row r="91" ht="16.5" customHeight="1">
      <c r="A91" s="47"/>
      <c r="B91" s="82"/>
      <c r="C91" s="82"/>
      <c r="D91" s="82"/>
      <c r="E91" s="82"/>
      <c r="F91" s="24"/>
      <c r="G91" s="51">
        <v>86.0</v>
      </c>
      <c r="H91" s="51">
        <v>1717.0</v>
      </c>
      <c r="I91" s="47">
        <v>2676.0</v>
      </c>
      <c r="J91" s="72">
        <f>OFFSET(TT!F91,0,6*(-1+$E$6))</f>
        <v>428</v>
      </c>
      <c r="K91" s="73">
        <f>OFFSET(TT!G91,0,6*(-1+$E$6))</f>
        <v>571</v>
      </c>
      <c r="L91" s="74">
        <f>OFFSET(TT!H91,0,6*(-1+$E$6))</f>
        <v>200</v>
      </c>
      <c r="M91" s="75">
        <f>OFFSET(TT!I91,0,6*(-1+$E$6))</f>
        <v>261</v>
      </c>
      <c r="N91" s="76">
        <f>OFFSET(TT!J91,0,6*(-1+$E$6))</f>
        <v>751</v>
      </c>
      <c r="O91" s="77">
        <f>OFFSET(TT!K91,0,6*(-1+$E$6))</f>
        <v>41</v>
      </c>
      <c r="P91" s="78">
        <f t="shared" si="19"/>
        <v>628</v>
      </c>
      <c r="Q91" s="78">
        <f t="shared" ref="Q91:S91" si="269">$J91*C$30+$K91*C$31+$L91*C$32+$M91*C$33+$N91*C$34+$O91*C$35</f>
        <v>302</v>
      </c>
      <c r="R91" s="78">
        <f t="shared" si="269"/>
        <v>571</v>
      </c>
      <c r="S91" s="78">
        <f t="shared" si="269"/>
        <v>751</v>
      </c>
      <c r="T91" s="59">
        <f t="shared" si="8"/>
        <v>0.6752688172</v>
      </c>
      <c r="U91" s="60">
        <f t="shared" si="9"/>
        <v>0.4319213313</v>
      </c>
      <c r="V91" s="61">
        <f t="shared" si="10"/>
        <v>0.4554024656</v>
      </c>
      <c r="W91" s="62">
        <f t="shared" si="11"/>
        <v>0.6540664376</v>
      </c>
      <c r="X91" s="63">
        <f t="shared" ref="X91:Y91" si="270">IFERROR(P91/(P91+R91),0.5)</f>
        <v>0.5237698082</v>
      </c>
      <c r="Y91" s="64">
        <f t="shared" si="270"/>
        <v>0.2867996201</v>
      </c>
      <c r="Z91" s="65">
        <f t="shared" si="13"/>
        <v>0.5324156306</v>
      </c>
      <c r="AA91" s="66">
        <f t="shared" si="14"/>
        <v>0.6123445826</v>
      </c>
      <c r="AB91" s="67">
        <f t="shared" si="15"/>
        <v>0.4129662522</v>
      </c>
      <c r="AC91" s="47">
        <f t="shared" si="16"/>
        <v>1</v>
      </c>
      <c r="AD91" s="79">
        <f t="shared" ref="AD91:AL91" si="271">IF(OR(T91&lt;OFFSET($B$38,AD$3,0),T91&gt;OFFSET($C$38,AD$3,0)),0,1)</f>
        <v>1</v>
      </c>
      <c r="AE91" s="79">
        <f t="shared" si="271"/>
        <v>1</v>
      </c>
      <c r="AF91" s="79">
        <f t="shared" si="271"/>
        <v>1</v>
      </c>
      <c r="AG91" s="79">
        <f t="shared" si="271"/>
        <v>1</v>
      </c>
      <c r="AH91" s="79">
        <f t="shared" si="271"/>
        <v>1</v>
      </c>
      <c r="AI91" s="79">
        <f t="shared" si="271"/>
        <v>1</v>
      </c>
      <c r="AJ91" s="79">
        <f t="shared" si="271"/>
        <v>1</v>
      </c>
      <c r="AK91" s="79">
        <f t="shared" si="271"/>
        <v>1</v>
      </c>
      <c r="AL91" s="79">
        <f t="shared" si="271"/>
        <v>1</v>
      </c>
      <c r="AM91" s="68">
        <f t="shared" si="18"/>
        <v>1</v>
      </c>
    </row>
    <row r="92" ht="16.5" customHeight="1">
      <c r="A92" s="47"/>
      <c r="B92" s="82"/>
      <c r="C92" s="82"/>
      <c r="D92" s="82"/>
      <c r="E92" s="82"/>
      <c r="F92" s="24"/>
      <c r="G92" s="51">
        <v>87.0</v>
      </c>
      <c r="H92" s="51">
        <v>1719.0</v>
      </c>
      <c r="I92" s="47">
        <v>757.0</v>
      </c>
      <c r="J92" s="72">
        <f>OFFSET(TT!F92,0,6*(-1+$E$6))</f>
        <v>135</v>
      </c>
      <c r="K92" s="73">
        <f>OFFSET(TT!G92,0,6*(-1+$E$6))</f>
        <v>141</v>
      </c>
      <c r="L92" s="74">
        <f>OFFSET(TT!H92,0,6*(-1+$E$6))</f>
        <v>58</v>
      </c>
      <c r="M92" s="75">
        <f>OFFSET(TT!I92,0,6*(-1+$E$6))</f>
        <v>48</v>
      </c>
      <c r="N92" s="76">
        <f>OFFSET(TT!J92,0,6*(-1+$E$6))</f>
        <v>242</v>
      </c>
      <c r="O92" s="77">
        <f>OFFSET(TT!K92,0,6*(-1+$E$6))</f>
        <v>7</v>
      </c>
      <c r="P92" s="78">
        <f t="shared" si="19"/>
        <v>193</v>
      </c>
      <c r="Q92" s="78">
        <f t="shared" ref="Q92:S92" si="272">$J92*C$30+$K92*C$31+$L92*C$32+$M92*C$33+$N92*C$34+$O92*C$35</f>
        <v>55</v>
      </c>
      <c r="R92" s="78">
        <f t="shared" si="272"/>
        <v>141</v>
      </c>
      <c r="S92" s="78">
        <f t="shared" si="272"/>
        <v>242</v>
      </c>
      <c r="T92" s="59">
        <f t="shared" si="8"/>
        <v>0.7782258065</v>
      </c>
      <c r="U92" s="60">
        <f t="shared" si="9"/>
        <v>0.3681462141</v>
      </c>
      <c r="V92" s="61">
        <f t="shared" si="10"/>
        <v>0.4436781609</v>
      </c>
      <c r="W92" s="62">
        <f t="shared" si="11"/>
        <v>0.7193877551</v>
      </c>
      <c r="X92" s="63">
        <f t="shared" ref="X92:Y92" si="273">IFERROR(P92/(P92+R92),0.5)</f>
        <v>0.5778443114</v>
      </c>
      <c r="Y92" s="64">
        <f t="shared" si="273"/>
        <v>0.1851851852</v>
      </c>
      <c r="Z92" s="65">
        <f t="shared" si="13"/>
        <v>0.529318542</v>
      </c>
      <c r="AA92" s="66">
        <f t="shared" si="14"/>
        <v>0.6893819334</v>
      </c>
      <c r="AB92" s="67">
        <f t="shared" si="15"/>
        <v>0.3930269414</v>
      </c>
      <c r="AC92" s="47">
        <f t="shared" si="16"/>
        <v>1</v>
      </c>
      <c r="AD92" s="79">
        <f t="shared" ref="AD92:AL92" si="274">IF(OR(T92&lt;OFFSET($B$38,AD$3,0),T92&gt;OFFSET($C$38,AD$3,0)),0,1)</f>
        <v>1</v>
      </c>
      <c r="AE92" s="79">
        <f t="shared" si="274"/>
        <v>1</v>
      </c>
      <c r="AF92" s="79">
        <f t="shared" si="274"/>
        <v>1</v>
      </c>
      <c r="AG92" s="79">
        <f t="shared" si="274"/>
        <v>1</v>
      </c>
      <c r="AH92" s="79">
        <f t="shared" si="274"/>
        <v>1</v>
      </c>
      <c r="AI92" s="79">
        <f t="shared" si="274"/>
        <v>1</v>
      </c>
      <c r="AJ92" s="79">
        <f t="shared" si="274"/>
        <v>1</v>
      </c>
      <c r="AK92" s="79">
        <f t="shared" si="274"/>
        <v>1</v>
      </c>
      <c r="AL92" s="79">
        <f t="shared" si="274"/>
        <v>1</v>
      </c>
      <c r="AM92" s="68">
        <f t="shared" si="18"/>
        <v>1</v>
      </c>
    </row>
    <row r="93" ht="16.5" customHeight="1">
      <c r="A93" s="47"/>
      <c r="B93" s="82"/>
      <c r="C93" s="82"/>
      <c r="D93" s="82"/>
      <c r="E93" s="82"/>
      <c r="F93" s="24"/>
      <c r="G93" s="51">
        <v>88.0</v>
      </c>
      <c r="H93" s="51">
        <v>1750.0</v>
      </c>
      <c r="I93" s="47">
        <v>1553.0</v>
      </c>
      <c r="J93" s="72">
        <f>OFFSET(TT!F93,0,6*(-1+$E$6))</f>
        <v>63</v>
      </c>
      <c r="K93" s="73">
        <f>OFFSET(TT!G93,0,6*(-1+$E$6))</f>
        <v>280</v>
      </c>
      <c r="L93" s="74">
        <f>OFFSET(TT!H93,0,6*(-1+$E$6))</f>
        <v>207</v>
      </c>
      <c r="M93" s="75">
        <f>OFFSET(TT!I93,0,6*(-1+$E$6))</f>
        <v>32</v>
      </c>
      <c r="N93" s="76">
        <f>OFFSET(TT!J93,0,6*(-1+$E$6))</f>
        <v>262</v>
      </c>
      <c r="O93" s="77">
        <f>OFFSET(TT!K93,0,6*(-1+$E$6))</f>
        <v>54</v>
      </c>
      <c r="P93" s="78">
        <f t="shared" si="19"/>
        <v>270</v>
      </c>
      <c r="Q93" s="78">
        <f t="shared" ref="Q93:S93" si="275">$J93*C$30+$K93*C$31+$L93*C$32+$M93*C$33+$N93*C$34+$O93*C$35</f>
        <v>86</v>
      </c>
      <c r="R93" s="78">
        <f t="shared" si="275"/>
        <v>280</v>
      </c>
      <c r="S93" s="78">
        <f t="shared" si="275"/>
        <v>262</v>
      </c>
      <c r="T93" s="59">
        <f t="shared" si="8"/>
        <v>0.7584269663</v>
      </c>
      <c r="U93" s="60">
        <f t="shared" si="9"/>
        <v>0.5166051661</v>
      </c>
      <c r="V93" s="61">
        <f t="shared" si="10"/>
        <v>0.507518797</v>
      </c>
      <c r="W93" s="62">
        <f t="shared" si="11"/>
        <v>0.7650273224</v>
      </c>
      <c r="X93" s="63">
        <f t="shared" ref="X93:Y93" si="276">IFERROR(P93/(P93+R93),0.5)</f>
        <v>0.4909090909</v>
      </c>
      <c r="Y93" s="64">
        <f t="shared" si="276"/>
        <v>0.2471264368</v>
      </c>
      <c r="Z93" s="65">
        <f t="shared" si="13"/>
        <v>0.6124721604</v>
      </c>
      <c r="AA93" s="66">
        <f t="shared" si="14"/>
        <v>0.5924276169</v>
      </c>
      <c r="AB93" s="67">
        <f t="shared" si="15"/>
        <v>0.3964365256</v>
      </c>
      <c r="AC93" s="47">
        <f t="shared" si="16"/>
        <v>1</v>
      </c>
      <c r="AD93" s="79">
        <f t="shared" ref="AD93:AL93" si="277">IF(OR(T93&lt;OFFSET($B$38,AD$3,0),T93&gt;OFFSET($C$38,AD$3,0)),0,1)</f>
        <v>1</v>
      </c>
      <c r="AE93" s="79">
        <f t="shared" si="277"/>
        <v>1</v>
      </c>
      <c r="AF93" s="79">
        <f t="shared" si="277"/>
        <v>1</v>
      </c>
      <c r="AG93" s="79">
        <f t="shared" si="277"/>
        <v>1</v>
      </c>
      <c r="AH93" s="79">
        <f t="shared" si="277"/>
        <v>1</v>
      </c>
      <c r="AI93" s="79">
        <f t="shared" si="277"/>
        <v>1</v>
      </c>
      <c r="AJ93" s="79">
        <f t="shared" si="277"/>
        <v>1</v>
      </c>
      <c r="AK93" s="79">
        <f t="shared" si="277"/>
        <v>1</v>
      </c>
      <c r="AL93" s="79">
        <f t="shared" si="277"/>
        <v>1</v>
      </c>
      <c r="AM93" s="68">
        <f t="shared" si="18"/>
        <v>1</v>
      </c>
    </row>
    <row r="94" ht="16.5" customHeight="1">
      <c r="A94" s="47"/>
      <c r="B94" s="82"/>
      <c r="C94" s="82"/>
      <c r="D94" s="82"/>
      <c r="E94" s="82"/>
      <c r="F94" s="24"/>
      <c r="G94" s="51">
        <v>89.0</v>
      </c>
      <c r="H94" s="51">
        <v>1751.0</v>
      </c>
      <c r="I94" s="47">
        <v>1409.0</v>
      </c>
      <c r="J94" s="72">
        <f>OFFSET(TT!F94,0,6*(-1+$E$6))</f>
        <v>81</v>
      </c>
      <c r="K94" s="73">
        <f>OFFSET(TT!G94,0,6*(-1+$E$6))</f>
        <v>348</v>
      </c>
      <c r="L94" s="74">
        <f>OFFSET(TT!H94,0,6*(-1+$E$6))</f>
        <v>253</v>
      </c>
      <c r="M94" s="75">
        <f>OFFSET(TT!I94,0,6*(-1+$E$6))</f>
        <v>21</v>
      </c>
      <c r="N94" s="76">
        <f>OFFSET(TT!J94,0,6*(-1+$E$6))</f>
        <v>223</v>
      </c>
      <c r="O94" s="77">
        <f>OFFSET(TT!K94,0,6*(-1+$E$6))</f>
        <v>41</v>
      </c>
      <c r="P94" s="78">
        <f t="shared" si="19"/>
        <v>334</v>
      </c>
      <c r="Q94" s="78">
        <f t="shared" ref="Q94:S94" si="278">$J94*C$30+$K94*C$31+$L94*C$32+$M94*C$33+$N94*C$34+$O94*C$35</f>
        <v>62</v>
      </c>
      <c r="R94" s="78">
        <f t="shared" si="278"/>
        <v>348</v>
      </c>
      <c r="S94" s="78">
        <f t="shared" si="278"/>
        <v>223</v>
      </c>
      <c r="T94" s="59">
        <f t="shared" si="8"/>
        <v>0.8434343434</v>
      </c>
      <c r="U94" s="60">
        <f t="shared" si="9"/>
        <v>0.6094570928</v>
      </c>
      <c r="V94" s="61">
        <f t="shared" si="10"/>
        <v>0.5996409336</v>
      </c>
      <c r="W94" s="62">
        <f t="shared" si="11"/>
        <v>0.8487804878</v>
      </c>
      <c r="X94" s="63">
        <f t="shared" ref="X94:Y94" si="279">IFERROR(P94/(P94+R94),0.5)</f>
        <v>0.4897360704</v>
      </c>
      <c r="Y94" s="64">
        <f t="shared" si="279"/>
        <v>0.2175438596</v>
      </c>
      <c r="Z94" s="65">
        <f t="shared" si="13"/>
        <v>0.7052740434</v>
      </c>
      <c r="AA94" s="66">
        <f t="shared" si="14"/>
        <v>0.576008273</v>
      </c>
      <c r="AB94" s="67">
        <f t="shared" si="15"/>
        <v>0.4095139607</v>
      </c>
      <c r="AC94" s="47">
        <f t="shared" si="16"/>
        <v>1</v>
      </c>
      <c r="AD94" s="79">
        <f t="shared" ref="AD94:AL94" si="280">IF(OR(T94&lt;OFFSET($B$38,AD$3,0),T94&gt;OFFSET($C$38,AD$3,0)),0,1)</f>
        <v>1</v>
      </c>
      <c r="AE94" s="79">
        <f t="shared" si="280"/>
        <v>1</v>
      </c>
      <c r="AF94" s="79">
        <f t="shared" si="280"/>
        <v>1</v>
      </c>
      <c r="AG94" s="79">
        <f t="shared" si="280"/>
        <v>1</v>
      </c>
      <c r="AH94" s="79">
        <f t="shared" si="280"/>
        <v>1</v>
      </c>
      <c r="AI94" s="79">
        <f t="shared" si="280"/>
        <v>1</v>
      </c>
      <c r="AJ94" s="79">
        <f t="shared" si="280"/>
        <v>1</v>
      </c>
      <c r="AK94" s="79">
        <f t="shared" si="280"/>
        <v>1</v>
      </c>
      <c r="AL94" s="79">
        <f t="shared" si="280"/>
        <v>1</v>
      </c>
      <c r="AM94" s="68">
        <f t="shared" si="18"/>
        <v>1</v>
      </c>
    </row>
    <row r="95" ht="16.5" customHeight="1">
      <c r="A95" s="47"/>
      <c r="B95" s="82"/>
      <c r="C95" s="82"/>
      <c r="D95" s="82"/>
      <c r="E95" s="82"/>
      <c r="F95" s="24"/>
      <c r="G95" s="51">
        <v>90.0</v>
      </c>
      <c r="H95" s="51">
        <v>2003.0</v>
      </c>
      <c r="I95" s="47">
        <v>967.0</v>
      </c>
      <c r="J95" s="72">
        <f>OFFSET(TT!F95,0,6*(-1+$E$6))</f>
        <v>56</v>
      </c>
      <c r="K95" s="73">
        <f>OFFSET(TT!G95,0,6*(-1+$E$6))</f>
        <v>45</v>
      </c>
      <c r="L95" s="74">
        <f>OFFSET(TT!H95,0,6*(-1+$E$6))</f>
        <v>61</v>
      </c>
      <c r="M95" s="75">
        <f>OFFSET(TT!I95,0,6*(-1+$E$6))</f>
        <v>62</v>
      </c>
      <c r="N95" s="76">
        <f>OFFSET(TT!J95,0,6*(-1+$E$6))</f>
        <v>156</v>
      </c>
      <c r="O95" s="77">
        <f>OFFSET(TT!K95,0,6*(-1+$E$6))</f>
        <v>40</v>
      </c>
      <c r="P95" s="78">
        <f t="shared" si="19"/>
        <v>117</v>
      </c>
      <c r="Q95" s="78">
        <f t="shared" ref="Q95:S95" si="281">$J95*C$30+$K95*C$31+$L95*C$32+$M95*C$33+$N95*C$34+$O95*C$35</f>
        <v>102</v>
      </c>
      <c r="R95" s="78">
        <f t="shared" si="281"/>
        <v>45</v>
      </c>
      <c r="S95" s="78">
        <f t="shared" si="281"/>
        <v>156</v>
      </c>
      <c r="T95" s="59">
        <f t="shared" si="8"/>
        <v>0.5342465753</v>
      </c>
      <c r="U95" s="60">
        <f t="shared" si="9"/>
        <v>0.223880597</v>
      </c>
      <c r="V95" s="61">
        <f t="shared" si="10"/>
        <v>0.4285714286</v>
      </c>
      <c r="W95" s="62">
        <f t="shared" si="11"/>
        <v>0.306122449</v>
      </c>
      <c r="X95" s="63">
        <f t="shared" ref="X95:Y95" si="282">IFERROR(P95/(P95+R95),0.5)</f>
        <v>0.7222222222</v>
      </c>
      <c r="Y95" s="64">
        <f t="shared" si="282"/>
        <v>0.3953488372</v>
      </c>
      <c r="Z95" s="65">
        <f t="shared" si="13"/>
        <v>0.3857142857</v>
      </c>
      <c r="AA95" s="66">
        <f t="shared" si="14"/>
        <v>0.65</v>
      </c>
      <c r="AB95" s="67">
        <f t="shared" si="15"/>
        <v>0.5214285714</v>
      </c>
      <c r="AC95" s="47">
        <f t="shared" si="16"/>
        <v>1</v>
      </c>
      <c r="AD95" s="79">
        <f t="shared" ref="AD95:AL95" si="283">IF(OR(T95&lt;OFFSET($B$38,AD$3,0),T95&gt;OFFSET($C$38,AD$3,0)),0,1)</f>
        <v>1</v>
      </c>
      <c r="AE95" s="79">
        <f t="shared" si="283"/>
        <v>1</v>
      </c>
      <c r="AF95" s="79">
        <f t="shared" si="283"/>
        <v>1</v>
      </c>
      <c r="AG95" s="79">
        <f t="shared" si="283"/>
        <v>1</v>
      </c>
      <c r="AH95" s="79">
        <f t="shared" si="283"/>
        <v>1</v>
      </c>
      <c r="AI95" s="79">
        <f t="shared" si="283"/>
        <v>1</v>
      </c>
      <c r="AJ95" s="79">
        <f t="shared" si="283"/>
        <v>1</v>
      </c>
      <c r="AK95" s="79">
        <f t="shared" si="283"/>
        <v>1</v>
      </c>
      <c r="AL95" s="79">
        <f t="shared" si="283"/>
        <v>1</v>
      </c>
      <c r="AM95" s="68">
        <f t="shared" si="18"/>
        <v>1</v>
      </c>
    </row>
    <row r="96" ht="16.5" customHeight="1">
      <c r="A96" s="47"/>
      <c r="B96" s="82"/>
      <c r="C96" s="82"/>
      <c r="D96" s="82"/>
      <c r="E96" s="82"/>
      <c r="F96" s="24"/>
      <c r="G96" s="51">
        <v>91.0</v>
      </c>
      <c r="H96" s="51">
        <v>2004.0</v>
      </c>
      <c r="I96" s="47">
        <v>1338.0</v>
      </c>
      <c r="J96" s="72">
        <f>OFFSET(TT!F96,0,6*(-1+$E$6))</f>
        <v>122</v>
      </c>
      <c r="K96" s="73">
        <f>OFFSET(TT!G96,0,6*(-1+$E$6))</f>
        <v>90</v>
      </c>
      <c r="L96" s="74">
        <f>OFFSET(TT!H96,0,6*(-1+$E$6))</f>
        <v>76</v>
      </c>
      <c r="M96" s="75">
        <f>OFFSET(TT!I96,0,6*(-1+$E$6))</f>
        <v>89</v>
      </c>
      <c r="N96" s="76">
        <f>OFFSET(TT!J96,0,6*(-1+$E$6))</f>
        <v>215</v>
      </c>
      <c r="O96" s="77">
        <f>OFFSET(TT!K96,0,6*(-1+$E$6))</f>
        <v>42</v>
      </c>
      <c r="P96" s="78">
        <f t="shared" si="19"/>
        <v>198</v>
      </c>
      <c r="Q96" s="78">
        <f t="shared" ref="Q96:S96" si="284">$J96*C$30+$K96*C$31+$L96*C$32+$M96*C$33+$N96*C$34+$O96*C$35</f>
        <v>131</v>
      </c>
      <c r="R96" s="78">
        <f t="shared" si="284"/>
        <v>90</v>
      </c>
      <c r="S96" s="78">
        <f t="shared" si="284"/>
        <v>215</v>
      </c>
      <c r="T96" s="59">
        <f t="shared" si="8"/>
        <v>0.6018237082</v>
      </c>
      <c r="U96" s="60">
        <f t="shared" si="9"/>
        <v>0.2950819672</v>
      </c>
      <c r="V96" s="61">
        <f t="shared" si="10"/>
        <v>0.4794188862</v>
      </c>
      <c r="W96" s="62">
        <f t="shared" si="11"/>
        <v>0.407239819</v>
      </c>
      <c r="X96" s="63">
        <f t="shared" ref="X96:Y96" si="285">IFERROR(P96/(P96+R96),0.5)</f>
        <v>0.6875</v>
      </c>
      <c r="Y96" s="64">
        <f t="shared" si="285"/>
        <v>0.3786127168</v>
      </c>
      <c r="Z96" s="65">
        <f t="shared" si="13"/>
        <v>0.4542586751</v>
      </c>
      <c r="AA96" s="66">
        <f t="shared" si="14"/>
        <v>0.6514195584</v>
      </c>
      <c r="AB96" s="67">
        <f t="shared" si="15"/>
        <v>0.5189274448</v>
      </c>
      <c r="AC96" s="47">
        <f t="shared" si="16"/>
        <v>1</v>
      </c>
      <c r="AD96" s="79">
        <f t="shared" ref="AD96:AL96" si="286">IF(OR(T96&lt;OFFSET($B$38,AD$3,0),T96&gt;OFFSET($C$38,AD$3,0)),0,1)</f>
        <v>1</v>
      </c>
      <c r="AE96" s="79">
        <f t="shared" si="286"/>
        <v>1</v>
      </c>
      <c r="AF96" s="79">
        <f t="shared" si="286"/>
        <v>1</v>
      </c>
      <c r="AG96" s="79">
        <f t="shared" si="286"/>
        <v>1</v>
      </c>
      <c r="AH96" s="79">
        <f t="shared" si="286"/>
        <v>1</v>
      </c>
      <c r="AI96" s="79">
        <f t="shared" si="286"/>
        <v>1</v>
      </c>
      <c r="AJ96" s="79">
        <f t="shared" si="286"/>
        <v>1</v>
      </c>
      <c r="AK96" s="79">
        <f t="shared" si="286"/>
        <v>1</v>
      </c>
      <c r="AL96" s="79">
        <f t="shared" si="286"/>
        <v>1</v>
      </c>
      <c r="AM96" s="68">
        <f t="shared" si="18"/>
        <v>1</v>
      </c>
    </row>
    <row r="97" ht="16.5" customHeight="1">
      <c r="A97" s="47"/>
      <c r="B97" s="82"/>
      <c r="C97" s="82"/>
      <c r="D97" s="82"/>
      <c r="E97" s="82"/>
      <c r="F97" s="24"/>
      <c r="G97" s="51">
        <v>92.0</v>
      </c>
      <c r="H97" s="51">
        <v>2005.0</v>
      </c>
      <c r="I97" s="47">
        <v>2065.0</v>
      </c>
      <c r="J97" s="72">
        <f>OFFSET(TT!F97,0,6*(-1+$E$6))</f>
        <v>204</v>
      </c>
      <c r="K97" s="73">
        <f>OFFSET(TT!G97,0,6*(-1+$E$6))</f>
        <v>119</v>
      </c>
      <c r="L97" s="74">
        <f>OFFSET(TT!H97,0,6*(-1+$E$6))</f>
        <v>162</v>
      </c>
      <c r="M97" s="75">
        <f>OFFSET(TT!I97,0,6*(-1+$E$6))</f>
        <v>146</v>
      </c>
      <c r="N97" s="76">
        <f>OFFSET(TT!J97,0,6*(-1+$E$6))</f>
        <v>375</v>
      </c>
      <c r="O97" s="77">
        <f>OFFSET(TT!K97,0,6*(-1+$E$6))</f>
        <v>89</v>
      </c>
      <c r="P97" s="78">
        <f t="shared" si="19"/>
        <v>366</v>
      </c>
      <c r="Q97" s="78">
        <f t="shared" ref="Q97:S97" si="287">$J97*C$30+$K97*C$31+$L97*C$32+$M97*C$33+$N97*C$34+$O97*C$35</f>
        <v>235</v>
      </c>
      <c r="R97" s="78">
        <f t="shared" si="287"/>
        <v>119</v>
      </c>
      <c r="S97" s="78">
        <f t="shared" si="287"/>
        <v>375</v>
      </c>
      <c r="T97" s="59">
        <f t="shared" si="8"/>
        <v>0.608985025</v>
      </c>
      <c r="U97" s="60">
        <f t="shared" si="9"/>
        <v>0.2408906883</v>
      </c>
      <c r="V97" s="61">
        <f t="shared" si="10"/>
        <v>0.4939271255</v>
      </c>
      <c r="W97" s="62">
        <f t="shared" si="11"/>
        <v>0.3361581921</v>
      </c>
      <c r="X97" s="63">
        <f t="shared" ref="X97:Y97" si="288">IFERROR(P97/(P97+R97),0.5)</f>
        <v>0.7546391753</v>
      </c>
      <c r="Y97" s="64">
        <f t="shared" si="288"/>
        <v>0.3852459016</v>
      </c>
      <c r="Z97" s="65">
        <f t="shared" si="13"/>
        <v>0.4429223744</v>
      </c>
      <c r="AA97" s="66">
        <f t="shared" si="14"/>
        <v>0.6767123288</v>
      </c>
      <c r="AB97" s="67">
        <f t="shared" si="15"/>
        <v>0.5488584475</v>
      </c>
      <c r="AC97" s="47">
        <f t="shared" si="16"/>
        <v>1</v>
      </c>
      <c r="AD97" s="79">
        <f t="shared" ref="AD97:AL97" si="289">IF(OR(T97&lt;OFFSET($B$38,AD$3,0),T97&gt;OFFSET($C$38,AD$3,0)),0,1)</f>
        <v>1</v>
      </c>
      <c r="AE97" s="79">
        <f t="shared" si="289"/>
        <v>1</v>
      </c>
      <c r="AF97" s="79">
        <f t="shared" si="289"/>
        <v>1</v>
      </c>
      <c r="AG97" s="79">
        <f t="shared" si="289"/>
        <v>1</v>
      </c>
      <c r="AH97" s="79">
        <f t="shared" si="289"/>
        <v>1</v>
      </c>
      <c r="AI97" s="79">
        <f t="shared" si="289"/>
        <v>1</v>
      </c>
      <c r="AJ97" s="79">
        <f t="shared" si="289"/>
        <v>1</v>
      </c>
      <c r="AK97" s="79">
        <f t="shared" si="289"/>
        <v>1</v>
      </c>
      <c r="AL97" s="79">
        <f t="shared" si="289"/>
        <v>1</v>
      </c>
      <c r="AM97" s="68">
        <f t="shared" si="18"/>
        <v>1</v>
      </c>
    </row>
    <row r="98" ht="16.5" customHeight="1">
      <c r="A98" s="47"/>
      <c r="B98" s="82"/>
      <c r="C98" s="82"/>
      <c r="D98" s="82"/>
      <c r="E98" s="82"/>
      <c r="F98" s="24"/>
      <c r="G98" s="51">
        <v>93.0</v>
      </c>
      <c r="H98" s="51">
        <v>2007.0</v>
      </c>
      <c r="I98" s="47">
        <v>604.0</v>
      </c>
      <c r="J98" s="72">
        <f>OFFSET(TT!F98,0,6*(-1+$E$6))</f>
        <v>90</v>
      </c>
      <c r="K98" s="73">
        <f>OFFSET(TT!G98,0,6*(-1+$E$6))</f>
        <v>51</v>
      </c>
      <c r="L98" s="74">
        <f>OFFSET(TT!H98,0,6*(-1+$E$6))</f>
        <v>65</v>
      </c>
      <c r="M98" s="75">
        <f>OFFSET(TT!I98,0,6*(-1+$E$6))</f>
        <v>40</v>
      </c>
      <c r="N98" s="76">
        <f>OFFSET(TT!J98,0,6*(-1+$E$6))</f>
        <v>66</v>
      </c>
      <c r="O98" s="77">
        <f>OFFSET(TT!K98,0,6*(-1+$E$6))</f>
        <v>22</v>
      </c>
      <c r="P98" s="78">
        <f t="shared" si="19"/>
        <v>155</v>
      </c>
      <c r="Q98" s="78">
        <f t="shared" ref="Q98:S98" si="290">$J98*C$30+$K98*C$31+$L98*C$32+$M98*C$33+$N98*C$34+$O98*C$35</f>
        <v>62</v>
      </c>
      <c r="R98" s="78">
        <f t="shared" si="290"/>
        <v>51</v>
      </c>
      <c r="S98" s="78">
        <f t="shared" si="290"/>
        <v>66</v>
      </c>
      <c r="T98" s="59">
        <f t="shared" si="8"/>
        <v>0.7142857143</v>
      </c>
      <c r="U98" s="60">
        <f t="shared" si="9"/>
        <v>0.4358974359</v>
      </c>
      <c r="V98" s="61">
        <f t="shared" si="10"/>
        <v>0.7013574661</v>
      </c>
      <c r="W98" s="62">
        <f t="shared" si="11"/>
        <v>0.4513274336</v>
      </c>
      <c r="X98" s="63">
        <f t="shared" ref="X98:Y98" si="291">IFERROR(P98/(P98+R98),0.5)</f>
        <v>0.7524271845</v>
      </c>
      <c r="Y98" s="64">
        <f t="shared" si="291"/>
        <v>0.484375</v>
      </c>
      <c r="Z98" s="65">
        <f t="shared" si="13"/>
        <v>0.6167664671</v>
      </c>
      <c r="AA98" s="66">
        <f t="shared" si="14"/>
        <v>0.6616766467</v>
      </c>
      <c r="AB98" s="67">
        <f t="shared" si="15"/>
        <v>0.6497005988</v>
      </c>
      <c r="AC98" s="47">
        <f t="shared" si="16"/>
        <v>1</v>
      </c>
      <c r="AD98" s="79">
        <f t="shared" ref="AD98:AL98" si="292">IF(OR(T98&lt;OFFSET($B$38,AD$3,0),T98&gt;OFFSET($C$38,AD$3,0)),0,1)</f>
        <v>1</v>
      </c>
      <c r="AE98" s="79">
        <f t="shared" si="292"/>
        <v>1</v>
      </c>
      <c r="AF98" s="79">
        <f t="shared" si="292"/>
        <v>1</v>
      </c>
      <c r="AG98" s="79">
        <f t="shared" si="292"/>
        <v>1</v>
      </c>
      <c r="AH98" s="79">
        <f t="shared" si="292"/>
        <v>1</v>
      </c>
      <c r="AI98" s="79">
        <f t="shared" si="292"/>
        <v>1</v>
      </c>
      <c r="AJ98" s="79">
        <f t="shared" si="292"/>
        <v>1</v>
      </c>
      <c r="AK98" s="79">
        <f t="shared" si="292"/>
        <v>1</v>
      </c>
      <c r="AL98" s="79">
        <f t="shared" si="292"/>
        <v>1</v>
      </c>
      <c r="AM98" s="68">
        <f t="shared" si="18"/>
        <v>1</v>
      </c>
    </row>
    <row r="99" ht="16.5" customHeight="1">
      <c r="A99" s="47"/>
      <c r="B99" s="82"/>
      <c r="C99" s="82"/>
      <c r="D99" s="82"/>
      <c r="E99" s="82"/>
      <c r="F99" s="24"/>
      <c r="G99" s="51">
        <v>94.0</v>
      </c>
      <c r="H99" s="51">
        <v>2008.0</v>
      </c>
      <c r="I99" s="47">
        <v>3232.0</v>
      </c>
      <c r="J99" s="72">
        <f>OFFSET(TT!F99,0,6*(-1+$E$6))</f>
        <v>322</v>
      </c>
      <c r="K99" s="73">
        <f>OFFSET(TT!G99,0,6*(-1+$E$6))</f>
        <v>220</v>
      </c>
      <c r="L99" s="74">
        <f>OFFSET(TT!H99,0,6*(-1+$E$6))</f>
        <v>224</v>
      </c>
      <c r="M99" s="75">
        <f>OFFSET(TT!I99,0,6*(-1+$E$6))</f>
        <v>193</v>
      </c>
      <c r="N99" s="76">
        <f>OFFSET(TT!J99,0,6*(-1+$E$6))</f>
        <v>460</v>
      </c>
      <c r="O99" s="77">
        <f>OFFSET(TT!K99,0,6*(-1+$E$6))</f>
        <v>112</v>
      </c>
      <c r="P99" s="78">
        <f t="shared" si="19"/>
        <v>546</v>
      </c>
      <c r="Q99" s="78">
        <f t="shared" ref="Q99:S99" si="293">$J99*C$30+$K99*C$31+$L99*C$32+$M99*C$33+$N99*C$34+$O99*C$35</f>
        <v>305</v>
      </c>
      <c r="R99" s="78">
        <f t="shared" si="293"/>
        <v>220</v>
      </c>
      <c r="S99" s="78">
        <f t="shared" si="293"/>
        <v>460</v>
      </c>
      <c r="T99" s="59">
        <f t="shared" si="8"/>
        <v>0.6415981199</v>
      </c>
      <c r="U99" s="60">
        <f t="shared" si="9"/>
        <v>0.3235294118</v>
      </c>
      <c r="V99" s="61">
        <f t="shared" si="10"/>
        <v>0.5427435388</v>
      </c>
      <c r="W99" s="62">
        <f t="shared" si="11"/>
        <v>0.419047619</v>
      </c>
      <c r="X99" s="63">
        <f t="shared" ref="X99:Y99" si="294">IFERROR(P99/(P99+R99),0.5)</f>
        <v>0.7127937337</v>
      </c>
      <c r="Y99" s="64">
        <f t="shared" si="294"/>
        <v>0.3986928105</v>
      </c>
      <c r="Z99" s="65">
        <f t="shared" si="13"/>
        <v>0.5003265839</v>
      </c>
      <c r="AA99" s="66">
        <f t="shared" si="14"/>
        <v>0.6570868713</v>
      </c>
      <c r="AB99" s="67">
        <f t="shared" si="15"/>
        <v>0.5558458524</v>
      </c>
      <c r="AC99" s="47">
        <f t="shared" si="16"/>
        <v>1</v>
      </c>
      <c r="AD99" s="79">
        <f t="shared" ref="AD99:AL99" si="295">IF(OR(T99&lt;OFFSET($B$38,AD$3,0),T99&gt;OFFSET($C$38,AD$3,0)),0,1)</f>
        <v>1</v>
      </c>
      <c r="AE99" s="79">
        <f t="shared" si="295"/>
        <v>1</v>
      </c>
      <c r="AF99" s="79">
        <f t="shared" si="295"/>
        <v>1</v>
      </c>
      <c r="AG99" s="79">
        <f t="shared" si="295"/>
        <v>1</v>
      </c>
      <c r="AH99" s="79">
        <f t="shared" si="295"/>
        <v>1</v>
      </c>
      <c r="AI99" s="79">
        <f t="shared" si="295"/>
        <v>1</v>
      </c>
      <c r="AJ99" s="79">
        <f t="shared" si="295"/>
        <v>1</v>
      </c>
      <c r="AK99" s="79">
        <f t="shared" si="295"/>
        <v>1</v>
      </c>
      <c r="AL99" s="79">
        <f t="shared" si="295"/>
        <v>1</v>
      </c>
      <c r="AM99" s="68">
        <f t="shared" si="18"/>
        <v>1</v>
      </c>
    </row>
    <row r="100" ht="16.5" customHeight="1">
      <c r="A100" s="47"/>
      <c r="B100" s="82"/>
      <c r="C100" s="82"/>
      <c r="D100" s="82"/>
      <c r="E100" s="82"/>
      <c r="F100" s="24"/>
      <c r="G100" s="51">
        <v>95.0</v>
      </c>
      <c r="H100" s="51">
        <v>2009.0</v>
      </c>
      <c r="I100" s="47">
        <v>1707.0</v>
      </c>
      <c r="J100" s="72">
        <f>OFFSET(TT!F100,0,6*(-1+$E$6))</f>
        <v>52</v>
      </c>
      <c r="K100" s="73">
        <f>OFFSET(TT!G100,0,6*(-1+$E$6))</f>
        <v>76</v>
      </c>
      <c r="L100" s="74">
        <f>OFFSET(TT!H100,0,6*(-1+$E$6))</f>
        <v>67</v>
      </c>
      <c r="M100" s="75">
        <f>OFFSET(TT!I100,0,6*(-1+$E$6))</f>
        <v>56</v>
      </c>
      <c r="N100" s="76">
        <f>OFFSET(TT!J100,0,6*(-1+$E$6))</f>
        <v>232</v>
      </c>
      <c r="O100" s="77">
        <f>OFFSET(TT!K100,0,6*(-1+$E$6))</f>
        <v>66</v>
      </c>
      <c r="P100" s="78">
        <f t="shared" si="19"/>
        <v>119</v>
      </c>
      <c r="Q100" s="78">
        <f t="shared" ref="Q100:S100" si="296">$J100*C$30+$K100*C$31+$L100*C$32+$M100*C$33+$N100*C$34+$O100*C$35</f>
        <v>122</v>
      </c>
      <c r="R100" s="78">
        <f t="shared" si="296"/>
        <v>76</v>
      </c>
      <c r="S100" s="78">
        <f t="shared" si="296"/>
        <v>232</v>
      </c>
      <c r="T100" s="59">
        <f t="shared" si="8"/>
        <v>0.4937759336</v>
      </c>
      <c r="U100" s="60">
        <f t="shared" si="9"/>
        <v>0.2467532468</v>
      </c>
      <c r="V100" s="61">
        <f t="shared" si="10"/>
        <v>0.339031339</v>
      </c>
      <c r="W100" s="62">
        <f t="shared" si="11"/>
        <v>0.3838383838</v>
      </c>
      <c r="X100" s="63">
        <f t="shared" ref="X100:Y100" si="297">IFERROR(P100/(P100+R100),0.5)</f>
        <v>0.6102564103</v>
      </c>
      <c r="Y100" s="64">
        <f t="shared" si="297"/>
        <v>0.3446327684</v>
      </c>
      <c r="Z100" s="65">
        <f t="shared" si="13"/>
        <v>0.3551912568</v>
      </c>
      <c r="AA100" s="66">
        <f t="shared" si="14"/>
        <v>0.6393442623</v>
      </c>
      <c r="AB100" s="67">
        <f t="shared" si="15"/>
        <v>0.4389799636</v>
      </c>
      <c r="AC100" s="47">
        <f t="shared" si="16"/>
        <v>1</v>
      </c>
      <c r="AD100" s="79">
        <f t="shared" ref="AD100:AL100" si="298">IF(OR(T100&lt;OFFSET($B$38,AD$3,0),T100&gt;OFFSET($C$38,AD$3,0)),0,1)</f>
        <v>1</v>
      </c>
      <c r="AE100" s="79">
        <f t="shared" si="298"/>
        <v>1</v>
      </c>
      <c r="AF100" s="79">
        <f t="shared" si="298"/>
        <v>1</v>
      </c>
      <c r="AG100" s="79">
        <f t="shared" si="298"/>
        <v>1</v>
      </c>
      <c r="AH100" s="79">
        <f t="shared" si="298"/>
        <v>1</v>
      </c>
      <c r="AI100" s="79">
        <f t="shared" si="298"/>
        <v>1</v>
      </c>
      <c r="AJ100" s="79">
        <f t="shared" si="298"/>
        <v>1</v>
      </c>
      <c r="AK100" s="79">
        <f t="shared" si="298"/>
        <v>1</v>
      </c>
      <c r="AL100" s="79">
        <f t="shared" si="298"/>
        <v>1</v>
      </c>
      <c r="AM100" s="68">
        <f t="shared" si="18"/>
        <v>1</v>
      </c>
    </row>
    <row r="101" ht="16.5" customHeight="1">
      <c r="A101" s="47"/>
      <c r="B101" s="82"/>
      <c r="C101" s="82"/>
      <c r="D101" s="82"/>
      <c r="E101" s="82"/>
      <c r="F101" s="24"/>
      <c r="G101" s="51">
        <v>96.0</v>
      </c>
      <c r="H101" s="51">
        <v>2011.0</v>
      </c>
      <c r="I101" s="47">
        <v>1395.0</v>
      </c>
      <c r="J101" s="72">
        <f>OFFSET(TT!F101,0,6*(-1+$E$6))</f>
        <v>101</v>
      </c>
      <c r="K101" s="73">
        <f>OFFSET(TT!G101,0,6*(-1+$E$6))</f>
        <v>92</v>
      </c>
      <c r="L101" s="74">
        <f>OFFSET(TT!H101,0,6*(-1+$E$6))</f>
        <v>100</v>
      </c>
      <c r="M101" s="75">
        <f>OFFSET(TT!I101,0,6*(-1+$E$6))</f>
        <v>86</v>
      </c>
      <c r="N101" s="76">
        <f>OFFSET(TT!J101,0,6*(-1+$E$6))</f>
        <v>252</v>
      </c>
      <c r="O101" s="77">
        <f>OFFSET(TT!K101,0,6*(-1+$E$6))</f>
        <v>61</v>
      </c>
      <c r="P101" s="78">
        <f t="shared" si="19"/>
        <v>201</v>
      </c>
      <c r="Q101" s="78">
        <f t="shared" ref="Q101:S101" si="299">$J101*C$30+$K101*C$31+$L101*C$32+$M101*C$33+$N101*C$34+$O101*C$35</f>
        <v>147</v>
      </c>
      <c r="R101" s="78">
        <f t="shared" si="299"/>
        <v>92</v>
      </c>
      <c r="S101" s="78">
        <f t="shared" si="299"/>
        <v>252</v>
      </c>
      <c r="T101" s="59">
        <f t="shared" si="8"/>
        <v>0.5775862069</v>
      </c>
      <c r="U101" s="60">
        <f t="shared" si="9"/>
        <v>0.2674418605</v>
      </c>
      <c r="V101" s="61">
        <f t="shared" si="10"/>
        <v>0.4437086093</v>
      </c>
      <c r="W101" s="62">
        <f t="shared" si="11"/>
        <v>0.3849372385</v>
      </c>
      <c r="X101" s="63">
        <f t="shared" ref="X101:Y101" si="300">IFERROR(P101/(P101+R101),0.5)</f>
        <v>0.6860068259</v>
      </c>
      <c r="Y101" s="64">
        <f t="shared" si="300"/>
        <v>0.3684210526</v>
      </c>
      <c r="Z101" s="65">
        <f t="shared" si="13"/>
        <v>0.4234104046</v>
      </c>
      <c r="AA101" s="66">
        <f t="shared" si="14"/>
        <v>0.6546242775</v>
      </c>
      <c r="AB101" s="67">
        <f t="shared" si="15"/>
        <v>0.5028901734</v>
      </c>
      <c r="AC101" s="47">
        <f t="shared" si="16"/>
        <v>1</v>
      </c>
      <c r="AD101" s="79">
        <f t="shared" ref="AD101:AL101" si="301">IF(OR(T101&lt;OFFSET($B$38,AD$3,0),T101&gt;OFFSET($C$38,AD$3,0)),0,1)</f>
        <v>1</v>
      </c>
      <c r="AE101" s="79">
        <f t="shared" si="301"/>
        <v>1</v>
      </c>
      <c r="AF101" s="79">
        <f t="shared" si="301"/>
        <v>1</v>
      </c>
      <c r="AG101" s="79">
        <f t="shared" si="301"/>
        <v>1</v>
      </c>
      <c r="AH101" s="79">
        <f t="shared" si="301"/>
        <v>1</v>
      </c>
      <c r="AI101" s="79">
        <f t="shared" si="301"/>
        <v>1</v>
      </c>
      <c r="AJ101" s="79">
        <f t="shared" si="301"/>
        <v>1</v>
      </c>
      <c r="AK101" s="79">
        <f t="shared" si="301"/>
        <v>1</v>
      </c>
      <c r="AL101" s="79">
        <f t="shared" si="301"/>
        <v>1</v>
      </c>
      <c r="AM101" s="68">
        <f t="shared" si="18"/>
        <v>1</v>
      </c>
    </row>
    <row r="102" ht="16.5" customHeight="1">
      <c r="A102" s="47"/>
      <c r="B102" s="82"/>
      <c r="C102" s="82"/>
      <c r="D102" s="82"/>
      <c r="E102" s="82"/>
      <c r="F102" s="24"/>
      <c r="G102" s="51">
        <v>97.0</v>
      </c>
      <c r="H102" s="51">
        <v>2013.0</v>
      </c>
      <c r="I102" s="47">
        <v>1171.0</v>
      </c>
      <c r="J102" s="72">
        <f>OFFSET(TT!F102,0,6*(-1+$E$6))</f>
        <v>25</v>
      </c>
      <c r="K102" s="73">
        <f>OFFSET(TT!G102,0,6*(-1+$E$6))</f>
        <v>34</v>
      </c>
      <c r="L102" s="74">
        <f>OFFSET(TT!H102,0,6*(-1+$E$6))</f>
        <v>28</v>
      </c>
      <c r="M102" s="75">
        <f>OFFSET(TT!I102,0,6*(-1+$E$6))</f>
        <v>57</v>
      </c>
      <c r="N102" s="76">
        <f>OFFSET(TT!J102,0,6*(-1+$E$6))</f>
        <v>168</v>
      </c>
      <c r="O102" s="77">
        <f>OFFSET(TT!K102,0,6*(-1+$E$6))</f>
        <v>47</v>
      </c>
      <c r="P102" s="78">
        <f t="shared" si="19"/>
        <v>53</v>
      </c>
      <c r="Q102" s="78">
        <f t="shared" ref="Q102:S102" si="302">$J102*C$30+$K102*C$31+$L102*C$32+$M102*C$33+$N102*C$34+$O102*C$35</f>
        <v>104</v>
      </c>
      <c r="R102" s="78">
        <f t="shared" si="302"/>
        <v>34</v>
      </c>
      <c r="S102" s="78">
        <f t="shared" si="302"/>
        <v>168</v>
      </c>
      <c r="T102" s="59">
        <f t="shared" si="8"/>
        <v>0.3375796178</v>
      </c>
      <c r="U102" s="60">
        <f t="shared" si="9"/>
        <v>0.1683168317</v>
      </c>
      <c r="V102" s="61">
        <f t="shared" si="10"/>
        <v>0.2398190045</v>
      </c>
      <c r="W102" s="62">
        <f t="shared" si="11"/>
        <v>0.2463768116</v>
      </c>
      <c r="X102" s="63">
        <f t="shared" ref="X102:Y102" si="303">IFERROR(P102/(P102+R102),0.5)</f>
        <v>0.6091954023</v>
      </c>
      <c r="Y102" s="64">
        <f t="shared" si="303"/>
        <v>0.3823529412</v>
      </c>
      <c r="Z102" s="65">
        <f t="shared" si="13"/>
        <v>0.2423398329</v>
      </c>
      <c r="AA102" s="66">
        <f t="shared" si="14"/>
        <v>0.6155988858</v>
      </c>
      <c r="AB102" s="67">
        <f t="shared" si="15"/>
        <v>0.4373259053</v>
      </c>
      <c r="AC102" s="47">
        <f t="shared" si="16"/>
        <v>1</v>
      </c>
      <c r="AD102" s="79">
        <f t="shared" ref="AD102:AL102" si="304">IF(OR(T102&lt;OFFSET($B$38,AD$3,0),T102&gt;OFFSET($C$38,AD$3,0)),0,1)</f>
        <v>1</v>
      </c>
      <c r="AE102" s="79">
        <f t="shared" si="304"/>
        <v>1</v>
      </c>
      <c r="AF102" s="79">
        <f t="shared" si="304"/>
        <v>1</v>
      </c>
      <c r="AG102" s="79">
        <f t="shared" si="304"/>
        <v>1</v>
      </c>
      <c r="AH102" s="79">
        <f t="shared" si="304"/>
        <v>1</v>
      </c>
      <c r="AI102" s="79">
        <f t="shared" si="304"/>
        <v>1</v>
      </c>
      <c r="AJ102" s="79">
        <f t="shared" si="304"/>
        <v>1</v>
      </c>
      <c r="AK102" s="79">
        <f t="shared" si="304"/>
        <v>1</v>
      </c>
      <c r="AL102" s="79">
        <f t="shared" si="304"/>
        <v>1</v>
      </c>
      <c r="AM102" s="68">
        <f t="shared" si="18"/>
        <v>1</v>
      </c>
    </row>
    <row r="103" ht="16.5" customHeight="1">
      <c r="A103" s="47"/>
      <c r="B103" s="82"/>
      <c r="C103" s="82"/>
      <c r="D103" s="82"/>
      <c r="E103" s="82"/>
      <c r="F103" s="24"/>
      <c r="G103" s="51">
        <v>98.0</v>
      </c>
      <c r="H103" s="51">
        <v>2014.0</v>
      </c>
      <c r="I103" s="47">
        <v>3024.0</v>
      </c>
      <c r="J103" s="72">
        <f>OFFSET(TT!F103,0,6*(-1+$E$6))</f>
        <v>106</v>
      </c>
      <c r="K103" s="73">
        <f>OFFSET(TT!G103,0,6*(-1+$E$6))</f>
        <v>150</v>
      </c>
      <c r="L103" s="74">
        <f>OFFSET(TT!H103,0,6*(-1+$E$6))</f>
        <v>121</v>
      </c>
      <c r="M103" s="75">
        <f>OFFSET(TT!I103,0,6*(-1+$E$6))</f>
        <v>184</v>
      </c>
      <c r="N103" s="76">
        <f>OFFSET(TT!J103,0,6*(-1+$E$6))</f>
        <v>524</v>
      </c>
      <c r="O103" s="77">
        <f>OFFSET(TT!K103,0,6*(-1+$E$6))</f>
        <v>145</v>
      </c>
      <c r="P103" s="78">
        <f t="shared" si="19"/>
        <v>227</v>
      </c>
      <c r="Q103" s="78">
        <f t="shared" ref="Q103:S103" si="305">$J103*C$30+$K103*C$31+$L103*C$32+$M103*C$33+$N103*C$34+$O103*C$35</f>
        <v>329</v>
      </c>
      <c r="R103" s="78">
        <f t="shared" si="305"/>
        <v>150</v>
      </c>
      <c r="S103" s="78">
        <f t="shared" si="305"/>
        <v>524</v>
      </c>
      <c r="T103" s="59">
        <f t="shared" si="8"/>
        <v>0.4082733813</v>
      </c>
      <c r="U103" s="60">
        <f t="shared" si="9"/>
        <v>0.2225519288</v>
      </c>
      <c r="V103" s="61">
        <f t="shared" si="10"/>
        <v>0.3022636485</v>
      </c>
      <c r="W103" s="62">
        <f t="shared" si="11"/>
        <v>0.3131524008</v>
      </c>
      <c r="X103" s="63">
        <f t="shared" ref="X103:Y103" si="306">IFERROR(P103/(P103+R103),0.5)</f>
        <v>0.6021220159</v>
      </c>
      <c r="Y103" s="64">
        <f t="shared" si="306"/>
        <v>0.3856975381</v>
      </c>
      <c r="Z103" s="65">
        <f t="shared" si="13"/>
        <v>0.306504065</v>
      </c>
      <c r="AA103" s="66">
        <f t="shared" si="14"/>
        <v>0.6105691057</v>
      </c>
      <c r="AB103" s="67">
        <f t="shared" si="15"/>
        <v>0.4520325203</v>
      </c>
      <c r="AC103" s="47">
        <f t="shared" si="16"/>
        <v>1</v>
      </c>
      <c r="AD103" s="79">
        <f t="shared" ref="AD103:AL103" si="307">IF(OR(T103&lt;OFFSET($B$38,AD$3,0),T103&gt;OFFSET($C$38,AD$3,0)),0,1)</f>
        <v>1</v>
      </c>
      <c r="AE103" s="79">
        <f t="shared" si="307"/>
        <v>1</v>
      </c>
      <c r="AF103" s="79">
        <f t="shared" si="307"/>
        <v>1</v>
      </c>
      <c r="AG103" s="79">
        <f t="shared" si="307"/>
        <v>1</v>
      </c>
      <c r="AH103" s="79">
        <f t="shared" si="307"/>
        <v>1</v>
      </c>
      <c r="AI103" s="79">
        <f t="shared" si="307"/>
        <v>1</v>
      </c>
      <c r="AJ103" s="79">
        <f t="shared" si="307"/>
        <v>1</v>
      </c>
      <c r="AK103" s="79">
        <f t="shared" si="307"/>
        <v>1</v>
      </c>
      <c r="AL103" s="79">
        <f t="shared" si="307"/>
        <v>1</v>
      </c>
      <c r="AM103" s="68">
        <f t="shared" si="18"/>
        <v>1</v>
      </c>
    </row>
    <row r="104" ht="16.5" customHeight="1">
      <c r="A104" s="47"/>
      <c r="B104" s="82"/>
      <c r="C104" s="82"/>
      <c r="D104" s="82"/>
      <c r="E104" s="82"/>
      <c r="F104" s="24"/>
      <c r="G104" s="51">
        <v>99.0</v>
      </c>
      <c r="H104" s="51">
        <v>2015.0</v>
      </c>
      <c r="I104" s="47">
        <v>2614.0</v>
      </c>
      <c r="J104" s="72">
        <f>OFFSET(TT!F104,0,6*(-1+$E$6))</f>
        <v>99</v>
      </c>
      <c r="K104" s="73">
        <f>OFFSET(TT!G104,0,6*(-1+$E$6))</f>
        <v>107</v>
      </c>
      <c r="L104" s="74">
        <f>OFFSET(TT!H104,0,6*(-1+$E$6))</f>
        <v>123</v>
      </c>
      <c r="M104" s="75">
        <f>OFFSET(TT!I104,0,6*(-1+$E$6))</f>
        <v>127</v>
      </c>
      <c r="N104" s="76">
        <f>OFFSET(TT!J104,0,6*(-1+$E$6))</f>
        <v>344</v>
      </c>
      <c r="O104" s="77">
        <f>OFFSET(TT!K104,0,6*(-1+$E$6))</f>
        <v>120</v>
      </c>
      <c r="P104" s="78">
        <f t="shared" si="19"/>
        <v>222</v>
      </c>
      <c r="Q104" s="78">
        <f t="shared" ref="Q104:S104" si="308">$J104*C$30+$K104*C$31+$L104*C$32+$M104*C$33+$N104*C$34+$O104*C$35</f>
        <v>247</v>
      </c>
      <c r="R104" s="78">
        <f t="shared" si="308"/>
        <v>107</v>
      </c>
      <c r="S104" s="78">
        <f t="shared" si="308"/>
        <v>344</v>
      </c>
      <c r="T104" s="59">
        <f t="shared" si="8"/>
        <v>0.473347548</v>
      </c>
      <c r="U104" s="60">
        <f t="shared" si="9"/>
        <v>0.2372505543</v>
      </c>
      <c r="V104" s="61">
        <f t="shared" si="10"/>
        <v>0.3922261484</v>
      </c>
      <c r="W104" s="62">
        <f t="shared" si="11"/>
        <v>0.302259887</v>
      </c>
      <c r="X104" s="63">
        <f t="shared" ref="X104:Y104" si="309">IFERROR(P104/(P104+R104),0.5)</f>
        <v>0.6747720365</v>
      </c>
      <c r="Y104" s="64">
        <f t="shared" si="309"/>
        <v>0.4179357022</v>
      </c>
      <c r="Z104" s="65">
        <f t="shared" si="13"/>
        <v>0.3576086957</v>
      </c>
      <c r="AA104" s="66">
        <f t="shared" si="14"/>
        <v>0.6152173913</v>
      </c>
      <c r="AB104" s="67">
        <f t="shared" si="15"/>
        <v>0.5097826087</v>
      </c>
      <c r="AC104" s="47">
        <f t="shared" si="16"/>
        <v>1</v>
      </c>
      <c r="AD104" s="79">
        <f t="shared" ref="AD104:AL104" si="310">IF(OR(T104&lt;OFFSET($B$38,AD$3,0),T104&gt;OFFSET($C$38,AD$3,0)),0,1)</f>
        <v>1</v>
      </c>
      <c r="AE104" s="79">
        <f t="shared" si="310"/>
        <v>1</v>
      </c>
      <c r="AF104" s="79">
        <f t="shared" si="310"/>
        <v>1</v>
      </c>
      <c r="AG104" s="79">
        <f t="shared" si="310"/>
        <v>1</v>
      </c>
      <c r="AH104" s="79">
        <f t="shared" si="310"/>
        <v>1</v>
      </c>
      <c r="AI104" s="79">
        <f t="shared" si="310"/>
        <v>1</v>
      </c>
      <c r="AJ104" s="79">
        <f t="shared" si="310"/>
        <v>1</v>
      </c>
      <c r="AK104" s="79">
        <f t="shared" si="310"/>
        <v>1</v>
      </c>
      <c r="AL104" s="79">
        <f t="shared" si="310"/>
        <v>1</v>
      </c>
      <c r="AM104" s="68">
        <f t="shared" si="18"/>
        <v>1</v>
      </c>
    </row>
    <row r="105" ht="16.5" customHeight="1">
      <c r="A105" s="47"/>
      <c r="B105" s="82"/>
      <c r="C105" s="82"/>
      <c r="D105" s="82"/>
      <c r="E105" s="82"/>
      <c r="F105" s="24"/>
      <c r="G105" s="51">
        <v>100.0</v>
      </c>
      <c r="H105" s="51">
        <v>2021.0</v>
      </c>
      <c r="I105" s="47">
        <v>3223.0</v>
      </c>
      <c r="J105" s="72">
        <f>OFFSET(TT!F105,0,6*(-1+$E$6))</f>
        <v>108</v>
      </c>
      <c r="K105" s="73">
        <f>OFFSET(TT!G105,0,6*(-1+$E$6))</f>
        <v>139</v>
      </c>
      <c r="L105" s="74">
        <f>OFFSET(TT!H105,0,6*(-1+$E$6))</f>
        <v>96</v>
      </c>
      <c r="M105" s="75">
        <f>OFFSET(TT!I105,0,6*(-1+$E$6))</f>
        <v>153</v>
      </c>
      <c r="N105" s="76">
        <f>OFFSET(TT!J105,0,6*(-1+$E$6))</f>
        <v>503</v>
      </c>
      <c r="O105" s="77">
        <f>OFFSET(TT!K105,0,6*(-1+$E$6))</f>
        <v>127</v>
      </c>
      <c r="P105" s="78">
        <f t="shared" si="19"/>
        <v>204</v>
      </c>
      <c r="Q105" s="78">
        <f t="shared" ref="Q105:S105" si="311">$J105*C$30+$K105*C$31+$L105*C$32+$M105*C$33+$N105*C$34+$O105*C$35</f>
        <v>280</v>
      </c>
      <c r="R105" s="78">
        <f t="shared" si="311"/>
        <v>139</v>
      </c>
      <c r="S105" s="78">
        <f t="shared" si="311"/>
        <v>503</v>
      </c>
      <c r="T105" s="59">
        <f t="shared" si="8"/>
        <v>0.4214876033</v>
      </c>
      <c r="U105" s="60">
        <f t="shared" si="9"/>
        <v>0.2165109034</v>
      </c>
      <c r="V105" s="61">
        <f t="shared" si="10"/>
        <v>0.28854314</v>
      </c>
      <c r="W105" s="62">
        <f t="shared" si="11"/>
        <v>0.3317422434</v>
      </c>
      <c r="X105" s="63">
        <f t="shared" ref="X105:Y105" si="312">IFERROR(P105/(P105+R105),0.5)</f>
        <v>0.5947521866</v>
      </c>
      <c r="Y105" s="64">
        <f t="shared" si="312"/>
        <v>0.3575989783</v>
      </c>
      <c r="Z105" s="65">
        <f t="shared" si="13"/>
        <v>0.3046181172</v>
      </c>
      <c r="AA105" s="66">
        <f t="shared" si="14"/>
        <v>0.6278863233</v>
      </c>
      <c r="AB105" s="67">
        <f t="shared" si="15"/>
        <v>0.4298401421</v>
      </c>
      <c r="AC105" s="47">
        <f t="shared" si="16"/>
        <v>1</v>
      </c>
      <c r="AD105" s="79">
        <f t="shared" ref="AD105:AL105" si="313">IF(OR(T105&lt;OFFSET($B$38,AD$3,0),T105&gt;OFFSET($C$38,AD$3,0)),0,1)</f>
        <v>1</v>
      </c>
      <c r="AE105" s="79">
        <f t="shared" si="313"/>
        <v>1</v>
      </c>
      <c r="AF105" s="79">
        <f t="shared" si="313"/>
        <v>1</v>
      </c>
      <c r="AG105" s="79">
        <f t="shared" si="313"/>
        <v>1</v>
      </c>
      <c r="AH105" s="79">
        <f t="shared" si="313"/>
        <v>1</v>
      </c>
      <c r="AI105" s="79">
        <f t="shared" si="313"/>
        <v>1</v>
      </c>
      <c r="AJ105" s="79">
        <f t="shared" si="313"/>
        <v>1</v>
      </c>
      <c r="AK105" s="79">
        <f t="shared" si="313"/>
        <v>1</v>
      </c>
      <c r="AL105" s="79">
        <f t="shared" si="313"/>
        <v>1</v>
      </c>
      <c r="AM105" s="68">
        <f t="shared" si="18"/>
        <v>1</v>
      </c>
    </row>
    <row r="106" ht="16.5" customHeight="1">
      <c r="A106" s="47"/>
      <c r="B106" s="82"/>
      <c r="C106" s="82"/>
      <c r="D106" s="82"/>
      <c r="E106" s="82"/>
      <c r="F106" s="24"/>
      <c r="G106" s="51">
        <v>101.0</v>
      </c>
      <c r="H106" s="51">
        <v>2023.0</v>
      </c>
      <c r="I106" s="47">
        <v>1326.0</v>
      </c>
      <c r="J106" s="72">
        <f>OFFSET(TT!F106,0,6*(-1+$E$6))</f>
        <v>66</v>
      </c>
      <c r="K106" s="73">
        <f>OFFSET(TT!G106,0,6*(-1+$E$6))</f>
        <v>44</v>
      </c>
      <c r="L106" s="74">
        <f>OFFSET(TT!H106,0,6*(-1+$E$6))</f>
        <v>57</v>
      </c>
      <c r="M106" s="75">
        <f>OFFSET(TT!I106,0,6*(-1+$E$6))</f>
        <v>100</v>
      </c>
      <c r="N106" s="76">
        <f>OFFSET(TT!J106,0,6*(-1+$E$6))</f>
        <v>187</v>
      </c>
      <c r="O106" s="77">
        <f>OFFSET(TT!K106,0,6*(-1+$E$6))</f>
        <v>60</v>
      </c>
      <c r="P106" s="78">
        <f t="shared" si="19"/>
        <v>123</v>
      </c>
      <c r="Q106" s="78">
        <f t="shared" ref="Q106:S106" si="314">$J106*C$30+$K106*C$31+$L106*C$32+$M106*C$33+$N106*C$34+$O106*C$35</f>
        <v>160</v>
      </c>
      <c r="R106" s="78">
        <f t="shared" si="314"/>
        <v>44</v>
      </c>
      <c r="S106" s="78">
        <f t="shared" si="314"/>
        <v>187</v>
      </c>
      <c r="T106" s="59">
        <f t="shared" si="8"/>
        <v>0.4346289753</v>
      </c>
      <c r="U106" s="60">
        <f t="shared" si="9"/>
        <v>0.1904761905</v>
      </c>
      <c r="V106" s="61">
        <f t="shared" si="10"/>
        <v>0.3967741935</v>
      </c>
      <c r="W106" s="62">
        <f t="shared" si="11"/>
        <v>0.2156862745</v>
      </c>
      <c r="X106" s="63">
        <f t="shared" ref="X106:Y106" si="315">IFERROR(P106/(P106+R106),0.5)</f>
        <v>0.7365269461</v>
      </c>
      <c r="Y106" s="64">
        <f t="shared" si="315"/>
        <v>0.4610951009</v>
      </c>
      <c r="Z106" s="65">
        <f t="shared" si="13"/>
        <v>0.3249027237</v>
      </c>
      <c r="AA106" s="66">
        <f t="shared" si="14"/>
        <v>0.6031128405</v>
      </c>
      <c r="AB106" s="67">
        <f t="shared" si="15"/>
        <v>0.5505836576</v>
      </c>
      <c r="AC106" s="47">
        <f t="shared" si="16"/>
        <v>1</v>
      </c>
      <c r="AD106" s="79">
        <f t="shared" ref="AD106:AL106" si="316">IF(OR(T106&lt;OFFSET($B$38,AD$3,0),T106&gt;OFFSET($C$38,AD$3,0)),0,1)</f>
        <v>1</v>
      </c>
      <c r="AE106" s="79">
        <f t="shared" si="316"/>
        <v>1</v>
      </c>
      <c r="AF106" s="79">
        <f t="shared" si="316"/>
        <v>1</v>
      </c>
      <c r="AG106" s="79">
        <f t="shared" si="316"/>
        <v>1</v>
      </c>
      <c r="AH106" s="79">
        <f t="shared" si="316"/>
        <v>1</v>
      </c>
      <c r="AI106" s="79">
        <f t="shared" si="316"/>
        <v>1</v>
      </c>
      <c r="AJ106" s="79">
        <f t="shared" si="316"/>
        <v>1</v>
      </c>
      <c r="AK106" s="79">
        <f t="shared" si="316"/>
        <v>1</v>
      </c>
      <c r="AL106" s="79">
        <f t="shared" si="316"/>
        <v>1</v>
      </c>
      <c r="AM106" s="68">
        <f t="shared" si="18"/>
        <v>1</v>
      </c>
    </row>
    <row r="107" ht="16.5" customHeight="1">
      <c r="A107" s="47"/>
      <c r="B107" s="82"/>
      <c r="C107" s="82"/>
      <c r="D107" s="82"/>
      <c r="E107" s="82"/>
      <c r="F107" s="24"/>
      <c r="G107" s="51">
        <v>102.0</v>
      </c>
      <c r="H107" s="51">
        <v>2025.0</v>
      </c>
      <c r="I107" s="47">
        <v>2011.0</v>
      </c>
      <c r="J107" s="72">
        <f>OFFSET(TT!F107,0,6*(-1+$E$6))</f>
        <v>94</v>
      </c>
      <c r="K107" s="73">
        <f>OFFSET(TT!G107,0,6*(-1+$E$6))</f>
        <v>77</v>
      </c>
      <c r="L107" s="74">
        <f>OFFSET(TT!H107,0,6*(-1+$E$6))</f>
        <v>59</v>
      </c>
      <c r="M107" s="75">
        <f>OFFSET(TT!I107,0,6*(-1+$E$6))</f>
        <v>127</v>
      </c>
      <c r="N107" s="76">
        <f>OFFSET(TT!J107,0,6*(-1+$E$6))</f>
        <v>343</v>
      </c>
      <c r="O107" s="77">
        <f>OFFSET(TT!K107,0,6*(-1+$E$6))</f>
        <v>78</v>
      </c>
      <c r="P107" s="78">
        <f t="shared" si="19"/>
        <v>153</v>
      </c>
      <c r="Q107" s="78">
        <f t="shared" ref="Q107:S107" si="317">$J107*C$30+$K107*C$31+$L107*C$32+$M107*C$33+$N107*C$34+$O107*C$35</f>
        <v>205</v>
      </c>
      <c r="R107" s="78">
        <f t="shared" si="317"/>
        <v>77</v>
      </c>
      <c r="S107" s="78">
        <f t="shared" si="317"/>
        <v>343</v>
      </c>
      <c r="T107" s="59">
        <f t="shared" si="8"/>
        <v>0.4273743017</v>
      </c>
      <c r="U107" s="60">
        <f t="shared" si="9"/>
        <v>0.1833333333</v>
      </c>
      <c r="V107" s="61">
        <f t="shared" si="10"/>
        <v>0.3084677419</v>
      </c>
      <c r="W107" s="62">
        <f t="shared" si="11"/>
        <v>0.2730496454</v>
      </c>
      <c r="X107" s="63">
        <f t="shared" ref="X107:Y107" si="318">IFERROR(P107/(P107+R107),0.5)</f>
        <v>0.6652173913</v>
      </c>
      <c r="Y107" s="64">
        <f t="shared" si="318"/>
        <v>0.3740875912</v>
      </c>
      <c r="Z107" s="65">
        <f t="shared" si="13"/>
        <v>0.2956298201</v>
      </c>
      <c r="AA107" s="66">
        <f t="shared" si="14"/>
        <v>0.6375321337</v>
      </c>
      <c r="AB107" s="67">
        <f t="shared" si="15"/>
        <v>0.4601542416</v>
      </c>
      <c r="AC107" s="47">
        <f t="shared" si="16"/>
        <v>1</v>
      </c>
      <c r="AD107" s="79">
        <f t="shared" ref="AD107:AL107" si="319">IF(OR(T107&lt;OFFSET($B$38,AD$3,0),T107&gt;OFFSET($C$38,AD$3,0)),0,1)</f>
        <v>1</v>
      </c>
      <c r="AE107" s="79">
        <f t="shared" si="319"/>
        <v>1</v>
      </c>
      <c r="AF107" s="79">
        <f t="shared" si="319"/>
        <v>1</v>
      </c>
      <c r="AG107" s="79">
        <f t="shared" si="319"/>
        <v>1</v>
      </c>
      <c r="AH107" s="79">
        <f t="shared" si="319"/>
        <v>1</v>
      </c>
      <c r="AI107" s="79">
        <f t="shared" si="319"/>
        <v>1</v>
      </c>
      <c r="AJ107" s="79">
        <f t="shared" si="319"/>
        <v>1</v>
      </c>
      <c r="AK107" s="79">
        <f t="shared" si="319"/>
        <v>1</v>
      </c>
      <c r="AL107" s="79">
        <f t="shared" si="319"/>
        <v>1</v>
      </c>
      <c r="AM107" s="68">
        <f t="shared" si="18"/>
        <v>1</v>
      </c>
    </row>
    <row r="108" ht="16.5" customHeight="1">
      <c r="A108" s="47"/>
      <c r="B108" s="82"/>
      <c r="C108" s="82"/>
      <c r="D108" s="82"/>
      <c r="E108" s="82"/>
      <c r="F108" s="24"/>
      <c r="G108" s="51">
        <v>103.0</v>
      </c>
      <c r="H108" s="51">
        <v>2028.0</v>
      </c>
      <c r="I108" s="47">
        <v>2684.0</v>
      </c>
      <c r="J108" s="72">
        <f>OFFSET(TT!F108,0,6*(-1+$E$6))</f>
        <v>132</v>
      </c>
      <c r="K108" s="73">
        <f>OFFSET(TT!G108,0,6*(-1+$E$6))</f>
        <v>122</v>
      </c>
      <c r="L108" s="74">
        <f>OFFSET(TT!H108,0,6*(-1+$E$6))</f>
        <v>117</v>
      </c>
      <c r="M108" s="75">
        <f>OFFSET(TT!I108,0,6*(-1+$E$6))</f>
        <v>163</v>
      </c>
      <c r="N108" s="76">
        <f>OFFSET(TT!J108,0,6*(-1+$E$6))</f>
        <v>404</v>
      </c>
      <c r="O108" s="77">
        <f>OFFSET(TT!K108,0,6*(-1+$E$6))</f>
        <v>126</v>
      </c>
      <c r="P108" s="78">
        <f t="shared" si="19"/>
        <v>249</v>
      </c>
      <c r="Q108" s="78">
        <f t="shared" ref="Q108:S108" si="320">$J108*C$30+$K108*C$31+$L108*C$32+$M108*C$33+$N108*C$34+$O108*C$35</f>
        <v>289</v>
      </c>
      <c r="R108" s="78">
        <f t="shared" si="320"/>
        <v>122</v>
      </c>
      <c r="S108" s="78">
        <f t="shared" si="320"/>
        <v>404</v>
      </c>
      <c r="T108" s="59">
        <f t="shared" si="8"/>
        <v>0.4628252788</v>
      </c>
      <c r="U108" s="60">
        <f t="shared" si="9"/>
        <v>0.2319391635</v>
      </c>
      <c r="V108" s="61">
        <f t="shared" si="10"/>
        <v>0.3813169985</v>
      </c>
      <c r="W108" s="62">
        <f t="shared" si="11"/>
        <v>0.296836983</v>
      </c>
      <c r="X108" s="63">
        <f t="shared" ref="X108:Y108" si="321">IFERROR(P108/(P108+R108),0.5)</f>
        <v>0.6711590296</v>
      </c>
      <c r="Y108" s="64">
        <f t="shared" si="321"/>
        <v>0.417027417</v>
      </c>
      <c r="Z108" s="65">
        <f t="shared" si="13"/>
        <v>0.3486842105</v>
      </c>
      <c r="AA108" s="66">
        <f t="shared" si="14"/>
        <v>0.6137218045</v>
      </c>
      <c r="AB108" s="67">
        <f t="shared" si="15"/>
        <v>0.5056390977</v>
      </c>
      <c r="AC108" s="47">
        <f t="shared" si="16"/>
        <v>1</v>
      </c>
      <c r="AD108" s="79">
        <f t="shared" ref="AD108:AL108" si="322">IF(OR(T108&lt;OFFSET($B$38,AD$3,0),T108&gt;OFFSET($C$38,AD$3,0)),0,1)</f>
        <v>1</v>
      </c>
      <c r="AE108" s="79">
        <f t="shared" si="322"/>
        <v>1</v>
      </c>
      <c r="AF108" s="79">
        <f t="shared" si="322"/>
        <v>1</v>
      </c>
      <c r="AG108" s="79">
        <f t="shared" si="322"/>
        <v>1</v>
      </c>
      <c r="AH108" s="79">
        <f t="shared" si="322"/>
        <v>1</v>
      </c>
      <c r="AI108" s="79">
        <f t="shared" si="322"/>
        <v>1</v>
      </c>
      <c r="AJ108" s="79">
        <f t="shared" si="322"/>
        <v>1</v>
      </c>
      <c r="AK108" s="79">
        <f t="shared" si="322"/>
        <v>1</v>
      </c>
      <c r="AL108" s="79">
        <f t="shared" si="322"/>
        <v>1</v>
      </c>
      <c r="AM108" s="68">
        <f t="shared" si="18"/>
        <v>1</v>
      </c>
    </row>
    <row r="109" ht="16.5" customHeight="1">
      <c r="A109" s="47"/>
      <c r="B109" s="82"/>
      <c r="C109" s="82"/>
      <c r="D109" s="82"/>
      <c r="E109" s="82"/>
      <c r="F109" s="24"/>
      <c r="G109" s="51">
        <v>104.0</v>
      </c>
      <c r="H109" s="51">
        <v>2030.0</v>
      </c>
      <c r="I109" s="47">
        <v>1442.0</v>
      </c>
      <c r="J109" s="72">
        <f>OFFSET(TT!F109,0,6*(-1+$E$6))</f>
        <v>72</v>
      </c>
      <c r="K109" s="73">
        <f>OFFSET(TT!G109,0,6*(-1+$E$6))</f>
        <v>51</v>
      </c>
      <c r="L109" s="74">
        <f>OFFSET(TT!H109,0,6*(-1+$E$6))</f>
        <v>44</v>
      </c>
      <c r="M109" s="75">
        <f>OFFSET(TT!I109,0,6*(-1+$E$6))</f>
        <v>78</v>
      </c>
      <c r="N109" s="76">
        <f>OFFSET(TT!J109,0,6*(-1+$E$6))</f>
        <v>224</v>
      </c>
      <c r="O109" s="77">
        <f>OFFSET(TT!K109,0,6*(-1+$E$6))</f>
        <v>65</v>
      </c>
      <c r="P109" s="78">
        <f t="shared" si="19"/>
        <v>116</v>
      </c>
      <c r="Q109" s="78">
        <f t="shared" ref="Q109:S109" si="323">$J109*C$30+$K109*C$31+$L109*C$32+$M109*C$33+$N109*C$34+$O109*C$35</f>
        <v>143</v>
      </c>
      <c r="R109" s="78">
        <f t="shared" si="323"/>
        <v>51</v>
      </c>
      <c r="S109" s="78">
        <f t="shared" si="323"/>
        <v>224</v>
      </c>
      <c r="T109" s="59">
        <f t="shared" si="8"/>
        <v>0.4478764479</v>
      </c>
      <c r="U109" s="60">
        <f t="shared" si="9"/>
        <v>0.1854545455</v>
      </c>
      <c r="V109" s="61">
        <f t="shared" si="10"/>
        <v>0.3411764706</v>
      </c>
      <c r="W109" s="62">
        <f t="shared" si="11"/>
        <v>0.2628865979</v>
      </c>
      <c r="X109" s="63">
        <f t="shared" ref="X109:Y109" si="324">IFERROR(P109/(P109+R109),0.5)</f>
        <v>0.6946107784</v>
      </c>
      <c r="Y109" s="64">
        <f t="shared" si="324"/>
        <v>0.3896457766</v>
      </c>
      <c r="Z109" s="65">
        <f t="shared" si="13"/>
        <v>0.3127340824</v>
      </c>
      <c r="AA109" s="66">
        <f t="shared" si="14"/>
        <v>0.6367041199</v>
      </c>
      <c r="AB109" s="67">
        <f t="shared" si="15"/>
        <v>0.4850187266</v>
      </c>
      <c r="AC109" s="47">
        <f t="shared" si="16"/>
        <v>1</v>
      </c>
      <c r="AD109" s="79">
        <f t="shared" ref="AD109:AL109" si="325">IF(OR(T109&lt;OFFSET($B$38,AD$3,0),T109&gt;OFFSET($C$38,AD$3,0)),0,1)</f>
        <v>1</v>
      </c>
      <c r="AE109" s="79">
        <f t="shared" si="325"/>
        <v>1</v>
      </c>
      <c r="AF109" s="79">
        <f t="shared" si="325"/>
        <v>1</v>
      </c>
      <c r="AG109" s="79">
        <f t="shared" si="325"/>
        <v>1</v>
      </c>
      <c r="AH109" s="79">
        <f t="shared" si="325"/>
        <v>1</v>
      </c>
      <c r="AI109" s="79">
        <f t="shared" si="325"/>
        <v>1</v>
      </c>
      <c r="AJ109" s="79">
        <f t="shared" si="325"/>
        <v>1</v>
      </c>
      <c r="AK109" s="79">
        <f t="shared" si="325"/>
        <v>1</v>
      </c>
      <c r="AL109" s="79">
        <f t="shared" si="325"/>
        <v>1</v>
      </c>
      <c r="AM109" s="68">
        <f t="shared" si="18"/>
        <v>1</v>
      </c>
    </row>
    <row r="110" ht="16.5" customHeight="1">
      <c r="A110" s="47"/>
      <c r="B110" s="82"/>
      <c r="C110" s="82"/>
      <c r="D110" s="82"/>
      <c r="E110" s="82"/>
      <c r="F110" s="24"/>
      <c r="G110" s="51">
        <v>105.0</v>
      </c>
      <c r="H110" s="51">
        <v>2032.0</v>
      </c>
      <c r="I110" s="47">
        <v>1227.0</v>
      </c>
      <c r="J110" s="72">
        <f>OFFSET(TT!F110,0,6*(-1+$E$6))</f>
        <v>50</v>
      </c>
      <c r="K110" s="73">
        <f>OFFSET(TT!G110,0,6*(-1+$E$6))</f>
        <v>54</v>
      </c>
      <c r="L110" s="74">
        <f>OFFSET(TT!H110,0,6*(-1+$E$6))</f>
        <v>33</v>
      </c>
      <c r="M110" s="75">
        <f>OFFSET(TT!I110,0,6*(-1+$E$6))</f>
        <v>61</v>
      </c>
      <c r="N110" s="76">
        <f>OFFSET(TT!J110,0,6*(-1+$E$6))</f>
        <v>192</v>
      </c>
      <c r="O110" s="77">
        <f>OFFSET(TT!K110,0,6*(-1+$E$6))</f>
        <v>54</v>
      </c>
      <c r="P110" s="78">
        <f t="shared" si="19"/>
        <v>83</v>
      </c>
      <c r="Q110" s="78">
        <f t="shared" ref="Q110:S110" si="326">$J110*C$30+$K110*C$31+$L110*C$32+$M110*C$33+$N110*C$34+$O110*C$35</f>
        <v>115</v>
      </c>
      <c r="R110" s="78">
        <f t="shared" si="326"/>
        <v>54</v>
      </c>
      <c r="S110" s="78">
        <f t="shared" si="326"/>
        <v>192</v>
      </c>
      <c r="T110" s="59">
        <f t="shared" si="8"/>
        <v>0.4191919192</v>
      </c>
      <c r="U110" s="60">
        <f t="shared" si="9"/>
        <v>0.2195121951</v>
      </c>
      <c r="V110" s="61">
        <f t="shared" si="10"/>
        <v>0.3018181818</v>
      </c>
      <c r="W110" s="62">
        <f t="shared" si="11"/>
        <v>0.3195266272</v>
      </c>
      <c r="X110" s="63">
        <f t="shared" ref="X110:Y110" si="327">IFERROR(P110/(P110+R110),0.5)</f>
        <v>0.6058394161</v>
      </c>
      <c r="Y110" s="64">
        <f t="shared" si="327"/>
        <v>0.3745928339</v>
      </c>
      <c r="Z110" s="65">
        <f t="shared" si="13"/>
        <v>0.3085585586</v>
      </c>
      <c r="AA110" s="66">
        <f t="shared" si="14"/>
        <v>0.6193693694</v>
      </c>
      <c r="AB110" s="67">
        <f t="shared" si="15"/>
        <v>0.4459459459</v>
      </c>
      <c r="AC110" s="47">
        <f t="shared" si="16"/>
        <v>1</v>
      </c>
      <c r="AD110" s="79">
        <f t="shared" ref="AD110:AL110" si="328">IF(OR(T110&lt;OFFSET($B$38,AD$3,0),T110&gt;OFFSET($C$38,AD$3,0)),0,1)</f>
        <v>1</v>
      </c>
      <c r="AE110" s="79">
        <f t="shared" si="328"/>
        <v>1</v>
      </c>
      <c r="AF110" s="79">
        <f t="shared" si="328"/>
        <v>1</v>
      </c>
      <c r="AG110" s="79">
        <f t="shared" si="328"/>
        <v>1</v>
      </c>
      <c r="AH110" s="79">
        <f t="shared" si="328"/>
        <v>1</v>
      </c>
      <c r="AI110" s="79">
        <f t="shared" si="328"/>
        <v>1</v>
      </c>
      <c r="AJ110" s="79">
        <f t="shared" si="328"/>
        <v>1</v>
      </c>
      <c r="AK110" s="79">
        <f t="shared" si="328"/>
        <v>1</v>
      </c>
      <c r="AL110" s="79">
        <f t="shared" si="328"/>
        <v>1</v>
      </c>
      <c r="AM110" s="68">
        <f t="shared" si="18"/>
        <v>1</v>
      </c>
    </row>
    <row r="111" ht="16.5" customHeight="1">
      <c r="A111" s="47"/>
      <c r="B111" s="82"/>
      <c r="C111" s="82"/>
      <c r="D111" s="82"/>
      <c r="E111" s="82"/>
      <c r="F111" s="24"/>
      <c r="G111" s="51">
        <v>106.0</v>
      </c>
      <c r="H111" s="51">
        <v>2033.0</v>
      </c>
      <c r="I111" s="47">
        <v>2411.0</v>
      </c>
      <c r="J111" s="72">
        <f>OFFSET(TT!F111,0,6*(-1+$E$6))</f>
        <v>171</v>
      </c>
      <c r="K111" s="73">
        <f>OFFSET(TT!G111,0,6*(-1+$E$6))</f>
        <v>112</v>
      </c>
      <c r="L111" s="74">
        <f>OFFSET(TT!H111,0,6*(-1+$E$6))</f>
        <v>136</v>
      </c>
      <c r="M111" s="75">
        <f>OFFSET(TT!I111,0,6*(-1+$E$6))</f>
        <v>160</v>
      </c>
      <c r="N111" s="76">
        <f>OFFSET(TT!J111,0,6*(-1+$E$6))</f>
        <v>364</v>
      </c>
      <c r="O111" s="77">
        <f>OFFSET(TT!K111,0,6*(-1+$E$6))</f>
        <v>120</v>
      </c>
      <c r="P111" s="78">
        <f t="shared" si="19"/>
        <v>307</v>
      </c>
      <c r="Q111" s="78">
        <f t="shared" ref="Q111:S111" si="329">$J111*C$30+$K111*C$31+$L111*C$32+$M111*C$33+$N111*C$34+$O111*C$35</f>
        <v>280</v>
      </c>
      <c r="R111" s="78">
        <f t="shared" si="329"/>
        <v>112</v>
      </c>
      <c r="S111" s="78">
        <f t="shared" si="329"/>
        <v>364</v>
      </c>
      <c r="T111" s="59">
        <f t="shared" si="8"/>
        <v>0.5229982964</v>
      </c>
      <c r="U111" s="60">
        <f t="shared" si="9"/>
        <v>0.2352941176</v>
      </c>
      <c r="V111" s="61">
        <f t="shared" si="10"/>
        <v>0.4575260805</v>
      </c>
      <c r="W111" s="62">
        <f t="shared" si="11"/>
        <v>0.2857142857</v>
      </c>
      <c r="X111" s="63">
        <f t="shared" ref="X111:Y111" si="330">IFERROR(P111/(P111+R111),0.5)</f>
        <v>0.7326968974</v>
      </c>
      <c r="Y111" s="64">
        <f t="shared" si="330"/>
        <v>0.4347826087</v>
      </c>
      <c r="Z111" s="65">
        <f t="shared" si="13"/>
        <v>0.3941674506</v>
      </c>
      <c r="AA111" s="66">
        <f t="shared" si="14"/>
        <v>0.6312323612</v>
      </c>
      <c r="AB111" s="67">
        <f t="shared" si="15"/>
        <v>0.5522107244</v>
      </c>
      <c r="AC111" s="47">
        <f t="shared" si="16"/>
        <v>1</v>
      </c>
      <c r="AD111" s="79">
        <f t="shared" ref="AD111:AL111" si="331">IF(OR(T111&lt;OFFSET($B$38,AD$3,0),T111&gt;OFFSET($C$38,AD$3,0)),0,1)</f>
        <v>1</v>
      </c>
      <c r="AE111" s="79">
        <f t="shared" si="331"/>
        <v>1</v>
      </c>
      <c r="AF111" s="79">
        <f t="shared" si="331"/>
        <v>1</v>
      </c>
      <c r="AG111" s="79">
        <f t="shared" si="331"/>
        <v>1</v>
      </c>
      <c r="AH111" s="79">
        <f t="shared" si="331"/>
        <v>1</v>
      </c>
      <c r="AI111" s="79">
        <f t="shared" si="331"/>
        <v>1</v>
      </c>
      <c r="AJ111" s="79">
        <f t="shared" si="331"/>
        <v>1</v>
      </c>
      <c r="AK111" s="79">
        <f t="shared" si="331"/>
        <v>1</v>
      </c>
      <c r="AL111" s="79">
        <f t="shared" si="331"/>
        <v>1</v>
      </c>
      <c r="AM111" s="68">
        <f t="shared" si="18"/>
        <v>1</v>
      </c>
    </row>
    <row r="112" ht="16.5" customHeight="1">
      <c r="A112" s="47"/>
      <c r="B112" s="82"/>
      <c r="C112" s="82"/>
      <c r="D112" s="82"/>
      <c r="E112" s="82"/>
      <c r="F112" s="24"/>
      <c r="G112" s="51">
        <v>107.0</v>
      </c>
      <c r="H112" s="51">
        <v>2036.0</v>
      </c>
      <c r="I112" s="47">
        <v>2521.0</v>
      </c>
      <c r="J112" s="72">
        <f>OFFSET(TT!F112,0,6*(-1+$E$6))</f>
        <v>135</v>
      </c>
      <c r="K112" s="73">
        <f>OFFSET(TT!G112,0,6*(-1+$E$6))</f>
        <v>149</v>
      </c>
      <c r="L112" s="74">
        <f>OFFSET(TT!H112,0,6*(-1+$E$6))</f>
        <v>117</v>
      </c>
      <c r="M112" s="75">
        <f>OFFSET(TT!I112,0,6*(-1+$E$6))</f>
        <v>170</v>
      </c>
      <c r="N112" s="76">
        <f>OFFSET(TT!J112,0,6*(-1+$E$6))</f>
        <v>486</v>
      </c>
      <c r="O112" s="77">
        <f>OFFSET(TT!K112,0,6*(-1+$E$6))</f>
        <v>135</v>
      </c>
      <c r="P112" s="78">
        <f t="shared" si="19"/>
        <v>252</v>
      </c>
      <c r="Q112" s="78">
        <f t="shared" ref="Q112:S112" si="332">$J112*C$30+$K112*C$31+$L112*C$32+$M112*C$33+$N112*C$34+$O112*C$35</f>
        <v>305</v>
      </c>
      <c r="R112" s="78">
        <f t="shared" si="332"/>
        <v>149</v>
      </c>
      <c r="S112" s="78">
        <f t="shared" si="332"/>
        <v>486</v>
      </c>
      <c r="T112" s="59">
        <f t="shared" si="8"/>
        <v>0.4524236984</v>
      </c>
      <c r="U112" s="60">
        <f t="shared" si="9"/>
        <v>0.2346456693</v>
      </c>
      <c r="V112" s="61">
        <f t="shared" si="10"/>
        <v>0.3414634146</v>
      </c>
      <c r="W112" s="62">
        <f t="shared" si="11"/>
        <v>0.3281938326</v>
      </c>
      <c r="X112" s="63">
        <f t="shared" ref="X112:Y112" si="333">IFERROR(P112/(P112+R112),0.5)</f>
        <v>0.6284289277</v>
      </c>
      <c r="Y112" s="64">
        <f t="shared" si="333"/>
        <v>0.3855878635</v>
      </c>
      <c r="Z112" s="65">
        <f t="shared" si="13"/>
        <v>0.336409396</v>
      </c>
      <c r="AA112" s="66">
        <f t="shared" si="14"/>
        <v>0.6191275168</v>
      </c>
      <c r="AB112" s="67">
        <f t="shared" si="15"/>
        <v>0.4672818792</v>
      </c>
      <c r="AC112" s="47">
        <f t="shared" si="16"/>
        <v>1</v>
      </c>
      <c r="AD112" s="79">
        <f t="shared" ref="AD112:AL112" si="334">IF(OR(T112&lt;OFFSET($B$38,AD$3,0),T112&gt;OFFSET($C$38,AD$3,0)),0,1)</f>
        <v>1</v>
      </c>
      <c r="AE112" s="79">
        <f t="shared" si="334"/>
        <v>1</v>
      </c>
      <c r="AF112" s="79">
        <f t="shared" si="334"/>
        <v>1</v>
      </c>
      <c r="AG112" s="79">
        <f t="shared" si="334"/>
        <v>1</v>
      </c>
      <c r="AH112" s="79">
        <f t="shared" si="334"/>
        <v>1</v>
      </c>
      <c r="AI112" s="79">
        <f t="shared" si="334"/>
        <v>1</v>
      </c>
      <c r="AJ112" s="79">
        <f t="shared" si="334"/>
        <v>1</v>
      </c>
      <c r="AK112" s="79">
        <f t="shared" si="334"/>
        <v>1</v>
      </c>
      <c r="AL112" s="79">
        <f t="shared" si="334"/>
        <v>1</v>
      </c>
      <c r="AM112" s="68">
        <f t="shared" si="18"/>
        <v>1</v>
      </c>
    </row>
    <row r="113" ht="16.5" customHeight="1">
      <c r="A113" s="47"/>
      <c r="B113" s="82"/>
      <c r="C113" s="82"/>
      <c r="D113" s="82"/>
      <c r="E113" s="82"/>
      <c r="F113" s="24"/>
      <c r="G113" s="51">
        <v>108.0</v>
      </c>
      <c r="H113" s="51">
        <v>2037.0</v>
      </c>
      <c r="I113" s="47">
        <v>3391.0</v>
      </c>
      <c r="J113" s="72">
        <f>OFFSET(TT!F113,0,6*(-1+$E$6))</f>
        <v>436</v>
      </c>
      <c r="K113" s="73">
        <f>OFFSET(TT!G113,0,6*(-1+$E$6))</f>
        <v>319</v>
      </c>
      <c r="L113" s="74">
        <f>OFFSET(TT!H113,0,6*(-1+$E$6))</f>
        <v>270</v>
      </c>
      <c r="M113" s="75">
        <f>OFFSET(TT!I113,0,6*(-1+$E$6))</f>
        <v>245</v>
      </c>
      <c r="N113" s="76">
        <f>OFFSET(TT!J113,0,6*(-1+$E$6))</f>
        <v>561</v>
      </c>
      <c r="O113" s="77">
        <f>OFFSET(TT!K113,0,6*(-1+$E$6))</f>
        <v>103</v>
      </c>
      <c r="P113" s="78">
        <f t="shared" si="19"/>
        <v>706</v>
      </c>
      <c r="Q113" s="78">
        <f t="shared" ref="Q113:S113" si="335">$J113*C$30+$K113*C$31+$L113*C$32+$M113*C$33+$N113*C$34+$O113*C$35</f>
        <v>348</v>
      </c>
      <c r="R113" s="78">
        <f t="shared" si="335"/>
        <v>319</v>
      </c>
      <c r="S113" s="78">
        <f t="shared" si="335"/>
        <v>561</v>
      </c>
      <c r="T113" s="59">
        <f t="shared" si="8"/>
        <v>0.669829222</v>
      </c>
      <c r="U113" s="60">
        <f t="shared" si="9"/>
        <v>0.3625</v>
      </c>
      <c r="V113" s="61">
        <f t="shared" si="10"/>
        <v>0.5572217837</v>
      </c>
      <c r="W113" s="62">
        <f t="shared" si="11"/>
        <v>0.4782608696</v>
      </c>
      <c r="X113" s="63">
        <f t="shared" ref="X113:Y113" si="336">IFERROR(P113/(P113+R113),0.5)</f>
        <v>0.6887804878</v>
      </c>
      <c r="Y113" s="64">
        <f t="shared" si="336"/>
        <v>0.3828382838</v>
      </c>
      <c r="Z113" s="65">
        <f t="shared" si="13"/>
        <v>0.5299896587</v>
      </c>
      <c r="AA113" s="66">
        <f t="shared" si="14"/>
        <v>0.6551189245</v>
      </c>
      <c r="AB113" s="67">
        <f t="shared" si="15"/>
        <v>0.5449844881</v>
      </c>
      <c r="AC113" s="47">
        <f t="shared" si="16"/>
        <v>1</v>
      </c>
      <c r="AD113" s="79">
        <f t="shared" ref="AD113:AL113" si="337">IF(OR(T113&lt;OFFSET($B$38,AD$3,0),T113&gt;OFFSET($C$38,AD$3,0)),0,1)</f>
        <v>1</v>
      </c>
      <c r="AE113" s="79">
        <f t="shared" si="337"/>
        <v>1</v>
      </c>
      <c r="AF113" s="79">
        <f t="shared" si="337"/>
        <v>1</v>
      </c>
      <c r="AG113" s="79">
        <f t="shared" si="337"/>
        <v>1</v>
      </c>
      <c r="AH113" s="79">
        <f t="shared" si="337"/>
        <v>1</v>
      </c>
      <c r="AI113" s="79">
        <f t="shared" si="337"/>
        <v>1</v>
      </c>
      <c r="AJ113" s="79">
        <f t="shared" si="337"/>
        <v>1</v>
      </c>
      <c r="AK113" s="79">
        <f t="shared" si="337"/>
        <v>1</v>
      </c>
      <c r="AL113" s="79">
        <f t="shared" si="337"/>
        <v>1</v>
      </c>
      <c r="AM113" s="68">
        <f t="shared" si="18"/>
        <v>1</v>
      </c>
    </row>
    <row r="114" ht="16.5" customHeight="1">
      <c r="A114" s="47"/>
      <c r="B114" s="82"/>
      <c r="C114" s="82"/>
      <c r="D114" s="82"/>
      <c r="E114" s="82"/>
      <c r="F114" s="24"/>
      <c r="G114" s="51">
        <v>109.0</v>
      </c>
      <c r="H114" s="51">
        <v>2045.0</v>
      </c>
      <c r="I114" s="47">
        <v>481.0</v>
      </c>
      <c r="J114" s="72">
        <f>OFFSET(TT!F114,0,6*(-1+$E$6))</f>
        <v>55</v>
      </c>
      <c r="K114" s="73">
        <f>OFFSET(TT!G114,0,6*(-1+$E$6))</f>
        <v>44</v>
      </c>
      <c r="L114" s="74">
        <f>OFFSET(TT!H114,0,6*(-1+$E$6))</f>
        <v>26</v>
      </c>
      <c r="M114" s="75">
        <f>OFFSET(TT!I114,0,6*(-1+$E$6))</f>
        <v>29</v>
      </c>
      <c r="N114" s="76">
        <f>OFFSET(TT!J114,0,6*(-1+$E$6))</f>
        <v>72</v>
      </c>
      <c r="O114" s="77">
        <f>OFFSET(TT!K114,0,6*(-1+$E$6))</f>
        <v>30</v>
      </c>
      <c r="P114" s="78">
        <f t="shared" si="19"/>
        <v>81</v>
      </c>
      <c r="Q114" s="78">
        <f t="shared" ref="Q114:S114" si="338">$J114*C$30+$K114*C$31+$L114*C$32+$M114*C$33+$N114*C$34+$O114*C$35</f>
        <v>59</v>
      </c>
      <c r="R114" s="78">
        <f t="shared" si="338"/>
        <v>44</v>
      </c>
      <c r="S114" s="78">
        <f t="shared" si="338"/>
        <v>72</v>
      </c>
      <c r="T114" s="59">
        <f t="shared" si="8"/>
        <v>0.5785714286</v>
      </c>
      <c r="U114" s="60">
        <f t="shared" si="9"/>
        <v>0.3793103448</v>
      </c>
      <c r="V114" s="61">
        <f t="shared" si="10"/>
        <v>0.5294117647</v>
      </c>
      <c r="W114" s="62">
        <f t="shared" si="11"/>
        <v>0.427184466</v>
      </c>
      <c r="X114" s="63">
        <f t="shared" ref="X114:Y114" si="339">IFERROR(P114/(P114+R114),0.5)</f>
        <v>0.648</v>
      </c>
      <c r="Y114" s="64">
        <f t="shared" si="339"/>
        <v>0.4503816794</v>
      </c>
      <c r="Z114" s="65">
        <f t="shared" si="13"/>
        <v>0.48828125</v>
      </c>
      <c r="AA114" s="66">
        <f t="shared" si="14"/>
        <v>0.59765625</v>
      </c>
      <c r="AB114" s="67">
        <f t="shared" si="15"/>
        <v>0.546875</v>
      </c>
      <c r="AC114" s="47">
        <f t="shared" si="16"/>
        <v>1</v>
      </c>
      <c r="AD114" s="79">
        <f t="shared" ref="AD114:AL114" si="340">IF(OR(T114&lt;OFFSET($B$38,AD$3,0),T114&gt;OFFSET($C$38,AD$3,0)),0,1)</f>
        <v>1</v>
      </c>
      <c r="AE114" s="79">
        <f t="shared" si="340"/>
        <v>1</v>
      </c>
      <c r="AF114" s="79">
        <f t="shared" si="340"/>
        <v>1</v>
      </c>
      <c r="AG114" s="79">
        <f t="shared" si="340"/>
        <v>1</v>
      </c>
      <c r="AH114" s="79">
        <f t="shared" si="340"/>
        <v>1</v>
      </c>
      <c r="AI114" s="79">
        <f t="shared" si="340"/>
        <v>1</v>
      </c>
      <c r="AJ114" s="79">
        <f t="shared" si="340"/>
        <v>1</v>
      </c>
      <c r="AK114" s="79">
        <f t="shared" si="340"/>
        <v>1</v>
      </c>
      <c r="AL114" s="79">
        <f t="shared" si="340"/>
        <v>1</v>
      </c>
      <c r="AM114" s="68">
        <f t="shared" si="18"/>
        <v>1</v>
      </c>
    </row>
    <row r="115" ht="16.5" customHeight="1">
      <c r="A115" s="47"/>
      <c r="B115" s="82"/>
      <c r="C115" s="82"/>
      <c r="D115" s="82"/>
      <c r="E115" s="82"/>
      <c r="F115" s="24"/>
      <c r="G115" s="51">
        <v>110.0</v>
      </c>
      <c r="H115" s="51">
        <v>2046.0</v>
      </c>
      <c r="I115" s="47">
        <v>2861.0</v>
      </c>
      <c r="J115" s="72">
        <f>OFFSET(TT!F115,0,6*(-1+$E$6))</f>
        <v>150</v>
      </c>
      <c r="K115" s="73">
        <f>OFFSET(TT!G115,0,6*(-1+$E$6))</f>
        <v>122</v>
      </c>
      <c r="L115" s="74">
        <f>OFFSET(TT!H115,0,6*(-1+$E$6))</f>
        <v>117</v>
      </c>
      <c r="M115" s="75">
        <f>OFFSET(TT!I115,0,6*(-1+$E$6))</f>
        <v>156</v>
      </c>
      <c r="N115" s="76">
        <f>OFFSET(TT!J115,0,6*(-1+$E$6))</f>
        <v>458</v>
      </c>
      <c r="O115" s="77">
        <f>OFFSET(TT!K115,0,6*(-1+$E$6))</f>
        <v>138</v>
      </c>
      <c r="P115" s="78">
        <f t="shared" si="19"/>
        <v>267</v>
      </c>
      <c r="Q115" s="78">
        <f t="shared" ref="Q115:S115" si="341">$J115*C$30+$K115*C$31+$L115*C$32+$M115*C$33+$N115*C$34+$O115*C$35</f>
        <v>294</v>
      </c>
      <c r="R115" s="78">
        <f t="shared" si="341"/>
        <v>122</v>
      </c>
      <c r="S115" s="78">
        <f t="shared" si="341"/>
        <v>458</v>
      </c>
      <c r="T115" s="59">
        <f t="shared" si="8"/>
        <v>0.4759358289</v>
      </c>
      <c r="U115" s="60">
        <f t="shared" si="9"/>
        <v>0.2103448276</v>
      </c>
      <c r="V115" s="61">
        <f t="shared" si="10"/>
        <v>0.3682758621</v>
      </c>
      <c r="W115" s="62">
        <f t="shared" si="11"/>
        <v>0.2932692308</v>
      </c>
      <c r="X115" s="63">
        <f t="shared" ref="X115:Y115" si="342">IFERROR(P115/(P115+R115),0.5)</f>
        <v>0.6863753213</v>
      </c>
      <c r="Y115" s="64">
        <f t="shared" si="342"/>
        <v>0.3909574468</v>
      </c>
      <c r="Z115" s="65">
        <f t="shared" si="13"/>
        <v>0.3409290096</v>
      </c>
      <c r="AA115" s="66">
        <f t="shared" si="14"/>
        <v>0.6354075372</v>
      </c>
      <c r="AB115" s="67">
        <f t="shared" si="15"/>
        <v>0.4916739702</v>
      </c>
      <c r="AC115" s="47">
        <f t="shared" si="16"/>
        <v>1</v>
      </c>
      <c r="AD115" s="79">
        <f t="shared" ref="AD115:AL115" si="343">IF(OR(T115&lt;OFFSET($B$38,AD$3,0),T115&gt;OFFSET($C$38,AD$3,0)),0,1)</f>
        <v>1</v>
      </c>
      <c r="AE115" s="79">
        <f t="shared" si="343"/>
        <v>1</v>
      </c>
      <c r="AF115" s="79">
        <f t="shared" si="343"/>
        <v>1</v>
      </c>
      <c r="AG115" s="79">
        <f t="shared" si="343"/>
        <v>1</v>
      </c>
      <c r="AH115" s="79">
        <f t="shared" si="343"/>
        <v>1</v>
      </c>
      <c r="AI115" s="79">
        <f t="shared" si="343"/>
        <v>1</v>
      </c>
      <c r="AJ115" s="79">
        <f t="shared" si="343"/>
        <v>1</v>
      </c>
      <c r="AK115" s="79">
        <f t="shared" si="343"/>
        <v>1</v>
      </c>
      <c r="AL115" s="79">
        <f t="shared" si="343"/>
        <v>1</v>
      </c>
      <c r="AM115" s="68">
        <f t="shared" si="18"/>
        <v>1</v>
      </c>
    </row>
    <row r="116" ht="16.5" customHeight="1">
      <c r="A116" s="47"/>
      <c r="B116" s="82"/>
      <c r="C116" s="82"/>
      <c r="D116" s="82"/>
      <c r="E116" s="82"/>
      <c r="F116" s="24"/>
      <c r="G116" s="51">
        <v>111.0</v>
      </c>
      <c r="H116" s="51">
        <v>2047.0</v>
      </c>
      <c r="I116" s="47">
        <v>1094.0</v>
      </c>
      <c r="J116" s="72">
        <f>OFFSET(TT!F116,0,6*(-1+$E$6))</f>
        <v>39</v>
      </c>
      <c r="K116" s="73">
        <f>OFFSET(TT!G116,0,6*(-1+$E$6))</f>
        <v>46</v>
      </c>
      <c r="L116" s="74">
        <f>OFFSET(TT!H116,0,6*(-1+$E$6))</f>
        <v>58</v>
      </c>
      <c r="M116" s="75">
        <f>OFFSET(TT!I116,0,6*(-1+$E$6))</f>
        <v>61</v>
      </c>
      <c r="N116" s="76">
        <f>OFFSET(TT!J116,0,6*(-1+$E$6))</f>
        <v>139</v>
      </c>
      <c r="O116" s="77">
        <f>OFFSET(TT!K116,0,6*(-1+$E$6))</f>
        <v>77</v>
      </c>
      <c r="P116" s="78">
        <f t="shared" si="19"/>
        <v>97</v>
      </c>
      <c r="Q116" s="78">
        <f t="shared" ref="Q116:S116" si="344">$J116*C$30+$K116*C$31+$L116*C$32+$M116*C$33+$N116*C$34+$O116*C$35</f>
        <v>138</v>
      </c>
      <c r="R116" s="78">
        <f t="shared" si="344"/>
        <v>46</v>
      </c>
      <c r="S116" s="78">
        <f t="shared" si="344"/>
        <v>139</v>
      </c>
      <c r="T116" s="59">
        <f t="shared" si="8"/>
        <v>0.4127659574</v>
      </c>
      <c r="U116" s="60">
        <f t="shared" si="9"/>
        <v>0.2486486486</v>
      </c>
      <c r="V116" s="61">
        <f t="shared" si="10"/>
        <v>0.4110169492</v>
      </c>
      <c r="W116" s="62">
        <f t="shared" si="11"/>
        <v>0.25</v>
      </c>
      <c r="X116" s="63">
        <f t="shared" ref="X116:Y116" si="345">IFERROR(P116/(P116+R116),0.5)</f>
        <v>0.6783216783</v>
      </c>
      <c r="Y116" s="64">
        <f t="shared" si="345"/>
        <v>0.4981949458</v>
      </c>
      <c r="Z116" s="65">
        <f t="shared" si="13"/>
        <v>0.3404761905</v>
      </c>
      <c r="AA116" s="66">
        <f t="shared" si="14"/>
        <v>0.5619047619</v>
      </c>
      <c r="AB116" s="67">
        <f t="shared" si="15"/>
        <v>0.5595238095</v>
      </c>
      <c r="AC116" s="47">
        <f t="shared" si="16"/>
        <v>1</v>
      </c>
      <c r="AD116" s="79">
        <f t="shared" ref="AD116:AL116" si="346">IF(OR(T116&lt;OFFSET($B$38,AD$3,0),T116&gt;OFFSET($C$38,AD$3,0)),0,1)</f>
        <v>1</v>
      </c>
      <c r="AE116" s="79">
        <f t="shared" si="346"/>
        <v>1</v>
      </c>
      <c r="AF116" s="79">
        <f t="shared" si="346"/>
        <v>1</v>
      </c>
      <c r="AG116" s="79">
        <f t="shared" si="346"/>
        <v>1</v>
      </c>
      <c r="AH116" s="79">
        <f t="shared" si="346"/>
        <v>1</v>
      </c>
      <c r="AI116" s="79">
        <f t="shared" si="346"/>
        <v>1</v>
      </c>
      <c r="AJ116" s="79">
        <f t="shared" si="346"/>
        <v>1</v>
      </c>
      <c r="AK116" s="79">
        <f t="shared" si="346"/>
        <v>1</v>
      </c>
      <c r="AL116" s="79">
        <f t="shared" si="346"/>
        <v>1</v>
      </c>
      <c r="AM116" s="68">
        <f t="shared" si="18"/>
        <v>1</v>
      </c>
    </row>
    <row r="117" ht="16.5" customHeight="1">
      <c r="A117" s="47"/>
      <c r="B117" s="82"/>
      <c r="C117" s="82"/>
      <c r="D117" s="82"/>
      <c r="E117" s="82"/>
      <c r="F117" s="24"/>
      <c r="G117" s="51">
        <v>112.0</v>
      </c>
      <c r="H117" s="51">
        <v>2048.0</v>
      </c>
      <c r="I117" s="47">
        <v>3194.0</v>
      </c>
      <c r="J117" s="72">
        <f>OFFSET(TT!F117,0,6*(-1+$E$6))</f>
        <v>314</v>
      </c>
      <c r="K117" s="73">
        <f>OFFSET(TT!G117,0,6*(-1+$E$6))</f>
        <v>265</v>
      </c>
      <c r="L117" s="74">
        <f>OFFSET(TT!H117,0,6*(-1+$E$6))</f>
        <v>196</v>
      </c>
      <c r="M117" s="75">
        <f>OFFSET(TT!I117,0,6*(-1+$E$6))</f>
        <v>305</v>
      </c>
      <c r="N117" s="76">
        <f>OFFSET(TT!J117,0,6*(-1+$E$6))</f>
        <v>631</v>
      </c>
      <c r="O117" s="77">
        <f>OFFSET(TT!K117,0,6*(-1+$E$6))</f>
        <v>135</v>
      </c>
      <c r="P117" s="78">
        <f t="shared" si="19"/>
        <v>510</v>
      </c>
      <c r="Q117" s="78">
        <f t="shared" ref="Q117:S117" si="347">$J117*C$30+$K117*C$31+$L117*C$32+$M117*C$33+$N117*C$34+$O117*C$35</f>
        <v>440</v>
      </c>
      <c r="R117" s="78">
        <f t="shared" si="347"/>
        <v>265</v>
      </c>
      <c r="S117" s="78">
        <f t="shared" si="347"/>
        <v>631</v>
      </c>
      <c r="T117" s="59">
        <f t="shared" si="8"/>
        <v>0.5368421053</v>
      </c>
      <c r="U117" s="60">
        <f t="shared" si="9"/>
        <v>0.2957589286</v>
      </c>
      <c r="V117" s="61">
        <f t="shared" si="10"/>
        <v>0.4469763365</v>
      </c>
      <c r="W117" s="62">
        <f t="shared" si="11"/>
        <v>0.3758865248</v>
      </c>
      <c r="X117" s="63">
        <f t="shared" ref="X117:Y117" si="348">IFERROR(P117/(P117+R117),0.5)</f>
        <v>0.6580645161</v>
      </c>
      <c r="Y117" s="64">
        <f t="shared" si="348"/>
        <v>0.4108309991</v>
      </c>
      <c r="Z117" s="65">
        <f t="shared" si="13"/>
        <v>0.4198266522</v>
      </c>
      <c r="AA117" s="66">
        <f t="shared" si="14"/>
        <v>0.6180931744</v>
      </c>
      <c r="AB117" s="67">
        <f t="shared" si="15"/>
        <v>0.5146262189</v>
      </c>
      <c r="AC117" s="47">
        <f t="shared" si="16"/>
        <v>1</v>
      </c>
      <c r="AD117" s="79">
        <f t="shared" ref="AD117:AL117" si="349">IF(OR(T117&lt;OFFSET($B$38,AD$3,0),T117&gt;OFFSET($C$38,AD$3,0)),0,1)</f>
        <v>1</v>
      </c>
      <c r="AE117" s="79">
        <f t="shared" si="349"/>
        <v>1</v>
      </c>
      <c r="AF117" s="79">
        <f t="shared" si="349"/>
        <v>1</v>
      </c>
      <c r="AG117" s="79">
        <f t="shared" si="349"/>
        <v>1</v>
      </c>
      <c r="AH117" s="79">
        <f t="shared" si="349"/>
        <v>1</v>
      </c>
      <c r="AI117" s="79">
        <f t="shared" si="349"/>
        <v>1</v>
      </c>
      <c r="AJ117" s="79">
        <f t="shared" si="349"/>
        <v>1</v>
      </c>
      <c r="AK117" s="79">
        <f t="shared" si="349"/>
        <v>1</v>
      </c>
      <c r="AL117" s="79">
        <f t="shared" si="349"/>
        <v>1</v>
      </c>
      <c r="AM117" s="68">
        <f t="shared" si="18"/>
        <v>1</v>
      </c>
    </row>
    <row r="118" ht="16.5" customHeight="1">
      <c r="A118" s="47"/>
      <c r="B118" s="82"/>
      <c r="C118" s="82"/>
      <c r="D118" s="82"/>
      <c r="E118" s="82"/>
      <c r="F118" s="24"/>
      <c r="G118" s="51">
        <v>113.0</v>
      </c>
      <c r="H118" s="51">
        <v>2049.0</v>
      </c>
      <c r="I118" s="47">
        <v>2113.0</v>
      </c>
      <c r="J118" s="72">
        <f>OFFSET(TT!F118,0,6*(-1+$E$6))</f>
        <v>223</v>
      </c>
      <c r="K118" s="73">
        <f>OFFSET(TT!G118,0,6*(-1+$E$6))</f>
        <v>137</v>
      </c>
      <c r="L118" s="74">
        <f>OFFSET(TT!H118,0,6*(-1+$E$6))</f>
        <v>86</v>
      </c>
      <c r="M118" s="75">
        <f>OFFSET(TT!I118,0,6*(-1+$E$6))</f>
        <v>204</v>
      </c>
      <c r="N118" s="76">
        <f>OFFSET(TT!J118,0,6*(-1+$E$6))</f>
        <v>353</v>
      </c>
      <c r="O118" s="77">
        <f>OFFSET(TT!K118,0,6*(-1+$E$6))</f>
        <v>71</v>
      </c>
      <c r="P118" s="78">
        <f t="shared" si="19"/>
        <v>309</v>
      </c>
      <c r="Q118" s="78">
        <f t="shared" ref="Q118:S118" si="350">$J118*C$30+$K118*C$31+$L118*C$32+$M118*C$33+$N118*C$34+$O118*C$35</f>
        <v>275</v>
      </c>
      <c r="R118" s="78">
        <f t="shared" si="350"/>
        <v>137</v>
      </c>
      <c r="S118" s="78">
        <f t="shared" si="350"/>
        <v>353</v>
      </c>
      <c r="T118" s="59">
        <f t="shared" si="8"/>
        <v>0.529109589</v>
      </c>
      <c r="U118" s="60">
        <f t="shared" si="9"/>
        <v>0.2795918367</v>
      </c>
      <c r="V118" s="61">
        <f t="shared" si="10"/>
        <v>0.4667673716</v>
      </c>
      <c r="W118" s="62">
        <f t="shared" si="11"/>
        <v>0.3325242718</v>
      </c>
      <c r="X118" s="63">
        <f t="shared" ref="X118:Y118" si="351">IFERROR(P118/(P118+R118),0.5)</f>
        <v>0.6928251121</v>
      </c>
      <c r="Y118" s="64">
        <f t="shared" si="351"/>
        <v>0.4378980892</v>
      </c>
      <c r="Z118" s="65">
        <f t="shared" si="13"/>
        <v>0.4152700186</v>
      </c>
      <c r="AA118" s="66">
        <f t="shared" si="14"/>
        <v>0.6163873371</v>
      </c>
      <c r="AB118" s="67">
        <f t="shared" si="15"/>
        <v>0.5437616387</v>
      </c>
      <c r="AC118" s="47">
        <f t="shared" si="16"/>
        <v>1</v>
      </c>
      <c r="AD118" s="79">
        <f t="shared" ref="AD118:AL118" si="352">IF(OR(T118&lt;OFFSET($B$38,AD$3,0),T118&gt;OFFSET($C$38,AD$3,0)),0,1)</f>
        <v>1</v>
      </c>
      <c r="AE118" s="79">
        <f t="shared" si="352"/>
        <v>1</v>
      </c>
      <c r="AF118" s="79">
        <f t="shared" si="352"/>
        <v>1</v>
      </c>
      <c r="AG118" s="79">
        <f t="shared" si="352"/>
        <v>1</v>
      </c>
      <c r="AH118" s="79">
        <f t="shared" si="352"/>
        <v>1</v>
      </c>
      <c r="AI118" s="79">
        <f t="shared" si="352"/>
        <v>1</v>
      </c>
      <c r="AJ118" s="79">
        <f t="shared" si="352"/>
        <v>1</v>
      </c>
      <c r="AK118" s="79">
        <f t="shared" si="352"/>
        <v>1</v>
      </c>
      <c r="AL118" s="79">
        <f t="shared" si="352"/>
        <v>1</v>
      </c>
      <c r="AM118" s="68">
        <f t="shared" si="18"/>
        <v>1</v>
      </c>
    </row>
    <row r="119" ht="16.5" customHeight="1">
      <c r="A119" s="47"/>
      <c r="B119" s="82"/>
      <c r="C119" s="82"/>
      <c r="D119" s="82"/>
      <c r="E119" s="82"/>
      <c r="F119" s="24"/>
      <c r="G119" s="51">
        <v>114.0</v>
      </c>
      <c r="H119" s="51">
        <v>2051.0</v>
      </c>
      <c r="I119" s="47">
        <v>1645.0</v>
      </c>
      <c r="J119" s="72">
        <f>OFFSET(TT!F119,0,6*(-1+$E$6))</f>
        <v>213</v>
      </c>
      <c r="K119" s="73">
        <f>OFFSET(TT!G119,0,6*(-1+$E$6))</f>
        <v>180</v>
      </c>
      <c r="L119" s="74">
        <f>OFFSET(TT!H119,0,6*(-1+$E$6))</f>
        <v>176</v>
      </c>
      <c r="M119" s="75">
        <f>OFFSET(TT!I119,0,6*(-1+$E$6))</f>
        <v>117</v>
      </c>
      <c r="N119" s="76">
        <f>OFFSET(TT!J119,0,6*(-1+$E$6))</f>
        <v>288</v>
      </c>
      <c r="O119" s="77">
        <f>OFFSET(TT!K119,0,6*(-1+$E$6))</f>
        <v>78</v>
      </c>
      <c r="P119" s="78">
        <f t="shared" si="19"/>
        <v>389</v>
      </c>
      <c r="Q119" s="78">
        <f t="shared" ref="Q119:S119" si="353">$J119*C$30+$K119*C$31+$L119*C$32+$M119*C$33+$N119*C$34+$O119*C$35</f>
        <v>195</v>
      </c>
      <c r="R119" s="78">
        <f t="shared" si="353"/>
        <v>180</v>
      </c>
      <c r="S119" s="78">
        <f t="shared" si="353"/>
        <v>288</v>
      </c>
      <c r="T119" s="59">
        <f t="shared" si="8"/>
        <v>0.6660958904</v>
      </c>
      <c r="U119" s="60">
        <f t="shared" si="9"/>
        <v>0.3846153846</v>
      </c>
      <c r="V119" s="61">
        <f t="shared" si="10"/>
        <v>0.5745937962</v>
      </c>
      <c r="W119" s="62">
        <f t="shared" si="11"/>
        <v>0.48</v>
      </c>
      <c r="X119" s="63">
        <f t="shared" ref="X119:Y119" si="354">IFERROR(P119/(P119+R119),0.5)</f>
        <v>0.683655536</v>
      </c>
      <c r="Y119" s="64">
        <f t="shared" si="354"/>
        <v>0.4037267081</v>
      </c>
      <c r="Z119" s="65">
        <f t="shared" si="13"/>
        <v>0.5408745247</v>
      </c>
      <c r="AA119" s="66">
        <f t="shared" si="14"/>
        <v>0.6435361217</v>
      </c>
      <c r="AB119" s="67">
        <f t="shared" si="15"/>
        <v>0.5551330798</v>
      </c>
      <c r="AC119" s="47">
        <f t="shared" si="16"/>
        <v>1</v>
      </c>
      <c r="AD119" s="79">
        <f t="shared" ref="AD119:AL119" si="355">IF(OR(T119&lt;OFFSET($B$38,AD$3,0),T119&gt;OFFSET($C$38,AD$3,0)),0,1)</f>
        <v>1</v>
      </c>
      <c r="AE119" s="79">
        <f t="shared" si="355"/>
        <v>1</v>
      </c>
      <c r="AF119" s="79">
        <f t="shared" si="355"/>
        <v>1</v>
      </c>
      <c r="AG119" s="79">
        <f t="shared" si="355"/>
        <v>1</v>
      </c>
      <c r="AH119" s="79">
        <f t="shared" si="355"/>
        <v>1</v>
      </c>
      <c r="AI119" s="79">
        <f t="shared" si="355"/>
        <v>1</v>
      </c>
      <c r="AJ119" s="79">
        <f t="shared" si="355"/>
        <v>1</v>
      </c>
      <c r="AK119" s="79">
        <f t="shared" si="355"/>
        <v>1</v>
      </c>
      <c r="AL119" s="79">
        <f t="shared" si="355"/>
        <v>1</v>
      </c>
      <c r="AM119" s="68">
        <f t="shared" si="18"/>
        <v>1</v>
      </c>
    </row>
    <row r="120" ht="16.5" customHeight="1">
      <c r="A120" s="47"/>
      <c r="B120" s="82"/>
      <c r="C120" s="82"/>
      <c r="D120" s="82"/>
      <c r="E120" s="82"/>
      <c r="F120" s="24"/>
      <c r="G120" s="51">
        <v>115.0</v>
      </c>
      <c r="H120" s="51">
        <v>2053.0</v>
      </c>
      <c r="I120" s="47">
        <v>1154.0</v>
      </c>
      <c r="J120" s="72">
        <f>OFFSET(TT!F120,0,6*(-1+$E$6))</f>
        <v>262</v>
      </c>
      <c r="K120" s="73">
        <f>OFFSET(TT!G120,0,6*(-1+$E$6))</f>
        <v>140</v>
      </c>
      <c r="L120" s="74">
        <f>OFFSET(TT!H120,0,6*(-1+$E$6))</f>
        <v>158</v>
      </c>
      <c r="M120" s="75">
        <f>OFFSET(TT!I120,0,6*(-1+$E$6))</f>
        <v>67</v>
      </c>
      <c r="N120" s="76">
        <f>OFFSET(TT!J120,0,6*(-1+$E$6))</f>
        <v>142</v>
      </c>
      <c r="O120" s="77">
        <f>OFFSET(TT!K120,0,6*(-1+$E$6))</f>
        <v>34</v>
      </c>
      <c r="P120" s="78">
        <f t="shared" si="19"/>
        <v>420</v>
      </c>
      <c r="Q120" s="78">
        <f t="shared" ref="Q120:S120" si="356">$J120*C$30+$K120*C$31+$L120*C$32+$M120*C$33+$N120*C$34+$O120*C$35</f>
        <v>101</v>
      </c>
      <c r="R120" s="78">
        <f t="shared" si="356"/>
        <v>140</v>
      </c>
      <c r="S120" s="78">
        <f t="shared" si="356"/>
        <v>142</v>
      </c>
      <c r="T120" s="59">
        <f t="shared" si="8"/>
        <v>0.8061420345</v>
      </c>
      <c r="U120" s="60">
        <f t="shared" si="9"/>
        <v>0.4964539007</v>
      </c>
      <c r="V120" s="61">
        <f t="shared" si="10"/>
        <v>0.7473309609</v>
      </c>
      <c r="W120" s="62">
        <f t="shared" si="11"/>
        <v>0.5809128631</v>
      </c>
      <c r="X120" s="63">
        <f t="shared" ref="X120:Y120" si="357">IFERROR(P120/(P120+R120),0.5)</f>
        <v>0.75</v>
      </c>
      <c r="Y120" s="64">
        <f t="shared" si="357"/>
        <v>0.4156378601</v>
      </c>
      <c r="Z120" s="65">
        <f t="shared" si="13"/>
        <v>0.697384807</v>
      </c>
      <c r="AA120" s="66">
        <f t="shared" si="14"/>
        <v>0.699875467</v>
      </c>
      <c r="AB120" s="67">
        <f t="shared" si="15"/>
        <v>0.6488169365</v>
      </c>
      <c r="AC120" s="47">
        <f t="shared" si="16"/>
        <v>1</v>
      </c>
      <c r="AD120" s="79">
        <f t="shared" ref="AD120:AL120" si="358">IF(OR(T120&lt;OFFSET($B$38,AD$3,0),T120&gt;OFFSET($C$38,AD$3,0)),0,1)</f>
        <v>1</v>
      </c>
      <c r="AE120" s="79">
        <f t="shared" si="358"/>
        <v>1</v>
      </c>
      <c r="AF120" s="79">
        <f t="shared" si="358"/>
        <v>1</v>
      </c>
      <c r="AG120" s="79">
        <f t="shared" si="358"/>
        <v>1</v>
      </c>
      <c r="AH120" s="79">
        <f t="shared" si="358"/>
        <v>1</v>
      </c>
      <c r="AI120" s="79">
        <f t="shared" si="358"/>
        <v>1</v>
      </c>
      <c r="AJ120" s="79">
        <f t="shared" si="358"/>
        <v>1</v>
      </c>
      <c r="AK120" s="79">
        <f t="shared" si="358"/>
        <v>1</v>
      </c>
      <c r="AL120" s="79">
        <f t="shared" si="358"/>
        <v>1</v>
      </c>
      <c r="AM120" s="68">
        <f t="shared" si="18"/>
        <v>1</v>
      </c>
    </row>
    <row r="121" ht="16.5" customHeight="1">
      <c r="A121" s="47"/>
      <c r="B121" s="82"/>
      <c r="C121" s="82"/>
      <c r="D121" s="82"/>
      <c r="E121" s="82"/>
      <c r="F121" s="24"/>
      <c r="G121" s="51">
        <v>116.0</v>
      </c>
      <c r="H121" s="51">
        <v>2054.0</v>
      </c>
      <c r="I121" s="47">
        <v>2084.0</v>
      </c>
      <c r="J121" s="72">
        <f>OFFSET(TT!F121,0,6*(-1+$E$6))</f>
        <v>260</v>
      </c>
      <c r="K121" s="73">
        <f>OFFSET(TT!G121,0,6*(-1+$E$6))</f>
        <v>185</v>
      </c>
      <c r="L121" s="74">
        <f>OFFSET(TT!H121,0,6*(-1+$E$6))</f>
        <v>214</v>
      </c>
      <c r="M121" s="75">
        <f>OFFSET(TT!I121,0,6*(-1+$E$6))</f>
        <v>120</v>
      </c>
      <c r="N121" s="76">
        <f>OFFSET(TT!J121,0,6*(-1+$E$6))</f>
        <v>309</v>
      </c>
      <c r="O121" s="77">
        <f>OFFSET(TT!K121,0,6*(-1+$E$6))</f>
        <v>73</v>
      </c>
      <c r="P121" s="78">
        <f t="shared" si="19"/>
        <v>474</v>
      </c>
      <c r="Q121" s="78">
        <f t="shared" ref="Q121:S121" si="359">$J121*C$30+$K121*C$31+$L121*C$32+$M121*C$33+$N121*C$34+$O121*C$35</f>
        <v>193</v>
      </c>
      <c r="R121" s="78">
        <f t="shared" si="359"/>
        <v>185</v>
      </c>
      <c r="S121" s="78">
        <f t="shared" si="359"/>
        <v>309</v>
      </c>
      <c r="T121" s="59">
        <f t="shared" si="8"/>
        <v>0.7106446777</v>
      </c>
      <c r="U121" s="60">
        <f t="shared" si="9"/>
        <v>0.3744939271</v>
      </c>
      <c r="V121" s="61">
        <f t="shared" si="10"/>
        <v>0.6053639847</v>
      </c>
      <c r="W121" s="62">
        <f t="shared" si="11"/>
        <v>0.4894179894</v>
      </c>
      <c r="X121" s="63">
        <f t="shared" ref="X121:Y121" si="360">IFERROR(P121/(P121+R121),0.5)</f>
        <v>0.7192716237</v>
      </c>
      <c r="Y121" s="64">
        <f t="shared" si="360"/>
        <v>0.3844621514</v>
      </c>
      <c r="Z121" s="65">
        <f t="shared" si="13"/>
        <v>0.5676141258</v>
      </c>
      <c r="AA121" s="66">
        <f t="shared" si="14"/>
        <v>0.6744186047</v>
      </c>
      <c r="AB121" s="67">
        <f t="shared" si="15"/>
        <v>0.5745047373</v>
      </c>
      <c r="AC121" s="47">
        <f t="shared" si="16"/>
        <v>1</v>
      </c>
      <c r="AD121" s="79">
        <f t="shared" ref="AD121:AL121" si="361">IF(OR(T121&lt;OFFSET($B$38,AD$3,0),T121&gt;OFFSET($C$38,AD$3,0)),0,1)</f>
        <v>1</v>
      </c>
      <c r="AE121" s="79">
        <f t="shared" si="361"/>
        <v>1</v>
      </c>
      <c r="AF121" s="79">
        <f t="shared" si="361"/>
        <v>1</v>
      </c>
      <c r="AG121" s="79">
        <f t="shared" si="361"/>
        <v>1</v>
      </c>
      <c r="AH121" s="79">
        <f t="shared" si="361"/>
        <v>1</v>
      </c>
      <c r="AI121" s="79">
        <f t="shared" si="361"/>
        <v>1</v>
      </c>
      <c r="AJ121" s="79">
        <f t="shared" si="361"/>
        <v>1</v>
      </c>
      <c r="AK121" s="79">
        <f t="shared" si="361"/>
        <v>1</v>
      </c>
      <c r="AL121" s="79">
        <f t="shared" si="361"/>
        <v>1</v>
      </c>
      <c r="AM121" s="68">
        <f t="shared" si="18"/>
        <v>1</v>
      </c>
    </row>
    <row r="122" ht="16.5" customHeight="1">
      <c r="A122" s="47"/>
      <c r="B122" s="82"/>
      <c r="C122" s="82"/>
      <c r="D122" s="82"/>
      <c r="E122" s="82"/>
      <c r="F122" s="24"/>
      <c r="G122" s="51">
        <v>117.0</v>
      </c>
      <c r="H122" s="51">
        <v>2055.0</v>
      </c>
      <c r="I122" s="47">
        <v>2939.0</v>
      </c>
      <c r="J122" s="72">
        <f>OFFSET(TT!F122,0,6*(-1+$E$6))</f>
        <v>434</v>
      </c>
      <c r="K122" s="73">
        <f>OFFSET(TT!G122,0,6*(-1+$E$6))</f>
        <v>283</v>
      </c>
      <c r="L122" s="74">
        <f>OFFSET(TT!H122,0,6*(-1+$E$6))</f>
        <v>337</v>
      </c>
      <c r="M122" s="75">
        <f>OFFSET(TT!I122,0,6*(-1+$E$6))</f>
        <v>171</v>
      </c>
      <c r="N122" s="76">
        <f>OFFSET(TT!J122,0,6*(-1+$E$6))</f>
        <v>403</v>
      </c>
      <c r="O122" s="77">
        <f>OFFSET(TT!K122,0,6*(-1+$E$6))</f>
        <v>120</v>
      </c>
      <c r="P122" s="78">
        <f t="shared" si="19"/>
        <v>771</v>
      </c>
      <c r="Q122" s="78">
        <f t="shared" ref="Q122:S122" si="362">$J122*C$30+$K122*C$31+$L122*C$32+$M122*C$33+$N122*C$34+$O122*C$35</f>
        <v>291</v>
      </c>
      <c r="R122" s="78">
        <f t="shared" si="362"/>
        <v>283</v>
      </c>
      <c r="S122" s="78">
        <f t="shared" si="362"/>
        <v>403</v>
      </c>
      <c r="T122" s="59">
        <f t="shared" si="8"/>
        <v>0.7259887006</v>
      </c>
      <c r="U122" s="60">
        <f t="shared" si="9"/>
        <v>0.4125364431</v>
      </c>
      <c r="V122" s="61">
        <f t="shared" si="10"/>
        <v>0.6567291312</v>
      </c>
      <c r="W122" s="62">
        <f t="shared" si="11"/>
        <v>0.4930313589</v>
      </c>
      <c r="X122" s="63">
        <f t="shared" ref="X122:Y122" si="363">IFERROR(P122/(P122+R122),0.5)</f>
        <v>0.7314990512</v>
      </c>
      <c r="Y122" s="64">
        <f t="shared" si="363"/>
        <v>0.4193083573</v>
      </c>
      <c r="Z122" s="65">
        <f t="shared" si="13"/>
        <v>0.6029748284</v>
      </c>
      <c r="AA122" s="66">
        <f t="shared" si="14"/>
        <v>0.671624714</v>
      </c>
      <c r="AB122" s="67">
        <f t="shared" si="15"/>
        <v>0.6075514874</v>
      </c>
      <c r="AC122" s="47">
        <f t="shared" si="16"/>
        <v>1</v>
      </c>
      <c r="AD122" s="79">
        <f t="shared" ref="AD122:AL122" si="364">IF(OR(T122&lt;OFFSET($B$38,AD$3,0),T122&gt;OFFSET($C$38,AD$3,0)),0,1)</f>
        <v>1</v>
      </c>
      <c r="AE122" s="79">
        <f t="shared" si="364"/>
        <v>1</v>
      </c>
      <c r="AF122" s="79">
        <f t="shared" si="364"/>
        <v>1</v>
      </c>
      <c r="AG122" s="79">
        <f t="shared" si="364"/>
        <v>1</v>
      </c>
      <c r="AH122" s="79">
        <f t="shared" si="364"/>
        <v>1</v>
      </c>
      <c r="AI122" s="79">
        <f t="shared" si="364"/>
        <v>1</v>
      </c>
      <c r="AJ122" s="79">
        <f t="shared" si="364"/>
        <v>1</v>
      </c>
      <c r="AK122" s="79">
        <f t="shared" si="364"/>
        <v>1</v>
      </c>
      <c r="AL122" s="79">
        <f t="shared" si="364"/>
        <v>1</v>
      </c>
      <c r="AM122" s="68">
        <f t="shared" si="18"/>
        <v>1</v>
      </c>
    </row>
    <row r="123" ht="16.5" customHeight="1">
      <c r="A123" s="47"/>
      <c r="B123" s="82"/>
      <c r="C123" s="82"/>
      <c r="D123" s="82"/>
      <c r="E123" s="82"/>
      <c r="F123" s="24"/>
      <c r="G123" s="51">
        <v>118.0</v>
      </c>
      <c r="H123" s="51">
        <v>2063.0</v>
      </c>
      <c r="I123" s="47">
        <v>1036.0</v>
      </c>
      <c r="J123" s="72">
        <f>OFFSET(TT!F123,0,6*(-1+$E$6))</f>
        <v>40</v>
      </c>
      <c r="K123" s="73">
        <f>OFFSET(TT!G123,0,6*(-1+$E$6))</f>
        <v>42</v>
      </c>
      <c r="L123" s="74">
        <f>OFFSET(TT!H123,0,6*(-1+$E$6))</f>
        <v>39</v>
      </c>
      <c r="M123" s="75">
        <f>OFFSET(TT!I123,0,6*(-1+$E$6))</f>
        <v>57</v>
      </c>
      <c r="N123" s="76">
        <f>OFFSET(TT!J123,0,6*(-1+$E$6))</f>
        <v>153</v>
      </c>
      <c r="O123" s="77">
        <f>OFFSET(TT!K123,0,6*(-1+$E$6))</f>
        <v>47</v>
      </c>
      <c r="P123" s="78">
        <f t="shared" si="19"/>
        <v>79</v>
      </c>
      <c r="Q123" s="78">
        <f t="shared" ref="Q123:S123" si="365">$J123*C$30+$K123*C$31+$L123*C$32+$M123*C$33+$N123*C$34+$O123*C$35</f>
        <v>104</v>
      </c>
      <c r="R123" s="78">
        <f t="shared" si="365"/>
        <v>42</v>
      </c>
      <c r="S123" s="78">
        <f t="shared" si="365"/>
        <v>153</v>
      </c>
      <c r="T123" s="59">
        <f t="shared" si="8"/>
        <v>0.4316939891</v>
      </c>
      <c r="U123" s="60">
        <f t="shared" si="9"/>
        <v>0.2153846154</v>
      </c>
      <c r="V123" s="61">
        <f t="shared" si="10"/>
        <v>0.3405172414</v>
      </c>
      <c r="W123" s="62">
        <f t="shared" si="11"/>
        <v>0.2876712329</v>
      </c>
      <c r="X123" s="63">
        <f t="shared" ref="X123:Y123" si="366">IFERROR(P123/(P123+R123),0.5)</f>
        <v>0.652892562</v>
      </c>
      <c r="Y123" s="64">
        <f t="shared" si="366"/>
        <v>0.4046692607</v>
      </c>
      <c r="Z123" s="65">
        <f t="shared" si="13"/>
        <v>0.3201058201</v>
      </c>
      <c r="AA123" s="66">
        <f t="shared" si="14"/>
        <v>0.6137566138</v>
      </c>
      <c r="AB123" s="67">
        <f t="shared" si="15"/>
        <v>0.4841269841</v>
      </c>
      <c r="AC123" s="47">
        <f t="shared" si="16"/>
        <v>1</v>
      </c>
      <c r="AD123" s="79">
        <f t="shared" ref="AD123:AL123" si="367">IF(OR(T123&lt;OFFSET($B$38,AD$3,0),T123&gt;OFFSET($C$38,AD$3,0)),0,1)</f>
        <v>1</v>
      </c>
      <c r="AE123" s="79">
        <f t="shared" si="367"/>
        <v>1</v>
      </c>
      <c r="AF123" s="79">
        <f t="shared" si="367"/>
        <v>1</v>
      </c>
      <c r="AG123" s="79">
        <f t="shared" si="367"/>
        <v>1</v>
      </c>
      <c r="AH123" s="79">
        <f t="shared" si="367"/>
        <v>1</v>
      </c>
      <c r="AI123" s="79">
        <f t="shared" si="367"/>
        <v>1</v>
      </c>
      <c r="AJ123" s="79">
        <f t="shared" si="367"/>
        <v>1</v>
      </c>
      <c r="AK123" s="79">
        <f t="shared" si="367"/>
        <v>1</v>
      </c>
      <c r="AL123" s="79">
        <f t="shared" si="367"/>
        <v>1</v>
      </c>
      <c r="AM123" s="68">
        <f t="shared" si="18"/>
        <v>1</v>
      </c>
    </row>
    <row r="124" ht="16.5" customHeight="1">
      <c r="A124" s="47"/>
      <c r="B124" s="82"/>
      <c r="C124" s="82"/>
      <c r="D124" s="82"/>
      <c r="E124" s="82"/>
      <c r="F124" s="24"/>
      <c r="G124" s="51">
        <v>119.0</v>
      </c>
      <c r="H124" s="51">
        <v>2065.0</v>
      </c>
      <c r="I124" s="47">
        <v>1648.0</v>
      </c>
      <c r="J124" s="72">
        <f>OFFSET(TT!F124,0,6*(-1+$E$6))</f>
        <v>260</v>
      </c>
      <c r="K124" s="73">
        <f>OFFSET(TT!G124,0,6*(-1+$E$6))</f>
        <v>144</v>
      </c>
      <c r="L124" s="74">
        <f>OFFSET(TT!H124,0,6*(-1+$E$6))</f>
        <v>111</v>
      </c>
      <c r="M124" s="75">
        <f>OFFSET(TT!I124,0,6*(-1+$E$6))</f>
        <v>104</v>
      </c>
      <c r="N124" s="76">
        <f>OFFSET(TT!J124,0,6*(-1+$E$6))</f>
        <v>253</v>
      </c>
      <c r="O124" s="77">
        <f>OFFSET(TT!K124,0,6*(-1+$E$6))</f>
        <v>49</v>
      </c>
      <c r="P124" s="78">
        <f t="shared" si="19"/>
        <v>371</v>
      </c>
      <c r="Q124" s="78">
        <f t="shared" ref="Q124:S124" si="368">$J124*C$30+$K124*C$31+$L124*C$32+$M124*C$33+$N124*C$34+$O124*C$35</f>
        <v>153</v>
      </c>
      <c r="R124" s="78">
        <f t="shared" si="368"/>
        <v>144</v>
      </c>
      <c r="S124" s="78">
        <f t="shared" si="368"/>
        <v>253</v>
      </c>
      <c r="T124" s="59">
        <f t="shared" si="8"/>
        <v>0.7080152672</v>
      </c>
      <c r="U124" s="60">
        <f t="shared" si="9"/>
        <v>0.362720403</v>
      </c>
      <c r="V124" s="61">
        <f t="shared" si="10"/>
        <v>0.5945512821</v>
      </c>
      <c r="W124" s="62">
        <f t="shared" si="11"/>
        <v>0.4848484848</v>
      </c>
      <c r="X124" s="63">
        <f t="shared" ref="X124:Y124" si="369">IFERROR(P124/(P124+R124),0.5)</f>
        <v>0.7203883495</v>
      </c>
      <c r="Y124" s="64">
        <f t="shared" si="369"/>
        <v>0.3768472906</v>
      </c>
      <c r="Z124" s="65">
        <f t="shared" si="13"/>
        <v>0.55917481</v>
      </c>
      <c r="AA124" s="66">
        <f t="shared" si="14"/>
        <v>0.67752443</v>
      </c>
      <c r="AB124" s="67">
        <f t="shared" si="15"/>
        <v>0.568946797</v>
      </c>
      <c r="AC124" s="47">
        <f t="shared" si="16"/>
        <v>1</v>
      </c>
      <c r="AD124" s="79">
        <f t="shared" ref="AD124:AL124" si="370">IF(OR(T124&lt;OFFSET($B$38,AD$3,0),T124&gt;OFFSET($C$38,AD$3,0)),0,1)</f>
        <v>1</v>
      </c>
      <c r="AE124" s="79">
        <f t="shared" si="370"/>
        <v>1</v>
      </c>
      <c r="AF124" s="79">
        <f t="shared" si="370"/>
        <v>1</v>
      </c>
      <c r="AG124" s="79">
        <f t="shared" si="370"/>
        <v>1</v>
      </c>
      <c r="AH124" s="79">
        <f t="shared" si="370"/>
        <v>1</v>
      </c>
      <c r="AI124" s="79">
        <f t="shared" si="370"/>
        <v>1</v>
      </c>
      <c r="AJ124" s="79">
        <f t="shared" si="370"/>
        <v>1</v>
      </c>
      <c r="AK124" s="79">
        <f t="shared" si="370"/>
        <v>1</v>
      </c>
      <c r="AL124" s="79">
        <f t="shared" si="370"/>
        <v>1</v>
      </c>
      <c r="AM124" s="68">
        <f t="shared" si="18"/>
        <v>1</v>
      </c>
    </row>
    <row r="125" ht="16.5" customHeight="1">
      <c r="A125" s="47"/>
      <c r="B125" s="82"/>
      <c r="C125" s="82"/>
      <c r="D125" s="82"/>
      <c r="E125" s="82"/>
      <c r="F125" s="24"/>
      <c r="G125" s="51">
        <v>120.0</v>
      </c>
      <c r="H125" s="51">
        <v>2067.0</v>
      </c>
      <c r="I125" s="47">
        <v>1593.0</v>
      </c>
      <c r="J125" s="72">
        <f>OFFSET(TT!F125,0,6*(-1+$E$6))</f>
        <v>151</v>
      </c>
      <c r="K125" s="73">
        <f>OFFSET(TT!G125,0,6*(-1+$E$6))</f>
        <v>126</v>
      </c>
      <c r="L125" s="74">
        <f>OFFSET(TT!H125,0,6*(-1+$E$6))</f>
        <v>103</v>
      </c>
      <c r="M125" s="75">
        <f>OFFSET(TT!I125,0,6*(-1+$E$6))</f>
        <v>113</v>
      </c>
      <c r="N125" s="76">
        <f>OFFSET(TT!J125,0,6*(-1+$E$6))</f>
        <v>264</v>
      </c>
      <c r="O125" s="77">
        <f>OFFSET(TT!K125,0,6*(-1+$E$6))</f>
        <v>64</v>
      </c>
      <c r="P125" s="78">
        <f t="shared" si="19"/>
        <v>254</v>
      </c>
      <c r="Q125" s="78">
        <f t="shared" ref="Q125:S125" si="371">$J125*C$30+$K125*C$31+$L125*C$32+$M125*C$33+$N125*C$34+$O125*C$35</f>
        <v>177</v>
      </c>
      <c r="R125" s="78">
        <f t="shared" si="371"/>
        <v>126</v>
      </c>
      <c r="S125" s="78">
        <f t="shared" si="371"/>
        <v>264</v>
      </c>
      <c r="T125" s="59">
        <f t="shared" si="8"/>
        <v>0.5893271462</v>
      </c>
      <c r="U125" s="60">
        <f t="shared" si="9"/>
        <v>0.3230769231</v>
      </c>
      <c r="V125" s="61">
        <f t="shared" si="10"/>
        <v>0.4903474903</v>
      </c>
      <c r="W125" s="62">
        <f t="shared" si="11"/>
        <v>0.4158415842</v>
      </c>
      <c r="X125" s="63">
        <f t="shared" ref="X125:Y125" si="372">IFERROR(P125/(P125+R125),0.5)</f>
        <v>0.6684210526</v>
      </c>
      <c r="Y125" s="64">
        <f t="shared" si="372"/>
        <v>0.4013605442</v>
      </c>
      <c r="Z125" s="65">
        <f t="shared" si="13"/>
        <v>0.4628501827</v>
      </c>
      <c r="AA125" s="66">
        <f t="shared" si="14"/>
        <v>0.6309378806</v>
      </c>
      <c r="AB125" s="67">
        <f t="shared" si="15"/>
        <v>0.5249695493</v>
      </c>
      <c r="AC125" s="47">
        <f t="shared" si="16"/>
        <v>1</v>
      </c>
      <c r="AD125" s="79">
        <f t="shared" ref="AD125:AL125" si="373">IF(OR(T125&lt;OFFSET($B$38,AD$3,0),T125&gt;OFFSET($C$38,AD$3,0)),0,1)</f>
        <v>1</v>
      </c>
      <c r="AE125" s="79">
        <f t="shared" si="373"/>
        <v>1</v>
      </c>
      <c r="AF125" s="79">
        <f t="shared" si="373"/>
        <v>1</v>
      </c>
      <c r="AG125" s="79">
        <f t="shared" si="373"/>
        <v>1</v>
      </c>
      <c r="AH125" s="79">
        <f t="shared" si="373"/>
        <v>1</v>
      </c>
      <c r="AI125" s="79">
        <f t="shared" si="373"/>
        <v>1</v>
      </c>
      <c r="AJ125" s="79">
        <f t="shared" si="373"/>
        <v>1</v>
      </c>
      <c r="AK125" s="79">
        <f t="shared" si="373"/>
        <v>1</v>
      </c>
      <c r="AL125" s="79">
        <f t="shared" si="373"/>
        <v>1</v>
      </c>
      <c r="AM125" s="68">
        <f t="shared" si="18"/>
        <v>1</v>
      </c>
    </row>
    <row r="126" ht="16.5" customHeight="1">
      <c r="A126" s="47"/>
      <c r="B126" s="82"/>
      <c r="C126" s="82"/>
      <c r="D126" s="82"/>
      <c r="E126" s="82"/>
      <c r="F126" s="24"/>
      <c r="G126" s="51">
        <v>121.0</v>
      </c>
      <c r="H126" s="51">
        <v>2073.0</v>
      </c>
      <c r="I126" s="47">
        <v>2042.0</v>
      </c>
      <c r="J126" s="72">
        <f>OFFSET(TT!F126,0,6*(-1+$E$6))</f>
        <v>164</v>
      </c>
      <c r="K126" s="73">
        <f>OFFSET(TT!G126,0,6*(-1+$E$6))</f>
        <v>134</v>
      </c>
      <c r="L126" s="74">
        <f>OFFSET(TT!H126,0,6*(-1+$E$6))</f>
        <v>97</v>
      </c>
      <c r="M126" s="75">
        <f>OFFSET(TT!I126,0,6*(-1+$E$6))</f>
        <v>134</v>
      </c>
      <c r="N126" s="76">
        <f>OFFSET(TT!J126,0,6*(-1+$E$6))</f>
        <v>279</v>
      </c>
      <c r="O126" s="77">
        <f>OFFSET(TT!K126,0,6*(-1+$E$6))</f>
        <v>54</v>
      </c>
      <c r="P126" s="78">
        <f t="shared" si="19"/>
        <v>261</v>
      </c>
      <c r="Q126" s="78">
        <f t="shared" ref="Q126:S126" si="374">$J126*C$30+$K126*C$31+$L126*C$32+$M126*C$33+$N126*C$34+$O126*C$35</f>
        <v>188</v>
      </c>
      <c r="R126" s="78">
        <f t="shared" si="374"/>
        <v>134</v>
      </c>
      <c r="S126" s="78">
        <f t="shared" si="374"/>
        <v>279</v>
      </c>
      <c r="T126" s="59">
        <f t="shared" si="8"/>
        <v>0.5812917595</v>
      </c>
      <c r="U126" s="60">
        <f t="shared" si="9"/>
        <v>0.3244552058</v>
      </c>
      <c r="V126" s="61">
        <f t="shared" si="10"/>
        <v>0.4833333333</v>
      </c>
      <c r="W126" s="62">
        <f t="shared" si="11"/>
        <v>0.4161490683</v>
      </c>
      <c r="X126" s="63">
        <f t="shared" ref="X126:Y126" si="375">IFERROR(P126/(P126+R126),0.5)</f>
        <v>0.6607594937</v>
      </c>
      <c r="Y126" s="64">
        <f t="shared" si="375"/>
        <v>0.4025695931</v>
      </c>
      <c r="Z126" s="65">
        <f t="shared" si="13"/>
        <v>0.4582366589</v>
      </c>
      <c r="AA126" s="66">
        <f t="shared" si="14"/>
        <v>0.626450116</v>
      </c>
      <c r="AB126" s="67">
        <f t="shared" si="15"/>
        <v>0.5208816705</v>
      </c>
      <c r="AC126" s="47">
        <f t="shared" si="16"/>
        <v>1</v>
      </c>
      <c r="AD126" s="79">
        <f t="shared" ref="AD126:AL126" si="376">IF(OR(T126&lt;OFFSET($B$38,AD$3,0),T126&gt;OFFSET($C$38,AD$3,0)),0,1)</f>
        <v>1</v>
      </c>
      <c r="AE126" s="79">
        <f t="shared" si="376"/>
        <v>1</v>
      </c>
      <c r="AF126" s="79">
        <f t="shared" si="376"/>
        <v>1</v>
      </c>
      <c r="AG126" s="79">
        <f t="shared" si="376"/>
        <v>1</v>
      </c>
      <c r="AH126" s="79">
        <f t="shared" si="376"/>
        <v>1</v>
      </c>
      <c r="AI126" s="79">
        <f t="shared" si="376"/>
        <v>1</v>
      </c>
      <c r="AJ126" s="79">
        <f t="shared" si="376"/>
        <v>1</v>
      </c>
      <c r="AK126" s="79">
        <f t="shared" si="376"/>
        <v>1</v>
      </c>
      <c r="AL126" s="79">
        <f t="shared" si="376"/>
        <v>1</v>
      </c>
      <c r="AM126" s="68">
        <f t="shared" si="18"/>
        <v>1</v>
      </c>
    </row>
    <row r="127" ht="16.5" customHeight="1">
      <c r="A127" s="47"/>
      <c r="B127" s="82"/>
      <c r="C127" s="82"/>
      <c r="D127" s="82"/>
      <c r="E127" s="82"/>
      <c r="F127" s="24"/>
      <c r="G127" s="51">
        <v>122.0</v>
      </c>
      <c r="H127" s="51">
        <v>2074.0</v>
      </c>
      <c r="I127" s="47">
        <v>2085.0</v>
      </c>
      <c r="J127" s="72">
        <f>OFFSET(TT!F127,0,6*(-1+$E$6))</f>
        <v>173</v>
      </c>
      <c r="K127" s="73">
        <f>OFFSET(TT!G127,0,6*(-1+$E$6))</f>
        <v>181</v>
      </c>
      <c r="L127" s="74">
        <f>OFFSET(TT!H127,0,6*(-1+$E$6))</f>
        <v>107</v>
      </c>
      <c r="M127" s="75">
        <f>OFFSET(TT!I127,0,6*(-1+$E$6))</f>
        <v>227</v>
      </c>
      <c r="N127" s="76">
        <f>OFFSET(TT!J127,0,6*(-1+$E$6))</f>
        <v>404</v>
      </c>
      <c r="O127" s="77">
        <f>OFFSET(TT!K127,0,6*(-1+$E$6))</f>
        <v>70</v>
      </c>
      <c r="P127" s="78">
        <f t="shared" si="19"/>
        <v>280</v>
      </c>
      <c r="Q127" s="78">
        <f t="shared" ref="Q127:S127" si="377">$J127*C$30+$K127*C$31+$L127*C$32+$M127*C$33+$N127*C$34+$O127*C$35</f>
        <v>297</v>
      </c>
      <c r="R127" s="78">
        <f t="shared" si="377"/>
        <v>181</v>
      </c>
      <c r="S127" s="78">
        <f t="shared" si="377"/>
        <v>404</v>
      </c>
      <c r="T127" s="59">
        <f t="shared" si="8"/>
        <v>0.4852686308</v>
      </c>
      <c r="U127" s="60">
        <f t="shared" si="9"/>
        <v>0.3094017094</v>
      </c>
      <c r="V127" s="61">
        <f t="shared" si="10"/>
        <v>0.4093567251</v>
      </c>
      <c r="W127" s="62">
        <f t="shared" si="11"/>
        <v>0.3786610879</v>
      </c>
      <c r="X127" s="63">
        <f t="shared" ref="X127:Y127" si="378">IFERROR(P127/(P127+R127),0.5)</f>
        <v>0.6073752711</v>
      </c>
      <c r="Y127" s="64">
        <f t="shared" si="378"/>
        <v>0.4236804565</v>
      </c>
      <c r="Z127" s="65">
        <f t="shared" si="13"/>
        <v>0.3967297762</v>
      </c>
      <c r="AA127" s="66">
        <f t="shared" si="14"/>
        <v>0.5886402754</v>
      </c>
      <c r="AB127" s="67">
        <f t="shared" si="15"/>
        <v>0.4965576592</v>
      </c>
      <c r="AC127" s="47">
        <f t="shared" si="16"/>
        <v>1</v>
      </c>
      <c r="AD127" s="79">
        <f t="shared" ref="AD127:AL127" si="379">IF(OR(T127&lt;OFFSET($B$38,AD$3,0),T127&gt;OFFSET($C$38,AD$3,0)),0,1)</f>
        <v>1</v>
      </c>
      <c r="AE127" s="79">
        <f t="shared" si="379"/>
        <v>1</v>
      </c>
      <c r="AF127" s="79">
        <f t="shared" si="379"/>
        <v>1</v>
      </c>
      <c r="AG127" s="79">
        <f t="shared" si="379"/>
        <v>1</v>
      </c>
      <c r="AH127" s="79">
        <f t="shared" si="379"/>
        <v>1</v>
      </c>
      <c r="AI127" s="79">
        <f t="shared" si="379"/>
        <v>1</v>
      </c>
      <c r="AJ127" s="79">
        <f t="shared" si="379"/>
        <v>1</v>
      </c>
      <c r="AK127" s="79">
        <f t="shared" si="379"/>
        <v>1</v>
      </c>
      <c r="AL127" s="79">
        <f t="shared" si="379"/>
        <v>1</v>
      </c>
      <c r="AM127" s="68">
        <f t="shared" si="18"/>
        <v>1</v>
      </c>
    </row>
    <row r="128" ht="16.5" customHeight="1">
      <c r="A128" s="47"/>
      <c r="B128" s="82"/>
      <c r="C128" s="82"/>
      <c r="D128" s="82"/>
      <c r="E128" s="82"/>
      <c r="F128" s="24"/>
      <c r="G128" s="51">
        <v>123.0</v>
      </c>
      <c r="H128" s="51">
        <v>2077.0</v>
      </c>
      <c r="I128" s="47">
        <v>1080.0</v>
      </c>
      <c r="J128" s="72">
        <f>OFFSET(TT!F128,0,6*(-1+$E$6))</f>
        <v>37</v>
      </c>
      <c r="K128" s="73">
        <f>OFFSET(TT!G128,0,6*(-1+$E$6))</f>
        <v>48</v>
      </c>
      <c r="L128" s="74">
        <f>OFFSET(TT!H128,0,6*(-1+$E$6))</f>
        <v>28</v>
      </c>
      <c r="M128" s="75">
        <f>OFFSET(TT!I128,0,6*(-1+$E$6))</f>
        <v>77</v>
      </c>
      <c r="N128" s="76">
        <f>OFFSET(TT!J128,0,6*(-1+$E$6))</f>
        <v>133</v>
      </c>
      <c r="O128" s="77">
        <f>OFFSET(TT!K128,0,6*(-1+$E$6))</f>
        <v>47</v>
      </c>
      <c r="P128" s="78">
        <f t="shared" si="19"/>
        <v>65</v>
      </c>
      <c r="Q128" s="78">
        <f t="shared" ref="Q128:S128" si="380">$J128*C$30+$K128*C$31+$L128*C$32+$M128*C$33+$N128*C$34+$O128*C$35</f>
        <v>124</v>
      </c>
      <c r="R128" s="78">
        <f t="shared" si="380"/>
        <v>48</v>
      </c>
      <c r="S128" s="78">
        <f t="shared" si="380"/>
        <v>133</v>
      </c>
      <c r="T128" s="59">
        <f t="shared" si="8"/>
        <v>0.3439153439</v>
      </c>
      <c r="U128" s="60">
        <f t="shared" si="9"/>
        <v>0.2651933702</v>
      </c>
      <c r="V128" s="61">
        <f t="shared" si="10"/>
        <v>0.3282828283</v>
      </c>
      <c r="W128" s="62">
        <f t="shared" si="11"/>
        <v>0.2790697674</v>
      </c>
      <c r="X128" s="63">
        <f t="shared" ref="X128:Y128" si="381">IFERROR(P128/(P128+R128),0.5)</f>
        <v>0.5752212389</v>
      </c>
      <c r="Y128" s="64">
        <f t="shared" si="381"/>
        <v>0.4824902724</v>
      </c>
      <c r="Z128" s="65">
        <f t="shared" si="13"/>
        <v>0.3054054054</v>
      </c>
      <c r="AA128" s="66">
        <f t="shared" si="14"/>
        <v>0.5351351351</v>
      </c>
      <c r="AB128" s="67">
        <f t="shared" si="15"/>
        <v>0.5108108108</v>
      </c>
      <c r="AC128" s="47">
        <f t="shared" si="16"/>
        <v>1</v>
      </c>
      <c r="AD128" s="79">
        <f t="shared" ref="AD128:AL128" si="382">IF(OR(T128&lt;OFFSET($B$38,AD$3,0),T128&gt;OFFSET($C$38,AD$3,0)),0,1)</f>
        <v>1</v>
      </c>
      <c r="AE128" s="79">
        <f t="shared" si="382"/>
        <v>1</v>
      </c>
      <c r="AF128" s="79">
        <f t="shared" si="382"/>
        <v>1</v>
      </c>
      <c r="AG128" s="79">
        <f t="shared" si="382"/>
        <v>1</v>
      </c>
      <c r="AH128" s="79">
        <f t="shared" si="382"/>
        <v>1</v>
      </c>
      <c r="AI128" s="79">
        <f t="shared" si="382"/>
        <v>1</v>
      </c>
      <c r="AJ128" s="79">
        <f t="shared" si="382"/>
        <v>1</v>
      </c>
      <c r="AK128" s="79">
        <f t="shared" si="382"/>
        <v>1</v>
      </c>
      <c r="AL128" s="79">
        <f t="shared" si="382"/>
        <v>1</v>
      </c>
      <c r="AM128" s="68">
        <f t="shared" si="18"/>
        <v>1</v>
      </c>
    </row>
    <row r="129" ht="16.5" customHeight="1">
      <c r="A129" s="47"/>
      <c r="B129" s="82"/>
      <c r="C129" s="82"/>
      <c r="D129" s="82"/>
      <c r="E129" s="82"/>
      <c r="F129" s="24"/>
      <c r="G129" s="51">
        <v>124.0</v>
      </c>
      <c r="H129" s="51">
        <v>2080.0</v>
      </c>
      <c r="I129" s="47">
        <v>500.0</v>
      </c>
      <c r="J129" s="72">
        <f>OFFSET(TT!F129,0,6*(-1+$E$6))</f>
        <v>114</v>
      </c>
      <c r="K129" s="73">
        <f>OFFSET(TT!G129,0,6*(-1+$E$6))</f>
        <v>71</v>
      </c>
      <c r="L129" s="74">
        <f>OFFSET(TT!H129,0,6*(-1+$E$6))</f>
        <v>70</v>
      </c>
      <c r="M129" s="75">
        <f>OFFSET(TT!I129,0,6*(-1+$E$6))</f>
        <v>38</v>
      </c>
      <c r="N129" s="76">
        <f>OFFSET(TT!J129,0,6*(-1+$E$6))</f>
        <v>54</v>
      </c>
      <c r="O129" s="77">
        <f>OFFSET(TT!K129,0,6*(-1+$E$6))</f>
        <v>18</v>
      </c>
      <c r="P129" s="78">
        <f t="shared" si="19"/>
        <v>184</v>
      </c>
      <c r="Q129" s="78">
        <f t="shared" ref="Q129:S129" si="383">$J129*C$30+$K129*C$31+$L129*C$32+$M129*C$33+$N129*C$34+$O129*C$35</f>
        <v>56</v>
      </c>
      <c r="R129" s="78">
        <f t="shared" si="383"/>
        <v>71</v>
      </c>
      <c r="S129" s="78">
        <f t="shared" si="383"/>
        <v>54</v>
      </c>
      <c r="T129" s="59">
        <f t="shared" si="8"/>
        <v>0.7666666667</v>
      </c>
      <c r="U129" s="60">
        <f t="shared" si="9"/>
        <v>0.568</v>
      </c>
      <c r="V129" s="61">
        <f t="shared" si="10"/>
        <v>0.7731092437</v>
      </c>
      <c r="W129" s="62">
        <f t="shared" si="11"/>
        <v>0.5590551181</v>
      </c>
      <c r="X129" s="63">
        <f t="shared" ref="X129:Y129" si="384">IFERROR(P129/(P129+R129),0.5)</f>
        <v>0.7215686275</v>
      </c>
      <c r="Y129" s="64">
        <f t="shared" si="384"/>
        <v>0.5090909091</v>
      </c>
      <c r="Z129" s="65">
        <f t="shared" si="13"/>
        <v>0.698630137</v>
      </c>
      <c r="AA129" s="66">
        <f t="shared" si="14"/>
        <v>0.6520547945</v>
      </c>
      <c r="AB129" s="67">
        <f t="shared" si="15"/>
        <v>0.6575342466</v>
      </c>
      <c r="AC129" s="47">
        <f t="shared" si="16"/>
        <v>1</v>
      </c>
      <c r="AD129" s="79">
        <f t="shared" ref="AD129:AL129" si="385">IF(OR(T129&lt;OFFSET($B$38,AD$3,0),T129&gt;OFFSET($C$38,AD$3,0)),0,1)</f>
        <v>1</v>
      </c>
      <c r="AE129" s="79">
        <f t="shared" si="385"/>
        <v>1</v>
      </c>
      <c r="AF129" s="79">
        <f t="shared" si="385"/>
        <v>1</v>
      </c>
      <c r="AG129" s="79">
        <f t="shared" si="385"/>
        <v>1</v>
      </c>
      <c r="AH129" s="79">
        <f t="shared" si="385"/>
        <v>1</v>
      </c>
      <c r="AI129" s="79">
        <f t="shared" si="385"/>
        <v>1</v>
      </c>
      <c r="AJ129" s="79">
        <f t="shared" si="385"/>
        <v>1</v>
      </c>
      <c r="AK129" s="79">
        <f t="shared" si="385"/>
        <v>1</v>
      </c>
      <c r="AL129" s="79">
        <f t="shared" si="385"/>
        <v>1</v>
      </c>
      <c r="AM129" s="68">
        <f t="shared" si="18"/>
        <v>1</v>
      </c>
    </row>
    <row r="130" ht="16.5" customHeight="1">
      <c r="A130" s="47"/>
      <c r="B130" s="82"/>
      <c r="C130" s="82"/>
      <c r="D130" s="82"/>
      <c r="E130" s="82"/>
      <c r="F130" s="24"/>
      <c r="G130" s="51">
        <v>125.0</v>
      </c>
      <c r="H130" s="51">
        <v>2082.0</v>
      </c>
      <c r="I130" s="47">
        <v>1948.0</v>
      </c>
      <c r="J130" s="72">
        <f>OFFSET(TT!F130,0,6*(-1+$E$6))</f>
        <v>290</v>
      </c>
      <c r="K130" s="73">
        <f>OFFSET(TT!G130,0,6*(-1+$E$6))</f>
        <v>196</v>
      </c>
      <c r="L130" s="74">
        <f>OFFSET(TT!H130,0,6*(-1+$E$6))</f>
        <v>174</v>
      </c>
      <c r="M130" s="75">
        <f>OFFSET(TT!I130,0,6*(-1+$E$6))</f>
        <v>134</v>
      </c>
      <c r="N130" s="76">
        <f>OFFSET(TT!J130,0,6*(-1+$E$6))</f>
        <v>312</v>
      </c>
      <c r="O130" s="77">
        <f>OFFSET(TT!K130,0,6*(-1+$E$6))</f>
        <v>64</v>
      </c>
      <c r="P130" s="78">
        <f t="shared" si="19"/>
        <v>464</v>
      </c>
      <c r="Q130" s="78">
        <f t="shared" ref="Q130:S130" si="386">$J130*C$30+$K130*C$31+$L130*C$32+$M130*C$33+$N130*C$34+$O130*C$35</f>
        <v>198</v>
      </c>
      <c r="R130" s="78">
        <f t="shared" si="386"/>
        <v>196</v>
      </c>
      <c r="S130" s="78">
        <f t="shared" si="386"/>
        <v>312</v>
      </c>
      <c r="T130" s="59">
        <f t="shared" si="8"/>
        <v>0.7009063444</v>
      </c>
      <c r="U130" s="60">
        <f t="shared" si="9"/>
        <v>0.3858267717</v>
      </c>
      <c r="V130" s="61">
        <f t="shared" si="10"/>
        <v>0.5979381443</v>
      </c>
      <c r="W130" s="62">
        <f t="shared" si="11"/>
        <v>0.4974619289</v>
      </c>
      <c r="X130" s="63">
        <f t="shared" ref="X130:Y130" si="387">IFERROR(P130/(P130+R130),0.5)</f>
        <v>0.703030303</v>
      </c>
      <c r="Y130" s="64">
        <f t="shared" si="387"/>
        <v>0.3882352941</v>
      </c>
      <c r="Z130" s="65">
        <f t="shared" si="13"/>
        <v>0.5641025641</v>
      </c>
      <c r="AA130" s="66">
        <f t="shared" si="14"/>
        <v>0.6632478632</v>
      </c>
      <c r="AB130" s="67">
        <f t="shared" si="15"/>
        <v>0.5658119658</v>
      </c>
      <c r="AC130" s="47">
        <f t="shared" si="16"/>
        <v>1</v>
      </c>
      <c r="AD130" s="79">
        <f t="shared" ref="AD130:AL130" si="388">IF(OR(T130&lt;OFFSET($B$38,AD$3,0),T130&gt;OFFSET($C$38,AD$3,0)),0,1)</f>
        <v>1</v>
      </c>
      <c r="AE130" s="79">
        <f t="shared" si="388"/>
        <v>1</v>
      </c>
      <c r="AF130" s="79">
        <f t="shared" si="388"/>
        <v>1</v>
      </c>
      <c r="AG130" s="79">
        <f t="shared" si="388"/>
        <v>1</v>
      </c>
      <c r="AH130" s="79">
        <f t="shared" si="388"/>
        <v>1</v>
      </c>
      <c r="AI130" s="79">
        <f t="shared" si="388"/>
        <v>1</v>
      </c>
      <c r="AJ130" s="79">
        <f t="shared" si="388"/>
        <v>1</v>
      </c>
      <c r="AK130" s="79">
        <f t="shared" si="388"/>
        <v>1</v>
      </c>
      <c r="AL130" s="79">
        <f t="shared" si="388"/>
        <v>1</v>
      </c>
      <c r="AM130" s="68">
        <f t="shared" si="18"/>
        <v>1</v>
      </c>
    </row>
    <row r="131" ht="16.5" customHeight="1">
      <c r="A131" s="47"/>
      <c r="B131" s="82"/>
      <c r="C131" s="82"/>
      <c r="D131" s="82"/>
      <c r="E131" s="82"/>
      <c r="F131" s="24"/>
      <c r="G131" s="51">
        <v>126.0</v>
      </c>
      <c r="H131" s="51">
        <v>2086.0</v>
      </c>
      <c r="I131" s="47">
        <v>2447.0</v>
      </c>
      <c r="J131" s="72">
        <f>OFFSET(TT!F131,0,6*(-1+$E$6))</f>
        <v>48</v>
      </c>
      <c r="K131" s="73">
        <f>OFFSET(TT!G131,0,6*(-1+$E$6))</f>
        <v>101</v>
      </c>
      <c r="L131" s="74">
        <f>OFFSET(TT!H131,0,6*(-1+$E$6))</f>
        <v>64</v>
      </c>
      <c r="M131" s="75">
        <f>OFFSET(TT!I131,0,6*(-1+$E$6))</f>
        <v>93</v>
      </c>
      <c r="N131" s="76">
        <f>OFFSET(TT!J131,0,6*(-1+$E$6))</f>
        <v>287</v>
      </c>
      <c r="O131" s="77">
        <f>OFFSET(TT!K131,0,6*(-1+$E$6))</f>
        <v>94</v>
      </c>
      <c r="P131" s="78">
        <f t="shared" si="19"/>
        <v>112</v>
      </c>
      <c r="Q131" s="78">
        <f t="shared" ref="Q131:S131" si="389">$J131*C$30+$K131*C$31+$L131*C$32+$M131*C$33+$N131*C$34+$O131*C$35</f>
        <v>187</v>
      </c>
      <c r="R131" s="78">
        <f t="shared" si="389"/>
        <v>101</v>
      </c>
      <c r="S131" s="78">
        <f t="shared" si="389"/>
        <v>287</v>
      </c>
      <c r="T131" s="59">
        <f t="shared" si="8"/>
        <v>0.3745819398</v>
      </c>
      <c r="U131" s="60">
        <f t="shared" si="9"/>
        <v>0.2603092784</v>
      </c>
      <c r="V131" s="61">
        <f t="shared" si="10"/>
        <v>0.2807017544</v>
      </c>
      <c r="W131" s="62">
        <f t="shared" si="11"/>
        <v>0.3506944444</v>
      </c>
      <c r="X131" s="63">
        <f t="shared" ref="X131:Y131" si="390">IFERROR(P131/(P131+R131),0.5)</f>
        <v>0.5258215962</v>
      </c>
      <c r="Y131" s="64">
        <f t="shared" si="390"/>
        <v>0.3945147679</v>
      </c>
      <c r="Z131" s="65">
        <f t="shared" si="13"/>
        <v>0.3100436681</v>
      </c>
      <c r="AA131" s="66">
        <f t="shared" si="14"/>
        <v>0.5807860262</v>
      </c>
      <c r="AB131" s="67">
        <f t="shared" si="15"/>
        <v>0.4352256186</v>
      </c>
      <c r="AC131" s="47">
        <f t="shared" si="16"/>
        <v>1</v>
      </c>
      <c r="AD131" s="79">
        <f t="shared" ref="AD131:AL131" si="391">IF(OR(T131&lt;OFFSET($B$38,AD$3,0),T131&gt;OFFSET($C$38,AD$3,0)),0,1)</f>
        <v>1</v>
      </c>
      <c r="AE131" s="79">
        <f t="shared" si="391"/>
        <v>1</v>
      </c>
      <c r="AF131" s="79">
        <f t="shared" si="391"/>
        <v>1</v>
      </c>
      <c r="AG131" s="79">
        <f t="shared" si="391"/>
        <v>1</v>
      </c>
      <c r="AH131" s="79">
        <f t="shared" si="391"/>
        <v>1</v>
      </c>
      <c r="AI131" s="79">
        <f t="shared" si="391"/>
        <v>1</v>
      </c>
      <c r="AJ131" s="79">
        <f t="shared" si="391"/>
        <v>1</v>
      </c>
      <c r="AK131" s="79">
        <f t="shared" si="391"/>
        <v>1</v>
      </c>
      <c r="AL131" s="79">
        <f t="shared" si="391"/>
        <v>1</v>
      </c>
      <c r="AM131" s="68">
        <f t="shared" si="18"/>
        <v>1</v>
      </c>
    </row>
    <row r="132" ht="16.5" customHeight="1">
      <c r="A132" s="47"/>
      <c r="B132" s="82"/>
      <c r="C132" s="82"/>
      <c r="D132" s="82"/>
      <c r="E132" s="82"/>
      <c r="F132" s="24"/>
      <c r="G132" s="51">
        <v>127.0</v>
      </c>
      <c r="H132" s="51">
        <v>2087.0</v>
      </c>
      <c r="I132" s="47">
        <v>3117.0</v>
      </c>
      <c r="J132" s="72">
        <f>OFFSET(TT!F132,0,6*(-1+$E$6))</f>
        <v>140</v>
      </c>
      <c r="K132" s="73">
        <f>OFFSET(TT!G132,0,6*(-1+$E$6))</f>
        <v>111</v>
      </c>
      <c r="L132" s="74">
        <f>OFFSET(TT!H132,0,6*(-1+$E$6))</f>
        <v>101</v>
      </c>
      <c r="M132" s="75">
        <f>OFFSET(TT!I132,0,6*(-1+$E$6))</f>
        <v>224</v>
      </c>
      <c r="N132" s="76">
        <f>OFFSET(TT!J132,0,6*(-1+$E$6))</f>
        <v>401</v>
      </c>
      <c r="O132" s="77">
        <f>OFFSET(TT!K132,0,6*(-1+$E$6))</f>
        <v>167</v>
      </c>
      <c r="P132" s="78">
        <f t="shared" si="19"/>
        <v>241</v>
      </c>
      <c r="Q132" s="78">
        <f t="shared" ref="Q132:S132" si="392">$J132*C$30+$K132*C$31+$L132*C$32+$M132*C$33+$N132*C$34+$O132*C$35</f>
        <v>391</v>
      </c>
      <c r="R132" s="78">
        <f t="shared" si="392"/>
        <v>111</v>
      </c>
      <c r="S132" s="78">
        <f t="shared" si="392"/>
        <v>401</v>
      </c>
      <c r="T132" s="59">
        <f t="shared" si="8"/>
        <v>0.3813291139</v>
      </c>
      <c r="U132" s="60">
        <f t="shared" si="9"/>
        <v>0.216796875</v>
      </c>
      <c r="V132" s="61">
        <f t="shared" si="10"/>
        <v>0.3753894081</v>
      </c>
      <c r="W132" s="62">
        <f t="shared" si="11"/>
        <v>0.2211155378</v>
      </c>
      <c r="X132" s="63">
        <f t="shared" ref="X132:Y132" si="393">IFERROR(P132/(P132+R132),0.5)</f>
        <v>0.6846590909</v>
      </c>
      <c r="Y132" s="64">
        <f t="shared" si="393"/>
        <v>0.4936868687</v>
      </c>
      <c r="Z132" s="65">
        <f t="shared" si="13"/>
        <v>0.3076923077</v>
      </c>
      <c r="AA132" s="66">
        <f t="shared" si="14"/>
        <v>0.5611888112</v>
      </c>
      <c r="AB132" s="67">
        <f t="shared" si="15"/>
        <v>0.5524475524</v>
      </c>
      <c r="AC132" s="47">
        <f t="shared" si="16"/>
        <v>1</v>
      </c>
      <c r="AD132" s="79">
        <f t="shared" ref="AD132:AL132" si="394">IF(OR(T132&lt;OFFSET($B$38,AD$3,0),T132&gt;OFFSET($C$38,AD$3,0)),0,1)</f>
        <v>1</v>
      </c>
      <c r="AE132" s="79">
        <f t="shared" si="394"/>
        <v>1</v>
      </c>
      <c r="AF132" s="79">
        <f t="shared" si="394"/>
        <v>1</v>
      </c>
      <c r="AG132" s="79">
        <f t="shared" si="394"/>
        <v>1</v>
      </c>
      <c r="AH132" s="79">
        <f t="shared" si="394"/>
        <v>1</v>
      </c>
      <c r="AI132" s="79">
        <f t="shared" si="394"/>
        <v>1</v>
      </c>
      <c r="AJ132" s="79">
        <f t="shared" si="394"/>
        <v>1</v>
      </c>
      <c r="AK132" s="79">
        <f t="shared" si="394"/>
        <v>1</v>
      </c>
      <c r="AL132" s="79">
        <f t="shared" si="394"/>
        <v>1</v>
      </c>
      <c r="AM132" s="68">
        <f t="shared" si="18"/>
        <v>1</v>
      </c>
    </row>
    <row r="133" ht="16.5" customHeight="1">
      <c r="A133" s="47"/>
      <c r="B133" s="82"/>
      <c r="C133" s="82"/>
      <c r="D133" s="82"/>
      <c r="E133" s="82"/>
      <c r="F133" s="24"/>
      <c r="G133" s="51">
        <v>128.0</v>
      </c>
      <c r="H133" s="51">
        <v>2088.0</v>
      </c>
      <c r="I133" s="47">
        <v>643.0</v>
      </c>
      <c r="J133" s="72">
        <f>OFFSET(TT!F133,0,6*(-1+$E$6))</f>
        <v>31</v>
      </c>
      <c r="K133" s="73">
        <f>OFFSET(TT!G133,0,6*(-1+$E$6))</f>
        <v>47</v>
      </c>
      <c r="L133" s="74">
        <f>OFFSET(TT!H133,0,6*(-1+$E$6))</f>
        <v>31</v>
      </c>
      <c r="M133" s="75">
        <f>OFFSET(TT!I133,0,6*(-1+$E$6))</f>
        <v>83</v>
      </c>
      <c r="N133" s="76">
        <f>OFFSET(TT!J133,0,6*(-1+$E$6))</f>
        <v>143</v>
      </c>
      <c r="O133" s="77">
        <f>OFFSET(TT!K133,0,6*(-1+$E$6))</f>
        <v>49</v>
      </c>
      <c r="P133" s="78">
        <f t="shared" si="19"/>
        <v>62</v>
      </c>
      <c r="Q133" s="78">
        <f t="shared" ref="Q133:S133" si="395">$J133*C$30+$K133*C$31+$L133*C$32+$M133*C$33+$N133*C$34+$O133*C$35</f>
        <v>132</v>
      </c>
      <c r="R133" s="78">
        <f t="shared" si="395"/>
        <v>47</v>
      </c>
      <c r="S133" s="78">
        <f t="shared" si="395"/>
        <v>143</v>
      </c>
      <c r="T133" s="59">
        <f t="shared" si="8"/>
        <v>0.3195876289</v>
      </c>
      <c r="U133" s="60">
        <f t="shared" si="9"/>
        <v>0.2473684211</v>
      </c>
      <c r="V133" s="61">
        <f t="shared" si="10"/>
        <v>0.3024390244</v>
      </c>
      <c r="W133" s="62">
        <f t="shared" si="11"/>
        <v>0.2625698324</v>
      </c>
      <c r="X133" s="63">
        <f t="shared" ref="X133:Y133" si="396">IFERROR(P133/(P133+R133),0.5)</f>
        <v>0.5688073394</v>
      </c>
      <c r="Y133" s="64">
        <f t="shared" si="396"/>
        <v>0.48</v>
      </c>
      <c r="Z133" s="65">
        <f t="shared" si="13"/>
        <v>0.2838541667</v>
      </c>
      <c r="AA133" s="66">
        <f t="shared" si="14"/>
        <v>0.5338541667</v>
      </c>
      <c r="AB133" s="67">
        <f t="shared" si="15"/>
        <v>0.5052083333</v>
      </c>
      <c r="AC133" s="47">
        <f t="shared" si="16"/>
        <v>1</v>
      </c>
      <c r="AD133" s="79">
        <f t="shared" ref="AD133:AL133" si="397">IF(OR(T133&lt;OFFSET($B$38,AD$3,0),T133&gt;OFFSET($C$38,AD$3,0)),0,1)</f>
        <v>1</v>
      </c>
      <c r="AE133" s="79">
        <f t="shared" si="397"/>
        <v>1</v>
      </c>
      <c r="AF133" s="79">
        <f t="shared" si="397"/>
        <v>1</v>
      </c>
      <c r="AG133" s="79">
        <f t="shared" si="397"/>
        <v>1</v>
      </c>
      <c r="AH133" s="79">
        <f t="shared" si="397"/>
        <v>1</v>
      </c>
      <c r="AI133" s="79">
        <f t="shared" si="397"/>
        <v>1</v>
      </c>
      <c r="AJ133" s="79">
        <f t="shared" si="397"/>
        <v>1</v>
      </c>
      <c r="AK133" s="79">
        <f t="shared" si="397"/>
        <v>1</v>
      </c>
      <c r="AL133" s="79">
        <f t="shared" si="397"/>
        <v>1</v>
      </c>
      <c r="AM133" s="68">
        <f t="shared" si="18"/>
        <v>1</v>
      </c>
    </row>
    <row r="134" ht="16.5" customHeight="1">
      <c r="A134" s="47"/>
      <c r="B134" s="82"/>
      <c r="C134" s="82"/>
      <c r="D134" s="82"/>
      <c r="E134" s="82"/>
      <c r="F134" s="24"/>
      <c r="G134" s="51">
        <v>129.0</v>
      </c>
      <c r="H134" s="51">
        <v>2126.0</v>
      </c>
      <c r="I134" s="47">
        <v>2399.0</v>
      </c>
      <c r="J134" s="72">
        <f>OFFSET(TT!F134,0,6*(-1+$E$6))</f>
        <v>125</v>
      </c>
      <c r="K134" s="73">
        <f>OFFSET(TT!G134,0,6*(-1+$E$6))</f>
        <v>108</v>
      </c>
      <c r="L134" s="74">
        <f>OFFSET(TT!H134,0,6*(-1+$E$6))</f>
        <v>115</v>
      </c>
      <c r="M134" s="75">
        <f>OFFSET(TT!I134,0,6*(-1+$E$6))</f>
        <v>114</v>
      </c>
      <c r="N134" s="76">
        <f>OFFSET(TT!J134,0,6*(-1+$E$6))</f>
        <v>272</v>
      </c>
      <c r="O134" s="77">
        <f>OFFSET(TT!K134,0,6*(-1+$E$6))</f>
        <v>139</v>
      </c>
      <c r="P134" s="78">
        <f t="shared" si="19"/>
        <v>240</v>
      </c>
      <c r="Q134" s="78">
        <f t="shared" ref="Q134:S134" si="398">$J134*C$30+$K134*C$31+$L134*C$32+$M134*C$33+$N134*C$34+$O134*C$35</f>
        <v>253</v>
      </c>
      <c r="R134" s="78">
        <f t="shared" si="398"/>
        <v>108</v>
      </c>
      <c r="S134" s="78">
        <f t="shared" si="398"/>
        <v>272</v>
      </c>
      <c r="T134" s="59">
        <f t="shared" si="8"/>
        <v>0.4868154158</v>
      </c>
      <c r="U134" s="60">
        <f t="shared" si="9"/>
        <v>0.2842105263</v>
      </c>
      <c r="V134" s="61">
        <f t="shared" si="10"/>
        <v>0.46875</v>
      </c>
      <c r="W134" s="62">
        <f t="shared" si="11"/>
        <v>0.2991689751</v>
      </c>
      <c r="X134" s="63">
        <f t="shared" ref="X134:Y134" si="399">IFERROR(P134/(P134+R134),0.5)</f>
        <v>0.6896551724</v>
      </c>
      <c r="Y134" s="64">
        <f t="shared" si="399"/>
        <v>0.4819047619</v>
      </c>
      <c r="Z134" s="65">
        <f t="shared" si="13"/>
        <v>0.3986254296</v>
      </c>
      <c r="AA134" s="66">
        <f t="shared" si="14"/>
        <v>0.5864833906</v>
      </c>
      <c r="AB134" s="67">
        <f t="shared" si="15"/>
        <v>0.5647193585</v>
      </c>
      <c r="AC134" s="47">
        <f t="shared" si="16"/>
        <v>1</v>
      </c>
      <c r="AD134" s="79">
        <f t="shared" ref="AD134:AL134" si="400">IF(OR(T134&lt;OFFSET($B$38,AD$3,0),T134&gt;OFFSET($C$38,AD$3,0)),0,1)</f>
        <v>1</v>
      </c>
      <c r="AE134" s="79">
        <f t="shared" si="400"/>
        <v>1</v>
      </c>
      <c r="AF134" s="79">
        <f t="shared" si="400"/>
        <v>1</v>
      </c>
      <c r="AG134" s="79">
        <f t="shared" si="400"/>
        <v>1</v>
      </c>
      <c r="AH134" s="79">
        <f t="shared" si="400"/>
        <v>1</v>
      </c>
      <c r="AI134" s="79">
        <f t="shared" si="400"/>
        <v>1</v>
      </c>
      <c r="AJ134" s="79">
        <f t="shared" si="400"/>
        <v>1</v>
      </c>
      <c r="AK134" s="79">
        <f t="shared" si="400"/>
        <v>1</v>
      </c>
      <c r="AL134" s="79">
        <f t="shared" si="400"/>
        <v>1</v>
      </c>
      <c r="AM134" s="68">
        <f t="shared" si="18"/>
        <v>1</v>
      </c>
    </row>
    <row r="135" ht="16.5" customHeight="1">
      <c r="A135" s="47"/>
      <c r="B135" s="82"/>
      <c r="C135" s="82"/>
      <c r="D135" s="82"/>
      <c r="E135" s="82"/>
      <c r="F135" s="24"/>
      <c r="G135" s="51">
        <v>130.0</v>
      </c>
      <c r="H135" s="51">
        <v>2352.0</v>
      </c>
      <c r="I135" s="47">
        <v>3142.0</v>
      </c>
      <c r="J135" s="72">
        <f>OFFSET(TT!F135,0,6*(-1+$E$6))</f>
        <v>471</v>
      </c>
      <c r="K135" s="73">
        <f>OFFSET(TT!G135,0,6*(-1+$E$6))</f>
        <v>411</v>
      </c>
      <c r="L135" s="74">
        <f>OFFSET(TT!H135,0,6*(-1+$E$6))</f>
        <v>187</v>
      </c>
      <c r="M135" s="75">
        <f>OFFSET(TT!I135,0,6*(-1+$E$6))</f>
        <v>244</v>
      </c>
      <c r="N135" s="76">
        <f>OFFSET(TT!J135,0,6*(-1+$E$6))</f>
        <v>643</v>
      </c>
      <c r="O135" s="77">
        <f>OFFSET(TT!K135,0,6*(-1+$E$6))</f>
        <v>60</v>
      </c>
      <c r="P135" s="78">
        <f t="shared" si="19"/>
        <v>658</v>
      </c>
      <c r="Q135" s="78">
        <f t="shared" ref="Q135:S135" si="401">$J135*C$30+$K135*C$31+$L135*C$32+$M135*C$33+$N135*C$34+$O135*C$35</f>
        <v>304</v>
      </c>
      <c r="R135" s="78">
        <f t="shared" si="401"/>
        <v>411</v>
      </c>
      <c r="S135" s="78">
        <f t="shared" si="401"/>
        <v>643</v>
      </c>
      <c r="T135" s="59">
        <f t="shared" si="8"/>
        <v>0.683991684</v>
      </c>
      <c r="U135" s="60">
        <f t="shared" si="9"/>
        <v>0.389943074</v>
      </c>
      <c r="V135" s="61">
        <f t="shared" si="10"/>
        <v>0.5057647963</v>
      </c>
      <c r="W135" s="62">
        <f t="shared" si="11"/>
        <v>0.5748251748</v>
      </c>
      <c r="X135" s="63">
        <f t="shared" ref="X135:Y135" si="402">IFERROR(P135/(P135+R135),0.5)</f>
        <v>0.6155285313</v>
      </c>
      <c r="Y135" s="64">
        <f t="shared" si="402"/>
        <v>0.3210137276</v>
      </c>
      <c r="Z135" s="65">
        <f t="shared" si="13"/>
        <v>0.5302579365</v>
      </c>
      <c r="AA135" s="66">
        <f t="shared" si="14"/>
        <v>0.6453373016</v>
      </c>
      <c r="AB135" s="67">
        <f t="shared" si="15"/>
        <v>0.4771825397</v>
      </c>
      <c r="AC135" s="47">
        <f t="shared" si="16"/>
        <v>1</v>
      </c>
      <c r="AD135" s="79">
        <f t="shared" ref="AD135:AL135" si="403">IF(OR(T135&lt;OFFSET($B$38,AD$3,0),T135&gt;OFFSET($C$38,AD$3,0)),0,1)</f>
        <v>1</v>
      </c>
      <c r="AE135" s="79">
        <f t="shared" si="403"/>
        <v>1</v>
      </c>
      <c r="AF135" s="79">
        <f t="shared" si="403"/>
        <v>1</v>
      </c>
      <c r="AG135" s="79">
        <f t="shared" si="403"/>
        <v>1</v>
      </c>
      <c r="AH135" s="79">
        <f t="shared" si="403"/>
        <v>1</v>
      </c>
      <c r="AI135" s="79">
        <f t="shared" si="403"/>
        <v>1</v>
      </c>
      <c r="AJ135" s="79">
        <f t="shared" si="403"/>
        <v>1</v>
      </c>
      <c r="AK135" s="79">
        <f t="shared" si="403"/>
        <v>1</v>
      </c>
      <c r="AL135" s="79">
        <f t="shared" si="403"/>
        <v>1</v>
      </c>
      <c r="AM135" s="68">
        <f t="shared" si="18"/>
        <v>1</v>
      </c>
    </row>
    <row r="136" ht="16.5" customHeight="1">
      <c r="A136" s="47"/>
      <c r="B136" s="82"/>
      <c r="C136" s="82"/>
      <c r="D136" s="82"/>
      <c r="E136" s="82"/>
      <c r="F136" s="24"/>
      <c r="G136" s="51">
        <v>131.0</v>
      </c>
      <c r="H136" s="51">
        <v>2360.0</v>
      </c>
      <c r="I136" s="47">
        <v>2307.0</v>
      </c>
      <c r="J136" s="72">
        <f>OFFSET(TT!F136,0,6*(-1+$E$6))</f>
        <v>96</v>
      </c>
      <c r="K136" s="73">
        <f>OFFSET(TT!G136,0,6*(-1+$E$6))</f>
        <v>108</v>
      </c>
      <c r="L136" s="74">
        <f>OFFSET(TT!H136,0,6*(-1+$E$6))</f>
        <v>80</v>
      </c>
      <c r="M136" s="75">
        <f>OFFSET(TT!I136,0,6*(-1+$E$6))</f>
        <v>179</v>
      </c>
      <c r="N136" s="76">
        <f>OFFSET(TT!J136,0,6*(-1+$E$6))</f>
        <v>396</v>
      </c>
      <c r="O136" s="77">
        <f>OFFSET(TT!K136,0,6*(-1+$E$6))</f>
        <v>115</v>
      </c>
      <c r="P136" s="78">
        <f t="shared" si="19"/>
        <v>176</v>
      </c>
      <c r="Q136" s="78">
        <f t="shared" ref="Q136:S136" si="404">$J136*C$30+$K136*C$31+$L136*C$32+$M136*C$33+$N136*C$34+$O136*C$35</f>
        <v>294</v>
      </c>
      <c r="R136" s="78">
        <f t="shared" si="404"/>
        <v>108</v>
      </c>
      <c r="S136" s="78">
        <f t="shared" si="404"/>
        <v>396</v>
      </c>
      <c r="T136" s="59">
        <f t="shared" si="8"/>
        <v>0.3744680851</v>
      </c>
      <c r="U136" s="60">
        <f t="shared" si="9"/>
        <v>0.2142857143</v>
      </c>
      <c r="V136" s="61">
        <f t="shared" si="10"/>
        <v>0.3076923077</v>
      </c>
      <c r="W136" s="62">
        <f t="shared" si="11"/>
        <v>0.2686567164</v>
      </c>
      <c r="X136" s="63">
        <f t="shared" ref="X136:Y136" si="405">IFERROR(P136/(P136+R136),0.5)</f>
        <v>0.6197183099</v>
      </c>
      <c r="Y136" s="64">
        <f t="shared" si="405"/>
        <v>0.4260869565</v>
      </c>
      <c r="Z136" s="65">
        <f t="shared" si="13"/>
        <v>0.2915811088</v>
      </c>
      <c r="AA136" s="66">
        <f t="shared" si="14"/>
        <v>0.5872689938</v>
      </c>
      <c r="AB136" s="67">
        <f t="shared" si="15"/>
        <v>0.4825462012</v>
      </c>
      <c r="AC136" s="47">
        <f t="shared" si="16"/>
        <v>1</v>
      </c>
      <c r="AD136" s="79">
        <f t="shared" ref="AD136:AL136" si="406">IF(OR(T136&lt;OFFSET($B$38,AD$3,0),T136&gt;OFFSET($C$38,AD$3,0)),0,1)</f>
        <v>1</v>
      </c>
      <c r="AE136" s="79">
        <f t="shared" si="406"/>
        <v>1</v>
      </c>
      <c r="AF136" s="79">
        <f t="shared" si="406"/>
        <v>1</v>
      </c>
      <c r="AG136" s="79">
        <f t="shared" si="406"/>
        <v>1</v>
      </c>
      <c r="AH136" s="79">
        <f t="shared" si="406"/>
        <v>1</v>
      </c>
      <c r="AI136" s="79">
        <f t="shared" si="406"/>
        <v>1</v>
      </c>
      <c r="AJ136" s="79">
        <f t="shared" si="406"/>
        <v>1</v>
      </c>
      <c r="AK136" s="79">
        <f t="shared" si="406"/>
        <v>1</v>
      </c>
      <c r="AL136" s="79">
        <f t="shared" si="406"/>
        <v>1</v>
      </c>
      <c r="AM136" s="68">
        <f t="shared" si="18"/>
        <v>1</v>
      </c>
    </row>
    <row r="137" ht="16.5" customHeight="1">
      <c r="A137" s="47"/>
      <c r="B137" s="82"/>
      <c r="C137" s="82"/>
      <c r="D137" s="82"/>
      <c r="E137" s="82"/>
      <c r="F137" s="24"/>
      <c r="G137" s="51">
        <v>132.0</v>
      </c>
      <c r="H137" s="51">
        <v>2371.0</v>
      </c>
      <c r="I137" s="47">
        <v>1366.0</v>
      </c>
      <c r="J137" s="72">
        <f>OFFSET(TT!F137,0,6*(-1+$E$6))</f>
        <v>121</v>
      </c>
      <c r="K137" s="73">
        <f>OFFSET(TT!G137,0,6*(-1+$E$6))</f>
        <v>88</v>
      </c>
      <c r="L137" s="74">
        <f>OFFSET(TT!H137,0,6*(-1+$E$6))</f>
        <v>80</v>
      </c>
      <c r="M137" s="75">
        <f>OFFSET(TT!I137,0,6*(-1+$E$6))</f>
        <v>93</v>
      </c>
      <c r="N137" s="76">
        <f>OFFSET(TT!J137,0,6*(-1+$E$6))</f>
        <v>211</v>
      </c>
      <c r="O137" s="77">
        <f>OFFSET(TT!K137,0,6*(-1+$E$6))</f>
        <v>71</v>
      </c>
      <c r="P137" s="78">
        <f t="shared" si="19"/>
        <v>201</v>
      </c>
      <c r="Q137" s="78">
        <f t="shared" ref="Q137:S137" si="407">$J137*C$30+$K137*C$31+$L137*C$32+$M137*C$33+$N137*C$34+$O137*C$35</f>
        <v>164</v>
      </c>
      <c r="R137" s="78">
        <f t="shared" si="407"/>
        <v>88</v>
      </c>
      <c r="S137" s="78">
        <f t="shared" si="407"/>
        <v>211</v>
      </c>
      <c r="T137" s="59">
        <f t="shared" si="8"/>
        <v>0.5506849315</v>
      </c>
      <c r="U137" s="60">
        <f t="shared" si="9"/>
        <v>0.2943143813</v>
      </c>
      <c r="V137" s="61">
        <f t="shared" si="10"/>
        <v>0.4878640777</v>
      </c>
      <c r="W137" s="62">
        <f t="shared" si="11"/>
        <v>0.3492063492</v>
      </c>
      <c r="X137" s="63">
        <f t="shared" ref="X137:Y137" si="408">IFERROR(P137/(P137+R137),0.5)</f>
        <v>0.6955017301</v>
      </c>
      <c r="Y137" s="64">
        <f t="shared" si="408"/>
        <v>0.4373333333</v>
      </c>
      <c r="Z137" s="65">
        <f t="shared" si="13"/>
        <v>0.4352409639</v>
      </c>
      <c r="AA137" s="66">
        <f t="shared" si="14"/>
        <v>0.6204819277</v>
      </c>
      <c r="AB137" s="67">
        <f t="shared" si="15"/>
        <v>0.5496987952</v>
      </c>
      <c r="AC137" s="47">
        <f t="shared" si="16"/>
        <v>1</v>
      </c>
      <c r="AD137" s="79">
        <f t="shared" ref="AD137:AL137" si="409">IF(OR(T137&lt;OFFSET($B$38,AD$3,0),T137&gt;OFFSET($C$38,AD$3,0)),0,1)</f>
        <v>1</v>
      </c>
      <c r="AE137" s="79">
        <f t="shared" si="409"/>
        <v>1</v>
      </c>
      <c r="AF137" s="79">
        <f t="shared" si="409"/>
        <v>1</v>
      </c>
      <c r="AG137" s="79">
        <f t="shared" si="409"/>
        <v>1</v>
      </c>
      <c r="AH137" s="79">
        <f t="shared" si="409"/>
        <v>1</v>
      </c>
      <c r="AI137" s="79">
        <f t="shared" si="409"/>
        <v>1</v>
      </c>
      <c r="AJ137" s="79">
        <f t="shared" si="409"/>
        <v>1</v>
      </c>
      <c r="AK137" s="79">
        <f t="shared" si="409"/>
        <v>1</v>
      </c>
      <c r="AL137" s="79">
        <f t="shared" si="409"/>
        <v>1</v>
      </c>
      <c r="AM137" s="68">
        <f t="shared" si="18"/>
        <v>1</v>
      </c>
    </row>
    <row r="138" ht="16.5" customHeight="1">
      <c r="A138" s="47"/>
      <c r="B138" s="82"/>
      <c r="C138" s="82"/>
      <c r="D138" s="82"/>
      <c r="E138" s="82"/>
      <c r="F138" s="24"/>
      <c r="G138" s="51">
        <v>133.0</v>
      </c>
      <c r="H138" s="51">
        <v>2372.0</v>
      </c>
      <c r="I138" s="47">
        <v>2516.0</v>
      </c>
      <c r="J138" s="72">
        <f>OFFSET(TT!F138,0,6*(-1+$E$6))</f>
        <v>190</v>
      </c>
      <c r="K138" s="73">
        <f>OFFSET(TT!G138,0,6*(-1+$E$6))</f>
        <v>150</v>
      </c>
      <c r="L138" s="74">
        <f>OFFSET(TT!H138,0,6*(-1+$E$6))</f>
        <v>135</v>
      </c>
      <c r="M138" s="75">
        <f>OFFSET(TT!I138,0,6*(-1+$E$6))</f>
        <v>166</v>
      </c>
      <c r="N138" s="76">
        <f>OFFSET(TT!J138,0,6*(-1+$E$6))</f>
        <v>422</v>
      </c>
      <c r="O138" s="77">
        <f>OFFSET(TT!K138,0,6*(-1+$E$6))</f>
        <v>113</v>
      </c>
      <c r="P138" s="78">
        <f t="shared" si="19"/>
        <v>325</v>
      </c>
      <c r="Q138" s="78">
        <f t="shared" ref="Q138:S138" si="410">$J138*C$30+$K138*C$31+$L138*C$32+$M138*C$33+$N138*C$34+$O138*C$35</f>
        <v>279</v>
      </c>
      <c r="R138" s="78">
        <f t="shared" si="410"/>
        <v>150</v>
      </c>
      <c r="S138" s="78">
        <f t="shared" si="410"/>
        <v>422</v>
      </c>
      <c r="T138" s="59">
        <f t="shared" si="8"/>
        <v>0.5380794702</v>
      </c>
      <c r="U138" s="60">
        <f t="shared" si="9"/>
        <v>0.2622377622</v>
      </c>
      <c r="V138" s="61">
        <f t="shared" si="10"/>
        <v>0.4350736278</v>
      </c>
      <c r="W138" s="62">
        <f t="shared" si="11"/>
        <v>0.3496503497</v>
      </c>
      <c r="X138" s="63">
        <f t="shared" ref="X138:Y138" si="411">IFERROR(P138/(P138+R138),0.5)</f>
        <v>0.6842105263</v>
      </c>
      <c r="Y138" s="64">
        <f t="shared" si="411"/>
        <v>0.3980028531</v>
      </c>
      <c r="Z138" s="65">
        <f t="shared" si="13"/>
        <v>0.4039115646</v>
      </c>
      <c r="AA138" s="66">
        <f t="shared" si="14"/>
        <v>0.6352040816</v>
      </c>
      <c r="AB138" s="67">
        <f t="shared" si="15"/>
        <v>0.5136054422</v>
      </c>
      <c r="AC138" s="47">
        <f t="shared" si="16"/>
        <v>1</v>
      </c>
      <c r="AD138" s="79">
        <f t="shared" ref="AD138:AL138" si="412">IF(OR(T138&lt;OFFSET($B$38,AD$3,0),T138&gt;OFFSET($C$38,AD$3,0)),0,1)</f>
        <v>1</v>
      </c>
      <c r="AE138" s="79">
        <f t="shared" si="412"/>
        <v>1</v>
      </c>
      <c r="AF138" s="79">
        <f t="shared" si="412"/>
        <v>1</v>
      </c>
      <c r="AG138" s="79">
        <f t="shared" si="412"/>
        <v>1</v>
      </c>
      <c r="AH138" s="79">
        <f t="shared" si="412"/>
        <v>1</v>
      </c>
      <c r="AI138" s="79">
        <f t="shared" si="412"/>
        <v>1</v>
      </c>
      <c r="AJ138" s="79">
        <f t="shared" si="412"/>
        <v>1</v>
      </c>
      <c r="AK138" s="79">
        <f t="shared" si="412"/>
        <v>1</v>
      </c>
      <c r="AL138" s="79">
        <f t="shared" si="412"/>
        <v>1</v>
      </c>
      <c r="AM138" s="68">
        <f t="shared" si="18"/>
        <v>1</v>
      </c>
    </row>
    <row r="139" ht="16.5" customHeight="1">
      <c r="A139" s="47"/>
      <c r="B139" s="82"/>
      <c r="C139" s="82"/>
      <c r="D139" s="82"/>
      <c r="E139" s="82"/>
      <c r="F139" s="24"/>
      <c r="G139" s="51">
        <v>134.0</v>
      </c>
      <c r="H139" s="51">
        <v>2387.0</v>
      </c>
      <c r="I139" s="47">
        <v>2597.0</v>
      </c>
      <c r="J139" s="72">
        <f>OFFSET(TT!F139,0,6*(-1+$E$6))</f>
        <v>193</v>
      </c>
      <c r="K139" s="73">
        <f>OFFSET(TT!G139,0,6*(-1+$E$6))</f>
        <v>142</v>
      </c>
      <c r="L139" s="74">
        <f>OFFSET(TT!H139,0,6*(-1+$E$6))</f>
        <v>122</v>
      </c>
      <c r="M139" s="75">
        <f>OFFSET(TT!I139,0,6*(-1+$E$6))</f>
        <v>206</v>
      </c>
      <c r="N139" s="76">
        <f>OFFSET(TT!J139,0,6*(-1+$E$6))</f>
        <v>415</v>
      </c>
      <c r="O139" s="77">
        <f>OFFSET(TT!K139,0,6*(-1+$E$6))</f>
        <v>121</v>
      </c>
      <c r="P139" s="78">
        <f t="shared" si="19"/>
        <v>315</v>
      </c>
      <c r="Q139" s="78">
        <f t="shared" ref="Q139:S139" si="413">$J139*C$30+$K139*C$31+$L139*C$32+$M139*C$33+$N139*C$34+$O139*C$35</f>
        <v>327</v>
      </c>
      <c r="R139" s="78">
        <f t="shared" si="413"/>
        <v>142</v>
      </c>
      <c r="S139" s="78">
        <f t="shared" si="413"/>
        <v>415</v>
      </c>
      <c r="T139" s="59">
        <f t="shared" si="8"/>
        <v>0.4906542056</v>
      </c>
      <c r="U139" s="60">
        <f t="shared" si="9"/>
        <v>0.2549371634</v>
      </c>
      <c r="V139" s="61">
        <f t="shared" si="10"/>
        <v>0.4315068493</v>
      </c>
      <c r="W139" s="62">
        <f t="shared" si="11"/>
        <v>0.302771855</v>
      </c>
      <c r="X139" s="63">
        <f t="shared" ref="X139:Y139" si="414">IFERROR(P139/(P139+R139),0.5)</f>
        <v>0.6892778993</v>
      </c>
      <c r="Y139" s="64">
        <f t="shared" si="414"/>
        <v>0.4407008086</v>
      </c>
      <c r="Z139" s="65">
        <f t="shared" si="13"/>
        <v>0.3811509591</v>
      </c>
      <c r="AA139" s="66">
        <f t="shared" si="14"/>
        <v>0.6088407006</v>
      </c>
      <c r="AB139" s="67">
        <f t="shared" si="15"/>
        <v>0.5354462052</v>
      </c>
      <c r="AC139" s="47">
        <f t="shared" si="16"/>
        <v>1</v>
      </c>
      <c r="AD139" s="79">
        <f t="shared" ref="AD139:AL139" si="415">IF(OR(T139&lt;OFFSET($B$38,AD$3,0),T139&gt;OFFSET($C$38,AD$3,0)),0,1)</f>
        <v>1</v>
      </c>
      <c r="AE139" s="79">
        <f t="shared" si="415"/>
        <v>1</v>
      </c>
      <c r="AF139" s="79">
        <f t="shared" si="415"/>
        <v>1</v>
      </c>
      <c r="AG139" s="79">
        <f t="shared" si="415"/>
        <v>1</v>
      </c>
      <c r="AH139" s="79">
        <f t="shared" si="415"/>
        <v>1</v>
      </c>
      <c r="AI139" s="79">
        <f t="shared" si="415"/>
        <v>1</v>
      </c>
      <c r="AJ139" s="79">
        <f t="shared" si="415"/>
        <v>1</v>
      </c>
      <c r="AK139" s="79">
        <f t="shared" si="415"/>
        <v>1</v>
      </c>
      <c r="AL139" s="79">
        <f t="shared" si="415"/>
        <v>1</v>
      </c>
      <c r="AM139" s="68">
        <f t="shared" si="18"/>
        <v>1</v>
      </c>
    </row>
    <row r="140" ht="16.5" customHeight="1">
      <c r="A140" s="47"/>
      <c r="B140" s="82"/>
      <c r="C140" s="82"/>
      <c r="D140" s="82"/>
      <c r="E140" s="82"/>
      <c r="F140" s="24"/>
      <c r="G140" s="51">
        <v>135.0</v>
      </c>
      <c r="H140" s="51">
        <v>2399.0</v>
      </c>
      <c r="I140" s="47">
        <v>1692.0</v>
      </c>
      <c r="J140" s="72">
        <f>OFFSET(TT!F140,0,6*(-1+$E$6))</f>
        <v>89</v>
      </c>
      <c r="K140" s="73">
        <f>OFFSET(TT!G140,0,6*(-1+$E$6))</f>
        <v>125</v>
      </c>
      <c r="L140" s="74">
        <f>OFFSET(TT!H140,0,6*(-1+$E$6))</f>
        <v>98</v>
      </c>
      <c r="M140" s="75">
        <f>OFFSET(TT!I140,0,6*(-1+$E$6))</f>
        <v>145</v>
      </c>
      <c r="N140" s="76">
        <f>OFFSET(TT!J140,0,6*(-1+$E$6))</f>
        <v>365</v>
      </c>
      <c r="O140" s="77">
        <f>OFFSET(TT!K140,0,6*(-1+$E$6))</f>
        <v>121</v>
      </c>
      <c r="P140" s="78">
        <f t="shared" si="19"/>
        <v>187</v>
      </c>
      <c r="Q140" s="78">
        <f t="shared" ref="Q140:S140" si="416">$J140*C$30+$K140*C$31+$L140*C$32+$M140*C$33+$N140*C$34+$O140*C$35</f>
        <v>266</v>
      </c>
      <c r="R140" s="78">
        <f t="shared" si="416"/>
        <v>125</v>
      </c>
      <c r="S140" s="78">
        <f t="shared" si="416"/>
        <v>365</v>
      </c>
      <c r="T140" s="59">
        <f t="shared" si="8"/>
        <v>0.412803532</v>
      </c>
      <c r="U140" s="60">
        <f t="shared" si="9"/>
        <v>0.2551020408</v>
      </c>
      <c r="V140" s="61">
        <f t="shared" si="10"/>
        <v>0.3387681159</v>
      </c>
      <c r="W140" s="62">
        <f t="shared" si="11"/>
        <v>0.3196930946</v>
      </c>
      <c r="X140" s="63">
        <f t="shared" ref="X140:Y140" si="417">IFERROR(P140/(P140+R140),0.5)</f>
        <v>0.5993589744</v>
      </c>
      <c r="Y140" s="64">
        <f t="shared" si="417"/>
        <v>0.4215530903</v>
      </c>
      <c r="Z140" s="65">
        <f t="shared" si="13"/>
        <v>0.3308589608</v>
      </c>
      <c r="AA140" s="66">
        <f t="shared" si="14"/>
        <v>0.5853658537</v>
      </c>
      <c r="AB140" s="67">
        <f t="shared" si="15"/>
        <v>0.4803817603</v>
      </c>
      <c r="AC140" s="47">
        <f t="shared" si="16"/>
        <v>1</v>
      </c>
      <c r="AD140" s="79">
        <f t="shared" ref="AD140:AL140" si="418">IF(OR(T140&lt;OFFSET($B$38,AD$3,0),T140&gt;OFFSET($C$38,AD$3,0)),0,1)</f>
        <v>1</v>
      </c>
      <c r="AE140" s="79">
        <f t="shared" si="418"/>
        <v>1</v>
      </c>
      <c r="AF140" s="79">
        <f t="shared" si="418"/>
        <v>1</v>
      </c>
      <c r="AG140" s="79">
        <f t="shared" si="418"/>
        <v>1</v>
      </c>
      <c r="AH140" s="79">
        <f t="shared" si="418"/>
        <v>1</v>
      </c>
      <c r="AI140" s="79">
        <f t="shared" si="418"/>
        <v>1</v>
      </c>
      <c r="AJ140" s="79">
        <f t="shared" si="418"/>
        <v>1</v>
      </c>
      <c r="AK140" s="79">
        <f t="shared" si="418"/>
        <v>1</v>
      </c>
      <c r="AL140" s="79">
        <f t="shared" si="418"/>
        <v>1</v>
      </c>
      <c r="AM140" s="68">
        <f t="shared" si="18"/>
        <v>1</v>
      </c>
    </row>
    <row r="141" ht="16.5" customHeight="1">
      <c r="A141" s="47"/>
      <c r="B141" s="82"/>
      <c r="C141" s="82"/>
      <c r="D141" s="82"/>
      <c r="E141" s="82"/>
      <c r="F141" s="24"/>
      <c r="G141" s="51">
        <v>136.0</v>
      </c>
      <c r="H141" s="51">
        <v>2430.0</v>
      </c>
      <c r="I141" s="47">
        <v>1247.0</v>
      </c>
      <c r="J141" s="72">
        <f>OFFSET(TT!F141,0,6*(-1+$E$6))</f>
        <v>54</v>
      </c>
      <c r="K141" s="73">
        <f>OFFSET(TT!G141,0,6*(-1+$E$6))</f>
        <v>42</v>
      </c>
      <c r="L141" s="74">
        <f>OFFSET(TT!H141,0,6*(-1+$E$6))</f>
        <v>61</v>
      </c>
      <c r="M141" s="75">
        <f>OFFSET(TT!I141,0,6*(-1+$E$6))</f>
        <v>35</v>
      </c>
      <c r="N141" s="76">
        <f>OFFSET(TT!J141,0,6*(-1+$E$6))</f>
        <v>132</v>
      </c>
      <c r="O141" s="77">
        <f>OFFSET(TT!K141,0,6*(-1+$E$6))</f>
        <v>61</v>
      </c>
      <c r="P141" s="78">
        <f t="shared" si="19"/>
        <v>115</v>
      </c>
      <c r="Q141" s="78">
        <f t="shared" ref="Q141:S141" si="419">$J141*C$30+$K141*C$31+$L141*C$32+$M141*C$33+$N141*C$34+$O141*C$35</f>
        <v>96</v>
      </c>
      <c r="R141" s="78">
        <f t="shared" si="419"/>
        <v>42</v>
      </c>
      <c r="S141" s="78">
        <f t="shared" si="419"/>
        <v>132</v>
      </c>
      <c r="T141" s="59">
        <f t="shared" si="8"/>
        <v>0.5450236967</v>
      </c>
      <c r="U141" s="60">
        <f t="shared" si="9"/>
        <v>0.2413793103</v>
      </c>
      <c r="V141" s="61">
        <f t="shared" si="10"/>
        <v>0.4655870445</v>
      </c>
      <c r="W141" s="62">
        <f t="shared" si="11"/>
        <v>0.3043478261</v>
      </c>
      <c r="X141" s="63">
        <f t="shared" ref="X141:Y141" si="420">IFERROR(P141/(P141+R141),0.5)</f>
        <v>0.7324840764</v>
      </c>
      <c r="Y141" s="64">
        <f t="shared" si="420"/>
        <v>0.4210526316</v>
      </c>
      <c r="Z141" s="65">
        <f t="shared" si="13"/>
        <v>0.4077922078</v>
      </c>
      <c r="AA141" s="66">
        <f t="shared" si="14"/>
        <v>0.6415584416</v>
      </c>
      <c r="AB141" s="67">
        <f t="shared" si="15"/>
        <v>0.5480519481</v>
      </c>
      <c r="AC141" s="47">
        <f t="shared" si="16"/>
        <v>1</v>
      </c>
      <c r="AD141" s="79">
        <f t="shared" ref="AD141:AL141" si="421">IF(OR(T141&lt;OFFSET($B$38,AD$3,0),T141&gt;OFFSET($C$38,AD$3,0)),0,1)</f>
        <v>1</v>
      </c>
      <c r="AE141" s="79">
        <f t="shared" si="421"/>
        <v>1</v>
      </c>
      <c r="AF141" s="79">
        <f t="shared" si="421"/>
        <v>1</v>
      </c>
      <c r="AG141" s="79">
        <f t="shared" si="421"/>
        <v>1</v>
      </c>
      <c r="AH141" s="79">
        <f t="shared" si="421"/>
        <v>1</v>
      </c>
      <c r="AI141" s="79">
        <f t="shared" si="421"/>
        <v>1</v>
      </c>
      <c r="AJ141" s="79">
        <f t="shared" si="421"/>
        <v>1</v>
      </c>
      <c r="AK141" s="79">
        <f t="shared" si="421"/>
        <v>1</v>
      </c>
      <c r="AL141" s="79">
        <f t="shared" si="421"/>
        <v>1</v>
      </c>
      <c r="AM141" s="68">
        <f t="shared" si="18"/>
        <v>1</v>
      </c>
    </row>
    <row r="142" ht="16.5" customHeight="1">
      <c r="A142" s="47"/>
      <c r="B142" s="82"/>
      <c r="C142" s="82"/>
      <c r="D142" s="82"/>
      <c r="E142" s="82"/>
      <c r="F142" s="24"/>
      <c r="G142" s="51">
        <v>137.0</v>
      </c>
      <c r="H142" s="51">
        <v>2440.0</v>
      </c>
      <c r="I142" s="47">
        <v>1612.0</v>
      </c>
      <c r="J142" s="72">
        <f>OFFSET(TT!F142,0,6*(-1+$E$6))</f>
        <v>297</v>
      </c>
      <c r="K142" s="73">
        <f>OFFSET(TT!G142,0,6*(-1+$E$6))</f>
        <v>275</v>
      </c>
      <c r="L142" s="74">
        <f>OFFSET(TT!H142,0,6*(-1+$E$6))</f>
        <v>69</v>
      </c>
      <c r="M142" s="75">
        <f>OFFSET(TT!I142,0,6*(-1+$E$6))</f>
        <v>178</v>
      </c>
      <c r="N142" s="76">
        <f>OFFSET(TT!J142,0,6*(-1+$E$6))</f>
        <v>419</v>
      </c>
      <c r="O142" s="77">
        <f>OFFSET(TT!K142,0,6*(-1+$E$6))</f>
        <v>26</v>
      </c>
      <c r="P142" s="78">
        <f t="shared" si="19"/>
        <v>366</v>
      </c>
      <c r="Q142" s="78">
        <f t="shared" ref="Q142:S142" si="422">$J142*C$30+$K142*C$31+$L142*C$32+$M142*C$33+$N142*C$34+$O142*C$35</f>
        <v>204</v>
      </c>
      <c r="R142" s="78">
        <f t="shared" si="422"/>
        <v>275</v>
      </c>
      <c r="S142" s="78">
        <f t="shared" si="422"/>
        <v>419</v>
      </c>
      <c r="T142" s="59">
        <f t="shared" si="8"/>
        <v>0.6421052632</v>
      </c>
      <c r="U142" s="60">
        <f t="shared" si="9"/>
        <v>0.3962536023</v>
      </c>
      <c r="V142" s="61">
        <f t="shared" si="10"/>
        <v>0.4662420382</v>
      </c>
      <c r="W142" s="62">
        <f t="shared" si="11"/>
        <v>0.5741127349</v>
      </c>
      <c r="X142" s="63">
        <f t="shared" ref="X142:Y142" si="423">IFERROR(P142/(P142+R142),0.5)</f>
        <v>0.5709828393</v>
      </c>
      <c r="Y142" s="64">
        <f t="shared" si="423"/>
        <v>0.3274478331</v>
      </c>
      <c r="Z142" s="65">
        <f t="shared" si="13"/>
        <v>0.5071202532</v>
      </c>
      <c r="AA142" s="66">
        <f t="shared" si="14"/>
        <v>0.6210443038</v>
      </c>
      <c r="AB142" s="67">
        <f t="shared" si="15"/>
        <v>0.4509493671</v>
      </c>
      <c r="AC142" s="47">
        <f t="shared" si="16"/>
        <v>1</v>
      </c>
      <c r="AD142" s="79">
        <f t="shared" ref="AD142:AL142" si="424">IF(OR(T142&lt;OFFSET($B$38,AD$3,0),T142&gt;OFFSET($C$38,AD$3,0)),0,1)</f>
        <v>1</v>
      </c>
      <c r="AE142" s="79">
        <f t="shared" si="424"/>
        <v>1</v>
      </c>
      <c r="AF142" s="79">
        <f t="shared" si="424"/>
        <v>1</v>
      </c>
      <c r="AG142" s="79">
        <f t="shared" si="424"/>
        <v>1</v>
      </c>
      <c r="AH142" s="79">
        <f t="shared" si="424"/>
        <v>1</v>
      </c>
      <c r="AI142" s="79">
        <f t="shared" si="424"/>
        <v>1</v>
      </c>
      <c r="AJ142" s="79">
        <f t="shared" si="424"/>
        <v>1</v>
      </c>
      <c r="AK142" s="79">
        <f t="shared" si="424"/>
        <v>1</v>
      </c>
      <c r="AL142" s="79">
        <f t="shared" si="424"/>
        <v>1</v>
      </c>
      <c r="AM142" s="68">
        <f t="shared" si="18"/>
        <v>1</v>
      </c>
    </row>
    <row r="143" ht="16.5" customHeight="1">
      <c r="A143" s="47"/>
      <c r="B143" s="82"/>
      <c r="C143" s="82"/>
      <c r="D143" s="82"/>
      <c r="E143" s="82"/>
      <c r="F143" s="24"/>
      <c r="G143" s="51">
        <v>138.0</v>
      </c>
      <c r="H143" s="51">
        <v>2449.0</v>
      </c>
      <c r="I143" s="47">
        <v>2321.0</v>
      </c>
      <c r="J143" s="72">
        <f>OFFSET(TT!F143,0,6*(-1+$E$6))</f>
        <v>356</v>
      </c>
      <c r="K143" s="73">
        <f>OFFSET(TT!G143,0,6*(-1+$E$6))</f>
        <v>308</v>
      </c>
      <c r="L143" s="74">
        <f>OFFSET(TT!H143,0,6*(-1+$E$6))</f>
        <v>144</v>
      </c>
      <c r="M143" s="75">
        <f>OFFSET(TT!I143,0,6*(-1+$E$6))</f>
        <v>268</v>
      </c>
      <c r="N143" s="76">
        <f>OFFSET(TT!J143,0,6*(-1+$E$6))</f>
        <v>573</v>
      </c>
      <c r="O143" s="77">
        <f>OFFSET(TT!K143,0,6*(-1+$E$6))</f>
        <v>65</v>
      </c>
      <c r="P143" s="78">
        <f t="shared" si="19"/>
        <v>500</v>
      </c>
      <c r="Q143" s="78">
        <f t="shared" ref="Q143:S143" si="425">$J143*C$30+$K143*C$31+$L143*C$32+$M143*C$33+$N143*C$34+$O143*C$35</f>
        <v>333</v>
      </c>
      <c r="R143" s="78">
        <f t="shared" si="425"/>
        <v>308</v>
      </c>
      <c r="S143" s="78">
        <f t="shared" si="425"/>
        <v>573</v>
      </c>
      <c r="T143" s="59">
        <f t="shared" si="8"/>
        <v>0.600240096</v>
      </c>
      <c r="U143" s="60">
        <f t="shared" si="9"/>
        <v>0.3496027242</v>
      </c>
      <c r="V143" s="61">
        <f t="shared" si="10"/>
        <v>0.4659832246</v>
      </c>
      <c r="W143" s="62">
        <f t="shared" si="11"/>
        <v>0.48049922</v>
      </c>
      <c r="X143" s="63">
        <f t="shared" ref="X143:Y143" si="426">IFERROR(P143/(P143+R143),0.5)</f>
        <v>0.6188118812</v>
      </c>
      <c r="Y143" s="64">
        <f t="shared" si="426"/>
        <v>0.3675496689</v>
      </c>
      <c r="Z143" s="65">
        <f t="shared" si="13"/>
        <v>0.471411902</v>
      </c>
      <c r="AA143" s="66">
        <f t="shared" si="14"/>
        <v>0.6260210035</v>
      </c>
      <c r="AB143" s="67">
        <f t="shared" si="15"/>
        <v>0.4859976663</v>
      </c>
      <c r="AC143" s="47">
        <f t="shared" si="16"/>
        <v>1</v>
      </c>
      <c r="AD143" s="79">
        <f t="shared" ref="AD143:AL143" si="427">IF(OR(T143&lt;OFFSET($B$38,AD$3,0),T143&gt;OFFSET($C$38,AD$3,0)),0,1)</f>
        <v>1</v>
      </c>
      <c r="AE143" s="79">
        <f t="shared" si="427"/>
        <v>1</v>
      </c>
      <c r="AF143" s="79">
        <f t="shared" si="427"/>
        <v>1</v>
      </c>
      <c r="AG143" s="79">
        <f t="shared" si="427"/>
        <v>1</v>
      </c>
      <c r="AH143" s="79">
        <f t="shared" si="427"/>
        <v>1</v>
      </c>
      <c r="AI143" s="79">
        <f t="shared" si="427"/>
        <v>1</v>
      </c>
      <c r="AJ143" s="79">
        <f t="shared" si="427"/>
        <v>1</v>
      </c>
      <c r="AK143" s="79">
        <f t="shared" si="427"/>
        <v>1</v>
      </c>
      <c r="AL143" s="79">
        <f t="shared" si="427"/>
        <v>1</v>
      </c>
      <c r="AM143" s="68">
        <f t="shared" si="18"/>
        <v>1</v>
      </c>
    </row>
    <row r="144" ht="16.5" customHeight="1">
      <c r="A144" s="47"/>
      <c r="B144" s="82"/>
      <c r="C144" s="82"/>
      <c r="D144" s="82"/>
      <c r="E144" s="82"/>
      <c r="F144" s="24"/>
      <c r="G144" s="51">
        <v>139.0</v>
      </c>
      <c r="H144" s="51">
        <v>2457.0</v>
      </c>
      <c r="I144" s="47">
        <v>2695.0</v>
      </c>
      <c r="J144" s="72">
        <f>OFFSET(TT!F144,0,6*(-1+$E$6))</f>
        <v>321</v>
      </c>
      <c r="K144" s="73">
        <f>OFFSET(TT!G144,0,6*(-1+$E$6))</f>
        <v>239</v>
      </c>
      <c r="L144" s="74">
        <f>OFFSET(TT!H144,0,6*(-1+$E$6))</f>
        <v>261</v>
      </c>
      <c r="M144" s="75">
        <f>OFFSET(TT!I144,0,6*(-1+$E$6))</f>
        <v>194</v>
      </c>
      <c r="N144" s="76">
        <f>OFFSET(TT!J144,0,6*(-1+$E$6))</f>
        <v>425</v>
      </c>
      <c r="O144" s="77">
        <f>OFFSET(TT!K144,0,6*(-1+$E$6))</f>
        <v>102</v>
      </c>
      <c r="P144" s="78">
        <f t="shared" si="19"/>
        <v>582</v>
      </c>
      <c r="Q144" s="78">
        <f t="shared" ref="Q144:S144" si="428">$J144*C$30+$K144*C$31+$L144*C$32+$M144*C$33+$N144*C$34+$O144*C$35</f>
        <v>296</v>
      </c>
      <c r="R144" s="78">
        <f t="shared" si="428"/>
        <v>239</v>
      </c>
      <c r="S144" s="78">
        <f t="shared" si="428"/>
        <v>425</v>
      </c>
      <c r="T144" s="59">
        <f t="shared" si="8"/>
        <v>0.6628701595</v>
      </c>
      <c r="U144" s="60">
        <f t="shared" si="9"/>
        <v>0.359939759</v>
      </c>
      <c r="V144" s="61">
        <f t="shared" si="10"/>
        <v>0.5779543198</v>
      </c>
      <c r="W144" s="62">
        <f t="shared" si="11"/>
        <v>0.446728972</v>
      </c>
      <c r="X144" s="63">
        <f t="shared" ref="X144:Y144" si="429">IFERROR(P144/(P144+R144),0.5)</f>
        <v>0.7088915956</v>
      </c>
      <c r="Y144" s="64">
        <f t="shared" si="429"/>
        <v>0.4105409154</v>
      </c>
      <c r="Z144" s="65">
        <f t="shared" si="13"/>
        <v>0.5324254215</v>
      </c>
      <c r="AA144" s="66">
        <f t="shared" si="14"/>
        <v>0.6530479896</v>
      </c>
      <c r="AB144" s="67">
        <f t="shared" si="15"/>
        <v>0.5693904021</v>
      </c>
      <c r="AC144" s="47">
        <f t="shared" si="16"/>
        <v>1</v>
      </c>
      <c r="AD144" s="79">
        <f t="shared" ref="AD144:AL144" si="430">IF(OR(T144&lt;OFFSET($B$38,AD$3,0),T144&gt;OFFSET($C$38,AD$3,0)),0,1)</f>
        <v>1</v>
      </c>
      <c r="AE144" s="79">
        <f t="shared" si="430"/>
        <v>1</v>
      </c>
      <c r="AF144" s="79">
        <f t="shared" si="430"/>
        <v>1</v>
      </c>
      <c r="AG144" s="79">
        <f t="shared" si="430"/>
        <v>1</v>
      </c>
      <c r="AH144" s="79">
        <f t="shared" si="430"/>
        <v>1</v>
      </c>
      <c r="AI144" s="79">
        <f t="shared" si="430"/>
        <v>1</v>
      </c>
      <c r="AJ144" s="79">
        <f t="shared" si="430"/>
        <v>1</v>
      </c>
      <c r="AK144" s="79">
        <f t="shared" si="430"/>
        <v>1</v>
      </c>
      <c r="AL144" s="79">
        <f t="shared" si="430"/>
        <v>1</v>
      </c>
      <c r="AM144" s="68">
        <f t="shared" si="18"/>
        <v>1</v>
      </c>
    </row>
    <row r="145" ht="16.5" customHeight="1">
      <c r="A145" s="47"/>
      <c r="B145" s="82"/>
      <c r="C145" s="82"/>
      <c r="D145" s="82"/>
      <c r="E145" s="82"/>
      <c r="F145" s="24"/>
      <c r="G145" s="51">
        <v>140.0</v>
      </c>
      <c r="H145" s="51">
        <v>2464.0</v>
      </c>
      <c r="I145" s="47">
        <v>2656.0</v>
      </c>
      <c r="J145" s="72">
        <f>OFFSET(TT!F145,0,6*(-1+$E$6))</f>
        <v>254</v>
      </c>
      <c r="K145" s="73">
        <f>OFFSET(TT!G145,0,6*(-1+$E$6))</f>
        <v>307</v>
      </c>
      <c r="L145" s="74">
        <f>OFFSET(TT!H145,0,6*(-1+$E$6))</f>
        <v>73</v>
      </c>
      <c r="M145" s="75">
        <f>OFFSET(TT!I145,0,6*(-1+$E$6))</f>
        <v>271</v>
      </c>
      <c r="N145" s="76">
        <f>OFFSET(TT!J145,0,6*(-1+$E$6))</f>
        <v>627</v>
      </c>
      <c r="O145" s="77">
        <f>OFFSET(TT!K145,0,6*(-1+$E$6))</f>
        <v>87</v>
      </c>
      <c r="P145" s="78">
        <f t="shared" si="19"/>
        <v>327</v>
      </c>
      <c r="Q145" s="78">
        <f t="shared" ref="Q145:S145" si="431">$J145*C$30+$K145*C$31+$L145*C$32+$M145*C$33+$N145*C$34+$O145*C$35</f>
        <v>358</v>
      </c>
      <c r="R145" s="78">
        <f t="shared" si="431"/>
        <v>307</v>
      </c>
      <c r="S145" s="78">
        <f t="shared" si="431"/>
        <v>627</v>
      </c>
      <c r="T145" s="59">
        <f t="shared" si="8"/>
        <v>0.4773722628</v>
      </c>
      <c r="U145" s="60">
        <f t="shared" si="9"/>
        <v>0.3286937901</v>
      </c>
      <c r="V145" s="61">
        <f t="shared" si="10"/>
        <v>0.3427672956</v>
      </c>
      <c r="W145" s="62">
        <f t="shared" si="11"/>
        <v>0.4616541353</v>
      </c>
      <c r="X145" s="63">
        <f t="shared" ref="X145:Y145" si="432">IFERROR(P145/(P145+R145),0.5)</f>
        <v>0.5157728707</v>
      </c>
      <c r="Y145" s="64">
        <f t="shared" si="432"/>
        <v>0.3634517766</v>
      </c>
      <c r="Z145" s="65">
        <f t="shared" si="13"/>
        <v>0.3915997529</v>
      </c>
      <c r="AA145" s="66">
        <f t="shared" si="14"/>
        <v>0.5892526251</v>
      </c>
      <c r="AB145" s="67">
        <f t="shared" si="15"/>
        <v>0.4231006794</v>
      </c>
      <c r="AC145" s="47">
        <f t="shared" si="16"/>
        <v>1</v>
      </c>
      <c r="AD145" s="79">
        <f t="shared" ref="AD145:AL145" si="433">IF(OR(T145&lt;OFFSET($B$38,AD$3,0),T145&gt;OFFSET($C$38,AD$3,0)),0,1)</f>
        <v>1</v>
      </c>
      <c r="AE145" s="79">
        <f t="shared" si="433"/>
        <v>1</v>
      </c>
      <c r="AF145" s="79">
        <f t="shared" si="433"/>
        <v>1</v>
      </c>
      <c r="AG145" s="79">
        <f t="shared" si="433"/>
        <v>1</v>
      </c>
      <c r="AH145" s="79">
        <f t="shared" si="433"/>
        <v>1</v>
      </c>
      <c r="AI145" s="79">
        <f t="shared" si="433"/>
        <v>1</v>
      </c>
      <c r="AJ145" s="79">
        <f t="shared" si="433"/>
        <v>1</v>
      </c>
      <c r="AK145" s="79">
        <f t="shared" si="433"/>
        <v>1</v>
      </c>
      <c r="AL145" s="79">
        <f t="shared" si="433"/>
        <v>1</v>
      </c>
      <c r="AM145" s="68">
        <f t="shared" si="18"/>
        <v>1</v>
      </c>
    </row>
    <row r="146" ht="16.5" customHeight="1">
      <c r="A146" s="47"/>
      <c r="B146" s="82"/>
      <c r="C146" s="82"/>
      <c r="D146" s="82"/>
      <c r="E146" s="82"/>
      <c r="F146" s="24"/>
      <c r="G146" s="51">
        <v>141.0</v>
      </c>
      <c r="H146" s="51">
        <v>2465.0</v>
      </c>
      <c r="I146" s="47">
        <v>3275.0</v>
      </c>
      <c r="J146" s="72">
        <f>OFFSET(TT!F146,0,6*(-1+$E$6))</f>
        <v>213</v>
      </c>
      <c r="K146" s="73">
        <f>OFFSET(TT!G146,0,6*(-1+$E$6))</f>
        <v>498</v>
      </c>
      <c r="L146" s="74">
        <f>OFFSET(TT!H146,0,6*(-1+$E$6))</f>
        <v>407</v>
      </c>
      <c r="M146" s="75">
        <f>OFFSET(TT!I146,0,6*(-1+$E$6))</f>
        <v>48</v>
      </c>
      <c r="N146" s="76">
        <f>OFFSET(TT!J146,0,6*(-1+$E$6))</f>
        <v>483</v>
      </c>
      <c r="O146" s="77">
        <f>OFFSET(TT!K146,0,6*(-1+$E$6))</f>
        <v>99</v>
      </c>
      <c r="P146" s="78">
        <f t="shared" si="19"/>
        <v>620</v>
      </c>
      <c r="Q146" s="78">
        <f t="shared" ref="Q146:S146" si="434">$J146*C$30+$K146*C$31+$L146*C$32+$M146*C$33+$N146*C$34+$O146*C$35</f>
        <v>147</v>
      </c>
      <c r="R146" s="78">
        <f t="shared" si="434"/>
        <v>498</v>
      </c>
      <c r="S146" s="78">
        <f t="shared" si="434"/>
        <v>483</v>
      </c>
      <c r="T146" s="59">
        <f t="shared" si="8"/>
        <v>0.8083441982</v>
      </c>
      <c r="U146" s="60">
        <f t="shared" si="9"/>
        <v>0.5076452599</v>
      </c>
      <c r="V146" s="61">
        <f t="shared" si="10"/>
        <v>0.5621033545</v>
      </c>
      <c r="W146" s="62">
        <f t="shared" si="11"/>
        <v>0.7720930233</v>
      </c>
      <c r="X146" s="63">
        <f t="shared" ref="X146:Y146" si="435">IFERROR(P146/(P146+R146),0.5)</f>
        <v>0.5545617174</v>
      </c>
      <c r="Y146" s="64">
        <f t="shared" si="435"/>
        <v>0.2333333333</v>
      </c>
      <c r="Z146" s="65">
        <f t="shared" si="13"/>
        <v>0.6395881007</v>
      </c>
      <c r="AA146" s="66">
        <f t="shared" si="14"/>
        <v>0.631006865</v>
      </c>
      <c r="AB146" s="67">
        <f t="shared" si="15"/>
        <v>0.4387871854</v>
      </c>
      <c r="AC146" s="47">
        <f t="shared" si="16"/>
        <v>1</v>
      </c>
      <c r="AD146" s="79">
        <f t="shared" ref="AD146:AL146" si="436">IF(OR(T146&lt;OFFSET($B$38,AD$3,0),T146&gt;OFFSET($C$38,AD$3,0)),0,1)</f>
        <v>1</v>
      </c>
      <c r="AE146" s="79">
        <f t="shared" si="436"/>
        <v>1</v>
      </c>
      <c r="AF146" s="79">
        <f t="shared" si="436"/>
        <v>1</v>
      </c>
      <c r="AG146" s="79">
        <f t="shared" si="436"/>
        <v>1</v>
      </c>
      <c r="AH146" s="79">
        <f t="shared" si="436"/>
        <v>1</v>
      </c>
      <c r="AI146" s="79">
        <f t="shared" si="436"/>
        <v>1</v>
      </c>
      <c r="AJ146" s="79">
        <f t="shared" si="436"/>
        <v>1</v>
      </c>
      <c r="AK146" s="79">
        <f t="shared" si="436"/>
        <v>1</v>
      </c>
      <c r="AL146" s="79">
        <f t="shared" si="436"/>
        <v>1</v>
      </c>
      <c r="AM146" s="68">
        <f t="shared" si="18"/>
        <v>1</v>
      </c>
    </row>
    <row r="147" ht="16.5" customHeight="1">
      <c r="A147" s="47"/>
      <c r="B147" s="82"/>
      <c r="C147" s="82"/>
      <c r="D147" s="82"/>
      <c r="E147" s="82"/>
      <c r="F147" s="24"/>
      <c r="G147" s="51">
        <v>142.0</v>
      </c>
      <c r="H147" s="51">
        <v>2466.0</v>
      </c>
      <c r="I147" s="47">
        <v>1728.0</v>
      </c>
      <c r="J147" s="72">
        <f>OFFSET(TT!F147,0,6*(-1+$E$6))</f>
        <v>109</v>
      </c>
      <c r="K147" s="73">
        <f>OFFSET(TT!G147,0,6*(-1+$E$6))</f>
        <v>412</v>
      </c>
      <c r="L147" s="74">
        <f>OFFSET(TT!H147,0,6*(-1+$E$6))</f>
        <v>209</v>
      </c>
      <c r="M147" s="75">
        <f>OFFSET(TT!I147,0,6*(-1+$E$6))</f>
        <v>50</v>
      </c>
      <c r="N147" s="76">
        <f>OFFSET(TT!J147,0,6*(-1+$E$6))</f>
        <v>384</v>
      </c>
      <c r="O147" s="77">
        <f>OFFSET(TT!K147,0,6*(-1+$E$6))</f>
        <v>35</v>
      </c>
      <c r="P147" s="78">
        <f t="shared" si="19"/>
        <v>318</v>
      </c>
      <c r="Q147" s="78">
        <f t="shared" ref="Q147:S147" si="437">$J147*C$30+$K147*C$31+$L147*C$32+$M147*C$33+$N147*C$34+$O147*C$35</f>
        <v>85</v>
      </c>
      <c r="R147" s="78">
        <f t="shared" si="437"/>
        <v>412</v>
      </c>
      <c r="S147" s="78">
        <f t="shared" si="437"/>
        <v>384</v>
      </c>
      <c r="T147" s="59">
        <f t="shared" si="8"/>
        <v>0.7890818859</v>
      </c>
      <c r="U147" s="60">
        <f t="shared" si="9"/>
        <v>0.5175879397</v>
      </c>
      <c r="V147" s="61">
        <f t="shared" si="10"/>
        <v>0.452991453</v>
      </c>
      <c r="W147" s="62">
        <f t="shared" si="11"/>
        <v>0.8289738431</v>
      </c>
      <c r="X147" s="63">
        <f t="shared" ref="X147:Y147" si="438">IFERROR(P147/(P147+R147),0.5)</f>
        <v>0.4356164384</v>
      </c>
      <c r="Y147" s="64">
        <f t="shared" si="438"/>
        <v>0.1812366738</v>
      </c>
      <c r="Z147" s="65">
        <f t="shared" si="13"/>
        <v>0.6088407006</v>
      </c>
      <c r="AA147" s="66">
        <f t="shared" si="14"/>
        <v>0.5854879066</v>
      </c>
      <c r="AB147" s="67">
        <f t="shared" si="15"/>
        <v>0.3361134279</v>
      </c>
      <c r="AC147" s="47">
        <f t="shared" si="16"/>
        <v>1</v>
      </c>
      <c r="AD147" s="79">
        <f t="shared" ref="AD147:AL147" si="439">IF(OR(T147&lt;OFFSET($B$38,AD$3,0),T147&gt;OFFSET($C$38,AD$3,0)),0,1)</f>
        <v>1</v>
      </c>
      <c r="AE147" s="79">
        <f t="shared" si="439"/>
        <v>1</v>
      </c>
      <c r="AF147" s="79">
        <f t="shared" si="439"/>
        <v>1</v>
      </c>
      <c r="AG147" s="79">
        <f t="shared" si="439"/>
        <v>1</v>
      </c>
      <c r="AH147" s="79">
        <f t="shared" si="439"/>
        <v>1</v>
      </c>
      <c r="AI147" s="79">
        <f t="shared" si="439"/>
        <v>1</v>
      </c>
      <c r="AJ147" s="79">
        <f t="shared" si="439"/>
        <v>1</v>
      </c>
      <c r="AK147" s="79">
        <f t="shared" si="439"/>
        <v>1</v>
      </c>
      <c r="AL147" s="79">
        <f t="shared" si="439"/>
        <v>1</v>
      </c>
      <c r="AM147" s="68">
        <f t="shared" si="18"/>
        <v>1</v>
      </c>
    </row>
    <row r="148" ht="16.5" customHeight="1">
      <c r="A148" s="47"/>
      <c r="B148" s="82"/>
      <c r="C148" s="82"/>
      <c r="D148" s="82"/>
      <c r="E148" s="82"/>
      <c r="F148" s="24"/>
      <c r="G148" s="51">
        <v>143.0</v>
      </c>
      <c r="H148" s="51">
        <v>2469.0</v>
      </c>
      <c r="I148" s="47">
        <v>597.0</v>
      </c>
      <c r="J148" s="72">
        <f>OFFSET(TT!F148,0,6*(-1+$E$6))</f>
        <v>14</v>
      </c>
      <c r="K148" s="73">
        <f>OFFSET(TT!G148,0,6*(-1+$E$6))</f>
        <v>38</v>
      </c>
      <c r="L148" s="74">
        <f>OFFSET(TT!H148,0,6*(-1+$E$6))</f>
        <v>208</v>
      </c>
      <c r="M148" s="75">
        <f>OFFSET(TT!I148,0,6*(-1+$E$6))</f>
        <v>2</v>
      </c>
      <c r="N148" s="76">
        <f>OFFSET(TT!J148,0,6*(-1+$E$6))</f>
        <v>35</v>
      </c>
      <c r="O148" s="77">
        <f>OFFSET(TT!K148,0,6*(-1+$E$6))</f>
        <v>18</v>
      </c>
      <c r="P148" s="78">
        <f t="shared" si="19"/>
        <v>222</v>
      </c>
      <c r="Q148" s="78">
        <f t="shared" ref="Q148:S148" si="440">$J148*C$30+$K148*C$31+$L148*C$32+$M148*C$33+$N148*C$34+$O148*C$35</f>
        <v>20</v>
      </c>
      <c r="R148" s="78">
        <f t="shared" si="440"/>
        <v>38</v>
      </c>
      <c r="S148" s="78">
        <f t="shared" si="440"/>
        <v>35</v>
      </c>
      <c r="T148" s="59">
        <f t="shared" si="8"/>
        <v>0.9173553719</v>
      </c>
      <c r="U148" s="60">
        <f t="shared" si="9"/>
        <v>0.5205479452</v>
      </c>
      <c r="V148" s="61">
        <f t="shared" si="10"/>
        <v>0.8638132296</v>
      </c>
      <c r="W148" s="62">
        <f t="shared" si="11"/>
        <v>0.6551724138</v>
      </c>
      <c r="X148" s="63">
        <f t="shared" ref="X148:Y148" si="441">IFERROR(P148/(P148+R148),0.5)</f>
        <v>0.8538461538</v>
      </c>
      <c r="Y148" s="64">
        <f t="shared" si="441"/>
        <v>0.3636363636</v>
      </c>
      <c r="Z148" s="65">
        <f t="shared" si="13"/>
        <v>0.8253968254</v>
      </c>
      <c r="AA148" s="66">
        <f t="shared" si="14"/>
        <v>0.8158730159</v>
      </c>
      <c r="AB148" s="67">
        <f t="shared" si="15"/>
        <v>0.7682539683</v>
      </c>
      <c r="AC148" s="47">
        <f t="shared" si="16"/>
        <v>1</v>
      </c>
      <c r="AD148" s="79">
        <f t="shared" ref="AD148:AL148" si="442">IF(OR(T148&lt;OFFSET($B$38,AD$3,0),T148&gt;OFFSET($C$38,AD$3,0)),0,1)</f>
        <v>1</v>
      </c>
      <c r="AE148" s="79">
        <f t="shared" si="442"/>
        <v>1</v>
      </c>
      <c r="AF148" s="79">
        <f t="shared" si="442"/>
        <v>1</v>
      </c>
      <c r="AG148" s="79">
        <f t="shared" si="442"/>
        <v>1</v>
      </c>
      <c r="AH148" s="79">
        <f t="shared" si="442"/>
        <v>1</v>
      </c>
      <c r="AI148" s="79">
        <f t="shared" si="442"/>
        <v>1</v>
      </c>
      <c r="AJ148" s="79">
        <f t="shared" si="442"/>
        <v>1</v>
      </c>
      <c r="AK148" s="79">
        <f t="shared" si="442"/>
        <v>1</v>
      </c>
      <c r="AL148" s="79">
        <f t="shared" si="442"/>
        <v>1</v>
      </c>
      <c r="AM148" s="68">
        <f t="shared" si="18"/>
        <v>1</v>
      </c>
    </row>
    <row r="149" ht="16.5" customHeight="1">
      <c r="A149" s="47"/>
      <c r="B149" s="82"/>
      <c r="C149" s="82"/>
      <c r="D149" s="82"/>
      <c r="E149" s="82"/>
      <c r="F149" s="24"/>
      <c r="G149" s="51">
        <v>144.0</v>
      </c>
      <c r="H149" s="51">
        <v>2473.0</v>
      </c>
      <c r="I149" s="47">
        <v>2312.0</v>
      </c>
      <c r="J149" s="72">
        <f>OFFSET(TT!F149,0,6*(-1+$E$6))</f>
        <v>293</v>
      </c>
      <c r="K149" s="73">
        <f>OFFSET(TT!G149,0,6*(-1+$E$6))</f>
        <v>303</v>
      </c>
      <c r="L149" s="74">
        <f>OFFSET(TT!H149,0,6*(-1+$E$6))</f>
        <v>797</v>
      </c>
      <c r="M149" s="75">
        <f>OFFSET(TT!I149,0,6*(-1+$E$6))</f>
        <v>30</v>
      </c>
      <c r="N149" s="76">
        <f>OFFSET(TT!J149,0,6*(-1+$E$6))</f>
        <v>102</v>
      </c>
      <c r="O149" s="77">
        <f>OFFSET(TT!K149,0,6*(-1+$E$6))</f>
        <v>46</v>
      </c>
      <c r="P149" s="78">
        <f t="shared" si="19"/>
        <v>1090</v>
      </c>
      <c r="Q149" s="78">
        <f t="shared" ref="Q149:S149" si="443">$J149*C$30+$K149*C$31+$L149*C$32+$M149*C$33+$N149*C$34+$O149*C$35</f>
        <v>76</v>
      </c>
      <c r="R149" s="78">
        <f t="shared" si="443"/>
        <v>303</v>
      </c>
      <c r="S149" s="78">
        <f t="shared" si="443"/>
        <v>102</v>
      </c>
      <c r="T149" s="59">
        <f t="shared" si="8"/>
        <v>0.9348198971</v>
      </c>
      <c r="U149" s="60">
        <f t="shared" si="9"/>
        <v>0.7481481481</v>
      </c>
      <c r="V149" s="61">
        <f t="shared" si="10"/>
        <v>0.9144295302</v>
      </c>
      <c r="W149" s="62">
        <f t="shared" si="11"/>
        <v>0.7994722955</v>
      </c>
      <c r="X149" s="63">
        <f t="shared" ref="X149:Y149" si="444">IFERROR(P149/(P149+R149),0.5)</f>
        <v>0.7824838478</v>
      </c>
      <c r="Y149" s="64">
        <f t="shared" si="444"/>
        <v>0.4269662921</v>
      </c>
      <c r="Z149" s="65">
        <f t="shared" si="13"/>
        <v>0.8866963717</v>
      </c>
      <c r="AA149" s="66">
        <f t="shared" si="14"/>
        <v>0.758752387</v>
      </c>
      <c r="AB149" s="67">
        <f t="shared" si="15"/>
        <v>0.7422024188</v>
      </c>
      <c r="AC149" s="47">
        <f t="shared" si="16"/>
        <v>1</v>
      </c>
      <c r="AD149" s="79">
        <f t="shared" ref="AD149:AL149" si="445">IF(OR(T149&lt;OFFSET($B$38,AD$3,0),T149&gt;OFFSET($C$38,AD$3,0)),0,1)</f>
        <v>1</v>
      </c>
      <c r="AE149" s="79">
        <f t="shared" si="445"/>
        <v>1</v>
      </c>
      <c r="AF149" s="79">
        <f t="shared" si="445"/>
        <v>1</v>
      </c>
      <c r="AG149" s="79">
        <f t="shared" si="445"/>
        <v>1</v>
      </c>
      <c r="AH149" s="79">
        <f t="shared" si="445"/>
        <v>1</v>
      </c>
      <c r="AI149" s="79">
        <f t="shared" si="445"/>
        <v>1</v>
      </c>
      <c r="AJ149" s="79">
        <f t="shared" si="445"/>
        <v>1</v>
      </c>
      <c r="AK149" s="79">
        <f t="shared" si="445"/>
        <v>1</v>
      </c>
      <c r="AL149" s="79">
        <f t="shared" si="445"/>
        <v>1</v>
      </c>
      <c r="AM149" s="68">
        <f t="shared" si="18"/>
        <v>1</v>
      </c>
    </row>
    <row r="150" ht="16.5" customHeight="1">
      <c r="A150" s="47"/>
      <c r="B150" s="82"/>
      <c r="C150" s="82"/>
      <c r="D150" s="82"/>
      <c r="E150" s="82"/>
      <c r="F150" s="24"/>
      <c r="G150" s="51">
        <v>145.0</v>
      </c>
      <c r="H150" s="51">
        <v>2477.0</v>
      </c>
      <c r="I150" s="47">
        <v>1119.0</v>
      </c>
      <c r="J150" s="72">
        <f>OFFSET(TT!F150,0,6*(-1+$E$6))</f>
        <v>130</v>
      </c>
      <c r="K150" s="73">
        <f>OFFSET(TT!G150,0,6*(-1+$E$6))</f>
        <v>353</v>
      </c>
      <c r="L150" s="74">
        <f>OFFSET(TT!H150,0,6*(-1+$E$6))</f>
        <v>154</v>
      </c>
      <c r="M150" s="75">
        <f>OFFSET(TT!I150,0,6*(-1+$E$6))</f>
        <v>14</v>
      </c>
      <c r="N150" s="76">
        <f>OFFSET(TT!J150,0,6*(-1+$E$6))</f>
        <v>239</v>
      </c>
      <c r="O150" s="77">
        <f>OFFSET(TT!K150,0,6*(-1+$E$6))</f>
        <v>14</v>
      </c>
      <c r="P150" s="78">
        <f t="shared" si="19"/>
        <v>284</v>
      </c>
      <c r="Q150" s="78">
        <f t="shared" ref="Q150:S150" si="446">$J150*C$30+$K150*C$31+$L150*C$32+$M150*C$33+$N150*C$34+$O150*C$35</f>
        <v>28</v>
      </c>
      <c r="R150" s="78">
        <f t="shared" si="446"/>
        <v>353</v>
      </c>
      <c r="S150" s="78">
        <f t="shared" si="446"/>
        <v>239</v>
      </c>
      <c r="T150" s="59">
        <f t="shared" si="8"/>
        <v>0.9102564103</v>
      </c>
      <c r="U150" s="60">
        <f t="shared" si="9"/>
        <v>0.5962837838</v>
      </c>
      <c r="V150" s="61">
        <f t="shared" si="10"/>
        <v>0.5430210325</v>
      </c>
      <c r="W150" s="62">
        <f t="shared" si="11"/>
        <v>0.9265091864</v>
      </c>
      <c r="X150" s="63">
        <f t="shared" ref="X150:Y150" si="447">IFERROR(P150/(P150+R150),0.5)</f>
        <v>0.4458398744</v>
      </c>
      <c r="Y150" s="64">
        <f t="shared" si="447"/>
        <v>0.1048689139</v>
      </c>
      <c r="Z150" s="65">
        <f t="shared" si="13"/>
        <v>0.7046460177</v>
      </c>
      <c r="AA150" s="66">
        <f t="shared" si="14"/>
        <v>0.578539823</v>
      </c>
      <c r="AB150" s="67">
        <f t="shared" si="15"/>
        <v>0.3451327434</v>
      </c>
      <c r="AC150" s="47">
        <f t="shared" si="16"/>
        <v>1</v>
      </c>
      <c r="AD150" s="79">
        <f t="shared" ref="AD150:AL150" si="448">IF(OR(T150&lt;OFFSET($B$38,AD$3,0),T150&gt;OFFSET($C$38,AD$3,0)),0,1)</f>
        <v>1</v>
      </c>
      <c r="AE150" s="79">
        <f t="shared" si="448"/>
        <v>1</v>
      </c>
      <c r="AF150" s="79">
        <f t="shared" si="448"/>
        <v>1</v>
      </c>
      <c r="AG150" s="79">
        <f t="shared" si="448"/>
        <v>1</v>
      </c>
      <c r="AH150" s="79">
        <f t="shared" si="448"/>
        <v>1</v>
      </c>
      <c r="AI150" s="79">
        <f t="shared" si="448"/>
        <v>1</v>
      </c>
      <c r="AJ150" s="79">
        <f t="shared" si="448"/>
        <v>1</v>
      </c>
      <c r="AK150" s="79">
        <f t="shared" si="448"/>
        <v>1</v>
      </c>
      <c r="AL150" s="79">
        <f t="shared" si="448"/>
        <v>1</v>
      </c>
      <c r="AM150" s="68">
        <f t="shared" si="18"/>
        <v>1</v>
      </c>
    </row>
    <row r="151" ht="16.5" customHeight="1">
      <c r="A151" s="47"/>
      <c r="B151" s="82"/>
      <c r="C151" s="82"/>
      <c r="D151" s="82"/>
      <c r="E151" s="82"/>
      <c r="F151" s="24"/>
      <c r="G151" s="51">
        <v>146.0</v>
      </c>
      <c r="H151" s="51">
        <v>2479.0</v>
      </c>
      <c r="I151" s="47">
        <v>2477.0</v>
      </c>
      <c r="J151" s="72">
        <f>OFFSET(TT!F151,0,6*(-1+$E$6))</f>
        <v>148</v>
      </c>
      <c r="K151" s="73">
        <f>OFFSET(TT!G151,0,6*(-1+$E$6))</f>
        <v>176</v>
      </c>
      <c r="L151" s="74">
        <f>OFFSET(TT!H151,0,6*(-1+$E$6))</f>
        <v>151</v>
      </c>
      <c r="M151" s="75">
        <f>OFFSET(TT!I151,0,6*(-1+$E$6))</f>
        <v>196</v>
      </c>
      <c r="N151" s="76">
        <f>OFFSET(TT!J151,0,6*(-1+$E$6))</f>
        <v>399</v>
      </c>
      <c r="O151" s="77">
        <f>OFFSET(TT!K151,0,6*(-1+$E$6))</f>
        <v>136</v>
      </c>
      <c r="P151" s="78">
        <f t="shared" si="19"/>
        <v>299</v>
      </c>
      <c r="Q151" s="78">
        <f t="shared" ref="Q151:S151" si="449">$J151*C$30+$K151*C$31+$L151*C$32+$M151*C$33+$N151*C$34+$O151*C$35</f>
        <v>332</v>
      </c>
      <c r="R151" s="78">
        <f t="shared" si="449"/>
        <v>176</v>
      </c>
      <c r="S151" s="78">
        <f t="shared" si="449"/>
        <v>399</v>
      </c>
      <c r="T151" s="59">
        <f t="shared" si="8"/>
        <v>0.4738510301</v>
      </c>
      <c r="U151" s="60">
        <f t="shared" si="9"/>
        <v>0.3060869565</v>
      </c>
      <c r="V151" s="61">
        <f t="shared" si="10"/>
        <v>0.4283667622</v>
      </c>
      <c r="W151" s="62">
        <f t="shared" si="11"/>
        <v>0.3464566929</v>
      </c>
      <c r="X151" s="63">
        <f t="shared" ref="X151:Y151" si="450">IFERROR(P151/(P151+R151),0.5)</f>
        <v>0.6294736842</v>
      </c>
      <c r="Y151" s="64">
        <f t="shared" si="450"/>
        <v>0.4541723666</v>
      </c>
      <c r="Z151" s="65">
        <f t="shared" si="13"/>
        <v>0.3938640133</v>
      </c>
      <c r="AA151" s="66">
        <f t="shared" si="14"/>
        <v>0.5787728027</v>
      </c>
      <c r="AB151" s="67">
        <f t="shared" si="15"/>
        <v>0.5232172471</v>
      </c>
      <c r="AC151" s="47">
        <f t="shared" si="16"/>
        <v>1</v>
      </c>
      <c r="AD151" s="79">
        <f t="shared" ref="AD151:AL151" si="451">IF(OR(T151&lt;OFFSET($B$38,AD$3,0),T151&gt;OFFSET($C$38,AD$3,0)),0,1)</f>
        <v>1</v>
      </c>
      <c r="AE151" s="79">
        <f t="shared" si="451"/>
        <v>1</v>
      </c>
      <c r="AF151" s="79">
        <f t="shared" si="451"/>
        <v>1</v>
      </c>
      <c r="AG151" s="79">
        <f t="shared" si="451"/>
        <v>1</v>
      </c>
      <c r="AH151" s="79">
        <f t="shared" si="451"/>
        <v>1</v>
      </c>
      <c r="AI151" s="79">
        <f t="shared" si="451"/>
        <v>1</v>
      </c>
      <c r="AJ151" s="79">
        <f t="shared" si="451"/>
        <v>1</v>
      </c>
      <c r="AK151" s="79">
        <f t="shared" si="451"/>
        <v>1</v>
      </c>
      <c r="AL151" s="79">
        <f t="shared" si="451"/>
        <v>1</v>
      </c>
      <c r="AM151" s="68">
        <f t="shared" si="18"/>
        <v>1</v>
      </c>
    </row>
    <row r="152" ht="16.5" customHeight="1">
      <c r="A152" s="47"/>
      <c r="B152" s="82"/>
      <c r="C152" s="82"/>
      <c r="D152" s="82"/>
      <c r="E152" s="82"/>
      <c r="F152" s="24"/>
      <c r="G152" s="51">
        <v>147.0</v>
      </c>
      <c r="H152" s="51">
        <v>2480.0</v>
      </c>
      <c r="I152" s="47">
        <v>1006.0</v>
      </c>
      <c r="J152" s="72">
        <f>OFFSET(TT!F152,0,6*(-1+$E$6))</f>
        <v>92</v>
      </c>
      <c r="K152" s="73">
        <f>OFFSET(TT!G152,0,6*(-1+$E$6))</f>
        <v>59</v>
      </c>
      <c r="L152" s="74">
        <f>OFFSET(TT!H152,0,6*(-1+$E$6))</f>
        <v>69</v>
      </c>
      <c r="M152" s="75">
        <f>OFFSET(TT!I152,0,6*(-1+$E$6))</f>
        <v>107</v>
      </c>
      <c r="N152" s="76">
        <f>OFFSET(TT!J152,0,6*(-1+$E$6))</f>
        <v>173</v>
      </c>
      <c r="O152" s="77">
        <f>OFFSET(TT!K152,0,6*(-1+$E$6))</f>
        <v>49</v>
      </c>
      <c r="P152" s="78">
        <f t="shared" si="19"/>
        <v>161</v>
      </c>
      <c r="Q152" s="78">
        <f t="shared" ref="Q152:S152" si="452">$J152*C$30+$K152*C$31+$L152*C$32+$M152*C$33+$N152*C$34+$O152*C$35</f>
        <v>156</v>
      </c>
      <c r="R152" s="78">
        <f t="shared" si="452"/>
        <v>59</v>
      </c>
      <c r="S152" s="78">
        <f t="shared" si="452"/>
        <v>173</v>
      </c>
      <c r="T152" s="59">
        <f t="shared" si="8"/>
        <v>0.5078864353</v>
      </c>
      <c r="U152" s="60">
        <f t="shared" si="9"/>
        <v>0.2543103448</v>
      </c>
      <c r="V152" s="61">
        <f t="shared" si="10"/>
        <v>0.4820359281</v>
      </c>
      <c r="W152" s="62">
        <f t="shared" si="11"/>
        <v>0.2744186047</v>
      </c>
      <c r="X152" s="63">
        <f t="shared" ref="X152:Y152" si="453">IFERROR(P152/(P152+R152),0.5)</f>
        <v>0.7318181818</v>
      </c>
      <c r="Y152" s="64">
        <f t="shared" si="453"/>
        <v>0.4741641337</v>
      </c>
      <c r="Z152" s="65">
        <f t="shared" si="13"/>
        <v>0.4007285974</v>
      </c>
      <c r="AA152" s="66">
        <f t="shared" si="14"/>
        <v>0.6083788707</v>
      </c>
      <c r="AB152" s="67">
        <f t="shared" si="15"/>
        <v>0.5774134791</v>
      </c>
      <c r="AC152" s="47">
        <f t="shared" si="16"/>
        <v>1</v>
      </c>
      <c r="AD152" s="79">
        <f t="shared" ref="AD152:AL152" si="454">IF(OR(T152&lt;OFFSET($B$38,AD$3,0),T152&gt;OFFSET($C$38,AD$3,0)),0,1)</f>
        <v>1</v>
      </c>
      <c r="AE152" s="79">
        <f t="shared" si="454"/>
        <v>1</v>
      </c>
      <c r="AF152" s="79">
        <f t="shared" si="454"/>
        <v>1</v>
      </c>
      <c r="AG152" s="79">
        <f t="shared" si="454"/>
        <v>1</v>
      </c>
      <c r="AH152" s="79">
        <f t="shared" si="454"/>
        <v>1</v>
      </c>
      <c r="AI152" s="79">
        <f t="shared" si="454"/>
        <v>1</v>
      </c>
      <c r="AJ152" s="79">
        <f t="shared" si="454"/>
        <v>1</v>
      </c>
      <c r="AK152" s="79">
        <f t="shared" si="454"/>
        <v>1</v>
      </c>
      <c r="AL152" s="79">
        <f t="shared" si="454"/>
        <v>1</v>
      </c>
      <c r="AM152" s="68">
        <f t="shared" si="18"/>
        <v>1</v>
      </c>
    </row>
    <row r="153" ht="16.5" customHeight="1">
      <c r="A153" s="47"/>
      <c r="B153" s="82"/>
      <c r="C153" s="82"/>
      <c r="D153" s="82"/>
      <c r="E153" s="82"/>
      <c r="F153" s="24"/>
      <c r="G153" s="51">
        <v>148.0</v>
      </c>
      <c r="H153" s="51">
        <v>2511.0</v>
      </c>
      <c r="I153" s="47">
        <v>802.0</v>
      </c>
      <c r="J153" s="72">
        <f>OFFSET(TT!F153,0,6*(-1+$E$6))</f>
        <v>40</v>
      </c>
      <c r="K153" s="73">
        <f>OFFSET(TT!G153,0,6*(-1+$E$6))</f>
        <v>33</v>
      </c>
      <c r="L153" s="74">
        <f>OFFSET(TT!H153,0,6*(-1+$E$6))</f>
        <v>41</v>
      </c>
      <c r="M153" s="75">
        <f>OFFSET(TT!I153,0,6*(-1+$E$6))</f>
        <v>38</v>
      </c>
      <c r="N153" s="76">
        <f>OFFSET(TT!J153,0,6*(-1+$E$6))</f>
        <v>98</v>
      </c>
      <c r="O153" s="77">
        <f>OFFSET(TT!K153,0,6*(-1+$E$6))</f>
        <v>57</v>
      </c>
      <c r="P153" s="78">
        <f t="shared" si="19"/>
        <v>81</v>
      </c>
      <c r="Q153" s="78">
        <f t="shared" ref="Q153:S153" si="455">$J153*C$30+$K153*C$31+$L153*C$32+$M153*C$33+$N153*C$34+$O153*C$35</f>
        <v>95</v>
      </c>
      <c r="R153" s="78">
        <f t="shared" si="455"/>
        <v>33</v>
      </c>
      <c r="S153" s="78">
        <f t="shared" si="455"/>
        <v>98</v>
      </c>
      <c r="T153" s="59">
        <f t="shared" si="8"/>
        <v>0.4602272727</v>
      </c>
      <c r="U153" s="60">
        <f t="shared" si="9"/>
        <v>0.2519083969</v>
      </c>
      <c r="V153" s="61">
        <f t="shared" si="10"/>
        <v>0.4525139665</v>
      </c>
      <c r="W153" s="62">
        <f t="shared" si="11"/>
        <v>0.2578125</v>
      </c>
      <c r="X153" s="63">
        <f t="shared" ref="X153:Y153" si="456">IFERROR(P153/(P153+R153),0.5)</f>
        <v>0.7105263158</v>
      </c>
      <c r="Y153" s="64">
        <f t="shared" si="456"/>
        <v>0.4922279793</v>
      </c>
      <c r="Z153" s="65">
        <f t="shared" si="13"/>
        <v>0.3713355049</v>
      </c>
      <c r="AA153" s="66">
        <f t="shared" si="14"/>
        <v>0.5830618893</v>
      </c>
      <c r="AB153" s="67">
        <f t="shared" si="15"/>
        <v>0.5732899023</v>
      </c>
      <c r="AC153" s="47">
        <f t="shared" si="16"/>
        <v>1</v>
      </c>
      <c r="AD153" s="79">
        <f t="shared" ref="AD153:AL153" si="457">IF(OR(T153&lt;OFFSET($B$38,AD$3,0),T153&gt;OFFSET($C$38,AD$3,0)),0,1)</f>
        <v>1</v>
      </c>
      <c r="AE153" s="79">
        <f t="shared" si="457"/>
        <v>1</v>
      </c>
      <c r="AF153" s="79">
        <f t="shared" si="457"/>
        <v>1</v>
      </c>
      <c r="AG153" s="79">
        <f t="shared" si="457"/>
        <v>1</v>
      </c>
      <c r="AH153" s="79">
        <f t="shared" si="457"/>
        <v>1</v>
      </c>
      <c r="AI153" s="79">
        <f t="shared" si="457"/>
        <v>1</v>
      </c>
      <c r="AJ153" s="79">
        <f t="shared" si="457"/>
        <v>1</v>
      </c>
      <c r="AK153" s="79">
        <f t="shared" si="457"/>
        <v>1</v>
      </c>
      <c r="AL153" s="79">
        <f t="shared" si="457"/>
        <v>1</v>
      </c>
      <c r="AM153" s="68">
        <f t="shared" si="18"/>
        <v>1</v>
      </c>
    </row>
    <row r="154" ht="16.5" customHeight="1">
      <c r="A154" s="47"/>
      <c r="B154" s="82"/>
      <c r="C154" s="82"/>
      <c r="D154" s="82"/>
      <c r="E154" s="82"/>
      <c r="F154" s="24"/>
      <c r="G154" s="51">
        <v>149.0</v>
      </c>
      <c r="H154" s="51">
        <v>2600.0</v>
      </c>
      <c r="I154" s="47">
        <v>2918.0</v>
      </c>
      <c r="J154" s="72">
        <f>OFFSET(TT!F154,0,6*(-1+$E$6))</f>
        <v>315</v>
      </c>
      <c r="K154" s="73">
        <f>OFFSET(TT!G154,0,6*(-1+$E$6))</f>
        <v>201</v>
      </c>
      <c r="L154" s="74">
        <f>OFFSET(TT!H154,0,6*(-1+$E$6))</f>
        <v>259</v>
      </c>
      <c r="M154" s="75">
        <f>OFFSET(TT!I154,0,6*(-1+$E$6))</f>
        <v>212</v>
      </c>
      <c r="N154" s="76">
        <f>OFFSET(TT!J154,0,6*(-1+$E$6))</f>
        <v>417</v>
      </c>
      <c r="O154" s="77">
        <f>OFFSET(TT!K154,0,6*(-1+$E$6))</f>
        <v>147</v>
      </c>
      <c r="P154" s="78">
        <f t="shared" si="19"/>
        <v>574</v>
      </c>
      <c r="Q154" s="78">
        <f t="shared" ref="Q154:S154" si="458">$J154*C$30+$K154*C$31+$L154*C$32+$M154*C$33+$N154*C$34+$O154*C$35</f>
        <v>359</v>
      </c>
      <c r="R154" s="78">
        <f t="shared" si="458"/>
        <v>201</v>
      </c>
      <c r="S154" s="78">
        <f t="shared" si="458"/>
        <v>417</v>
      </c>
      <c r="T154" s="59">
        <f t="shared" si="8"/>
        <v>0.6152197213</v>
      </c>
      <c r="U154" s="60">
        <f t="shared" si="9"/>
        <v>0.3252427184</v>
      </c>
      <c r="V154" s="61">
        <f t="shared" si="10"/>
        <v>0.5792129162</v>
      </c>
      <c r="W154" s="62">
        <f t="shared" si="11"/>
        <v>0.3589285714</v>
      </c>
      <c r="X154" s="63">
        <f t="shared" ref="X154:Y154" si="459">IFERROR(P154/(P154+R154),0.5)</f>
        <v>0.7406451613</v>
      </c>
      <c r="Y154" s="64">
        <f t="shared" si="459"/>
        <v>0.462628866</v>
      </c>
      <c r="Z154" s="65">
        <f t="shared" si="13"/>
        <v>0.4996776273</v>
      </c>
      <c r="AA154" s="66">
        <f t="shared" si="14"/>
        <v>0.6389426177</v>
      </c>
      <c r="AB154" s="67">
        <f t="shared" si="15"/>
        <v>0.6015473888</v>
      </c>
      <c r="AC154" s="47">
        <f t="shared" si="16"/>
        <v>1</v>
      </c>
      <c r="AD154" s="79">
        <f t="shared" ref="AD154:AL154" si="460">IF(OR(T154&lt;OFFSET($B$38,AD$3,0),T154&gt;OFFSET($C$38,AD$3,0)),0,1)</f>
        <v>1</v>
      </c>
      <c r="AE154" s="79">
        <f t="shared" si="460"/>
        <v>1</v>
      </c>
      <c r="AF154" s="79">
        <f t="shared" si="460"/>
        <v>1</v>
      </c>
      <c r="AG154" s="79">
        <f t="shared" si="460"/>
        <v>1</v>
      </c>
      <c r="AH154" s="79">
        <f t="shared" si="460"/>
        <v>1</v>
      </c>
      <c r="AI154" s="79">
        <f t="shared" si="460"/>
        <v>1</v>
      </c>
      <c r="AJ154" s="79">
        <f t="shared" si="460"/>
        <v>1</v>
      </c>
      <c r="AK154" s="79">
        <f t="shared" si="460"/>
        <v>1</v>
      </c>
      <c r="AL154" s="79">
        <f t="shared" si="460"/>
        <v>1</v>
      </c>
      <c r="AM154" s="68">
        <f t="shared" si="18"/>
        <v>1</v>
      </c>
    </row>
    <row r="155" ht="16.5" customHeight="1">
      <c r="A155" s="47"/>
      <c r="B155" s="82"/>
      <c r="C155" s="82"/>
      <c r="D155" s="82"/>
      <c r="E155" s="82"/>
      <c r="F155" s="24"/>
      <c r="G155" s="51">
        <v>150.0</v>
      </c>
      <c r="H155" s="51">
        <v>2605.0</v>
      </c>
      <c r="I155" s="47">
        <v>1281.0</v>
      </c>
      <c r="J155" s="72">
        <f>OFFSET(TT!F155,0,6*(-1+$E$6))</f>
        <v>197</v>
      </c>
      <c r="K155" s="73">
        <f>OFFSET(TT!G155,0,6*(-1+$E$6))</f>
        <v>114</v>
      </c>
      <c r="L155" s="74">
        <f>OFFSET(TT!H155,0,6*(-1+$E$6))</f>
        <v>105</v>
      </c>
      <c r="M155" s="75">
        <f>OFFSET(TT!I155,0,6*(-1+$E$6))</f>
        <v>91</v>
      </c>
      <c r="N155" s="76">
        <f>OFFSET(TT!J155,0,6*(-1+$E$6))</f>
        <v>211</v>
      </c>
      <c r="O155" s="77">
        <f>OFFSET(TT!K155,0,6*(-1+$E$6))</f>
        <v>75</v>
      </c>
      <c r="P155" s="78">
        <f t="shared" si="19"/>
        <v>302</v>
      </c>
      <c r="Q155" s="78">
        <f t="shared" ref="Q155:S155" si="461">$J155*C$30+$K155*C$31+$L155*C$32+$M155*C$33+$N155*C$34+$O155*C$35</f>
        <v>166</v>
      </c>
      <c r="R155" s="78">
        <f t="shared" si="461"/>
        <v>114</v>
      </c>
      <c r="S155" s="78">
        <f t="shared" si="461"/>
        <v>211</v>
      </c>
      <c r="T155" s="59">
        <f t="shared" si="8"/>
        <v>0.6452991453</v>
      </c>
      <c r="U155" s="60">
        <f t="shared" si="9"/>
        <v>0.3507692308</v>
      </c>
      <c r="V155" s="61">
        <f t="shared" si="10"/>
        <v>0.5886939571</v>
      </c>
      <c r="W155" s="62">
        <f t="shared" si="11"/>
        <v>0.4071428571</v>
      </c>
      <c r="X155" s="63">
        <f t="shared" ref="X155:Y155" si="462">IFERROR(P155/(P155+R155),0.5)</f>
        <v>0.7259615385</v>
      </c>
      <c r="Y155" s="64">
        <f t="shared" si="462"/>
        <v>0.4403183024</v>
      </c>
      <c r="Z155" s="65">
        <f t="shared" si="13"/>
        <v>0.5245901639</v>
      </c>
      <c r="AA155" s="66">
        <f t="shared" si="14"/>
        <v>0.6469104666</v>
      </c>
      <c r="AB155" s="67">
        <f t="shared" si="15"/>
        <v>0.5901639344</v>
      </c>
      <c r="AC155" s="47">
        <f t="shared" si="16"/>
        <v>1</v>
      </c>
      <c r="AD155" s="79">
        <f t="shared" ref="AD155:AL155" si="463">IF(OR(T155&lt;OFFSET($B$38,AD$3,0),T155&gt;OFFSET($C$38,AD$3,0)),0,1)</f>
        <v>1</v>
      </c>
      <c r="AE155" s="79">
        <f t="shared" si="463"/>
        <v>1</v>
      </c>
      <c r="AF155" s="79">
        <f t="shared" si="463"/>
        <v>1</v>
      </c>
      <c r="AG155" s="79">
        <f t="shared" si="463"/>
        <v>1</v>
      </c>
      <c r="AH155" s="79">
        <f t="shared" si="463"/>
        <v>1</v>
      </c>
      <c r="AI155" s="79">
        <f t="shared" si="463"/>
        <v>1</v>
      </c>
      <c r="AJ155" s="79">
        <f t="shared" si="463"/>
        <v>1</v>
      </c>
      <c r="AK155" s="79">
        <f t="shared" si="463"/>
        <v>1</v>
      </c>
      <c r="AL155" s="79">
        <f t="shared" si="463"/>
        <v>1</v>
      </c>
      <c r="AM155" s="68">
        <f t="shared" si="18"/>
        <v>1</v>
      </c>
    </row>
    <row r="156" ht="16.5" customHeight="1">
      <c r="A156" s="47"/>
      <c r="B156" s="82"/>
      <c r="C156" s="82"/>
      <c r="D156" s="82"/>
      <c r="E156" s="82"/>
      <c r="F156" s="24"/>
      <c r="G156" s="51">
        <v>151.0</v>
      </c>
      <c r="H156" s="51">
        <v>2606.0</v>
      </c>
      <c r="I156" s="47">
        <v>2990.0</v>
      </c>
      <c r="J156" s="72">
        <f>OFFSET(TT!F156,0,6*(-1+$E$6))</f>
        <v>217</v>
      </c>
      <c r="K156" s="73">
        <f>OFFSET(TT!G156,0,6*(-1+$E$6))</f>
        <v>180</v>
      </c>
      <c r="L156" s="74">
        <f>OFFSET(TT!H156,0,6*(-1+$E$6))</f>
        <v>154</v>
      </c>
      <c r="M156" s="75">
        <f>OFFSET(TT!I156,0,6*(-1+$E$6))</f>
        <v>241</v>
      </c>
      <c r="N156" s="76">
        <f>OFFSET(TT!J156,0,6*(-1+$E$6))</f>
        <v>622</v>
      </c>
      <c r="O156" s="77">
        <f>OFFSET(TT!K156,0,6*(-1+$E$6))</f>
        <v>105</v>
      </c>
      <c r="P156" s="78">
        <f t="shared" si="19"/>
        <v>371</v>
      </c>
      <c r="Q156" s="78">
        <f t="shared" ref="Q156:S156" si="464">$J156*C$30+$K156*C$31+$L156*C$32+$M156*C$33+$N156*C$34+$O156*C$35</f>
        <v>346</v>
      </c>
      <c r="R156" s="78">
        <f t="shared" si="464"/>
        <v>180</v>
      </c>
      <c r="S156" s="78">
        <f t="shared" si="464"/>
        <v>622</v>
      </c>
      <c r="T156" s="59">
        <f t="shared" si="8"/>
        <v>0.5174337517</v>
      </c>
      <c r="U156" s="60">
        <f t="shared" si="9"/>
        <v>0.2244389027</v>
      </c>
      <c r="V156" s="61">
        <f t="shared" si="10"/>
        <v>0.3736153072</v>
      </c>
      <c r="W156" s="62">
        <f t="shared" si="11"/>
        <v>0.3422053232</v>
      </c>
      <c r="X156" s="63">
        <f t="shared" ref="X156:Y156" si="465">IFERROR(P156/(P156+R156),0.5)</f>
        <v>0.6733212341</v>
      </c>
      <c r="Y156" s="64">
        <f t="shared" si="465"/>
        <v>0.3574380165</v>
      </c>
      <c r="Z156" s="65">
        <f t="shared" si="13"/>
        <v>0.3627386438</v>
      </c>
      <c r="AA156" s="66">
        <f t="shared" si="14"/>
        <v>0.6537195523</v>
      </c>
      <c r="AB156" s="67">
        <f t="shared" si="15"/>
        <v>0.4720210665</v>
      </c>
      <c r="AC156" s="47">
        <f t="shared" si="16"/>
        <v>1</v>
      </c>
      <c r="AD156" s="79">
        <f t="shared" ref="AD156:AL156" si="466">IF(OR(T156&lt;OFFSET($B$38,AD$3,0),T156&gt;OFFSET($C$38,AD$3,0)),0,1)</f>
        <v>1</v>
      </c>
      <c r="AE156" s="79">
        <f t="shared" si="466"/>
        <v>1</v>
      </c>
      <c r="AF156" s="79">
        <f t="shared" si="466"/>
        <v>1</v>
      </c>
      <c r="AG156" s="79">
        <f t="shared" si="466"/>
        <v>1</v>
      </c>
      <c r="AH156" s="79">
        <f t="shared" si="466"/>
        <v>1</v>
      </c>
      <c r="AI156" s="79">
        <f t="shared" si="466"/>
        <v>1</v>
      </c>
      <c r="AJ156" s="79">
        <f t="shared" si="466"/>
        <v>1</v>
      </c>
      <c r="AK156" s="79">
        <f t="shared" si="466"/>
        <v>1</v>
      </c>
      <c r="AL156" s="79">
        <f t="shared" si="466"/>
        <v>1</v>
      </c>
      <c r="AM156" s="68">
        <f t="shared" si="18"/>
        <v>1</v>
      </c>
    </row>
    <row r="157" ht="16.5" customHeight="1">
      <c r="A157" s="47"/>
      <c r="B157" s="82"/>
      <c r="C157" s="82"/>
      <c r="D157" s="82"/>
      <c r="E157" s="82"/>
      <c r="F157" s="24"/>
      <c r="G157" s="51">
        <v>152.0</v>
      </c>
      <c r="H157" s="51">
        <v>2611.0</v>
      </c>
      <c r="I157" s="47">
        <v>2010.0</v>
      </c>
      <c r="J157" s="72">
        <f>OFFSET(TT!F157,0,6*(-1+$E$6))</f>
        <v>164</v>
      </c>
      <c r="K157" s="73">
        <f>OFFSET(TT!G157,0,6*(-1+$E$6))</f>
        <v>134</v>
      </c>
      <c r="L157" s="74">
        <f>OFFSET(TT!H157,0,6*(-1+$E$6))</f>
        <v>128</v>
      </c>
      <c r="M157" s="75">
        <f>OFFSET(TT!I157,0,6*(-1+$E$6))</f>
        <v>121</v>
      </c>
      <c r="N157" s="76">
        <f>OFFSET(TT!J157,0,6*(-1+$E$6))</f>
        <v>338</v>
      </c>
      <c r="O157" s="77">
        <f>OFFSET(TT!K157,0,6*(-1+$E$6))</f>
        <v>94</v>
      </c>
      <c r="P157" s="78">
        <f t="shared" si="19"/>
        <v>292</v>
      </c>
      <c r="Q157" s="78">
        <f t="shared" ref="Q157:S157" si="467">$J157*C$30+$K157*C$31+$L157*C$32+$M157*C$33+$N157*C$34+$O157*C$35</f>
        <v>215</v>
      </c>
      <c r="R157" s="78">
        <f t="shared" si="467"/>
        <v>134</v>
      </c>
      <c r="S157" s="78">
        <f t="shared" si="467"/>
        <v>338</v>
      </c>
      <c r="T157" s="59">
        <f t="shared" si="8"/>
        <v>0.5759368836</v>
      </c>
      <c r="U157" s="60">
        <f t="shared" si="9"/>
        <v>0.2838983051</v>
      </c>
      <c r="V157" s="61">
        <f t="shared" si="10"/>
        <v>0.4634920635</v>
      </c>
      <c r="W157" s="62">
        <f t="shared" si="11"/>
        <v>0.3839541547</v>
      </c>
      <c r="X157" s="63">
        <f t="shared" ref="X157:Y157" si="468">IFERROR(P157/(P157+R157),0.5)</f>
        <v>0.6854460094</v>
      </c>
      <c r="Y157" s="64">
        <f t="shared" si="468"/>
        <v>0.3887884268</v>
      </c>
      <c r="Z157" s="65">
        <f t="shared" si="13"/>
        <v>0.4351378958</v>
      </c>
      <c r="AA157" s="66">
        <f t="shared" si="14"/>
        <v>0.6435137896</v>
      </c>
      <c r="AB157" s="67">
        <f t="shared" si="15"/>
        <v>0.517875383</v>
      </c>
      <c r="AC157" s="47">
        <f t="shared" si="16"/>
        <v>1</v>
      </c>
      <c r="AD157" s="79">
        <f t="shared" ref="AD157:AL157" si="469">IF(OR(T157&lt;OFFSET($B$38,AD$3,0),T157&gt;OFFSET($C$38,AD$3,0)),0,1)</f>
        <v>1</v>
      </c>
      <c r="AE157" s="79">
        <f t="shared" si="469"/>
        <v>1</v>
      </c>
      <c r="AF157" s="79">
        <f t="shared" si="469"/>
        <v>1</v>
      </c>
      <c r="AG157" s="79">
        <f t="shared" si="469"/>
        <v>1</v>
      </c>
      <c r="AH157" s="79">
        <f t="shared" si="469"/>
        <v>1</v>
      </c>
      <c r="AI157" s="79">
        <f t="shared" si="469"/>
        <v>1</v>
      </c>
      <c r="AJ157" s="79">
        <f t="shared" si="469"/>
        <v>1</v>
      </c>
      <c r="AK157" s="79">
        <f t="shared" si="469"/>
        <v>1</v>
      </c>
      <c r="AL157" s="79">
        <f t="shared" si="469"/>
        <v>1</v>
      </c>
      <c r="AM157" s="68">
        <f t="shared" si="18"/>
        <v>1</v>
      </c>
    </row>
    <row r="158" ht="16.5" customHeight="1">
      <c r="A158" s="47"/>
      <c r="B158" s="82"/>
      <c r="C158" s="82"/>
      <c r="D158" s="82"/>
      <c r="E158" s="82"/>
      <c r="F158" s="24"/>
      <c r="G158" s="51">
        <v>153.0</v>
      </c>
      <c r="H158" s="51">
        <v>2614.0</v>
      </c>
      <c r="I158" s="47">
        <v>3010.0</v>
      </c>
      <c r="J158" s="72">
        <f>OFFSET(TT!F158,0,6*(-1+$E$6))</f>
        <v>358</v>
      </c>
      <c r="K158" s="73">
        <f>OFFSET(TT!G158,0,6*(-1+$E$6))</f>
        <v>214</v>
      </c>
      <c r="L158" s="74">
        <f>OFFSET(TT!H158,0,6*(-1+$E$6))</f>
        <v>267</v>
      </c>
      <c r="M158" s="75">
        <f>OFFSET(TT!I158,0,6*(-1+$E$6))</f>
        <v>239</v>
      </c>
      <c r="N158" s="76">
        <f>OFFSET(TT!J158,0,6*(-1+$E$6))</f>
        <v>458</v>
      </c>
      <c r="O158" s="77">
        <f>OFFSET(TT!K158,0,6*(-1+$E$6))</f>
        <v>112</v>
      </c>
      <c r="P158" s="78">
        <f t="shared" si="19"/>
        <v>625</v>
      </c>
      <c r="Q158" s="78">
        <f t="shared" ref="Q158:S158" si="470">$J158*C$30+$K158*C$31+$L158*C$32+$M158*C$33+$N158*C$34+$O158*C$35</f>
        <v>351</v>
      </c>
      <c r="R158" s="78">
        <f t="shared" si="470"/>
        <v>214</v>
      </c>
      <c r="S158" s="78">
        <f t="shared" si="470"/>
        <v>458</v>
      </c>
      <c r="T158" s="59">
        <f t="shared" si="8"/>
        <v>0.6403688525</v>
      </c>
      <c r="U158" s="60">
        <f t="shared" si="9"/>
        <v>0.318452381</v>
      </c>
      <c r="V158" s="61">
        <f t="shared" si="10"/>
        <v>0.5771006464</v>
      </c>
      <c r="W158" s="62">
        <f t="shared" si="11"/>
        <v>0.3787610619</v>
      </c>
      <c r="X158" s="63">
        <f t="shared" ref="X158:Y158" si="471">IFERROR(P158/(P158+R158),0.5)</f>
        <v>0.7449344458</v>
      </c>
      <c r="Y158" s="64">
        <f t="shared" si="471"/>
        <v>0.433868974</v>
      </c>
      <c r="Z158" s="65">
        <f t="shared" si="13"/>
        <v>0.5091019417</v>
      </c>
      <c r="AA158" s="66">
        <f t="shared" si="14"/>
        <v>0.6571601942</v>
      </c>
      <c r="AB158" s="67">
        <f t="shared" si="15"/>
        <v>0.5922330097</v>
      </c>
      <c r="AC158" s="47">
        <f t="shared" si="16"/>
        <v>1</v>
      </c>
      <c r="AD158" s="79">
        <f t="shared" ref="AD158:AL158" si="472">IF(OR(T158&lt;OFFSET($B$38,AD$3,0),T158&gt;OFFSET($C$38,AD$3,0)),0,1)</f>
        <v>1</v>
      </c>
      <c r="AE158" s="79">
        <f t="shared" si="472"/>
        <v>1</v>
      </c>
      <c r="AF158" s="79">
        <f t="shared" si="472"/>
        <v>1</v>
      </c>
      <c r="AG158" s="79">
        <f t="shared" si="472"/>
        <v>1</v>
      </c>
      <c r="AH158" s="79">
        <f t="shared" si="472"/>
        <v>1</v>
      </c>
      <c r="AI158" s="79">
        <f t="shared" si="472"/>
        <v>1</v>
      </c>
      <c r="AJ158" s="79">
        <f t="shared" si="472"/>
        <v>1</v>
      </c>
      <c r="AK158" s="79">
        <f t="shared" si="472"/>
        <v>1</v>
      </c>
      <c r="AL158" s="79">
        <f t="shared" si="472"/>
        <v>1</v>
      </c>
      <c r="AM158" s="68">
        <f t="shared" si="18"/>
        <v>1</v>
      </c>
    </row>
    <row r="159" ht="16.5" customHeight="1">
      <c r="A159" s="47"/>
      <c r="B159" s="82"/>
      <c r="C159" s="82"/>
      <c r="D159" s="82"/>
      <c r="E159" s="82"/>
      <c r="F159" s="24"/>
      <c r="G159" s="51">
        <v>154.0</v>
      </c>
      <c r="H159" s="51">
        <v>2622.0</v>
      </c>
      <c r="I159" s="47">
        <v>1690.0</v>
      </c>
      <c r="J159" s="72">
        <f>OFFSET(TT!F159,0,6*(-1+$E$6))</f>
        <v>317</v>
      </c>
      <c r="K159" s="73">
        <f>OFFSET(TT!G159,0,6*(-1+$E$6))</f>
        <v>152</v>
      </c>
      <c r="L159" s="74">
        <f>OFFSET(TT!H159,0,6*(-1+$E$6))</f>
        <v>175</v>
      </c>
      <c r="M159" s="75">
        <f>OFFSET(TT!I159,0,6*(-1+$E$6))</f>
        <v>138</v>
      </c>
      <c r="N159" s="76">
        <f>OFFSET(TT!J159,0,6*(-1+$E$6))</f>
        <v>305</v>
      </c>
      <c r="O159" s="77">
        <f>OFFSET(TT!K159,0,6*(-1+$E$6))</f>
        <v>51</v>
      </c>
      <c r="P159" s="78">
        <f t="shared" si="19"/>
        <v>492</v>
      </c>
      <c r="Q159" s="78">
        <f t="shared" ref="Q159:S159" si="473">$J159*C$30+$K159*C$31+$L159*C$32+$M159*C$33+$N159*C$34+$O159*C$35</f>
        <v>189</v>
      </c>
      <c r="R159" s="78">
        <f t="shared" si="473"/>
        <v>152</v>
      </c>
      <c r="S159" s="78">
        <f t="shared" si="473"/>
        <v>305</v>
      </c>
      <c r="T159" s="59">
        <f t="shared" si="8"/>
        <v>0.7224669604</v>
      </c>
      <c r="U159" s="60">
        <f t="shared" si="9"/>
        <v>0.3326039387</v>
      </c>
      <c r="V159" s="61">
        <f t="shared" si="10"/>
        <v>0.617314931</v>
      </c>
      <c r="W159" s="62">
        <f t="shared" si="11"/>
        <v>0.4457478006</v>
      </c>
      <c r="X159" s="63">
        <f t="shared" ref="X159:Y159" si="474">IFERROR(P159/(P159+R159),0.5)</f>
        <v>0.7639751553</v>
      </c>
      <c r="Y159" s="64">
        <f t="shared" si="474"/>
        <v>0.3825910931</v>
      </c>
      <c r="Z159" s="65">
        <f t="shared" si="13"/>
        <v>0.5659050967</v>
      </c>
      <c r="AA159" s="66">
        <f t="shared" si="14"/>
        <v>0.7003514938</v>
      </c>
      <c r="AB159" s="67">
        <f t="shared" si="15"/>
        <v>0.5984182777</v>
      </c>
      <c r="AC159" s="47">
        <f t="shared" si="16"/>
        <v>1</v>
      </c>
      <c r="AD159" s="79">
        <f t="shared" ref="AD159:AL159" si="475">IF(OR(T159&lt;OFFSET($B$38,AD$3,0),T159&gt;OFFSET($C$38,AD$3,0)),0,1)</f>
        <v>1</v>
      </c>
      <c r="AE159" s="79">
        <f t="shared" si="475"/>
        <v>1</v>
      </c>
      <c r="AF159" s="79">
        <f t="shared" si="475"/>
        <v>1</v>
      </c>
      <c r="AG159" s="79">
        <f t="shared" si="475"/>
        <v>1</v>
      </c>
      <c r="AH159" s="79">
        <f t="shared" si="475"/>
        <v>1</v>
      </c>
      <c r="AI159" s="79">
        <f t="shared" si="475"/>
        <v>1</v>
      </c>
      <c r="AJ159" s="79">
        <f t="shared" si="475"/>
        <v>1</v>
      </c>
      <c r="AK159" s="79">
        <f t="shared" si="475"/>
        <v>1</v>
      </c>
      <c r="AL159" s="79">
        <f t="shared" si="475"/>
        <v>1</v>
      </c>
      <c r="AM159" s="68">
        <f t="shared" si="18"/>
        <v>1</v>
      </c>
    </row>
    <row r="160" ht="16.5" customHeight="1">
      <c r="A160" s="47"/>
      <c r="B160" s="82"/>
      <c r="C160" s="82"/>
      <c r="D160" s="82"/>
      <c r="E160" s="82"/>
      <c r="F160" s="24"/>
      <c r="G160" s="51">
        <v>155.0</v>
      </c>
      <c r="H160" s="51">
        <v>2633.0</v>
      </c>
      <c r="I160" s="47">
        <v>2542.0</v>
      </c>
      <c r="J160" s="72">
        <f>OFFSET(TT!F160,0,6*(-1+$E$6))</f>
        <v>373</v>
      </c>
      <c r="K160" s="73">
        <f>OFFSET(TT!G160,0,6*(-1+$E$6))</f>
        <v>310</v>
      </c>
      <c r="L160" s="74">
        <f>OFFSET(TT!H160,0,6*(-1+$E$6))</f>
        <v>197</v>
      </c>
      <c r="M160" s="75">
        <f>OFFSET(TT!I160,0,6*(-1+$E$6))</f>
        <v>221</v>
      </c>
      <c r="N160" s="76">
        <f>OFFSET(TT!J160,0,6*(-1+$E$6))</f>
        <v>545</v>
      </c>
      <c r="O160" s="77">
        <f>OFFSET(TT!K160,0,6*(-1+$E$6))</f>
        <v>82</v>
      </c>
      <c r="P160" s="78">
        <f t="shared" si="19"/>
        <v>570</v>
      </c>
      <c r="Q160" s="78">
        <f t="shared" ref="Q160:S160" si="476">$J160*C$30+$K160*C$31+$L160*C$32+$M160*C$33+$N160*C$34+$O160*C$35</f>
        <v>303</v>
      </c>
      <c r="R160" s="78">
        <f t="shared" si="476"/>
        <v>310</v>
      </c>
      <c r="S160" s="78">
        <f t="shared" si="476"/>
        <v>545</v>
      </c>
      <c r="T160" s="59">
        <f t="shared" si="8"/>
        <v>0.6529209622</v>
      </c>
      <c r="U160" s="60">
        <f t="shared" si="9"/>
        <v>0.3625730994</v>
      </c>
      <c r="V160" s="61">
        <f t="shared" si="10"/>
        <v>0.5112107623</v>
      </c>
      <c r="W160" s="62">
        <f t="shared" si="11"/>
        <v>0.5057096248</v>
      </c>
      <c r="X160" s="63">
        <f t="shared" ref="X160:Y160" si="477">IFERROR(P160/(P160+R160),0.5)</f>
        <v>0.6477272727</v>
      </c>
      <c r="Y160" s="64">
        <f t="shared" si="477"/>
        <v>0.3573113208</v>
      </c>
      <c r="Z160" s="65">
        <f t="shared" si="13"/>
        <v>0.5092592593</v>
      </c>
      <c r="AA160" s="66">
        <f t="shared" si="14"/>
        <v>0.6452546296</v>
      </c>
      <c r="AB160" s="67">
        <f t="shared" si="15"/>
        <v>0.5052083333</v>
      </c>
      <c r="AC160" s="47">
        <f t="shared" si="16"/>
        <v>1</v>
      </c>
      <c r="AD160" s="79">
        <f t="shared" ref="AD160:AL160" si="478">IF(OR(T160&lt;OFFSET($B$38,AD$3,0),T160&gt;OFFSET($C$38,AD$3,0)),0,1)</f>
        <v>1</v>
      </c>
      <c r="AE160" s="79">
        <f t="shared" si="478"/>
        <v>1</v>
      </c>
      <c r="AF160" s="79">
        <f t="shared" si="478"/>
        <v>1</v>
      </c>
      <c r="AG160" s="79">
        <f t="shared" si="478"/>
        <v>1</v>
      </c>
      <c r="AH160" s="79">
        <f t="shared" si="478"/>
        <v>1</v>
      </c>
      <c r="AI160" s="79">
        <f t="shared" si="478"/>
        <v>1</v>
      </c>
      <c r="AJ160" s="79">
        <f t="shared" si="478"/>
        <v>1</v>
      </c>
      <c r="AK160" s="79">
        <f t="shared" si="478"/>
        <v>1</v>
      </c>
      <c r="AL160" s="79">
        <f t="shared" si="478"/>
        <v>1</v>
      </c>
      <c r="AM160" s="68">
        <f t="shared" si="18"/>
        <v>1</v>
      </c>
    </row>
    <row r="161" ht="16.5" customHeight="1">
      <c r="A161" s="47"/>
      <c r="B161" s="82"/>
      <c r="C161" s="82"/>
      <c r="D161" s="82"/>
      <c r="E161" s="82"/>
      <c r="F161" s="24"/>
      <c r="G161" s="51">
        <v>156.0</v>
      </c>
      <c r="H161" s="51">
        <v>2643.0</v>
      </c>
      <c r="I161" s="47">
        <v>1964.0</v>
      </c>
      <c r="J161" s="72">
        <f>OFFSET(TT!F161,0,6*(-1+$E$6))</f>
        <v>388</v>
      </c>
      <c r="K161" s="73">
        <f>OFFSET(TT!G161,0,6*(-1+$E$6))</f>
        <v>265</v>
      </c>
      <c r="L161" s="74">
        <f>OFFSET(TT!H161,0,6*(-1+$E$6))</f>
        <v>152</v>
      </c>
      <c r="M161" s="75">
        <f>OFFSET(TT!I161,0,6*(-1+$E$6))</f>
        <v>176</v>
      </c>
      <c r="N161" s="76">
        <f>OFFSET(TT!J161,0,6*(-1+$E$6))</f>
        <v>351</v>
      </c>
      <c r="O161" s="77">
        <f>OFFSET(TT!K161,0,6*(-1+$E$6))</f>
        <v>52</v>
      </c>
      <c r="P161" s="78">
        <f t="shared" si="19"/>
        <v>540</v>
      </c>
      <c r="Q161" s="78">
        <f t="shared" ref="Q161:S161" si="479">$J161*C$30+$K161*C$31+$L161*C$32+$M161*C$33+$N161*C$34+$O161*C$35</f>
        <v>228</v>
      </c>
      <c r="R161" s="78">
        <f t="shared" si="479"/>
        <v>265</v>
      </c>
      <c r="S161" s="78">
        <f t="shared" si="479"/>
        <v>351</v>
      </c>
      <c r="T161" s="59">
        <f t="shared" si="8"/>
        <v>0.703125</v>
      </c>
      <c r="U161" s="60">
        <f t="shared" si="9"/>
        <v>0.4301948052</v>
      </c>
      <c r="V161" s="61">
        <f t="shared" si="10"/>
        <v>0.6060606061</v>
      </c>
      <c r="W161" s="62">
        <f t="shared" si="11"/>
        <v>0.537525355</v>
      </c>
      <c r="X161" s="63">
        <f t="shared" ref="X161:Y161" si="480">IFERROR(P161/(P161+R161),0.5)</f>
        <v>0.6708074534</v>
      </c>
      <c r="Y161" s="64">
        <f t="shared" si="480"/>
        <v>0.3937823834</v>
      </c>
      <c r="Z161" s="65">
        <f t="shared" si="13"/>
        <v>0.5816473988</v>
      </c>
      <c r="AA161" s="66">
        <f t="shared" si="14"/>
        <v>0.6437861272</v>
      </c>
      <c r="AB161" s="67">
        <f t="shared" si="15"/>
        <v>0.5549132948</v>
      </c>
      <c r="AC161" s="47">
        <f t="shared" si="16"/>
        <v>1</v>
      </c>
      <c r="AD161" s="79">
        <f t="shared" ref="AD161:AL161" si="481">IF(OR(T161&lt;OFFSET($B$38,AD$3,0),T161&gt;OFFSET($C$38,AD$3,0)),0,1)</f>
        <v>1</v>
      </c>
      <c r="AE161" s="79">
        <f t="shared" si="481"/>
        <v>1</v>
      </c>
      <c r="AF161" s="79">
        <f t="shared" si="481"/>
        <v>1</v>
      </c>
      <c r="AG161" s="79">
        <f t="shared" si="481"/>
        <v>1</v>
      </c>
      <c r="AH161" s="79">
        <f t="shared" si="481"/>
        <v>1</v>
      </c>
      <c r="AI161" s="79">
        <f t="shared" si="481"/>
        <v>1</v>
      </c>
      <c r="AJ161" s="79">
        <f t="shared" si="481"/>
        <v>1</v>
      </c>
      <c r="AK161" s="79">
        <f t="shared" si="481"/>
        <v>1</v>
      </c>
      <c r="AL161" s="79">
        <f t="shared" si="481"/>
        <v>1</v>
      </c>
      <c r="AM161" s="68">
        <f t="shared" si="18"/>
        <v>1</v>
      </c>
    </row>
    <row r="162" ht="16.5" customHeight="1">
      <c r="A162" s="47"/>
      <c r="B162" s="82"/>
      <c r="C162" s="82"/>
      <c r="D162" s="82"/>
      <c r="E162" s="82"/>
      <c r="F162" s="24"/>
      <c r="G162" s="51">
        <v>157.0</v>
      </c>
      <c r="H162" s="51">
        <v>2644.0</v>
      </c>
      <c r="I162" s="47">
        <v>2685.0</v>
      </c>
      <c r="J162" s="72">
        <f>OFFSET(TT!F162,0,6*(-1+$E$6))</f>
        <v>586</v>
      </c>
      <c r="K162" s="73">
        <f>OFFSET(TT!G162,0,6*(-1+$E$6))</f>
        <v>395</v>
      </c>
      <c r="L162" s="74">
        <f>OFFSET(TT!H162,0,6*(-1+$E$6))</f>
        <v>290</v>
      </c>
      <c r="M162" s="75">
        <f>OFFSET(TT!I162,0,6*(-1+$E$6))</f>
        <v>189</v>
      </c>
      <c r="N162" s="76">
        <f>OFFSET(TT!J162,0,6*(-1+$E$6))</f>
        <v>360</v>
      </c>
      <c r="O162" s="77">
        <f>OFFSET(TT!K162,0,6*(-1+$E$6))</f>
        <v>62</v>
      </c>
      <c r="P162" s="78">
        <f t="shared" si="19"/>
        <v>876</v>
      </c>
      <c r="Q162" s="78">
        <f t="shared" ref="Q162:S162" si="482">$J162*C$30+$K162*C$31+$L162*C$32+$M162*C$33+$N162*C$34+$O162*C$35</f>
        <v>251</v>
      </c>
      <c r="R162" s="78">
        <f t="shared" si="482"/>
        <v>395</v>
      </c>
      <c r="S162" s="78">
        <f t="shared" si="482"/>
        <v>360</v>
      </c>
      <c r="T162" s="59">
        <f t="shared" si="8"/>
        <v>0.777284827</v>
      </c>
      <c r="U162" s="60">
        <f t="shared" si="9"/>
        <v>0.5231788079</v>
      </c>
      <c r="V162" s="61">
        <f t="shared" si="10"/>
        <v>0.7087378641</v>
      </c>
      <c r="W162" s="62">
        <f t="shared" si="11"/>
        <v>0.6114551084</v>
      </c>
      <c r="X162" s="63">
        <f t="shared" ref="X162:Y162" si="483">IFERROR(P162/(P162+R162),0.5)</f>
        <v>0.6892210858</v>
      </c>
      <c r="Y162" s="64">
        <f t="shared" si="483"/>
        <v>0.410801964</v>
      </c>
      <c r="Z162" s="65">
        <f t="shared" si="13"/>
        <v>0.6753453773</v>
      </c>
      <c r="AA162" s="66">
        <f t="shared" si="14"/>
        <v>0.6567481403</v>
      </c>
      <c r="AB162" s="67">
        <f t="shared" si="15"/>
        <v>0.5988310308</v>
      </c>
      <c r="AC162" s="47">
        <f t="shared" si="16"/>
        <v>1</v>
      </c>
      <c r="AD162" s="79">
        <f t="shared" ref="AD162:AL162" si="484">IF(OR(T162&lt;OFFSET($B$38,AD$3,0),T162&gt;OFFSET($C$38,AD$3,0)),0,1)</f>
        <v>1</v>
      </c>
      <c r="AE162" s="79">
        <f t="shared" si="484"/>
        <v>1</v>
      </c>
      <c r="AF162" s="79">
        <f t="shared" si="484"/>
        <v>1</v>
      </c>
      <c r="AG162" s="79">
        <f t="shared" si="484"/>
        <v>1</v>
      </c>
      <c r="AH162" s="79">
        <f t="shared" si="484"/>
        <v>1</v>
      </c>
      <c r="AI162" s="79">
        <f t="shared" si="484"/>
        <v>1</v>
      </c>
      <c r="AJ162" s="79">
        <f t="shared" si="484"/>
        <v>1</v>
      </c>
      <c r="AK162" s="79">
        <f t="shared" si="484"/>
        <v>1</v>
      </c>
      <c r="AL162" s="79">
        <f t="shared" si="484"/>
        <v>1</v>
      </c>
      <c r="AM162" s="68">
        <f t="shared" si="18"/>
        <v>1</v>
      </c>
    </row>
    <row r="163" ht="16.5" customHeight="1">
      <c r="A163" s="47"/>
      <c r="B163" s="82"/>
      <c r="C163" s="82"/>
      <c r="D163" s="82"/>
      <c r="E163" s="82"/>
      <c r="F163" s="24"/>
      <c r="G163" s="51">
        <v>158.0</v>
      </c>
      <c r="H163" s="51">
        <v>2651.0</v>
      </c>
      <c r="I163" s="47">
        <v>2886.0</v>
      </c>
      <c r="J163" s="72">
        <f>OFFSET(TT!F163,0,6*(-1+$E$6))</f>
        <v>321</v>
      </c>
      <c r="K163" s="73">
        <f>OFFSET(TT!G163,0,6*(-1+$E$6))</f>
        <v>254</v>
      </c>
      <c r="L163" s="74">
        <f>OFFSET(TT!H163,0,6*(-1+$E$6))</f>
        <v>224</v>
      </c>
      <c r="M163" s="75">
        <f>OFFSET(TT!I163,0,6*(-1+$E$6))</f>
        <v>230</v>
      </c>
      <c r="N163" s="76">
        <f>OFFSET(TT!J163,0,6*(-1+$E$6))</f>
        <v>528</v>
      </c>
      <c r="O163" s="77">
        <f>OFFSET(TT!K163,0,6*(-1+$E$6))</f>
        <v>119</v>
      </c>
      <c r="P163" s="78">
        <f t="shared" si="19"/>
        <v>545</v>
      </c>
      <c r="Q163" s="78">
        <f t="shared" ref="Q163:S163" si="485">$J163*C$30+$K163*C$31+$L163*C$32+$M163*C$33+$N163*C$34+$O163*C$35</f>
        <v>349</v>
      </c>
      <c r="R163" s="78">
        <f t="shared" si="485"/>
        <v>254</v>
      </c>
      <c r="S163" s="78">
        <f t="shared" si="485"/>
        <v>528</v>
      </c>
      <c r="T163" s="59">
        <f t="shared" si="8"/>
        <v>0.6096196868</v>
      </c>
      <c r="U163" s="60">
        <f t="shared" si="9"/>
        <v>0.3248081841</v>
      </c>
      <c r="V163" s="61">
        <f t="shared" si="10"/>
        <v>0.5079217148</v>
      </c>
      <c r="W163" s="62">
        <f t="shared" si="11"/>
        <v>0.4212271973</v>
      </c>
      <c r="X163" s="63">
        <f t="shared" ref="X163:Y163" si="486">IFERROR(P163/(P163+R163),0.5)</f>
        <v>0.6821026283</v>
      </c>
      <c r="Y163" s="64">
        <f t="shared" si="486"/>
        <v>0.3979475485</v>
      </c>
      <c r="Z163" s="65">
        <f t="shared" si="13"/>
        <v>0.4767303103</v>
      </c>
      <c r="AA163" s="66">
        <f t="shared" si="14"/>
        <v>0.6402147971</v>
      </c>
      <c r="AB163" s="67">
        <f t="shared" si="15"/>
        <v>0.5334128878</v>
      </c>
      <c r="AC163" s="47">
        <f t="shared" si="16"/>
        <v>1</v>
      </c>
      <c r="AD163" s="79">
        <f t="shared" ref="AD163:AL163" si="487">IF(OR(T163&lt;OFFSET($B$38,AD$3,0),T163&gt;OFFSET($C$38,AD$3,0)),0,1)</f>
        <v>1</v>
      </c>
      <c r="AE163" s="79">
        <f t="shared" si="487"/>
        <v>1</v>
      </c>
      <c r="AF163" s="79">
        <f t="shared" si="487"/>
        <v>1</v>
      </c>
      <c r="AG163" s="79">
        <f t="shared" si="487"/>
        <v>1</v>
      </c>
      <c r="AH163" s="79">
        <f t="shared" si="487"/>
        <v>1</v>
      </c>
      <c r="AI163" s="79">
        <f t="shared" si="487"/>
        <v>1</v>
      </c>
      <c r="AJ163" s="79">
        <f t="shared" si="487"/>
        <v>1</v>
      </c>
      <c r="AK163" s="79">
        <f t="shared" si="487"/>
        <v>1</v>
      </c>
      <c r="AL163" s="79">
        <f t="shared" si="487"/>
        <v>1</v>
      </c>
      <c r="AM163" s="68">
        <f t="shared" si="18"/>
        <v>1</v>
      </c>
    </row>
    <row r="164" ht="16.5" customHeight="1">
      <c r="A164" s="47"/>
      <c r="B164" s="82"/>
      <c r="C164" s="82"/>
      <c r="D164" s="82"/>
      <c r="E164" s="82"/>
      <c r="F164" s="24"/>
      <c r="G164" s="51">
        <v>159.0</v>
      </c>
      <c r="H164" s="51">
        <v>2654.0</v>
      </c>
      <c r="I164" s="47">
        <v>2382.0</v>
      </c>
      <c r="J164" s="72">
        <f>OFFSET(TT!F164,0,6*(-1+$E$6))</f>
        <v>437</v>
      </c>
      <c r="K164" s="73">
        <f>OFFSET(TT!G164,0,6*(-1+$E$6))</f>
        <v>261</v>
      </c>
      <c r="L164" s="74">
        <f>OFFSET(TT!H164,0,6*(-1+$E$6))</f>
        <v>181</v>
      </c>
      <c r="M164" s="75">
        <f>OFFSET(TT!I164,0,6*(-1+$E$6))</f>
        <v>195</v>
      </c>
      <c r="N164" s="76">
        <f>OFFSET(TT!J164,0,6*(-1+$E$6))</f>
        <v>439</v>
      </c>
      <c r="O164" s="77">
        <f>OFFSET(TT!K164,0,6*(-1+$E$6))</f>
        <v>57</v>
      </c>
      <c r="P164" s="78">
        <f t="shared" si="19"/>
        <v>618</v>
      </c>
      <c r="Q164" s="78">
        <f t="shared" ref="Q164:S164" si="488">$J164*C$30+$K164*C$31+$L164*C$32+$M164*C$33+$N164*C$34+$O164*C$35</f>
        <v>252</v>
      </c>
      <c r="R164" s="78">
        <f t="shared" si="488"/>
        <v>261</v>
      </c>
      <c r="S164" s="78">
        <f t="shared" si="488"/>
        <v>439</v>
      </c>
      <c r="T164" s="59">
        <f t="shared" si="8"/>
        <v>0.7103448276</v>
      </c>
      <c r="U164" s="60">
        <f t="shared" si="9"/>
        <v>0.3728571429</v>
      </c>
      <c r="V164" s="61">
        <f t="shared" si="10"/>
        <v>0.5846736045</v>
      </c>
      <c r="W164" s="62">
        <f t="shared" si="11"/>
        <v>0.5087719298</v>
      </c>
      <c r="X164" s="63">
        <f t="shared" ref="X164:Y164" si="489">IFERROR(P164/(P164+R164),0.5)</f>
        <v>0.7030716724</v>
      </c>
      <c r="Y164" s="64">
        <f t="shared" si="489"/>
        <v>0.3646888567</v>
      </c>
      <c r="Z164" s="65">
        <f t="shared" si="13"/>
        <v>0.5598726115</v>
      </c>
      <c r="AA164" s="66">
        <f t="shared" si="14"/>
        <v>0.6732484076</v>
      </c>
      <c r="AB164" s="67">
        <f t="shared" si="15"/>
        <v>0.5541401274</v>
      </c>
      <c r="AC164" s="47">
        <f t="shared" si="16"/>
        <v>1</v>
      </c>
      <c r="AD164" s="79">
        <f t="shared" ref="AD164:AL164" si="490">IF(OR(T164&lt;OFFSET($B$38,AD$3,0),T164&gt;OFFSET($C$38,AD$3,0)),0,1)</f>
        <v>1</v>
      </c>
      <c r="AE164" s="79">
        <f t="shared" si="490"/>
        <v>1</v>
      </c>
      <c r="AF164" s="79">
        <f t="shared" si="490"/>
        <v>1</v>
      </c>
      <c r="AG164" s="79">
        <f t="shared" si="490"/>
        <v>1</v>
      </c>
      <c r="AH164" s="79">
        <f t="shared" si="490"/>
        <v>1</v>
      </c>
      <c r="AI164" s="79">
        <f t="shared" si="490"/>
        <v>1</v>
      </c>
      <c r="AJ164" s="79">
        <f t="shared" si="490"/>
        <v>1</v>
      </c>
      <c r="AK164" s="79">
        <f t="shared" si="490"/>
        <v>1</v>
      </c>
      <c r="AL164" s="79">
        <f t="shared" si="490"/>
        <v>1</v>
      </c>
      <c r="AM164" s="68">
        <f t="shared" si="18"/>
        <v>1</v>
      </c>
    </row>
    <row r="165" ht="16.5" customHeight="1">
      <c r="A165" s="47"/>
      <c r="B165" s="82"/>
      <c r="C165" s="82"/>
      <c r="D165" s="82"/>
      <c r="E165" s="82"/>
      <c r="F165" s="24"/>
      <c r="G165" s="51">
        <v>160.0</v>
      </c>
      <c r="H165" s="51">
        <v>2662.0</v>
      </c>
      <c r="I165" s="47">
        <v>2375.0</v>
      </c>
      <c r="J165" s="72">
        <f>OFFSET(TT!F165,0,6*(-1+$E$6))</f>
        <v>318</v>
      </c>
      <c r="K165" s="73">
        <f>OFFSET(TT!G165,0,6*(-1+$E$6))</f>
        <v>199</v>
      </c>
      <c r="L165" s="74">
        <f>OFFSET(TT!H165,0,6*(-1+$E$6))</f>
        <v>186</v>
      </c>
      <c r="M165" s="75">
        <f>OFFSET(TT!I165,0,6*(-1+$E$6))</f>
        <v>155</v>
      </c>
      <c r="N165" s="76">
        <f>OFFSET(TT!J165,0,6*(-1+$E$6))</f>
        <v>342</v>
      </c>
      <c r="O165" s="77">
        <f>OFFSET(TT!K165,0,6*(-1+$E$6))</f>
        <v>86</v>
      </c>
      <c r="P165" s="78">
        <f t="shared" si="19"/>
        <v>504</v>
      </c>
      <c r="Q165" s="78">
        <f t="shared" ref="Q165:S165" si="491">$J165*C$30+$K165*C$31+$L165*C$32+$M165*C$33+$N165*C$34+$O165*C$35</f>
        <v>241</v>
      </c>
      <c r="R165" s="78">
        <f t="shared" si="491"/>
        <v>199</v>
      </c>
      <c r="S165" s="78">
        <f t="shared" si="491"/>
        <v>342</v>
      </c>
      <c r="T165" s="59">
        <f t="shared" si="8"/>
        <v>0.6765100671</v>
      </c>
      <c r="U165" s="60">
        <f t="shared" si="9"/>
        <v>0.3678373383</v>
      </c>
      <c r="V165" s="61">
        <f t="shared" si="10"/>
        <v>0.5957446809</v>
      </c>
      <c r="W165" s="62">
        <f t="shared" si="11"/>
        <v>0.4522727273</v>
      </c>
      <c r="X165" s="63">
        <f t="shared" ref="X165:Y165" si="492">IFERROR(P165/(P165+R165),0.5)</f>
        <v>0.7169274538</v>
      </c>
      <c r="Y165" s="64">
        <f t="shared" si="492"/>
        <v>0.4133790738</v>
      </c>
      <c r="Z165" s="65">
        <f t="shared" si="13"/>
        <v>0.5466562986</v>
      </c>
      <c r="AA165" s="66">
        <f t="shared" si="14"/>
        <v>0.6578538103</v>
      </c>
      <c r="AB165" s="67">
        <f t="shared" si="15"/>
        <v>0.5793157076</v>
      </c>
      <c r="AC165" s="47">
        <f t="shared" si="16"/>
        <v>1</v>
      </c>
      <c r="AD165" s="79">
        <f t="shared" ref="AD165:AL165" si="493">IF(OR(T165&lt;OFFSET($B$38,AD$3,0),T165&gt;OFFSET($C$38,AD$3,0)),0,1)</f>
        <v>1</v>
      </c>
      <c r="AE165" s="79">
        <f t="shared" si="493"/>
        <v>1</v>
      </c>
      <c r="AF165" s="79">
        <f t="shared" si="493"/>
        <v>1</v>
      </c>
      <c r="AG165" s="79">
        <f t="shared" si="493"/>
        <v>1</v>
      </c>
      <c r="AH165" s="79">
        <f t="shared" si="493"/>
        <v>1</v>
      </c>
      <c r="AI165" s="79">
        <f t="shared" si="493"/>
        <v>1</v>
      </c>
      <c r="AJ165" s="79">
        <f t="shared" si="493"/>
        <v>1</v>
      </c>
      <c r="AK165" s="79">
        <f t="shared" si="493"/>
        <v>1</v>
      </c>
      <c r="AL165" s="79">
        <f t="shared" si="493"/>
        <v>1</v>
      </c>
      <c r="AM165" s="68">
        <f t="shared" si="18"/>
        <v>1</v>
      </c>
    </row>
    <row r="166" ht="16.5" customHeight="1">
      <c r="A166" s="47"/>
      <c r="B166" s="82"/>
      <c r="C166" s="82"/>
      <c r="D166" s="82"/>
      <c r="E166" s="82"/>
      <c r="F166" s="24"/>
      <c r="G166" s="51">
        <v>161.0</v>
      </c>
      <c r="H166" s="51">
        <v>2663.0</v>
      </c>
      <c r="I166" s="47">
        <v>2295.0</v>
      </c>
      <c r="J166" s="72">
        <f>OFFSET(TT!F166,0,6*(-1+$E$6))</f>
        <v>466</v>
      </c>
      <c r="K166" s="73">
        <f>OFFSET(TT!G166,0,6*(-1+$E$6))</f>
        <v>272</v>
      </c>
      <c r="L166" s="74">
        <f>OFFSET(TT!H166,0,6*(-1+$E$6))</f>
        <v>230</v>
      </c>
      <c r="M166" s="75">
        <f>OFFSET(TT!I166,0,6*(-1+$E$6))</f>
        <v>168</v>
      </c>
      <c r="N166" s="76">
        <f>OFFSET(TT!J166,0,6*(-1+$E$6))</f>
        <v>280</v>
      </c>
      <c r="O166" s="77">
        <f>OFFSET(TT!K166,0,6*(-1+$E$6))</f>
        <v>91</v>
      </c>
      <c r="P166" s="78">
        <f t="shared" si="19"/>
        <v>696</v>
      </c>
      <c r="Q166" s="78">
        <f t="shared" ref="Q166:S166" si="494">$J166*C$30+$K166*C$31+$L166*C$32+$M166*C$33+$N166*C$34+$O166*C$35</f>
        <v>259</v>
      </c>
      <c r="R166" s="78">
        <f t="shared" si="494"/>
        <v>272</v>
      </c>
      <c r="S166" s="78">
        <f t="shared" si="494"/>
        <v>280</v>
      </c>
      <c r="T166" s="59">
        <f t="shared" si="8"/>
        <v>0.7287958115</v>
      </c>
      <c r="U166" s="60">
        <f t="shared" si="9"/>
        <v>0.4927536232</v>
      </c>
      <c r="V166" s="61">
        <f t="shared" si="10"/>
        <v>0.7131147541</v>
      </c>
      <c r="W166" s="62">
        <f t="shared" si="11"/>
        <v>0.5122410546</v>
      </c>
      <c r="X166" s="63">
        <f t="shared" ref="X166:Y166" si="495">IFERROR(P166/(P166+R166),0.5)</f>
        <v>0.7190082645</v>
      </c>
      <c r="Y166" s="64">
        <f t="shared" si="495"/>
        <v>0.4805194805</v>
      </c>
      <c r="Z166" s="65">
        <f t="shared" si="13"/>
        <v>0.6423357664</v>
      </c>
      <c r="AA166" s="66">
        <f t="shared" si="14"/>
        <v>0.6476443265</v>
      </c>
      <c r="AB166" s="67">
        <f t="shared" si="15"/>
        <v>0.6337093563</v>
      </c>
      <c r="AC166" s="47">
        <f t="shared" si="16"/>
        <v>1</v>
      </c>
      <c r="AD166" s="79">
        <f t="shared" ref="AD166:AL166" si="496">IF(OR(T166&lt;OFFSET($B$38,AD$3,0),T166&gt;OFFSET($C$38,AD$3,0)),0,1)</f>
        <v>1</v>
      </c>
      <c r="AE166" s="79">
        <f t="shared" si="496"/>
        <v>1</v>
      </c>
      <c r="AF166" s="79">
        <f t="shared" si="496"/>
        <v>1</v>
      </c>
      <c r="AG166" s="79">
        <f t="shared" si="496"/>
        <v>1</v>
      </c>
      <c r="AH166" s="79">
        <f t="shared" si="496"/>
        <v>1</v>
      </c>
      <c r="AI166" s="79">
        <f t="shared" si="496"/>
        <v>1</v>
      </c>
      <c r="AJ166" s="79">
        <f t="shared" si="496"/>
        <v>1</v>
      </c>
      <c r="AK166" s="79">
        <f t="shared" si="496"/>
        <v>1</v>
      </c>
      <c r="AL166" s="79">
        <f t="shared" si="496"/>
        <v>1</v>
      </c>
      <c r="AM166" s="68">
        <f t="shared" si="18"/>
        <v>1</v>
      </c>
    </row>
    <row r="167" ht="16.5" customHeight="1">
      <c r="A167" s="47"/>
      <c r="B167" s="82"/>
      <c r="C167" s="82"/>
      <c r="D167" s="82"/>
      <c r="E167" s="82"/>
      <c r="F167" s="24"/>
      <c r="G167" s="51">
        <v>162.0</v>
      </c>
      <c r="H167" s="51">
        <v>2666.0</v>
      </c>
      <c r="I167" s="47">
        <v>2664.0</v>
      </c>
      <c r="J167" s="72">
        <f>OFFSET(TT!F167,0,6*(-1+$E$6))</f>
        <v>197</v>
      </c>
      <c r="K167" s="73">
        <f>OFFSET(TT!G167,0,6*(-1+$E$6))</f>
        <v>225</v>
      </c>
      <c r="L167" s="74">
        <f>OFFSET(TT!H167,0,6*(-1+$E$6))</f>
        <v>162</v>
      </c>
      <c r="M167" s="75">
        <f>OFFSET(TT!I167,0,6*(-1+$E$6))</f>
        <v>220</v>
      </c>
      <c r="N167" s="76">
        <f>OFFSET(TT!J167,0,6*(-1+$E$6))</f>
        <v>482</v>
      </c>
      <c r="O167" s="77">
        <f>OFFSET(TT!K167,0,6*(-1+$E$6))</f>
        <v>121</v>
      </c>
      <c r="P167" s="78">
        <f t="shared" si="19"/>
        <v>359</v>
      </c>
      <c r="Q167" s="78">
        <f t="shared" ref="Q167:S167" si="497">$J167*C$30+$K167*C$31+$L167*C$32+$M167*C$33+$N167*C$34+$O167*C$35</f>
        <v>341</v>
      </c>
      <c r="R167" s="78">
        <f t="shared" si="497"/>
        <v>225</v>
      </c>
      <c r="S167" s="78">
        <f t="shared" si="497"/>
        <v>482</v>
      </c>
      <c r="T167" s="59">
        <f t="shared" si="8"/>
        <v>0.5128571429</v>
      </c>
      <c r="U167" s="60">
        <f t="shared" si="9"/>
        <v>0.3182461103</v>
      </c>
      <c r="V167" s="61">
        <f t="shared" si="10"/>
        <v>0.4268727705</v>
      </c>
      <c r="W167" s="62">
        <f t="shared" si="11"/>
        <v>0.3975265018</v>
      </c>
      <c r="X167" s="63">
        <f t="shared" ref="X167:Y167" si="498">IFERROR(P167/(P167+R167),0.5)</f>
        <v>0.6147260274</v>
      </c>
      <c r="Y167" s="64">
        <f t="shared" si="498"/>
        <v>0.4143377886</v>
      </c>
      <c r="Z167" s="65">
        <f t="shared" si="13"/>
        <v>0.4150675195</v>
      </c>
      <c r="AA167" s="66">
        <f t="shared" si="14"/>
        <v>0.5977256574</v>
      </c>
      <c r="AB167" s="67">
        <f t="shared" si="15"/>
        <v>0.4975124378</v>
      </c>
      <c r="AC167" s="47">
        <f t="shared" si="16"/>
        <v>1</v>
      </c>
      <c r="AD167" s="79">
        <f t="shared" ref="AD167:AL167" si="499">IF(OR(T167&lt;OFFSET($B$38,AD$3,0),T167&gt;OFFSET($C$38,AD$3,0)),0,1)</f>
        <v>1</v>
      </c>
      <c r="AE167" s="79">
        <f t="shared" si="499"/>
        <v>1</v>
      </c>
      <c r="AF167" s="79">
        <f t="shared" si="499"/>
        <v>1</v>
      </c>
      <c r="AG167" s="79">
        <f t="shared" si="499"/>
        <v>1</v>
      </c>
      <c r="AH167" s="79">
        <f t="shared" si="499"/>
        <v>1</v>
      </c>
      <c r="AI167" s="79">
        <f t="shared" si="499"/>
        <v>1</v>
      </c>
      <c r="AJ167" s="79">
        <f t="shared" si="499"/>
        <v>1</v>
      </c>
      <c r="AK167" s="79">
        <f t="shared" si="499"/>
        <v>1</v>
      </c>
      <c r="AL167" s="79">
        <f t="shared" si="499"/>
        <v>1</v>
      </c>
      <c r="AM167" s="68">
        <f t="shared" si="18"/>
        <v>1</v>
      </c>
    </row>
    <row r="168" ht="16.5" customHeight="1">
      <c r="A168" s="47"/>
      <c r="B168" s="82"/>
      <c r="C168" s="82"/>
      <c r="D168" s="82"/>
      <c r="E168" s="82"/>
      <c r="F168" s="24"/>
      <c r="G168" s="51">
        <v>163.0</v>
      </c>
      <c r="H168" s="51">
        <v>2682.0</v>
      </c>
      <c r="I168" s="47">
        <v>2390.0</v>
      </c>
      <c r="J168" s="72">
        <f>OFFSET(TT!F168,0,6*(-1+$E$6))</f>
        <v>432</v>
      </c>
      <c r="K168" s="73">
        <f>OFFSET(TT!G168,0,6*(-1+$E$6))</f>
        <v>259</v>
      </c>
      <c r="L168" s="74">
        <f>OFFSET(TT!H168,0,6*(-1+$E$6))</f>
        <v>149</v>
      </c>
      <c r="M168" s="75">
        <f>OFFSET(TT!I168,0,6*(-1+$E$6))</f>
        <v>194</v>
      </c>
      <c r="N168" s="76">
        <f>OFFSET(TT!J168,0,6*(-1+$E$6))</f>
        <v>355</v>
      </c>
      <c r="O168" s="77">
        <f>OFFSET(TT!K168,0,6*(-1+$E$6))</f>
        <v>70</v>
      </c>
      <c r="P168" s="78">
        <f t="shared" si="19"/>
        <v>581</v>
      </c>
      <c r="Q168" s="78">
        <f t="shared" ref="Q168:S168" si="500">$J168*C$30+$K168*C$31+$L168*C$32+$M168*C$33+$N168*C$34+$O168*C$35</f>
        <v>264</v>
      </c>
      <c r="R168" s="78">
        <f t="shared" si="500"/>
        <v>259</v>
      </c>
      <c r="S168" s="78">
        <f t="shared" si="500"/>
        <v>355</v>
      </c>
      <c r="T168" s="59">
        <f t="shared" si="8"/>
        <v>0.6875739645</v>
      </c>
      <c r="U168" s="60">
        <f t="shared" si="9"/>
        <v>0.4218241042</v>
      </c>
      <c r="V168" s="61">
        <f t="shared" si="10"/>
        <v>0.6207264957</v>
      </c>
      <c r="W168" s="62">
        <f t="shared" si="11"/>
        <v>0.4952198853</v>
      </c>
      <c r="X168" s="63">
        <f t="shared" ref="X168:Y168" si="501">IFERROR(P168/(P168+R168),0.5)</f>
        <v>0.6916666667</v>
      </c>
      <c r="Y168" s="64">
        <f t="shared" si="501"/>
        <v>0.4264943457</v>
      </c>
      <c r="Z168" s="65">
        <f t="shared" si="13"/>
        <v>0.575736806</v>
      </c>
      <c r="AA168" s="66">
        <f t="shared" si="14"/>
        <v>0.6415352981</v>
      </c>
      <c r="AB168" s="67">
        <f t="shared" si="15"/>
        <v>0.5791638108</v>
      </c>
      <c r="AC168" s="47">
        <f t="shared" si="16"/>
        <v>1</v>
      </c>
      <c r="AD168" s="79">
        <f t="shared" ref="AD168:AL168" si="502">IF(OR(T168&lt;OFFSET($B$38,AD$3,0),T168&gt;OFFSET($C$38,AD$3,0)),0,1)</f>
        <v>1</v>
      </c>
      <c r="AE168" s="79">
        <f t="shared" si="502"/>
        <v>1</v>
      </c>
      <c r="AF168" s="79">
        <f t="shared" si="502"/>
        <v>1</v>
      </c>
      <c r="AG168" s="79">
        <f t="shared" si="502"/>
        <v>1</v>
      </c>
      <c r="AH168" s="79">
        <f t="shared" si="502"/>
        <v>1</v>
      </c>
      <c r="AI168" s="79">
        <f t="shared" si="502"/>
        <v>1</v>
      </c>
      <c r="AJ168" s="79">
        <f t="shared" si="502"/>
        <v>1</v>
      </c>
      <c r="AK168" s="79">
        <f t="shared" si="502"/>
        <v>1</v>
      </c>
      <c r="AL168" s="79">
        <f t="shared" si="502"/>
        <v>1</v>
      </c>
      <c r="AM168" s="68">
        <f t="shared" si="18"/>
        <v>1</v>
      </c>
    </row>
    <row r="169" ht="16.5" customHeight="1">
      <c r="A169" s="47"/>
      <c r="B169" s="82"/>
      <c r="C169" s="82"/>
      <c r="D169" s="82"/>
      <c r="E169" s="82"/>
      <c r="F169" s="24"/>
      <c r="G169" s="51">
        <v>164.0</v>
      </c>
      <c r="H169" s="51">
        <v>2695.0</v>
      </c>
      <c r="I169" s="47">
        <v>2490.0</v>
      </c>
      <c r="J169" s="72">
        <f>OFFSET(TT!F169,0,6*(-1+$E$6))</f>
        <v>337</v>
      </c>
      <c r="K169" s="73">
        <f>OFFSET(TT!G169,0,6*(-1+$E$6))</f>
        <v>245</v>
      </c>
      <c r="L169" s="74">
        <f>OFFSET(TT!H169,0,6*(-1+$E$6))</f>
        <v>202</v>
      </c>
      <c r="M169" s="75">
        <f>OFFSET(TT!I169,0,6*(-1+$E$6))</f>
        <v>181</v>
      </c>
      <c r="N169" s="76">
        <f>OFFSET(TT!J169,0,6*(-1+$E$6))</f>
        <v>378</v>
      </c>
      <c r="O169" s="77">
        <f>OFFSET(TT!K169,0,6*(-1+$E$6))</f>
        <v>70</v>
      </c>
      <c r="P169" s="78">
        <f t="shared" si="19"/>
        <v>539</v>
      </c>
      <c r="Q169" s="78">
        <f t="shared" ref="Q169:S169" si="503">$J169*C$30+$K169*C$31+$L169*C$32+$M169*C$33+$N169*C$34+$O169*C$35</f>
        <v>251</v>
      </c>
      <c r="R169" s="78">
        <f t="shared" si="503"/>
        <v>245</v>
      </c>
      <c r="S169" s="78">
        <f t="shared" si="503"/>
        <v>378</v>
      </c>
      <c r="T169" s="59">
        <f t="shared" si="8"/>
        <v>0.682278481</v>
      </c>
      <c r="U169" s="60">
        <f t="shared" si="9"/>
        <v>0.393258427</v>
      </c>
      <c r="V169" s="61">
        <f t="shared" si="10"/>
        <v>0.5877862595</v>
      </c>
      <c r="W169" s="62">
        <f t="shared" si="11"/>
        <v>0.4939516129</v>
      </c>
      <c r="X169" s="63">
        <f t="shared" ref="X169:Y169" si="504">IFERROR(P169/(P169+R169),0.5)</f>
        <v>0.6875</v>
      </c>
      <c r="Y169" s="64">
        <f t="shared" si="504"/>
        <v>0.3990461049</v>
      </c>
      <c r="Z169" s="65">
        <f t="shared" si="13"/>
        <v>0.5548478415</v>
      </c>
      <c r="AA169" s="66">
        <f t="shared" si="14"/>
        <v>0.6489738146</v>
      </c>
      <c r="AB169" s="67">
        <f t="shared" si="15"/>
        <v>0.559094126</v>
      </c>
      <c r="AC169" s="47">
        <f t="shared" si="16"/>
        <v>1</v>
      </c>
      <c r="AD169" s="79">
        <f t="shared" ref="AD169:AL169" si="505">IF(OR(T169&lt;OFFSET($B$38,AD$3,0),T169&gt;OFFSET($C$38,AD$3,0)),0,1)</f>
        <v>1</v>
      </c>
      <c r="AE169" s="79">
        <f t="shared" si="505"/>
        <v>1</v>
      </c>
      <c r="AF169" s="79">
        <f t="shared" si="505"/>
        <v>1</v>
      </c>
      <c r="AG169" s="79">
        <f t="shared" si="505"/>
        <v>1</v>
      </c>
      <c r="AH169" s="79">
        <f t="shared" si="505"/>
        <v>1</v>
      </c>
      <c r="AI169" s="79">
        <f t="shared" si="505"/>
        <v>1</v>
      </c>
      <c r="AJ169" s="79">
        <f t="shared" si="505"/>
        <v>1</v>
      </c>
      <c r="AK169" s="79">
        <f t="shared" si="505"/>
        <v>1</v>
      </c>
      <c r="AL169" s="79">
        <f t="shared" si="505"/>
        <v>1</v>
      </c>
      <c r="AM169" s="68">
        <f t="shared" si="18"/>
        <v>1</v>
      </c>
    </row>
    <row r="170" ht="16.5" customHeight="1">
      <c r="A170" s="47"/>
      <c r="B170" s="82"/>
      <c r="C170" s="82"/>
      <c r="D170" s="82"/>
      <c r="E170" s="82"/>
      <c r="F170" s="24"/>
      <c r="G170" s="51">
        <v>165.0</v>
      </c>
      <c r="H170" s="51">
        <v>2700.0</v>
      </c>
      <c r="I170" s="47">
        <v>2048.0</v>
      </c>
      <c r="J170" s="72">
        <f>OFFSET(TT!F170,0,6*(-1+$E$6))</f>
        <v>204</v>
      </c>
      <c r="K170" s="73">
        <f>OFFSET(TT!G170,0,6*(-1+$E$6))</f>
        <v>207</v>
      </c>
      <c r="L170" s="74">
        <f>OFFSET(TT!H170,0,6*(-1+$E$6))</f>
        <v>144</v>
      </c>
      <c r="M170" s="75">
        <f>OFFSET(TT!I170,0,6*(-1+$E$6))</f>
        <v>156</v>
      </c>
      <c r="N170" s="76">
        <f>OFFSET(TT!J170,0,6*(-1+$E$6))</f>
        <v>368</v>
      </c>
      <c r="O170" s="77">
        <f>OFFSET(TT!K170,0,6*(-1+$E$6))</f>
        <v>77</v>
      </c>
      <c r="P170" s="78">
        <f t="shared" si="19"/>
        <v>348</v>
      </c>
      <c r="Q170" s="78">
        <f t="shared" ref="Q170:S170" si="506">$J170*C$30+$K170*C$31+$L170*C$32+$M170*C$33+$N170*C$34+$O170*C$35</f>
        <v>233</v>
      </c>
      <c r="R170" s="78">
        <f t="shared" si="506"/>
        <v>207</v>
      </c>
      <c r="S170" s="78">
        <f t="shared" si="506"/>
        <v>368</v>
      </c>
      <c r="T170" s="59">
        <f t="shared" si="8"/>
        <v>0.5989672978</v>
      </c>
      <c r="U170" s="60">
        <f t="shared" si="9"/>
        <v>0.36</v>
      </c>
      <c r="V170" s="61">
        <f t="shared" si="10"/>
        <v>0.4860335196</v>
      </c>
      <c r="W170" s="62">
        <f t="shared" si="11"/>
        <v>0.4704545455</v>
      </c>
      <c r="X170" s="63">
        <f t="shared" ref="X170:Y170" si="507">IFERROR(P170/(P170+R170),0.5)</f>
        <v>0.627027027</v>
      </c>
      <c r="Y170" s="64">
        <f t="shared" si="507"/>
        <v>0.387687188</v>
      </c>
      <c r="Z170" s="65">
        <f t="shared" si="13"/>
        <v>0.4801038062</v>
      </c>
      <c r="AA170" s="66">
        <f t="shared" si="14"/>
        <v>0.6193771626</v>
      </c>
      <c r="AB170" s="67">
        <f t="shared" si="15"/>
        <v>0.5025951557</v>
      </c>
      <c r="AC170" s="47">
        <f t="shared" si="16"/>
        <v>1</v>
      </c>
      <c r="AD170" s="79">
        <f t="shared" ref="AD170:AL170" si="508">IF(OR(T170&lt;OFFSET($B$38,AD$3,0),T170&gt;OFFSET($C$38,AD$3,0)),0,1)</f>
        <v>1</v>
      </c>
      <c r="AE170" s="79">
        <f t="shared" si="508"/>
        <v>1</v>
      </c>
      <c r="AF170" s="79">
        <f t="shared" si="508"/>
        <v>1</v>
      </c>
      <c r="AG170" s="79">
        <f t="shared" si="508"/>
        <v>1</v>
      </c>
      <c r="AH170" s="79">
        <f t="shared" si="508"/>
        <v>1</v>
      </c>
      <c r="AI170" s="79">
        <f t="shared" si="508"/>
        <v>1</v>
      </c>
      <c r="AJ170" s="79">
        <f t="shared" si="508"/>
        <v>1</v>
      </c>
      <c r="AK170" s="79">
        <f t="shared" si="508"/>
        <v>1</v>
      </c>
      <c r="AL170" s="79">
        <f t="shared" si="508"/>
        <v>1</v>
      </c>
      <c r="AM170" s="68">
        <f t="shared" si="18"/>
        <v>1</v>
      </c>
    </row>
    <row r="171" ht="16.5" customHeight="1">
      <c r="A171" s="47"/>
      <c r="B171" s="82"/>
      <c r="C171" s="82"/>
      <c r="D171" s="82"/>
      <c r="E171" s="82"/>
      <c r="F171" s="24"/>
      <c r="G171" s="51">
        <v>166.0</v>
      </c>
      <c r="H171" s="51">
        <v>2709.0</v>
      </c>
      <c r="I171" s="47">
        <v>857.0</v>
      </c>
      <c r="J171" s="72">
        <f>OFFSET(TT!F171,0,6*(-1+$E$6))</f>
        <v>107</v>
      </c>
      <c r="K171" s="73">
        <f>OFFSET(TT!G171,0,6*(-1+$E$6))</f>
        <v>96</v>
      </c>
      <c r="L171" s="74">
        <f>OFFSET(TT!H171,0,6*(-1+$E$6))</f>
        <v>66</v>
      </c>
      <c r="M171" s="75">
        <f>OFFSET(TT!I171,0,6*(-1+$E$6))</f>
        <v>57</v>
      </c>
      <c r="N171" s="76">
        <f>OFFSET(TT!J171,0,6*(-1+$E$6))</f>
        <v>176</v>
      </c>
      <c r="O171" s="77">
        <f>OFFSET(TT!K171,0,6*(-1+$E$6))</f>
        <v>34</v>
      </c>
      <c r="P171" s="78">
        <f t="shared" si="19"/>
        <v>173</v>
      </c>
      <c r="Q171" s="78">
        <f t="shared" ref="Q171:S171" si="509">$J171*C$30+$K171*C$31+$L171*C$32+$M171*C$33+$N171*C$34+$O171*C$35</f>
        <v>91</v>
      </c>
      <c r="R171" s="78">
        <f t="shared" si="509"/>
        <v>96</v>
      </c>
      <c r="S171" s="78">
        <f t="shared" si="509"/>
        <v>176</v>
      </c>
      <c r="T171" s="59">
        <f t="shared" si="8"/>
        <v>0.6553030303</v>
      </c>
      <c r="U171" s="60">
        <f t="shared" si="9"/>
        <v>0.3529411765</v>
      </c>
      <c r="V171" s="61">
        <f t="shared" si="10"/>
        <v>0.4957020057</v>
      </c>
      <c r="W171" s="62">
        <f t="shared" si="11"/>
        <v>0.513368984</v>
      </c>
      <c r="X171" s="63">
        <f t="shared" ref="X171:Y171" si="510">IFERROR(P171/(P171+R171),0.5)</f>
        <v>0.6431226766</v>
      </c>
      <c r="Y171" s="64">
        <f t="shared" si="510"/>
        <v>0.34082397</v>
      </c>
      <c r="Z171" s="65">
        <f t="shared" si="13"/>
        <v>0.5018656716</v>
      </c>
      <c r="AA171" s="66">
        <f t="shared" si="14"/>
        <v>0.651119403</v>
      </c>
      <c r="AB171" s="67">
        <f t="shared" si="15"/>
        <v>0.4925373134</v>
      </c>
      <c r="AC171" s="47">
        <f t="shared" si="16"/>
        <v>1</v>
      </c>
      <c r="AD171" s="79">
        <f t="shared" ref="AD171:AL171" si="511">IF(OR(T171&lt;OFFSET($B$38,AD$3,0),T171&gt;OFFSET($C$38,AD$3,0)),0,1)</f>
        <v>1</v>
      </c>
      <c r="AE171" s="79">
        <f t="shared" si="511"/>
        <v>1</v>
      </c>
      <c r="AF171" s="79">
        <f t="shared" si="511"/>
        <v>1</v>
      </c>
      <c r="AG171" s="79">
        <f t="shared" si="511"/>
        <v>1</v>
      </c>
      <c r="AH171" s="79">
        <f t="shared" si="511"/>
        <v>1</v>
      </c>
      <c r="AI171" s="79">
        <f t="shared" si="511"/>
        <v>1</v>
      </c>
      <c r="AJ171" s="79">
        <f t="shared" si="511"/>
        <v>1</v>
      </c>
      <c r="AK171" s="79">
        <f t="shared" si="511"/>
        <v>1</v>
      </c>
      <c r="AL171" s="79">
        <f t="shared" si="511"/>
        <v>1</v>
      </c>
      <c r="AM171" s="68">
        <f t="shared" si="18"/>
        <v>1</v>
      </c>
    </row>
    <row r="172" ht="16.5" customHeight="1">
      <c r="A172" s="47"/>
      <c r="B172" s="82"/>
      <c r="C172" s="82"/>
      <c r="D172" s="82"/>
      <c r="E172" s="82"/>
      <c r="F172" s="24"/>
      <c r="G172" s="51">
        <v>167.0</v>
      </c>
      <c r="H172" s="51">
        <v>2710.0</v>
      </c>
      <c r="I172" s="47">
        <v>3185.0</v>
      </c>
      <c r="J172" s="72">
        <f>OFFSET(TT!F172,0,6*(-1+$E$6))</f>
        <v>270</v>
      </c>
      <c r="K172" s="73">
        <f>OFFSET(TT!G172,0,6*(-1+$E$6))</f>
        <v>244</v>
      </c>
      <c r="L172" s="74">
        <f>OFFSET(TT!H172,0,6*(-1+$E$6))</f>
        <v>174</v>
      </c>
      <c r="M172" s="75">
        <f>OFFSET(TT!I172,0,6*(-1+$E$6))</f>
        <v>207</v>
      </c>
      <c r="N172" s="76">
        <f>OFFSET(TT!J172,0,6*(-1+$E$6))</f>
        <v>509</v>
      </c>
      <c r="O172" s="77">
        <f>OFFSET(TT!K172,0,6*(-1+$E$6))</f>
        <v>133</v>
      </c>
      <c r="P172" s="78">
        <f t="shared" si="19"/>
        <v>444</v>
      </c>
      <c r="Q172" s="78">
        <f t="shared" ref="Q172:S172" si="512">$J172*C$30+$K172*C$31+$L172*C$32+$M172*C$33+$N172*C$34+$O172*C$35</f>
        <v>340</v>
      </c>
      <c r="R172" s="78">
        <f t="shared" si="512"/>
        <v>244</v>
      </c>
      <c r="S172" s="78">
        <f t="shared" si="512"/>
        <v>509</v>
      </c>
      <c r="T172" s="59">
        <f t="shared" si="8"/>
        <v>0.5663265306</v>
      </c>
      <c r="U172" s="60">
        <f t="shared" si="9"/>
        <v>0.3240371846</v>
      </c>
      <c r="V172" s="61">
        <f t="shared" si="10"/>
        <v>0.4658971668</v>
      </c>
      <c r="W172" s="62">
        <f t="shared" si="11"/>
        <v>0.4178082192</v>
      </c>
      <c r="X172" s="63">
        <f t="shared" ref="X172:Y172" si="513">IFERROR(P172/(P172+R172),0.5)</f>
        <v>0.6453488372</v>
      </c>
      <c r="Y172" s="64">
        <f t="shared" si="513"/>
        <v>0.4004711425</v>
      </c>
      <c r="Z172" s="65">
        <f t="shared" si="13"/>
        <v>0.447625244</v>
      </c>
      <c r="AA172" s="66">
        <f t="shared" si="14"/>
        <v>0.6200390371</v>
      </c>
      <c r="AB172" s="67">
        <f t="shared" si="15"/>
        <v>0.5100845804</v>
      </c>
      <c r="AC172" s="47">
        <f t="shared" si="16"/>
        <v>1</v>
      </c>
      <c r="AD172" s="79">
        <f t="shared" ref="AD172:AL172" si="514">IF(OR(T172&lt;OFFSET($B$38,AD$3,0),T172&gt;OFFSET($C$38,AD$3,0)),0,1)</f>
        <v>1</v>
      </c>
      <c r="AE172" s="79">
        <f t="shared" si="514"/>
        <v>1</v>
      </c>
      <c r="AF172" s="79">
        <f t="shared" si="514"/>
        <v>1</v>
      </c>
      <c r="AG172" s="79">
        <f t="shared" si="514"/>
        <v>1</v>
      </c>
      <c r="AH172" s="79">
        <f t="shared" si="514"/>
        <v>1</v>
      </c>
      <c r="AI172" s="79">
        <f t="shared" si="514"/>
        <v>1</v>
      </c>
      <c r="AJ172" s="79">
        <f t="shared" si="514"/>
        <v>1</v>
      </c>
      <c r="AK172" s="79">
        <f t="shared" si="514"/>
        <v>1</v>
      </c>
      <c r="AL172" s="79">
        <f t="shared" si="514"/>
        <v>1</v>
      </c>
      <c r="AM172" s="68">
        <f t="shared" si="18"/>
        <v>1</v>
      </c>
    </row>
    <row r="173" ht="16.5" customHeight="1">
      <c r="A173" s="47"/>
      <c r="B173" s="82"/>
      <c r="C173" s="82"/>
      <c r="D173" s="82"/>
      <c r="E173" s="82"/>
      <c r="F173" s="24"/>
      <c r="G173" s="51">
        <v>168.0</v>
      </c>
      <c r="H173" s="51">
        <v>2711.0</v>
      </c>
      <c r="I173" s="47">
        <v>1555.0</v>
      </c>
      <c r="J173" s="72">
        <f>OFFSET(TT!F173,0,6*(-1+$E$6))</f>
        <v>219</v>
      </c>
      <c r="K173" s="73">
        <f>OFFSET(TT!G173,0,6*(-1+$E$6))</f>
        <v>170</v>
      </c>
      <c r="L173" s="74">
        <f>OFFSET(TT!H173,0,6*(-1+$E$6))</f>
        <v>102</v>
      </c>
      <c r="M173" s="75">
        <f>OFFSET(TT!I173,0,6*(-1+$E$6))</f>
        <v>101</v>
      </c>
      <c r="N173" s="76">
        <f>OFFSET(TT!J173,0,6*(-1+$E$6))</f>
        <v>261</v>
      </c>
      <c r="O173" s="77">
        <f>OFFSET(TT!K173,0,6*(-1+$E$6))</f>
        <v>47</v>
      </c>
      <c r="P173" s="78">
        <f t="shared" si="19"/>
        <v>321</v>
      </c>
      <c r="Q173" s="78">
        <f t="shared" ref="Q173:S173" si="515">$J173*C$30+$K173*C$31+$L173*C$32+$M173*C$33+$N173*C$34+$O173*C$35</f>
        <v>148</v>
      </c>
      <c r="R173" s="78">
        <f t="shared" si="515"/>
        <v>170</v>
      </c>
      <c r="S173" s="78">
        <f t="shared" si="515"/>
        <v>261</v>
      </c>
      <c r="T173" s="59">
        <f t="shared" si="8"/>
        <v>0.684434968</v>
      </c>
      <c r="U173" s="60">
        <f t="shared" si="9"/>
        <v>0.3944315545</v>
      </c>
      <c r="V173" s="61">
        <f t="shared" si="10"/>
        <v>0.5515463918</v>
      </c>
      <c r="W173" s="62">
        <f t="shared" si="11"/>
        <v>0.534591195</v>
      </c>
      <c r="X173" s="63">
        <f t="shared" ref="X173:Y173" si="516">IFERROR(P173/(P173+R173),0.5)</f>
        <v>0.6537678208</v>
      </c>
      <c r="Y173" s="64">
        <f t="shared" si="516"/>
        <v>0.3618581907</v>
      </c>
      <c r="Z173" s="65">
        <f t="shared" si="13"/>
        <v>0.5455555556</v>
      </c>
      <c r="AA173" s="66">
        <f t="shared" si="14"/>
        <v>0.6466666667</v>
      </c>
      <c r="AB173" s="67">
        <f t="shared" si="15"/>
        <v>0.5211111111</v>
      </c>
      <c r="AC173" s="47">
        <f t="shared" si="16"/>
        <v>1</v>
      </c>
      <c r="AD173" s="79">
        <f t="shared" ref="AD173:AL173" si="517">IF(OR(T173&lt;OFFSET($B$38,AD$3,0),T173&gt;OFFSET($C$38,AD$3,0)),0,1)</f>
        <v>1</v>
      </c>
      <c r="AE173" s="79">
        <f t="shared" si="517"/>
        <v>1</v>
      </c>
      <c r="AF173" s="79">
        <f t="shared" si="517"/>
        <v>1</v>
      </c>
      <c r="AG173" s="79">
        <f t="shared" si="517"/>
        <v>1</v>
      </c>
      <c r="AH173" s="79">
        <f t="shared" si="517"/>
        <v>1</v>
      </c>
      <c r="AI173" s="79">
        <f t="shared" si="517"/>
        <v>1</v>
      </c>
      <c r="AJ173" s="79">
        <f t="shared" si="517"/>
        <v>1</v>
      </c>
      <c r="AK173" s="79">
        <f t="shared" si="517"/>
        <v>1</v>
      </c>
      <c r="AL173" s="79">
        <f t="shared" si="517"/>
        <v>1</v>
      </c>
      <c r="AM173" s="68">
        <f t="shared" si="18"/>
        <v>1</v>
      </c>
    </row>
    <row r="174" ht="16.5" customHeight="1">
      <c r="A174" s="47"/>
      <c r="B174" s="82"/>
      <c r="C174" s="82"/>
      <c r="D174" s="82"/>
      <c r="E174" s="82"/>
      <c r="F174" s="24"/>
      <c r="G174" s="51">
        <v>169.0</v>
      </c>
      <c r="H174" s="51">
        <v>2715.0</v>
      </c>
      <c r="I174" s="47">
        <v>2414.0</v>
      </c>
      <c r="J174" s="72">
        <f>OFFSET(TT!F174,0,6*(-1+$E$6))</f>
        <v>159</v>
      </c>
      <c r="K174" s="73">
        <f>OFFSET(TT!G174,0,6*(-1+$E$6))</f>
        <v>119</v>
      </c>
      <c r="L174" s="74">
        <f>OFFSET(TT!H174,0,6*(-1+$E$6))</f>
        <v>120</v>
      </c>
      <c r="M174" s="75">
        <f>OFFSET(TT!I174,0,6*(-1+$E$6))</f>
        <v>195</v>
      </c>
      <c r="N174" s="76">
        <f>OFFSET(TT!J174,0,6*(-1+$E$6))</f>
        <v>338</v>
      </c>
      <c r="O174" s="77">
        <f>OFFSET(TT!K174,0,6*(-1+$E$6))</f>
        <v>96</v>
      </c>
      <c r="P174" s="78">
        <f t="shared" si="19"/>
        <v>279</v>
      </c>
      <c r="Q174" s="78">
        <f t="shared" ref="Q174:S174" si="518">$J174*C$30+$K174*C$31+$L174*C$32+$M174*C$33+$N174*C$34+$O174*C$35</f>
        <v>291</v>
      </c>
      <c r="R174" s="78">
        <f t="shared" si="518"/>
        <v>119</v>
      </c>
      <c r="S174" s="78">
        <f t="shared" si="518"/>
        <v>338</v>
      </c>
      <c r="T174" s="59">
        <f t="shared" si="8"/>
        <v>0.4894736842</v>
      </c>
      <c r="U174" s="60">
        <f t="shared" si="9"/>
        <v>0.2603938731</v>
      </c>
      <c r="V174" s="61">
        <f t="shared" si="10"/>
        <v>0.4521880065</v>
      </c>
      <c r="W174" s="62">
        <f t="shared" si="11"/>
        <v>0.2902439024</v>
      </c>
      <c r="X174" s="63">
        <f t="shared" ref="X174:Y174" si="519">IFERROR(P174/(P174+R174),0.5)</f>
        <v>0.7010050251</v>
      </c>
      <c r="Y174" s="64">
        <f t="shared" si="519"/>
        <v>0.4626391097</v>
      </c>
      <c r="Z174" s="65">
        <f t="shared" si="13"/>
        <v>0.3875365141</v>
      </c>
      <c r="AA174" s="66">
        <f t="shared" si="14"/>
        <v>0.6007789679</v>
      </c>
      <c r="AB174" s="67">
        <f t="shared" si="15"/>
        <v>0.5550146056</v>
      </c>
      <c r="AC174" s="47">
        <f t="shared" si="16"/>
        <v>1</v>
      </c>
      <c r="AD174" s="79">
        <f t="shared" ref="AD174:AL174" si="520">IF(OR(T174&lt;OFFSET($B$38,AD$3,0),T174&gt;OFFSET($C$38,AD$3,0)),0,1)</f>
        <v>1</v>
      </c>
      <c r="AE174" s="79">
        <f t="shared" si="520"/>
        <v>1</v>
      </c>
      <c r="AF174" s="79">
        <f t="shared" si="520"/>
        <v>1</v>
      </c>
      <c r="AG174" s="79">
        <f t="shared" si="520"/>
        <v>1</v>
      </c>
      <c r="AH174" s="79">
        <f t="shared" si="520"/>
        <v>1</v>
      </c>
      <c r="AI174" s="79">
        <f t="shared" si="520"/>
        <v>1</v>
      </c>
      <c r="AJ174" s="79">
        <f t="shared" si="520"/>
        <v>1</v>
      </c>
      <c r="AK174" s="79">
        <f t="shared" si="520"/>
        <v>1</v>
      </c>
      <c r="AL174" s="79">
        <f t="shared" si="520"/>
        <v>1</v>
      </c>
      <c r="AM174" s="68">
        <f t="shared" si="18"/>
        <v>1</v>
      </c>
    </row>
    <row r="175" ht="16.5" customHeight="1">
      <c r="A175" s="47"/>
      <c r="B175" s="82"/>
      <c r="C175" s="82"/>
      <c r="D175" s="82"/>
      <c r="E175" s="82"/>
      <c r="F175" s="24"/>
      <c r="G175" s="51">
        <v>170.0</v>
      </c>
      <c r="H175" s="51">
        <v>2717.0</v>
      </c>
      <c r="I175" s="47">
        <v>1573.0</v>
      </c>
      <c r="J175" s="72">
        <f>OFFSET(TT!F175,0,6*(-1+$E$6))</f>
        <v>79</v>
      </c>
      <c r="K175" s="73">
        <f>OFFSET(TT!G175,0,6*(-1+$E$6))</f>
        <v>56</v>
      </c>
      <c r="L175" s="74">
        <f>OFFSET(TT!H175,0,6*(-1+$E$6))</f>
        <v>57</v>
      </c>
      <c r="M175" s="75">
        <f>OFFSET(TT!I175,0,6*(-1+$E$6))</f>
        <v>97</v>
      </c>
      <c r="N175" s="76">
        <f>OFFSET(TT!J175,0,6*(-1+$E$6))</f>
        <v>213</v>
      </c>
      <c r="O175" s="77">
        <f>OFFSET(TT!K175,0,6*(-1+$E$6))</f>
        <v>91</v>
      </c>
      <c r="P175" s="78">
        <f t="shared" si="19"/>
        <v>136</v>
      </c>
      <c r="Q175" s="78">
        <f t="shared" ref="Q175:S175" si="521">$J175*C$30+$K175*C$31+$L175*C$32+$M175*C$33+$N175*C$34+$O175*C$35</f>
        <v>188</v>
      </c>
      <c r="R175" s="78">
        <f t="shared" si="521"/>
        <v>56</v>
      </c>
      <c r="S175" s="78">
        <f t="shared" si="521"/>
        <v>213</v>
      </c>
      <c r="T175" s="59">
        <f t="shared" si="8"/>
        <v>0.4197530864</v>
      </c>
      <c r="U175" s="60">
        <f t="shared" si="9"/>
        <v>0.2081784387</v>
      </c>
      <c r="V175" s="61">
        <f t="shared" si="10"/>
        <v>0.3896848138</v>
      </c>
      <c r="W175" s="62">
        <f t="shared" si="11"/>
        <v>0.2295081967</v>
      </c>
      <c r="X175" s="63">
        <f t="shared" ref="X175:Y175" si="522">IFERROR(P175/(P175+R175),0.5)</f>
        <v>0.7083333333</v>
      </c>
      <c r="Y175" s="64">
        <f t="shared" si="522"/>
        <v>0.4688279302</v>
      </c>
      <c r="Z175" s="65">
        <f t="shared" si="13"/>
        <v>0.323777403</v>
      </c>
      <c r="AA175" s="66">
        <f t="shared" si="14"/>
        <v>0.5885328836</v>
      </c>
      <c r="AB175" s="67">
        <f t="shared" si="15"/>
        <v>0.5463743676</v>
      </c>
      <c r="AC175" s="47">
        <f t="shared" si="16"/>
        <v>1</v>
      </c>
      <c r="AD175" s="79">
        <f t="shared" ref="AD175:AL175" si="523">IF(OR(T175&lt;OFFSET($B$38,AD$3,0),T175&gt;OFFSET($C$38,AD$3,0)),0,1)</f>
        <v>1</v>
      </c>
      <c r="AE175" s="79">
        <f t="shared" si="523"/>
        <v>1</v>
      </c>
      <c r="AF175" s="79">
        <f t="shared" si="523"/>
        <v>1</v>
      </c>
      <c r="AG175" s="79">
        <f t="shared" si="523"/>
        <v>1</v>
      </c>
      <c r="AH175" s="79">
        <f t="shared" si="523"/>
        <v>1</v>
      </c>
      <c r="AI175" s="79">
        <f t="shared" si="523"/>
        <v>1</v>
      </c>
      <c r="AJ175" s="79">
        <f t="shared" si="523"/>
        <v>1</v>
      </c>
      <c r="AK175" s="79">
        <f t="shared" si="523"/>
        <v>1</v>
      </c>
      <c r="AL175" s="79">
        <f t="shared" si="523"/>
        <v>1</v>
      </c>
      <c r="AM175" s="68">
        <f t="shared" si="18"/>
        <v>1</v>
      </c>
    </row>
    <row r="176" ht="16.5" customHeight="1">
      <c r="A176" s="47"/>
      <c r="B176" s="82"/>
      <c r="C176" s="82"/>
      <c r="D176" s="82"/>
      <c r="E176" s="82"/>
      <c r="F176" s="24"/>
      <c r="G176" s="51">
        <v>171.0</v>
      </c>
      <c r="H176" s="51">
        <v>2725.0</v>
      </c>
      <c r="I176" s="47">
        <v>714.0</v>
      </c>
      <c r="J176" s="72">
        <f>OFFSET(TT!F176,0,6*(-1+$E$6))</f>
        <v>12</v>
      </c>
      <c r="K176" s="73">
        <f>OFFSET(TT!G176,0,6*(-1+$E$6))</f>
        <v>65</v>
      </c>
      <c r="L176" s="74">
        <f>OFFSET(TT!H176,0,6*(-1+$E$6))</f>
        <v>252</v>
      </c>
      <c r="M176" s="75">
        <f>OFFSET(TT!I176,0,6*(-1+$E$6))</f>
        <v>2</v>
      </c>
      <c r="N176" s="76">
        <f>OFFSET(TT!J176,0,6*(-1+$E$6))</f>
        <v>24</v>
      </c>
      <c r="O176" s="77">
        <f>OFFSET(TT!K176,0,6*(-1+$E$6))</f>
        <v>29</v>
      </c>
      <c r="P176" s="78">
        <f t="shared" si="19"/>
        <v>264</v>
      </c>
      <c r="Q176" s="78">
        <f t="shared" ref="Q176:S176" si="524">$J176*C$30+$K176*C$31+$L176*C$32+$M176*C$33+$N176*C$34+$O176*C$35</f>
        <v>31</v>
      </c>
      <c r="R176" s="78">
        <f t="shared" si="524"/>
        <v>65</v>
      </c>
      <c r="S176" s="78">
        <f t="shared" si="524"/>
        <v>24</v>
      </c>
      <c r="T176" s="59">
        <f t="shared" si="8"/>
        <v>0.8949152542</v>
      </c>
      <c r="U176" s="60">
        <f t="shared" si="9"/>
        <v>0.7303370787</v>
      </c>
      <c r="V176" s="61">
        <f t="shared" si="10"/>
        <v>0.9166666667</v>
      </c>
      <c r="W176" s="62">
        <f t="shared" si="11"/>
        <v>0.6770833333</v>
      </c>
      <c r="X176" s="63">
        <f t="shared" ref="X176:Y176" si="525">IFERROR(P176/(P176+R176),0.5)</f>
        <v>0.8024316109</v>
      </c>
      <c r="Y176" s="64">
        <f t="shared" si="525"/>
        <v>0.5636363636</v>
      </c>
      <c r="Z176" s="65">
        <f t="shared" si="13"/>
        <v>0.8567708333</v>
      </c>
      <c r="AA176" s="66">
        <f t="shared" si="14"/>
        <v>0.75</v>
      </c>
      <c r="AB176" s="67">
        <f t="shared" si="15"/>
        <v>0.7682291667</v>
      </c>
      <c r="AC176" s="47">
        <f t="shared" si="16"/>
        <v>1</v>
      </c>
      <c r="AD176" s="79">
        <f t="shared" ref="AD176:AL176" si="526">IF(OR(T176&lt;OFFSET($B$38,AD$3,0),T176&gt;OFFSET($C$38,AD$3,0)),0,1)</f>
        <v>1</v>
      </c>
      <c r="AE176" s="79">
        <f t="shared" si="526"/>
        <v>1</v>
      </c>
      <c r="AF176" s="79">
        <f t="shared" si="526"/>
        <v>1</v>
      </c>
      <c r="AG176" s="79">
        <f t="shared" si="526"/>
        <v>1</v>
      </c>
      <c r="AH176" s="79">
        <f t="shared" si="526"/>
        <v>1</v>
      </c>
      <c r="AI176" s="79">
        <f t="shared" si="526"/>
        <v>1</v>
      </c>
      <c r="AJ176" s="79">
        <f t="shared" si="526"/>
        <v>1</v>
      </c>
      <c r="AK176" s="79">
        <f t="shared" si="526"/>
        <v>1</v>
      </c>
      <c r="AL176" s="79">
        <f t="shared" si="526"/>
        <v>1</v>
      </c>
      <c r="AM176" s="68">
        <f t="shared" si="18"/>
        <v>1</v>
      </c>
    </row>
    <row r="177" ht="16.5" customHeight="1">
      <c r="A177" s="47"/>
      <c r="B177" s="82"/>
      <c r="C177" s="82"/>
      <c r="D177" s="82"/>
      <c r="E177" s="82"/>
      <c r="F177" s="24"/>
      <c r="G177" s="51">
        <v>172.0</v>
      </c>
      <c r="H177" s="51">
        <v>2726.0</v>
      </c>
      <c r="I177" s="47">
        <v>2095.0</v>
      </c>
      <c r="J177" s="72">
        <f>OFFSET(TT!F177,0,6*(-1+$E$6))</f>
        <v>253</v>
      </c>
      <c r="K177" s="73">
        <f>OFFSET(TT!G177,0,6*(-1+$E$6))</f>
        <v>236</v>
      </c>
      <c r="L177" s="74">
        <f>OFFSET(TT!H177,0,6*(-1+$E$6))</f>
        <v>549</v>
      </c>
      <c r="M177" s="75">
        <f>OFFSET(TT!I177,0,6*(-1+$E$6))</f>
        <v>27</v>
      </c>
      <c r="N177" s="76">
        <f>OFFSET(TT!J177,0,6*(-1+$E$6))</f>
        <v>151</v>
      </c>
      <c r="O177" s="77">
        <f>OFFSET(TT!K177,0,6*(-1+$E$6))</f>
        <v>70</v>
      </c>
      <c r="P177" s="78">
        <f t="shared" si="19"/>
        <v>802</v>
      </c>
      <c r="Q177" s="78">
        <f t="shared" ref="Q177:S177" si="527">$J177*C$30+$K177*C$31+$L177*C$32+$M177*C$33+$N177*C$34+$O177*C$35</f>
        <v>97</v>
      </c>
      <c r="R177" s="78">
        <f t="shared" si="527"/>
        <v>236</v>
      </c>
      <c r="S177" s="78">
        <f t="shared" si="527"/>
        <v>151</v>
      </c>
      <c r="T177" s="59">
        <f t="shared" si="8"/>
        <v>0.8921023359</v>
      </c>
      <c r="U177" s="60">
        <f t="shared" si="9"/>
        <v>0.6098191214</v>
      </c>
      <c r="V177" s="61">
        <f t="shared" si="10"/>
        <v>0.8415529906</v>
      </c>
      <c r="W177" s="62">
        <f t="shared" si="11"/>
        <v>0.7087087087</v>
      </c>
      <c r="X177" s="63">
        <f t="shared" ref="X177:Y177" si="528">IFERROR(P177/(P177+R177),0.5)</f>
        <v>0.7726396917</v>
      </c>
      <c r="Y177" s="64">
        <f t="shared" si="528"/>
        <v>0.3911290323</v>
      </c>
      <c r="Z177" s="65">
        <f t="shared" si="13"/>
        <v>0.8071539658</v>
      </c>
      <c r="AA177" s="66">
        <f t="shared" si="14"/>
        <v>0.7410575428</v>
      </c>
      <c r="AB177" s="67">
        <f t="shared" si="15"/>
        <v>0.699066874</v>
      </c>
      <c r="AC177" s="47">
        <f t="shared" si="16"/>
        <v>1</v>
      </c>
      <c r="AD177" s="79">
        <f t="shared" ref="AD177:AL177" si="529">IF(OR(T177&lt;OFFSET($B$38,AD$3,0),T177&gt;OFFSET($C$38,AD$3,0)),0,1)</f>
        <v>1</v>
      </c>
      <c r="AE177" s="79">
        <f t="shared" si="529"/>
        <v>1</v>
      </c>
      <c r="AF177" s="79">
        <f t="shared" si="529"/>
        <v>1</v>
      </c>
      <c r="AG177" s="79">
        <f t="shared" si="529"/>
        <v>1</v>
      </c>
      <c r="AH177" s="79">
        <f t="shared" si="529"/>
        <v>1</v>
      </c>
      <c r="AI177" s="79">
        <f t="shared" si="529"/>
        <v>1</v>
      </c>
      <c r="AJ177" s="79">
        <f t="shared" si="529"/>
        <v>1</v>
      </c>
      <c r="AK177" s="79">
        <f t="shared" si="529"/>
        <v>1</v>
      </c>
      <c r="AL177" s="79">
        <f t="shared" si="529"/>
        <v>1</v>
      </c>
      <c r="AM177" s="68">
        <f t="shared" si="18"/>
        <v>1</v>
      </c>
    </row>
    <row r="178" ht="16.5" customHeight="1">
      <c r="A178" s="47"/>
      <c r="B178" s="82"/>
      <c r="C178" s="82"/>
      <c r="D178" s="82"/>
      <c r="E178" s="82"/>
      <c r="F178" s="24"/>
      <c r="G178" s="51">
        <v>173.0</v>
      </c>
      <c r="H178" s="51">
        <v>2730.0</v>
      </c>
      <c r="I178" s="47">
        <v>2561.0</v>
      </c>
      <c r="J178" s="72">
        <f>OFFSET(TT!F178,0,6*(-1+$E$6))</f>
        <v>131</v>
      </c>
      <c r="K178" s="73">
        <f>OFFSET(TT!G178,0,6*(-1+$E$6))</f>
        <v>98</v>
      </c>
      <c r="L178" s="74">
        <f>OFFSET(TT!H178,0,6*(-1+$E$6))</f>
        <v>111</v>
      </c>
      <c r="M178" s="75">
        <f>OFFSET(TT!I178,0,6*(-1+$E$6))</f>
        <v>178</v>
      </c>
      <c r="N178" s="76">
        <f>OFFSET(TT!J178,0,6*(-1+$E$6))</f>
        <v>376</v>
      </c>
      <c r="O178" s="77">
        <f>OFFSET(TT!K178,0,6*(-1+$E$6))</f>
        <v>125</v>
      </c>
      <c r="P178" s="78">
        <f t="shared" si="19"/>
        <v>242</v>
      </c>
      <c r="Q178" s="78">
        <f t="shared" ref="Q178:S178" si="530">$J178*C$30+$K178*C$31+$L178*C$32+$M178*C$33+$N178*C$34+$O178*C$35</f>
        <v>303</v>
      </c>
      <c r="R178" s="78">
        <f t="shared" si="530"/>
        <v>98</v>
      </c>
      <c r="S178" s="78">
        <f t="shared" si="530"/>
        <v>376</v>
      </c>
      <c r="T178" s="59">
        <f t="shared" si="8"/>
        <v>0.4440366972</v>
      </c>
      <c r="U178" s="60">
        <f t="shared" si="9"/>
        <v>0.2067510549</v>
      </c>
      <c r="V178" s="61">
        <f t="shared" si="10"/>
        <v>0.3915857605</v>
      </c>
      <c r="W178" s="62">
        <f t="shared" si="11"/>
        <v>0.2443890274</v>
      </c>
      <c r="X178" s="63">
        <f t="shared" ref="X178:Y178" si="531">IFERROR(P178/(P178+R178),0.5)</f>
        <v>0.7117647059</v>
      </c>
      <c r="Y178" s="64">
        <f t="shared" si="531"/>
        <v>0.4462444772</v>
      </c>
      <c r="Z178" s="65">
        <f t="shared" si="13"/>
        <v>0.3336604514</v>
      </c>
      <c r="AA178" s="66">
        <f t="shared" si="14"/>
        <v>0.6064769382</v>
      </c>
      <c r="AB178" s="67">
        <f t="shared" si="15"/>
        <v>0.5348380765</v>
      </c>
      <c r="AC178" s="47">
        <f t="shared" si="16"/>
        <v>1</v>
      </c>
      <c r="AD178" s="79">
        <f t="shared" ref="AD178:AL178" si="532">IF(OR(T178&lt;OFFSET($B$38,AD$3,0),T178&gt;OFFSET($C$38,AD$3,0)),0,1)</f>
        <v>1</v>
      </c>
      <c r="AE178" s="79">
        <f t="shared" si="532"/>
        <v>1</v>
      </c>
      <c r="AF178" s="79">
        <f t="shared" si="532"/>
        <v>1</v>
      </c>
      <c r="AG178" s="79">
        <f t="shared" si="532"/>
        <v>1</v>
      </c>
      <c r="AH178" s="79">
        <f t="shared" si="532"/>
        <v>1</v>
      </c>
      <c r="AI178" s="79">
        <f t="shared" si="532"/>
        <v>1</v>
      </c>
      <c r="AJ178" s="79">
        <f t="shared" si="532"/>
        <v>1</v>
      </c>
      <c r="AK178" s="79">
        <f t="shared" si="532"/>
        <v>1</v>
      </c>
      <c r="AL178" s="79">
        <f t="shared" si="532"/>
        <v>1</v>
      </c>
      <c r="AM178" s="68">
        <f t="shared" si="18"/>
        <v>1</v>
      </c>
    </row>
    <row r="179" ht="16.5" customHeight="1">
      <c r="A179" s="47"/>
      <c r="B179" s="82"/>
      <c r="C179" s="82"/>
      <c r="D179" s="82"/>
      <c r="E179" s="82"/>
      <c r="F179" s="24"/>
      <c r="G179" s="51">
        <v>174.0</v>
      </c>
      <c r="H179" s="51">
        <v>2731.0</v>
      </c>
      <c r="I179" s="47">
        <v>2347.0</v>
      </c>
      <c r="J179" s="72">
        <f>OFFSET(TT!F179,0,6*(-1+$E$6))</f>
        <v>176</v>
      </c>
      <c r="K179" s="73">
        <f>OFFSET(TT!G179,0,6*(-1+$E$6))</f>
        <v>450</v>
      </c>
      <c r="L179" s="74">
        <f>OFFSET(TT!H179,0,6*(-1+$E$6))</f>
        <v>244</v>
      </c>
      <c r="M179" s="75">
        <f>OFFSET(TT!I179,0,6*(-1+$E$6))</f>
        <v>40</v>
      </c>
      <c r="N179" s="76">
        <f>OFFSET(TT!J179,0,6*(-1+$E$6))</f>
        <v>422</v>
      </c>
      <c r="O179" s="77">
        <f>OFFSET(TT!K179,0,6*(-1+$E$6))</f>
        <v>75</v>
      </c>
      <c r="P179" s="78">
        <f t="shared" si="19"/>
        <v>420</v>
      </c>
      <c r="Q179" s="78">
        <f t="shared" ref="Q179:S179" si="533">$J179*C$30+$K179*C$31+$L179*C$32+$M179*C$33+$N179*C$34+$O179*C$35</f>
        <v>115</v>
      </c>
      <c r="R179" s="78">
        <f t="shared" si="533"/>
        <v>450</v>
      </c>
      <c r="S179" s="78">
        <f t="shared" si="533"/>
        <v>422</v>
      </c>
      <c r="T179" s="59">
        <f t="shared" si="8"/>
        <v>0.785046729</v>
      </c>
      <c r="U179" s="60">
        <f t="shared" si="9"/>
        <v>0.5160550459</v>
      </c>
      <c r="V179" s="61">
        <f t="shared" si="10"/>
        <v>0.4988123515</v>
      </c>
      <c r="W179" s="62">
        <f t="shared" si="11"/>
        <v>0.796460177</v>
      </c>
      <c r="X179" s="63">
        <f t="shared" ref="X179:Y179" si="534">IFERROR(P179/(P179+R179),0.5)</f>
        <v>0.4827586207</v>
      </c>
      <c r="Y179" s="64">
        <f t="shared" si="534"/>
        <v>0.2141527002</v>
      </c>
      <c r="Z179" s="65">
        <f t="shared" si="13"/>
        <v>0.618336887</v>
      </c>
      <c r="AA179" s="66">
        <f t="shared" si="14"/>
        <v>0.5984363895</v>
      </c>
      <c r="AB179" s="67">
        <f t="shared" si="15"/>
        <v>0.3802416489</v>
      </c>
      <c r="AC179" s="47">
        <f t="shared" si="16"/>
        <v>1</v>
      </c>
      <c r="AD179" s="79">
        <f t="shared" ref="AD179:AL179" si="535">IF(OR(T179&lt;OFFSET($B$38,AD$3,0),T179&gt;OFFSET($C$38,AD$3,0)),0,1)</f>
        <v>1</v>
      </c>
      <c r="AE179" s="79">
        <f t="shared" si="535"/>
        <v>1</v>
      </c>
      <c r="AF179" s="79">
        <f t="shared" si="535"/>
        <v>1</v>
      </c>
      <c r="AG179" s="79">
        <f t="shared" si="535"/>
        <v>1</v>
      </c>
      <c r="AH179" s="79">
        <f t="shared" si="535"/>
        <v>1</v>
      </c>
      <c r="AI179" s="79">
        <f t="shared" si="535"/>
        <v>1</v>
      </c>
      <c r="AJ179" s="79">
        <f t="shared" si="535"/>
        <v>1</v>
      </c>
      <c r="AK179" s="79">
        <f t="shared" si="535"/>
        <v>1</v>
      </c>
      <c r="AL179" s="79">
        <f t="shared" si="535"/>
        <v>1</v>
      </c>
      <c r="AM179" s="68">
        <f t="shared" si="18"/>
        <v>1</v>
      </c>
    </row>
    <row r="180" ht="16.5" customHeight="1">
      <c r="A180" s="47"/>
      <c r="B180" s="82"/>
      <c r="C180" s="82"/>
      <c r="D180" s="82"/>
      <c r="E180" s="82"/>
      <c r="F180" s="24"/>
      <c r="G180" s="51">
        <v>175.0</v>
      </c>
      <c r="H180" s="51">
        <v>2733.0</v>
      </c>
      <c r="I180" s="47">
        <v>2835.0</v>
      </c>
      <c r="J180" s="72">
        <f>OFFSET(TT!F180,0,6*(-1+$E$6))</f>
        <v>85</v>
      </c>
      <c r="K180" s="73">
        <f>OFFSET(TT!G180,0,6*(-1+$E$6))</f>
        <v>83</v>
      </c>
      <c r="L180" s="74">
        <f>OFFSET(TT!H180,0,6*(-1+$E$6))</f>
        <v>90</v>
      </c>
      <c r="M180" s="75">
        <f>OFFSET(TT!I180,0,6*(-1+$E$6))</f>
        <v>120</v>
      </c>
      <c r="N180" s="76">
        <f>OFFSET(TT!J180,0,6*(-1+$E$6))</f>
        <v>334</v>
      </c>
      <c r="O180" s="77">
        <f>OFFSET(TT!K180,0,6*(-1+$E$6))</f>
        <v>143</v>
      </c>
      <c r="P180" s="78">
        <f t="shared" si="19"/>
        <v>175</v>
      </c>
      <c r="Q180" s="78">
        <f t="shared" ref="Q180:S180" si="536">$J180*C$30+$K180*C$31+$L180*C$32+$M180*C$33+$N180*C$34+$O180*C$35</f>
        <v>263</v>
      </c>
      <c r="R180" s="78">
        <f t="shared" si="536"/>
        <v>83</v>
      </c>
      <c r="S180" s="78">
        <f t="shared" si="536"/>
        <v>334</v>
      </c>
      <c r="T180" s="59">
        <f t="shared" si="8"/>
        <v>0.399543379</v>
      </c>
      <c r="U180" s="60">
        <f t="shared" si="9"/>
        <v>0.1990407674</v>
      </c>
      <c r="V180" s="61">
        <f t="shared" si="10"/>
        <v>0.3438113949</v>
      </c>
      <c r="W180" s="62">
        <f t="shared" si="11"/>
        <v>0.2398843931</v>
      </c>
      <c r="X180" s="63">
        <f t="shared" ref="X180:Y180" si="537">IFERROR(P180/(P180+R180),0.5)</f>
        <v>0.6782945736</v>
      </c>
      <c r="Y180" s="64">
        <f t="shared" si="537"/>
        <v>0.4405360134</v>
      </c>
      <c r="Z180" s="65">
        <f t="shared" si="13"/>
        <v>0.301754386</v>
      </c>
      <c r="AA180" s="66">
        <f t="shared" si="14"/>
        <v>0.5953216374</v>
      </c>
      <c r="AB180" s="67">
        <f t="shared" si="15"/>
        <v>0.5122807018</v>
      </c>
      <c r="AC180" s="47">
        <f t="shared" si="16"/>
        <v>1</v>
      </c>
      <c r="AD180" s="79">
        <f t="shared" ref="AD180:AL180" si="538">IF(OR(T180&lt;OFFSET($B$38,AD$3,0),T180&gt;OFFSET($C$38,AD$3,0)),0,1)</f>
        <v>1</v>
      </c>
      <c r="AE180" s="79">
        <f t="shared" si="538"/>
        <v>1</v>
      </c>
      <c r="AF180" s="79">
        <f t="shared" si="538"/>
        <v>1</v>
      </c>
      <c r="AG180" s="79">
        <f t="shared" si="538"/>
        <v>1</v>
      </c>
      <c r="AH180" s="79">
        <f t="shared" si="538"/>
        <v>1</v>
      </c>
      <c r="AI180" s="79">
        <f t="shared" si="538"/>
        <v>1</v>
      </c>
      <c r="AJ180" s="79">
        <f t="shared" si="538"/>
        <v>1</v>
      </c>
      <c r="AK180" s="79">
        <f t="shared" si="538"/>
        <v>1</v>
      </c>
      <c r="AL180" s="79">
        <f t="shared" si="538"/>
        <v>1</v>
      </c>
      <c r="AM180" s="68">
        <f t="shared" si="18"/>
        <v>1</v>
      </c>
    </row>
    <row r="181" ht="16.5" customHeight="1">
      <c r="A181" s="47"/>
      <c r="B181" s="82"/>
      <c r="C181" s="82"/>
      <c r="D181" s="82"/>
      <c r="E181" s="82"/>
      <c r="F181" s="24"/>
      <c r="G181" s="51">
        <v>176.0</v>
      </c>
      <c r="H181" s="51">
        <v>2737.0</v>
      </c>
      <c r="I181" s="47">
        <v>1233.0</v>
      </c>
      <c r="J181" s="72">
        <f>OFFSET(TT!F181,0,6*(-1+$E$6))</f>
        <v>23</v>
      </c>
      <c r="K181" s="73">
        <f>OFFSET(TT!G181,0,6*(-1+$E$6))</f>
        <v>23</v>
      </c>
      <c r="L181" s="74">
        <f>OFFSET(TT!H181,0,6*(-1+$E$6))</f>
        <v>24</v>
      </c>
      <c r="M181" s="75">
        <f>OFFSET(TT!I181,0,6*(-1+$E$6))</f>
        <v>87</v>
      </c>
      <c r="N181" s="76">
        <f>OFFSET(TT!J181,0,6*(-1+$E$6))</f>
        <v>179</v>
      </c>
      <c r="O181" s="77">
        <f>OFFSET(TT!K181,0,6*(-1+$E$6))</f>
        <v>84</v>
      </c>
      <c r="P181" s="78">
        <f t="shared" si="19"/>
        <v>47</v>
      </c>
      <c r="Q181" s="78">
        <f t="shared" ref="Q181:S181" si="539">$J181*C$30+$K181*C$31+$L181*C$32+$M181*C$33+$N181*C$34+$O181*C$35</f>
        <v>171</v>
      </c>
      <c r="R181" s="78">
        <f t="shared" si="539"/>
        <v>23</v>
      </c>
      <c r="S181" s="78">
        <f t="shared" si="539"/>
        <v>179</v>
      </c>
      <c r="T181" s="59">
        <f t="shared" si="8"/>
        <v>0.2155963303</v>
      </c>
      <c r="U181" s="60">
        <f t="shared" si="9"/>
        <v>0.1138613861</v>
      </c>
      <c r="V181" s="61">
        <f t="shared" si="10"/>
        <v>0.2079646018</v>
      </c>
      <c r="W181" s="62">
        <f t="shared" si="11"/>
        <v>0.118556701</v>
      </c>
      <c r="X181" s="63">
        <f t="shared" ref="X181:Y181" si="540">IFERROR(P181/(P181+R181),0.5)</f>
        <v>0.6714285714</v>
      </c>
      <c r="Y181" s="64">
        <f t="shared" si="540"/>
        <v>0.4885714286</v>
      </c>
      <c r="Z181" s="65">
        <f t="shared" si="13"/>
        <v>0.1666666667</v>
      </c>
      <c r="AA181" s="66">
        <f t="shared" si="14"/>
        <v>0.5380952381</v>
      </c>
      <c r="AB181" s="67">
        <f t="shared" si="15"/>
        <v>0.519047619</v>
      </c>
      <c r="AC181" s="47">
        <f t="shared" si="16"/>
        <v>1</v>
      </c>
      <c r="AD181" s="79">
        <f t="shared" ref="AD181:AL181" si="541">IF(OR(T181&lt;OFFSET($B$38,AD$3,0),T181&gt;OFFSET($C$38,AD$3,0)),0,1)</f>
        <v>1</v>
      </c>
      <c r="AE181" s="79">
        <f t="shared" si="541"/>
        <v>1</v>
      </c>
      <c r="AF181" s="79">
        <f t="shared" si="541"/>
        <v>1</v>
      </c>
      <c r="AG181" s="79">
        <f t="shared" si="541"/>
        <v>1</v>
      </c>
      <c r="AH181" s="79">
        <f t="shared" si="541"/>
        <v>1</v>
      </c>
      <c r="AI181" s="79">
        <f t="shared" si="541"/>
        <v>1</v>
      </c>
      <c r="AJ181" s="79">
        <f t="shared" si="541"/>
        <v>1</v>
      </c>
      <c r="AK181" s="79">
        <f t="shared" si="541"/>
        <v>1</v>
      </c>
      <c r="AL181" s="79">
        <f t="shared" si="541"/>
        <v>1</v>
      </c>
      <c r="AM181" s="68">
        <f t="shared" si="18"/>
        <v>1</v>
      </c>
    </row>
    <row r="182" ht="16.5" customHeight="1">
      <c r="A182" s="47"/>
      <c r="B182" s="82"/>
      <c r="C182" s="82"/>
      <c r="D182" s="82"/>
      <c r="E182" s="82"/>
      <c r="F182" s="24"/>
      <c r="G182" s="51">
        <v>177.0</v>
      </c>
      <c r="H182" s="51">
        <v>2740.0</v>
      </c>
      <c r="I182" s="47">
        <v>2575.0</v>
      </c>
      <c r="J182" s="72">
        <f>OFFSET(TT!F182,0,6*(-1+$E$6))</f>
        <v>56</v>
      </c>
      <c r="K182" s="73">
        <f>OFFSET(TT!G182,0,6*(-1+$E$6))</f>
        <v>72</v>
      </c>
      <c r="L182" s="74">
        <f>OFFSET(TT!H182,0,6*(-1+$E$6))</f>
        <v>55</v>
      </c>
      <c r="M182" s="75">
        <f>OFFSET(TT!I182,0,6*(-1+$E$6))</f>
        <v>60</v>
      </c>
      <c r="N182" s="76">
        <f>OFFSET(TT!J182,0,6*(-1+$E$6))</f>
        <v>207</v>
      </c>
      <c r="O182" s="77">
        <f>OFFSET(TT!K182,0,6*(-1+$E$6))</f>
        <v>74</v>
      </c>
      <c r="P182" s="78">
        <f t="shared" si="19"/>
        <v>111</v>
      </c>
      <c r="Q182" s="78">
        <f t="shared" ref="Q182:S182" si="542">$J182*C$30+$K182*C$31+$L182*C$32+$M182*C$33+$N182*C$34+$O182*C$35</f>
        <v>134</v>
      </c>
      <c r="R182" s="78">
        <f t="shared" si="542"/>
        <v>72</v>
      </c>
      <c r="S182" s="78">
        <f t="shared" si="542"/>
        <v>207</v>
      </c>
      <c r="T182" s="59">
        <f t="shared" si="8"/>
        <v>0.4530612245</v>
      </c>
      <c r="U182" s="60">
        <f t="shared" si="9"/>
        <v>0.2580645161</v>
      </c>
      <c r="V182" s="61">
        <f t="shared" si="10"/>
        <v>0.3490566038</v>
      </c>
      <c r="W182" s="62">
        <f t="shared" si="11"/>
        <v>0.3495145631</v>
      </c>
      <c r="X182" s="63">
        <f t="shared" ref="X182:Y182" si="543">IFERROR(P182/(P182+R182),0.5)</f>
        <v>0.606557377</v>
      </c>
      <c r="Y182" s="64">
        <f t="shared" si="543"/>
        <v>0.3929618768</v>
      </c>
      <c r="Z182" s="65">
        <f t="shared" si="13"/>
        <v>0.3492366412</v>
      </c>
      <c r="AA182" s="66">
        <f t="shared" si="14"/>
        <v>0.606870229</v>
      </c>
      <c r="AB182" s="67">
        <f t="shared" si="15"/>
        <v>0.4675572519</v>
      </c>
      <c r="AC182" s="47">
        <f t="shared" si="16"/>
        <v>1</v>
      </c>
      <c r="AD182" s="79">
        <f t="shared" ref="AD182:AL182" si="544">IF(OR(T182&lt;OFFSET($B$38,AD$3,0),T182&gt;OFFSET($C$38,AD$3,0)),0,1)</f>
        <v>1</v>
      </c>
      <c r="AE182" s="79">
        <f t="shared" si="544"/>
        <v>1</v>
      </c>
      <c r="AF182" s="79">
        <f t="shared" si="544"/>
        <v>1</v>
      </c>
      <c r="AG182" s="79">
        <f t="shared" si="544"/>
        <v>1</v>
      </c>
      <c r="AH182" s="79">
        <f t="shared" si="544"/>
        <v>1</v>
      </c>
      <c r="AI182" s="79">
        <f t="shared" si="544"/>
        <v>1</v>
      </c>
      <c r="AJ182" s="79">
        <f t="shared" si="544"/>
        <v>1</v>
      </c>
      <c r="AK182" s="79">
        <f t="shared" si="544"/>
        <v>1</v>
      </c>
      <c r="AL182" s="79">
        <f t="shared" si="544"/>
        <v>1</v>
      </c>
      <c r="AM182" s="68">
        <f t="shared" si="18"/>
        <v>1</v>
      </c>
    </row>
    <row r="183" ht="16.5" customHeight="1">
      <c r="A183" s="47"/>
      <c r="B183" s="82"/>
      <c r="C183" s="82"/>
      <c r="D183" s="82"/>
      <c r="E183" s="82"/>
      <c r="F183" s="24"/>
      <c r="G183" s="51">
        <v>178.0</v>
      </c>
      <c r="H183" s="51">
        <v>2743.0</v>
      </c>
      <c r="I183" s="47">
        <v>3137.0</v>
      </c>
      <c r="J183" s="72">
        <f>OFFSET(TT!F183,0,6*(-1+$E$6))</f>
        <v>181</v>
      </c>
      <c r="K183" s="73">
        <f>OFFSET(TT!G183,0,6*(-1+$E$6))</f>
        <v>120</v>
      </c>
      <c r="L183" s="74">
        <f>OFFSET(TT!H183,0,6*(-1+$E$6))</f>
        <v>160</v>
      </c>
      <c r="M183" s="75">
        <f>OFFSET(TT!I183,0,6*(-1+$E$6))</f>
        <v>162</v>
      </c>
      <c r="N183" s="76">
        <f>OFFSET(TT!J183,0,6*(-1+$E$6))</f>
        <v>423</v>
      </c>
      <c r="O183" s="77">
        <f>OFFSET(TT!K183,0,6*(-1+$E$6))</f>
        <v>172</v>
      </c>
      <c r="P183" s="78">
        <f t="shared" si="19"/>
        <v>341</v>
      </c>
      <c r="Q183" s="78">
        <f t="shared" ref="Q183:S183" si="545">$J183*C$30+$K183*C$31+$L183*C$32+$M183*C$33+$N183*C$34+$O183*C$35</f>
        <v>334</v>
      </c>
      <c r="R183" s="78">
        <f t="shared" si="545"/>
        <v>120</v>
      </c>
      <c r="S183" s="78">
        <f t="shared" si="545"/>
        <v>423</v>
      </c>
      <c r="T183" s="59">
        <f t="shared" si="8"/>
        <v>0.5051851852</v>
      </c>
      <c r="U183" s="60">
        <f t="shared" si="9"/>
        <v>0.2209944751</v>
      </c>
      <c r="V183" s="61">
        <f t="shared" si="10"/>
        <v>0.4463350785</v>
      </c>
      <c r="W183" s="62">
        <f t="shared" si="11"/>
        <v>0.2643171806</v>
      </c>
      <c r="X183" s="63">
        <f t="shared" ref="X183:Y183" si="546">IFERROR(P183/(P183+R183),0.5)</f>
        <v>0.7396963124</v>
      </c>
      <c r="Y183" s="64">
        <f t="shared" si="546"/>
        <v>0.4412153236</v>
      </c>
      <c r="Z183" s="65">
        <f t="shared" si="13"/>
        <v>0.3784893268</v>
      </c>
      <c r="AA183" s="66">
        <f t="shared" si="14"/>
        <v>0.6272577997</v>
      </c>
      <c r="AB183" s="67">
        <f t="shared" si="15"/>
        <v>0.5541871921</v>
      </c>
      <c r="AC183" s="47">
        <f t="shared" si="16"/>
        <v>1</v>
      </c>
      <c r="AD183" s="79">
        <f t="shared" ref="AD183:AL183" si="547">IF(OR(T183&lt;OFFSET($B$38,AD$3,0),T183&gt;OFFSET($C$38,AD$3,0)),0,1)</f>
        <v>1</v>
      </c>
      <c r="AE183" s="79">
        <f t="shared" si="547"/>
        <v>1</v>
      </c>
      <c r="AF183" s="79">
        <f t="shared" si="547"/>
        <v>1</v>
      </c>
      <c r="AG183" s="79">
        <f t="shared" si="547"/>
        <v>1</v>
      </c>
      <c r="AH183" s="79">
        <f t="shared" si="547"/>
        <v>1</v>
      </c>
      <c r="AI183" s="79">
        <f t="shared" si="547"/>
        <v>1</v>
      </c>
      <c r="AJ183" s="79">
        <f t="shared" si="547"/>
        <v>1</v>
      </c>
      <c r="AK183" s="79">
        <f t="shared" si="547"/>
        <v>1</v>
      </c>
      <c r="AL183" s="79">
        <f t="shared" si="547"/>
        <v>1</v>
      </c>
      <c r="AM183" s="68">
        <f t="shared" si="18"/>
        <v>1</v>
      </c>
    </row>
    <row r="184" ht="16.5" customHeight="1">
      <c r="A184" s="47"/>
      <c r="B184" s="82"/>
      <c r="C184" s="82"/>
      <c r="D184" s="82"/>
      <c r="E184" s="82"/>
      <c r="F184" s="24"/>
      <c r="G184" s="51">
        <v>179.0</v>
      </c>
      <c r="H184" s="51">
        <v>2746.0</v>
      </c>
      <c r="I184" s="47">
        <v>1261.0</v>
      </c>
      <c r="J184" s="72">
        <f>OFFSET(TT!F184,0,6*(-1+$E$6))</f>
        <v>37</v>
      </c>
      <c r="K184" s="73">
        <f>OFFSET(TT!G184,0,6*(-1+$E$6))</f>
        <v>46</v>
      </c>
      <c r="L184" s="74">
        <f>OFFSET(TT!H184,0,6*(-1+$E$6))</f>
        <v>84</v>
      </c>
      <c r="M184" s="75">
        <f>OFFSET(TT!I184,0,6*(-1+$E$6))</f>
        <v>54</v>
      </c>
      <c r="N184" s="76">
        <f>OFFSET(TT!J184,0,6*(-1+$E$6))</f>
        <v>127</v>
      </c>
      <c r="O184" s="77">
        <f>OFFSET(TT!K184,0,6*(-1+$E$6))</f>
        <v>71</v>
      </c>
      <c r="P184" s="78">
        <f t="shared" si="19"/>
        <v>121</v>
      </c>
      <c r="Q184" s="78">
        <f t="shared" ref="Q184:S184" si="548">$J184*C$30+$K184*C$31+$L184*C$32+$M184*C$33+$N184*C$34+$O184*C$35</f>
        <v>125</v>
      </c>
      <c r="R184" s="78">
        <f t="shared" si="548"/>
        <v>46</v>
      </c>
      <c r="S184" s="78">
        <f t="shared" si="548"/>
        <v>127</v>
      </c>
      <c r="T184" s="59">
        <f t="shared" si="8"/>
        <v>0.4918699187</v>
      </c>
      <c r="U184" s="60">
        <f t="shared" si="9"/>
        <v>0.2658959538</v>
      </c>
      <c r="V184" s="61">
        <f t="shared" si="10"/>
        <v>0.4879032258</v>
      </c>
      <c r="W184" s="62">
        <f t="shared" si="11"/>
        <v>0.269005848</v>
      </c>
      <c r="X184" s="63">
        <f t="shared" ref="X184:Y184" si="549">IFERROR(P184/(P184+R184),0.5)</f>
        <v>0.7245508982</v>
      </c>
      <c r="Y184" s="64">
        <f t="shared" si="549"/>
        <v>0.496031746</v>
      </c>
      <c r="Z184" s="65">
        <f t="shared" si="13"/>
        <v>0.3985680191</v>
      </c>
      <c r="AA184" s="66">
        <f t="shared" si="14"/>
        <v>0.5918854415</v>
      </c>
      <c r="AB184" s="67">
        <f t="shared" si="15"/>
        <v>0.5871121718</v>
      </c>
      <c r="AC184" s="47">
        <f t="shared" si="16"/>
        <v>1</v>
      </c>
      <c r="AD184" s="79">
        <f t="shared" ref="AD184:AL184" si="550">IF(OR(T184&lt;OFFSET($B$38,AD$3,0),T184&gt;OFFSET($C$38,AD$3,0)),0,1)</f>
        <v>1</v>
      </c>
      <c r="AE184" s="79">
        <f t="shared" si="550"/>
        <v>1</v>
      </c>
      <c r="AF184" s="79">
        <f t="shared" si="550"/>
        <v>1</v>
      </c>
      <c r="AG184" s="79">
        <f t="shared" si="550"/>
        <v>1</v>
      </c>
      <c r="AH184" s="79">
        <f t="shared" si="550"/>
        <v>1</v>
      </c>
      <c r="AI184" s="79">
        <f t="shared" si="550"/>
        <v>1</v>
      </c>
      <c r="AJ184" s="79">
        <f t="shared" si="550"/>
        <v>1</v>
      </c>
      <c r="AK184" s="79">
        <f t="shared" si="550"/>
        <v>1</v>
      </c>
      <c r="AL184" s="79">
        <f t="shared" si="550"/>
        <v>1</v>
      </c>
      <c r="AM184" s="68">
        <f t="shared" si="18"/>
        <v>1</v>
      </c>
    </row>
    <row r="185" ht="16.5" customHeight="1">
      <c r="A185" s="47"/>
      <c r="B185" s="82"/>
      <c r="C185" s="82"/>
      <c r="D185" s="82"/>
      <c r="E185" s="82"/>
      <c r="F185" s="24"/>
      <c r="G185" s="51">
        <v>180.0</v>
      </c>
      <c r="H185" s="51">
        <v>2752.0</v>
      </c>
      <c r="I185" s="47">
        <v>2681.0</v>
      </c>
      <c r="J185" s="72">
        <f>OFFSET(TT!F185,0,6*(-1+$E$6))</f>
        <v>46</v>
      </c>
      <c r="K185" s="73">
        <f>OFFSET(TT!G185,0,6*(-1+$E$6))</f>
        <v>56</v>
      </c>
      <c r="L185" s="74">
        <f>OFFSET(TT!H185,0,6*(-1+$E$6))</f>
        <v>55</v>
      </c>
      <c r="M185" s="75">
        <f>OFFSET(TT!I185,0,6*(-1+$E$6))</f>
        <v>105</v>
      </c>
      <c r="N185" s="76">
        <f>OFFSET(TT!J185,0,6*(-1+$E$6))</f>
        <v>258</v>
      </c>
      <c r="O185" s="77">
        <f>OFFSET(TT!K185,0,6*(-1+$E$6))</f>
        <v>132</v>
      </c>
      <c r="P185" s="78">
        <f t="shared" si="19"/>
        <v>101</v>
      </c>
      <c r="Q185" s="78">
        <f t="shared" ref="Q185:S185" si="551">$J185*C$30+$K185*C$31+$L185*C$32+$M185*C$33+$N185*C$34+$O185*C$35</f>
        <v>237</v>
      </c>
      <c r="R185" s="78">
        <f t="shared" si="551"/>
        <v>56</v>
      </c>
      <c r="S185" s="78">
        <f t="shared" si="551"/>
        <v>258</v>
      </c>
      <c r="T185" s="59">
        <f t="shared" si="8"/>
        <v>0.298816568</v>
      </c>
      <c r="U185" s="60">
        <f t="shared" si="9"/>
        <v>0.178343949</v>
      </c>
      <c r="V185" s="61">
        <f t="shared" si="10"/>
        <v>0.2813370474</v>
      </c>
      <c r="W185" s="62">
        <f t="shared" si="11"/>
        <v>0.1911262799</v>
      </c>
      <c r="X185" s="63">
        <f t="shared" ref="X185:Y185" si="552">IFERROR(P185/(P185+R185),0.5)</f>
        <v>0.6433121019</v>
      </c>
      <c r="Y185" s="64">
        <f t="shared" si="552"/>
        <v>0.4787878788</v>
      </c>
      <c r="Z185" s="65">
        <f t="shared" si="13"/>
        <v>0.240797546</v>
      </c>
      <c r="AA185" s="66">
        <f t="shared" si="14"/>
        <v>0.5506134969</v>
      </c>
      <c r="AB185" s="67">
        <f t="shared" si="15"/>
        <v>0.518404908</v>
      </c>
      <c r="AC185" s="47">
        <f t="shared" si="16"/>
        <v>1</v>
      </c>
      <c r="AD185" s="79">
        <f t="shared" ref="AD185:AL185" si="553">IF(OR(T185&lt;OFFSET($B$38,AD$3,0),T185&gt;OFFSET($C$38,AD$3,0)),0,1)</f>
        <v>1</v>
      </c>
      <c r="AE185" s="79">
        <f t="shared" si="553"/>
        <v>1</v>
      </c>
      <c r="AF185" s="79">
        <f t="shared" si="553"/>
        <v>1</v>
      </c>
      <c r="AG185" s="79">
        <f t="shared" si="553"/>
        <v>1</v>
      </c>
      <c r="AH185" s="79">
        <f t="shared" si="553"/>
        <v>1</v>
      </c>
      <c r="AI185" s="79">
        <f t="shared" si="553"/>
        <v>1</v>
      </c>
      <c r="AJ185" s="79">
        <f t="shared" si="553"/>
        <v>1</v>
      </c>
      <c r="AK185" s="79">
        <f t="shared" si="553"/>
        <v>1</v>
      </c>
      <c r="AL185" s="79">
        <f t="shared" si="553"/>
        <v>1</v>
      </c>
      <c r="AM185" s="68">
        <f t="shared" si="18"/>
        <v>1</v>
      </c>
    </row>
    <row r="186" ht="16.5" customHeight="1">
      <c r="A186" s="47"/>
      <c r="B186" s="82"/>
      <c r="C186" s="82"/>
      <c r="D186" s="82"/>
      <c r="E186" s="82"/>
      <c r="F186" s="24"/>
      <c r="G186" s="51">
        <v>181.0</v>
      </c>
      <c r="H186" s="51">
        <v>2775.0</v>
      </c>
      <c r="I186" s="47">
        <v>3125.0</v>
      </c>
      <c r="J186" s="72">
        <f>OFFSET(TT!F186,0,6*(-1+$E$6))</f>
        <v>301</v>
      </c>
      <c r="K186" s="73">
        <f>OFFSET(TT!G186,0,6*(-1+$E$6))</f>
        <v>927</v>
      </c>
      <c r="L186" s="74">
        <f>OFFSET(TT!H186,0,6*(-1+$E$6))</f>
        <v>493</v>
      </c>
      <c r="M186" s="75">
        <f>OFFSET(TT!I186,0,6*(-1+$E$6))</f>
        <v>85</v>
      </c>
      <c r="N186" s="76">
        <f>OFFSET(TT!J186,0,6*(-1+$E$6))</f>
        <v>850</v>
      </c>
      <c r="O186" s="77">
        <f>OFFSET(TT!K186,0,6*(-1+$E$6))</f>
        <v>63</v>
      </c>
      <c r="P186" s="78">
        <f t="shared" si="19"/>
        <v>794</v>
      </c>
      <c r="Q186" s="78">
        <f t="shared" ref="Q186:S186" si="554">$J186*C$30+$K186*C$31+$L186*C$32+$M186*C$33+$N186*C$34+$O186*C$35</f>
        <v>148</v>
      </c>
      <c r="R186" s="78">
        <f t="shared" si="554"/>
        <v>927</v>
      </c>
      <c r="S186" s="78">
        <f t="shared" si="554"/>
        <v>850</v>
      </c>
      <c r="T186" s="59">
        <f t="shared" si="8"/>
        <v>0.8428874735</v>
      </c>
      <c r="U186" s="60">
        <f t="shared" si="9"/>
        <v>0.5216657288</v>
      </c>
      <c r="V186" s="61">
        <f t="shared" si="10"/>
        <v>0.4829683698</v>
      </c>
      <c r="W186" s="62">
        <f t="shared" si="11"/>
        <v>0.8623255814</v>
      </c>
      <c r="X186" s="63">
        <f t="shared" ref="X186:Y186" si="555">IFERROR(P186/(P186+R186),0.5)</f>
        <v>0.4613596746</v>
      </c>
      <c r="Y186" s="64">
        <f t="shared" si="555"/>
        <v>0.1482965932</v>
      </c>
      <c r="Z186" s="65">
        <f t="shared" si="13"/>
        <v>0.6329532917</v>
      </c>
      <c r="AA186" s="66">
        <f t="shared" si="14"/>
        <v>0.6046340566</v>
      </c>
      <c r="AB186" s="67">
        <f t="shared" si="15"/>
        <v>0.3464509011</v>
      </c>
      <c r="AC186" s="47">
        <f t="shared" si="16"/>
        <v>1</v>
      </c>
      <c r="AD186" s="79">
        <f t="shared" ref="AD186:AL186" si="556">IF(OR(T186&lt;OFFSET($B$38,AD$3,0),T186&gt;OFFSET($C$38,AD$3,0)),0,1)</f>
        <v>1</v>
      </c>
      <c r="AE186" s="79">
        <f t="shared" si="556"/>
        <v>1</v>
      </c>
      <c r="AF186" s="79">
        <f t="shared" si="556"/>
        <v>1</v>
      </c>
      <c r="AG186" s="79">
        <f t="shared" si="556"/>
        <v>1</v>
      </c>
      <c r="AH186" s="79">
        <f t="shared" si="556"/>
        <v>1</v>
      </c>
      <c r="AI186" s="79">
        <f t="shared" si="556"/>
        <v>1</v>
      </c>
      <c r="AJ186" s="79">
        <f t="shared" si="556"/>
        <v>1</v>
      </c>
      <c r="AK186" s="79">
        <f t="shared" si="556"/>
        <v>1</v>
      </c>
      <c r="AL186" s="79">
        <f t="shared" si="556"/>
        <v>1</v>
      </c>
      <c r="AM186" s="68">
        <f t="shared" si="18"/>
        <v>1</v>
      </c>
    </row>
    <row r="187" ht="16.5" customHeight="1">
      <c r="A187" s="47"/>
      <c r="B187" s="82"/>
      <c r="C187" s="82"/>
      <c r="D187" s="82"/>
      <c r="E187" s="82"/>
      <c r="F187" s="24"/>
      <c r="G187" s="51">
        <v>182.0</v>
      </c>
      <c r="H187" s="51">
        <v>2776.0</v>
      </c>
      <c r="I187" s="47">
        <v>2797.0</v>
      </c>
      <c r="J187" s="72">
        <f>OFFSET(TT!F187,0,6*(-1+$E$6))</f>
        <v>257</v>
      </c>
      <c r="K187" s="73">
        <f>OFFSET(TT!G187,0,6*(-1+$E$6))</f>
        <v>839</v>
      </c>
      <c r="L187" s="74">
        <f>OFFSET(TT!H187,0,6*(-1+$E$6))</f>
        <v>353</v>
      </c>
      <c r="M187" s="75">
        <f>OFFSET(TT!I187,0,6*(-1+$E$6))</f>
        <v>55</v>
      </c>
      <c r="N187" s="76">
        <f>OFFSET(TT!J187,0,6*(-1+$E$6))</f>
        <v>609</v>
      </c>
      <c r="O187" s="77">
        <f>OFFSET(TT!K187,0,6*(-1+$E$6))</f>
        <v>64</v>
      </c>
      <c r="P187" s="78">
        <f t="shared" si="19"/>
        <v>610</v>
      </c>
      <c r="Q187" s="78">
        <f t="shared" ref="Q187:S187" si="557">$J187*C$30+$K187*C$31+$L187*C$32+$M187*C$33+$N187*C$34+$O187*C$35</f>
        <v>119</v>
      </c>
      <c r="R187" s="78">
        <f t="shared" si="557"/>
        <v>839</v>
      </c>
      <c r="S187" s="78">
        <f t="shared" si="557"/>
        <v>609</v>
      </c>
      <c r="T187" s="59">
        <f t="shared" si="8"/>
        <v>0.8367626886</v>
      </c>
      <c r="U187" s="60">
        <f t="shared" si="9"/>
        <v>0.5794198895</v>
      </c>
      <c r="V187" s="61">
        <f t="shared" si="10"/>
        <v>0.5004101723</v>
      </c>
      <c r="W187" s="62">
        <f t="shared" si="11"/>
        <v>0.875782881</v>
      </c>
      <c r="X187" s="63">
        <f t="shared" ref="X187:Y187" si="558">IFERROR(P187/(P187+R187),0.5)</f>
        <v>0.4209799862</v>
      </c>
      <c r="Y187" s="64">
        <f t="shared" si="558"/>
        <v>0.1634615385</v>
      </c>
      <c r="Z187" s="65">
        <f t="shared" si="13"/>
        <v>0.6655948553</v>
      </c>
      <c r="AA187" s="66">
        <f t="shared" si="14"/>
        <v>0.5599448783</v>
      </c>
      <c r="AB187" s="67">
        <f t="shared" si="15"/>
        <v>0.3348644924</v>
      </c>
      <c r="AC187" s="47">
        <f t="shared" si="16"/>
        <v>1</v>
      </c>
      <c r="AD187" s="79">
        <f t="shared" ref="AD187:AL187" si="559">IF(OR(T187&lt;OFFSET($B$38,AD$3,0),T187&gt;OFFSET($C$38,AD$3,0)),0,1)</f>
        <v>1</v>
      </c>
      <c r="AE187" s="79">
        <f t="shared" si="559"/>
        <v>1</v>
      </c>
      <c r="AF187" s="79">
        <f t="shared" si="559"/>
        <v>1</v>
      </c>
      <c r="AG187" s="79">
        <f t="shared" si="559"/>
        <v>1</v>
      </c>
      <c r="AH187" s="79">
        <f t="shared" si="559"/>
        <v>1</v>
      </c>
      <c r="AI187" s="79">
        <f t="shared" si="559"/>
        <v>1</v>
      </c>
      <c r="AJ187" s="79">
        <f t="shared" si="559"/>
        <v>1</v>
      </c>
      <c r="AK187" s="79">
        <f t="shared" si="559"/>
        <v>1</v>
      </c>
      <c r="AL187" s="79">
        <f t="shared" si="559"/>
        <v>1</v>
      </c>
      <c r="AM187" s="68">
        <f t="shared" si="18"/>
        <v>1</v>
      </c>
    </row>
    <row r="188" ht="16.5" customHeight="1">
      <c r="A188" s="47"/>
      <c r="B188" s="82"/>
      <c r="C188" s="82"/>
      <c r="D188" s="82"/>
      <c r="E188" s="82"/>
      <c r="F188" s="24"/>
      <c r="G188" s="51">
        <v>183.0</v>
      </c>
      <c r="H188" s="51">
        <v>3000.0</v>
      </c>
      <c r="I188" s="47">
        <v>2127.0</v>
      </c>
      <c r="J188" s="72">
        <f>OFFSET(TT!F188,0,6*(-1+$E$6))</f>
        <v>104</v>
      </c>
      <c r="K188" s="73">
        <f>OFFSET(TT!G188,0,6*(-1+$E$6))</f>
        <v>100</v>
      </c>
      <c r="L188" s="74">
        <f>OFFSET(TT!H188,0,6*(-1+$E$6))</f>
        <v>75</v>
      </c>
      <c r="M188" s="75">
        <f>OFFSET(TT!I188,0,6*(-1+$E$6))</f>
        <v>119</v>
      </c>
      <c r="N188" s="76">
        <f>OFFSET(TT!J188,0,6*(-1+$E$6))</f>
        <v>300</v>
      </c>
      <c r="O188" s="77">
        <f>OFFSET(TT!K188,0,6*(-1+$E$6))</f>
        <v>104</v>
      </c>
      <c r="P188" s="78">
        <f t="shared" si="19"/>
        <v>179</v>
      </c>
      <c r="Q188" s="78">
        <f t="shared" ref="Q188:S188" si="560">$J188*C$30+$K188*C$31+$L188*C$32+$M188*C$33+$N188*C$34+$O188*C$35</f>
        <v>223</v>
      </c>
      <c r="R188" s="78">
        <f t="shared" si="560"/>
        <v>100</v>
      </c>
      <c r="S188" s="78">
        <f t="shared" si="560"/>
        <v>300</v>
      </c>
      <c r="T188" s="59">
        <f t="shared" si="8"/>
        <v>0.4452736318</v>
      </c>
      <c r="U188" s="60">
        <f t="shared" si="9"/>
        <v>0.25</v>
      </c>
      <c r="V188" s="61">
        <f t="shared" si="10"/>
        <v>0.3736951983</v>
      </c>
      <c r="W188" s="62">
        <f t="shared" si="11"/>
        <v>0.3095975232</v>
      </c>
      <c r="X188" s="63">
        <f t="shared" ref="X188:Y188" si="561">IFERROR(P188/(P188+R188),0.5)</f>
        <v>0.6415770609</v>
      </c>
      <c r="Y188" s="64">
        <f t="shared" si="561"/>
        <v>0.4263862333</v>
      </c>
      <c r="Z188" s="65">
        <f t="shared" si="13"/>
        <v>0.3478802993</v>
      </c>
      <c r="AA188" s="66">
        <f t="shared" si="14"/>
        <v>0.5972568579</v>
      </c>
      <c r="AB188" s="67">
        <f t="shared" si="15"/>
        <v>0.5012468828</v>
      </c>
      <c r="AC188" s="47">
        <f t="shared" si="16"/>
        <v>1</v>
      </c>
      <c r="AD188" s="79">
        <f t="shared" ref="AD188:AL188" si="562">IF(OR(T188&lt;OFFSET($B$38,AD$3,0),T188&gt;OFFSET($C$38,AD$3,0)),0,1)</f>
        <v>1</v>
      </c>
      <c r="AE188" s="79">
        <f t="shared" si="562"/>
        <v>1</v>
      </c>
      <c r="AF188" s="79">
        <f t="shared" si="562"/>
        <v>1</v>
      </c>
      <c r="AG188" s="79">
        <f t="shared" si="562"/>
        <v>1</v>
      </c>
      <c r="AH188" s="79">
        <f t="shared" si="562"/>
        <v>1</v>
      </c>
      <c r="AI188" s="79">
        <f t="shared" si="562"/>
        <v>1</v>
      </c>
      <c r="AJ188" s="79">
        <f t="shared" si="562"/>
        <v>1</v>
      </c>
      <c r="AK188" s="79">
        <f t="shared" si="562"/>
        <v>1</v>
      </c>
      <c r="AL188" s="79">
        <f t="shared" si="562"/>
        <v>1</v>
      </c>
      <c r="AM188" s="68">
        <f t="shared" si="18"/>
        <v>1</v>
      </c>
    </row>
    <row r="189" ht="16.5" customHeight="1">
      <c r="A189" s="47"/>
      <c r="B189" s="82"/>
      <c r="C189" s="82"/>
      <c r="D189" s="82"/>
      <c r="E189" s="82"/>
      <c r="F189" s="24"/>
      <c r="G189" s="51">
        <v>184.0</v>
      </c>
      <c r="H189" s="51">
        <v>3003.0</v>
      </c>
      <c r="I189" s="47">
        <v>1676.0</v>
      </c>
      <c r="J189" s="72">
        <f>OFFSET(TT!F189,0,6*(-1+$E$6))</f>
        <v>86</v>
      </c>
      <c r="K189" s="73">
        <f>OFFSET(TT!G189,0,6*(-1+$E$6))</f>
        <v>71</v>
      </c>
      <c r="L189" s="74">
        <f>OFFSET(TT!H189,0,6*(-1+$E$6))</f>
        <v>79</v>
      </c>
      <c r="M189" s="75">
        <f>OFFSET(TT!I189,0,6*(-1+$E$6))</f>
        <v>106</v>
      </c>
      <c r="N189" s="76">
        <f>OFFSET(TT!J189,0,6*(-1+$E$6))</f>
        <v>217</v>
      </c>
      <c r="O189" s="77">
        <f>OFFSET(TT!K189,0,6*(-1+$E$6))</f>
        <v>81</v>
      </c>
      <c r="P189" s="78">
        <f t="shared" si="19"/>
        <v>165</v>
      </c>
      <c r="Q189" s="78">
        <f t="shared" ref="Q189:S189" si="563">$J189*C$30+$K189*C$31+$L189*C$32+$M189*C$33+$N189*C$34+$O189*C$35</f>
        <v>187</v>
      </c>
      <c r="R189" s="78">
        <f t="shared" si="563"/>
        <v>71</v>
      </c>
      <c r="S189" s="78">
        <f t="shared" si="563"/>
        <v>217</v>
      </c>
      <c r="T189" s="59">
        <f t="shared" si="8"/>
        <v>0.46875</v>
      </c>
      <c r="U189" s="60">
        <f t="shared" si="9"/>
        <v>0.2465277778</v>
      </c>
      <c r="V189" s="61">
        <f t="shared" si="10"/>
        <v>0.4319371728</v>
      </c>
      <c r="W189" s="62">
        <f t="shared" si="11"/>
        <v>0.2751937984</v>
      </c>
      <c r="X189" s="63">
        <f t="shared" ref="X189:Y189" si="564">IFERROR(P189/(P189+R189),0.5)</f>
        <v>0.6991525424</v>
      </c>
      <c r="Y189" s="64">
        <f t="shared" si="564"/>
        <v>0.4628712871</v>
      </c>
      <c r="Z189" s="65">
        <f t="shared" si="13"/>
        <v>0.36875</v>
      </c>
      <c r="AA189" s="66">
        <f t="shared" si="14"/>
        <v>0.596875</v>
      </c>
      <c r="AB189" s="67">
        <f t="shared" si="15"/>
        <v>0.55</v>
      </c>
      <c r="AC189" s="47">
        <f t="shared" si="16"/>
        <v>1</v>
      </c>
      <c r="AD189" s="79">
        <f t="shared" ref="AD189:AL189" si="565">IF(OR(T189&lt;OFFSET($B$38,AD$3,0),T189&gt;OFFSET($C$38,AD$3,0)),0,1)</f>
        <v>1</v>
      </c>
      <c r="AE189" s="79">
        <f t="shared" si="565"/>
        <v>1</v>
      </c>
      <c r="AF189" s="79">
        <f t="shared" si="565"/>
        <v>1</v>
      </c>
      <c r="AG189" s="79">
        <f t="shared" si="565"/>
        <v>1</v>
      </c>
      <c r="AH189" s="79">
        <f t="shared" si="565"/>
        <v>1</v>
      </c>
      <c r="AI189" s="79">
        <f t="shared" si="565"/>
        <v>1</v>
      </c>
      <c r="AJ189" s="79">
        <f t="shared" si="565"/>
        <v>1</v>
      </c>
      <c r="AK189" s="79">
        <f t="shared" si="565"/>
        <v>1</v>
      </c>
      <c r="AL189" s="79">
        <f t="shared" si="565"/>
        <v>1</v>
      </c>
      <c r="AM189" s="68">
        <f t="shared" si="18"/>
        <v>1</v>
      </c>
    </row>
    <row r="190" ht="16.5" customHeight="1">
      <c r="A190" s="47"/>
      <c r="B190" s="82"/>
      <c r="C190" s="82"/>
      <c r="D190" s="82"/>
      <c r="E190" s="82"/>
      <c r="F190" s="24"/>
      <c r="G190" s="51">
        <v>185.0</v>
      </c>
      <c r="H190" s="51">
        <v>3006.0</v>
      </c>
      <c r="I190" s="47">
        <v>508.0</v>
      </c>
      <c r="J190" s="72">
        <f>OFFSET(TT!F190,0,6*(-1+$E$6))</f>
        <v>74</v>
      </c>
      <c r="K190" s="73">
        <f>OFFSET(TT!G190,0,6*(-1+$E$6))</f>
        <v>37</v>
      </c>
      <c r="L190" s="74">
        <f>OFFSET(TT!H190,0,6*(-1+$E$6))</f>
        <v>49</v>
      </c>
      <c r="M190" s="75">
        <f>OFFSET(TT!I190,0,6*(-1+$E$6))</f>
        <v>19</v>
      </c>
      <c r="N190" s="76">
        <f>OFFSET(TT!J190,0,6*(-1+$E$6))</f>
        <v>89</v>
      </c>
      <c r="O190" s="77">
        <f>OFFSET(TT!K190,0,6*(-1+$E$6))</f>
        <v>17</v>
      </c>
      <c r="P190" s="78">
        <f t="shared" si="19"/>
        <v>123</v>
      </c>
      <c r="Q190" s="78">
        <f t="shared" ref="Q190:S190" si="566">$J190*C$30+$K190*C$31+$L190*C$32+$M190*C$33+$N190*C$34+$O190*C$35</f>
        <v>36</v>
      </c>
      <c r="R190" s="78">
        <f t="shared" si="566"/>
        <v>37</v>
      </c>
      <c r="S190" s="78">
        <f t="shared" si="566"/>
        <v>89</v>
      </c>
      <c r="T190" s="59">
        <f t="shared" si="8"/>
        <v>0.7735849057</v>
      </c>
      <c r="U190" s="60">
        <f t="shared" si="9"/>
        <v>0.2936507937</v>
      </c>
      <c r="V190" s="61">
        <f t="shared" si="10"/>
        <v>0.5801886792</v>
      </c>
      <c r="W190" s="62">
        <f t="shared" si="11"/>
        <v>0.5068493151</v>
      </c>
      <c r="X190" s="63">
        <f t="shared" ref="X190:Y190" si="567">IFERROR(P190/(P190+R190),0.5)</f>
        <v>0.76875</v>
      </c>
      <c r="Y190" s="64">
        <f t="shared" si="567"/>
        <v>0.288</v>
      </c>
      <c r="Z190" s="65">
        <f t="shared" si="13"/>
        <v>0.5614035088</v>
      </c>
      <c r="AA190" s="66">
        <f t="shared" si="14"/>
        <v>0.7438596491</v>
      </c>
      <c r="AB190" s="67">
        <f t="shared" si="15"/>
        <v>0.5578947368</v>
      </c>
      <c r="AC190" s="47">
        <f t="shared" si="16"/>
        <v>1</v>
      </c>
      <c r="AD190" s="79">
        <f t="shared" ref="AD190:AL190" si="568">IF(OR(T190&lt;OFFSET($B$38,AD$3,0),T190&gt;OFFSET($C$38,AD$3,0)),0,1)</f>
        <v>1</v>
      </c>
      <c r="AE190" s="79">
        <f t="shared" si="568"/>
        <v>1</v>
      </c>
      <c r="AF190" s="79">
        <f t="shared" si="568"/>
        <v>1</v>
      </c>
      <c r="AG190" s="79">
        <f t="shared" si="568"/>
        <v>1</v>
      </c>
      <c r="AH190" s="79">
        <f t="shared" si="568"/>
        <v>1</v>
      </c>
      <c r="AI190" s="79">
        <f t="shared" si="568"/>
        <v>1</v>
      </c>
      <c r="AJ190" s="79">
        <f t="shared" si="568"/>
        <v>1</v>
      </c>
      <c r="AK190" s="79">
        <f t="shared" si="568"/>
        <v>1</v>
      </c>
      <c r="AL190" s="79">
        <f t="shared" si="568"/>
        <v>1</v>
      </c>
      <c r="AM190" s="68">
        <f t="shared" si="18"/>
        <v>1</v>
      </c>
    </row>
    <row r="191" ht="16.5" customHeight="1">
      <c r="A191" s="47"/>
      <c r="B191" s="82"/>
      <c r="C191" s="82"/>
      <c r="D191" s="82"/>
      <c r="E191" s="82"/>
      <c r="F191" s="24"/>
      <c r="G191" s="51">
        <v>186.0</v>
      </c>
      <c r="H191" s="51">
        <v>3007.0</v>
      </c>
      <c r="I191" s="47">
        <v>2964.0</v>
      </c>
      <c r="J191" s="72">
        <f>OFFSET(TT!F191,0,6*(-1+$E$6))</f>
        <v>99</v>
      </c>
      <c r="K191" s="73">
        <f>OFFSET(TT!G191,0,6*(-1+$E$6))</f>
        <v>91</v>
      </c>
      <c r="L191" s="74">
        <f>OFFSET(TT!H191,0,6*(-1+$E$6))</f>
        <v>109</v>
      </c>
      <c r="M191" s="75">
        <f>OFFSET(TT!I191,0,6*(-1+$E$6))</f>
        <v>150</v>
      </c>
      <c r="N191" s="76">
        <f>OFFSET(TT!J191,0,6*(-1+$E$6))</f>
        <v>365</v>
      </c>
      <c r="O191" s="77">
        <f>OFFSET(TT!K191,0,6*(-1+$E$6))</f>
        <v>139</v>
      </c>
      <c r="P191" s="78">
        <f t="shared" si="19"/>
        <v>208</v>
      </c>
      <c r="Q191" s="78">
        <f t="shared" ref="Q191:S191" si="569">$J191*C$30+$K191*C$31+$L191*C$32+$M191*C$33+$N191*C$34+$O191*C$35</f>
        <v>289</v>
      </c>
      <c r="R191" s="78">
        <f t="shared" si="569"/>
        <v>91</v>
      </c>
      <c r="S191" s="78">
        <f t="shared" si="569"/>
        <v>365</v>
      </c>
      <c r="T191" s="59">
        <f t="shared" si="8"/>
        <v>0.4185110664</v>
      </c>
      <c r="U191" s="60">
        <f t="shared" si="9"/>
        <v>0.1995614035</v>
      </c>
      <c r="V191" s="61">
        <f t="shared" si="10"/>
        <v>0.3630017452</v>
      </c>
      <c r="W191" s="62">
        <f t="shared" si="11"/>
        <v>0.2394736842</v>
      </c>
      <c r="X191" s="63">
        <f t="shared" ref="X191:Y191" si="570">IFERROR(P191/(P191+R191),0.5)</f>
        <v>0.6956521739</v>
      </c>
      <c r="Y191" s="64">
        <f t="shared" si="570"/>
        <v>0.4418960245</v>
      </c>
      <c r="Z191" s="65">
        <f t="shared" si="13"/>
        <v>0.3137460651</v>
      </c>
      <c r="AA191" s="66">
        <f t="shared" si="14"/>
        <v>0.6012591815</v>
      </c>
      <c r="AB191" s="67">
        <f t="shared" si="15"/>
        <v>0.5215110178</v>
      </c>
      <c r="AC191" s="47">
        <f t="shared" si="16"/>
        <v>1</v>
      </c>
      <c r="AD191" s="79">
        <f t="shared" ref="AD191:AL191" si="571">IF(OR(T191&lt;OFFSET($B$38,AD$3,0),T191&gt;OFFSET($C$38,AD$3,0)),0,1)</f>
        <v>1</v>
      </c>
      <c r="AE191" s="79">
        <f t="shared" si="571"/>
        <v>1</v>
      </c>
      <c r="AF191" s="79">
        <f t="shared" si="571"/>
        <v>1</v>
      </c>
      <c r="AG191" s="79">
        <f t="shared" si="571"/>
        <v>1</v>
      </c>
      <c r="AH191" s="79">
        <f t="shared" si="571"/>
        <v>1</v>
      </c>
      <c r="AI191" s="79">
        <f t="shared" si="571"/>
        <v>1</v>
      </c>
      <c r="AJ191" s="79">
        <f t="shared" si="571"/>
        <v>1</v>
      </c>
      <c r="AK191" s="79">
        <f t="shared" si="571"/>
        <v>1</v>
      </c>
      <c r="AL191" s="79">
        <f t="shared" si="571"/>
        <v>1</v>
      </c>
      <c r="AM191" s="68">
        <f t="shared" si="18"/>
        <v>1</v>
      </c>
    </row>
    <row r="192" ht="16.5" customHeight="1">
      <c r="A192" s="47"/>
      <c r="B192" s="82"/>
      <c r="C192" s="82"/>
      <c r="D192" s="82"/>
      <c r="E192" s="82"/>
      <c r="F192" s="24"/>
      <c r="G192" s="51">
        <v>187.0</v>
      </c>
      <c r="H192" s="51">
        <v>3009.0</v>
      </c>
      <c r="I192" s="47">
        <v>2720.0</v>
      </c>
      <c r="J192" s="72">
        <f>OFFSET(TT!F192,0,6*(-1+$E$6))</f>
        <v>166</v>
      </c>
      <c r="K192" s="73">
        <f>OFFSET(TT!G192,0,6*(-1+$E$6))</f>
        <v>127</v>
      </c>
      <c r="L192" s="74">
        <f>OFFSET(TT!H192,0,6*(-1+$E$6))</f>
        <v>127</v>
      </c>
      <c r="M192" s="75">
        <f>OFFSET(TT!I192,0,6*(-1+$E$6))</f>
        <v>159</v>
      </c>
      <c r="N192" s="76">
        <f>OFFSET(TT!J192,0,6*(-1+$E$6))</f>
        <v>400</v>
      </c>
      <c r="O192" s="77">
        <f>OFFSET(TT!K192,0,6*(-1+$E$6))</f>
        <v>82</v>
      </c>
      <c r="P192" s="78">
        <f t="shared" si="19"/>
        <v>293</v>
      </c>
      <c r="Q192" s="78">
        <f t="shared" ref="Q192:S192" si="572">$J192*C$30+$K192*C$31+$L192*C$32+$M192*C$33+$N192*C$34+$O192*C$35</f>
        <v>241</v>
      </c>
      <c r="R192" s="78">
        <f t="shared" si="572"/>
        <v>127</v>
      </c>
      <c r="S192" s="78">
        <f t="shared" si="572"/>
        <v>400</v>
      </c>
      <c r="T192" s="59">
        <f t="shared" si="8"/>
        <v>0.5486891386</v>
      </c>
      <c r="U192" s="60">
        <f t="shared" si="9"/>
        <v>0.2409867173</v>
      </c>
      <c r="V192" s="61">
        <f t="shared" si="10"/>
        <v>0.4227994228</v>
      </c>
      <c r="W192" s="62">
        <f t="shared" si="11"/>
        <v>0.3451086957</v>
      </c>
      <c r="X192" s="63">
        <f t="shared" ref="X192:Y192" si="573">IFERROR(P192/(P192+R192),0.5)</f>
        <v>0.6976190476</v>
      </c>
      <c r="Y192" s="64">
        <f t="shared" si="573"/>
        <v>0.375975039</v>
      </c>
      <c r="Z192" s="65">
        <f t="shared" si="13"/>
        <v>0.3958529689</v>
      </c>
      <c r="AA192" s="66">
        <f t="shared" si="14"/>
        <v>0.6531573987</v>
      </c>
      <c r="AB192" s="67">
        <f t="shared" si="15"/>
        <v>0.5032987747</v>
      </c>
      <c r="AC192" s="47">
        <f t="shared" si="16"/>
        <v>1</v>
      </c>
      <c r="AD192" s="79">
        <f t="shared" ref="AD192:AL192" si="574">IF(OR(T192&lt;OFFSET($B$38,AD$3,0),T192&gt;OFFSET($C$38,AD$3,0)),0,1)</f>
        <v>1</v>
      </c>
      <c r="AE192" s="79">
        <f t="shared" si="574"/>
        <v>1</v>
      </c>
      <c r="AF192" s="79">
        <f t="shared" si="574"/>
        <v>1</v>
      </c>
      <c r="AG192" s="79">
        <f t="shared" si="574"/>
        <v>1</v>
      </c>
      <c r="AH192" s="79">
        <f t="shared" si="574"/>
        <v>1</v>
      </c>
      <c r="AI192" s="79">
        <f t="shared" si="574"/>
        <v>1</v>
      </c>
      <c r="AJ192" s="79">
        <f t="shared" si="574"/>
        <v>1</v>
      </c>
      <c r="AK192" s="79">
        <f t="shared" si="574"/>
        <v>1</v>
      </c>
      <c r="AL192" s="79">
        <f t="shared" si="574"/>
        <v>1</v>
      </c>
      <c r="AM192" s="68">
        <f t="shared" si="18"/>
        <v>1</v>
      </c>
    </row>
    <row r="193" ht="16.5" customHeight="1">
      <c r="A193" s="47"/>
      <c r="B193" s="82"/>
      <c r="C193" s="82"/>
      <c r="D193" s="82"/>
      <c r="E193" s="82"/>
      <c r="F193" s="24"/>
      <c r="G193" s="51">
        <v>188.0</v>
      </c>
      <c r="H193" s="51">
        <v>3011.0</v>
      </c>
      <c r="I193" s="47">
        <v>2557.0</v>
      </c>
      <c r="J193" s="72">
        <f>OFFSET(TT!F193,0,6*(-1+$E$6))</f>
        <v>205</v>
      </c>
      <c r="K193" s="73">
        <f>OFFSET(TT!G193,0,6*(-1+$E$6))</f>
        <v>123</v>
      </c>
      <c r="L193" s="74">
        <f>OFFSET(TT!H193,0,6*(-1+$E$6))</f>
        <v>160</v>
      </c>
      <c r="M193" s="75">
        <f>OFFSET(TT!I193,0,6*(-1+$E$6))</f>
        <v>132</v>
      </c>
      <c r="N193" s="76">
        <f>OFFSET(TT!J193,0,6*(-1+$E$6))</f>
        <v>401</v>
      </c>
      <c r="O193" s="77">
        <f>OFFSET(TT!K193,0,6*(-1+$E$6))</f>
        <v>108</v>
      </c>
      <c r="P193" s="78">
        <f t="shared" si="19"/>
        <v>365</v>
      </c>
      <c r="Q193" s="78">
        <f t="shared" ref="Q193:S193" si="575">$J193*C$30+$K193*C$31+$L193*C$32+$M193*C$33+$N193*C$34+$O193*C$35</f>
        <v>240</v>
      </c>
      <c r="R193" s="78">
        <f t="shared" si="575"/>
        <v>123</v>
      </c>
      <c r="S193" s="78">
        <f t="shared" si="575"/>
        <v>401</v>
      </c>
      <c r="T193" s="59">
        <f t="shared" si="8"/>
        <v>0.6033057851</v>
      </c>
      <c r="U193" s="60">
        <f t="shared" si="9"/>
        <v>0.2347328244</v>
      </c>
      <c r="V193" s="61">
        <f t="shared" si="10"/>
        <v>0.4765013055</v>
      </c>
      <c r="W193" s="62">
        <f t="shared" si="11"/>
        <v>0.3388429752</v>
      </c>
      <c r="X193" s="63">
        <f t="shared" ref="X193:Y193" si="576">IFERROR(P193/(P193+R193),0.5)</f>
        <v>0.7479508197</v>
      </c>
      <c r="Y193" s="64">
        <f t="shared" si="576"/>
        <v>0.3744149766</v>
      </c>
      <c r="Z193" s="65">
        <f t="shared" si="13"/>
        <v>0.4322409212</v>
      </c>
      <c r="AA193" s="66">
        <f t="shared" si="14"/>
        <v>0.6784765279</v>
      </c>
      <c r="AB193" s="67">
        <f t="shared" si="15"/>
        <v>0.5358724535</v>
      </c>
      <c r="AC193" s="47">
        <f t="shared" si="16"/>
        <v>1</v>
      </c>
      <c r="AD193" s="79">
        <f t="shared" ref="AD193:AL193" si="577">IF(OR(T193&lt;OFFSET($B$38,AD$3,0),T193&gt;OFFSET($C$38,AD$3,0)),0,1)</f>
        <v>1</v>
      </c>
      <c r="AE193" s="79">
        <f t="shared" si="577"/>
        <v>1</v>
      </c>
      <c r="AF193" s="79">
        <f t="shared" si="577"/>
        <v>1</v>
      </c>
      <c r="AG193" s="79">
        <f t="shared" si="577"/>
        <v>1</v>
      </c>
      <c r="AH193" s="79">
        <f t="shared" si="577"/>
        <v>1</v>
      </c>
      <c r="AI193" s="79">
        <f t="shared" si="577"/>
        <v>1</v>
      </c>
      <c r="AJ193" s="79">
        <f t="shared" si="577"/>
        <v>1</v>
      </c>
      <c r="AK193" s="79">
        <f t="shared" si="577"/>
        <v>1</v>
      </c>
      <c r="AL193" s="79">
        <f t="shared" si="577"/>
        <v>1</v>
      </c>
      <c r="AM193" s="68">
        <f t="shared" si="18"/>
        <v>1</v>
      </c>
    </row>
    <row r="194" ht="16.5" customHeight="1">
      <c r="A194" s="47"/>
      <c r="B194" s="82"/>
      <c r="C194" s="82"/>
      <c r="D194" s="82"/>
      <c r="E194" s="82"/>
      <c r="F194" s="24"/>
      <c r="G194" s="51">
        <v>189.0</v>
      </c>
      <c r="H194" s="51">
        <v>3013.0</v>
      </c>
      <c r="I194" s="47">
        <v>1662.0</v>
      </c>
      <c r="J194" s="72">
        <f>OFFSET(TT!F194,0,6*(-1+$E$6))</f>
        <v>102</v>
      </c>
      <c r="K194" s="73">
        <f>OFFSET(TT!G194,0,6*(-1+$E$6))</f>
        <v>98</v>
      </c>
      <c r="L194" s="74">
        <f>OFFSET(TT!H194,0,6*(-1+$E$6))</f>
        <v>88</v>
      </c>
      <c r="M194" s="75">
        <f>OFFSET(TT!I194,0,6*(-1+$E$6))</f>
        <v>99</v>
      </c>
      <c r="N194" s="76">
        <f>OFFSET(TT!J194,0,6*(-1+$E$6))</f>
        <v>331</v>
      </c>
      <c r="O194" s="77">
        <f>OFFSET(TT!K194,0,6*(-1+$E$6))</f>
        <v>90</v>
      </c>
      <c r="P194" s="78">
        <f t="shared" si="19"/>
        <v>190</v>
      </c>
      <c r="Q194" s="78">
        <f t="shared" ref="Q194:S194" si="578">$J194*C$30+$K194*C$31+$L194*C$32+$M194*C$33+$N194*C$34+$O194*C$35</f>
        <v>189</v>
      </c>
      <c r="R194" s="78">
        <f t="shared" si="578"/>
        <v>98</v>
      </c>
      <c r="S194" s="78">
        <f t="shared" si="578"/>
        <v>331</v>
      </c>
      <c r="T194" s="59">
        <f t="shared" si="8"/>
        <v>0.5013192612</v>
      </c>
      <c r="U194" s="60">
        <f t="shared" si="9"/>
        <v>0.2284382284</v>
      </c>
      <c r="V194" s="61">
        <f t="shared" si="10"/>
        <v>0.3646833013</v>
      </c>
      <c r="W194" s="62">
        <f t="shared" si="11"/>
        <v>0.3414634146</v>
      </c>
      <c r="X194" s="63">
        <f t="shared" ref="X194:Y194" si="579">IFERROR(P194/(P194+R194),0.5)</f>
        <v>0.6597222222</v>
      </c>
      <c r="Y194" s="64">
        <f t="shared" si="579"/>
        <v>0.3634615385</v>
      </c>
      <c r="Z194" s="65">
        <f t="shared" si="13"/>
        <v>0.3564356436</v>
      </c>
      <c r="AA194" s="66">
        <f t="shared" si="14"/>
        <v>0.6448019802</v>
      </c>
      <c r="AB194" s="67">
        <f t="shared" si="15"/>
        <v>0.4690594059</v>
      </c>
      <c r="AC194" s="47">
        <f t="shared" si="16"/>
        <v>1</v>
      </c>
      <c r="AD194" s="79">
        <f t="shared" ref="AD194:AL194" si="580">IF(OR(T194&lt;OFFSET($B$38,AD$3,0),T194&gt;OFFSET($C$38,AD$3,0)),0,1)</f>
        <v>1</v>
      </c>
      <c r="AE194" s="79">
        <f t="shared" si="580"/>
        <v>1</v>
      </c>
      <c r="AF194" s="79">
        <f t="shared" si="580"/>
        <v>1</v>
      </c>
      <c r="AG194" s="79">
        <f t="shared" si="580"/>
        <v>1</v>
      </c>
      <c r="AH194" s="79">
        <f t="shared" si="580"/>
        <v>1</v>
      </c>
      <c r="AI194" s="79">
        <f t="shared" si="580"/>
        <v>1</v>
      </c>
      <c r="AJ194" s="79">
        <f t="shared" si="580"/>
        <v>1</v>
      </c>
      <c r="AK194" s="79">
        <f t="shared" si="580"/>
        <v>1</v>
      </c>
      <c r="AL194" s="79">
        <f t="shared" si="580"/>
        <v>1</v>
      </c>
      <c r="AM194" s="68">
        <f t="shared" si="18"/>
        <v>1</v>
      </c>
    </row>
    <row r="195" ht="16.5" customHeight="1">
      <c r="A195" s="47"/>
      <c r="B195" s="82"/>
      <c r="C195" s="82"/>
      <c r="D195" s="82"/>
      <c r="E195" s="82"/>
      <c r="F195" s="24"/>
      <c r="G195" s="51">
        <v>190.0</v>
      </c>
      <c r="H195" s="51">
        <v>3014.0</v>
      </c>
      <c r="I195" s="47">
        <v>2103.0</v>
      </c>
      <c r="J195" s="72">
        <f>OFFSET(TT!F195,0,6*(-1+$E$6))</f>
        <v>234</v>
      </c>
      <c r="K195" s="73">
        <f>OFFSET(TT!G195,0,6*(-1+$E$6))</f>
        <v>185</v>
      </c>
      <c r="L195" s="74">
        <f>OFFSET(TT!H195,0,6*(-1+$E$6))</f>
        <v>142</v>
      </c>
      <c r="M195" s="75">
        <f>OFFSET(TT!I195,0,6*(-1+$E$6))</f>
        <v>160</v>
      </c>
      <c r="N195" s="76">
        <f>OFFSET(TT!J195,0,6*(-1+$E$6))</f>
        <v>407</v>
      </c>
      <c r="O195" s="77">
        <f>OFFSET(TT!K195,0,6*(-1+$E$6))</f>
        <v>84</v>
      </c>
      <c r="P195" s="78">
        <f t="shared" si="19"/>
        <v>376</v>
      </c>
      <c r="Q195" s="78">
        <f t="shared" ref="Q195:S195" si="581">$J195*C$30+$K195*C$31+$L195*C$32+$M195*C$33+$N195*C$34+$O195*C$35</f>
        <v>244</v>
      </c>
      <c r="R195" s="78">
        <f t="shared" si="581"/>
        <v>185</v>
      </c>
      <c r="S195" s="78">
        <f t="shared" si="581"/>
        <v>407</v>
      </c>
      <c r="T195" s="59">
        <f t="shared" si="8"/>
        <v>0.6064516129</v>
      </c>
      <c r="U195" s="60">
        <f t="shared" si="9"/>
        <v>0.3125</v>
      </c>
      <c r="V195" s="61">
        <f t="shared" si="10"/>
        <v>0.4802043423</v>
      </c>
      <c r="W195" s="62">
        <f t="shared" si="11"/>
        <v>0.4312354312</v>
      </c>
      <c r="X195" s="63">
        <f t="shared" ref="X195:Y195" si="582">IFERROR(P195/(P195+R195),0.5)</f>
        <v>0.6702317291</v>
      </c>
      <c r="Y195" s="64">
        <f t="shared" si="582"/>
        <v>0.3748079877</v>
      </c>
      <c r="Z195" s="65">
        <f t="shared" si="13"/>
        <v>0.4628712871</v>
      </c>
      <c r="AA195" s="66">
        <f t="shared" si="14"/>
        <v>0.646039604</v>
      </c>
      <c r="AB195" s="67">
        <f t="shared" si="15"/>
        <v>0.5115511551</v>
      </c>
      <c r="AC195" s="47">
        <f t="shared" si="16"/>
        <v>1</v>
      </c>
      <c r="AD195" s="79">
        <f t="shared" ref="AD195:AL195" si="583">IF(OR(T195&lt;OFFSET($B$38,AD$3,0),T195&gt;OFFSET($C$38,AD$3,0)),0,1)</f>
        <v>1</v>
      </c>
      <c r="AE195" s="79">
        <f t="shared" si="583"/>
        <v>1</v>
      </c>
      <c r="AF195" s="79">
        <f t="shared" si="583"/>
        <v>1</v>
      </c>
      <c r="AG195" s="79">
        <f t="shared" si="583"/>
        <v>1</v>
      </c>
      <c r="AH195" s="79">
        <f t="shared" si="583"/>
        <v>1</v>
      </c>
      <c r="AI195" s="79">
        <f t="shared" si="583"/>
        <v>1</v>
      </c>
      <c r="AJ195" s="79">
        <f t="shared" si="583"/>
        <v>1</v>
      </c>
      <c r="AK195" s="79">
        <f t="shared" si="583"/>
        <v>1</v>
      </c>
      <c r="AL195" s="79">
        <f t="shared" si="583"/>
        <v>1</v>
      </c>
      <c r="AM195" s="68">
        <f t="shared" si="18"/>
        <v>1</v>
      </c>
    </row>
    <row r="196" ht="16.5" customHeight="1">
      <c r="A196" s="47"/>
      <c r="B196" s="82"/>
      <c r="C196" s="82"/>
      <c r="D196" s="82"/>
      <c r="E196" s="82"/>
      <c r="F196" s="24"/>
      <c r="G196" s="51">
        <v>191.0</v>
      </c>
      <c r="H196" s="51">
        <v>3016.0</v>
      </c>
      <c r="I196" s="47">
        <v>2239.0</v>
      </c>
      <c r="J196" s="72">
        <f>OFFSET(TT!F196,0,6*(-1+$E$6))</f>
        <v>218</v>
      </c>
      <c r="K196" s="73">
        <f>OFFSET(TT!G196,0,6*(-1+$E$6))</f>
        <v>240</v>
      </c>
      <c r="L196" s="74">
        <f>OFFSET(TT!H196,0,6*(-1+$E$6))</f>
        <v>117</v>
      </c>
      <c r="M196" s="75">
        <f>OFFSET(TT!I196,0,6*(-1+$E$6))</f>
        <v>129</v>
      </c>
      <c r="N196" s="76">
        <f>OFFSET(TT!J196,0,6*(-1+$E$6))</f>
        <v>369</v>
      </c>
      <c r="O196" s="77">
        <f>OFFSET(TT!K196,0,6*(-1+$E$6))</f>
        <v>89</v>
      </c>
      <c r="P196" s="78">
        <f t="shared" si="19"/>
        <v>335</v>
      </c>
      <c r="Q196" s="78">
        <f t="shared" ref="Q196:S196" si="584">$J196*C$30+$K196*C$31+$L196*C$32+$M196*C$33+$N196*C$34+$O196*C$35</f>
        <v>218</v>
      </c>
      <c r="R196" s="78">
        <f t="shared" si="584"/>
        <v>240</v>
      </c>
      <c r="S196" s="78">
        <f t="shared" si="584"/>
        <v>369</v>
      </c>
      <c r="T196" s="59">
        <f t="shared" si="8"/>
        <v>0.6057866184</v>
      </c>
      <c r="U196" s="60">
        <f t="shared" si="9"/>
        <v>0.39408867</v>
      </c>
      <c r="V196" s="61">
        <f t="shared" si="10"/>
        <v>0.4758522727</v>
      </c>
      <c r="W196" s="62">
        <f t="shared" si="11"/>
        <v>0.5240174672</v>
      </c>
      <c r="X196" s="63">
        <f t="shared" ref="X196:Y196" si="585">IFERROR(P196/(P196+R196),0.5)</f>
        <v>0.5826086957</v>
      </c>
      <c r="Y196" s="64">
        <f t="shared" si="585"/>
        <v>0.3713798978</v>
      </c>
      <c r="Z196" s="65">
        <f t="shared" si="13"/>
        <v>0.4948364888</v>
      </c>
      <c r="AA196" s="66">
        <f t="shared" si="14"/>
        <v>0.6058519793</v>
      </c>
      <c r="AB196" s="67">
        <f t="shared" si="15"/>
        <v>0.4759036145</v>
      </c>
      <c r="AC196" s="47">
        <f t="shared" si="16"/>
        <v>1</v>
      </c>
      <c r="AD196" s="79">
        <f t="shared" ref="AD196:AL196" si="586">IF(OR(T196&lt;OFFSET($B$38,AD$3,0),T196&gt;OFFSET($C$38,AD$3,0)),0,1)</f>
        <v>1</v>
      </c>
      <c r="AE196" s="79">
        <f t="shared" si="586"/>
        <v>1</v>
      </c>
      <c r="AF196" s="79">
        <f t="shared" si="586"/>
        <v>1</v>
      </c>
      <c r="AG196" s="79">
        <f t="shared" si="586"/>
        <v>1</v>
      </c>
      <c r="AH196" s="79">
        <f t="shared" si="586"/>
        <v>1</v>
      </c>
      <c r="AI196" s="79">
        <f t="shared" si="586"/>
        <v>1</v>
      </c>
      <c r="AJ196" s="79">
        <f t="shared" si="586"/>
        <v>1</v>
      </c>
      <c r="AK196" s="79">
        <f t="shared" si="586"/>
        <v>1</v>
      </c>
      <c r="AL196" s="79">
        <f t="shared" si="586"/>
        <v>1</v>
      </c>
      <c r="AM196" s="68">
        <f t="shared" si="18"/>
        <v>1</v>
      </c>
    </row>
    <row r="197" ht="16.5" customHeight="1">
      <c r="A197" s="47"/>
      <c r="B197" s="82"/>
      <c r="C197" s="82"/>
      <c r="D197" s="82"/>
      <c r="E197" s="82"/>
      <c r="F197" s="24"/>
      <c r="G197" s="51">
        <v>192.0</v>
      </c>
      <c r="H197" s="51">
        <v>3017.0</v>
      </c>
      <c r="I197" s="47">
        <v>2756.0</v>
      </c>
      <c r="J197" s="72">
        <f>OFFSET(TT!F197,0,6*(-1+$E$6))</f>
        <v>278</v>
      </c>
      <c r="K197" s="73">
        <f>OFFSET(TT!G197,0,6*(-1+$E$6))</f>
        <v>238</v>
      </c>
      <c r="L197" s="74">
        <f>OFFSET(TT!H197,0,6*(-1+$E$6))</f>
        <v>190</v>
      </c>
      <c r="M197" s="75">
        <f>OFFSET(TT!I197,0,6*(-1+$E$6))</f>
        <v>181</v>
      </c>
      <c r="N197" s="76">
        <f>OFFSET(TT!J197,0,6*(-1+$E$6))</f>
        <v>561</v>
      </c>
      <c r="O197" s="77">
        <f>OFFSET(TT!K197,0,6*(-1+$E$6))</f>
        <v>123</v>
      </c>
      <c r="P197" s="78">
        <f t="shared" si="19"/>
        <v>468</v>
      </c>
      <c r="Q197" s="78">
        <f t="shared" ref="Q197:S197" si="587">$J197*C$30+$K197*C$31+$L197*C$32+$M197*C$33+$N197*C$34+$O197*C$35</f>
        <v>304</v>
      </c>
      <c r="R197" s="78">
        <f t="shared" si="587"/>
        <v>238</v>
      </c>
      <c r="S197" s="78">
        <f t="shared" si="587"/>
        <v>561</v>
      </c>
      <c r="T197" s="59">
        <f t="shared" si="8"/>
        <v>0.6062176166</v>
      </c>
      <c r="U197" s="60">
        <f t="shared" si="9"/>
        <v>0.2978723404</v>
      </c>
      <c r="V197" s="61">
        <f t="shared" si="10"/>
        <v>0.4548104956</v>
      </c>
      <c r="W197" s="62">
        <f t="shared" si="11"/>
        <v>0.4391143911</v>
      </c>
      <c r="X197" s="63">
        <f t="shared" ref="X197:Y197" si="588">IFERROR(P197/(P197+R197),0.5)</f>
        <v>0.6628895184</v>
      </c>
      <c r="Y197" s="64">
        <f t="shared" si="588"/>
        <v>0.3514450867</v>
      </c>
      <c r="Z197" s="65">
        <f t="shared" si="13"/>
        <v>0.4493952896</v>
      </c>
      <c r="AA197" s="66">
        <f t="shared" si="14"/>
        <v>0.6549968173</v>
      </c>
      <c r="AB197" s="67">
        <f t="shared" si="15"/>
        <v>0.4914067473</v>
      </c>
      <c r="AC197" s="47">
        <f t="shared" si="16"/>
        <v>1</v>
      </c>
      <c r="AD197" s="79">
        <f t="shared" ref="AD197:AL197" si="589">IF(OR(T197&lt;OFFSET($B$38,AD$3,0),T197&gt;OFFSET($C$38,AD$3,0)),0,1)</f>
        <v>1</v>
      </c>
      <c r="AE197" s="79">
        <f t="shared" si="589"/>
        <v>1</v>
      </c>
      <c r="AF197" s="79">
        <f t="shared" si="589"/>
        <v>1</v>
      </c>
      <c r="AG197" s="79">
        <f t="shared" si="589"/>
        <v>1</v>
      </c>
      <c r="AH197" s="79">
        <f t="shared" si="589"/>
        <v>1</v>
      </c>
      <c r="AI197" s="79">
        <f t="shared" si="589"/>
        <v>1</v>
      </c>
      <c r="AJ197" s="79">
        <f t="shared" si="589"/>
        <v>1</v>
      </c>
      <c r="AK197" s="79">
        <f t="shared" si="589"/>
        <v>1</v>
      </c>
      <c r="AL197" s="79">
        <f t="shared" si="589"/>
        <v>1</v>
      </c>
      <c r="AM197" s="68">
        <f t="shared" si="18"/>
        <v>1</v>
      </c>
    </row>
    <row r="198" ht="16.5" customHeight="1">
      <c r="A198" s="47"/>
      <c r="B198" s="82"/>
      <c r="C198" s="82"/>
      <c r="D198" s="82"/>
      <c r="E198" s="82"/>
      <c r="F198" s="24"/>
      <c r="G198" s="51">
        <v>193.0</v>
      </c>
      <c r="H198" s="51">
        <v>3018.0</v>
      </c>
      <c r="I198" s="47">
        <v>2940.0</v>
      </c>
      <c r="J198" s="72">
        <f>OFFSET(TT!F198,0,6*(-1+$E$6))</f>
        <v>285</v>
      </c>
      <c r="K198" s="73">
        <f>OFFSET(TT!G198,0,6*(-1+$E$6))</f>
        <v>254</v>
      </c>
      <c r="L198" s="74">
        <f>OFFSET(TT!H198,0,6*(-1+$E$6))</f>
        <v>267</v>
      </c>
      <c r="M198" s="75">
        <f>OFFSET(TT!I198,0,6*(-1+$E$6))</f>
        <v>214</v>
      </c>
      <c r="N198" s="76">
        <f>OFFSET(TT!J198,0,6*(-1+$E$6))</f>
        <v>614</v>
      </c>
      <c r="O198" s="77">
        <f>OFFSET(TT!K198,0,6*(-1+$E$6))</f>
        <v>110</v>
      </c>
      <c r="P198" s="78">
        <f t="shared" si="19"/>
        <v>552</v>
      </c>
      <c r="Q198" s="78">
        <f t="shared" ref="Q198:S198" si="590">$J198*C$30+$K198*C$31+$L198*C$32+$M198*C$33+$N198*C$34+$O198*C$35</f>
        <v>324</v>
      </c>
      <c r="R198" s="78">
        <f t="shared" si="590"/>
        <v>254</v>
      </c>
      <c r="S198" s="78">
        <f t="shared" si="590"/>
        <v>614</v>
      </c>
      <c r="T198" s="59">
        <f t="shared" si="8"/>
        <v>0.6301369863</v>
      </c>
      <c r="U198" s="60">
        <f t="shared" si="9"/>
        <v>0.2926267281</v>
      </c>
      <c r="V198" s="61">
        <f t="shared" si="10"/>
        <v>0.4734133791</v>
      </c>
      <c r="W198" s="62">
        <f t="shared" si="11"/>
        <v>0.4394463668</v>
      </c>
      <c r="X198" s="63">
        <f t="shared" ref="X198:Y198" si="591">IFERROR(P198/(P198+R198),0.5)</f>
        <v>0.6848635236</v>
      </c>
      <c r="Y198" s="64">
        <f t="shared" si="591"/>
        <v>0.3454157783</v>
      </c>
      <c r="Z198" s="65">
        <f t="shared" si="13"/>
        <v>0.4621559633</v>
      </c>
      <c r="AA198" s="66">
        <f t="shared" si="14"/>
        <v>0.6685779817</v>
      </c>
      <c r="AB198" s="67">
        <f t="shared" si="15"/>
        <v>0.502293578</v>
      </c>
      <c r="AC198" s="47">
        <f t="shared" si="16"/>
        <v>1</v>
      </c>
      <c r="AD198" s="79">
        <f t="shared" ref="AD198:AL198" si="592">IF(OR(T198&lt;OFFSET($B$38,AD$3,0),T198&gt;OFFSET($C$38,AD$3,0)),0,1)</f>
        <v>1</v>
      </c>
      <c r="AE198" s="79">
        <f t="shared" si="592"/>
        <v>1</v>
      </c>
      <c r="AF198" s="79">
        <f t="shared" si="592"/>
        <v>1</v>
      </c>
      <c r="AG198" s="79">
        <f t="shared" si="592"/>
        <v>1</v>
      </c>
      <c r="AH198" s="79">
        <f t="shared" si="592"/>
        <v>1</v>
      </c>
      <c r="AI198" s="79">
        <f t="shared" si="592"/>
        <v>1</v>
      </c>
      <c r="AJ198" s="79">
        <f t="shared" si="592"/>
        <v>1</v>
      </c>
      <c r="AK198" s="79">
        <f t="shared" si="592"/>
        <v>1</v>
      </c>
      <c r="AL198" s="79">
        <f t="shared" si="592"/>
        <v>1</v>
      </c>
      <c r="AM198" s="68">
        <f t="shared" si="18"/>
        <v>1</v>
      </c>
    </row>
    <row r="199" ht="16.5" customHeight="1">
      <c r="A199" s="47"/>
      <c r="B199" s="82"/>
      <c r="C199" s="82"/>
      <c r="D199" s="82"/>
      <c r="E199" s="82"/>
      <c r="F199" s="24"/>
      <c r="G199" s="51">
        <v>194.0</v>
      </c>
      <c r="H199" s="51">
        <v>3021.0</v>
      </c>
      <c r="I199" s="47">
        <v>2798.0</v>
      </c>
      <c r="J199" s="72">
        <f>OFFSET(TT!F199,0,6*(-1+$E$6))</f>
        <v>248</v>
      </c>
      <c r="K199" s="73">
        <f>OFFSET(TT!G199,0,6*(-1+$E$6))</f>
        <v>245</v>
      </c>
      <c r="L199" s="74">
        <f>OFFSET(TT!H199,0,6*(-1+$E$6))</f>
        <v>237</v>
      </c>
      <c r="M199" s="75">
        <f>OFFSET(TT!I199,0,6*(-1+$E$6))</f>
        <v>193</v>
      </c>
      <c r="N199" s="76">
        <f>OFFSET(TT!J199,0,6*(-1+$E$6))</f>
        <v>528</v>
      </c>
      <c r="O199" s="77">
        <f>OFFSET(TT!K199,0,6*(-1+$E$6))</f>
        <v>110</v>
      </c>
      <c r="P199" s="78">
        <f t="shared" si="19"/>
        <v>485</v>
      </c>
      <c r="Q199" s="78">
        <f t="shared" ref="Q199:S199" si="593">$J199*C$30+$K199*C$31+$L199*C$32+$M199*C$33+$N199*C$34+$O199*C$35</f>
        <v>303</v>
      </c>
      <c r="R199" s="78">
        <f t="shared" si="593"/>
        <v>245</v>
      </c>
      <c r="S199" s="78">
        <f t="shared" si="593"/>
        <v>528</v>
      </c>
      <c r="T199" s="59">
        <f t="shared" si="8"/>
        <v>0.6154822335</v>
      </c>
      <c r="U199" s="60">
        <f t="shared" si="9"/>
        <v>0.3169469599</v>
      </c>
      <c r="V199" s="61">
        <f t="shared" si="10"/>
        <v>0.4787759131</v>
      </c>
      <c r="W199" s="62">
        <f t="shared" si="11"/>
        <v>0.447080292</v>
      </c>
      <c r="X199" s="63">
        <f t="shared" ref="X199:Y199" si="594">IFERROR(P199/(P199+R199),0.5)</f>
        <v>0.6643835616</v>
      </c>
      <c r="Y199" s="64">
        <f t="shared" si="594"/>
        <v>0.3646209386</v>
      </c>
      <c r="Z199" s="65">
        <f t="shared" si="13"/>
        <v>0.467648943</v>
      </c>
      <c r="AA199" s="66">
        <f t="shared" si="14"/>
        <v>0.6489429853</v>
      </c>
      <c r="AB199" s="67">
        <f t="shared" si="15"/>
        <v>0.5048046124</v>
      </c>
      <c r="AC199" s="47">
        <f t="shared" si="16"/>
        <v>1</v>
      </c>
      <c r="AD199" s="79">
        <f t="shared" ref="AD199:AL199" si="595">IF(OR(T199&lt;OFFSET($B$38,AD$3,0),T199&gt;OFFSET($C$38,AD$3,0)),0,1)</f>
        <v>1</v>
      </c>
      <c r="AE199" s="79">
        <f t="shared" si="595"/>
        <v>1</v>
      </c>
      <c r="AF199" s="79">
        <f t="shared" si="595"/>
        <v>1</v>
      </c>
      <c r="AG199" s="79">
        <f t="shared" si="595"/>
        <v>1</v>
      </c>
      <c r="AH199" s="79">
        <f t="shared" si="595"/>
        <v>1</v>
      </c>
      <c r="AI199" s="79">
        <f t="shared" si="595"/>
        <v>1</v>
      </c>
      <c r="AJ199" s="79">
        <f t="shared" si="595"/>
        <v>1</v>
      </c>
      <c r="AK199" s="79">
        <f t="shared" si="595"/>
        <v>1</v>
      </c>
      <c r="AL199" s="79">
        <f t="shared" si="595"/>
        <v>1</v>
      </c>
      <c r="AM199" s="68">
        <f t="shared" si="18"/>
        <v>1</v>
      </c>
    </row>
    <row r="200" ht="16.5" customHeight="1">
      <c r="A200" s="47"/>
      <c r="B200" s="82"/>
      <c r="C200" s="82"/>
      <c r="D200" s="82"/>
      <c r="E200" s="82"/>
      <c r="F200" s="24"/>
      <c r="G200" s="51">
        <v>195.0</v>
      </c>
      <c r="H200" s="51">
        <v>3022.0</v>
      </c>
      <c r="I200" s="47">
        <v>3143.0</v>
      </c>
      <c r="J200" s="72">
        <f>OFFSET(TT!F200,0,6*(-1+$E$6))</f>
        <v>320</v>
      </c>
      <c r="K200" s="73">
        <f>OFFSET(TT!G200,0,6*(-1+$E$6))</f>
        <v>298</v>
      </c>
      <c r="L200" s="74">
        <f>OFFSET(TT!H200,0,6*(-1+$E$6))</f>
        <v>231</v>
      </c>
      <c r="M200" s="75">
        <f>OFFSET(TT!I200,0,6*(-1+$E$6))</f>
        <v>218</v>
      </c>
      <c r="N200" s="76">
        <f>OFFSET(TT!J200,0,6*(-1+$E$6))</f>
        <v>556</v>
      </c>
      <c r="O200" s="77">
        <f>OFFSET(TT!K200,0,6*(-1+$E$6))</f>
        <v>127</v>
      </c>
      <c r="P200" s="78">
        <f t="shared" si="19"/>
        <v>551</v>
      </c>
      <c r="Q200" s="78">
        <f t="shared" ref="Q200:S200" si="596">$J200*C$30+$K200*C$31+$L200*C$32+$M200*C$33+$N200*C$34+$O200*C$35</f>
        <v>345</v>
      </c>
      <c r="R200" s="78">
        <f t="shared" si="596"/>
        <v>298</v>
      </c>
      <c r="S200" s="78">
        <f t="shared" si="596"/>
        <v>556</v>
      </c>
      <c r="T200" s="59">
        <f t="shared" si="8"/>
        <v>0.6149553571</v>
      </c>
      <c r="U200" s="60">
        <f t="shared" si="9"/>
        <v>0.3489461358</v>
      </c>
      <c r="V200" s="61">
        <f t="shared" si="10"/>
        <v>0.4977416441</v>
      </c>
      <c r="W200" s="62">
        <f t="shared" si="11"/>
        <v>0.4634525661</v>
      </c>
      <c r="X200" s="63">
        <f t="shared" ref="X200:Y200" si="597">IFERROR(P200/(P200+R200),0.5)</f>
        <v>0.6489988221</v>
      </c>
      <c r="Y200" s="64">
        <f t="shared" si="597"/>
        <v>0.3829078801</v>
      </c>
      <c r="Z200" s="65">
        <f t="shared" si="13"/>
        <v>0.4851428571</v>
      </c>
      <c r="AA200" s="66">
        <f t="shared" si="14"/>
        <v>0.6325714286</v>
      </c>
      <c r="AB200" s="67">
        <f t="shared" si="15"/>
        <v>0.512</v>
      </c>
      <c r="AC200" s="47">
        <f t="shared" si="16"/>
        <v>1</v>
      </c>
      <c r="AD200" s="79">
        <f t="shared" ref="AD200:AL200" si="598">IF(OR(T200&lt;OFFSET($B$38,AD$3,0),T200&gt;OFFSET($C$38,AD$3,0)),0,1)</f>
        <v>1</v>
      </c>
      <c r="AE200" s="79">
        <f t="shared" si="598"/>
        <v>1</v>
      </c>
      <c r="AF200" s="79">
        <f t="shared" si="598"/>
        <v>1</v>
      </c>
      <c r="AG200" s="79">
        <f t="shared" si="598"/>
        <v>1</v>
      </c>
      <c r="AH200" s="79">
        <f t="shared" si="598"/>
        <v>1</v>
      </c>
      <c r="AI200" s="79">
        <f t="shared" si="598"/>
        <v>1</v>
      </c>
      <c r="AJ200" s="79">
        <f t="shared" si="598"/>
        <v>1</v>
      </c>
      <c r="AK200" s="79">
        <f t="shared" si="598"/>
        <v>1</v>
      </c>
      <c r="AL200" s="79">
        <f t="shared" si="598"/>
        <v>1</v>
      </c>
      <c r="AM200" s="68">
        <f t="shared" si="18"/>
        <v>1</v>
      </c>
    </row>
    <row r="201" ht="16.5" customHeight="1">
      <c r="A201" s="47"/>
      <c r="B201" s="82"/>
      <c r="C201" s="82"/>
      <c r="D201" s="82"/>
      <c r="E201" s="82"/>
      <c r="F201" s="24"/>
      <c r="G201" s="51">
        <v>196.0</v>
      </c>
      <c r="H201" s="51">
        <v>3027.0</v>
      </c>
      <c r="I201" s="47">
        <v>3085.0</v>
      </c>
      <c r="J201" s="72">
        <f>OFFSET(TT!F201,0,6*(-1+$E$6))</f>
        <v>268</v>
      </c>
      <c r="K201" s="73">
        <f>OFFSET(TT!G201,0,6*(-1+$E$6))</f>
        <v>267</v>
      </c>
      <c r="L201" s="74">
        <f>OFFSET(TT!H201,0,6*(-1+$E$6))</f>
        <v>187</v>
      </c>
      <c r="M201" s="75">
        <f>OFFSET(TT!I201,0,6*(-1+$E$6))</f>
        <v>202</v>
      </c>
      <c r="N201" s="76">
        <f>OFFSET(TT!J201,0,6*(-1+$E$6))</f>
        <v>561</v>
      </c>
      <c r="O201" s="77">
        <f>OFFSET(TT!K201,0,6*(-1+$E$6))</f>
        <v>119</v>
      </c>
      <c r="P201" s="78">
        <f t="shared" si="19"/>
        <v>455</v>
      </c>
      <c r="Q201" s="78">
        <f t="shared" ref="Q201:S201" si="599">$J201*C$30+$K201*C$31+$L201*C$32+$M201*C$33+$N201*C$34+$O201*C$35</f>
        <v>321</v>
      </c>
      <c r="R201" s="78">
        <f t="shared" si="599"/>
        <v>267</v>
      </c>
      <c r="S201" s="78">
        <f t="shared" si="599"/>
        <v>561</v>
      </c>
      <c r="T201" s="59">
        <f t="shared" si="8"/>
        <v>0.5863402062</v>
      </c>
      <c r="U201" s="60">
        <f t="shared" si="9"/>
        <v>0.3224637681</v>
      </c>
      <c r="V201" s="61">
        <f t="shared" si="10"/>
        <v>0.4478346457</v>
      </c>
      <c r="W201" s="62">
        <f t="shared" si="11"/>
        <v>0.4540816327</v>
      </c>
      <c r="X201" s="63">
        <f t="shared" ref="X201:Y201" si="600">IFERROR(P201/(P201+R201),0.5)</f>
        <v>0.6301939058</v>
      </c>
      <c r="Y201" s="64">
        <f t="shared" si="600"/>
        <v>0.3639455782</v>
      </c>
      <c r="Z201" s="65">
        <f t="shared" si="13"/>
        <v>0.4501246883</v>
      </c>
      <c r="AA201" s="66">
        <f t="shared" si="14"/>
        <v>0.6334164589</v>
      </c>
      <c r="AB201" s="67">
        <f t="shared" si="15"/>
        <v>0.4837905237</v>
      </c>
      <c r="AC201" s="47">
        <f t="shared" si="16"/>
        <v>1</v>
      </c>
      <c r="AD201" s="79">
        <f t="shared" ref="AD201:AL201" si="601">IF(OR(T201&lt;OFFSET($B$38,AD$3,0),T201&gt;OFFSET($C$38,AD$3,0)),0,1)</f>
        <v>1</v>
      </c>
      <c r="AE201" s="79">
        <f t="shared" si="601"/>
        <v>1</v>
      </c>
      <c r="AF201" s="79">
        <f t="shared" si="601"/>
        <v>1</v>
      </c>
      <c r="AG201" s="79">
        <f t="shared" si="601"/>
        <v>1</v>
      </c>
      <c r="AH201" s="79">
        <f t="shared" si="601"/>
        <v>1</v>
      </c>
      <c r="AI201" s="79">
        <f t="shared" si="601"/>
        <v>1</v>
      </c>
      <c r="AJ201" s="79">
        <f t="shared" si="601"/>
        <v>1</v>
      </c>
      <c r="AK201" s="79">
        <f t="shared" si="601"/>
        <v>1</v>
      </c>
      <c r="AL201" s="79">
        <f t="shared" si="601"/>
        <v>1</v>
      </c>
      <c r="AM201" s="68">
        <f t="shared" si="18"/>
        <v>1</v>
      </c>
    </row>
    <row r="202" ht="16.5" customHeight="1">
      <c r="A202" s="47"/>
      <c r="B202" s="82"/>
      <c r="C202" s="82"/>
      <c r="D202" s="82"/>
      <c r="E202" s="82"/>
      <c r="F202" s="24"/>
      <c r="G202" s="51">
        <v>197.0</v>
      </c>
      <c r="H202" s="51">
        <v>3030.0</v>
      </c>
      <c r="I202" s="47">
        <v>2797.0</v>
      </c>
      <c r="J202" s="72">
        <f>OFFSET(TT!F202,0,6*(-1+$E$6))</f>
        <v>173</v>
      </c>
      <c r="K202" s="73">
        <f>OFFSET(TT!G202,0,6*(-1+$E$6))</f>
        <v>174</v>
      </c>
      <c r="L202" s="74">
        <f>OFFSET(TT!H202,0,6*(-1+$E$6))</f>
        <v>143</v>
      </c>
      <c r="M202" s="75">
        <f>OFFSET(TT!I202,0,6*(-1+$E$6))</f>
        <v>164</v>
      </c>
      <c r="N202" s="76">
        <f>OFFSET(TT!J202,0,6*(-1+$E$6))</f>
        <v>442</v>
      </c>
      <c r="O202" s="77">
        <f>OFFSET(TT!K202,0,6*(-1+$E$6))</f>
        <v>120</v>
      </c>
      <c r="P202" s="78">
        <f t="shared" si="19"/>
        <v>316</v>
      </c>
      <c r="Q202" s="78">
        <f t="shared" ref="Q202:S202" si="602">$J202*C$30+$K202*C$31+$L202*C$32+$M202*C$33+$N202*C$34+$O202*C$35</f>
        <v>284</v>
      </c>
      <c r="R202" s="78">
        <f t="shared" si="602"/>
        <v>174</v>
      </c>
      <c r="S202" s="78">
        <f t="shared" si="602"/>
        <v>442</v>
      </c>
      <c r="T202" s="59">
        <f t="shared" si="8"/>
        <v>0.5266666667</v>
      </c>
      <c r="U202" s="60">
        <f t="shared" si="9"/>
        <v>0.2824675325</v>
      </c>
      <c r="V202" s="61">
        <f t="shared" si="10"/>
        <v>0.4168865435</v>
      </c>
      <c r="W202" s="62">
        <f t="shared" si="11"/>
        <v>0.3799126638</v>
      </c>
      <c r="X202" s="63">
        <f t="shared" ref="X202:Y202" si="603">IFERROR(P202/(P202+R202),0.5)</f>
        <v>0.6448979592</v>
      </c>
      <c r="Y202" s="64">
        <f t="shared" si="603"/>
        <v>0.391184573</v>
      </c>
      <c r="Z202" s="65">
        <f t="shared" si="13"/>
        <v>0.4029605263</v>
      </c>
      <c r="AA202" s="66">
        <f t="shared" si="14"/>
        <v>0.6233552632</v>
      </c>
      <c r="AB202" s="67">
        <f t="shared" si="15"/>
        <v>0.4934210526</v>
      </c>
      <c r="AC202" s="47">
        <f t="shared" si="16"/>
        <v>1</v>
      </c>
      <c r="AD202" s="79">
        <f t="shared" ref="AD202:AL202" si="604">IF(OR(T202&lt;OFFSET($B$38,AD$3,0),T202&gt;OFFSET($C$38,AD$3,0)),0,1)</f>
        <v>1</v>
      </c>
      <c r="AE202" s="79">
        <f t="shared" si="604"/>
        <v>1</v>
      </c>
      <c r="AF202" s="79">
        <f t="shared" si="604"/>
        <v>1</v>
      </c>
      <c r="AG202" s="79">
        <f t="shared" si="604"/>
        <v>1</v>
      </c>
      <c r="AH202" s="79">
        <f t="shared" si="604"/>
        <v>1</v>
      </c>
      <c r="AI202" s="79">
        <f t="shared" si="604"/>
        <v>1</v>
      </c>
      <c r="AJ202" s="79">
        <f t="shared" si="604"/>
        <v>1</v>
      </c>
      <c r="AK202" s="79">
        <f t="shared" si="604"/>
        <v>1</v>
      </c>
      <c r="AL202" s="79">
        <f t="shared" si="604"/>
        <v>1</v>
      </c>
      <c r="AM202" s="68">
        <f t="shared" si="18"/>
        <v>1</v>
      </c>
    </row>
    <row r="203" ht="16.5" customHeight="1">
      <c r="A203" s="47"/>
      <c r="B203" s="82"/>
      <c r="C203" s="82"/>
      <c r="D203" s="82"/>
      <c r="E203" s="82"/>
      <c r="F203" s="24"/>
      <c r="G203" s="51">
        <v>198.0</v>
      </c>
      <c r="H203" s="51">
        <v>3034.0</v>
      </c>
      <c r="I203" s="47">
        <v>868.0</v>
      </c>
      <c r="J203" s="72">
        <f>OFFSET(TT!F203,0,6*(-1+$E$6))</f>
        <v>25</v>
      </c>
      <c r="K203" s="73">
        <f>OFFSET(TT!G203,0,6*(-1+$E$6))</f>
        <v>30</v>
      </c>
      <c r="L203" s="74">
        <f>OFFSET(TT!H203,0,6*(-1+$E$6))</f>
        <v>48</v>
      </c>
      <c r="M203" s="75">
        <f>OFFSET(TT!I203,0,6*(-1+$E$6))</f>
        <v>33</v>
      </c>
      <c r="N203" s="76">
        <f>OFFSET(TT!J203,0,6*(-1+$E$6))</f>
        <v>116</v>
      </c>
      <c r="O203" s="77">
        <f>OFFSET(TT!K203,0,6*(-1+$E$6))</f>
        <v>45</v>
      </c>
      <c r="P203" s="78">
        <f t="shared" si="19"/>
        <v>73</v>
      </c>
      <c r="Q203" s="78">
        <f t="shared" ref="Q203:S203" si="605">$J203*C$30+$K203*C$31+$L203*C$32+$M203*C$33+$N203*C$34+$O203*C$35</f>
        <v>78</v>
      </c>
      <c r="R203" s="78">
        <f t="shared" si="605"/>
        <v>30</v>
      </c>
      <c r="S203" s="78">
        <f t="shared" si="605"/>
        <v>116</v>
      </c>
      <c r="T203" s="59">
        <f t="shared" si="8"/>
        <v>0.4834437086</v>
      </c>
      <c r="U203" s="60">
        <f t="shared" si="9"/>
        <v>0.2054794521</v>
      </c>
      <c r="V203" s="61">
        <f t="shared" si="10"/>
        <v>0.3862433862</v>
      </c>
      <c r="W203" s="62">
        <f t="shared" si="11"/>
        <v>0.2777777778</v>
      </c>
      <c r="X203" s="63">
        <f t="shared" ref="X203:Y203" si="606">IFERROR(P203/(P203+R203),0.5)</f>
        <v>0.7087378641</v>
      </c>
      <c r="Y203" s="64">
        <f t="shared" si="606"/>
        <v>0.4020618557</v>
      </c>
      <c r="Z203" s="65">
        <f t="shared" si="13"/>
        <v>0.3468013468</v>
      </c>
      <c r="AA203" s="66">
        <f t="shared" si="14"/>
        <v>0.6363636364</v>
      </c>
      <c r="AB203" s="67">
        <f t="shared" si="15"/>
        <v>0.5084175084</v>
      </c>
      <c r="AC203" s="47">
        <f t="shared" si="16"/>
        <v>1</v>
      </c>
      <c r="AD203" s="79">
        <f t="shared" ref="AD203:AL203" si="607">IF(OR(T203&lt;OFFSET($B$38,AD$3,0),T203&gt;OFFSET($C$38,AD$3,0)),0,1)</f>
        <v>1</v>
      </c>
      <c r="AE203" s="79">
        <f t="shared" si="607"/>
        <v>1</v>
      </c>
      <c r="AF203" s="79">
        <f t="shared" si="607"/>
        <v>1</v>
      </c>
      <c r="AG203" s="79">
        <f t="shared" si="607"/>
        <v>1</v>
      </c>
      <c r="AH203" s="79">
        <f t="shared" si="607"/>
        <v>1</v>
      </c>
      <c r="AI203" s="79">
        <f t="shared" si="607"/>
        <v>1</v>
      </c>
      <c r="AJ203" s="79">
        <f t="shared" si="607"/>
        <v>1</v>
      </c>
      <c r="AK203" s="79">
        <f t="shared" si="607"/>
        <v>1</v>
      </c>
      <c r="AL203" s="79">
        <f t="shared" si="607"/>
        <v>1</v>
      </c>
      <c r="AM203" s="68">
        <f t="shared" si="18"/>
        <v>1</v>
      </c>
    </row>
    <row r="204" ht="16.5" customHeight="1">
      <c r="A204" s="47"/>
      <c r="B204" s="82"/>
      <c r="C204" s="82"/>
      <c r="D204" s="82"/>
      <c r="E204" s="82"/>
      <c r="F204" s="24"/>
      <c r="G204" s="51">
        <v>199.0</v>
      </c>
      <c r="H204" s="51">
        <v>3036.0</v>
      </c>
      <c r="I204" s="47">
        <v>1262.0</v>
      </c>
      <c r="J204" s="72">
        <f>OFFSET(TT!F204,0,6*(-1+$E$6))</f>
        <v>188</v>
      </c>
      <c r="K204" s="73">
        <f>OFFSET(TT!G204,0,6*(-1+$E$6))</f>
        <v>167</v>
      </c>
      <c r="L204" s="74">
        <f>OFFSET(TT!H204,0,6*(-1+$E$6))</f>
        <v>81</v>
      </c>
      <c r="M204" s="75">
        <f>OFFSET(TT!I204,0,6*(-1+$E$6))</f>
        <v>113</v>
      </c>
      <c r="N204" s="76">
        <f>OFFSET(TT!J204,0,6*(-1+$E$6))</f>
        <v>330</v>
      </c>
      <c r="O204" s="77">
        <f>OFFSET(TT!K204,0,6*(-1+$E$6))</f>
        <v>36</v>
      </c>
      <c r="P204" s="78">
        <f t="shared" si="19"/>
        <v>269</v>
      </c>
      <c r="Q204" s="78">
        <f t="shared" ref="Q204:S204" si="608">$J204*C$30+$K204*C$31+$L204*C$32+$M204*C$33+$N204*C$34+$O204*C$35</f>
        <v>149</v>
      </c>
      <c r="R204" s="78">
        <f t="shared" si="608"/>
        <v>167</v>
      </c>
      <c r="S204" s="78">
        <f t="shared" si="608"/>
        <v>330</v>
      </c>
      <c r="T204" s="59">
        <f t="shared" si="8"/>
        <v>0.6435406699</v>
      </c>
      <c r="U204" s="60">
        <f t="shared" si="9"/>
        <v>0.3360160966</v>
      </c>
      <c r="V204" s="61">
        <f t="shared" si="10"/>
        <v>0.449081803</v>
      </c>
      <c r="W204" s="62">
        <f t="shared" si="11"/>
        <v>0.5284810127</v>
      </c>
      <c r="X204" s="63">
        <f t="shared" ref="X204:Y204" si="609">IFERROR(P204/(P204+R204),0.5)</f>
        <v>0.6169724771</v>
      </c>
      <c r="Y204" s="64">
        <f t="shared" si="609"/>
        <v>0.3110647182</v>
      </c>
      <c r="Z204" s="65">
        <f t="shared" si="13"/>
        <v>0.4765027322</v>
      </c>
      <c r="AA204" s="66">
        <f t="shared" si="14"/>
        <v>0.6546448087</v>
      </c>
      <c r="AB204" s="67">
        <f t="shared" si="15"/>
        <v>0.4568306011</v>
      </c>
      <c r="AC204" s="47">
        <f t="shared" si="16"/>
        <v>1</v>
      </c>
      <c r="AD204" s="79">
        <f t="shared" ref="AD204:AL204" si="610">IF(OR(T204&lt;OFFSET($B$38,AD$3,0),T204&gt;OFFSET($C$38,AD$3,0)),0,1)</f>
        <v>1</v>
      </c>
      <c r="AE204" s="79">
        <f t="shared" si="610"/>
        <v>1</v>
      </c>
      <c r="AF204" s="79">
        <f t="shared" si="610"/>
        <v>1</v>
      </c>
      <c r="AG204" s="79">
        <f t="shared" si="610"/>
        <v>1</v>
      </c>
      <c r="AH204" s="79">
        <f t="shared" si="610"/>
        <v>1</v>
      </c>
      <c r="AI204" s="79">
        <f t="shared" si="610"/>
        <v>1</v>
      </c>
      <c r="AJ204" s="79">
        <f t="shared" si="610"/>
        <v>1</v>
      </c>
      <c r="AK204" s="79">
        <f t="shared" si="610"/>
        <v>1</v>
      </c>
      <c r="AL204" s="79">
        <f t="shared" si="610"/>
        <v>1</v>
      </c>
      <c r="AM204" s="68">
        <f t="shared" si="18"/>
        <v>1</v>
      </c>
    </row>
    <row r="205" ht="16.5" customHeight="1">
      <c r="A205" s="47"/>
      <c r="B205" s="82"/>
      <c r="C205" s="82"/>
      <c r="D205" s="82"/>
      <c r="E205" s="82"/>
      <c r="F205" s="24"/>
      <c r="G205" s="51">
        <v>200.0</v>
      </c>
      <c r="H205" s="51">
        <v>3037.0</v>
      </c>
      <c r="I205" s="47">
        <v>2765.0</v>
      </c>
      <c r="J205" s="72">
        <f>OFFSET(TT!F205,0,6*(-1+$E$6))</f>
        <v>411</v>
      </c>
      <c r="K205" s="73">
        <f>OFFSET(TT!G205,0,6*(-1+$E$6))</f>
        <v>500</v>
      </c>
      <c r="L205" s="74">
        <f>OFFSET(TT!H205,0,6*(-1+$E$6))</f>
        <v>178</v>
      </c>
      <c r="M205" s="75">
        <f>OFFSET(TT!I205,0,6*(-1+$E$6))</f>
        <v>285</v>
      </c>
      <c r="N205" s="76">
        <f>OFFSET(TT!J205,0,6*(-1+$E$6))</f>
        <v>800</v>
      </c>
      <c r="O205" s="77">
        <f>OFFSET(TT!K205,0,6*(-1+$E$6))</f>
        <v>58</v>
      </c>
      <c r="P205" s="78">
        <f t="shared" si="19"/>
        <v>589</v>
      </c>
      <c r="Q205" s="78">
        <f t="shared" ref="Q205:S205" si="611">$J205*C$30+$K205*C$31+$L205*C$32+$M205*C$33+$N205*C$34+$O205*C$35</f>
        <v>343</v>
      </c>
      <c r="R205" s="78">
        <f t="shared" si="611"/>
        <v>500</v>
      </c>
      <c r="S205" s="78">
        <f t="shared" si="611"/>
        <v>800</v>
      </c>
      <c r="T205" s="59">
        <f t="shared" si="8"/>
        <v>0.6319742489</v>
      </c>
      <c r="U205" s="60">
        <f t="shared" si="9"/>
        <v>0.3846153846</v>
      </c>
      <c r="V205" s="61">
        <f t="shared" si="10"/>
        <v>0.4240460763</v>
      </c>
      <c r="W205" s="62">
        <f t="shared" si="11"/>
        <v>0.5931198102</v>
      </c>
      <c r="X205" s="63">
        <f t="shared" ref="X205:Y205" si="612">IFERROR(P205/(P205+R205),0.5)</f>
        <v>0.5408631772</v>
      </c>
      <c r="Y205" s="64">
        <f t="shared" si="612"/>
        <v>0.3000874891</v>
      </c>
      <c r="Z205" s="65">
        <f t="shared" si="13"/>
        <v>0.4879032258</v>
      </c>
      <c r="AA205" s="66">
        <f t="shared" si="14"/>
        <v>0.622311828</v>
      </c>
      <c r="AB205" s="67">
        <f t="shared" si="15"/>
        <v>0.417562724</v>
      </c>
      <c r="AC205" s="47">
        <f t="shared" si="16"/>
        <v>1</v>
      </c>
      <c r="AD205" s="79">
        <f t="shared" ref="AD205:AL205" si="613">IF(OR(T205&lt;OFFSET($B$38,AD$3,0),T205&gt;OFFSET($C$38,AD$3,0)),0,1)</f>
        <v>1</v>
      </c>
      <c r="AE205" s="79">
        <f t="shared" si="613"/>
        <v>1</v>
      </c>
      <c r="AF205" s="79">
        <f t="shared" si="613"/>
        <v>1</v>
      </c>
      <c r="AG205" s="79">
        <f t="shared" si="613"/>
        <v>1</v>
      </c>
      <c r="AH205" s="79">
        <f t="shared" si="613"/>
        <v>1</v>
      </c>
      <c r="AI205" s="79">
        <f t="shared" si="613"/>
        <v>1</v>
      </c>
      <c r="AJ205" s="79">
        <f t="shared" si="613"/>
        <v>1</v>
      </c>
      <c r="AK205" s="79">
        <f t="shared" si="613"/>
        <v>1</v>
      </c>
      <c r="AL205" s="79">
        <f t="shared" si="613"/>
        <v>1</v>
      </c>
      <c r="AM205" s="68">
        <f t="shared" si="18"/>
        <v>1</v>
      </c>
    </row>
    <row r="206" ht="16.5" customHeight="1">
      <c r="A206" s="47"/>
      <c r="B206" s="82"/>
      <c r="C206" s="82"/>
      <c r="D206" s="82"/>
      <c r="E206" s="82"/>
      <c r="F206" s="24"/>
      <c r="G206" s="51">
        <v>201.0</v>
      </c>
      <c r="H206" s="51">
        <v>3039.0</v>
      </c>
      <c r="I206" s="47">
        <v>1597.0</v>
      </c>
      <c r="J206" s="72">
        <f>OFFSET(TT!F206,0,6*(-1+$E$6))</f>
        <v>60</v>
      </c>
      <c r="K206" s="73">
        <f>OFFSET(TT!G206,0,6*(-1+$E$6))</f>
        <v>54</v>
      </c>
      <c r="L206" s="74">
        <f>OFFSET(TT!H206,0,6*(-1+$E$6))</f>
        <v>59</v>
      </c>
      <c r="M206" s="75">
        <f>OFFSET(TT!I206,0,6*(-1+$E$6))</f>
        <v>86</v>
      </c>
      <c r="N206" s="76">
        <f>OFFSET(TT!J206,0,6*(-1+$E$6))</f>
        <v>223</v>
      </c>
      <c r="O206" s="77">
        <f>OFFSET(TT!K206,0,6*(-1+$E$6))</f>
        <v>89</v>
      </c>
      <c r="P206" s="78">
        <f t="shared" si="19"/>
        <v>119</v>
      </c>
      <c r="Q206" s="78">
        <f t="shared" ref="Q206:S206" si="614">$J206*C$30+$K206*C$31+$L206*C$32+$M206*C$33+$N206*C$34+$O206*C$35</f>
        <v>175</v>
      </c>
      <c r="R206" s="78">
        <f t="shared" si="614"/>
        <v>54</v>
      </c>
      <c r="S206" s="78">
        <f t="shared" si="614"/>
        <v>223</v>
      </c>
      <c r="T206" s="59">
        <f t="shared" si="8"/>
        <v>0.4047619048</v>
      </c>
      <c r="U206" s="60">
        <f t="shared" si="9"/>
        <v>0.1949458484</v>
      </c>
      <c r="V206" s="61">
        <f t="shared" si="10"/>
        <v>0.3479532164</v>
      </c>
      <c r="W206" s="62">
        <f t="shared" si="11"/>
        <v>0.2358078603</v>
      </c>
      <c r="X206" s="63">
        <f t="shared" ref="X206:Y206" si="615">IFERROR(P206/(P206+R206),0.5)</f>
        <v>0.6878612717</v>
      </c>
      <c r="Y206" s="64">
        <f t="shared" si="615"/>
        <v>0.4396984925</v>
      </c>
      <c r="Z206" s="65">
        <f t="shared" si="13"/>
        <v>0.3029772329</v>
      </c>
      <c r="AA206" s="66">
        <f t="shared" si="14"/>
        <v>0.5989492119</v>
      </c>
      <c r="AB206" s="67">
        <f t="shared" si="15"/>
        <v>0.5148861646</v>
      </c>
      <c r="AC206" s="47">
        <f t="shared" si="16"/>
        <v>1</v>
      </c>
      <c r="AD206" s="79">
        <f t="shared" ref="AD206:AL206" si="616">IF(OR(T206&lt;OFFSET($B$38,AD$3,0),T206&gt;OFFSET($C$38,AD$3,0)),0,1)</f>
        <v>1</v>
      </c>
      <c r="AE206" s="79">
        <f t="shared" si="616"/>
        <v>1</v>
      </c>
      <c r="AF206" s="79">
        <f t="shared" si="616"/>
        <v>1</v>
      </c>
      <c r="AG206" s="79">
        <f t="shared" si="616"/>
        <v>1</v>
      </c>
      <c r="AH206" s="79">
        <f t="shared" si="616"/>
        <v>1</v>
      </c>
      <c r="AI206" s="79">
        <f t="shared" si="616"/>
        <v>1</v>
      </c>
      <c r="AJ206" s="79">
        <f t="shared" si="616"/>
        <v>1</v>
      </c>
      <c r="AK206" s="79">
        <f t="shared" si="616"/>
        <v>1</v>
      </c>
      <c r="AL206" s="79">
        <f t="shared" si="616"/>
        <v>1</v>
      </c>
      <c r="AM206" s="68">
        <f t="shared" si="18"/>
        <v>1</v>
      </c>
    </row>
    <row r="207" ht="16.5" customHeight="1">
      <c r="A207" s="47"/>
      <c r="B207" s="82"/>
      <c r="C207" s="82"/>
      <c r="D207" s="82"/>
      <c r="E207" s="82"/>
      <c r="F207" s="24"/>
      <c r="G207" s="51">
        <v>202.0</v>
      </c>
      <c r="H207" s="51">
        <v>3040.0</v>
      </c>
      <c r="I207" s="47">
        <v>2264.0</v>
      </c>
      <c r="J207" s="72">
        <f>OFFSET(TT!F207,0,6*(-1+$E$6))</f>
        <v>406</v>
      </c>
      <c r="K207" s="73">
        <f>OFFSET(TT!G207,0,6*(-1+$E$6))</f>
        <v>484</v>
      </c>
      <c r="L207" s="74">
        <f>OFFSET(TT!H207,0,6*(-1+$E$6))</f>
        <v>148</v>
      </c>
      <c r="M207" s="75">
        <f>OFFSET(TT!I207,0,6*(-1+$E$6))</f>
        <v>187</v>
      </c>
      <c r="N207" s="76">
        <f>OFFSET(TT!J207,0,6*(-1+$E$6))</f>
        <v>609</v>
      </c>
      <c r="O207" s="77">
        <f>OFFSET(TT!K207,0,6*(-1+$E$6))</f>
        <v>44</v>
      </c>
      <c r="P207" s="78">
        <f t="shared" si="19"/>
        <v>554</v>
      </c>
      <c r="Q207" s="78">
        <f t="shared" ref="Q207:S207" si="617">$J207*C$30+$K207*C$31+$L207*C$32+$M207*C$33+$N207*C$34+$O207*C$35</f>
        <v>231</v>
      </c>
      <c r="R207" s="78">
        <f t="shared" si="617"/>
        <v>484</v>
      </c>
      <c r="S207" s="78">
        <f t="shared" si="617"/>
        <v>609</v>
      </c>
      <c r="T207" s="59">
        <f t="shared" si="8"/>
        <v>0.7057324841</v>
      </c>
      <c r="U207" s="60">
        <f t="shared" si="9"/>
        <v>0.4428179323</v>
      </c>
      <c r="V207" s="61">
        <f t="shared" si="10"/>
        <v>0.4763542562</v>
      </c>
      <c r="W207" s="62">
        <f t="shared" si="11"/>
        <v>0.6769230769</v>
      </c>
      <c r="X207" s="63">
        <f t="shared" ref="X207:Y207" si="618">IFERROR(P207/(P207+R207),0.5)</f>
        <v>0.5337186898</v>
      </c>
      <c r="Y207" s="64">
        <f t="shared" si="618"/>
        <v>0.275</v>
      </c>
      <c r="Z207" s="65">
        <f t="shared" si="13"/>
        <v>0.552715655</v>
      </c>
      <c r="AA207" s="66">
        <f t="shared" si="14"/>
        <v>0.6192758253</v>
      </c>
      <c r="AB207" s="67">
        <f t="shared" si="15"/>
        <v>0.4179978701</v>
      </c>
      <c r="AC207" s="47">
        <f t="shared" si="16"/>
        <v>1</v>
      </c>
      <c r="AD207" s="79">
        <f t="shared" ref="AD207:AL207" si="619">IF(OR(T207&lt;OFFSET($B$38,AD$3,0),T207&gt;OFFSET($C$38,AD$3,0)),0,1)</f>
        <v>1</v>
      </c>
      <c r="AE207" s="79">
        <f t="shared" si="619"/>
        <v>1</v>
      </c>
      <c r="AF207" s="79">
        <f t="shared" si="619"/>
        <v>1</v>
      </c>
      <c r="AG207" s="79">
        <f t="shared" si="619"/>
        <v>1</v>
      </c>
      <c r="AH207" s="79">
        <f t="shared" si="619"/>
        <v>1</v>
      </c>
      <c r="AI207" s="79">
        <f t="shared" si="619"/>
        <v>1</v>
      </c>
      <c r="AJ207" s="79">
        <f t="shared" si="619"/>
        <v>1</v>
      </c>
      <c r="AK207" s="79">
        <f t="shared" si="619"/>
        <v>1</v>
      </c>
      <c r="AL207" s="79">
        <f t="shared" si="619"/>
        <v>1</v>
      </c>
      <c r="AM207" s="68">
        <f t="shared" si="18"/>
        <v>1</v>
      </c>
    </row>
    <row r="208" ht="16.5" customHeight="1">
      <c r="A208" s="47"/>
      <c r="B208" s="82"/>
      <c r="C208" s="82"/>
      <c r="D208" s="82"/>
      <c r="E208" s="82"/>
      <c r="F208" s="24"/>
      <c r="G208" s="51">
        <v>203.0</v>
      </c>
      <c r="H208" s="51">
        <v>3043.0</v>
      </c>
      <c r="I208" s="47">
        <v>1595.0</v>
      </c>
      <c r="J208" s="72">
        <f>OFFSET(TT!F208,0,6*(-1+$E$6))</f>
        <v>82</v>
      </c>
      <c r="K208" s="73">
        <f>OFFSET(TT!G208,0,6*(-1+$E$6))</f>
        <v>130</v>
      </c>
      <c r="L208" s="74">
        <f>OFFSET(TT!H208,0,6*(-1+$E$6))</f>
        <v>71</v>
      </c>
      <c r="M208" s="75">
        <f>OFFSET(TT!I208,0,6*(-1+$E$6))</f>
        <v>111</v>
      </c>
      <c r="N208" s="76">
        <f>OFFSET(TT!J208,0,6*(-1+$E$6))</f>
        <v>303</v>
      </c>
      <c r="O208" s="77">
        <f>OFFSET(TT!K208,0,6*(-1+$E$6))</f>
        <v>65</v>
      </c>
      <c r="P208" s="78">
        <f t="shared" si="19"/>
        <v>153</v>
      </c>
      <c r="Q208" s="78">
        <f t="shared" ref="Q208:S208" si="620">$J208*C$30+$K208*C$31+$L208*C$32+$M208*C$33+$N208*C$34+$O208*C$35</f>
        <v>176</v>
      </c>
      <c r="R208" s="78">
        <f t="shared" si="620"/>
        <v>130</v>
      </c>
      <c r="S208" s="78">
        <f t="shared" si="620"/>
        <v>303</v>
      </c>
      <c r="T208" s="59">
        <f t="shared" si="8"/>
        <v>0.4650455927</v>
      </c>
      <c r="U208" s="60">
        <f t="shared" si="9"/>
        <v>0.3002309469</v>
      </c>
      <c r="V208" s="61">
        <f t="shared" si="10"/>
        <v>0.3355263158</v>
      </c>
      <c r="W208" s="62">
        <f t="shared" si="11"/>
        <v>0.4248366013</v>
      </c>
      <c r="X208" s="63">
        <f t="shared" ref="X208:Y208" si="621">IFERROR(P208/(P208+R208),0.5)</f>
        <v>0.5406360424</v>
      </c>
      <c r="Y208" s="64">
        <f t="shared" si="621"/>
        <v>0.3674321503</v>
      </c>
      <c r="Z208" s="65">
        <f t="shared" si="13"/>
        <v>0.3713910761</v>
      </c>
      <c r="AA208" s="66">
        <f t="shared" si="14"/>
        <v>0.5984251969</v>
      </c>
      <c r="AB208" s="67">
        <f t="shared" si="15"/>
        <v>0.4317585302</v>
      </c>
      <c r="AC208" s="47">
        <f t="shared" si="16"/>
        <v>1</v>
      </c>
      <c r="AD208" s="79">
        <f t="shared" ref="AD208:AL208" si="622">IF(OR(T208&lt;OFFSET($B$38,AD$3,0),T208&gt;OFFSET($C$38,AD$3,0)),0,1)</f>
        <v>1</v>
      </c>
      <c r="AE208" s="79">
        <f t="shared" si="622"/>
        <v>1</v>
      </c>
      <c r="AF208" s="79">
        <f t="shared" si="622"/>
        <v>1</v>
      </c>
      <c r="AG208" s="79">
        <f t="shared" si="622"/>
        <v>1</v>
      </c>
      <c r="AH208" s="79">
        <f t="shared" si="622"/>
        <v>1</v>
      </c>
      <c r="AI208" s="79">
        <f t="shared" si="622"/>
        <v>1</v>
      </c>
      <c r="AJ208" s="79">
        <f t="shared" si="622"/>
        <v>1</v>
      </c>
      <c r="AK208" s="79">
        <f t="shared" si="622"/>
        <v>1</v>
      </c>
      <c r="AL208" s="79">
        <f t="shared" si="622"/>
        <v>1</v>
      </c>
      <c r="AM208" s="68">
        <f t="shared" si="18"/>
        <v>1</v>
      </c>
    </row>
    <row r="209" ht="16.5" customHeight="1">
      <c r="A209" s="47"/>
      <c r="B209" s="82"/>
      <c r="C209" s="82"/>
      <c r="D209" s="82"/>
      <c r="E209" s="82"/>
      <c r="F209" s="24"/>
      <c r="G209" s="51">
        <v>204.0</v>
      </c>
      <c r="H209" s="51">
        <v>3045.0</v>
      </c>
      <c r="I209" s="47">
        <v>1367.0</v>
      </c>
      <c r="J209" s="72">
        <f>OFFSET(TT!F209,0,6*(-1+$E$6))</f>
        <v>83</v>
      </c>
      <c r="K209" s="73">
        <f>OFFSET(TT!G209,0,6*(-1+$E$6))</f>
        <v>47</v>
      </c>
      <c r="L209" s="74">
        <f>OFFSET(TT!H209,0,6*(-1+$E$6))</f>
        <v>58</v>
      </c>
      <c r="M209" s="75">
        <f>OFFSET(TT!I209,0,6*(-1+$E$6))</f>
        <v>86</v>
      </c>
      <c r="N209" s="76">
        <f>OFFSET(TT!J209,0,6*(-1+$E$6))</f>
        <v>181</v>
      </c>
      <c r="O209" s="77">
        <f>OFFSET(TT!K209,0,6*(-1+$E$6))</f>
        <v>62</v>
      </c>
      <c r="P209" s="78">
        <f t="shared" si="19"/>
        <v>141</v>
      </c>
      <c r="Q209" s="78">
        <f t="shared" ref="Q209:S209" si="623">$J209*C$30+$K209*C$31+$L209*C$32+$M209*C$33+$N209*C$34+$O209*C$35</f>
        <v>148</v>
      </c>
      <c r="R209" s="78">
        <f t="shared" si="623"/>
        <v>47</v>
      </c>
      <c r="S209" s="78">
        <f t="shared" si="623"/>
        <v>181</v>
      </c>
      <c r="T209" s="59">
        <f t="shared" si="8"/>
        <v>0.4878892734</v>
      </c>
      <c r="U209" s="60">
        <f t="shared" si="9"/>
        <v>0.2061403509</v>
      </c>
      <c r="V209" s="61">
        <f t="shared" si="10"/>
        <v>0.4378881988</v>
      </c>
      <c r="W209" s="62">
        <f t="shared" si="11"/>
        <v>0.241025641</v>
      </c>
      <c r="X209" s="63">
        <f t="shared" ref="X209:Y209" si="624">IFERROR(P209/(P209+R209),0.5)</f>
        <v>0.75</v>
      </c>
      <c r="Y209" s="64">
        <f t="shared" si="624"/>
        <v>0.4498480243</v>
      </c>
      <c r="Z209" s="65">
        <f t="shared" si="13"/>
        <v>0.3636363636</v>
      </c>
      <c r="AA209" s="66">
        <f t="shared" si="14"/>
        <v>0.6228239845</v>
      </c>
      <c r="AB209" s="67">
        <f t="shared" si="15"/>
        <v>0.5589941973</v>
      </c>
      <c r="AC209" s="47">
        <f t="shared" si="16"/>
        <v>1</v>
      </c>
      <c r="AD209" s="79">
        <f t="shared" ref="AD209:AL209" si="625">IF(OR(T209&lt;OFFSET($B$38,AD$3,0),T209&gt;OFFSET($C$38,AD$3,0)),0,1)</f>
        <v>1</v>
      </c>
      <c r="AE209" s="79">
        <f t="shared" si="625"/>
        <v>1</v>
      </c>
      <c r="AF209" s="79">
        <f t="shared" si="625"/>
        <v>1</v>
      </c>
      <c r="AG209" s="79">
        <f t="shared" si="625"/>
        <v>1</v>
      </c>
      <c r="AH209" s="79">
        <f t="shared" si="625"/>
        <v>1</v>
      </c>
      <c r="AI209" s="79">
        <f t="shared" si="625"/>
        <v>1</v>
      </c>
      <c r="AJ209" s="79">
        <f t="shared" si="625"/>
        <v>1</v>
      </c>
      <c r="AK209" s="79">
        <f t="shared" si="625"/>
        <v>1</v>
      </c>
      <c r="AL209" s="79">
        <f t="shared" si="625"/>
        <v>1</v>
      </c>
      <c r="AM209" s="68">
        <f t="shared" si="18"/>
        <v>1</v>
      </c>
    </row>
    <row r="210" ht="16.5" customHeight="1">
      <c r="A210" s="47"/>
      <c r="B210" s="82"/>
      <c r="C210" s="82"/>
      <c r="D210" s="82"/>
      <c r="E210" s="82"/>
      <c r="F210" s="24"/>
      <c r="G210" s="51">
        <v>205.0</v>
      </c>
      <c r="H210" s="51">
        <v>3050.0</v>
      </c>
      <c r="I210" s="47">
        <v>1454.0</v>
      </c>
      <c r="J210" s="72">
        <f>OFFSET(TT!F210,0,6*(-1+$E$6))</f>
        <v>377</v>
      </c>
      <c r="K210" s="73">
        <f>OFFSET(TT!G210,0,6*(-1+$E$6))</f>
        <v>200</v>
      </c>
      <c r="L210" s="74">
        <f>OFFSET(TT!H210,0,6*(-1+$E$6))</f>
        <v>135</v>
      </c>
      <c r="M210" s="75">
        <f>OFFSET(TT!I210,0,6*(-1+$E$6))</f>
        <v>91</v>
      </c>
      <c r="N210" s="76">
        <f>OFFSET(TT!J210,0,6*(-1+$E$6))</f>
        <v>188</v>
      </c>
      <c r="O210" s="77">
        <f>OFFSET(TT!K210,0,6*(-1+$E$6))</f>
        <v>51</v>
      </c>
      <c r="P210" s="78">
        <f t="shared" si="19"/>
        <v>512</v>
      </c>
      <c r="Q210" s="78">
        <f t="shared" ref="Q210:S210" si="626">$J210*C$30+$K210*C$31+$L210*C$32+$M210*C$33+$N210*C$34+$O210*C$35</f>
        <v>142</v>
      </c>
      <c r="R210" s="78">
        <f t="shared" si="626"/>
        <v>200</v>
      </c>
      <c r="S210" s="78">
        <f t="shared" si="626"/>
        <v>188</v>
      </c>
      <c r="T210" s="59">
        <f t="shared" si="8"/>
        <v>0.7828746177</v>
      </c>
      <c r="U210" s="60">
        <f t="shared" si="9"/>
        <v>0.5154639175</v>
      </c>
      <c r="V210" s="61">
        <f t="shared" si="10"/>
        <v>0.7314285714</v>
      </c>
      <c r="W210" s="62">
        <f t="shared" si="11"/>
        <v>0.5847953216</v>
      </c>
      <c r="X210" s="63">
        <f t="shared" ref="X210:Y210" si="627">IFERROR(P210/(P210+R210),0.5)</f>
        <v>0.7191011236</v>
      </c>
      <c r="Y210" s="64">
        <f t="shared" si="627"/>
        <v>0.4303030303</v>
      </c>
      <c r="Z210" s="65">
        <f t="shared" si="13"/>
        <v>0.6833013436</v>
      </c>
      <c r="AA210" s="66">
        <f t="shared" si="14"/>
        <v>0.6717850288</v>
      </c>
      <c r="AB210" s="67">
        <f t="shared" si="15"/>
        <v>0.6276391555</v>
      </c>
      <c r="AC210" s="47">
        <f t="shared" si="16"/>
        <v>1</v>
      </c>
      <c r="AD210" s="79">
        <f t="shared" ref="AD210:AL210" si="628">IF(OR(T210&lt;OFFSET($B$38,AD$3,0),T210&gt;OFFSET($C$38,AD$3,0)),0,1)</f>
        <v>1</v>
      </c>
      <c r="AE210" s="79">
        <f t="shared" si="628"/>
        <v>1</v>
      </c>
      <c r="AF210" s="79">
        <f t="shared" si="628"/>
        <v>1</v>
      </c>
      <c r="AG210" s="79">
        <f t="shared" si="628"/>
        <v>1</v>
      </c>
      <c r="AH210" s="79">
        <f t="shared" si="628"/>
        <v>1</v>
      </c>
      <c r="AI210" s="79">
        <f t="shared" si="628"/>
        <v>1</v>
      </c>
      <c r="AJ210" s="79">
        <f t="shared" si="628"/>
        <v>1</v>
      </c>
      <c r="AK210" s="79">
        <f t="shared" si="628"/>
        <v>1</v>
      </c>
      <c r="AL210" s="79">
        <f t="shared" si="628"/>
        <v>1</v>
      </c>
      <c r="AM210" s="68">
        <f t="shared" si="18"/>
        <v>1</v>
      </c>
    </row>
    <row r="211" ht="16.5" customHeight="1">
      <c r="A211" s="47"/>
      <c r="B211" s="82"/>
      <c r="C211" s="82"/>
      <c r="D211" s="82"/>
      <c r="E211" s="82"/>
      <c r="F211" s="24"/>
      <c r="G211" s="51">
        <v>206.0</v>
      </c>
      <c r="H211" s="51">
        <v>3055.0</v>
      </c>
      <c r="I211" s="47">
        <v>2475.0</v>
      </c>
      <c r="J211" s="72">
        <f>OFFSET(TT!F211,0,6*(-1+$E$6))</f>
        <v>256</v>
      </c>
      <c r="K211" s="73">
        <f>OFFSET(TT!G211,0,6*(-1+$E$6))</f>
        <v>204</v>
      </c>
      <c r="L211" s="74">
        <f>OFFSET(TT!H211,0,6*(-1+$E$6))</f>
        <v>151</v>
      </c>
      <c r="M211" s="75">
        <f>OFFSET(TT!I211,0,6*(-1+$E$6))</f>
        <v>162</v>
      </c>
      <c r="N211" s="76">
        <f>OFFSET(TT!J211,0,6*(-1+$E$6))</f>
        <v>463</v>
      </c>
      <c r="O211" s="77">
        <f>OFFSET(TT!K211,0,6*(-1+$E$6))</f>
        <v>119</v>
      </c>
      <c r="P211" s="78">
        <f t="shared" si="19"/>
        <v>407</v>
      </c>
      <c r="Q211" s="78">
        <f t="shared" ref="Q211:S211" si="629">$J211*C$30+$K211*C$31+$L211*C$32+$M211*C$33+$N211*C$34+$O211*C$35</f>
        <v>281</v>
      </c>
      <c r="R211" s="78">
        <f t="shared" si="629"/>
        <v>204</v>
      </c>
      <c r="S211" s="78">
        <f t="shared" si="629"/>
        <v>463</v>
      </c>
      <c r="T211" s="59">
        <f t="shared" si="8"/>
        <v>0.5915697674</v>
      </c>
      <c r="U211" s="60">
        <f t="shared" si="9"/>
        <v>0.3058470765</v>
      </c>
      <c r="V211" s="61">
        <f t="shared" si="10"/>
        <v>0.467816092</v>
      </c>
      <c r="W211" s="62">
        <f t="shared" si="11"/>
        <v>0.4206185567</v>
      </c>
      <c r="X211" s="63">
        <f t="shared" ref="X211:Y211" si="630">IFERROR(P211/(P211+R211),0.5)</f>
        <v>0.6661211129</v>
      </c>
      <c r="Y211" s="64">
        <f t="shared" si="630"/>
        <v>0.377688172</v>
      </c>
      <c r="Z211" s="65">
        <f t="shared" si="13"/>
        <v>0.4509225092</v>
      </c>
      <c r="AA211" s="66">
        <f t="shared" si="14"/>
        <v>0.6420664207</v>
      </c>
      <c r="AB211" s="67">
        <f t="shared" si="15"/>
        <v>0.5077490775</v>
      </c>
      <c r="AC211" s="47">
        <f t="shared" si="16"/>
        <v>1</v>
      </c>
      <c r="AD211" s="79">
        <f t="shared" ref="AD211:AL211" si="631">IF(OR(T211&lt;OFFSET($B$38,AD$3,0),T211&gt;OFFSET($C$38,AD$3,0)),0,1)</f>
        <v>1</v>
      </c>
      <c r="AE211" s="79">
        <f t="shared" si="631"/>
        <v>1</v>
      </c>
      <c r="AF211" s="79">
        <f t="shared" si="631"/>
        <v>1</v>
      </c>
      <c r="AG211" s="79">
        <f t="shared" si="631"/>
        <v>1</v>
      </c>
      <c r="AH211" s="79">
        <f t="shared" si="631"/>
        <v>1</v>
      </c>
      <c r="AI211" s="79">
        <f t="shared" si="631"/>
        <v>1</v>
      </c>
      <c r="AJ211" s="79">
        <f t="shared" si="631"/>
        <v>1</v>
      </c>
      <c r="AK211" s="79">
        <f t="shared" si="631"/>
        <v>1</v>
      </c>
      <c r="AL211" s="79">
        <f t="shared" si="631"/>
        <v>1</v>
      </c>
      <c r="AM211" s="68">
        <f t="shared" si="18"/>
        <v>1</v>
      </c>
    </row>
    <row r="212" ht="16.5" customHeight="1">
      <c r="A212" s="47"/>
      <c r="B212" s="82"/>
      <c r="C212" s="82"/>
      <c r="D212" s="82"/>
      <c r="E212" s="82"/>
      <c r="F212" s="24"/>
      <c r="G212" s="51">
        <v>207.0</v>
      </c>
      <c r="H212" s="51">
        <v>3057.0</v>
      </c>
      <c r="I212" s="47">
        <v>743.0</v>
      </c>
      <c r="J212" s="72">
        <f>OFFSET(TT!F212,0,6*(-1+$E$6))</f>
        <v>188</v>
      </c>
      <c r="K212" s="73">
        <f>OFFSET(TT!G212,0,6*(-1+$E$6))</f>
        <v>102</v>
      </c>
      <c r="L212" s="74">
        <f>OFFSET(TT!H212,0,6*(-1+$E$6))</f>
        <v>66</v>
      </c>
      <c r="M212" s="75">
        <f>OFFSET(TT!I212,0,6*(-1+$E$6))</f>
        <v>61</v>
      </c>
      <c r="N212" s="76">
        <f>OFFSET(TT!J212,0,6*(-1+$E$6))</f>
        <v>126</v>
      </c>
      <c r="O212" s="77">
        <f>OFFSET(TT!K212,0,6*(-1+$E$6))</f>
        <v>19</v>
      </c>
      <c r="P212" s="78">
        <f t="shared" si="19"/>
        <v>254</v>
      </c>
      <c r="Q212" s="78">
        <f t="shared" ref="Q212:S212" si="632">$J212*C$30+$K212*C$31+$L212*C$32+$M212*C$33+$N212*C$34+$O212*C$35</f>
        <v>80</v>
      </c>
      <c r="R212" s="78">
        <f t="shared" si="632"/>
        <v>102</v>
      </c>
      <c r="S212" s="78">
        <f t="shared" si="632"/>
        <v>126</v>
      </c>
      <c r="T212" s="59">
        <f t="shared" si="8"/>
        <v>0.7604790419</v>
      </c>
      <c r="U212" s="60">
        <f t="shared" si="9"/>
        <v>0.4473684211</v>
      </c>
      <c r="V212" s="61">
        <f t="shared" si="10"/>
        <v>0.6684210526</v>
      </c>
      <c r="W212" s="62">
        <f t="shared" si="11"/>
        <v>0.5604395604</v>
      </c>
      <c r="X212" s="63">
        <f t="shared" ref="X212:Y212" si="633">IFERROR(P212/(P212+R212),0.5)</f>
        <v>0.7134831461</v>
      </c>
      <c r="Y212" s="64">
        <f t="shared" si="633"/>
        <v>0.3883495146</v>
      </c>
      <c r="Z212" s="65">
        <f t="shared" si="13"/>
        <v>0.6334519573</v>
      </c>
      <c r="AA212" s="66">
        <f t="shared" si="14"/>
        <v>0.6761565836</v>
      </c>
      <c r="AB212" s="67">
        <f t="shared" si="15"/>
        <v>0.5943060498</v>
      </c>
      <c r="AC212" s="47">
        <f t="shared" si="16"/>
        <v>1</v>
      </c>
      <c r="AD212" s="79">
        <f t="shared" ref="AD212:AL212" si="634">IF(OR(T212&lt;OFFSET($B$38,AD$3,0),T212&gt;OFFSET($C$38,AD$3,0)),0,1)</f>
        <v>1</v>
      </c>
      <c r="AE212" s="79">
        <f t="shared" si="634"/>
        <v>1</v>
      </c>
      <c r="AF212" s="79">
        <f t="shared" si="634"/>
        <v>1</v>
      </c>
      <c r="AG212" s="79">
        <f t="shared" si="634"/>
        <v>1</v>
      </c>
      <c r="AH212" s="79">
        <f t="shared" si="634"/>
        <v>1</v>
      </c>
      <c r="AI212" s="79">
        <f t="shared" si="634"/>
        <v>1</v>
      </c>
      <c r="AJ212" s="79">
        <f t="shared" si="634"/>
        <v>1</v>
      </c>
      <c r="AK212" s="79">
        <f t="shared" si="634"/>
        <v>1</v>
      </c>
      <c r="AL212" s="79">
        <f t="shared" si="634"/>
        <v>1</v>
      </c>
      <c r="AM212" s="68">
        <f t="shared" si="18"/>
        <v>1</v>
      </c>
    </row>
    <row r="213" ht="16.5" customHeight="1">
      <c r="A213" s="47"/>
      <c r="B213" s="82"/>
      <c r="C213" s="82"/>
      <c r="D213" s="82"/>
      <c r="E213" s="82"/>
      <c r="F213" s="24"/>
      <c r="G213" s="51">
        <v>208.0</v>
      </c>
      <c r="H213" s="51">
        <v>3058.0</v>
      </c>
      <c r="I213" s="47">
        <v>1985.0</v>
      </c>
      <c r="J213" s="72">
        <f>OFFSET(TT!F213,0,6*(-1+$E$6))</f>
        <v>168</v>
      </c>
      <c r="K213" s="73">
        <f>OFFSET(TT!G213,0,6*(-1+$E$6))</f>
        <v>144</v>
      </c>
      <c r="L213" s="74">
        <f>OFFSET(TT!H213,0,6*(-1+$E$6))</f>
        <v>193</v>
      </c>
      <c r="M213" s="75">
        <f>OFFSET(TT!I213,0,6*(-1+$E$6))</f>
        <v>140</v>
      </c>
      <c r="N213" s="76">
        <f>OFFSET(TT!J213,0,6*(-1+$E$6))</f>
        <v>356</v>
      </c>
      <c r="O213" s="77">
        <f>OFFSET(TT!K213,0,6*(-1+$E$6))</f>
        <v>124</v>
      </c>
      <c r="P213" s="78">
        <f t="shared" si="19"/>
        <v>361</v>
      </c>
      <c r="Q213" s="78">
        <f t="shared" ref="Q213:S213" si="635">$J213*C$30+$K213*C$31+$L213*C$32+$M213*C$33+$N213*C$34+$O213*C$35</f>
        <v>264</v>
      </c>
      <c r="R213" s="78">
        <f t="shared" si="635"/>
        <v>144</v>
      </c>
      <c r="S213" s="78">
        <f t="shared" si="635"/>
        <v>356</v>
      </c>
      <c r="T213" s="59">
        <f t="shared" si="8"/>
        <v>0.5776</v>
      </c>
      <c r="U213" s="60">
        <f t="shared" si="9"/>
        <v>0.288</v>
      </c>
      <c r="V213" s="61">
        <f t="shared" si="10"/>
        <v>0.5034867503</v>
      </c>
      <c r="W213" s="62">
        <f t="shared" si="11"/>
        <v>0.3529411765</v>
      </c>
      <c r="X213" s="63">
        <f t="shared" ref="X213:Y213" si="636">IFERROR(P213/(P213+R213),0.5)</f>
        <v>0.7148514851</v>
      </c>
      <c r="Y213" s="64">
        <f t="shared" si="636"/>
        <v>0.4258064516</v>
      </c>
      <c r="Z213" s="65">
        <f t="shared" si="13"/>
        <v>0.4488888889</v>
      </c>
      <c r="AA213" s="66">
        <f t="shared" si="14"/>
        <v>0.6373333333</v>
      </c>
      <c r="AB213" s="67">
        <f t="shared" si="15"/>
        <v>0.5555555556</v>
      </c>
      <c r="AC213" s="47">
        <f t="shared" si="16"/>
        <v>1</v>
      </c>
      <c r="AD213" s="79">
        <f t="shared" ref="AD213:AL213" si="637">IF(OR(T213&lt;OFFSET($B$38,AD$3,0),T213&gt;OFFSET($C$38,AD$3,0)),0,1)</f>
        <v>1</v>
      </c>
      <c r="AE213" s="79">
        <f t="shared" si="637"/>
        <v>1</v>
      </c>
      <c r="AF213" s="79">
        <f t="shared" si="637"/>
        <v>1</v>
      </c>
      <c r="AG213" s="79">
        <f t="shared" si="637"/>
        <v>1</v>
      </c>
      <c r="AH213" s="79">
        <f t="shared" si="637"/>
        <v>1</v>
      </c>
      <c r="AI213" s="79">
        <f t="shared" si="637"/>
        <v>1</v>
      </c>
      <c r="AJ213" s="79">
        <f t="shared" si="637"/>
        <v>1</v>
      </c>
      <c r="AK213" s="79">
        <f t="shared" si="637"/>
        <v>1</v>
      </c>
      <c r="AL213" s="79">
        <f t="shared" si="637"/>
        <v>1</v>
      </c>
      <c r="AM213" s="68">
        <f t="shared" si="18"/>
        <v>1</v>
      </c>
    </row>
    <row r="214" ht="16.5" customHeight="1">
      <c r="A214" s="47"/>
      <c r="B214" s="82"/>
      <c r="C214" s="82"/>
      <c r="D214" s="82"/>
      <c r="E214" s="82"/>
      <c r="F214" s="24"/>
      <c r="G214" s="51">
        <v>209.0</v>
      </c>
      <c r="H214" s="51">
        <v>3059.0</v>
      </c>
      <c r="I214" s="47">
        <v>2849.0</v>
      </c>
      <c r="J214" s="72">
        <f>OFFSET(TT!F214,0,6*(-1+$E$6))</f>
        <v>319</v>
      </c>
      <c r="K214" s="73">
        <f>OFFSET(TT!G214,0,6*(-1+$E$6))</f>
        <v>280</v>
      </c>
      <c r="L214" s="74">
        <f>OFFSET(TT!H214,0,6*(-1+$E$6))</f>
        <v>227</v>
      </c>
      <c r="M214" s="75">
        <f>OFFSET(TT!I214,0,6*(-1+$E$6))</f>
        <v>198</v>
      </c>
      <c r="N214" s="76">
        <f>OFFSET(TT!J214,0,6*(-1+$E$6))</f>
        <v>559</v>
      </c>
      <c r="O214" s="77">
        <f>OFFSET(TT!K214,0,6*(-1+$E$6))</f>
        <v>114</v>
      </c>
      <c r="P214" s="78">
        <f t="shared" si="19"/>
        <v>546</v>
      </c>
      <c r="Q214" s="78">
        <f t="shared" ref="Q214:S214" si="638">$J214*C$30+$K214*C$31+$L214*C$32+$M214*C$33+$N214*C$34+$O214*C$35</f>
        <v>312</v>
      </c>
      <c r="R214" s="78">
        <f t="shared" si="638"/>
        <v>280</v>
      </c>
      <c r="S214" s="78">
        <f t="shared" si="638"/>
        <v>559</v>
      </c>
      <c r="T214" s="59">
        <f t="shared" si="8"/>
        <v>0.6363636364</v>
      </c>
      <c r="U214" s="60">
        <f t="shared" si="9"/>
        <v>0.3337306317</v>
      </c>
      <c r="V214" s="61">
        <f t="shared" si="10"/>
        <v>0.4941176471</v>
      </c>
      <c r="W214" s="62">
        <f t="shared" si="11"/>
        <v>0.472972973</v>
      </c>
      <c r="X214" s="63">
        <f t="shared" ref="X214:Y214" si="639">IFERROR(P214/(P214+R214),0.5)</f>
        <v>0.6610169492</v>
      </c>
      <c r="Y214" s="64">
        <f t="shared" si="639"/>
        <v>0.3582089552</v>
      </c>
      <c r="Z214" s="65">
        <f t="shared" si="13"/>
        <v>0.4867413082</v>
      </c>
      <c r="AA214" s="66">
        <f t="shared" si="14"/>
        <v>0.6511490866</v>
      </c>
      <c r="AB214" s="67">
        <f t="shared" si="15"/>
        <v>0.5055981143</v>
      </c>
      <c r="AC214" s="47">
        <f t="shared" si="16"/>
        <v>1</v>
      </c>
      <c r="AD214" s="79">
        <f t="shared" ref="AD214:AL214" si="640">IF(OR(T214&lt;OFFSET($B$38,AD$3,0),T214&gt;OFFSET($C$38,AD$3,0)),0,1)</f>
        <v>1</v>
      </c>
      <c r="AE214" s="79">
        <f t="shared" si="640"/>
        <v>1</v>
      </c>
      <c r="AF214" s="79">
        <f t="shared" si="640"/>
        <v>1</v>
      </c>
      <c r="AG214" s="79">
        <f t="shared" si="640"/>
        <v>1</v>
      </c>
      <c r="AH214" s="79">
        <f t="shared" si="640"/>
        <v>1</v>
      </c>
      <c r="AI214" s="79">
        <f t="shared" si="640"/>
        <v>1</v>
      </c>
      <c r="AJ214" s="79">
        <f t="shared" si="640"/>
        <v>1</v>
      </c>
      <c r="AK214" s="79">
        <f t="shared" si="640"/>
        <v>1</v>
      </c>
      <c r="AL214" s="79">
        <f t="shared" si="640"/>
        <v>1</v>
      </c>
      <c r="AM214" s="68">
        <f t="shared" si="18"/>
        <v>1</v>
      </c>
    </row>
    <row r="215" ht="16.5" customHeight="1">
      <c r="A215" s="47"/>
      <c r="B215" s="82"/>
      <c r="C215" s="82"/>
      <c r="D215" s="82"/>
      <c r="E215" s="82"/>
      <c r="F215" s="24"/>
      <c r="G215" s="51">
        <v>210.0</v>
      </c>
      <c r="H215" s="51">
        <v>3062.0</v>
      </c>
      <c r="I215" s="47">
        <v>2827.0</v>
      </c>
      <c r="J215" s="72">
        <f>OFFSET(TT!F215,0,6*(-1+$E$6))</f>
        <v>220</v>
      </c>
      <c r="K215" s="73">
        <f>OFFSET(TT!G215,0,6*(-1+$E$6))</f>
        <v>236</v>
      </c>
      <c r="L215" s="74">
        <f>OFFSET(TT!H215,0,6*(-1+$E$6))</f>
        <v>169</v>
      </c>
      <c r="M215" s="75">
        <f>OFFSET(TT!I215,0,6*(-1+$E$6))</f>
        <v>210</v>
      </c>
      <c r="N215" s="76">
        <f>OFFSET(TT!J215,0,6*(-1+$E$6))</f>
        <v>504</v>
      </c>
      <c r="O215" s="77">
        <f>OFFSET(TT!K215,0,6*(-1+$E$6))</f>
        <v>124</v>
      </c>
      <c r="P215" s="78">
        <f t="shared" si="19"/>
        <v>389</v>
      </c>
      <c r="Q215" s="78">
        <f t="shared" ref="Q215:S215" si="641">$J215*C$30+$K215*C$31+$L215*C$32+$M215*C$33+$N215*C$34+$O215*C$35</f>
        <v>334</v>
      </c>
      <c r="R215" s="78">
        <f t="shared" si="641"/>
        <v>236</v>
      </c>
      <c r="S215" s="78">
        <f t="shared" si="641"/>
        <v>504</v>
      </c>
      <c r="T215" s="59">
        <f t="shared" si="8"/>
        <v>0.5380359613</v>
      </c>
      <c r="U215" s="60">
        <f t="shared" si="9"/>
        <v>0.3189189189</v>
      </c>
      <c r="V215" s="61">
        <f t="shared" si="10"/>
        <v>0.4356103024</v>
      </c>
      <c r="W215" s="62">
        <f t="shared" si="11"/>
        <v>0.4140350877</v>
      </c>
      <c r="X215" s="63">
        <f t="shared" ref="X215:Y215" si="642">IFERROR(P215/(P215+R215),0.5)</f>
        <v>0.6224</v>
      </c>
      <c r="Y215" s="64">
        <f t="shared" si="642"/>
        <v>0.3985680191</v>
      </c>
      <c r="Z215" s="65">
        <f t="shared" si="13"/>
        <v>0.4272043746</v>
      </c>
      <c r="AA215" s="66">
        <f t="shared" si="14"/>
        <v>0.6103896104</v>
      </c>
      <c r="AB215" s="67">
        <f t="shared" si="15"/>
        <v>0.4941900205</v>
      </c>
      <c r="AC215" s="47">
        <f t="shared" si="16"/>
        <v>1</v>
      </c>
      <c r="AD215" s="79">
        <f t="shared" ref="AD215:AL215" si="643">IF(OR(T215&lt;OFFSET($B$38,AD$3,0),T215&gt;OFFSET($C$38,AD$3,0)),0,1)</f>
        <v>1</v>
      </c>
      <c r="AE215" s="79">
        <f t="shared" si="643"/>
        <v>1</v>
      </c>
      <c r="AF215" s="79">
        <f t="shared" si="643"/>
        <v>1</v>
      </c>
      <c r="AG215" s="79">
        <f t="shared" si="643"/>
        <v>1</v>
      </c>
      <c r="AH215" s="79">
        <f t="shared" si="643"/>
        <v>1</v>
      </c>
      <c r="AI215" s="79">
        <f t="shared" si="643"/>
        <v>1</v>
      </c>
      <c r="AJ215" s="79">
        <f t="shared" si="643"/>
        <v>1</v>
      </c>
      <c r="AK215" s="79">
        <f t="shared" si="643"/>
        <v>1</v>
      </c>
      <c r="AL215" s="79">
        <f t="shared" si="643"/>
        <v>1</v>
      </c>
      <c r="AM215" s="68">
        <f t="shared" si="18"/>
        <v>1</v>
      </c>
    </row>
    <row r="216" ht="16.5" customHeight="1">
      <c r="A216" s="47"/>
      <c r="B216" s="82"/>
      <c r="C216" s="82"/>
      <c r="D216" s="82"/>
      <c r="E216" s="82"/>
      <c r="F216" s="24"/>
      <c r="G216" s="51">
        <v>211.0</v>
      </c>
      <c r="H216" s="51">
        <v>3068.0</v>
      </c>
      <c r="I216" s="47">
        <v>1032.0</v>
      </c>
      <c r="J216" s="72">
        <f>OFFSET(TT!F216,0,6*(-1+$E$6))</f>
        <v>80</v>
      </c>
      <c r="K216" s="73">
        <f>OFFSET(TT!G216,0,6*(-1+$E$6))</f>
        <v>65</v>
      </c>
      <c r="L216" s="74">
        <f>OFFSET(TT!H216,0,6*(-1+$E$6))</f>
        <v>50</v>
      </c>
      <c r="M216" s="75">
        <f>OFFSET(TT!I216,0,6*(-1+$E$6))</f>
        <v>76</v>
      </c>
      <c r="N216" s="76">
        <f>OFFSET(TT!J216,0,6*(-1+$E$6))</f>
        <v>224</v>
      </c>
      <c r="O216" s="77">
        <f>OFFSET(TT!K216,0,6*(-1+$E$6))</f>
        <v>38</v>
      </c>
      <c r="P216" s="78">
        <f t="shared" si="19"/>
        <v>130</v>
      </c>
      <c r="Q216" s="78">
        <f t="shared" ref="Q216:S216" si="644">$J216*C$30+$K216*C$31+$L216*C$32+$M216*C$33+$N216*C$34+$O216*C$35</f>
        <v>114</v>
      </c>
      <c r="R216" s="78">
        <f t="shared" si="644"/>
        <v>65</v>
      </c>
      <c r="S216" s="78">
        <f t="shared" si="644"/>
        <v>224</v>
      </c>
      <c r="T216" s="59">
        <f t="shared" si="8"/>
        <v>0.5327868852</v>
      </c>
      <c r="U216" s="60">
        <f t="shared" si="9"/>
        <v>0.2249134948</v>
      </c>
      <c r="V216" s="61">
        <f t="shared" si="10"/>
        <v>0.3672316384</v>
      </c>
      <c r="W216" s="62">
        <f t="shared" si="11"/>
        <v>0.3631284916</v>
      </c>
      <c r="X216" s="63">
        <f t="shared" ref="X216:Y216" si="645">IFERROR(P216/(P216+R216),0.5)</f>
        <v>0.6666666667</v>
      </c>
      <c r="Y216" s="64">
        <f t="shared" si="645"/>
        <v>0.3372781065</v>
      </c>
      <c r="Z216" s="65">
        <f t="shared" si="13"/>
        <v>0.3658536585</v>
      </c>
      <c r="AA216" s="66">
        <f t="shared" si="14"/>
        <v>0.6641651032</v>
      </c>
      <c r="AB216" s="67">
        <f t="shared" si="15"/>
        <v>0.4577861163</v>
      </c>
      <c r="AC216" s="47">
        <f t="shared" si="16"/>
        <v>1</v>
      </c>
      <c r="AD216" s="79">
        <f t="shared" ref="AD216:AL216" si="646">IF(OR(T216&lt;OFFSET($B$38,AD$3,0),T216&gt;OFFSET($C$38,AD$3,0)),0,1)</f>
        <v>1</v>
      </c>
      <c r="AE216" s="79">
        <f t="shared" si="646"/>
        <v>1</v>
      </c>
      <c r="AF216" s="79">
        <f t="shared" si="646"/>
        <v>1</v>
      </c>
      <c r="AG216" s="79">
        <f t="shared" si="646"/>
        <v>1</v>
      </c>
      <c r="AH216" s="79">
        <f t="shared" si="646"/>
        <v>1</v>
      </c>
      <c r="AI216" s="79">
        <f t="shared" si="646"/>
        <v>1</v>
      </c>
      <c r="AJ216" s="79">
        <f t="shared" si="646"/>
        <v>1</v>
      </c>
      <c r="AK216" s="79">
        <f t="shared" si="646"/>
        <v>1</v>
      </c>
      <c r="AL216" s="79">
        <f t="shared" si="646"/>
        <v>1</v>
      </c>
      <c r="AM216" s="68">
        <f t="shared" si="18"/>
        <v>1</v>
      </c>
    </row>
    <row r="217" ht="16.5" customHeight="1">
      <c r="A217" s="47"/>
      <c r="B217" s="82"/>
      <c r="C217" s="82"/>
      <c r="D217" s="82"/>
      <c r="E217" s="82"/>
      <c r="F217" s="24"/>
      <c r="G217" s="51">
        <v>212.0</v>
      </c>
      <c r="H217" s="51">
        <v>3071.0</v>
      </c>
      <c r="I217" s="47">
        <v>604.0</v>
      </c>
      <c r="J217" s="72">
        <f>OFFSET(TT!F217,0,6*(-1+$E$6))</f>
        <v>118</v>
      </c>
      <c r="K217" s="73">
        <f>OFFSET(TT!G217,0,6*(-1+$E$6))</f>
        <v>90</v>
      </c>
      <c r="L217" s="74">
        <f>OFFSET(TT!H217,0,6*(-1+$E$6))</f>
        <v>70</v>
      </c>
      <c r="M217" s="75">
        <f>OFFSET(TT!I217,0,6*(-1+$E$6))</f>
        <v>41</v>
      </c>
      <c r="N217" s="76">
        <f>OFFSET(TT!J217,0,6*(-1+$E$6))</f>
        <v>72</v>
      </c>
      <c r="O217" s="77">
        <f>OFFSET(TT!K217,0,6*(-1+$E$6))</f>
        <v>17</v>
      </c>
      <c r="P217" s="78">
        <f t="shared" si="19"/>
        <v>188</v>
      </c>
      <c r="Q217" s="78">
        <f t="shared" ref="Q217:S217" si="647">$J217*C$30+$K217*C$31+$L217*C$32+$M217*C$33+$N217*C$34+$O217*C$35</f>
        <v>58</v>
      </c>
      <c r="R217" s="78">
        <f t="shared" si="647"/>
        <v>90</v>
      </c>
      <c r="S217" s="78">
        <f t="shared" si="647"/>
        <v>72</v>
      </c>
      <c r="T217" s="59">
        <f t="shared" si="8"/>
        <v>0.7642276423</v>
      </c>
      <c r="U217" s="60">
        <f t="shared" si="9"/>
        <v>0.5555555556</v>
      </c>
      <c r="V217" s="61">
        <f t="shared" si="10"/>
        <v>0.7230769231</v>
      </c>
      <c r="W217" s="62">
        <f t="shared" si="11"/>
        <v>0.6081081081</v>
      </c>
      <c r="X217" s="63">
        <f t="shared" ref="X217:Y217" si="648">IFERROR(P217/(P217+R217),0.5)</f>
        <v>0.6762589928</v>
      </c>
      <c r="Y217" s="64">
        <f t="shared" si="648"/>
        <v>0.4461538462</v>
      </c>
      <c r="Z217" s="65">
        <f t="shared" si="13"/>
        <v>0.681372549</v>
      </c>
      <c r="AA217" s="66">
        <f t="shared" si="14"/>
        <v>0.637254902</v>
      </c>
      <c r="AB217" s="67">
        <f t="shared" si="15"/>
        <v>0.6029411765</v>
      </c>
      <c r="AC217" s="47">
        <f t="shared" si="16"/>
        <v>1</v>
      </c>
      <c r="AD217" s="79">
        <f t="shared" ref="AD217:AL217" si="649">IF(OR(T217&lt;OFFSET($B$38,AD$3,0),T217&gt;OFFSET($C$38,AD$3,0)),0,1)</f>
        <v>1</v>
      </c>
      <c r="AE217" s="79">
        <f t="shared" si="649"/>
        <v>1</v>
      </c>
      <c r="AF217" s="79">
        <f t="shared" si="649"/>
        <v>1</v>
      </c>
      <c r="AG217" s="79">
        <f t="shared" si="649"/>
        <v>1</v>
      </c>
      <c r="AH217" s="79">
        <f t="shared" si="649"/>
        <v>1</v>
      </c>
      <c r="AI217" s="79">
        <f t="shared" si="649"/>
        <v>1</v>
      </c>
      <c r="AJ217" s="79">
        <f t="shared" si="649"/>
        <v>1</v>
      </c>
      <c r="AK217" s="79">
        <f t="shared" si="649"/>
        <v>1</v>
      </c>
      <c r="AL217" s="79">
        <f t="shared" si="649"/>
        <v>1</v>
      </c>
      <c r="AM217" s="68">
        <f t="shared" si="18"/>
        <v>1</v>
      </c>
    </row>
    <row r="218" ht="16.5" customHeight="1">
      <c r="A218" s="47"/>
      <c r="B218" s="82"/>
      <c r="C218" s="82"/>
      <c r="D218" s="82"/>
      <c r="E218" s="82"/>
      <c r="F218" s="24"/>
      <c r="G218" s="51">
        <v>213.0</v>
      </c>
      <c r="H218" s="51">
        <v>3074.0</v>
      </c>
      <c r="I218" s="47">
        <v>928.0</v>
      </c>
      <c r="J218" s="72">
        <f>OFFSET(TT!F218,0,6*(-1+$E$6))</f>
        <v>73</v>
      </c>
      <c r="K218" s="73">
        <f>OFFSET(TT!G218,0,6*(-1+$E$6))</f>
        <v>63</v>
      </c>
      <c r="L218" s="74">
        <f>OFFSET(TT!H218,0,6*(-1+$E$6))</f>
        <v>58</v>
      </c>
      <c r="M218" s="75">
        <f>OFFSET(TT!I218,0,6*(-1+$E$6))</f>
        <v>56</v>
      </c>
      <c r="N218" s="76">
        <f>OFFSET(TT!J218,0,6*(-1+$E$6))</f>
        <v>175</v>
      </c>
      <c r="O218" s="77">
        <f>OFFSET(TT!K218,0,6*(-1+$E$6))</f>
        <v>49</v>
      </c>
      <c r="P218" s="78">
        <f t="shared" si="19"/>
        <v>131</v>
      </c>
      <c r="Q218" s="78">
        <f t="shared" ref="Q218:S218" si="650">$J218*C$30+$K218*C$31+$L218*C$32+$M218*C$33+$N218*C$34+$O218*C$35</f>
        <v>105</v>
      </c>
      <c r="R218" s="78">
        <f t="shared" si="650"/>
        <v>63</v>
      </c>
      <c r="S218" s="78">
        <f t="shared" si="650"/>
        <v>175</v>
      </c>
      <c r="T218" s="59">
        <f t="shared" si="8"/>
        <v>0.5550847458</v>
      </c>
      <c r="U218" s="60">
        <f t="shared" si="9"/>
        <v>0.2647058824</v>
      </c>
      <c r="V218" s="61">
        <f t="shared" si="10"/>
        <v>0.4281045752</v>
      </c>
      <c r="W218" s="62">
        <f t="shared" si="11"/>
        <v>0.375</v>
      </c>
      <c r="X218" s="63">
        <f t="shared" ref="X218:Y218" si="651">IFERROR(P218/(P218+R218),0.5)</f>
        <v>0.675257732</v>
      </c>
      <c r="Y218" s="64">
        <f t="shared" si="651"/>
        <v>0.375</v>
      </c>
      <c r="Z218" s="65">
        <f t="shared" si="13"/>
        <v>0.4092827004</v>
      </c>
      <c r="AA218" s="66">
        <f t="shared" si="14"/>
        <v>0.6455696203</v>
      </c>
      <c r="AB218" s="67">
        <f t="shared" si="15"/>
        <v>0.4978902954</v>
      </c>
      <c r="AC218" s="47">
        <f t="shared" si="16"/>
        <v>1</v>
      </c>
      <c r="AD218" s="79">
        <f t="shared" ref="AD218:AL218" si="652">IF(OR(T218&lt;OFFSET($B$38,AD$3,0),T218&gt;OFFSET($C$38,AD$3,0)),0,1)</f>
        <v>1</v>
      </c>
      <c r="AE218" s="79">
        <f t="shared" si="652"/>
        <v>1</v>
      </c>
      <c r="AF218" s="79">
        <f t="shared" si="652"/>
        <v>1</v>
      </c>
      <c r="AG218" s="79">
        <f t="shared" si="652"/>
        <v>1</v>
      </c>
      <c r="AH218" s="79">
        <f t="shared" si="652"/>
        <v>1</v>
      </c>
      <c r="AI218" s="79">
        <f t="shared" si="652"/>
        <v>1</v>
      </c>
      <c r="AJ218" s="79">
        <f t="shared" si="652"/>
        <v>1</v>
      </c>
      <c r="AK218" s="79">
        <f t="shared" si="652"/>
        <v>1</v>
      </c>
      <c r="AL218" s="79">
        <f t="shared" si="652"/>
        <v>1</v>
      </c>
      <c r="AM218" s="68">
        <f t="shared" si="18"/>
        <v>1</v>
      </c>
    </row>
    <row r="219" ht="16.5" customHeight="1">
      <c r="A219" s="47"/>
      <c r="B219" s="82"/>
      <c r="C219" s="82"/>
      <c r="D219" s="82"/>
      <c r="E219" s="82"/>
      <c r="F219" s="24"/>
      <c r="G219" s="51">
        <v>214.0</v>
      </c>
      <c r="H219" s="51">
        <v>3217.0</v>
      </c>
      <c r="I219" s="47">
        <v>1835.0</v>
      </c>
      <c r="J219" s="72">
        <f>OFFSET(TT!F219,0,6*(-1+$E$6))</f>
        <v>154</v>
      </c>
      <c r="K219" s="73">
        <f>OFFSET(TT!G219,0,6*(-1+$E$6))</f>
        <v>131</v>
      </c>
      <c r="L219" s="74">
        <f>OFFSET(TT!H219,0,6*(-1+$E$6))</f>
        <v>155</v>
      </c>
      <c r="M219" s="75">
        <f>OFFSET(TT!I219,0,6*(-1+$E$6))</f>
        <v>141</v>
      </c>
      <c r="N219" s="76">
        <f>OFFSET(TT!J219,0,6*(-1+$E$6))</f>
        <v>333</v>
      </c>
      <c r="O219" s="77">
        <f>OFFSET(TT!K219,0,6*(-1+$E$6))</f>
        <v>100</v>
      </c>
      <c r="P219" s="78">
        <f t="shared" si="19"/>
        <v>309</v>
      </c>
      <c r="Q219" s="78">
        <f t="shared" ref="Q219:S219" si="653">$J219*C$30+$K219*C$31+$L219*C$32+$M219*C$33+$N219*C$34+$O219*C$35</f>
        <v>241</v>
      </c>
      <c r="R219" s="78">
        <f t="shared" si="653"/>
        <v>131</v>
      </c>
      <c r="S219" s="78">
        <f t="shared" si="653"/>
        <v>333</v>
      </c>
      <c r="T219" s="59">
        <f t="shared" si="8"/>
        <v>0.5618181818</v>
      </c>
      <c r="U219" s="60">
        <f t="shared" si="9"/>
        <v>0.2823275862</v>
      </c>
      <c r="V219" s="61">
        <f t="shared" si="10"/>
        <v>0.4813084112</v>
      </c>
      <c r="W219" s="62">
        <f t="shared" si="11"/>
        <v>0.3521505376</v>
      </c>
      <c r="X219" s="63">
        <f t="shared" ref="X219:Y219" si="654">IFERROR(P219/(P219+R219),0.5)</f>
        <v>0.7022727273</v>
      </c>
      <c r="Y219" s="64">
        <f t="shared" si="654"/>
        <v>0.4198606272</v>
      </c>
      <c r="Z219" s="65">
        <f t="shared" si="13"/>
        <v>0.4339250493</v>
      </c>
      <c r="AA219" s="66">
        <f t="shared" si="14"/>
        <v>0.6331360947</v>
      </c>
      <c r="AB219" s="67">
        <f t="shared" si="15"/>
        <v>0.5424063116</v>
      </c>
      <c r="AC219" s="47">
        <f t="shared" si="16"/>
        <v>1</v>
      </c>
      <c r="AD219" s="79">
        <f t="shared" ref="AD219:AL219" si="655">IF(OR(T219&lt;OFFSET($B$38,AD$3,0),T219&gt;OFFSET($C$38,AD$3,0)),0,1)</f>
        <v>1</v>
      </c>
      <c r="AE219" s="79">
        <f t="shared" si="655"/>
        <v>1</v>
      </c>
      <c r="AF219" s="79">
        <f t="shared" si="655"/>
        <v>1</v>
      </c>
      <c r="AG219" s="79">
        <f t="shared" si="655"/>
        <v>1</v>
      </c>
      <c r="AH219" s="79">
        <f t="shared" si="655"/>
        <v>1</v>
      </c>
      <c r="AI219" s="79">
        <f t="shared" si="655"/>
        <v>1</v>
      </c>
      <c r="AJ219" s="79">
        <f t="shared" si="655"/>
        <v>1</v>
      </c>
      <c r="AK219" s="79">
        <f t="shared" si="655"/>
        <v>1</v>
      </c>
      <c r="AL219" s="79">
        <f t="shared" si="655"/>
        <v>1</v>
      </c>
      <c r="AM219" s="68">
        <f t="shared" si="18"/>
        <v>1</v>
      </c>
    </row>
    <row r="220" ht="16.5" customHeight="1">
      <c r="A220" s="47"/>
      <c r="B220" s="82"/>
      <c r="C220" s="82"/>
      <c r="D220" s="82"/>
      <c r="E220" s="82"/>
      <c r="F220" s="24"/>
      <c r="G220" s="51">
        <v>215.0</v>
      </c>
      <c r="H220" s="51">
        <v>3361.0</v>
      </c>
      <c r="I220" s="47">
        <v>1632.0</v>
      </c>
      <c r="J220" s="72">
        <f>OFFSET(TT!F220,0,6*(-1+$E$6))</f>
        <v>135</v>
      </c>
      <c r="K220" s="73">
        <f>OFFSET(TT!G220,0,6*(-1+$E$6))</f>
        <v>106</v>
      </c>
      <c r="L220" s="74">
        <f>OFFSET(TT!H220,0,6*(-1+$E$6))</f>
        <v>105</v>
      </c>
      <c r="M220" s="75">
        <f>OFFSET(TT!I220,0,6*(-1+$E$6))</f>
        <v>130</v>
      </c>
      <c r="N220" s="76">
        <f>OFFSET(TT!J220,0,6*(-1+$E$6))</f>
        <v>319</v>
      </c>
      <c r="O220" s="77">
        <f>OFFSET(TT!K220,0,6*(-1+$E$6))</f>
        <v>62</v>
      </c>
      <c r="P220" s="78">
        <f t="shared" si="19"/>
        <v>240</v>
      </c>
      <c r="Q220" s="78">
        <f t="shared" ref="Q220:S220" si="656">$J220*C$30+$K220*C$31+$L220*C$32+$M220*C$33+$N220*C$34+$O220*C$35</f>
        <v>192</v>
      </c>
      <c r="R220" s="78">
        <f t="shared" si="656"/>
        <v>106</v>
      </c>
      <c r="S220" s="78">
        <f t="shared" si="656"/>
        <v>319</v>
      </c>
      <c r="T220" s="59">
        <f t="shared" si="8"/>
        <v>0.5555555556</v>
      </c>
      <c r="U220" s="60">
        <f t="shared" si="9"/>
        <v>0.2494117647</v>
      </c>
      <c r="V220" s="61">
        <f t="shared" si="10"/>
        <v>0.4293381038</v>
      </c>
      <c r="W220" s="62">
        <f t="shared" si="11"/>
        <v>0.355704698</v>
      </c>
      <c r="X220" s="63">
        <f t="shared" ref="X220:Y220" si="657">IFERROR(P220/(P220+R220),0.5)</f>
        <v>0.6936416185</v>
      </c>
      <c r="Y220" s="64">
        <f t="shared" si="657"/>
        <v>0.3757338552</v>
      </c>
      <c r="Z220" s="65">
        <f t="shared" si="13"/>
        <v>0.4037339557</v>
      </c>
      <c r="AA220" s="66">
        <f t="shared" si="14"/>
        <v>0.6522753792</v>
      </c>
      <c r="AB220" s="67">
        <f t="shared" si="15"/>
        <v>0.504084014</v>
      </c>
      <c r="AC220" s="47">
        <f t="shared" si="16"/>
        <v>1</v>
      </c>
      <c r="AD220" s="79">
        <f t="shared" ref="AD220:AL220" si="658">IF(OR(T220&lt;OFFSET($B$38,AD$3,0),T220&gt;OFFSET($C$38,AD$3,0)),0,1)</f>
        <v>1</v>
      </c>
      <c r="AE220" s="79">
        <f t="shared" si="658"/>
        <v>1</v>
      </c>
      <c r="AF220" s="79">
        <f t="shared" si="658"/>
        <v>1</v>
      </c>
      <c r="AG220" s="79">
        <f t="shared" si="658"/>
        <v>1</v>
      </c>
      <c r="AH220" s="79">
        <f t="shared" si="658"/>
        <v>1</v>
      </c>
      <c r="AI220" s="79">
        <f t="shared" si="658"/>
        <v>1</v>
      </c>
      <c r="AJ220" s="79">
        <f t="shared" si="658"/>
        <v>1</v>
      </c>
      <c r="AK220" s="79">
        <f t="shared" si="658"/>
        <v>1</v>
      </c>
      <c r="AL220" s="79">
        <f t="shared" si="658"/>
        <v>1</v>
      </c>
      <c r="AM220" s="68">
        <f t="shared" si="18"/>
        <v>1</v>
      </c>
    </row>
    <row r="221" ht="16.5" customHeight="1">
      <c r="A221" s="47"/>
      <c r="B221" s="82"/>
      <c r="C221" s="82"/>
      <c r="D221" s="82"/>
      <c r="E221" s="82"/>
      <c r="F221" s="24"/>
      <c r="G221" s="51">
        <v>216.0</v>
      </c>
      <c r="H221" s="51">
        <v>3363.0</v>
      </c>
      <c r="I221" s="47">
        <v>2663.0</v>
      </c>
      <c r="J221" s="72">
        <f>OFFSET(TT!F221,0,6*(-1+$E$6))</f>
        <v>338</v>
      </c>
      <c r="K221" s="73">
        <f>OFFSET(TT!G221,0,6*(-1+$E$6))</f>
        <v>440</v>
      </c>
      <c r="L221" s="74">
        <f>OFFSET(TT!H221,0,6*(-1+$E$6))</f>
        <v>148</v>
      </c>
      <c r="M221" s="75">
        <f>OFFSET(TT!I221,0,6*(-1+$E$6))</f>
        <v>206</v>
      </c>
      <c r="N221" s="76">
        <f>OFFSET(TT!J221,0,6*(-1+$E$6))</f>
        <v>535</v>
      </c>
      <c r="O221" s="77">
        <f>OFFSET(TT!K221,0,6*(-1+$E$6))</f>
        <v>77</v>
      </c>
      <c r="P221" s="78">
        <f t="shared" si="19"/>
        <v>486</v>
      </c>
      <c r="Q221" s="78">
        <f t="shared" ref="Q221:S221" si="659">$J221*C$30+$K221*C$31+$L221*C$32+$M221*C$33+$N221*C$34+$O221*C$35</f>
        <v>283</v>
      </c>
      <c r="R221" s="78">
        <f t="shared" si="659"/>
        <v>440</v>
      </c>
      <c r="S221" s="78">
        <f t="shared" si="659"/>
        <v>535</v>
      </c>
      <c r="T221" s="59">
        <f t="shared" si="8"/>
        <v>0.6319895969</v>
      </c>
      <c r="U221" s="60">
        <f t="shared" si="9"/>
        <v>0.4512820513</v>
      </c>
      <c r="V221" s="61">
        <f t="shared" si="10"/>
        <v>0.4760039177</v>
      </c>
      <c r="W221" s="62">
        <f t="shared" si="11"/>
        <v>0.6085753804</v>
      </c>
      <c r="X221" s="63">
        <f t="shared" ref="X221:Y221" si="660">IFERROR(P221/(P221+R221),0.5)</f>
        <v>0.524838013</v>
      </c>
      <c r="Y221" s="64">
        <f t="shared" si="660"/>
        <v>0.3459657702</v>
      </c>
      <c r="Z221" s="65">
        <f t="shared" si="13"/>
        <v>0.5309633028</v>
      </c>
      <c r="AA221" s="66">
        <f t="shared" si="14"/>
        <v>0.5854357798</v>
      </c>
      <c r="AB221" s="67">
        <f t="shared" si="15"/>
        <v>0.440940367</v>
      </c>
      <c r="AC221" s="47">
        <f t="shared" si="16"/>
        <v>1</v>
      </c>
      <c r="AD221" s="79">
        <f t="shared" ref="AD221:AL221" si="661">IF(OR(T221&lt;OFFSET($B$38,AD$3,0),T221&gt;OFFSET($C$38,AD$3,0)),0,1)</f>
        <v>1</v>
      </c>
      <c r="AE221" s="79">
        <f t="shared" si="661"/>
        <v>1</v>
      </c>
      <c r="AF221" s="79">
        <f t="shared" si="661"/>
        <v>1</v>
      </c>
      <c r="AG221" s="79">
        <f t="shared" si="661"/>
        <v>1</v>
      </c>
      <c r="AH221" s="79">
        <f t="shared" si="661"/>
        <v>1</v>
      </c>
      <c r="AI221" s="79">
        <f t="shared" si="661"/>
        <v>1</v>
      </c>
      <c r="AJ221" s="79">
        <f t="shared" si="661"/>
        <v>1</v>
      </c>
      <c r="AK221" s="79">
        <f t="shared" si="661"/>
        <v>1</v>
      </c>
      <c r="AL221" s="79">
        <f t="shared" si="661"/>
        <v>1</v>
      </c>
      <c r="AM221" s="68">
        <f t="shared" si="18"/>
        <v>1</v>
      </c>
    </row>
    <row r="222" ht="16.5" customHeight="1">
      <c r="A222" s="47"/>
      <c r="B222" s="82"/>
      <c r="C222" s="82"/>
      <c r="D222" s="82"/>
      <c r="E222" s="82"/>
      <c r="F222" s="24"/>
      <c r="G222" s="51">
        <v>217.0</v>
      </c>
      <c r="H222" s="51">
        <v>3364.0</v>
      </c>
      <c r="I222" s="47">
        <v>1790.0</v>
      </c>
      <c r="J222" s="72">
        <f>OFFSET(TT!F222,0,6*(-1+$E$6))</f>
        <v>254</v>
      </c>
      <c r="K222" s="73">
        <f>OFFSET(TT!G222,0,6*(-1+$E$6))</f>
        <v>298</v>
      </c>
      <c r="L222" s="74">
        <f>OFFSET(TT!H222,0,6*(-1+$E$6))</f>
        <v>124</v>
      </c>
      <c r="M222" s="75">
        <f>OFFSET(TT!I222,0,6*(-1+$E$6))</f>
        <v>138</v>
      </c>
      <c r="N222" s="76">
        <f>OFFSET(TT!J222,0,6*(-1+$E$6))</f>
        <v>307</v>
      </c>
      <c r="O222" s="77">
        <f>OFFSET(TT!K222,0,6*(-1+$E$6))</f>
        <v>62</v>
      </c>
      <c r="P222" s="78">
        <f t="shared" si="19"/>
        <v>378</v>
      </c>
      <c r="Q222" s="78">
        <f t="shared" ref="Q222:S222" si="662">$J222*C$30+$K222*C$31+$L222*C$32+$M222*C$33+$N222*C$34+$O222*C$35</f>
        <v>200</v>
      </c>
      <c r="R222" s="78">
        <f t="shared" si="662"/>
        <v>298</v>
      </c>
      <c r="S222" s="78">
        <f t="shared" si="662"/>
        <v>307</v>
      </c>
      <c r="T222" s="59">
        <f t="shared" si="8"/>
        <v>0.6539792388</v>
      </c>
      <c r="U222" s="60">
        <f t="shared" si="9"/>
        <v>0.4925619835</v>
      </c>
      <c r="V222" s="61">
        <f t="shared" si="10"/>
        <v>0.5518248175</v>
      </c>
      <c r="W222" s="62">
        <f t="shared" si="11"/>
        <v>0.5983935743</v>
      </c>
      <c r="X222" s="63">
        <f t="shared" ref="X222:Y222" si="663">IFERROR(P222/(P222+R222),0.5)</f>
        <v>0.5591715976</v>
      </c>
      <c r="Y222" s="64">
        <f t="shared" si="663"/>
        <v>0.3944773176</v>
      </c>
      <c r="Z222" s="65">
        <f t="shared" si="13"/>
        <v>0.5714285714</v>
      </c>
      <c r="AA222" s="66">
        <f t="shared" si="14"/>
        <v>0.5790363483</v>
      </c>
      <c r="AB222" s="67">
        <f t="shared" si="15"/>
        <v>0.4885883347</v>
      </c>
      <c r="AC222" s="47">
        <f t="shared" si="16"/>
        <v>1</v>
      </c>
      <c r="AD222" s="79">
        <f t="shared" ref="AD222:AL222" si="664">IF(OR(T222&lt;OFFSET($B$38,AD$3,0),T222&gt;OFFSET($C$38,AD$3,0)),0,1)</f>
        <v>1</v>
      </c>
      <c r="AE222" s="79">
        <f t="shared" si="664"/>
        <v>1</v>
      </c>
      <c r="AF222" s="79">
        <f t="shared" si="664"/>
        <v>1</v>
      </c>
      <c r="AG222" s="79">
        <f t="shared" si="664"/>
        <v>1</v>
      </c>
      <c r="AH222" s="79">
        <f t="shared" si="664"/>
        <v>1</v>
      </c>
      <c r="AI222" s="79">
        <f t="shared" si="664"/>
        <v>1</v>
      </c>
      <c r="AJ222" s="79">
        <f t="shared" si="664"/>
        <v>1</v>
      </c>
      <c r="AK222" s="79">
        <f t="shared" si="664"/>
        <v>1</v>
      </c>
      <c r="AL222" s="79">
        <f t="shared" si="664"/>
        <v>1</v>
      </c>
      <c r="AM222" s="68">
        <f t="shared" si="18"/>
        <v>1</v>
      </c>
    </row>
    <row r="223" ht="16.5" customHeight="1">
      <c r="A223" s="47"/>
      <c r="B223" s="82"/>
      <c r="C223" s="82"/>
      <c r="D223" s="82"/>
      <c r="E223" s="82"/>
      <c r="F223" s="24"/>
      <c r="G223" s="51">
        <v>218.0</v>
      </c>
      <c r="H223" s="51">
        <v>3366.0</v>
      </c>
      <c r="I223" s="47">
        <v>3007.0</v>
      </c>
      <c r="J223" s="72">
        <f>OFFSET(TT!F223,0,6*(-1+$E$6))</f>
        <v>372</v>
      </c>
      <c r="K223" s="73">
        <f>OFFSET(TT!G223,0,6*(-1+$E$6))</f>
        <v>344</v>
      </c>
      <c r="L223" s="74">
        <f>OFFSET(TT!H223,0,6*(-1+$E$6))</f>
        <v>269</v>
      </c>
      <c r="M223" s="75">
        <f>OFFSET(TT!I223,0,6*(-1+$E$6))</f>
        <v>292</v>
      </c>
      <c r="N223" s="76">
        <f>OFFSET(TT!J223,0,6*(-1+$E$6))</f>
        <v>591</v>
      </c>
      <c r="O223" s="77">
        <f>OFFSET(TT!K223,0,6*(-1+$E$6))</f>
        <v>106</v>
      </c>
      <c r="P223" s="78">
        <f t="shared" si="19"/>
        <v>641</v>
      </c>
      <c r="Q223" s="78">
        <f t="shared" ref="Q223:S223" si="665">$J223*C$30+$K223*C$31+$L223*C$32+$M223*C$33+$N223*C$34+$O223*C$35</f>
        <v>398</v>
      </c>
      <c r="R223" s="78">
        <f t="shared" si="665"/>
        <v>344</v>
      </c>
      <c r="S223" s="78">
        <f t="shared" si="665"/>
        <v>591</v>
      </c>
      <c r="T223" s="59">
        <f t="shared" si="8"/>
        <v>0.6169393648</v>
      </c>
      <c r="U223" s="60">
        <f t="shared" si="9"/>
        <v>0.3679144385</v>
      </c>
      <c r="V223" s="61">
        <f t="shared" si="10"/>
        <v>0.5202922078</v>
      </c>
      <c r="W223" s="62">
        <f t="shared" si="11"/>
        <v>0.4636118598</v>
      </c>
      <c r="X223" s="63">
        <f t="shared" ref="X223:Y223" si="666">IFERROR(P223/(P223+R223),0.5)</f>
        <v>0.6507614213</v>
      </c>
      <c r="Y223" s="64">
        <f t="shared" si="666"/>
        <v>0.4024266936</v>
      </c>
      <c r="Z223" s="65">
        <f t="shared" si="13"/>
        <v>0.4989868288</v>
      </c>
      <c r="AA223" s="66">
        <f t="shared" si="14"/>
        <v>0.6241134752</v>
      </c>
      <c r="AB223" s="67">
        <f t="shared" si="15"/>
        <v>0.5263424519</v>
      </c>
      <c r="AC223" s="47">
        <f t="shared" si="16"/>
        <v>1</v>
      </c>
      <c r="AD223" s="79">
        <f t="shared" ref="AD223:AL223" si="667">IF(OR(T223&lt;OFFSET($B$38,AD$3,0),T223&gt;OFFSET($C$38,AD$3,0)),0,1)</f>
        <v>1</v>
      </c>
      <c r="AE223" s="79">
        <f t="shared" si="667"/>
        <v>1</v>
      </c>
      <c r="AF223" s="79">
        <f t="shared" si="667"/>
        <v>1</v>
      </c>
      <c r="AG223" s="79">
        <f t="shared" si="667"/>
        <v>1</v>
      </c>
      <c r="AH223" s="79">
        <f t="shared" si="667"/>
        <v>1</v>
      </c>
      <c r="AI223" s="79">
        <f t="shared" si="667"/>
        <v>1</v>
      </c>
      <c r="AJ223" s="79">
        <f t="shared" si="667"/>
        <v>1</v>
      </c>
      <c r="AK223" s="79">
        <f t="shared" si="667"/>
        <v>1</v>
      </c>
      <c r="AL223" s="79">
        <f t="shared" si="667"/>
        <v>1</v>
      </c>
      <c r="AM223" s="68">
        <f t="shared" si="18"/>
        <v>1</v>
      </c>
    </row>
    <row r="224" ht="16.5" customHeight="1">
      <c r="A224" s="47"/>
      <c r="B224" s="82"/>
      <c r="C224" s="82"/>
      <c r="D224" s="82"/>
      <c r="E224" s="82"/>
      <c r="F224" s="24"/>
      <c r="G224" s="51">
        <v>219.0</v>
      </c>
      <c r="H224" s="51">
        <v>3370.0</v>
      </c>
      <c r="I224" s="47">
        <v>3098.0</v>
      </c>
      <c r="J224" s="72">
        <f>OFFSET(TT!F224,0,6*(-1+$E$6))</f>
        <v>300</v>
      </c>
      <c r="K224" s="73">
        <f>OFFSET(TT!G224,0,6*(-1+$E$6))</f>
        <v>293</v>
      </c>
      <c r="L224" s="74">
        <f>OFFSET(TT!H224,0,6*(-1+$E$6))</f>
        <v>228</v>
      </c>
      <c r="M224" s="75">
        <f>OFFSET(TT!I224,0,6*(-1+$E$6))</f>
        <v>256</v>
      </c>
      <c r="N224" s="76">
        <f>OFFSET(TT!J224,0,6*(-1+$E$6))</f>
        <v>686</v>
      </c>
      <c r="O224" s="77">
        <f>OFFSET(TT!K224,0,6*(-1+$E$6))</f>
        <v>145</v>
      </c>
      <c r="P224" s="78">
        <f t="shared" si="19"/>
        <v>528</v>
      </c>
      <c r="Q224" s="78">
        <f t="shared" ref="Q224:S224" si="668">$J224*C$30+$K224*C$31+$L224*C$32+$M224*C$33+$N224*C$34+$O224*C$35</f>
        <v>401</v>
      </c>
      <c r="R224" s="78">
        <f t="shared" si="668"/>
        <v>293</v>
      </c>
      <c r="S224" s="78">
        <f t="shared" si="668"/>
        <v>686</v>
      </c>
      <c r="T224" s="59">
        <f t="shared" si="8"/>
        <v>0.5683530678</v>
      </c>
      <c r="U224" s="60">
        <f t="shared" si="9"/>
        <v>0.2992849847</v>
      </c>
      <c r="V224" s="61">
        <f t="shared" si="10"/>
        <v>0.4349258649</v>
      </c>
      <c r="W224" s="62">
        <f t="shared" si="11"/>
        <v>0.4221902017</v>
      </c>
      <c r="X224" s="63">
        <f t="shared" ref="X224:Y224" si="669">IFERROR(P224/(P224+R224),0.5)</f>
        <v>0.6431181486</v>
      </c>
      <c r="Y224" s="64">
        <f t="shared" si="669"/>
        <v>0.3689052438</v>
      </c>
      <c r="Z224" s="65">
        <f t="shared" si="13"/>
        <v>0.430293501</v>
      </c>
      <c r="AA224" s="66">
        <f t="shared" si="14"/>
        <v>0.6362683438</v>
      </c>
      <c r="AB224" s="67">
        <f t="shared" si="15"/>
        <v>0.4868972746</v>
      </c>
      <c r="AC224" s="47">
        <f t="shared" si="16"/>
        <v>1</v>
      </c>
      <c r="AD224" s="79">
        <f t="shared" ref="AD224:AL224" si="670">IF(OR(T224&lt;OFFSET($B$38,AD$3,0),T224&gt;OFFSET($C$38,AD$3,0)),0,1)</f>
        <v>1</v>
      </c>
      <c r="AE224" s="79">
        <f t="shared" si="670"/>
        <v>1</v>
      </c>
      <c r="AF224" s="79">
        <f t="shared" si="670"/>
        <v>1</v>
      </c>
      <c r="AG224" s="79">
        <f t="shared" si="670"/>
        <v>1</v>
      </c>
      <c r="AH224" s="79">
        <f t="shared" si="670"/>
        <v>1</v>
      </c>
      <c r="AI224" s="79">
        <f t="shared" si="670"/>
        <v>1</v>
      </c>
      <c r="AJ224" s="79">
        <f t="shared" si="670"/>
        <v>1</v>
      </c>
      <c r="AK224" s="79">
        <f t="shared" si="670"/>
        <v>1</v>
      </c>
      <c r="AL224" s="79">
        <f t="shared" si="670"/>
        <v>1</v>
      </c>
      <c r="AM224" s="68">
        <f t="shared" si="18"/>
        <v>1</v>
      </c>
    </row>
    <row r="225" ht="16.5" customHeight="1">
      <c r="A225" s="47"/>
      <c r="B225" s="82"/>
      <c r="C225" s="82"/>
      <c r="D225" s="82"/>
      <c r="E225" s="82"/>
      <c r="F225" s="24"/>
      <c r="G225" s="51">
        <v>220.0</v>
      </c>
      <c r="H225" s="51">
        <v>3373.0</v>
      </c>
      <c r="I225" s="47">
        <v>3949.0</v>
      </c>
      <c r="J225" s="72">
        <f>OFFSET(TT!F225,0,6*(-1+$E$6))</f>
        <v>483</v>
      </c>
      <c r="K225" s="73">
        <f>OFFSET(TT!G225,0,6*(-1+$E$6))</f>
        <v>432</v>
      </c>
      <c r="L225" s="74">
        <f>OFFSET(TT!H225,0,6*(-1+$E$6))</f>
        <v>343</v>
      </c>
      <c r="M225" s="75">
        <f>OFFSET(TT!I225,0,6*(-1+$E$6))</f>
        <v>339</v>
      </c>
      <c r="N225" s="76">
        <f>OFFSET(TT!J225,0,6*(-1+$E$6))</f>
        <v>724</v>
      </c>
      <c r="O225" s="77">
        <f>OFFSET(TT!K225,0,6*(-1+$E$6))</f>
        <v>173</v>
      </c>
      <c r="P225" s="78">
        <f t="shared" si="19"/>
        <v>826</v>
      </c>
      <c r="Q225" s="78">
        <f t="shared" ref="Q225:S225" si="671">$J225*C$30+$K225*C$31+$L225*C$32+$M225*C$33+$N225*C$34+$O225*C$35</f>
        <v>512</v>
      </c>
      <c r="R225" s="78">
        <f t="shared" si="671"/>
        <v>432</v>
      </c>
      <c r="S225" s="78">
        <f t="shared" si="671"/>
        <v>724</v>
      </c>
      <c r="T225" s="59">
        <f t="shared" si="8"/>
        <v>0.6173393124</v>
      </c>
      <c r="U225" s="60">
        <f t="shared" si="9"/>
        <v>0.3737024221</v>
      </c>
      <c r="V225" s="61">
        <f t="shared" si="10"/>
        <v>0.5329032258</v>
      </c>
      <c r="W225" s="62">
        <f t="shared" si="11"/>
        <v>0.4576271186</v>
      </c>
      <c r="X225" s="63">
        <f t="shared" ref="X225:Y225" si="672">IFERROR(P225/(P225+R225),0.5)</f>
        <v>0.6565977742</v>
      </c>
      <c r="Y225" s="64">
        <f t="shared" si="672"/>
        <v>0.4142394822</v>
      </c>
      <c r="Z225" s="65">
        <f t="shared" si="13"/>
        <v>0.5044105854</v>
      </c>
      <c r="AA225" s="66">
        <f t="shared" si="14"/>
        <v>0.6214915798</v>
      </c>
      <c r="AB225" s="67">
        <f t="shared" si="15"/>
        <v>0.5364875702</v>
      </c>
      <c r="AC225" s="47">
        <f t="shared" si="16"/>
        <v>1</v>
      </c>
      <c r="AD225" s="79">
        <f t="shared" ref="AD225:AL225" si="673">IF(OR(T225&lt;OFFSET($B$38,AD$3,0),T225&gt;OFFSET($C$38,AD$3,0)),0,1)</f>
        <v>1</v>
      </c>
      <c r="AE225" s="79">
        <f t="shared" si="673"/>
        <v>1</v>
      </c>
      <c r="AF225" s="79">
        <f t="shared" si="673"/>
        <v>1</v>
      </c>
      <c r="AG225" s="79">
        <f t="shared" si="673"/>
        <v>1</v>
      </c>
      <c r="AH225" s="79">
        <f t="shared" si="673"/>
        <v>1</v>
      </c>
      <c r="AI225" s="79">
        <f t="shared" si="673"/>
        <v>1</v>
      </c>
      <c r="AJ225" s="79">
        <f t="shared" si="673"/>
        <v>1</v>
      </c>
      <c r="AK225" s="79">
        <f t="shared" si="673"/>
        <v>1</v>
      </c>
      <c r="AL225" s="79">
        <f t="shared" si="673"/>
        <v>1</v>
      </c>
      <c r="AM225" s="68">
        <f t="shared" si="18"/>
        <v>1</v>
      </c>
    </row>
    <row r="226" ht="16.5" customHeight="1">
      <c r="A226" s="47"/>
      <c r="B226" s="82"/>
      <c r="C226" s="82"/>
      <c r="D226" s="82"/>
      <c r="E226" s="82"/>
      <c r="F226" s="24"/>
      <c r="G226" s="51">
        <v>221.0</v>
      </c>
      <c r="H226" s="51">
        <v>3374.0</v>
      </c>
      <c r="I226" s="47">
        <v>2612.0</v>
      </c>
      <c r="J226" s="72">
        <f>OFFSET(TT!F226,0,6*(-1+$E$6))</f>
        <v>321</v>
      </c>
      <c r="K226" s="73">
        <f>OFFSET(TT!G226,0,6*(-1+$E$6))</f>
        <v>271</v>
      </c>
      <c r="L226" s="74">
        <f>OFFSET(TT!H226,0,6*(-1+$E$6))</f>
        <v>211</v>
      </c>
      <c r="M226" s="75">
        <f>OFFSET(TT!I226,0,6*(-1+$E$6))</f>
        <v>199</v>
      </c>
      <c r="N226" s="76">
        <f>OFFSET(TT!J226,0,6*(-1+$E$6))</f>
        <v>510</v>
      </c>
      <c r="O226" s="77">
        <f>OFFSET(TT!K226,0,6*(-1+$E$6))</f>
        <v>71</v>
      </c>
      <c r="P226" s="78">
        <f t="shared" si="19"/>
        <v>532</v>
      </c>
      <c r="Q226" s="78">
        <f t="shared" ref="Q226:S226" si="674">$J226*C$30+$K226*C$31+$L226*C$32+$M226*C$33+$N226*C$34+$O226*C$35</f>
        <v>270</v>
      </c>
      <c r="R226" s="78">
        <f t="shared" si="674"/>
        <v>271</v>
      </c>
      <c r="S226" s="78">
        <f t="shared" si="674"/>
        <v>510</v>
      </c>
      <c r="T226" s="59">
        <f t="shared" si="8"/>
        <v>0.6633416459</v>
      </c>
      <c r="U226" s="60">
        <f t="shared" si="9"/>
        <v>0.3469910371</v>
      </c>
      <c r="V226" s="61">
        <f t="shared" si="10"/>
        <v>0.5105566219</v>
      </c>
      <c r="W226" s="62">
        <f t="shared" si="11"/>
        <v>0.5009242144</v>
      </c>
      <c r="X226" s="63">
        <f t="shared" ref="X226:Y226" si="675">IFERROR(P226/(P226+R226),0.5)</f>
        <v>0.6625155666</v>
      </c>
      <c r="Y226" s="64">
        <f t="shared" si="675"/>
        <v>0.3461538462</v>
      </c>
      <c r="Z226" s="65">
        <f t="shared" si="13"/>
        <v>0.5072646873</v>
      </c>
      <c r="AA226" s="66">
        <f t="shared" si="14"/>
        <v>0.6582438408</v>
      </c>
      <c r="AB226" s="67">
        <f t="shared" si="15"/>
        <v>0.5066329754</v>
      </c>
      <c r="AC226" s="47">
        <f t="shared" si="16"/>
        <v>1</v>
      </c>
      <c r="AD226" s="79">
        <f t="shared" ref="AD226:AL226" si="676">IF(OR(T226&lt;OFFSET($B$38,AD$3,0),T226&gt;OFFSET($C$38,AD$3,0)),0,1)</f>
        <v>1</v>
      </c>
      <c r="AE226" s="79">
        <f t="shared" si="676"/>
        <v>1</v>
      </c>
      <c r="AF226" s="79">
        <f t="shared" si="676"/>
        <v>1</v>
      </c>
      <c r="AG226" s="79">
        <f t="shared" si="676"/>
        <v>1</v>
      </c>
      <c r="AH226" s="79">
        <f t="shared" si="676"/>
        <v>1</v>
      </c>
      <c r="AI226" s="79">
        <f t="shared" si="676"/>
        <v>1</v>
      </c>
      <c r="AJ226" s="79">
        <f t="shared" si="676"/>
        <v>1</v>
      </c>
      <c r="AK226" s="79">
        <f t="shared" si="676"/>
        <v>1</v>
      </c>
      <c r="AL226" s="79">
        <f t="shared" si="676"/>
        <v>1</v>
      </c>
      <c r="AM226" s="68">
        <f t="shared" si="18"/>
        <v>1</v>
      </c>
    </row>
    <row r="227" ht="16.5" customHeight="1">
      <c r="A227" s="47"/>
      <c r="B227" s="82"/>
      <c r="C227" s="82"/>
      <c r="D227" s="82"/>
      <c r="E227" s="82"/>
      <c r="F227" s="24"/>
      <c r="G227" s="51">
        <v>222.0</v>
      </c>
      <c r="H227" s="51">
        <v>3382.0</v>
      </c>
      <c r="I227" s="47">
        <v>2264.0</v>
      </c>
      <c r="J227" s="72">
        <f>OFFSET(TT!F227,0,6*(-1+$E$6))</f>
        <v>248</v>
      </c>
      <c r="K227" s="73">
        <f>OFFSET(TT!G227,0,6*(-1+$E$6))</f>
        <v>241</v>
      </c>
      <c r="L227" s="74">
        <f>OFFSET(TT!H227,0,6*(-1+$E$6))</f>
        <v>190</v>
      </c>
      <c r="M227" s="75">
        <f>OFFSET(TT!I227,0,6*(-1+$E$6))</f>
        <v>202</v>
      </c>
      <c r="N227" s="76">
        <f>OFFSET(TT!J227,0,6*(-1+$E$6))</f>
        <v>450</v>
      </c>
      <c r="O227" s="77">
        <f>OFFSET(TT!K227,0,6*(-1+$E$6))</f>
        <v>77</v>
      </c>
      <c r="P227" s="78">
        <f t="shared" si="19"/>
        <v>438</v>
      </c>
      <c r="Q227" s="78">
        <f t="shared" ref="Q227:S227" si="677">$J227*C$30+$K227*C$31+$L227*C$32+$M227*C$33+$N227*C$34+$O227*C$35</f>
        <v>279</v>
      </c>
      <c r="R227" s="78">
        <f t="shared" si="677"/>
        <v>241</v>
      </c>
      <c r="S227" s="78">
        <f t="shared" si="677"/>
        <v>450</v>
      </c>
      <c r="T227" s="59">
        <f t="shared" si="8"/>
        <v>0.6108786611</v>
      </c>
      <c r="U227" s="60">
        <f t="shared" si="9"/>
        <v>0.3487698987</v>
      </c>
      <c r="V227" s="61">
        <f t="shared" si="10"/>
        <v>0.4932432432</v>
      </c>
      <c r="W227" s="62">
        <f t="shared" si="11"/>
        <v>0.4634615385</v>
      </c>
      <c r="X227" s="63">
        <f t="shared" ref="X227:Y227" si="678">IFERROR(P227/(P227+R227),0.5)</f>
        <v>0.6450662739</v>
      </c>
      <c r="Y227" s="64">
        <f t="shared" si="678"/>
        <v>0.3827160494</v>
      </c>
      <c r="Z227" s="65">
        <f t="shared" si="13"/>
        <v>0.4822443182</v>
      </c>
      <c r="AA227" s="66">
        <f t="shared" si="14"/>
        <v>0.6306818182</v>
      </c>
      <c r="AB227" s="67">
        <f t="shared" si="15"/>
        <v>0.5092329545</v>
      </c>
      <c r="AC227" s="47">
        <f t="shared" si="16"/>
        <v>1</v>
      </c>
      <c r="AD227" s="79">
        <f t="shared" ref="AD227:AL227" si="679">IF(OR(T227&lt;OFFSET($B$38,AD$3,0),T227&gt;OFFSET($C$38,AD$3,0)),0,1)</f>
        <v>1</v>
      </c>
      <c r="AE227" s="79">
        <f t="shared" si="679"/>
        <v>1</v>
      </c>
      <c r="AF227" s="79">
        <f t="shared" si="679"/>
        <v>1</v>
      </c>
      <c r="AG227" s="79">
        <f t="shared" si="679"/>
        <v>1</v>
      </c>
      <c r="AH227" s="79">
        <f t="shared" si="679"/>
        <v>1</v>
      </c>
      <c r="AI227" s="79">
        <f t="shared" si="679"/>
        <v>1</v>
      </c>
      <c r="AJ227" s="79">
        <f t="shared" si="679"/>
        <v>1</v>
      </c>
      <c r="AK227" s="79">
        <f t="shared" si="679"/>
        <v>1</v>
      </c>
      <c r="AL227" s="79">
        <f t="shared" si="679"/>
        <v>1</v>
      </c>
      <c r="AM227" s="68">
        <f t="shared" si="18"/>
        <v>1</v>
      </c>
    </row>
    <row r="228" ht="16.5" customHeight="1">
      <c r="A228" s="47"/>
      <c r="B228" s="82"/>
      <c r="C228" s="82"/>
      <c r="D228" s="82"/>
      <c r="E228" s="82"/>
      <c r="F228" s="24"/>
      <c r="G228" s="51">
        <v>223.0</v>
      </c>
      <c r="H228" s="51">
        <v>3383.0</v>
      </c>
      <c r="I228" s="47">
        <v>2460.0</v>
      </c>
      <c r="J228" s="72">
        <f>OFFSET(TT!F228,0,6*(-1+$E$6))</f>
        <v>441</v>
      </c>
      <c r="K228" s="73">
        <f>OFFSET(TT!G228,0,6*(-1+$E$6))</f>
        <v>495</v>
      </c>
      <c r="L228" s="74">
        <f>OFFSET(TT!H228,0,6*(-1+$E$6))</f>
        <v>167</v>
      </c>
      <c r="M228" s="75">
        <f>OFFSET(TT!I228,0,6*(-1+$E$6))</f>
        <v>214</v>
      </c>
      <c r="N228" s="76">
        <f>OFFSET(TT!J228,0,6*(-1+$E$6))</f>
        <v>675</v>
      </c>
      <c r="O228" s="77">
        <f>OFFSET(TT!K228,0,6*(-1+$E$6))</f>
        <v>41</v>
      </c>
      <c r="P228" s="78">
        <f t="shared" si="19"/>
        <v>608</v>
      </c>
      <c r="Q228" s="78">
        <f t="shared" ref="Q228:S228" si="680">$J228*C$30+$K228*C$31+$L228*C$32+$M228*C$33+$N228*C$34+$O228*C$35</f>
        <v>255</v>
      </c>
      <c r="R228" s="78">
        <f t="shared" si="680"/>
        <v>495</v>
      </c>
      <c r="S228" s="78">
        <f t="shared" si="680"/>
        <v>675</v>
      </c>
      <c r="T228" s="59">
        <f t="shared" si="8"/>
        <v>0.7045191194</v>
      </c>
      <c r="U228" s="60">
        <f t="shared" si="9"/>
        <v>0.4230769231</v>
      </c>
      <c r="V228" s="61">
        <f t="shared" si="10"/>
        <v>0.4738893219</v>
      </c>
      <c r="W228" s="62">
        <f t="shared" si="11"/>
        <v>0.66</v>
      </c>
      <c r="X228" s="63">
        <f t="shared" ref="X228:Y228" si="681">IFERROR(P228/(P228+R228),0.5)</f>
        <v>0.5512239347</v>
      </c>
      <c r="Y228" s="64">
        <f t="shared" si="681"/>
        <v>0.2741935484</v>
      </c>
      <c r="Z228" s="65">
        <f t="shared" si="13"/>
        <v>0.5425479587</v>
      </c>
      <c r="AA228" s="66">
        <f t="shared" si="14"/>
        <v>0.6310870635</v>
      </c>
      <c r="AB228" s="67">
        <f t="shared" si="15"/>
        <v>0.424495819</v>
      </c>
      <c r="AC228" s="47">
        <f t="shared" si="16"/>
        <v>1</v>
      </c>
      <c r="AD228" s="79">
        <f t="shared" ref="AD228:AL228" si="682">IF(OR(T228&lt;OFFSET($B$38,AD$3,0),T228&gt;OFFSET($C$38,AD$3,0)),0,1)</f>
        <v>1</v>
      </c>
      <c r="AE228" s="79">
        <f t="shared" si="682"/>
        <v>1</v>
      </c>
      <c r="AF228" s="79">
        <f t="shared" si="682"/>
        <v>1</v>
      </c>
      <c r="AG228" s="79">
        <f t="shared" si="682"/>
        <v>1</v>
      </c>
      <c r="AH228" s="79">
        <f t="shared" si="682"/>
        <v>1</v>
      </c>
      <c r="AI228" s="79">
        <f t="shared" si="682"/>
        <v>1</v>
      </c>
      <c r="AJ228" s="79">
        <f t="shared" si="682"/>
        <v>1</v>
      </c>
      <c r="AK228" s="79">
        <f t="shared" si="682"/>
        <v>1</v>
      </c>
      <c r="AL228" s="79">
        <f t="shared" si="682"/>
        <v>1</v>
      </c>
      <c r="AM228" s="68">
        <f t="shared" si="18"/>
        <v>1</v>
      </c>
    </row>
    <row r="229" ht="16.5" customHeight="1">
      <c r="A229" s="47"/>
      <c r="B229" s="82"/>
      <c r="C229" s="82"/>
      <c r="D229" s="82"/>
      <c r="E229" s="82"/>
      <c r="F229" s="24"/>
      <c r="G229" s="51">
        <v>224.0</v>
      </c>
      <c r="H229" s="51">
        <v>3385.0</v>
      </c>
      <c r="I229" s="47">
        <v>1805.0</v>
      </c>
      <c r="J229" s="72">
        <f>OFFSET(TT!F229,0,6*(-1+$E$6))</f>
        <v>266</v>
      </c>
      <c r="K229" s="73">
        <f>OFFSET(TT!G229,0,6*(-1+$E$6))</f>
        <v>194</v>
      </c>
      <c r="L229" s="74">
        <f>OFFSET(TT!H229,0,6*(-1+$E$6))</f>
        <v>135</v>
      </c>
      <c r="M229" s="75">
        <f>OFFSET(TT!I229,0,6*(-1+$E$6))</f>
        <v>196</v>
      </c>
      <c r="N229" s="76">
        <f>OFFSET(TT!J229,0,6*(-1+$E$6))</f>
        <v>354</v>
      </c>
      <c r="O229" s="77">
        <f>OFFSET(TT!K229,0,6*(-1+$E$6))</f>
        <v>70</v>
      </c>
      <c r="P229" s="78">
        <f t="shared" si="19"/>
        <v>401</v>
      </c>
      <c r="Q229" s="78">
        <f t="shared" ref="Q229:S229" si="683">$J229*C$30+$K229*C$31+$L229*C$32+$M229*C$33+$N229*C$34+$O229*C$35</f>
        <v>266</v>
      </c>
      <c r="R229" s="78">
        <f t="shared" si="683"/>
        <v>194</v>
      </c>
      <c r="S229" s="78">
        <f t="shared" si="683"/>
        <v>354</v>
      </c>
      <c r="T229" s="59">
        <f t="shared" si="8"/>
        <v>0.6011994003</v>
      </c>
      <c r="U229" s="60">
        <f t="shared" si="9"/>
        <v>0.3540145985</v>
      </c>
      <c r="V229" s="61">
        <f t="shared" si="10"/>
        <v>0.5311258278</v>
      </c>
      <c r="W229" s="62">
        <f t="shared" si="11"/>
        <v>0.4217391304</v>
      </c>
      <c r="X229" s="63">
        <f t="shared" ref="X229:Y229" si="684">IFERROR(P229/(P229+R229),0.5)</f>
        <v>0.6739495798</v>
      </c>
      <c r="Y229" s="64">
        <f t="shared" si="684"/>
        <v>0.4290322581</v>
      </c>
      <c r="Z229" s="65">
        <f t="shared" si="13"/>
        <v>0.4897119342</v>
      </c>
      <c r="AA229" s="66">
        <f t="shared" si="14"/>
        <v>0.621399177</v>
      </c>
      <c r="AB229" s="67">
        <f t="shared" si="15"/>
        <v>0.5489711934</v>
      </c>
      <c r="AC229" s="47">
        <f t="shared" si="16"/>
        <v>1</v>
      </c>
      <c r="AD229" s="79">
        <f t="shared" ref="AD229:AL229" si="685">IF(OR(T229&lt;OFFSET($B$38,AD$3,0),T229&gt;OFFSET($C$38,AD$3,0)),0,1)</f>
        <v>1</v>
      </c>
      <c r="AE229" s="79">
        <f t="shared" si="685"/>
        <v>1</v>
      </c>
      <c r="AF229" s="79">
        <f t="shared" si="685"/>
        <v>1</v>
      </c>
      <c r="AG229" s="79">
        <f t="shared" si="685"/>
        <v>1</v>
      </c>
      <c r="AH229" s="79">
        <f t="shared" si="685"/>
        <v>1</v>
      </c>
      <c r="AI229" s="79">
        <f t="shared" si="685"/>
        <v>1</v>
      </c>
      <c r="AJ229" s="79">
        <f t="shared" si="685"/>
        <v>1</v>
      </c>
      <c r="AK229" s="79">
        <f t="shared" si="685"/>
        <v>1</v>
      </c>
      <c r="AL229" s="79">
        <f t="shared" si="685"/>
        <v>1</v>
      </c>
      <c r="AM229" s="68">
        <f t="shared" si="18"/>
        <v>1</v>
      </c>
    </row>
    <row r="230" ht="16.5" customHeight="1">
      <c r="A230" s="47"/>
      <c r="B230" s="82"/>
      <c r="C230" s="82"/>
      <c r="D230" s="82"/>
      <c r="E230" s="82"/>
      <c r="F230" s="24"/>
      <c r="G230" s="51">
        <v>225.0</v>
      </c>
      <c r="H230" s="51">
        <v>3391.0</v>
      </c>
      <c r="I230" s="47">
        <v>2147.0</v>
      </c>
      <c r="J230" s="72">
        <f>OFFSET(TT!F230,0,6*(-1+$E$6))</f>
        <v>261</v>
      </c>
      <c r="K230" s="73">
        <f>OFFSET(TT!G230,0,6*(-1+$E$6))</f>
        <v>244</v>
      </c>
      <c r="L230" s="74">
        <f>OFFSET(TT!H230,0,6*(-1+$E$6))</f>
        <v>153</v>
      </c>
      <c r="M230" s="75">
        <f>OFFSET(TT!I230,0,6*(-1+$E$6))</f>
        <v>176</v>
      </c>
      <c r="N230" s="76">
        <f>OFFSET(TT!J230,0,6*(-1+$E$6))</f>
        <v>555</v>
      </c>
      <c r="O230" s="77">
        <f>OFFSET(TT!K230,0,6*(-1+$E$6))</f>
        <v>68</v>
      </c>
      <c r="P230" s="78">
        <f t="shared" si="19"/>
        <v>414</v>
      </c>
      <c r="Q230" s="78">
        <f t="shared" ref="Q230:S230" si="686">$J230*C$30+$K230*C$31+$L230*C$32+$M230*C$33+$N230*C$34+$O230*C$35</f>
        <v>244</v>
      </c>
      <c r="R230" s="78">
        <f t="shared" si="686"/>
        <v>244</v>
      </c>
      <c r="S230" s="78">
        <f t="shared" si="686"/>
        <v>555</v>
      </c>
      <c r="T230" s="59">
        <f t="shared" si="8"/>
        <v>0.6291793313</v>
      </c>
      <c r="U230" s="60">
        <f t="shared" si="9"/>
        <v>0.3053817272</v>
      </c>
      <c r="V230" s="61">
        <f t="shared" si="10"/>
        <v>0.427244582</v>
      </c>
      <c r="W230" s="62">
        <f t="shared" si="11"/>
        <v>0.5</v>
      </c>
      <c r="X230" s="63">
        <f t="shared" ref="X230:Y230" si="687">IFERROR(P230/(P230+R230),0.5)</f>
        <v>0.6291793313</v>
      </c>
      <c r="Y230" s="64">
        <f t="shared" si="687"/>
        <v>0.3053817272</v>
      </c>
      <c r="Z230" s="65">
        <f t="shared" si="13"/>
        <v>0.4516129032</v>
      </c>
      <c r="AA230" s="66">
        <f t="shared" si="14"/>
        <v>0.6650652025</v>
      </c>
      <c r="AB230" s="67">
        <f t="shared" si="15"/>
        <v>0.4516129032</v>
      </c>
      <c r="AC230" s="47">
        <f t="shared" si="16"/>
        <v>1</v>
      </c>
      <c r="AD230" s="79">
        <f t="shared" ref="AD230:AL230" si="688">IF(OR(T230&lt;OFFSET($B$38,AD$3,0),T230&gt;OFFSET($C$38,AD$3,0)),0,1)</f>
        <v>1</v>
      </c>
      <c r="AE230" s="79">
        <f t="shared" si="688"/>
        <v>1</v>
      </c>
      <c r="AF230" s="79">
        <f t="shared" si="688"/>
        <v>1</v>
      </c>
      <c r="AG230" s="79">
        <f t="shared" si="688"/>
        <v>1</v>
      </c>
      <c r="AH230" s="79">
        <f t="shared" si="688"/>
        <v>1</v>
      </c>
      <c r="AI230" s="79">
        <f t="shared" si="688"/>
        <v>1</v>
      </c>
      <c r="AJ230" s="79">
        <f t="shared" si="688"/>
        <v>1</v>
      </c>
      <c r="AK230" s="79">
        <f t="shared" si="688"/>
        <v>1</v>
      </c>
      <c r="AL230" s="79">
        <f t="shared" si="688"/>
        <v>1</v>
      </c>
      <c r="AM230" s="68">
        <f t="shared" si="18"/>
        <v>1</v>
      </c>
    </row>
    <row r="231" ht="16.5" customHeight="1">
      <c r="A231" s="47"/>
      <c r="B231" s="82"/>
      <c r="C231" s="82"/>
      <c r="D231" s="82"/>
      <c r="E231" s="82"/>
      <c r="F231" s="24"/>
      <c r="G231" s="51">
        <v>226.0</v>
      </c>
      <c r="H231" s="51">
        <v>3392.0</v>
      </c>
      <c r="I231" s="47">
        <v>1644.0</v>
      </c>
      <c r="J231" s="72">
        <f>OFFSET(TT!F231,0,6*(-1+$E$6))</f>
        <v>206</v>
      </c>
      <c r="K231" s="73">
        <f>OFFSET(TT!G231,0,6*(-1+$E$6))</f>
        <v>150</v>
      </c>
      <c r="L231" s="74">
        <f>OFFSET(TT!H231,0,6*(-1+$E$6))</f>
        <v>116</v>
      </c>
      <c r="M231" s="75">
        <f>OFFSET(TT!I231,0,6*(-1+$E$6))</f>
        <v>157</v>
      </c>
      <c r="N231" s="76">
        <f>OFFSET(TT!J231,0,6*(-1+$E$6))</f>
        <v>315</v>
      </c>
      <c r="O231" s="77">
        <f>OFFSET(TT!K231,0,6*(-1+$E$6))</f>
        <v>54</v>
      </c>
      <c r="P231" s="78">
        <f t="shared" si="19"/>
        <v>322</v>
      </c>
      <c r="Q231" s="78">
        <f t="shared" ref="Q231:S231" si="689">$J231*C$30+$K231*C$31+$L231*C$32+$M231*C$33+$N231*C$34+$O231*C$35</f>
        <v>211</v>
      </c>
      <c r="R231" s="78">
        <f t="shared" si="689"/>
        <v>150</v>
      </c>
      <c r="S231" s="78">
        <f t="shared" si="689"/>
        <v>315</v>
      </c>
      <c r="T231" s="59">
        <f t="shared" si="8"/>
        <v>0.6041275797</v>
      </c>
      <c r="U231" s="60">
        <f t="shared" si="9"/>
        <v>0.3225806452</v>
      </c>
      <c r="V231" s="61">
        <f t="shared" si="10"/>
        <v>0.5054945055</v>
      </c>
      <c r="W231" s="62">
        <f t="shared" si="11"/>
        <v>0.4155124654</v>
      </c>
      <c r="X231" s="63">
        <f t="shared" ref="X231:Y231" si="690">IFERROR(P231/(P231+R231),0.5)</f>
        <v>0.6822033898</v>
      </c>
      <c r="Y231" s="64">
        <f t="shared" si="690"/>
        <v>0.4011406844</v>
      </c>
      <c r="Z231" s="65">
        <f t="shared" si="13"/>
        <v>0.4729458918</v>
      </c>
      <c r="AA231" s="66">
        <f t="shared" si="14"/>
        <v>0.6382765531</v>
      </c>
      <c r="AB231" s="67">
        <f t="shared" si="15"/>
        <v>0.5340681363</v>
      </c>
      <c r="AC231" s="47">
        <f t="shared" si="16"/>
        <v>1</v>
      </c>
      <c r="AD231" s="79">
        <f t="shared" ref="AD231:AL231" si="691">IF(OR(T231&lt;OFFSET($B$38,AD$3,0),T231&gt;OFFSET($C$38,AD$3,0)),0,1)</f>
        <v>1</v>
      </c>
      <c r="AE231" s="79">
        <f t="shared" si="691"/>
        <v>1</v>
      </c>
      <c r="AF231" s="79">
        <f t="shared" si="691"/>
        <v>1</v>
      </c>
      <c r="AG231" s="79">
        <f t="shared" si="691"/>
        <v>1</v>
      </c>
      <c r="AH231" s="79">
        <f t="shared" si="691"/>
        <v>1</v>
      </c>
      <c r="AI231" s="79">
        <f t="shared" si="691"/>
        <v>1</v>
      </c>
      <c r="AJ231" s="79">
        <f t="shared" si="691"/>
        <v>1</v>
      </c>
      <c r="AK231" s="79">
        <f t="shared" si="691"/>
        <v>1</v>
      </c>
      <c r="AL231" s="79">
        <f t="shared" si="691"/>
        <v>1</v>
      </c>
      <c r="AM231" s="68">
        <f t="shared" si="18"/>
        <v>1</v>
      </c>
    </row>
    <row r="232" ht="16.5" customHeight="1">
      <c r="A232" s="47"/>
      <c r="B232" s="82"/>
      <c r="C232" s="82"/>
      <c r="D232" s="82"/>
      <c r="E232" s="82"/>
      <c r="F232" s="24"/>
      <c r="G232" s="51">
        <v>227.0</v>
      </c>
      <c r="H232" s="51">
        <v>3414.0</v>
      </c>
      <c r="I232" s="47">
        <v>1132.0</v>
      </c>
      <c r="J232" s="72">
        <f>OFFSET(TT!F232,0,6*(-1+$E$6))</f>
        <v>154</v>
      </c>
      <c r="K232" s="73">
        <f>OFFSET(TT!G232,0,6*(-1+$E$6))</f>
        <v>179</v>
      </c>
      <c r="L232" s="74">
        <f>OFFSET(TT!H232,0,6*(-1+$E$6))</f>
        <v>85</v>
      </c>
      <c r="M232" s="75">
        <f>OFFSET(TT!I232,0,6*(-1+$E$6))</f>
        <v>108</v>
      </c>
      <c r="N232" s="76">
        <f>OFFSET(TT!J232,0,6*(-1+$E$6))</f>
        <v>237</v>
      </c>
      <c r="O232" s="77">
        <f>OFFSET(TT!K232,0,6*(-1+$E$6))</f>
        <v>36</v>
      </c>
      <c r="P232" s="78">
        <f t="shared" si="19"/>
        <v>239</v>
      </c>
      <c r="Q232" s="78">
        <f t="shared" ref="Q232:S232" si="692">$J232*C$30+$K232*C$31+$L232*C$32+$M232*C$33+$N232*C$34+$O232*C$35</f>
        <v>144</v>
      </c>
      <c r="R232" s="78">
        <f t="shared" si="692"/>
        <v>179</v>
      </c>
      <c r="S232" s="78">
        <f t="shared" si="692"/>
        <v>237</v>
      </c>
      <c r="T232" s="59">
        <f t="shared" si="8"/>
        <v>0.6240208877</v>
      </c>
      <c r="U232" s="60">
        <f t="shared" si="9"/>
        <v>0.4302884615</v>
      </c>
      <c r="V232" s="61">
        <f t="shared" si="10"/>
        <v>0.5021008403</v>
      </c>
      <c r="W232" s="62">
        <f t="shared" si="11"/>
        <v>0.5541795666</v>
      </c>
      <c r="X232" s="63">
        <f t="shared" ref="X232:Y232" si="693">IFERROR(P232/(P232+R232),0.5)</f>
        <v>0.5717703349</v>
      </c>
      <c r="Y232" s="64">
        <f t="shared" si="693"/>
        <v>0.3779527559</v>
      </c>
      <c r="Z232" s="65">
        <f t="shared" si="13"/>
        <v>0.5231539424</v>
      </c>
      <c r="AA232" s="66">
        <f t="shared" si="14"/>
        <v>0.5957446809</v>
      </c>
      <c r="AB232" s="67">
        <f t="shared" si="15"/>
        <v>0.4793491865</v>
      </c>
      <c r="AC232" s="47">
        <f t="shared" si="16"/>
        <v>1</v>
      </c>
      <c r="AD232" s="79">
        <f t="shared" ref="AD232:AL232" si="694">IF(OR(T232&lt;OFFSET($B$38,AD$3,0),T232&gt;OFFSET($C$38,AD$3,0)),0,1)</f>
        <v>1</v>
      </c>
      <c r="AE232" s="79">
        <f t="shared" si="694"/>
        <v>1</v>
      </c>
      <c r="AF232" s="79">
        <f t="shared" si="694"/>
        <v>1</v>
      </c>
      <c r="AG232" s="79">
        <f t="shared" si="694"/>
        <v>1</v>
      </c>
      <c r="AH232" s="79">
        <f t="shared" si="694"/>
        <v>1</v>
      </c>
      <c r="AI232" s="79">
        <f t="shared" si="694"/>
        <v>1</v>
      </c>
      <c r="AJ232" s="79">
        <f t="shared" si="694"/>
        <v>1</v>
      </c>
      <c r="AK232" s="79">
        <f t="shared" si="694"/>
        <v>1</v>
      </c>
      <c r="AL232" s="79">
        <f t="shared" si="694"/>
        <v>1</v>
      </c>
      <c r="AM232" s="68">
        <f t="shared" si="18"/>
        <v>1</v>
      </c>
    </row>
    <row r="233" ht="16.5" customHeight="1">
      <c r="A233" s="47"/>
      <c r="B233" s="82"/>
      <c r="C233" s="82"/>
      <c r="D233" s="82"/>
      <c r="E233" s="82"/>
      <c r="F233" s="24"/>
      <c r="G233" s="51">
        <v>228.0</v>
      </c>
      <c r="H233" s="51">
        <v>3417.0</v>
      </c>
      <c r="I233" s="47">
        <v>2152.0</v>
      </c>
      <c r="J233" s="72">
        <f>OFFSET(TT!F233,0,6*(-1+$E$6))</f>
        <v>155</v>
      </c>
      <c r="K233" s="73">
        <f>OFFSET(TT!G233,0,6*(-1+$E$6))</f>
        <v>153</v>
      </c>
      <c r="L233" s="74">
        <f>OFFSET(TT!H233,0,6*(-1+$E$6))</f>
        <v>156</v>
      </c>
      <c r="M233" s="75">
        <f>OFFSET(TT!I233,0,6*(-1+$E$6))</f>
        <v>130</v>
      </c>
      <c r="N233" s="76">
        <f>OFFSET(TT!J233,0,6*(-1+$E$6))</f>
        <v>419</v>
      </c>
      <c r="O233" s="77">
        <f>OFFSET(TT!K233,0,6*(-1+$E$6))</f>
        <v>130</v>
      </c>
      <c r="P233" s="78">
        <f t="shared" si="19"/>
        <v>311</v>
      </c>
      <c r="Q233" s="78">
        <f t="shared" ref="Q233:S233" si="695">$J233*C$30+$K233*C$31+$L233*C$32+$M233*C$33+$N233*C$34+$O233*C$35</f>
        <v>260</v>
      </c>
      <c r="R233" s="78">
        <f t="shared" si="695"/>
        <v>153</v>
      </c>
      <c r="S233" s="78">
        <f t="shared" si="695"/>
        <v>419</v>
      </c>
      <c r="T233" s="59">
        <f t="shared" si="8"/>
        <v>0.5446584939</v>
      </c>
      <c r="U233" s="60">
        <f t="shared" si="9"/>
        <v>0.2674825175</v>
      </c>
      <c r="V233" s="61">
        <f t="shared" si="10"/>
        <v>0.4260273973</v>
      </c>
      <c r="W233" s="62">
        <f t="shared" si="11"/>
        <v>0.3704600484</v>
      </c>
      <c r="X233" s="63">
        <f t="shared" ref="X233:Y233" si="696">IFERROR(P233/(P233+R233),0.5)</f>
        <v>0.6702586207</v>
      </c>
      <c r="Y233" s="64">
        <f t="shared" si="696"/>
        <v>0.382916053</v>
      </c>
      <c r="Z233" s="65">
        <f t="shared" si="13"/>
        <v>0.4059492563</v>
      </c>
      <c r="AA233" s="66">
        <f t="shared" si="14"/>
        <v>0.6386701662</v>
      </c>
      <c r="AB233" s="67">
        <f t="shared" si="15"/>
        <v>0.4995625547</v>
      </c>
      <c r="AC233" s="47">
        <f t="shared" si="16"/>
        <v>1</v>
      </c>
      <c r="AD233" s="79">
        <f t="shared" ref="AD233:AL233" si="697">IF(OR(T233&lt;OFFSET($B$38,AD$3,0),T233&gt;OFFSET($C$38,AD$3,0)),0,1)</f>
        <v>1</v>
      </c>
      <c r="AE233" s="79">
        <f t="shared" si="697"/>
        <v>1</v>
      </c>
      <c r="AF233" s="79">
        <f t="shared" si="697"/>
        <v>1</v>
      </c>
      <c r="AG233" s="79">
        <f t="shared" si="697"/>
        <v>1</v>
      </c>
      <c r="AH233" s="79">
        <f t="shared" si="697"/>
        <v>1</v>
      </c>
      <c r="AI233" s="79">
        <f t="shared" si="697"/>
        <v>1</v>
      </c>
      <c r="AJ233" s="79">
        <f t="shared" si="697"/>
        <v>1</v>
      </c>
      <c r="AK233" s="79">
        <f t="shared" si="697"/>
        <v>1</v>
      </c>
      <c r="AL233" s="79">
        <f t="shared" si="697"/>
        <v>1</v>
      </c>
      <c r="AM233" s="68">
        <f t="shared" si="18"/>
        <v>1</v>
      </c>
    </row>
    <row r="234" ht="16.5" customHeight="1">
      <c r="A234" s="47"/>
      <c r="B234" s="82"/>
      <c r="C234" s="82"/>
      <c r="D234" s="82"/>
      <c r="E234" s="82"/>
      <c r="F234" s="24"/>
      <c r="G234" s="51">
        <v>229.0</v>
      </c>
      <c r="H234" s="51">
        <v>3418.0</v>
      </c>
      <c r="I234" s="47">
        <v>779.0</v>
      </c>
      <c r="J234" s="72">
        <f>OFFSET(TT!F234,0,6*(-1+$E$6))</f>
        <v>94</v>
      </c>
      <c r="K234" s="73">
        <f>OFFSET(TT!G234,0,6*(-1+$E$6))</f>
        <v>78</v>
      </c>
      <c r="L234" s="74">
        <f>OFFSET(TT!H234,0,6*(-1+$E$6))</f>
        <v>99</v>
      </c>
      <c r="M234" s="75">
        <f>OFFSET(TT!I234,0,6*(-1+$E$6))</f>
        <v>50</v>
      </c>
      <c r="N234" s="76">
        <f>OFFSET(TT!J234,0,6*(-1+$E$6))</f>
        <v>123</v>
      </c>
      <c r="O234" s="77">
        <f>OFFSET(TT!K234,0,6*(-1+$E$6))</f>
        <v>41</v>
      </c>
      <c r="P234" s="78">
        <f t="shared" si="19"/>
        <v>193</v>
      </c>
      <c r="Q234" s="78">
        <f t="shared" ref="Q234:S234" si="698">$J234*C$30+$K234*C$31+$L234*C$32+$M234*C$33+$N234*C$34+$O234*C$35</f>
        <v>91</v>
      </c>
      <c r="R234" s="78">
        <f t="shared" si="698"/>
        <v>78</v>
      </c>
      <c r="S234" s="78">
        <f t="shared" si="698"/>
        <v>123</v>
      </c>
      <c r="T234" s="59">
        <f t="shared" si="8"/>
        <v>0.6795774648</v>
      </c>
      <c r="U234" s="60">
        <f t="shared" si="9"/>
        <v>0.3880597015</v>
      </c>
      <c r="V234" s="61">
        <f t="shared" si="10"/>
        <v>0.6107594937</v>
      </c>
      <c r="W234" s="62">
        <f t="shared" si="11"/>
        <v>0.4615384615</v>
      </c>
      <c r="X234" s="63">
        <f t="shared" ref="X234:Y234" si="699">IFERROR(P234/(P234+R234),0.5)</f>
        <v>0.7121771218</v>
      </c>
      <c r="Y234" s="64">
        <f t="shared" si="699"/>
        <v>0.4252336449</v>
      </c>
      <c r="Z234" s="65">
        <f t="shared" si="13"/>
        <v>0.5587628866</v>
      </c>
      <c r="AA234" s="66">
        <f t="shared" si="14"/>
        <v>0.6515463918</v>
      </c>
      <c r="AB234" s="67">
        <f t="shared" si="15"/>
        <v>0.5855670103</v>
      </c>
      <c r="AC234" s="47">
        <f t="shared" si="16"/>
        <v>1</v>
      </c>
      <c r="AD234" s="79">
        <f t="shared" ref="AD234:AL234" si="700">IF(OR(T234&lt;OFFSET($B$38,AD$3,0),T234&gt;OFFSET($C$38,AD$3,0)),0,1)</f>
        <v>1</v>
      </c>
      <c r="AE234" s="79">
        <f t="shared" si="700"/>
        <v>1</v>
      </c>
      <c r="AF234" s="79">
        <f t="shared" si="700"/>
        <v>1</v>
      </c>
      <c r="AG234" s="79">
        <f t="shared" si="700"/>
        <v>1</v>
      </c>
      <c r="AH234" s="79">
        <f t="shared" si="700"/>
        <v>1</v>
      </c>
      <c r="AI234" s="79">
        <f t="shared" si="700"/>
        <v>1</v>
      </c>
      <c r="AJ234" s="79">
        <f t="shared" si="700"/>
        <v>1</v>
      </c>
      <c r="AK234" s="79">
        <f t="shared" si="700"/>
        <v>1</v>
      </c>
      <c r="AL234" s="79">
        <f t="shared" si="700"/>
        <v>1</v>
      </c>
      <c r="AM234" s="68">
        <f t="shared" si="18"/>
        <v>1</v>
      </c>
    </row>
    <row r="235" ht="16.5" customHeight="1">
      <c r="A235" s="47"/>
      <c r="B235" s="82"/>
      <c r="C235" s="82"/>
      <c r="D235" s="82"/>
      <c r="E235" s="82"/>
      <c r="F235" s="24"/>
      <c r="G235" s="51">
        <v>230.0</v>
      </c>
      <c r="H235" s="51">
        <v>3435.0</v>
      </c>
      <c r="I235" s="47">
        <v>2870.0</v>
      </c>
      <c r="J235" s="72">
        <f>OFFSET(TT!F235,0,6*(-1+$E$6))</f>
        <v>267</v>
      </c>
      <c r="K235" s="73">
        <f>OFFSET(TT!G235,0,6*(-1+$E$6))</f>
        <v>222</v>
      </c>
      <c r="L235" s="74">
        <f>OFFSET(TT!H235,0,6*(-1+$E$6))</f>
        <v>216</v>
      </c>
      <c r="M235" s="75">
        <f>OFFSET(TT!I235,0,6*(-1+$E$6))</f>
        <v>195</v>
      </c>
      <c r="N235" s="76">
        <f>OFFSET(TT!J235,0,6*(-1+$E$6))</f>
        <v>493</v>
      </c>
      <c r="O235" s="77">
        <f>OFFSET(TT!K235,0,6*(-1+$E$6))</f>
        <v>135</v>
      </c>
      <c r="P235" s="78">
        <f t="shared" si="19"/>
        <v>483</v>
      </c>
      <c r="Q235" s="78">
        <f t="shared" ref="Q235:S235" si="701">$J235*C$30+$K235*C$31+$L235*C$32+$M235*C$33+$N235*C$34+$O235*C$35</f>
        <v>330</v>
      </c>
      <c r="R235" s="78">
        <f t="shared" si="701"/>
        <v>222</v>
      </c>
      <c r="S235" s="78">
        <f t="shared" si="701"/>
        <v>493</v>
      </c>
      <c r="T235" s="59">
        <f t="shared" si="8"/>
        <v>0.594095941</v>
      </c>
      <c r="U235" s="60">
        <f t="shared" si="9"/>
        <v>0.3104895105</v>
      </c>
      <c r="V235" s="61">
        <f t="shared" si="10"/>
        <v>0.4948770492</v>
      </c>
      <c r="W235" s="62">
        <f t="shared" si="11"/>
        <v>0.402173913</v>
      </c>
      <c r="X235" s="63">
        <f t="shared" ref="X235:Y235" si="702">IFERROR(P235/(P235+R235),0.5)</f>
        <v>0.685106383</v>
      </c>
      <c r="Y235" s="64">
        <f t="shared" si="702"/>
        <v>0.4009720535</v>
      </c>
      <c r="Z235" s="65">
        <f t="shared" si="13"/>
        <v>0.4613874346</v>
      </c>
      <c r="AA235" s="66">
        <f t="shared" si="14"/>
        <v>0.6387434555</v>
      </c>
      <c r="AB235" s="67">
        <f t="shared" si="15"/>
        <v>0.5320680628</v>
      </c>
      <c r="AC235" s="47">
        <f t="shared" si="16"/>
        <v>1</v>
      </c>
      <c r="AD235" s="79">
        <f t="shared" ref="AD235:AL235" si="703">IF(OR(T235&lt;OFFSET($B$38,AD$3,0),T235&gt;OFFSET($C$38,AD$3,0)),0,1)</f>
        <v>1</v>
      </c>
      <c r="AE235" s="79">
        <f t="shared" si="703"/>
        <v>1</v>
      </c>
      <c r="AF235" s="79">
        <f t="shared" si="703"/>
        <v>1</v>
      </c>
      <c r="AG235" s="79">
        <f t="shared" si="703"/>
        <v>1</v>
      </c>
      <c r="AH235" s="79">
        <f t="shared" si="703"/>
        <v>1</v>
      </c>
      <c r="AI235" s="79">
        <f t="shared" si="703"/>
        <v>1</v>
      </c>
      <c r="AJ235" s="79">
        <f t="shared" si="703"/>
        <v>1</v>
      </c>
      <c r="AK235" s="79">
        <f t="shared" si="703"/>
        <v>1</v>
      </c>
      <c r="AL235" s="79">
        <f t="shared" si="703"/>
        <v>1</v>
      </c>
      <c r="AM235" s="68">
        <f t="shared" si="18"/>
        <v>1</v>
      </c>
    </row>
    <row r="236" ht="16.5" customHeight="1">
      <c r="A236" s="47"/>
      <c r="B236" s="82"/>
      <c r="C236" s="82"/>
      <c r="D236" s="82"/>
      <c r="E236" s="82"/>
      <c r="F236" s="24"/>
      <c r="G236" s="51">
        <v>231.0</v>
      </c>
      <c r="H236" s="51">
        <v>3464.0</v>
      </c>
      <c r="I236" s="47">
        <v>2205.0</v>
      </c>
      <c r="J236" s="72">
        <f>OFFSET(TT!F236,0,6*(-1+$E$6))</f>
        <v>392</v>
      </c>
      <c r="K236" s="73">
        <f>OFFSET(TT!G236,0,6*(-1+$E$6))</f>
        <v>281</v>
      </c>
      <c r="L236" s="74">
        <f>OFFSET(TT!H236,0,6*(-1+$E$6))</f>
        <v>141</v>
      </c>
      <c r="M236" s="75">
        <f>OFFSET(TT!I236,0,6*(-1+$E$6))</f>
        <v>208</v>
      </c>
      <c r="N236" s="76">
        <f>OFFSET(TT!J236,0,6*(-1+$E$6))</f>
        <v>471</v>
      </c>
      <c r="O236" s="77">
        <f>OFFSET(TT!K236,0,6*(-1+$E$6))</f>
        <v>76</v>
      </c>
      <c r="P236" s="78">
        <f t="shared" si="19"/>
        <v>533</v>
      </c>
      <c r="Q236" s="78">
        <f t="shared" ref="Q236:S236" si="704">$J236*C$30+$K236*C$31+$L236*C$32+$M236*C$33+$N236*C$34+$O236*C$35</f>
        <v>284</v>
      </c>
      <c r="R236" s="78">
        <f t="shared" si="704"/>
        <v>281</v>
      </c>
      <c r="S236" s="78">
        <f t="shared" si="704"/>
        <v>471</v>
      </c>
      <c r="T236" s="59">
        <f t="shared" si="8"/>
        <v>0.6523867809</v>
      </c>
      <c r="U236" s="60">
        <f t="shared" si="9"/>
        <v>0.3736702128</v>
      </c>
      <c r="V236" s="61">
        <f t="shared" si="10"/>
        <v>0.530876494</v>
      </c>
      <c r="W236" s="62">
        <f t="shared" si="11"/>
        <v>0.4973451327</v>
      </c>
      <c r="X236" s="63">
        <f t="shared" ref="X236:Y236" si="705">IFERROR(P236/(P236+R236),0.5)</f>
        <v>0.6547911548</v>
      </c>
      <c r="Y236" s="64">
        <f t="shared" si="705"/>
        <v>0.3761589404</v>
      </c>
      <c r="Z236" s="65">
        <f t="shared" si="13"/>
        <v>0.5188017846</v>
      </c>
      <c r="AA236" s="66">
        <f t="shared" si="14"/>
        <v>0.6398980242</v>
      </c>
      <c r="AB236" s="67">
        <f t="shared" si="15"/>
        <v>0.5207138305</v>
      </c>
      <c r="AC236" s="47">
        <f t="shared" si="16"/>
        <v>1</v>
      </c>
      <c r="AD236" s="79">
        <f t="shared" ref="AD236:AL236" si="706">IF(OR(T236&lt;OFFSET($B$38,AD$3,0),T236&gt;OFFSET($C$38,AD$3,0)),0,1)</f>
        <v>1</v>
      </c>
      <c r="AE236" s="79">
        <f t="shared" si="706"/>
        <v>1</v>
      </c>
      <c r="AF236" s="79">
        <f t="shared" si="706"/>
        <v>1</v>
      </c>
      <c r="AG236" s="79">
        <f t="shared" si="706"/>
        <v>1</v>
      </c>
      <c r="AH236" s="79">
        <f t="shared" si="706"/>
        <v>1</v>
      </c>
      <c r="AI236" s="79">
        <f t="shared" si="706"/>
        <v>1</v>
      </c>
      <c r="AJ236" s="79">
        <f t="shared" si="706"/>
        <v>1</v>
      </c>
      <c r="AK236" s="79">
        <f t="shared" si="706"/>
        <v>1</v>
      </c>
      <c r="AL236" s="79">
        <f t="shared" si="706"/>
        <v>1</v>
      </c>
      <c r="AM236" s="68">
        <f t="shared" si="18"/>
        <v>1</v>
      </c>
    </row>
    <row r="237" ht="16.5" customHeight="1">
      <c r="A237" s="47"/>
      <c r="B237" s="82"/>
      <c r="C237" s="82"/>
      <c r="D237" s="82"/>
      <c r="E237" s="82"/>
      <c r="F237" s="24"/>
      <c r="G237" s="51">
        <v>232.0</v>
      </c>
      <c r="H237" s="51">
        <v>3540.0</v>
      </c>
      <c r="I237" s="47">
        <v>569.0</v>
      </c>
      <c r="J237" s="72">
        <f>OFFSET(TT!F237,0,6*(-1+$E$6))</f>
        <v>91</v>
      </c>
      <c r="K237" s="73">
        <f>OFFSET(TT!G237,0,6*(-1+$E$6))</f>
        <v>97</v>
      </c>
      <c r="L237" s="74">
        <f>OFFSET(TT!H237,0,6*(-1+$E$6))</f>
        <v>58</v>
      </c>
      <c r="M237" s="75">
        <f>OFFSET(TT!I237,0,6*(-1+$E$6))</f>
        <v>23</v>
      </c>
      <c r="N237" s="76">
        <f>OFFSET(TT!J237,0,6*(-1+$E$6))</f>
        <v>101</v>
      </c>
      <c r="O237" s="77">
        <f>OFFSET(TT!K237,0,6*(-1+$E$6))</f>
        <v>8</v>
      </c>
      <c r="P237" s="78">
        <f t="shared" si="19"/>
        <v>149</v>
      </c>
      <c r="Q237" s="78">
        <f t="shared" ref="Q237:S237" si="707">$J237*C$30+$K237*C$31+$L237*C$32+$M237*C$33+$N237*C$34+$O237*C$35</f>
        <v>31</v>
      </c>
      <c r="R237" s="78">
        <f t="shared" si="707"/>
        <v>97</v>
      </c>
      <c r="S237" s="78">
        <f t="shared" si="707"/>
        <v>101</v>
      </c>
      <c r="T237" s="59">
        <f t="shared" si="8"/>
        <v>0.8277777778</v>
      </c>
      <c r="U237" s="60">
        <f t="shared" si="9"/>
        <v>0.4898989899</v>
      </c>
      <c r="V237" s="61">
        <f t="shared" si="10"/>
        <v>0.596</v>
      </c>
      <c r="W237" s="62">
        <f t="shared" si="11"/>
        <v>0.7578125</v>
      </c>
      <c r="X237" s="63">
        <f t="shared" ref="X237:Y237" si="708">IFERROR(P237/(P237+R237),0.5)</f>
        <v>0.6056910569</v>
      </c>
      <c r="Y237" s="64">
        <f t="shared" si="708"/>
        <v>0.2348484848</v>
      </c>
      <c r="Z237" s="65">
        <f t="shared" si="13"/>
        <v>0.6507936508</v>
      </c>
      <c r="AA237" s="66">
        <f t="shared" si="14"/>
        <v>0.6613756614</v>
      </c>
      <c r="AB237" s="67">
        <f t="shared" si="15"/>
        <v>0.4761904762</v>
      </c>
      <c r="AC237" s="47">
        <f t="shared" si="16"/>
        <v>1</v>
      </c>
      <c r="AD237" s="79">
        <f t="shared" ref="AD237:AL237" si="709">IF(OR(T237&lt;OFFSET($B$38,AD$3,0),T237&gt;OFFSET($C$38,AD$3,0)),0,1)</f>
        <v>1</v>
      </c>
      <c r="AE237" s="79">
        <f t="shared" si="709"/>
        <v>1</v>
      </c>
      <c r="AF237" s="79">
        <f t="shared" si="709"/>
        <v>1</v>
      </c>
      <c r="AG237" s="79">
        <f t="shared" si="709"/>
        <v>1</v>
      </c>
      <c r="AH237" s="79">
        <f t="shared" si="709"/>
        <v>1</v>
      </c>
      <c r="AI237" s="79">
        <f t="shared" si="709"/>
        <v>1</v>
      </c>
      <c r="AJ237" s="79">
        <f t="shared" si="709"/>
        <v>1</v>
      </c>
      <c r="AK237" s="79">
        <f t="shared" si="709"/>
        <v>1</v>
      </c>
      <c r="AL237" s="79">
        <f t="shared" si="709"/>
        <v>1</v>
      </c>
      <c r="AM237" s="68">
        <f t="shared" si="18"/>
        <v>1</v>
      </c>
    </row>
    <row r="238" ht="16.5" customHeight="1">
      <c r="A238" s="47"/>
      <c r="B238" s="82"/>
      <c r="C238" s="82"/>
      <c r="D238" s="82"/>
      <c r="E238" s="82"/>
      <c r="F238" s="24"/>
      <c r="G238" s="51">
        <v>233.0</v>
      </c>
      <c r="H238" s="51">
        <v>3544.0</v>
      </c>
      <c r="I238" s="47">
        <v>1374.0</v>
      </c>
      <c r="J238" s="72">
        <f>OFFSET(TT!F238,0,6*(-1+$E$6))</f>
        <v>193</v>
      </c>
      <c r="K238" s="73">
        <f>OFFSET(TT!G238,0,6*(-1+$E$6))</f>
        <v>191</v>
      </c>
      <c r="L238" s="74">
        <f>OFFSET(TT!H238,0,6*(-1+$E$6))</f>
        <v>136</v>
      </c>
      <c r="M238" s="75">
        <f>OFFSET(TT!I238,0,6*(-1+$E$6))</f>
        <v>94</v>
      </c>
      <c r="N238" s="76">
        <f>OFFSET(TT!J238,0,6*(-1+$E$6))</f>
        <v>290</v>
      </c>
      <c r="O238" s="77">
        <f>OFFSET(TT!K238,0,6*(-1+$E$6))</f>
        <v>62</v>
      </c>
      <c r="P238" s="78">
        <f t="shared" si="19"/>
        <v>329</v>
      </c>
      <c r="Q238" s="78">
        <f t="shared" ref="Q238:S238" si="710">$J238*C$30+$K238*C$31+$L238*C$32+$M238*C$33+$N238*C$34+$O238*C$35</f>
        <v>156</v>
      </c>
      <c r="R238" s="78">
        <f t="shared" si="710"/>
        <v>191</v>
      </c>
      <c r="S238" s="78">
        <f t="shared" si="710"/>
        <v>290</v>
      </c>
      <c r="T238" s="59">
        <f t="shared" si="8"/>
        <v>0.6783505155</v>
      </c>
      <c r="U238" s="60">
        <f t="shared" si="9"/>
        <v>0.3970893971</v>
      </c>
      <c r="V238" s="61">
        <f t="shared" si="10"/>
        <v>0.5315024233</v>
      </c>
      <c r="W238" s="62">
        <f t="shared" si="11"/>
        <v>0.5504322767</v>
      </c>
      <c r="X238" s="63">
        <f t="shared" ref="X238:Y238" si="711">IFERROR(P238/(P238+R238),0.5)</f>
        <v>0.6326923077</v>
      </c>
      <c r="Y238" s="64">
        <f t="shared" si="711"/>
        <v>0.3497757848</v>
      </c>
      <c r="Z238" s="65">
        <f t="shared" si="13"/>
        <v>0.5383022774</v>
      </c>
      <c r="AA238" s="66">
        <f t="shared" si="14"/>
        <v>0.6407867495</v>
      </c>
      <c r="AB238" s="67">
        <f t="shared" si="15"/>
        <v>0.5020703934</v>
      </c>
      <c r="AC238" s="47">
        <f t="shared" si="16"/>
        <v>1</v>
      </c>
      <c r="AD238" s="79">
        <f t="shared" ref="AD238:AL238" si="712">IF(OR(T238&lt;OFFSET($B$38,AD$3,0),T238&gt;OFFSET($C$38,AD$3,0)),0,1)</f>
        <v>1</v>
      </c>
      <c r="AE238" s="79">
        <f t="shared" si="712"/>
        <v>1</v>
      </c>
      <c r="AF238" s="79">
        <f t="shared" si="712"/>
        <v>1</v>
      </c>
      <c r="AG238" s="79">
        <f t="shared" si="712"/>
        <v>1</v>
      </c>
      <c r="AH238" s="79">
        <f t="shared" si="712"/>
        <v>1</v>
      </c>
      <c r="AI238" s="79">
        <f t="shared" si="712"/>
        <v>1</v>
      </c>
      <c r="AJ238" s="79">
        <f t="shared" si="712"/>
        <v>1</v>
      </c>
      <c r="AK238" s="79">
        <f t="shared" si="712"/>
        <v>1</v>
      </c>
      <c r="AL238" s="79">
        <f t="shared" si="712"/>
        <v>1</v>
      </c>
      <c r="AM238" s="68">
        <f t="shared" si="18"/>
        <v>1</v>
      </c>
    </row>
    <row r="239" ht="16.5" customHeight="1">
      <c r="A239" s="47"/>
      <c r="B239" s="82"/>
      <c r="C239" s="82"/>
      <c r="D239" s="82"/>
      <c r="E239" s="82"/>
      <c r="F239" s="24"/>
      <c r="G239" s="51">
        <v>234.0</v>
      </c>
      <c r="H239" s="51">
        <v>3546.0</v>
      </c>
      <c r="I239" s="47">
        <v>3552.0</v>
      </c>
      <c r="J239" s="72">
        <f>OFFSET(TT!F239,0,6*(-1+$E$6))</f>
        <v>347</v>
      </c>
      <c r="K239" s="73">
        <f>OFFSET(TT!G239,0,6*(-1+$E$6))</f>
        <v>319</v>
      </c>
      <c r="L239" s="74">
        <f>OFFSET(TT!H239,0,6*(-1+$E$6))</f>
        <v>251</v>
      </c>
      <c r="M239" s="75">
        <f>OFFSET(TT!I239,0,6*(-1+$E$6))</f>
        <v>216</v>
      </c>
      <c r="N239" s="76">
        <f>OFFSET(TT!J239,0,6*(-1+$E$6))</f>
        <v>617</v>
      </c>
      <c r="O239" s="77">
        <f>OFFSET(TT!K239,0,6*(-1+$E$6))</f>
        <v>166</v>
      </c>
      <c r="P239" s="78">
        <f t="shared" si="19"/>
        <v>598</v>
      </c>
      <c r="Q239" s="78">
        <f t="shared" ref="Q239:S239" si="713">$J239*C$30+$K239*C$31+$L239*C$32+$M239*C$33+$N239*C$34+$O239*C$35</f>
        <v>382</v>
      </c>
      <c r="R239" s="78">
        <f t="shared" si="713"/>
        <v>319</v>
      </c>
      <c r="S239" s="78">
        <f t="shared" si="713"/>
        <v>617</v>
      </c>
      <c r="T239" s="59">
        <f t="shared" si="8"/>
        <v>0.6102040816</v>
      </c>
      <c r="U239" s="60">
        <f t="shared" si="9"/>
        <v>0.3408119658</v>
      </c>
      <c r="V239" s="61">
        <f t="shared" si="10"/>
        <v>0.49218107</v>
      </c>
      <c r="W239" s="62">
        <f t="shared" si="11"/>
        <v>0.455064194</v>
      </c>
      <c r="X239" s="63">
        <f t="shared" ref="X239:Y239" si="714">IFERROR(P239/(P239+R239),0.5)</f>
        <v>0.6521264995</v>
      </c>
      <c r="Y239" s="64">
        <f t="shared" si="714"/>
        <v>0.3823823824</v>
      </c>
      <c r="Z239" s="65">
        <f t="shared" si="13"/>
        <v>0.4786012526</v>
      </c>
      <c r="AA239" s="66">
        <f t="shared" si="14"/>
        <v>0.6341336117</v>
      </c>
      <c r="AB239" s="67">
        <f t="shared" si="15"/>
        <v>0.5114822547</v>
      </c>
      <c r="AC239" s="47">
        <f t="shared" si="16"/>
        <v>1</v>
      </c>
      <c r="AD239" s="79">
        <f t="shared" ref="AD239:AL239" si="715">IF(OR(T239&lt;OFFSET($B$38,AD$3,0),T239&gt;OFFSET($C$38,AD$3,0)),0,1)</f>
        <v>1</v>
      </c>
      <c r="AE239" s="79">
        <f t="shared" si="715"/>
        <v>1</v>
      </c>
      <c r="AF239" s="79">
        <f t="shared" si="715"/>
        <v>1</v>
      </c>
      <c r="AG239" s="79">
        <f t="shared" si="715"/>
        <v>1</v>
      </c>
      <c r="AH239" s="79">
        <f t="shared" si="715"/>
        <v>1</v>
      </c>
      <c r="AI239" s="79">
        <f t="shared" si="715"/>
        <v>1</v>
      </c>
      <c r="AJ239" s="79">
        <f t="shared" si="715"/>
        <v>1</v>
      </c>
      <c r="AK239" s="79">
        <f t="shared" si="715"/>
        <v>1</v>
      </c>
      <c r="AL239" s="79">
        <f t="shared" si="715"/>
        <v>1</v>
      </c>
      <c r="AM239" s="68">
        <f t="shared" si="18"/>
        <v>1</v>
      </c>
    </row>
    <row r="240" ht="16.5" customHeight="1">
      <c r="A240" s="47"/>
      <c r="B240" s="82"/>
      <c r="C240" s="82"/>
      <c r="D240" s="82"/>
      <c r="E240" s="82"/>
      <c r="F240" s="24"/>
      <c r="G240" s="51">
        <v>235.0</v>
      </c>
      <c r="H240" s="51">
        <v>3547.0</v>
      </c>
      <c r="I240" s="47">
        <v>2069.0</v>
      </c>
      <c r="J240" s="72">
        <f>OFFSET(TT!F240,0,6*(-1+$E$6))</f>
        <v>313</v>
      </c>
      <c r="K240" s="73">
        <f>OFFSET(TT!G240,0,6*(-1+$E$6))</f>
        <v>230</v>
      </c>
      <c r="L240" s="74">
        <f>OFFSET(TT!H240,0,6*(-1+$E$6))</f>
        <v>160</v>
      </c>
      <c r="M240" s="75">
        <f>OFFSET(TT!I240,0,6*(-1+$E$6))</f>
        <v>148</v>
      </c>
      <c r="N240" s="76">
        <f>OFFSET(TT!J240,0,6*(-1+$E$6))</f>
        <v>373</v>
      </c>
      <c r="O240" s="77">
        <f>OFFSET(TT!K240,0,6*(-1+$E$6))</f>
        <v>67</v>
      </c>
      <c r="P240" s="78">
        <f t="shared" si="19"/>
        <v>473</v>
      </c>
      <c r="Q240" s="78">
        <f t="shared" ref="Q240:S240" si="716">$J240*C$30+$K240*C$31+$L240*C$32+$M240*C$33+$N240*C$34+$O240*C$35</f>
        <v>215</v>
      </c>
      <c r="R240" s="78">
        <f t="shared" si="716"/>
        <v>230</v>
      </c>
      <c r="S240" s="78">
        <f t="shared" si="716"/>
        <v>373</v>
      </c>
      <c r="T240" s="59">
        <f t="shared" si="8"/>
        <v>0.6875</v>
      </c>
      <c r="U240" s="60">
        <f t="shared" si="9"/>
        <v>0.3814262023</v>
      </c>
      <c r="V240" s="61">
        <f t="shared" si="10"/>
        <v>0.5591016548</v>
      </c>
      <c r="W240" s="62">
        <f t="shared" si="11"/>
        <v>0.5168539326</v>
      </c>
      <c r="X240" s="63">
        <f t="shared" ref="X240:Y240" si="717">IFERROR(P240/(P240+R240),0.5)</f>
        <v>0.6728307255</v>
      </c>
      <c r="Y240" s="64">
        <f t="shared" si="717"/>
        <v>0.3656462585</v>
      </c>
      <c r="Z240" s="65">
        <f t="shared" si="13"/>
        <v>0.544539117</v>
      </c>
      <c r="AA240" s="66">
        <f t="shared" si="14"/>
        <v>0.6553059644</v>
      </c>
      <c r="AB240" s="67">
        <f t="shared" si="15"/>
        <v>0.5329202169</v>
      </c>
      <c r="AC240" s="47">
        <f t="shared" si="16"/>
        <v>1</v>
      </c>
      <c r="AD240" s="79">
        <f t="shared" ref="AD240:AL240" si="718">IF(OR(T240&lt;OFFSET($B$38,AD$3,0),T240&gt;OFFSET($C$38,AD$3,0)),0,1)</f>
        <v>1</v>
      </c>
      <c r="AE240" s="79">
        <f t="shared" si="718"/>
        <v>1</v>
      </c>
      <c r="AF240" s="79">
        <f t="shared" si="718"/>
        <v>1</v>
      </c>
      <c r="AG240" s="79">
        <f t="shared" si="718"/>
        <v>1</v>
      </c>
      <c r="AH240" s="79">
        <f t="shared" si="718"/>
        <v>1</v>
      </c>
      <c r="AI240" s="79">
        <f t="shared" si="718"/>
        <v>1</v>
      </c>
      <c r="AJ240" s="79">
        <f t="shared" si="718"/>
        <v>1</v>
      </c>
      <c r="AK240" s="79">
        <f t="shared" si="718"/>
        <v>1</v>
      </c>
      <c r="AL240" s="79">
        <f t="shared" si="718"/>
        <v>1</v>
      </c>
      <c r="AM240" s="68">
        <f t="shared" si="18"/>
        <v>1</v>
      </c>
    </row>
    <row r="241" ht="16.5" customHeight="1">
      <c r="A241" s="47"/>
      <c r="B241" s="82"/>
      <c r="C241" s="82"/>
      <c r="D241" s="82"/>
      <c r="E241" s="82"/>
      <c r="F241" s="24"/>
      <c r="G241" s="51">
        <v>236.0</v>
      </c>
      <c r="H241" s="51">
        <v>3557.0</v>
      </c>
      <c r="I241" s="47">
        <v>2119.0</v>
      </c>
      <c r="J241" s="72">
        <f>OFFSET(TT!F241,0,6*(-1+$E$6))</f>
        <v>202</v>
      </c>
      <c r="K241" s="73">
        <f>OFFSET(TT!G241,0,6*(-1+$E$6))</f>
        <v>253</v>
      </c>
      <c r="L241" s="74">
        <f>OFFSET(TT!H241,0,6*(-1+$E$6))</f>
        <v>181</v>
      </c>
      <c r="M241" s="75">
        <f>OFFSET(TT!I241,0,6*(-1+$E$6))</f>
        <v>150</v>
      </c>
      <c r="N241" s="76">
        <f>OFFSET(TT!J241,0,6*(-1+$E$6))</f>
        <v>439</v>
      </c>
      <c r="O241" s="77">
        <f>OFFSET(TT!K241,0,6*(-1+$E$6))</f>
        <v>95</v>
      </c>
      <c r="P241" s="78">
        <f t="shared" si="19"/>
        <v>383</v>
      </c>
      <c r="Q241" s="78">
        <f t="shared" ref="Q241:S241" si="719">$J241*C$30+$K241*C$31+$L241*C$32+$M241*C$33+$N241*C$34+$O241*C$35</f>
        <v>245</v>
      </c>
      <c r="R241" s="78">
        <f t="shared" si="719"/>
        <v>253</v>
      </c>
      <c r="S241" s="78">
        <f t="shared" si="719"/>
        <v>439</v>
      </c>
      <c r="T241" s="59">
        <f t="shared" si="8"/>
        <v>0.6098726115</v>
      </c>
      <c r="U241" s="60">
        <f t="shared" si="9"/>
        <v>0.3656069364</v>
      </c>
      <c r="V241" s="61">
        <f t="shared" si="10"/>
        <v>0.4659367397</v>
      </c>
      <c r="W241" s="62">
        <f t="shared" si="11"/>
        <v>0.5080321285</v>
      </c>
      <c r="X241" s="63">
        <f t="shared" ref="X241:Y241" si="720">IFERROR(P241/(P241+R241),0.5)</f>
        <v>0.6022012579</v>
      </c>
      <c r="Y241" s="64">
        <f t="shared" si="720"/>
        <v>0.3581871345</v>
      </c>
      <c r="Z241" s="65">
        <f t="shared" si="13"/>
        <v>0.4818181818</v>
      </c>
      <c r="AA241" s="66">
        <f t="shared" si="14"/>
        <v>0.6227272727</v>
      </c>
      <c r="AB241" s="67">
        <f t="shared" si="15"/>
        <v>0.4757575758</v>
      </c>
      <c r="AC241" s="47">
        <f t="shared" si="16"/>
        <v>1</v>
      </c>
      <c r="AD241" s="79">
        <f t="shared" ref="AD241:AL241" si="721">IF(OR(T241&lt;OFFSET($B$38,AD$3,0),T241&gt;OFFSET($C$38,AD$3,0)),0,1)</f>
        <v>1</v>
      </c>
      <c r="AE241" s="79">
        <f t="shared" si="721"/>
        <v>1</v>
      </c>
      <c r="AF241" s="79">
        <f t="shared" si="721"/>
        <v>1</v>
      </c>
      <c r="AG241" s="79">
        <f t="shared" si="721"/>
        <v>1</v>
      </c>
      <c r="AH241" s="79">
        <f t="shared" si="721"/>
        <v>1</v>
      </c>
      <c r="AI241" s="79">
        <f t="shared" si="721"/>
        <v>1</v>
      </c>
      <c r="AJ241" s="79">
        <f t="shared" si="721"/>
        <v>1</v>
      </c>
      <c r="AK241" s="79">
        <f t="shared" si="721"/>
        <v>1</v>
      </c>
      <c r="AL241" s="79">
        <f t="shared" si="721"/>
        <v>1</v>
      </c>
      <c r="AM241" s="68">
        <f t="shared" si="18"/>
        <v>1</v>
      </c>
    </row>
    <row r="242" ht="16.5" customHeight="1">
      <c r="A242" s="47"/>
      <c r="B242" s="82"/>
      <c r="C242" s="82"/>
      <c r="D242" s="82"/>
      <c r="E242" s="82"/>
      <c r="F242" s="24"/>
      <c r="G242" s="51">
        <v>237.0</v>
      </c>
      <c r="H242" s="51">
        <v>3565.0</v>
      </c>
      <c r="I242" s="47">
        <v>2820.0</v>
      </c>
      <c r="J242" s="72">
        <f>OFFSET(TT!F242,0,6*(-1+$E$6))</f>
        <v>301</v>
      </c>
      <c r="K242" s="73">
        <f>OFFSET(TT!G242,0,6*(-1+$E$6))</f>
        <v>303</v>
      </c>
      <c r="L242" s="74">
        <f>OFFSET(TT!H242,0,6*(-1+$E$6))</f>
        <v>317</v>
      </c>
      <c r="M242" s="75">
        <f>OFFSET(TT!I242,0,6*(-1+$E$6))</f>
        <v>184</v>
      </c>
      <c r="N242" s="76">
        <f>OFFSET(TT!J242,0,6*(-1+$E$6))</f>
        <v>490</v>
      </c>
      <c r="O242" s="77">
        <f>OFFSET(TT!K242,0,6*(-1+$E$6))</f>
        <v>126</v>
      </c>
      <c r="P242" s="78">
        <f t="shared" si="19"/>
        <v>618</v>
      </c>
      <c r="Q242" s="78">
        <f t="shared" ref="Q242:S242" si="722">$J242*C$30+$K242*C$31+$L242*C$32+$M242*C$33+$N242*C$34+$O242*C$35</f>
        <v>310</v>
      </c>
      <c r="R242" s="78">
        <f t="shared" si="722"/>
        <v>303</v>
      </c>
      <c r="S242" s="78">
        <f t="shared" si="722"/>
        <v>490</v>
      </c>
      <c r="T242" s="59">
        <f t="shared" si="8"/>
        <v>0.6659482759</v>
      </c>
      <c r="U242" s="60">
        <f t="shared" si="9"/>
        <v>0.3820933165</v>
      </c>
      <c r="V242" s="61">
        <f t="shared" si="10"/>
        <v>0.5577617329</v>
      </c>
      <c r="W242" s="62">
        <f t="shared" si="11"/>
        <v>0.4942903752</v>
      </c>
      <c r="X242" s="63">
        <f t="shared" ref="X242:Y242" si="723">IFERROR(P242/(P242+R242),0.5)</f>
        <v>0.671009772</v>
      </c>
      <c r="Y242" s="64">
        <f t="shared" si="723"/>
        <v>0.3875</v>
      </c>
      <c r="Z242" s="65">
        <f t="shared" si="13"/>
        <v>0.5351539802</v>
      </c>
      <c r="AA242" s="66">
        <f t="shared" si="14"/>
        <v>0.6438117374</v>
      </c>
      <c r="AB242" s="67">
        <f t="shared" si="15"/>
        <v>0.5392213829</v>
      </c>
      <c r="AC242" s="47">
        <f t="shared" si="16"/>
        <v>1</v>
      </c>
      <c r="AD242" s="79">
        <f t="shared" ref="AD242:AL242" si="724">IF(OR(T242&lt;OFFSET($B$38,AD$3,0),T242&gt;OFFSET($C$38,AD$3,0)),0,1)</f>
        <v>1</v>
      </c>
      <c r="AE242" s="79">
        <f t="shared" si="724"/>
        <v>1</v>
      </c>
      <c r="AF242" s="79">
        <f t="shared" si="724"/>
        <v>1</v>
      </c>
      <c r="AG242" s="79">
        <f t="shared" si="724"/>
        <v>1</v>
      </c>
      <c r="AH242" s="79">
        <f t="shared" si="724"/>
        <v>1</v>
      </c>
      <c r="AI242" s="79">
        <f t="shared" si="724"/>
        <v>1</v>
      </c>
      <c r="AJ242" s="79">
        <f t="shared" si="724"/>
        <v>1</v>
      </c>
      <c r="AK242" s="79">
        <f t="shared" si="724"/>
        <v>1</v>
      </c>
      <c r="AL242" s="79">
        <f t="shared" si="724"/>
        <v>1</v>
      </c>
      <c r="AM242" s="68">
        <f t="shared" si="18"/>
        <v>1</v>
      </c>
    </row>
    <row r="243" ht="16.5" customHeight="1">
      <c r="A243" s="47"/>
      <c r="B243" s="82"/>
      <c r="C243" s="82"/>
      <c r="D243" s="82"/>
      <c r="E243" s="82"/>
      <c r="F243" s="24"/>
      <c r="G243" s="51">
        <v>238.0</v>
      </c>
      <c r="H243" s="51">
        <v>3576.0</v>
      </c>
      <c r="I243" s="47">
        <v>2482.0</v>
      </c>
      <c r="J243" s="72">
        <f>OFFSET(TT!F243,0,6*(-1+$E$6))</f>
        <v>323</v>
      </c>
      <c r="K243" s="73">
        <f>OFFSET(TT!G243,0,6*(-1+$E$6))</f>
        <v>321</v>
      </c>
      <c r="L243" s="74">
        <f>OFFSET(TT!H243,0,6*(-1+$E$6))</f>
        <v>258</v>
      </c>
      <c r="M243" s="75">
        <f>OFFSET(TT!I243,0,6*(-1+$E$6))</f>
        <v>180</v>
      </c>
      <c r="N243" s="76">
        <f>OFFSET(TT!J243,0,6*(-1+$E$6))</f>
        <v>478</v>
      </c>
      <c r="O243" s="77">
        <f>OFFSET(TT!K243,0,6*(-1+$E$6))</f>
        <v>96</v>
      </c>
      <c r="P243" s="78">
        <f t="shared" si="19"/>
        <v>581</v>
      </c>
      <c r="Q243" s="78">
        <f t="shared" ref="Q243:S243" si="725">$J243*C$30+$K243*C$31+$L243*C$32+$M243*C$33+$N243*C$34+$O243*C$35</f>
        <v>276</v>
      </c>
      <c r="R243" s="78">
        <f t="shared" si="725"/>
        <v>321</v>
      </c>
      <c r="S243" s="78">
        <f t="shared" si="725"/>
        <v>478</v>
      </c>
      <c r="T243" s="59">
        <f t="shared" si="8"/>
        <v>0.6779463244</v>
      </c>
      <c r="U243" s="60">
        <f t="shared" si="9"/>
        <v>0.4017521902</v>
      </c>
      <c r="V243" s="61">
        <f t="shared" si="10"/>
        <v>0.5486307838</v>
      </c>
      <c r="W243" s="62">
        <f t="shared" si="11"/>
        <v>0.5376884422</v>
      </c>
      <c r="X243" s="63">
        <f t="shared" ref="X243:Y243" si="726">IFERROR(P243/(P243+R243),0.5)</f>
        <v>0.6441241685</v>
      </c>
      <c r="Y243" s="64">
        <f t="shared" si="726"/>
        <v>0.3660477454</v>
      </c>
      <c r="Z243" s="65">
        <f t="shared" si="13"/>
        <v>0.5446859903</v>
      </c>
      <c r="AA243" s="66">
        <f t="shared" si="14"/>
        <v>0.6394927536</v>
      </c>
      <c r="AB243" s="67">
        <f t="shared" si="15"/>
        <v>0.5175120773</v>
      </c>
      <c r="AC243" s="47">
        <f t="shared" si="16"/>
        <v>1</v>
      </c>
      <c r="AD243" s="79">
        <f t="shared" ref="AD243:AL243" si="727">IF(OR(T243&lt;OFFSET($B$38,AD$3,0),T243&gt;OFFSET($C$38,AD$3,0)),0,1)</f>
        <v>1</v>
      </c>
      <c r="AE243" s="79">
        <f t="shared" si="727"/>
        <v>1</v>
      </c>
      <c r="AF243" s="79">
        <f t="shared" si="727"/>
        <v>1</v>
      </c>
      <c r="AG243" s="79">
        <f t="shared" si="727"/>
        <v>1</v>
      </c>
      <c r="AH243" s="79">
        <f t="shared" si="727"/>
        <v>1</v>
      </c>
      <c r="AI243" s="79">
        <f t="shared" si="727"/>
        <v>1</v>
      </c>
      <c r="AJ243" s="79">
        <f t="shared" si="727"/>
        <v>1</v>
      </c>
      <c r="AK243" s="79">
        <f t="shared" si="727"/>
        <v>1</v>
      </c>
      <c r="AL243" s="79">
        <f t="shared" si="727"/>
        <v>1</v>
      </c>
      <c r="AM243" s="68">
        <f t="shared" si="18"/>
        <v>1</v>
      </c>
    </row>
    <row r="244" ht="16.5" customHeight="1">
      <c r="A244" s="47"/>
      <c r="B244" s="82"/>
      <c r="C244" s="82"/>
      <c r="D244" s="82"/>
      <c r="E244" s="82"/>
      <c r="F244" s="24"/>
      <c r="G244" s="51">
        <v>239.0</v>
      </c>
      <c r="H244" s="51">
        <v>3587.0</v>
      </c>
      <c r="I244" s="47">
        <v>2449.0</v>
      </c>
      <c r="J244" s="72">
        <f>OFFSET(TT!F244,0,6*(-1+$E$6))</f>
        <v>362</v>
      </c>
      <c r="K244" s="73">
        <f>OFFSET(TT!G244,0,6*(-1+$E$6))</f>
        <v>279</v>
      </c>
      <c r="L244" s="74">
        <f>OFFSET(TT!H244,0,6*(-1+$E$6))</f>
        <v>163</v>
      </c>
      <c r="M244" s="75">
        <f>OFFSET(TT!I244,0,6*(-1+$E$6))</f>
        <v>169</v>
      </c>
      <c r="N244" s="76">
        <f>OFFSET(TT!J244,0,6*(-1+$E$6))</f>
        <v>421</v>
      </c>
      <c r="O244" s="77">
        <f>OFFSET(TT!K244,0,6*(-1+$E$6))</f>
        <v>88</v>
      </c>
      <c r="P244" s="78">
        <f t="shared" si="19"/>
        <v>525</v>
      </c>
      <c r="Q244" s="78">
        <f t="shared" ref="Q244:S244" si="728">$J244*C$30+$K244*C$31+$L244*C$32+$M244*C$33+$N244*C$34+$O244*C$35</f>
        <v>257</v>
      </c>
      <c r="R244" s="78">
        <f t="shared" si="728"/>
        <v>279</v>
      </c>
      <c r="S244" s="78">
        <f t="shared" si="728"/>
        <v>421</v>
      </c>
      <c r="T244" s="59">
        <f t="shared" si="8"/>
        <v>0.6713554987</v>
      </c>
      <c r="U244" s="60">
        <f t="shared" si="9"/>
        <v>0.3985714286</v>
      </c>
      <c r="V244" s="61">
        <f t="shared" si="10"/>
        <v>0.5549682875</v>
      </c>
      <c r="W244" s="62">
        <f t="shared" si="11"/>
        <v>0.5205223881</v>
      </c>
      <c r="X244" s="63">
        <f t="shared" ref="X244:Y244" si="729">IFERROR(P244/(P244+R244),0.5)</f>
        <v>0.6529850746</v>
      </c>
      <c r="Y244" s="64">
        <f t="shared" si="729"/>
        <v>0.3790560472</v>
      </c>
      <c r="Z244" s="65">
        <f t="shared" si="13"/>
        <v>0.5425101215</v>
      </c>
      <c r="AA244" s="66">
        <f t="shared" si="14"/>
        <v>0.6383265857</v>
      </c>
      <c r="AB244" s="67">
        <f t="shared" si="15"/>
        <v>0.5276653171</v>
      </c>
      <c r="AC244" s="47">
        <f t="shared" si="16"/>
        <v>1</v>
      </c>
      <c r="AD244" s="79">
        <f t="shared" ref="AD244:AL244" si="730">IF(OR(T244&lt;OFFSET($B$38,AD$3,0),T244&gt;OFFSET($C$38,AD$3,0)),0,1)</f>
        <v>1</v>
      </c>
      <c r="AE244" s="79">
        <f t="shared" si="730"/>
        <v>1</v>
      </c>
      <c r="AF244" s="79">
        <f t="shared" si="730"/>
        <v>1</v>
      </c>
      <c r="AG244" s="79">
        <f t="shared" si="730"/>
        <v>1</v>
      </c>
      <c r="AH244" s="79">
        <f t="shared" si="730"/>
        <v>1</v>
      </c>
      <c r="AI244" s="79">
        <f t="shared" si="730"/>
        <v>1</v>
      </c>
      <c r="AJ244" s="79">
        <f t="shared" si="730"/>
        <v>1</v>
      </c>
      <c r="AK244" s="79">
        <f t="shared" si="730"/>
        <v>1</v>
      </c>
      <c r="AL244" s="79">
        <f t="shared" si="730"/>
        <v>1</v>
      </c>
      <c r="AM244" s="68">
        <f t="shared" si="18"/>
        <v>1</v>
      </c>
    </row>
    <row r="245" ht="16.5" customHeight="1">
      <c r="A245" s="47"/>
      <c r="B245" s="82"/>
      <c r="C245" s="82"/>
      <c r="D245" s="82"/>
      <c r="E245" s="82"/>
      <c r="F245" s="24"/>
      <c r="G245" s="51">
        <v>240.0</v>
      </c>
      <c r="H245" s="51">
        <v>3588.0</v>
      </c>
      <c r="I245" s="47">
        <v>3029.0</v>
      </c>
      <c r="J245" s="72">
        <f>OFFSET(TT!F245,0,6*(-1+$E$6))</f>
        <v>349</v>
      </c>
      <c r="K245" s="73">
        <f>OFFSET(TT!G245,0,6*(-1+$E$6))</f>
        <v>304</v>
      </c>
      <c r="L245" s="74">
        <f>OFFSET(TT!H245,0,6*(-1+$E$6))</f>
        <v>228</v>
      </c>
      <c r="M245" s="75">
        <f>OFFSET(TT!I245,0,6*(-1+$E$6))</f>
        <v>190</v>
      </c>
      <c r="N245" s="76">
        <f>OFFSET(TT!J245,0,6*(-1+$E$6))</f>
        <v>532</v>
      </c>
      <c r="O245" s="77">
        <f>OFFSET(TT!K245,0,6*(-1+$E$6))</f>
        <v>131</v>
      </c>
      <c r="P245" s="78">
        <f t="shared" si="19"/>
        <v>577</v>
      </c>
      <c r="Q245" s="78">
        <f t="shared" ref="Q245:S245" si="731">$J245*C$30+$K245*C$31+$L245*C$32+$M245*C$33+$N245*C$34+$O245*C$35</f>
        <v>321</v>
      </c>
      <c r="R245" s="78">
        <f t="shared" si="731"/>
        <v>304</v>
      </c>
      <c r="S245" s="78">
        <f t="shared" si="731"/>
        <v>532</v>
      </c>
      <c r="T245" s="59">
        <f t="shared" si="8"/>
        <v>0.6425389755</v>
      </c>
      <c r="U245" s="60">
        <f t="shared" si="9"/>
        <v>0.3636363636</v>
      </c>
      <c r="V245" s="61">
        <f t="shared" si="10"/>
        <v>0.5202885482</v>
      </c>
      <c r="W245" s="62">
        <f t="shared" si="11"/>
        <v>0.4864</v>
      </c>
      <c r="X245" s="63">
        <f t="shared" ref="X245:Y245" si="732">IFERROR(P245/(P245+R245),0.5)</f>
        <v>0.6549375709</v>
      </c>
      <c r="Y245" s="64">
        <f t="shared" si="732"/>
        <v>0.3763188746</v>
      </c>
      <c r="Z245" s="65">
        <f t="shared" si="13"/>
        <v>0.5080738178</v>
      </c>
      <c r="AA245" s="66">
        <f t="shared" si="14"/>
        <v>0.639561707</v>
      </c>
      <c r="AB245" s="67">
        <f t="shared" si="15"/>
        <v>0.5178777393</v>
      </c>
      <c r="AC245" s="47">
        <f t="shared" si="16"/>
        <v>1</v>
      </c>
      <c r="AD245" s="79">
        <f t="shared" ref="AD245:AL245" si="733">IF(OR(T245&lt;OFFSET($B$38,AD$3,0),T245&gt;OFFSET($C$38,AD$3,0)),0,1)</f>
        <v>1</v>
      </c>
      <c r="AE245" s="79">
        <f t="shared" si="733"/>
        <v>1</v>
      </c>
      <c r="AF245" s="79">
        <f t="shared" si="733"/>
        <v>1</v>
      </c>
      <c r="AG245" s="79">
        <f t="shared" si="733"/>
        <v>1</v>
      </c>
      <c r="AH245" s="79">
        <f t="shared" si="733"/>
        <v>1</v>
      </c>
      <c r="AI245" s="79">
        <f t="shared" si="733"/>
        <v>1</v>
      </c>
      <c r="AJ245" s="79">
        <f t="shared" si="733"/>
        <v>1</v>
      </c>
      <c r="AK245" s="79">
        <f t="shared" si="733"/>
        <v>1</v>
      </c>
      <c r="AL245" s="79">
        <f t="shared" si="733"/>
        <v>1</v>
      </c>
      <c r="AM245" s="68">
        <f t="shared" si="18"/>
        <v>1</v>
      </c>
    </row>
    <row r="246" ht="16.5" customHeight="1">
      <c r="A246" s="47"/>
      <c r="B246" s="82"/>
      <c r="C246" s="82"/>
      <c r="D246" s="82"/>
      <c r="E246" s="82"/>
      <c r="F246" s="24"/>
      <c r="G246" s="51">
        <v>241.0</v>
      </c>
      <c r="H246" s="51">
        <v>3602.0</v>
      </c>
      <c r="I246" s="47">
        <v>2308.0</v>
      </c>
      <c r="J246" s="72">
        <f>OFFSET(TT!F246,0,6*(-1+$E$6))</f>
        <v>267</v>
      </c>
      <c r="K246" s="73">
        <f>OFFSET(TT!G246,0,6*(-1+$E$6))</f>
        <v>303</v>
      </c>
      <c r="L246" s="74">
        <f>OFFSET(TT!H246,0,6*(-1+$E$6))</f>
        <v>160</v>
      </c>
      <c r="M246" s="75">
        <f>OFFSET(TT!I246,0,6*(-1+$E$6))</f>
        <v>202</v>
      </c>
      <c r="N246" s="76">
        <f>OFFSET(TT!J246,0,6*(-1+$E$6))</f>
        <v>396</v>
      </c>
      <c r="O246" s="77">
        <f>OFFSET(TT!K246,0,6*(-1+$E$6))</f>
        <v>92</v>
      </c>
      <c r="P246" s="78">
        <f t="shared" si="19"/>
        <v>427</v>
      </c>
      <c r="Q246" s="78">
        <f t="shared" ref="Q246:S246" si="734">$J246*C$30+$K246*C$31+$L246*C$32+$M246*C$33+$N246*C$34+$O246*C$35</f>
        <v>294</v>
      </c>
      <c r="R246" s="78">
        <f t="shared" si="734"/>
        <v>303</v>
      </c>
      <c r="S246" s="78">
        <f t="shared" si="734"/>
        <v>396</v>
      </c>
      <c r="T246" s="59">
        <f t="shared" si="8"/>
        <v>0.5922330097</v>
      </c>
      <c r="U246" s="60">
        <f t="shared" si="9"/>
        <v>0.4334763948</v>
      </c>
      <c r="V246" s="61">
        <f t="shared" si="10"/>
        <v>0.5188335358</v>
      </c>
      <c r="W246" s="62">
        <f t="shared" si="11"/>
        <v>0.5075376884</v>
      </c>
      <c r="X246" s="63">
        <f t="shared" ref="X246:Y246" si="735">IFERROR(P246/(P246+R246),0.5)</f>
        <v>0.5849315068</v>
      </c>
      <c r="Y246" s="64">
        <f t="shared" si="735"/>
        <v>0.4260869565</v>
      </c>
      <c r="Z246" s="65">
        <f t="shared" si="13"/>
        <v>0.514084507</v>
      </c>
      <c r="AA246" s="66">
        <f t="shared" si="14"/>
        <v>0.5795774648</v>
      </c>
      <c r="AB246" s="67">
        <f t="shared" si="15"/>
        <v>0.5077464789</v>
      </c>
      <c r="AC246" s="47">
        <f t="shared" si="16"/>
        <v>1</v>
      </c>
      <c r="AD246" s="79">
        <f t="shared" ref="AD246:AL246" si="736">IF(OR(T246&lt;OFFSET($B$38,AD$3,0),T246&gt;OFFSET($C$38,AD$3,0)),0,1)</f>
        <v>1</v>
      </c>
      <c r="AE246" s="79">
        <f t="shared" si="736"/>
        <v>1</v>
      </c>
      <c r="AF246" s="79">
        <f t="shared" si="736"/>
        <v>1</v>
      </c>
      <c r="AG246" s="79">
        <f t="shared" si="736"/>
        <v>1</v>
      </c>
      <c r="AH246" s="79">
        <f t="shared" si="736"/>
        <v>1</v>
      </c>
      <c r="AI246" s="79">
        <f t="shared" si="736"/>
        <v>1</v>
      </c>
      <c r="AJ246" s="79">
        <f t="shared" si="736"/>
        <v>1</v>
      </c>
      <c r="AK246" s="79">
        <f t="shared" si="736"/>
        <v>1</v>
      </c>
      <c r="AL246" s="79">
        <f t="shared" si="736"/>
        <v>1</v>
      </c>
      <c r="AM246" s="68">
        <f t="shared" si="18"/>
        <v>1</v>
      </c>
    </row>
    <row r="247" ht="16.5" customHeight="1">
      <c r="A247" s="47"/>
      <c r="B247" s="82"/>
      <c r="C247" s="82"/>
      <c r="D247" s="82"/>
      <c r="E247" s="82"/>
      <c r="F247" s="24"/>
      <c r="G247" s="51">
        <v>242.0</v>
      </c>
      <c r="H247" s="51">
        <v>3604.0</v>
      </c>
      <c r="I247" s="47">
        <v>2574.0</v>
      </c>
      <c r="J247" s="72">
        <f>OFFSET(TT!F247,0,6*(-1+$E$6))</f>
        <v>153</v>
      </c>
      <c r="K247" s="73">
        <f>OFFSET(TT!G247,0,6*(-1+$E$6))</f>
        <v>130</v>
      </c>
      <c r="L247" s="74">
        <f>OFFSET(TT!H247,0,6*(-1+$E$6))</f>
        <v>148</v>
      </c>
      <c r="M247" s="75">
        <f>OFFSET(TT!I247,0,6*(-1+$E$6))</f>
        <v>134</v>
      </c>
      <c r="N247" s="76">
        <f>OFFSET(TT!J247,0,6*(-1+$E$6))</f>
        <v>415</v>
      </c>
      <c r="O247" s="77">
        <f>OFFSET(TT!K247,0,6*(-1+$E$6))</f>
        <v>131</v>
      </c>
      <c r="P247" s="78">
        <f t="shared" si="19"/>
        <v>301</v>
      </c>
      <c r="Q247" s="78">
        <f t="shared" ref="Q247:S247" si="737">$J247*C$30+$K247*C$31+$L247*C$32+$M247*C$33+$N247*C$34+$O247*C$35</f>
        <v>265</v>
      </c>
      <c r="R247" s="78">
        <f t="shared" si="737"/>
        <v>130</v>
      </c>
      <c r="S247" s="78">
        <f t="shared" si="737"/>
        <v>415</v>
      </c>
      <c r="T247" s="59">
        <f t="shared" si="8"/>
        <v>0.5318021201</v>
      </c>
      <c r="U247" s="60">
        <f t="shared" si="9"/>
        <v>0.2385321101</v>
      </c>
      <c r="V247" s="61">
        <f t="shared" si="10"/>
        <v>0.4203910615</v>
      </c>
      <c r="W247" s="62">
        <f t="shared" si="11"/>
        <v>0.3291139241</v>
      </c>
      <c r="X247" s="63">
        <f t="shared" ref="X247:Y247" si="738">IFERROR(P247/(P247+R247),0.5)</f>
        <v>0.6983758701</v>
      </c>
      <c r="Y247" s="64">
        <f t="shared" si="738"/>
        <v>0.3897058824</v>
      </c>
      <c r="Z247" s="65">
        <f t="shared" si="13"/>
        <v>0.3879387939</v>
      </c>
      <c r="AA247" s="66">
        <f t="shared" si="14"/>
        <v>0.6444644464</v>
      </c>
      <c r="AB247" s="67">
        <f t="shared" si="15"/>
        <v>0.5094509451</v>
      </c>
      <c r="AC247" s="47">
        <f t="shared" si="16"/>
        <v>1</v>
      </c>
      <c r="AD247" s="79">
        <f t="shared" ref="AD247:AL247" si="739">IF(OR(T247&lt;OFFSET($B$38,AD$3,0),T247&gt;OFFSET($C$38,AD$3,0)),0,1)</f>
        <v>1</v>
      </c>
      <c r="AE247" s="79">
        <f t="shared" si="739"/>
        <v>1</v>
      </c>
      <c r="AF247" s="79">
        <f t="shared" si="739"/>
        <v>1</v>
      </c>
      <c r="AG247" s="79">
        <f t="shared" si="739"/>
        <v>1</v>
      </c>
      <c r="AH247" s="79">
        <f t="shared" si="739"/>
        <v>1</v>
      </c>
      <c r="AI247" s="79">
        <f t="shared" si="739"/>
        <v>1</v>
      </c>
      <c r="AJ247" s="79">
        <f t="shared" si="739"/>
        <v>1</v>
      </c>
      <c r="AK247" s="79">
        <f t="shared" si="739"/>
        <v>1</v>
      </c>
      <c r="AL247" s="79">
        <f t="shared" si="739"/>
        <v>1</v>
      </c>
      <c r="AM247" s="68">
        <f t="shared" si="18"/>
        <v>1</v>
      </c>
    </row>
    <row r="248" ht="16.5" customHeight="1">
      <c r="A248" s="47"/>
      <c r="B248" s="82"/>
      <c r="C248" s="82"/>
      <c r="D248" s="82"/>
      <c r="E248" s="82"/>
      <c r="F248" s="24"/>
      <c r="G248" s="51">
        <v>243.0</v>
      </c>
      <c r="H248" s="51">
        <v>3605.0</v>
      </c>
      <c r="I248" s="47">
        <v>730.0</v>
      </c>
      <c r="J248" s="72">
        <f>OFFSET(TT!F248,0,6*(-1+$E$6))</f>
        <v>40</v>
      </c>
      <c r="K248" s="73">
        <f>OFFSET(TT!G248,0,6*(-1+$E$6))</f>
        <v>73</v>
      </c>
      <c r="L248" s="74">
        <f>OFFSET(TT!H248,0,6*(-1+$E$6))</f>
        <v>182</v>
      </c>
      <c r="M248" s="75">
        <f>OFFSET(TT!I248,0,6*(-1+$E$6))</f>
        <v>9</v>
      </c>
      <c r="N248" s="76">
        <f>OFFSET(TT!J248,0,6*(-1+$E$6))</f>
        <v>58</v>
      </c>
      <c r="O248" s="77">
        <f>OFFSET(TT!K248,0,6*(-1+$E$6))</f>
        <v>25</v>
      </c>
      <c r="P248" s="78">
        <f t="shared" si="19"/>
        <v>222</v>
      </c>
      <c r="Q248" s="78">
        <f t="shared" ref="Q248:S248" si="740">$J248*C$30+$K248*C$31+$L248*C$32+$M248*C$33+$N248*C$34+$O248*C$35</f>
        <v>34</v>
      </c>
      <c r="R248" s="78">
        <f t="shared" si="740"/>
        <v>73</v>
      </c>
      <c r="S248" s="78">
        <f t="shared" si="740"/>
        <v>58</v>
      </c>
      <c r="T248" s="59">
        <f t="shared" si="8"/>
        <v>0.8671875</v>
      </c>
      <c r="U248" s="60">
        <f t="shared" si="9"/>
        <v>0.5572519084</v>
      </c>
      <c r="V248" s="61">
        <f t="shared" si="10"/>
        <v>0.7928571429</v>
      </c>
      <c r="W248" s="62">
        <f t="shared" si="11"/>
        <v>0.6822429907</v>
      </c>
      <c r="X248" s="63">
        <f t="shared" ref="X248:Y248" si="741">IFERROR(P248/(P248+R248),0.5)</f>
        <v>0.7525423729</v>
      </c>
      <c r="Y248" s="64">
        <f t="shared" si="741"/>
        <v>0.3695652174</v>
      </c>
      <c r="Z248" s="65">
        <f t="shared" si="13"/>
        <v>0.7622739018</v>
      </c>
      <c r="AA248" s="66">
        <f t="shared" si="14"/>
        <v>0.7235142119</v>
      </c>
      <c r="AB248" s="67">
        <f t="shared" si="15"/>
        <v>0.661498708</v>
      </c>
      <c r="AC248" s="47">
        <f t="shared" si="16"/>
        <v>1</v>
      </c>
      <c r="AD248" s="79">
        <f t="shared" ref="AD248:AL248" si="742">IF(OR(T248&lt;OFFSET($B$38,AD$3,0),T248&gt;OFFSET($C$38,AD$3,0)),0,1)</f>
        <v>1</v>
      </c>
      <c r="AE248" s="79">
        <f t="shared" si="742"/>
        <v>1</v>
      </c>
      <c r="AF248" s="79">
        <f t="shared" si="742"/>
        <v>1</v>
      </c>
      <c r="AG248" s="79">
        <f t="shared" si="742"/>
        <v>1</v>
      </c>
      <c r="AH248" s="79">
        <f t="shared" si="742"/>
        <v>1</v>
      </c>
      <c r="AI248" s="79">
        <f t="shared" si="742"/>
        <v>1</v>
      </c>
      <c r="AJ248" s="79">
        <f t="shared" si="742"/>
        <v>1</v>
      </c>
      <c r="AK248" s="79">
        <f t="shared" si="742"/>
        <v>1</v>
      </c>
      <c r="AL248" s="79">
        <f t="shared" si="742"/>
        <v>1</v>
      </c>
      <c r="AM248" s="68">
        <f t="shared" si="18"/>
        <v>1</v>
      </c>
    </row>
    <row r="249" ht="16.5" customHeight="1">
      <c r="A249" s="47"/>
      <c r="B249" s="82"/>
      <c r="C249" s="82"/>
      <c r="D249" s="82"/>
      <c r="E249" s="82"/>
      <c r="F249" s="24"/>
      <c r="G249" s="51">
        <v>244.0</v>
      </c>
      <c r="H249" s="51">
        <v>3606.0</v>
      </c>
      <c r="I249" s="47">
        <v>3183.0</v>
      </c>
      <c r="J249" s="72">
        <f>OFFSET(TT!F249,0,6*(-1+$E$6))</f>
        <v>385</v>
      </c>
      <c r="K249" s="73">
        <f>OFFSET(TT!G249,0,6*(-1+$E$6))</f>
        <v>306</v>
      </c>
      <c r="L249" s="74">
        <f>OFFSET(TT!H249,0,6*(-1+$E$6))</f>
        <v>191</v>
      </c>
      <c r="M249" s="75">
        <f>OFFSET(TT!I249,0,6*(-1+$E$6))</f>
        <v>251</v>
      </c>
      <c r="N249" s="76">
        <f>OFFSET(TT!J249,0,6*(-1+$E$6))</f>
        <v>564</v>
      </c>
      <c r="O249" s="77">
        <f>OFFSET(TT!K249,0,6*(-1+$E$6))</f>
        <v>126</v>
      </c>
      <c r="P249" s="78">
        <f t="shared" si="19"/>
        <v>576</v>
      </c>
      <c r="Q249" s="78">
        <f t="shared" ref="Q249:S249" si="743">$J249*C$30+$K249*C$31+$L249*C$32+$M249*C$33+$N249*C$34+$O249*C$35</f>
        <v>377</v>
      </c>
      <c r="R249" s="78">
        <f t="shared" si="743"/>
        <v>306</v>
      </c>
      <c r="S249" s="78">
        <f t="shared" si="743"/>
        <v>564</v>
      </c>
      <c r="T249" s="59">
        <f t="shared" si="8"/>
        <v>0.6044071354</v>
      </c>
      <c r="U249" s="60">
        <f t="shared" si="9"/>
        <v>0.3517241379</v>
      </c>
      <c r="V249" s="61">
        <f t="shared" si="10"/>
        <v>0.5052631579</v>
      </c>
      <c r="W249" s="62">
        <f t="shared" si="11"/>
        <v>0.4480234261</v>
      </c>
      <c r="X249" s="63">
        <f t="shared" ref="X249:Y249" si="744">IFERROR(P249/(P249+R249),0.5)</f>
        <v>0.6530612245</v>
      </c>
      <c r="Y249" s="64">
        <f t="shared" si="744"/>
        <v>0.4006376196</v>
      </c>
      <c r="Z249" s="65">
        <f t="shared" si="13"/>
        <v>0.4838178826</v>
      </c>
      <c r="AA249" s="66">
        <f t="shared" si="14"/>
        <v>0.6253428415</v>
      </c>
      <c r="AB249" s="67">
        <f t="shared" si="15"/>
        <v>0.5227646736</v>
      </c>
      <c r="AC249" s="47">
        <f t="shared" si="16"/>
        <v>1</v>
      </c>
      <c r="AD249" s="79">
        <f t="shared" ref="AD249:AL249" si="745">IF(OR(T249&lt;OFFSET($B$38,AD$3,0),T249&gt;OFFSET($C$38,AD$3,0)),0,1)</f>
        <v>1</v>
      </c>
      <c r="AE249" s="79">
        <f t="shared" si="745"/>
        <v>1</v>
      </c>
      <c r="AF249" s="79">
        <f t="shared" si="745"/>
        <v>1</v>
      </c>
      <c r="AG249" s="79">
        <f t="shared" si="745"/>
        <v>1</v>
      </c>
      <c r="AH249" s="79">
        <f t="shared" si="745"/>
        <v>1</v>
      </c>
      <c r="AI249" s="79">
        <f t="shared" si="745"/>
        <v>1</v>
      </c>
      <c r="AJ249" s="79">
        <f t="shared" si="745"/>
        <v>1</v>
      </c>
      <c r="AK249" s="79">
        <f t="shared" si="745"/>
        <v>1</v>
      </c>
      <c r="AL249" s="79">
        <f t="shared" si="745"/>
        <v>1</v>
      </c>
      <c r="AM249" s="68">
        <f t="shared" si="18"/>
        <v>1</v>
      </c>
    </row>
    <row r="250" ht="16.5" customHeight="1">
      <c r="A250" s="47"/>
      <c r="B250" s="82"/>
      <c r="C250" s="82"/>
      <c r="D250" s="82"/>
      <c r="E250" s="82"/>
      <c r="F250" s="24"/>
      <c r="G250" s="51">
        <v>245.0</v>
      </c>
      <c r="H250" s="51">
        <v>3607.0</v>
      </c>
      <c r="I250" s="47">
        <v>1795.0</v>
      </c>
      <c r="J250" s="72">
        <f>OFFSET(TT!F250,0,6*(-1+$E$6))</f>
        <v>82</v>
      </c>
      <c r="K250" s="73">
        <f>OFFSET(TT!G250,0,6*(-1+$E$6))</f>
        <v>88</v>
      </c>
      <c r="L250" s="74">
        <f>OFFSET(TT!H250,0,6*(-1+$E$6))</f>
        <v>98</v>
      </c>
      <c r="M250" s="75">
        <f>OFFSET(TT!I250,0,6*(-1+$E$6))</f>
        <v>92</v>
      </c>
      <c r="N250" s="76">
        <f>OFFSET(TT!J250,0,6*(-1+$E$6))</f>
        <v>299</v>
      </c>
      <c r="O250" s="77">
        <f>OFFSET(TT!K250,0,6*(-1+$E$6))</f>
        <v>99</v>
      </c>
      <c r="P250" s="78">
        <f t="shared" si="19"/>
        <v>180</v>
      </c>
      <c r="Q250" s="78">
        <f t="shared" ref="Q250:S250" si="746">$J250*C$30+$K250*C$31+$L250*C$32+$M250*C$33+$N250*C$34+$O250*C$35</f>
        <v>191</v>
      </c>
      <c r="R250" s="78">
        <f t="shared" si="746"/>
        <v>88</v>
      </c>
      <c r="S250" s="78">
        <f t="shared" si="746"/>
        <v>299</v>
      </c>
      <c r="T250" s="59">
        <f t="shared" si="8"/>
        <v>0.4851752022</v>
      </c>
      <c r="U250" s="60">
        <f t="shared" si="9"/>
        <v>0.2273901809</v>
      </c>
      <c r="V250" s="61">
        <f t="shared" si="10"/>
        <v>0.375782881</v>
      </c>
      <c r="W250" s="62">
        <f t="shared" si="11"/>
        <v>0.3154121864</v>
      </c>
      <c r="X250" s="63">
        <f t="shared" ref="X250:Y250" si="747">IFERROR(P250/(P250+R250),0.5)</f>
        <v>0.671641791</v>
      </c>
      <c r="Y250" s="64">
        <f t="shared" si="747"/>
        <v>0.3897959184</v>
      </c>
      <c r="Z250" s="65">
        <f t="shared" si="13"/>
        <v>0.3535620053</v>
      </c>
      <c r="AA250" s="66">
        <f t="shared" si="14"/>
        <v>0.6319261214</v>
      </c>
      <c r="AB250" s="67">
        <f t="shared" si="15"/>
        <v>0.4894459103</v>
      </c>
      <c r="AC250" s="47">
        <f t="shared" si="16"/>
        <v>1</v>
      </c>
      <c r="AD250" s="79">
        <f t="shared" ref="AD250:AL250" si="748">IF(OR(T250&lt;OFFSET($B$38,AD$3,0),T250&gt;OFFSET($C$38,AD$3,0)),0,1)</f>
        <v>1</v>
      </c>
      <c r="AE250" s="79">
        <f t="shared" si="748"/>
        <v>1</v>
      </c>
      <c r="AF250" s="79">
        <f t="shared" si="748"/>
        <v>1</v>
      </c>
      <c r="AG250" s="79">
        <f t="shared" si="748"/>
        <v>1</v>
      </c>
      <c r="AH250" s="79">
        <f t="shared" si="748"/>
        <v>1</v>
      </c>
      <c r="AI250" s="79">
        <f t="shared" si="748"/>
        <v>1</v>
      </c>
      <c r="AJ250" s="79">
        <f t="shared" si="748"/>
        <v>1</v>
      </c>
      <c r="AK250" s="79">
        <f t="shared" si="748"/>
        <v>1</v>
      </c>
      <c r="AL250" s="79">
        <f t="shared" si="748"/>
        <v>1</v>
      </c>
      <c r="AM250" s="68">
        <f t="shared" si="18"/>
        <v>1</v>
      </c>
    </row>
    <row r="251" ht="16.5" customHeight="1">
      <c r="A251" s="47"/>
      <c r="B251" s="82"/>
      <c r="C251" s="82"/>
      <c r="D251" s="82"/>
      <c r="E251" s="82"/>
      <c r="F251" s="24"/>
      <c r="G251" s="51">
        <v>246.0</v>
      </c>
      <c r="H251" s="51">
        <v>3609.0</v>
      </c>
      <c r="I251" s="47">
        <v>1536.0</v>
      </c>
      <c r="J251" s="72">
        <f>OFFSET(TT!F251,0,6*(-1+$E$6))</f>
        <v>270</v>
      </c>
      <c r="K251" s="73">
        <f>OFFSET(TT!G251,0,6*(-1+$E$6))</f>
        <v>196</v>
      </c>
      <c r="L251" s="74">
        <f>OFFSET(TT!H251,0,6*(-1+$E$6))</f>
        <v>174</v>
      </c>
      <c r="M251" s="75">
        <f>OFFSET(TT!I251,0,6*(-1+$E$6))</f>
        <v>103</v>
      </c>
      <c r="N251" s="76">
        <f>OFFSET(TT!J251,0,6*(-1+$E$6))</f>
        <v>172</v>
      </c>
      <c r="O251" s="77">
        <f>OFFSET(TT!K251,0,6*(-1+$E$6))</f>
        <v>51</v>
      </c>
      <c r="P251" s="78">
        <f t="shared" si="19"/>
        <v>444</v>
      </c>
      <c r="Q251" s="78">
        <f t="shared" ref="Q251:S251" si="749">$J251*C$30+$K251*C$31+$L251*C$32+$M251*C$33+$N251*C$34+$O251*C$35</f>
        <v>154</v>
      </c>
      <c r="R251" s="78">
        <f t="shared" si="749"/>
        <v>196</v>
      </c>
      <c r="S251" s="78">
        <f t="shared" si="749"/>
        <v>172</v>
      </c>
      <c r="T251" s="59">
        <f t="shared" si="8"/>
        <v>0.7424749164</v>
      </c>
      <c r="U251" s="60">
        <f t="shared" si="9"/>
        <v>0.5326086957</v>
      </c>
      <c r="V251" s="61">
        <f t="shared" si="10"/>
        <v>0.7207792208</v>
      </c>
      <c r="W251" s="62">
        <f t="shared" si="11"/>
        <v>0.56</v>
      </c>
      <c r="X251" s="63">
        <f t="shared" ref="X251:Y251" si="750">IFERROR(P251/(P251+R251),0.5)</f>
        <v>0.69375</v>
      </c>
      <c r="Y251" s="64">
        <f t="shared" si="750"/>
        <v>0.472392638</v>
      </c>
      <c r="Z251" s="65">
        <f t="shared" si="13"/>
        <v>0.6625258799</v>
      </c>
      <c r="AA251" s="66">
        <f t="shared" si="14"/>
        <v>0.6376811594</v>
      </c>
      <c r="AB251" s="67">
        <f t="shared" si="15"/>
        <v>0.619047619</v>
      </c>
      <c r="AC251" s="47">
        <f t="shared" si="16"/>
        <v>1</v>
      </c>
      <c r="AD251" s="79">
        <f t="shared" ref="AD251:AL251" si="751">IF(OR(T251&lt;OFFSET($B$38,AD$3,0),T251&gt;OFFSET($C$38,AD$3,0)),0,1)</f>
        <v>1</v>
      </c>
      <c r="AE251" s="79">
        <f t="shared" si="751"/>
        <v>1</v>
      </c>
      <c r="AF251" s="79">
        <f t="shared" si="751"/>
        <v>1</v>
      </c>
      <c r="AG251" s="79">
        <f t="shared" si="751"/>
        <v>1</v>
      </c>
      <c r="AH251" s="79">
        <f t="shared" si="751"/>
        <v>1</v>
      </c>
      <c r="AI251" s="79">
        <f t="shared" si="751"/>
        <v>1</v>
      </c>
      <c r="AJ251" s="79">
        <f t="shared" si="751"/>
        <v>1</v>
      </c>
      <c r="AK251" s="79">
        <f t="shared" si="751"/>
        <v>1</v>
      </c>
      <c r="AL251" s="79">
        <f t="shared" si="751"/>
        <v>1</v>
      </c>
      <c r="AM251" s="68">
        <f t="shared" si="18"/>
        <v>1</v>
      </c>
    </row>
    <row r="252" ht="16.5" customHeight="1">
      <c r="A252" s="47"/>
      <c r="B252" s="82"/>
      <c r="C252" s="82"/>
      <c r="D252" s="82"/>
      <c r="E252" s="82"/>
      <c r="F252" s="24"/>
      <c r="G252" s="51">
        <v>247.0</v>
      </c>
      <c r="H252" s="51">
        <v>3613.0</v>
      </c>
      <c r="I252" s="47">
        <v>1361.0</v>
      </c>
      <c r="J252" s="72">
        <f>OFFSET(TT!F252,0,6*(-1+$E$6))</f>
        <v>86</v>
      </c>
      <c r="K252" s="73">
        <f>OFFSET(TT!G252,0,6*(-1+$E$6))</f>
        <v>80</v>
      </c>
      <c r="L252" s="74">
        <f>OFFSET(TT!H252,0,6*(-1+$E$6))</f>
        <v>61</v>
      </c>
      <c r="M252" s="75">
        <f>OFFSET(TT!I252,0,6*(-1+$E$6))</f>
        <v>92</v>
      </c>
      <c r="N252" s="76">
        <f>OFFSET(TT!J252,0,6*(-1+$E$6))</f>
        <v>269</v>
      </c>
      <c r="O252" s="77">
        <f>OFFSET(TT!K252,0,6*(-1+$E$6))</f>
        <v>67</v>
      </c>
      <c r="P252" s="78">
        <f t="shared" si="19"/>
        <v>147</v>
      </c>
      <c r="Q252" s="78">
        <f t="shared" ref="Q252:S252" si="752">$J252*C$30+$K252*C$31+$L252*C$32+$M252*C$33+$N252*C$34+$O252*C$35</f>
        <v>159</v>
      </c>
      <c r="R252" s="78">
        <f t="shared" si="752"/>
        <v>80</v>
      </c>
      <c r="S252" s="78">
        <f t="shared" si="752"/>
        <v>269</v>
      </c>
      <c r="T252" s="59">
        <f t="shared" si="8"/>
        <v>0.4803921569</v>
      </c>
      <c r="U252" s="60">
        <f t="shared" si="9"/>
        <v>0.229226361</v>
      </c>
      <c r="V252" s="61">
        <f t="shared" si="10"/>
        <v>0.3533653846</v>
      </c>
      <c r="W252" s="62">
        <f t="shared" si="11"/>
        <v>0.3347280335</v>
      </c>
      <c r="X252" s="63">
        <f t="shared" ref="X252:Y252" si="753">IFERROR(P252/(P252+R252),0.5)</f>
        <v>0.6475770925</v>
      </c>
      <c r="Y252" s="64">
        <f t="shared" si="753"/>
        <v>0.3714953271</v>
      </c>
      <c r="Z252" s="65">
        <f t="shared" si="13"/>
        <v>0.3465648855</v>
      </c>
      <c r="AA252" s="66">
        <f t="shared" si="14"/>
        <v>0.6351145038</v>
      </c>
      <c r="AB252" s="67">
        <f t="shared" si="15"/>
        <v>0.4671755725</v>
      </c>
      <c r="AC252" s="47">
        <f t="shared" si="16"/>
        <v>1</v>
      </c>
      <c r="AD252" s="79">
        <f t="shared" ref="AD252:AL252" si="754">IF(OR(T252&lt;OFFSET($B$38,AD$3,0),T252&gt;OFFSET($C$38,AD$3,0)),0,1)</f>
        <v>1</v>
      </c>
      <c r="AE252" s="79">
        <f t="shared" si="754"/>
        <v>1</v>
      </c>
      <c r="AF252" s="79">
        <f t="shared" si="754"/>
        <v>1</v>
      </c>
      <c r="AG252" s="79">
        <f t="shared" si="754"/>
        <v>1</v>
      </c>
      <c r="AH252" s="79">
        <f t="shared" si="754"/>
        <v>1</v>
      </c>
      <c r="AI252" s="79">
        <f t="shared" si="754"/>
        <v>1</v>
      </c>
      <c r="AJ252" s="79">
        <f t="shared" si="754"/>
        <v>1</v>
      </c>
      <c r="AK252" s="79">
        <f t="shared" si="754"/>
        <v>1</v>
      </c>
      <c r="AL252" s="79">
        <f t="shared" si="754"/>
        <v>1</v>
      </c>
      <c r="AM252" s="68">
        <f t="shared" si="18"/>
        <v>1</v>
      </c>
    </row>
    <row r="253" ht="16.5" customHeight="1">
      <c r="A253" s="47"/>
      <c r="B253" s="82"/>
      <c r="C253" s="82"/>
      <c r="D253" s="82"/>
      <c r="E253" s="82"/>
      <c r="F253" s="24"/>
      <c r="G253" s="51">
        <v>248.0</v>
      </c>
      <c r="H253" s="51">
        <v>3705.0</v>
      </c>
      <c r="I253" s="47">
        <v>1171.0</v>
      </c>
      <c r="J253" s="72">
        <f>OFFSET(TT!F253,0,6*(-1+$E$6))</f>
        <v>176</v>
      </c>
      <c r="K253" s="73">
        <f>OFFSET(TT!G253,0,6*(-1+$E$6))</f>
        <v>127</v>
      </c>
      <c r="L253" s="74">
        <f>OFFSET(TT!H253,0,6*(-1+$E$6))</f>
        <v>95</v>
      </c>
      <c r="M253" s="75">
        <f>OFFSET(TT!I253,0,6*(-1+$E$6))</f>
        <v>85</v>
      </c>
      <c r="N253" s="76">
        <f>OFFSET(TT!J253,0,6*(-1+$E$6))</f>
        <v>190</v>
      </c>
      <c r="O253" s="77">
        <f>OFFSET(TT!K253,0,6*(-1+$E$6))</f>
        <v>45</v>
      </c>
      <c r="P253" s="78">
        <f t="shared" si="19"/>
        <v>271</v>
      </c>
      <c r="Q253" s="78">
        <f t="shared" ref="Q253:S253" si="755">$J253*C$30+$K253*C$31+$L253*C$32+$M253*C$33+$N253*C$34+$O253*C$35</f>
        <v>130</v>
      </c>
      <c r="R253" s="78">
        <f t="shared" si="755"/>
        <v>127</v>
      </c>
      <c r="S253" s="78">
        <f t="shared" si="755"/>
        <v>190</v>
      </c>
      <c r="T253" s="59">
        <f t="shared" si="8"/>
        <v>0.6758104738</v>
      </c>
      <c r="U253" s="60">
        <f t="shared" si="9"/>
        <v>0.4006309148</v>
      </c>
      <c r="V253" s="61">
        <f t="shared" si="10"/>
        <v>0.5878524946</v>
      </c>
      <c r="W253" s="62">
        <f t="shared" si="11"/>
        <v>0.4941634241</v>
      </c>
      <c r="X253" s="63">
        <f t="shared" ref="X253:Y253" si="756">IFERROR(P253/(P253+R253),0.5)</f>
        <v>0.6809045226</v>
      </c>
      <c r="Y253" s="64">
        <f t="shared" si="756"/>
        <v>0.40625</v>
      </c>
      <c r="Z253" s="65">
        <f t="shared" si="13"/>
        <v>0.5543175487</v>
      </c>
      <c r="AA253" s="66">
        <f t="shared" si="14"/>
        <v>0.6420612813</v>
      </c>
      <c r="AB253" s="67">
        <f t="shared" si="15"/>
        <v>0.5584958217</v>
      </c>
      <c r="AC253" s="47">
        <f t="shared" si="16"/>
        <v>1</v>
      </c>
      <c r="AD253" s="79">
        <f t="shared" ref="AD253:AL253" si="757">IF(OR(T253&lt;OFFSET($B$38,AD$3,0),T253&gt;OFFSET($C$38,AD$3,0)),0,1)</f>
        <v>1</v>
      </c>
      <c r="AE253" s="79">
        <f t="shared" si="757"/>
        <v>1</v>
      </c>
      <c r="AF253" s="79">
        <f t="shared" si="757"/>
        <v>1</v>
      </c>
      <c r="AG253" s="79">
        <f t="shared" si="757"/>
        <v>1</v>
      </c>
      <c r="AH253" s="79">
        <f t="shared" si="757"/>
        <v>1</v>
      </c>
      <c r="AI253" s="79">
        <f t="shared" si="757"/>
        <v>1</v>
      </c>
      <c r="AJ253" s="79">
        <f t="shared" si="757"/>
        <v>1</v>
      </c>
      <c r="AK253" s="79">
        <f t="shared" si="757"/>
        <v>1</v>
      </c>
      <c r="AL253" s="79">
        <f t="shared" si="757"/>
        <v>1</v>
      </c>
      <c r="AM253" s="68">
        <f t="shared" si="18"/>
        <v>1</v>
      </c>
    </row>
    <row r="254" ht="16.5" customHeight="1">
      <c r="A254" s="47"/>
      <c r="B254" s="82"/>
      <c r="C254" s="82"/>
      <c r="D254" s="82"/>
      <c r="E254" s="82"/>
      <c r="F254" s="24"/>
      <c r="G254" s="51">
        <v>249.0</v>
      </c>
      <c r="H254" s="51">
        <v>3706.0</v>
      </c>
      <c r="I254" s="47">
        <v>2173.0</v>
      </c>
      <c r="J254" s="72">
        <f>OFFSET(TT!F254,0,6*(-1+$E$6))</f>
        <v>214</v>
      </c>
      <c r="K254" s="73">
        <f>OFFSET(TT!G254,0,6*(-1+$E$6))</f>
        <v>233</v>
      </c>
      <c r="L254" s="74">
        <f>OFFSET(TT!H254,0,6*(-1+$E$6))</f>
        <v>150</v>
      </c>
      <c r="M254" s="75">
        <f>OFFSET(TT!I254,0,6*(-1+$E$6))</f>
        <v>157</v>
      </c>
      <c r="N254" s="76">
        <f>OFFSET(TT!J254,0,6*(-1+$E$6))</f>
        <v>482</v>
      </c>
      <c r="O254" s="77">
        <f>OFFSET(TT!K254,0,6*(-1+$E$6))</f>
        <v>84</v>
      </c>
      <c r="P254" s="78">
        <f t="shared" si="19"/>
        <v>364</v>
      </c>
      <c r="Q254" s="78">
        <f t="shared" ref="Q254:S254" si="758">$J254*C$30+$K254*C$31+$L254*C$32+$M254*C$33+$N254*C$34+$O254*C$35</f>
        <v>241</v>
      </c>
      <c r="R254" s="78">
        <f t="shared" si="758"/>
        <v>233</v>
      </c>
      <c r="S254" s="78">
        <f t="shared" si="758"/>
        <v>482</v>
      </c>
      <c r="T254" s="59">
        <f t="shared" si="8"/>
        <v>0.6016528926</v>
      </c>
      <c r="U254" s="60">
        <f t="shared" si="9"/>
        <v>0.3258741259</v>
      </c>
      <c r="V254" s="61">
        <f t="shared" si="10"/>
        <v>0.4302600473</v>
      </c>
      <c r="W254" s="62">
        <f t="shared" si="11"/>
        <v>0.4915611814</v>
      </c>
      <c r="X254" s="63">
        <f t="shared" ref="X254:Y254" si="759">IFERROR(P254/(P254+R254),0.5)</f>
        <v>0.6097152429</v>
      </c>
      <c r="Y254" s="64">
        <f t="shared" si="759"/>
        <v>0.3333333333</v>
      </c>
      <c r="Z254" s="65">
        <f t="shared" si="13"/>
        <v>0.4522727273</v>
      </c>
      <c r="AA254" s="66">
        <f t="shared" si="14"/>
        <v>0.6409090909</v>
      </c>
      <c r="AB254" s="67">
        <f t="shared" si="15"/>
        <v>0.4583333333</v>
      </c>
      <c r="AC254" s="47">
        <f t="shared" si="16"/>
        <v>1</v>
      </c>
      <c r="AD254" s="79">
        <f t="shared" ref="AD254:AL254" si="760">IF(OR(T254&lt;OFFSET($B$38,AD$3,0),T254&gt;OFFSET($C$38,AD$3,0)),0,1)</f>
        <v>1</v>
      </c>
      <c r="AE254" s="79">
        <f t="shared" si="760"/>
        <v>1</v>
      </c>
      <c r="AF254" s="79">
        <f t="shared" si="760"/>
        <v>1</v>
      </c>
      <c r="AG254" s="79">
        <f t="shared" si="760"/>
        <v>1</v>
      </c>
      <c r="AH254" s="79">
        <f t="shared" si="760"/>
        <v>1</v>
      </c>
      <c r="AI254" s="79">
        <f t="shared" si="760"/>
        <v>1</v>
      </c>
      <c r="AJ254" s="79">
        <f t="shared" si="760"/>
        <v>1</v>
      </c>
      <c r="AK254" s="79">
        <f t="shared" si="760"/>
        <v>1</v>
      </c>
      <c r="AL254" s="79">
        <f t="shared" si="760"/>
        <v>1</v>
      </c>
      <c r="AM254" s="68">
        <f t="shared" si="18"/>
        <v>1</v>
      </c>
    </row>
    <row r="255" ht="16.5" customHeight="1">
      <c r="A255" s="47"/>
      <c r="B255" s="82"/>
      <c r="C255" s="82"/>
      <c r="D255" s="82"/>
      <c r="E255" s="82"/>
      <c r="F255" s="24"/>
      <c r="G255" s="51">
        <v>250.0</v>
      </c>
      <c r="H255" s="51">
        <v>3710.0</v>
      </c>
      <c r="I255" s="47">
        <v>589.0</v>
      </c>
      <c r="J255" s="72">
        <f>OFFSET(TT!F255,0,6*(-1+$E$6))</f>
        <v>96</v>
      </c>
      <c r="K255" s="73">
        <f>OFFSET(TT!G255,0,6*(-1+$E$6))</f>
        <v>52</v>
      </c>
      <c r="L255" s="74">
        <f>OFFSET(TT!H255,0,6*(-1+$E$6))</f>
        <v>67</v>
      </c>
      <c r="M255" s="75">
        <f>OFFSET(TT!I255,0,6*(-1+$E$6))</f>
        <v>38</v>
      </c>
      <c r="N255" s="76">
        <f>OFFSET(TT!J255,0,6*(-1+$E$6))</f>
        <v>81</v>
      </c>
      <c r="O255" s="77">
        <f>OFFSET(TT!K255,0,6*(-1+$E$6))</f>
        <v>24</v>
      </c>
      <c r="P255" s="78">
        <f t="shared" si="19"/>
        <v>163</v>
      </c>
      <c r="Q255" s="78">
        <f t="shared" ref="Q255:S255" si="761">$J255*C$30+$K255*C$31+$L255*C$32+$M255*C$33+$N255*C$34+$O255*C$35</f>
        <v>62</v>
      </c>
      <c r="R255" s="78">
        <f t="shared" si="761"/>
        <v>52</v>
      </c>
      <c r="S255" s="78">
        <f t="shared" si="761"/>
        <v>81</v>
      </c>
      <c r="T255" s="59">
        <f t="shared" si="8"/>
        <v>0.7244444444</v>
      </c>
      <c r="U255" s="60">
        <f t="shared" si="9"/>
        <v>0.3909774436</v>
      </c>
      <c r="V255" s="61">
        <f t="shared" si="10"/>
        <v>0.6680327869</v>
      </c>
      <c r="W255" s="62">
        <f t="shared" si="11"/>
        <v>0.4561403509</v>
      </c>
      <c r="X255" s="63">
        <f t="shared" ref="X255:Y255" si="762">IFERROR(P255/(P255+R255),0.5)</f>
        <v>0.7581395349</v>
      </c>
      <c r="Y255" s="64">
        <f t="shared" si="762"/>
        <v>0.4335664336</v>
      </c>
      <c r="Z255" s="65">
        <f t="shared" si="13"/>
        <v>0.6005586592</v>
      </c>
      <c r="AA255" s="66">
        <f t="shared" si="14"/>
        <v>0.6815642458</v>
      </c>
      <c r="AB255" s="67">
        <f t="shared" si="15"/>
        <v>0.6284916201</v>
      </c>
      <c r="AC255" s="47">
        <f t="shared" si="16"/>
        <v>1</v>
      </c>
      <c r="AD255" s="79">
        <f t="shared" ref="AD255:AL255" si="763">IF(OR(T255&lt;OFFSET($B$38,AD$3,0),T255&gt;OFFSET($C$38,AD$3,0)),0,1)</f>
        <v>1</v>
      </c>
      <c r="AE255" s="79">
        <f t="shared" si="763"/>
        <v>1</v>
      </c>
      <c r="AF255" s="79">
        <f t="shared" si="763"/>
        <v>1</v>
      </c>
      <c r="AG255" s="79">
        <f t="shared" si="763"/>
        <v>1</v>
      </c>
      <c r="AH255" s="79">
        <f t="shared" si="763"/>
        <v>1</v>
      </c>
      <c r="AI255" s="79">
        <f t="shared" si="763"/>
        <v>1</v>
      </c>
      <c r="AJ255" s="79">
        <f t="shared" si="763"/>
        <v>1</v>
      </c>
      <c r="AK255" s="79">
        <f t="shared" si="763"/>
        <v>1</v>
      </c>
      <c r="AL255" s="79">
        <f t="shared" si="763"/>
        <v>1</v>
      </c>
      <c r="AM255" s="68">
        <f t="shared" si="18"/>
        <v>1</v>
      </c>
    </row>
    <row r="256" ht="16.5" customHeight="1">
      <c r="A256" s="47"/>
      <c r="B256" s="82"/>
      <c r="C256" s="82"/>
      <c r="D256" s="82"/>
      <c r="E256" s="82"/>
      <c r="F256" s="24"/>
      <c r="G256" s="51">
        <v>251.0</v>
      </c>
      <c r="H256" s="51">
        <v>3715.0</v>
      </c>
      <c r="I256" s="47">
        <v>1877.0</v>
      </c>
      <c r="J256" s="72">
        <f>OFFSET(TT!F256,0,6*(-1+$E$6))</f>
        <v>413</v>
      </c>
      <c r="K256" s="73">
        <f>OFFSET(TT!G256,0,6*(-1+$E$6))</f>
        <v>226</v>
      </c>
      <c r="L256" s="74">
        <f>OFFSET(TT!H256,0,6*(-1+$E$6))</f>
        <v>243</v>
      </c>
      <c r="M256" s="75">
        <f>OFFSET(TT!I256,0,6*(-1+$E$6))</f>
        <v>122</v>
      </c>
      <c r="N256" s="76">
        <f>OFFSET(TT!J256,0,6*(-1+$E$6))</f>
        <v>229</v>
      </c>
      <c r="O256" s="77">
        <f>OFFSET(TT!K256,0,6*(-1+$E$6))</f>
        <v>64</v>
      </c>
      <c r="P256" s="78">
        <f t="shared" si="19"/>
        <v>656</v>
      </c>
      <c r="Q256" s="78">
        <f t="shared" ref="Q256:S256" si="764">$J256*C$30+$K256*C$31+$L256*C$32+$M256*C$33+$N256*C$34+$O256*C$35</f>
        <v>186</v>
      </c>
      <c r="R256" s="78">
        <f t="shared" si="764"/>
        <v>226</v>
      </c>
      <c r="S256" s="78">
        <f t="shared" si="764"/>
        <v>229</v>
      </c>
      <c r="T256" s="59">
        <f t="shared" si="8"/>
        <v>0.7790973872</v>
      </c>
      <c r="U256" s="60">
        <f t="shared" si="9"/>
        <v>0.4967032967</v>
      </c>
      <c r="V256" s="61">
        <f t="shared" si="10"/>
        <v>0.7412429379</v>
      </c>
      <c r="W256" s="62">
        <f t="shared" si="11"/>
        <v>0.5485436893</v>
      </c>
      <c r="X256" s="63">
        <f t="shared" ref="X256:Y256" si="765">IFERROR(P256/(P256+R256),0.5)</f>
        <v>0.7437641723</v>
      </c>
      <c r="Y256" s="64">
        <f t="shared" si="765"/>
        <v>0.4481927711</v>
      </c>
      <c r="Z256" s="65">
        <f t="shared" si="13"/>
        <v>0.6800308404</v>
      </c>
      <c r="AA256" s="66">
        <f t="shared" si="14"/>
        <v>0.6823438705</v>
      </c>
      <c r="AB256" s="67">
        <f t="shared" si="15"/>
        <v>0.6491904395</v>
      </c>
      <c r="AC256" s="47">
        <f t="shared" si="16"/>
        <v>1</v>
      </c>
      <c r="AD256" s="79">
        <f t="shared" ref="AD256:AL256" si="766">IF(OR(T256&lt;OFFSET($B$38,AD$3,0),T256&gt;OFFSET($C$38,AD$3,0)),0,1)</f>
        <v>1</v>
      </c>
      <c r="AE256" s="79">
        <f t="shared" si="766"/>
        <v>1</v>
      </c>
      <c r="AF256" s="79">
        <f t="shared" si="766"/>
        <v>1</v>
      </c>
      <c r="AG256" s="79">
        <f t="shared" si="766"/>
        <v>1</v>
      </c>
      <c r="AH256" s="79">
        <f t="shared" si="766"/>
        <v>1</v>
      </c>
      <c r="AI256" s="79">
        <f t="shared" si="766"/>
        <v>1</v>
      </c>
      <c r="AJ256" s="79">
        <f t="shared" si="766"/>
        <v>1</v>
      </c>
      <c r="AK256" s="79">
        <f t="shared" si="766"/>
        <v>1</v>
      </c>
      <c r="AL256" s="79">
        <f t="shared" si="766"/>
        <v>1</v>
      </c>
      <c r="AM256" s="68">
        <f t="shared" si="18"/>
        <v>1</v>
      </c>
    </row>
    <row r="257" ht="16.5" customHeight="1">
      <c r="A257" s="47"/>
      <c r="B257" s="82"/>
      <c r="C257" s="82"/>
      <c r="D257" s="82"/>
      <c r="E257" s="82"/>
      <c r="F257" s="24"/>
      <c r="G257" s="51">
        <v>252.0</v>
      </c>
      <c r="H257" s="51">
        <v>3717.0</v>
      </c>
      <c r="I257" s="47">
        <v>1089.0</v>
      </c>
      <c r="J257" s="72">
        <f>OFFSET(TT!F257,0,6*(-1+$E$6))</f>
        <v>216</v>
      </c>
      <c r="K257" s="73">
        <f>OFFSET(TT!G257,0,6*(-1+$E$6))</f>
        <v>115</v>
      </c>
      <c r="L257" s="74">
        <f>OFFSET(TT!H257,0,6*(-1+$E$6))</f>
        <v>112</v>
      </c>
      <c r="M257" s="75">
        <f>OFFSET(TT!I257,0,6*(-1+$E$6))</f>
        <v>103</v>
      </c>
      <c r="N257" s="76">
        <f>OFFSET(TT!J257,0,6*(-1+$E$6))</f>
        <v>173</v>
      </c>
      <c r="O257" s="77">
        <f>OFFSET(TT!K257,0,6*(-1+$E$6))</f>
        <v>33</v>
      </c>
      <c r="P257" s="78">
        <f t="shared" si="19"/>
        <v>328</v>
      </c>
      <c r="Q257" s="78">
        <f t="shared" ref="Q257:S257" si="767">$J257*C$30+$K257*C$31+$L257*C$32+$M257*C$33+$N257*C$34+$O257*C$35</f>
        <v>136</v>
      </c>
      <c r="R257" s="78">
        <f t="shared" si="767"/>
        <v>115</v>
      </c>
      <c r="S257" s="78">
        <f t="shared" si="767"/>
        <v>173</v>
      </c>
      <c r="T257" s="59">
        <f t="shared" si="8"/>
        <v>0.7068965517</v>
      </c>
      <c r="U257" s="60">
        <f t="shared" si="9"/>
        <v>0.3993055556</v>
      </c>
      <c r="V257" s="61">
        <f t="shared" si="10"/>
        <v>0.6546906188</v>
      </c>
      <c r="W257" s="62">
        <f t="shared" si="11"/>
        <v>0.4581673307</v>
      </c>
      <c r="X257" s="63">
        <f t="shared" ref="X257:Y257" si="768">IFERROR(P257/(P257+R257),0.5)</f>
        <v>0.7404063205</v>
      </c>
      <c r="Y257" s="64">
        <f t="shared" si="768"/>
        <v>0.4401294498</v>
      </c>
      <c r="Z257" s="65">
        <f t="shared" si="13"/>
        <v>0.5890957447</v>
      </c>
      <c r="AA257" s="66">
        <f t="shared" si="14"/>
        <v>0.6662234043</v>
      </c>
      <c r="AB257" s="67">
        <f t="shared" si="15"/>
        <v>0.6170212766</v>
      </c>
      <c r="AC257" s="47">
        <f t="shared" si="16"/>
        <v>1</v>
      </c>
      <c r="AD257" s="79">
        <f t="shared" ref="AD257:AL257" si="769">IF(OR(T257&lt;OFFSET($B$38,AD$3,0),T257&gt;OFFSET($C$38,AD$3,0)),0,1)</f>
        <v>1</v>
      </c>
      <c r="AE257" s="79">
        <f t="shared" si="769"/>
        <v>1</v>
      </c>
      <c r="AF257" s="79">
        <f t="shared" si="769"/>
        <v>1</v>
      </c>
      <c r="AG257" s="79">
        <f t="shared" si="769"/>
        <v>1</v>
      </c>
      <c r="AH257" s="79">
        <f t="shared" si="769"/>
        <v>1</v>
      </c>
      <c r="AI257" s="79">
        <f t="shared" si="769"/>
        <v>1</v>
      </c>
      <c r="AJ257" s="79">
        <f t="shared" si="769"/>
        <v>1</v>
      </c>
      <c r="AK257" s="79">
        <f t="shared" si="769"/>
        <v>1</v>
      </c>
      <c r="AL257" s="79">
        <f t="shared" si="769"/>
        <v>1</v>
      </c>
      <c r="AM257" s="68">
        <f t="shared" si="18"/>
        <v>1</v>
      </c>
    </row>
    <row r="258" ht="16.5" customHeight="1">
      <c r="A258" s="47"/>
      <c r="B258" s="82"/>
      <c r="C258" s="82"/>
      <c r="D258" s="82"/>
      <c r="E258" s="82"/>
      <c r="F258" s="24"/>
      <c r="G258" s="51">
        <v>253.0</v>
      </c>
      <c r="H258" s="51">
        <v>3719.0</v>
      </c>
      <c r="I258" s="47">
        <v>3353.0</v>
      </c>
      <c r="J258" s="72">
        <f>OFFSET(TT!F258,0,6*(-1+$E$6))</f>
        <v>268</v>
      </c>
      <c r="K258" s="73">
        <f>OFFSET(TT!G258,0,6*(-1+$E$6))</f>
        <v>269</v>
      </c>
      <c r="L258" s="74">
        <f>OFFSET(TT!H258,0,6*(-1+$E$6))</f>
        <v>284</v>
      </c>
      <c r="M258" s="75">
        <f>OFFSET(TT!I258,0,6*(-1+$E$6))</f>
        <v>251</v>
      </c>
      <c r="N258" s="76">
        <f>OFFSET(TT!J258,0,6*(-1+$E$6))</f>
        <v>608</v>
      </c>
      <c r="O258" s="77">
        <f>OFFSET(TT!K258,0,6*(-1+$E$6))</f>
        <v>173</v>
      </c>
      <c r="P258" s="78">
        <f t="shared" si="19"/>
        <v>552</v>
      </c>
      <c r="Q258" s="78">
        <f t="shared" ref="Q258:S258" si="770">$J258*C$30+$K258*C$31+$L258*C$32+$M258*C$33+$N258*C$34+$O258*C$35</f>
        <v>424</v>
      </c>
      <c r="R258" s="78">
        <f t="shared" si="770"/>
        <v>269</v>
      </c>
      <c r="S258" s="78">
        <f t="shared" si="770"/>
        <v>608</v>
      </c>
      <c r="T258" s="59">
        <f t="shared" si="8"/>
        <v>0.5655737705</v>
      </c>
      <c r="U258" s="60">
        <f t="shared" si="9"/>
        <v>0.30672748</v>
      </c>
      <c r="V258" s="61">
        <f t="shared" si="10"/>
        <v>0.475862069</v>
      </c>
      <c r="W258" s="62">
        <f t="shared" si="11"/>
        <v>0.3881673882</v>
      </c>
      <c r="X258" s="63">
        <f t="shared" ref="X258:Y258" si="771">IFERROR(P258/(P258+R258),0.5)</f>
        <v>0.6723507917</v>
      </c>
      <c r="Y258" s="64">
        <f t="shared" si="771"/>
        <v>0.4108527132</v>
      </c>
      <c r="Z258" s="65">
        <f t="shared" si="13"/>
        <v>0.4430652995</v>
      </c>
      <c r="AA258" s="66">
        <f t="shared" si="14"/>
        <v>0.6260118726</v>
      </c>
      <c r="AB258" s="67">
        <f t="shared" si="15"/>
        <v>0.5267134377</v>
      </c>
      <c r="AC258" s="47">
        <f t="shared" si="16"/>
        <v>1</v>
      </c>
      <c r="AD258" s="79">
        <f t="shared" ref="AD258:AL258" si="772">IF(OR(T258&lt;OFFSET($B$38,AD$3,0),T258&gt;OFFSET($C$38,AD$3,0)),0,1)</f>
        <v>1</v>
      </c>
      <c r="AE258" s="79">
        <f t="shared" si="772"/>
        <v>1</v>
      </c>
      <c r="AF258" s="79">
        <f t="shared" si="772"/>
        <v>1</v>
      </c>
      <c r="AG258" s="79">
        <f t="shared" si="772"/>
        <v>1</v>
      </c>
      <c r="AH258" s="79">
        <f t="shared" si="772"/>
        <v>1</v>
      </c>
      <c r="AI258" s="79">
        <f t="shared" si="772"/>
        <v>1</v>
      </c>
      <c r="AJ258" s="79">
        <f t="shared" si="772"/>
        <v>1</v>
      </c>
      <c r="AK258" s="79">
        <f t="shared" si="772"/>
        <v>1</v>
      </c>
      <c r="AL258" s="79">
        <f t="shared" si="772"/>
        <v>1</v>
      </c>
      <c r="AM258" s="68">
        <f t="shared" si="18"/>
        <v>1</v>
      </c>
    </row>
    <row r="259" ht="16.5" customHeight="1">
      <c r="A259" s="47"/>
      <c r="B259" s="82"/>
      <c r="C259" s="82"/>
      <c r="D259" s="82"/>
      <c r="E259" s="82"/>
      <c r="F259" s="24"/>
      <c r="G259" s="51">
        <v>254.0</v>
      </c>
      <c r="H259" s="51">
        <v>3724.0</v>
      </c>
      <c r="I259" s="47">
        <v>3214.0</v>
      </c>
      <c r="J259" s="72">
        <f>OFFSET(TT!F259,0,6*(-1+$E$6))</f>
        <v>246</v>
      </c>
      <c r="K259" s="73">
        <f>OFFSET(TT!G259,0,6*(-1+$E$6))</f>
        <v>214</v>
      </c>
      <c r="L259" s="74">
        <f>OFFSET(TT!H259,0,6*(-1+$E$6))</f>
        <v>150</v>
      </c>
      <c r="M259" s="75">
        <f>OFFSET(TT!I259,0,6*(-1+$E$6))</f>
        <v>260</v>
      </c>
      <c r="N259" s="76">
        <f>OFFSET(TT!J259,0,6*(-1+$E$6))</f>
        <v>512</v>
      </c>
      <c r="O259" s="77">
        <f>OFFSET(TT!K259,0,6*(-1+$E$6))</f>
        <v>113</v>
      </c>
      <c r="P259" s="78">
        <f t="shared" si="19"/>
        <v>396</v>
      </c>
      <c r="Q259" s="78">
        <f t="shared" ref="Q259:S259" si="773">$J259*C$30+$K259*C$31+$L259*C$32+$M259*C$33+$N259*C$34+$O259*C$35</f>
        <v>373</v>
      </c>
      <c r="R259" s="78">
        <f t="shared" si="773"/>
        <v>214</v>
      </c>
      <c r="S259" s="78">
        <f t="shared" si="773"/>
        <v>512</v>
      </c>
      <c r="T259" s="59">
        <f t="shared" si="8"/>
        <v>0.5149544863</v>
      </c>
      <c r="U259" s="60">
        <f t="shared" si="9"/>
        <v>0.2947658402</v>
      </c>
      <c r="V259" s="61">
        <f t="shared" si="10"/>
        <v>0.436123348</v>
      </c>
      <c r="W259" s="62">
        <f t="shared" si="11"/>
        <v>0.3645655877</v>
      </c>
      <c r="X259" s="63">
        <f t="shared" ref="X259:Y259" si="774">IFERROR(P259/(P259+R259),0.5)</f>
        <v>0.6491803279</v>
      </c>
      <c r="Y259" s="64">
        <f t="shared" si="774"/>
        <v>0.4214689266</v>
      </c>
      <c r="Z259" s="65">
        <f t="shared" si="13"/>
        <v>0.4080267559</v>
      </c>
      <c r="AA259" s="66">
        <f t="shared" si="14"/>
        <v>0.6073578595</v>
      </c>
      <c r="AB259" s="67">
        <f t="shared" si="15"/>
        <v>0.5143812709</v>
      </c>
      <c r="AC259" s="47">
        <f t="shared" si="16"/>
        <v>1</v>
      </c>
      <c r="AD259" s="79">
        <f t="shared" ref="AD259:AL259" si="775">IF(OR(T259&lt;OFFSET($B$38,AD$3,0),T259&gt;OFFSET($C$38,AD$3,0)),0,1)</f>
        <v>1</v>
      </c>
      <c r="AE259" s="79">
        <f t="shared" si="775"/>
        <v>1</v>
      </c>
      <c r="AF259" s="79">
        <f t="shared" si="775"/>
        <v>1</v>
      </c>
      <c r="AG259" s="79">
        <f t="shared" si="775"/>
        <v>1</v>
      </c>
      <c r="AH259" s="79">
        <f t="shared" si="775"/>
        <v>1</v>
      </c>
      <c r="AI259" s="79">
        <f t="shared" si="775"/>
        <v>1</v>
      </c>
      <c r="AJ259" s="79">
        <f t="shared" si="775"/>
        <v>1</v>
      </c>
      <c r="AK259" s="79">
        <f t="shared" si="775"/>
        <v>1</v>
      </c>
      <c r="AL259" s="79">
        <f t="shared" si="775"/>
        <v>1</v>
      </c>
      <c r="AM259" s="68">
        <f t="shared" si="18"/>
        <v>1</v>
      </c>
    </row>
    <row r="260" ht="16.5" customHeight="1">
      <c r="A260" s="47"/>
      <c r="B260" s="82"/>
      <c r="C260" s="82"/>
      <c r="D260" s="82"/>
      <c r="E260" s="82"/>
      <c r="F260" s="24"/>
      <c r="G260" s="51">
        <v>255.0</v>
      </c>
      <c r="H260" s="51">
        <v>3727.0</v>
      </c>
      <c r="I260" s="47">
        <v>2221.0</v>
      </c>
      <c r="J260" s="72">
        <f>OFFSET(TT!F260,0,6*(-1+$E$6))</f>
        <v>358</v>
      </c>
      <c r="K260" s="73">
        <f>OFFSET(TT!G260,0,6*(-1+$E$6))</f>
        <v>446</v>
      </c>
      <c r="L260" s="74">
        <f>OFFSET(TT!H260,0,6*(-1+$E$6))</f>
        <v>210</v>
      </c>
      <c r="M260" s="75">
        <f>OFFSET(TT!I260,0,6*(-1+$E$6))</f>
        <v>200</v>
      </c>
      <c r="N260" s="76">
        <f>OFFSET(TT!J260,0,6*(-1+$E$6))</f>
        <v>586</v>
      </c>
      <c r="O260" s="77">
        <f>OFFSET(TT!K260,0,6*(-1+$E$6))</f>
        <v>53</v>
      </c>
      <c r="P260" s="78">
        <f t="shared" si="19"/>
        <v>568</v>
      </c>
      <c r="Q260" s="78">
        <f t="shared" ref="Q260:S260" si="776">$J260*C$30+$K260*C$31+$L260*C$32+$M260*C$33+$N260*C$34+$O260*C$35</f>
        <v>253</v>
      </c>
      <c r="R260" s="78">
        <f t="shared" si="776"/>
        <v>446</v>
      </c>
      <c r="S260" s="78">
        <f t="shared" si="776"/>
        <v>586</v>
      </c>
      <c r="T260" s="59">
        <f t="shared" si="8"/>
        <v>0.6918392205</v>
      </c>
      <c r="U260" s="60">
        <f t="shared" si="9"/>
        <v>0.4321705426</v>
      </c>
      <c r="V260" s="61">
        <f t="shared" si="10"/>
        <v>0.4922010399</v>
      </c>
      <c r="W260" s="62">
        <f t="shared" si="11"/>
        <v>0.6380543634</v>
      </c>
      <c r="X260" s="63">
        <f t="shared" ref="X260:Y260" si="777">IFERROR(P260/(P260+R260),0.5)</f>
        <v>0.5601577909</v>
      </c>
      <c r="Y260" s="64">
        <f t="shared" si="777"/>
        <v>0.3015494636</v>
      </c>
      <c r="Z260" s="65">
        <f t="shared" si="13"/>
        <v>0.5472207232</v>
      </c>
      <c r="AA260" s="66">
        <f t="shared" si="14"/>
        <v>0.6227738802</v>
      </c>
      <c r="AB260" s="67">
        <f t="shared" si="15"/>
        <v>0.4430652995</v>
      </c>
      <c r="AC260" s="47">
        <f t="shared" si="16"/>
        <v>1</v>
      </c>
      <c r="AD260" s="79">
        <f t="shared" ref="AD260:AL260" si="778">IF(OR(T260&lt;OFFSET($B$38,AD$3,0),T260&gt;OFFSET($C$38,AD$3,0)),0,1)</f>
        <v>1</v>
      </c>
      <c r="AE260" s="79">
        <f t="shared" si="778"/>
        <v>1</v>
      </c>
      <c r="AF260" s="79">
        <f t="shared" si="778"/>
        <v>1</v>
      </c>
      <c r="AG260" s="79">
        <f t="shared" si="778"/>
        <v>1</v>
      </c>
      <c r="AH260" s="79">
        <f t="shared" si="778"/>
        <v>1</v>
      </c>
      <c r="AI260" s="79">
        <f t="shared" si="778"/>
        <v>1</v>
      </c>
      <c r="AJ260" s="79">
        <f t="shared" si="778"/>
        <v>1</v>
      </c>
      <c r="AK260" s="79">
        <f t="shared" si="778"/>
        <v>1</v>
      </c>
      <c r="AL260" s="79">
        <f t="shared" si="778"/>
        <v>1</v>
      </c>
      <c r="AM260" s="68">
        <f t="shared" si="18"/>
        <v>1</v>
      </c>
    </row>
    <row r="261" ht="16.5" customHeight="1">
      <c r="A261" s="47"/>
      <c r="B261" s="82"/>
      <c r="C261" s="82"/>
      <c r="D261" s="82"/>
      <c r="E261" s="82"/>
      <c r="F261" s="24"/>
      <c r="G261" s="51">
        <v>256.0</v>
      </c>
      <c r="H261" s="51">
        <v>3729.0</v>
      </c>
      <c r="I261" s="47">
        <v>1182.0</v>
      </c>
      <c r="J261" s="72">
        <f>OFFSET(TT!F261,0,6*(-1+$E$6))</f>
        <v>139</v>
      </c>
      <c r="K261" s="73">
        <f>OFFSET(TT!G261,0,6*(-1+$E$6))</f>
        <v>117</v>
      </c>
      <c r="L261" s="74">
        <f>OFFSET(TT!H261,0,6*(-1+$E$6))</f>
        <v>73</v>
      </c>
      <c r="M261" s="75">
        <f>OFFSET(TT!I261,0,6*(-1+$E$6))</f>
        <v>76</v>
      </c>
      <c r="N261" s="76">
        <f>OFFSET(TT!J261,0,6*(-1+$E$6))</f>
        <v>192</v>
      </c>
      <c r="O261" s="77">
        <f>OFFSET(TT!K261,0,6*(-1+$E$6))</f>
        <v>49</v>
      </c>
      <c r="P261" s="78">
        <f t="shared" si="19"/>
        <v>212</v>
      </c>
      <c r="Q261" s="78">
        <f t="shared" ref="Q261:S261" si="779">$J261*C$30+$K261*C$31+$L261*C$32+$M261*C$33+$N261*C$34+$O261*C$35</f>
        <v>125</v>
      </c>
      <c r="R261" s="78">
        <f t="shared" si="779"/>
        <v>117</v>
      </c>
      <c r="S261" s="78">
        <f t="shared" si="779"/>
        <v>192</v>
      </c>
      <c r="T261" s="59">
        <f t="shared" si="8"/>
        <v>0.6290801187</v>
      </c>
      <c r="U261" s="60">
        <f t="shared" si="9"/>
        <v>0.3786407767</v>
      </c>
      <c r="V261" s="61">
        <f t="shared" si="10"/>
        <v>0.5247524752</v>
      </c>
      <c r="W261" s="62">
        <f t="shared" si="11"/>
        <v>0.4834710744</v>
      </c>
      <c r="X261" s="63">
        <f t="shared" ref="X261:Y261" si="780">IFERROR(P261/(P261+R261),0.5)</f>
        <v>0.6443768997</v>
      </c>
      <c r="Y261" s="64">
        <f t="shared" si="780"/>
        <v>0.3943217666</v>
      </c>
      <c r="Z261" s="65">
        <f t="shared" si="13"/>
        <v>0.5092879257</v>
      </c>
      <c r="AA261" s="66">
        <f t="shared" si="14"/>
        <v>0.6253869969</v>
      </c>
      <c r="AB261" s="67">
        <f t="shared" si="15"/>
        <v>0.5216718266</v>
      </c>
      <c r="AC261" s="47">
        <f t="shared" si="16"/>
        <v>1</v>
      </c>
      <c r="AD261" s="79">
        <f t="shared" ref="AD261:AL261" si="781">IF(OR(T261&lt;OFFSET($B$38,AD$3,0),T261&gt;OFFSET($C$38,AD$3,0)),0,1)</f>
        <v>1</v>
      </c>
      <c r="AE261" s="79">
        <f t="shared" si="781"/>
        <v>1</v>
      </c>
      <c r="AF261" s="79">
        <f t="shared" si="781"/>
        <v>1</v>
      </c>
      <c r="AG261" s="79">
        <f t="shared" si="781"/>
        <v>1</v>
      </c>
      <c r="AH261" s="79">
        <f t="shared" si="781"/>
        <v>1</v>
      </c>
      <c r="AI261" s="79">
        <f t="shared" si="781"/>
        <v>1</v>
      </c>
      <c r="AJ261" s="79">
        <f t="shared" si="781"/>
        <v>1</v>
      </c>
      <c r="AK261" s="79">
        <f t="shared" si="781"/>
        <v>1</v>
      </c>
      <c r="AL261" s="79">
        <f t="shared" si="781"/>
        <v>1</v>
      </c>
      <c r="AM261" s="68">
        <f t="shared" si="18"/>
        <v>1</v>
      </c>
    </row>
    <row r="262" ht="16.5" customHeight="1">
      <c r="A262" s="47"/>
      <c r="B262" s="82"/>
      <c r="C262" s="82"/>
      <c r="D262" s="82"/>
      <c r="E262" s="82"/>
      <c r="F262" s="24"/>
      <c r="G262" s="51">
        <v>257.0</v>
      </c>
      <c r="H262" s="51">
        <v>3730.0</v>
      </c>
      <c r="I262" s="47">
        <v>1931.0</v>
      </c>
      <c r="J262" s="72">
        <f>OFFSET(TT!F262,0,6*(-1+$E$6))</f>
        <v>164</v>
      </c>
      <c r="K262" s="73">
        <f>OFFSET(TT!G262,0,6*(-1+$E$6))</f>
        <v>155</v>
      </c>
      <c r="L262" s="74">
        <f>OFFSET(TT!H262,0,6*(-1+$E$6))</f>
        <v>116</v>
      </c>
      <c r="M262" s="75">
        <f>OFFSET(TT!I262,0,6*(-1+$E$6))</f>
        <v>112</v>
      </c>
      <c r="N262" s="76">
        <f>OFFSET(TT!J262,0,6*(-1+$E$6))</f>
        <v>332</v>
      </c>
      <c r="O262" s="77">
        <f>OFFSET(TT!K262,0,6*(-1+$E$6))</f>
        <v>90</v>
      </c>
      <c r="P262" s="78">
        <f t="shared" si="19"/>
        <v>280</v>
      </c>
      <c r="Q262" s="78">
        <f t="shared" ref="Q262:S262" si="782">$J262*C$30+$K262*C$31+$L262*C$32+$M262*C$33+$N262*C$34+$O262*C$35</f>
        <v>202</v>
      </c>
      <c r="R262" s="78">
        <f t="shared" si="782"/>
        <v>155</v>
      </c>
      <c r="S262" s="78">
        <f t="shared" si="782"/>
        <v>332</v>
      </c>
      <c r="T262" s="59">
        <f t="shared" si="8"/>
        <v>0.5809128631</v>
      </c>
      <c r="U262" s="60">
        <f t="shared" si="9"/>
        <v>0.318275154</v>
      </c>
      <c r="V262" s="61">
        <f t="shared" si="10"/>
        <v>0.4575163399</v>
      </c>
      <c r="W262" s="62">
        <f t="shared" si="11"/>
        <v>0.4341736695</v>
      </c>
      <c r="X262" s="63">
        <f t="shared" ref="X262:Y262" si="783">IFERROR(P262/(P262+R262),0.5)</f>
        <v>0.6436781609</v>
      </c>
      <c r="Y262" s="64">
        <f t="shared" si="783"/>
        <v>0.3782771536</v>
      </c>
      <c r="Z262" s="65">
        <f t="shared" si="13"/>
        <v>0.4489164087</v>
      </c>
      <c r="AA262" s="66">
        <f t="shared" si="14"/>
        <v>0.6315789474</v>
      </c>
      <c r="AB262" s="67">
        <f t="shared" si="15"/>
        <v>0.4974200206</v>
      </c>
      <c r="AC262" s="47">
        <f t="shared" si="16"/>
        <v>1</v>
      </c>
      <c r="AD262" s="79">
        <f t="shared" ref="AD262:AL262" si="784">IF(OR(T262&lt;OFFSET($B$38,AD$3,0),T262&gt;OFFSET($C$38,AD$3,0)),0,1)</f>
        <v>1</v>
      </c>
      <c r="AE262" s="79">
        <f t="shared" si="784"/>
        <v>1</v>
      </c>
      <c r="AF262" s="79">
        <f t="shared" si="784"/>
        <v>1</v>
      </c>
      <c r="AG262" s="79">
        <f t="shared" si="784"/>
        <v>1</v>
      </c>
      <c r="AH262" s="79">
        <f t="shared" si="784"/>
        <v>1</v>
      </c>
      <c r="AI262" s="79">
        <f t="shared" si="784"/>
        <v>1</v>
      </c>
      <c r="AJ262" s="79">
        <f t="shared" si="784"/>
        <v>1</v>
      </c>
      <c r="AK262" s="79">
        <f t="shared" si="784"/>
        <v>1</v>
      </c>
      <c r="AL262" s="79">
        <f t="shared" si="784"/>
        <v>1</v>
      </c>
      <c r="AM262" s="68">
        <f t="shared" si="18"/>
        <v>1</v>
      </c>
    </row>
    <row r="263" ht="16.5" customHeight="1">
      <c r="A263" s="47"/>
      <c r="B263" s="82"/>
      <c r="C263" s="82"/>
      <c r="D263" s="82"/>
      <c r="E263" s="82"/>
      <c r="F263" s="24"/>
      <c r="G263" s="51">
        <v>258.0</v>
      </c>
      <c r="H263" s="51">
        <v>3732.0</v>
      </c>
      <c r="I263" s="47">
        <v>2767.0</v>
      </c>
      <c r="J263" s="72">
        <f>OFFSET(TT!F263,0,6*(-1+$E$6))</f>
        <v>266</v>
      </c>
      <c r="K263" s="73">
        <f>OFFSET(TT!G263,0,6*(-1+$E$6))</f>
        <v>213</v>
      </c>
      <c r="L263" s="74">
        <f>OFFSET(TT!H263,0,6*(-1+$E$6))</f>
        <v>204</v>
      </c>
      <c r="M263" s="75">
        <f>OFFSET(TT!I263,0,6*(-1+$E$6))</f>
        <v>204</v>
      </c>
      <c r="N263" s="76">
        <f>OFFSET(TT!J263,0,6*(-1+$E$6))</f>
        <v>508</v>
      </c>
      <c r="O263" s="77">
        <f>OFFSET(TT!K263,0,6*(-1+$E$6))</f>
        <v>138</v>
      </c>
      <c r="P263" s="78">
        <f t="shared" si="19"/>
        <v>470</v>
      </c>
      <c r="Q263" s="78">
        <f t="shared" ref="Q263:S263" si="785">$J263*C$30+$K263*C$31+$L263*C$32+$M263*C$33+$N263*C$34+$O263*C$35</f>
        <v>342</v>
      </c>
      <c r="R263" s="78">
        <f t="shared" si="785"/>
        <v>213</v>
      </c>
      <c r="S263" s="78">
        <f t="shared" si="785"/>
        <v>508</v>
      </c>
      <c r="T263" s="59">
        <f t="shared" si="8"/>
        <v>0.578817734</v>
      </c>
      <c r="U263" s="60">
        <f t="shared" si="9"/>
        <v>0.2954230236</v>
      </c>
      <c r="V263" s="61">
        <f t="shared" si="10"/>
        <v>0.4805725971</v>
      </c>
      <c r="W263" s="62">
        <f t="shared" si="11"/>
        <v>0.3837837838</v>
      </c>
      <c r="X263" s="63">
        <f t="shared" ref="X263:Y263" si="786">IFERROR(P263/(P263+R263),0.5)</f>
        <v>0.6881405564</v>
      </c>
      <c r="Y263" s="64">
        <f t="shared" si="786"/>
        <v>0.4023529412</v>
      </c>
      <c r="Z263" s="65">
        <f t="shared" si="13"/>
        <v>0.4455316373</v>
      </c>
      <c r="AA263" s="66">
        <f t="shared" si="14"/>
        <v>0.637964775</v>
      </c>
      <c r="AB263" s="67">
        <f t="shared" si="15"/>
        <v>0.5296803653</v>
      </c>
      <c r="AC263" s="47">
        <f t="shared" si="16"/>
        <v>1</v>
      </c>
      <c r="AD263" s="79">
        <f t="shared" ref="AD263:AL263" si="787">IF(OR(T263&lt;OFFSET($B$38,AD$3,0),T263&gt;OFFSET($C$38,AD$3,0)),0,1)</f>
        <v>1</v>
      </c>
      <c r="AE263" s="79">
        <f t="shared" si="787"/>
        <v>1</v>
      </c>
      <c r="AF263" s="79">
        <f t="shared" si="787"/>
        <v>1</v>
      </c>
      <c r="AG263" s="79">
        <f t="shared" si="787"/>
        <v>1</v>
      </c>
      <c r="AH263" s="79">
        <f t="shared" si="787"/>
        <v>1</v>
      </c>
      <c r="AI263" s="79">
        <f t="shared" si="787"/>
        <v>1</v>
      </c>
      <c r="AJ263" s="79">
        <f t="shared" si="787"/>
        <v>1</v>
      </c>
      <c r="AK263" s="79">
        <f t="shared" si="787"/>
        <v>1</v>
      </c>
      <c r="AL263" s="79">
        <f t="shared" si="787"/>
        <v>1</v>
      </c>
      <c r="AM263" s="68">
        <f t="shared" si="18"/>
        <v>1</v>
      </c>
    </row>
    <row r="264" ht="16.5" customHeight="1">
      <c r="A264" s="47"/>
      <c r="B264" s="82"/>
      <c r="C264" s="82"/>
      <c r="D264" s="82"/>
      <c r="E264" s="82"/>
      <c r="F264" s="24"/>
      <c r="G264" s="51">
        <v>259.0</v>
      </c>
      <c r="H264" s="51">
        <v>3740.0</v>
      </c>
      <c r="I264" s="47">
        <v>3488.0</v>
      </c>
      <c r="J264" s="72">
        <f>OFFSET(TT!F264,0,6*(-1+$E$6))</f>
        <v>435</v>
      </c>
      <c r="K264" s="73">
        <f>OFFSET(TT!G264,0,6*(-1+$E$6))</f>
        <v>506</v>
      </c>
      <c r="L264" s="74">
        <f>OFFSET(TT!H264,0,6*(-1+$E$6))</f>
        <v>353</v>
      </c>
      <c r="M264" s="75">
        <f>OFFSET(TT!I264,0,6*(-1+$E$6))</f>
        <v>251</v>
      </c>
      <c r="N264" s="76">
        <f>OFFSET(TT!J264,0,6*(-1+$E$6))</f>
        <v>720</v>
      </c>
      <c r="O264" s="77">
        <f>OFFSET(TT!K264,0,6*(-1+$E$6))</f>
        <v>129</v>
      </c>
      <c r="P264" s="78">
        <f t="shared" si="19"/>
        <v>788</v>
      </c>
      <c r="Q264" s="78">
        <f t="shared" ref="Q264:S264" si="788">$J264*C$30+$K264*C$31+$L264*C$32+$M264*C$33+$N264*C$34+$O264*C$35</f>
        <v>380</v>
      </c>
      <c r="R264" s="78">
        <f t="shared" si="788"/>
        <v>506</v>
      </c>
      <c r="S264" s="78">
        <f t="shared" si="788"/>
        <v>720</v>
      </c>
      <c r="T264" s="59">
        <f t="shared" si="8"/>
        <v>0.6746575342</v>
      </c>
      <c r="U264" s="60">
        <f t="shared" si="9"/>
        <v>0.4127243067</v>
      </c>
      <c r="V264" s="61">
        <f t="shared" si="10"/>
        <v>0.5225464191</v>
      </c>
      <c r="W264" s="62">
        <f t="shared" si="11"/>
        <v>0.5711060948</v>
      </c>
      <c r="X264" s="63">
        <f t="shared" ref="X264:Y264" si="789">IFERROR(P264/(P264+R264),0.5)</f>
        <v>0.6089644513</v>
      </c>
      <c r="Y264" s="64">
        <f t="shared" si="789"/>
        <v>0.3454545455</v>
      </c>
      <c r="Z264" s="65">
        <f t="shared" si="13"/>
        <v>0.5405179616</v>
      </c>
      <c r="AA264" s="66">
        <f t="shared" si="14"/>
        <v>0.6299081036</v>
      </c>
      <c r="AB264" s="67">
        <f t="shared" si="15"/>
        <v>0.4878863826</v>
      </c>
      <c r="AC264" s="47">
        <f t="shared" si="16"/>
        <v>1</v>
      </c>
      <c r="AD264" s="79">
        <f t="shared" ref="AD264:AL264" si="790">IF(OR(T264&lt;OFFSET($B$38,AD$3,0),T264&gt;OFFSET($C$38,AD$3,0)),0,1)</f>
        <v>1</v>
      </c>
      <c r="AE264" s="79">
        <f t="shared" si="790"/>
        <v>1</v>
      </c>
      <c r="AF264" s="79">
        <f t="shared" si="790"/>
        <v>1</v>
      </c>
      <c r="AG264" s="79">
        <f t="shared" si="790"/>
        <v>1</v>
      </c>
      <c r="AH264" s="79">
        <f t="shared" si="790"/>
        <v>1</v>
      </c>
      <c r="AI264" s="79">
        <f t="shared" si="790"/>
        <v>1</v>
      </c>
      <c r="AJ264" s="79">
        <f t="shared" si="790"/>
        <v>1</v>
      </c>
      <c r="AK264" s="79">
        <f t="shared" si="790"/>
        <v>1</v>
      </c>
      <c r="AL264" s="79">
        <f t="shared" si="790"/>
        <v>1</v>
      </c>
      <c r="AM264" s="68">
        <f t="shared" si="18"/>
        <v>1</v>
      </c>
    </row>
    <row r="265" ht="16.5" customHeight="1">
      <c r="A265" s="47"/>
      <c r="B265" s="82"/>
      <c r="C265" s="82"/>
      <c r="D265" s="82"/>
      <c r="E265" s="82"/>
      <c r="F265" s="24"/>
      <c r="G265" s="51">
        <v>260.0</v>
      </c>
      <c r="H265" s="51">
        <v>3747.0</v>
      </c>
      <c r="I265" s="47">
        <v>2266.0</v>
      </c>
      <c r="J265" s="72">
        <f>OFFSET(TT!F265,0,6*(-1+$E$6))</f>
        <v>189</v>
      </c>
      <c r="K265" s="73">
        <f>OFFSET(TT!G265,0,6*(-1+$E$6))</f>
        <v>167</v>
      </c>
      <c r="L265" s="74">
        <f>OFFSET(TT!H265,0,6*(-1+$E$6))</f>
        <v>168</v>
      </c>
      <c r="M265" s="75">
        <f>OFFSET(TT!I265,0,6*(-1+$E$6))</f>
        <v>188</v>
      </c>
      <c r="N265" s="76">
        <f>OFFSET(TT!J265,0,6*(-1+$E$6))</f>
        <v>399</v>
      </c>
      <c r="O265" s="77">
        <f>OFFSET(TT!K265,0,6*(-1+$E$6))</f>
        <v>90</v>
      </c>
      <c r="P265" s="78">
        <f t="shared" si="19"/>
        <v>357</v>
      </c>
      <c r="Q265" s="78">
        <f t="shared" ref="Q265:S265" si="791">$J265*C$30+$K265*C$31+$L265*C$32+$M265*C$33+$N265*C$34+$O265*C$35</f>
        <v>278</v>
      </c>
      <c r="R265" s="78">
        <f t="shared" si="791"/>
        <v>167</v>
      </c>
      <c r="S265" s="78">
        <f t="shared" si="791"/>
        <v>399</v>
      </c>
      <c r="T265" s="59">
        <f t="shared" si="8"/>
        <v>0.5622047244</v>
      </c>
      <c r="U265" s="60">
        <f t="shared" si="9"/>
        <v>0.2950530035</v>
      </c>
      <c r="V265" s="61">
        <f t="shared" si="10"/>
        <v>0.4722222222</v>
      </c>
      <c r="W265" s="62">
        <f t="shared" si="11"/>
        <v>0.3752808989</v>
      </c>
      <c r="X265" s="63">
        <f t="shared" ref="X265:Y265" si="792">IFERROR(P265/(P265+R265),0.5)</f>
        <v>0.6812977099</v>
      </c>
      <c r="Y265" s="64">
        <f t="shared" si="792"/>
        <v>0.4106351551</v>
      </c>
      <c r="Z265" s="65">
        <f t="shared" si="13"/>
        <v>0.4363030808</v>
      </c>
      <c r="AA265" s="66">
        <f t="shared" si="14"/>
        <v>0.6294754371</v>
      </c>
      <c r="AB265" s="67">
        <f t="shared" si="15"/>
        <v>0.5287260616</v>
      </c>
      <c r="AC265" s="47">
        <f t="shared" si="16"/>
        <v>1</v>
      </c>
      <c r="AD265" s="79">
        <f t="shared" ref="AD265:AL265" si="793">IF(OR(T265&lt;OFFSET($B$38,AD$3,0),T265&gt;OFFSET($C$38,AD$3,0)),0,1)</f>
        <v>1</v>
      </c>
      <c r="AE265" s="79">
        <f t="shared" si="793"/>
        <v>1</v>
      </c>
      <c r="AF265" s="79">
        <f t="shared" si="793"/>
        <v>1</v>
      </c>
      <c r="AG265" s="79">
        <f t="shared" si="793"/>
        <v>1</v>
      </c>
      <c r="AH265" s="79">
        <f t="shared" si="793"/>
        <v>1</v>
      </c>
      <c r="AI265" s="79">
        <f t="shared" si="793"/>
        <v>1</v>
      </c>
      <c r="AJ265" s="79">
        <f t="shared" si="793"/>
        <v>1</v>
      </c>
      <c r="AK265" s="79">
        <f t="shared" si="793"/>
        <v>1</v>
      </c>
      <c r="AL265" s="79">
        <f t="shared" si="793"/>
        <v>1</v>
      </c>
      <c r="AM265" s="68">
        <f t="shared" si="18"/>
        <v>1</v>
      </c>
    </row>
    <row r="266" ht="16.5" customHeight="1">
      <c r="A266" s="47"/>
      <c r="B266" s="82"/>
      <c r="C266" s="82"/>
      <c r="D266" s="82"/>
      <c r="E266" s="82"/>
      <c r="F266" s="24"/>
      <c r="G266" s="51">
        <v>261.0</v>
      </c>
      <c r="H266" s="51">
        <v>3748.0</v>
      </c>
      <c r="I266" s="47">
        <v>2355.0</v>
      </c>
      <c r="J266" s="72">
        <f>OFFSET(TT!F266,0,6*(-1+$E$6))</f>
        <v>293</v>
      </c>
      <c r="K266" s="73">
        <f>OFFSET(TT!G266,0,6*(-1+$E$6))</f>
        <v>307</v>
      </c>
      <c r="L266" s="74">
        <f>OFFSET(TT!H266,0,6*(-1+$E$6))</f>
        <v>189</v>
      </c>
      <c r="M266" s="75">
        <f>OFFSET(TT!I266,0,6*(-1+$E$6))</f>
        <v>224</v>
      </c>
      <c r="N266" s="76">
        <f>OFFSET(TT!J266,0,6*(-1+$E$6))</f>
        <v>437</v>
      </c>
      <c r="O266" s="77">
        <f>OFFSET(TT!K266,0,6*(-1+$E$6))</f>
        <v>64</v>
      </c>
      <c r="P266" s="78">
        <f t="shared" si="19"/>
        <v>482</v>
      </c>
      <c r="Q266" s="78">
        <f t="shared" ref="Q266:S266" si="794">$J266*C$30+$K266*C$31+$L266*C$32+$M266*C$33+$N266*C$34+$O266*C$35</f>
        <v>288</v>
      </c>
      <c r="R266" s="78">
        <f t="shared" si="794"/>
        <v>307</v>
      </c>
      <c r="S266" s="78">
        <f t="shared" si="794"/>
        <v>437</v>
      </c>
      <c r="T266" s="59">
        <f t="shared" si="8"/>
        <v>0.625974026</v>
      </c>
      <c r="U266" s="60">
        <f t="shared" si="9"/>
        <v>0.4126344086</v>
      </c>
      <c r="V266" s="61">
        <f t="shared" si="10"/>
        <v>0.5244831338</v>
      </c>
      <c r="W266" s="62">
        <f t="shared" si="11"/>
        <v>0.5159663866</v>
      </c>
      <c r="X266" s="63">
        <f t="shared" ref="X266:Y266" si="795">IFERROR(P266/(P266+R266),0.5)</f>
        <v>0.6108998733</v>
      </c>
      <c r="Y266" s="64">
        <f t="shared" si="795"/>
        <v>0.3972413793</v>
      </c>
      <c r="Z266" s="65">
        <f t="shared" si="13"/>
        <v>0.5211360634</v>
      </c>
      <c r="AA266" s="66">
        <f t="shared" si="14"/>
        <v>0.607001321</v>
      </c>
      <c r="AB266" s="67">
        <f t="shared" si="15"/>
        <v>0.5085865258</v>
      </c>
      <c r="AC266" s="47">
        <f t="shared" si="16"/>
        <v>1</v>
      </c>
      <c r="AD266" s="79">
        <f t="shared" ref="AD266:AL266" si="796">IF(OR(T266&lt;OFFSET($B$38,AD$3,0),T266&gt;OFFSET($C$38,AD$3,0)),0,1)</f>
        <v>1</v>
      </c>
      <c r="AE266" s="79">
        <f t="shared" si="796"/>
        <v>1</v>
      </c>
      <c r="AF266" s="79">
        <f t="shared" si="796"/>
        <v>1</v>
      </c>
      <c r="AG266" s="79">
        <f t="shared" si="796"/>
        <v>1</v>
      </c>
      <c r="AH266" s="79">
        <f t="shared" si="796"/>
        <v>1</v>
      </c>
      <c r="AI266" s="79">
        <f t="shared" si="796"/>
        <v>1</v>
      </c>
      <c r="AJ266" s="79">
        <f t="shared" si="796"/>
        <v>1</v>
      </c>
      <c r="AK266" s="79">
        <f t="shared" si="796"/>
        <v>1</v>
      </c>
      <c r="AL266" s="79">
        <f t="shared" si="796"/>
        <v>1</v>
      </c>
      <c r="AM266" s="68">
        <f t="shared" si="18"/>
        <v>1</v>
      </c>
    </row>
    <row r="267" ht="16.5" customHeight="1">
      <c r="A267" s="47"/>
      <c r="B267" s="82"/>
      <c r="C267" s="82"/>
      <c r="D267" s="82"/>
      <c r="E267" s="82"/>
      <c r="F267" s="24"/>
      <c r="G267" s="51">
        <v>262.0</v>
      </c>
      <c r="H267" s="51">
        <v>3754.0</v>
      </c>
      <c r="I267" s="47">
        <v>2427.0</v>
      </c>
      <c r="J267" s="72">
        <f>OFFSET(TT!F267,0,6*(-1+$E$6))</f>
        <v>94</v>
      </c>
      <c r="K267" s="73">
        <f>OFFSET(TT!G267,0,6*(-1+$E$6))</f>
        <v>93</v>
      </c>
      <c r="L267" s="74">
        <f>OFFSET(TT!H267,0,6*(-1+$E$6))</f>
        <v>98</v>
      </c>
      <c r="M267" s="75">
        <f>OFFSET(TT!I267,0,6*(-1+$E$6))</f>
        <v>122</v>
      </c>
      <c r="N267" s="76">
        <f>OFFSET(TT!J267,0,6*(-1+$E$6))</f>
        <v>401</v>
      </c>
      <c r="O267" s="77">
        <f>OFFSET(TT!K267,0,6*(-1+$E$6))</f>
        <v>113</v>
      </c>
      <c r="P267" s="78">
        <f t="shared" si="19"/>
        <v>192</v>
      </c>
      <c r="Q267" s="78">
        <f t="shared" ref="Q267:S267" si="797">$J267*C$30+$K267*C$31+$L267*C$32+$M267*C$33+$N267*C$34+$O267*C$35</f>
        <v>235</v>
      </c>
      <c r="R267" s="78">
        <f t="shared" si="797"/>
        <v>93</v>
      </c>
      <c r="S267" s="78">
        <f t="shared" si="797"/>
        <v>401</v>
      </c>
      <c r="T267" s="59">
        <f t="shared" si="8"/>
        <v>0.4496487119</v>
      </c>
      <c r="U267" s="60">
        <f t="shared" si="9"/>
        <v>0.1882591093</v>
      </c>
      <c r="V267" s="61">
        <f t="shared" si="10"/>
        <v>0.323777403</v>
      </c>
      <c r="W267" s="62">
        <f t="shared" si="11"/>
        <v>0.2835365854</v>
      </c>
      <c r="X267" s="63">
        <f t="shared" ref="X267:Y267" si="798">IFERROR(P267/(P267+R267),0.5)</f>
        <v>0.6736842105</v>
      </c>
      <c r="Y267" s="64">
        <f t="shared" si="798"/>
        <v>0.3694968553</v>
      </c>
      <c r="Z267" s="65">
        <f t="shared" si="13"/>
        <v>0.3094462541</v>
      </c>
      <c r="AA267" s="66">
        <f t="shared" si="14"/>
        <v>0.6438653637</v>
      </c>
      <c r="AB267" s="67">
        <f t="shared" si="15"/>
        <v>0.4636264929</v>
      </c>
      <c r="AC267" s="47">
        <f t="shared" si="16"/>
        <v>1</v>
      </c>
      <c r="AD267" s="79">
        <f t="shared" ref="AD267:AL267" si="799">IF(OR(T267&lt;OFFSET($B$38,AD$3,0),T267&gt;OFFSET($C$38,AD$3,0)),0,1)</f>
        <v>1</v>
      </c>
      <c r="AE267" s="79">
        <f t="shared" si="799"/>
        <v>1</v>
      </c>
      <c r="AF267" s="79">
        <f t="shared" si="799"/>
        <v>1</v>
      </c>
      <c r="AG267" s="79">
        <f t="shared" si="799"/>
        <v>1</v>
      </c>
      <c r="AH267" s="79">
        <f t="shared" si="799"/>
        <v>1</v>
      </c>
      <c r="AI267" s="79">
        <f t="shared" si="799"/>
        <v>1</v>
      </c>
      <c r="AJ267" s="79">
        <f t="shared" si="799"/>
        <v>1</v>
      </c>
      <c r="AK267" s="79">
        <f t="shared" si="799"/>
        <v>1</v>
      </c>
      <c r="AL267" s="79">
        <f t="shared" si="799"/>
        <v>1</v>
      </c>
      <c r="AM267" s="68">
        <f t="shared" si="18"/>
        <v>1</v>
      </c>
    </row>
    <row r="268" ht="16.5" customHeight="1">
      <c r="A268" s="47"/>
      <c r="B268" s="82"/>
      <c r="C268" s="82"/>
      <c r="D268" s="82"/>
      <c r="E268" s="82"/>
      <c r="F268" s="24"/>
      <c r="G268" s="51">
        <v>263.0</v>
      </c>
      <c r="H268" s="51">
        <v>3755.0</v>
      </c>
      <c r="I268" s="47">
        <v>2119.0</v>
      </c>
      <c r="J268" s="72">
        <f>OFFSET(TT!F268,0,6*(-1+$E$6))</f>
        <v>141</v>
      </c>
      <c r="K268" s="73">
        <f>OFFSET(TT!G268,0,6*(-1+$E$6))</f>
        <v>152</v>
      </c>
      <c r="L268" s="74">
        <f>OFFSET(TT!H268,0,6*(-1+$E$6))</f>
        <v>110</v>
      </c>
      <c r="M268" s="75">
        <f>OFFSET(TT!I268,0,6*(-1+$E$6))</f>
        <v>173</v>
      </c>
      <c r="N268" s="76">
        <f>OFFSET(TT!J268,0,6*(-1+$E$6))</f>
        <v>436</v>
      </c>
      <c r="O268" s="77">
        <f>OFFSET(TT!K268,0,6*(-1+$E$6))</f>
        <v>89</v>
      </c>
      <c r="P268" s="78">
        <f t="shared" si="19"/>
        <v>251</v>
      </c>
      <c r="Q268" s="78">
        <f t="shared" ref="Q268:S268" si="800">$J268*C$30+$K268*C$31+$L268*C$32+$M268*C$33+$N268*C$34+$O268*C$35</f>
        <v>262</v>
      </c>
      <c r="R268" s="78">
        <f t="shared" si="800"/>
        <v>152</v>
      </c>
      <c r="S268" s="78">
        <f t="shared" si="800"/>
        <v>436</v>
      </c>
      <c r="T268" s="59">
        <f t="shared" si="8"/>
        <v>0.4892787524</v>
      </c>
      <c r="U268" s="60">
        <f t="shared" si="9"/>
        <v>0.2585034014</v>
      </c>
      <c r="V268" s="61">
        <f t="shared" si="10"/>
        <v>0.365356623</v>
      </c>
      <c r="W268" s="62">
        <f t="shared" si="11"/>
        <v>0.3671497585</v>
      </c>
      <c r="X268" s="63">
        <f t="shared" ref="X268:Y268" si="801">IFERROR(P268/(P268+R268),0.5)</f>
        <v>0.6228287841</v>
      </c>
      <c r="Y268" s="64">
        <f t="shared" si="801"/>
        <v>0.3753581662</v>
      </c>
      <c r="Z268" s="65">
        <f t="shared" si="13"/>
        <v>0.366030881</v>
      </c>
      <c r="AA268" s="66">
        <f t="shared" si="14"/>
        <v>0.6239782016</v>
      </c>
      <c r="AB268" s="67">
        <f t="shared" si="15"/>
        <v>0.4659400545</v>
      </c>
      <c r="AC268" s="47">
        <f t="shared" si="16"/>
        <v>1</v>
      </c>
      <c r="AD268" s="79">
        <f t="shared" ref="AD268:AL268" si="802">IF(OR(T268&lt;OFFSET($B$38,AD$3,0),T268&gt;OFFSET($C$38,AD$3,0)),0,1)</f>
        <v>1</v>
      </c>
      <c r="AE268" s="79">
        <f t="shared" si="802"/>
        <v>1</v>
      </c>
      <c r="AF268" s="79">
        <f t="shared" si="802"/>
        <v>1</v>
      </c>
      <c r="AG268" s="79">
        <f t="shared" si="802"/>
        <v>1</v>
      </c>
      <c r="AH268" s="79">
        <f t="shared" si="802"/>
        <v>1</v>
      </c>
      <c r="AI268" s="79">
        <f t="shared" si="802"/>
        <v>1</v>
      </c>
      <c r="AJ268" s="79">
        <f t="shared" si="802"/>
        <v>1</v>
      </c>
      <c r="AK268" s="79">
        <f t="shared" si="802"/>
        <v>1</v>
      </c>
      <c r="AL268" s="79">
        <f t="shared" si="802"/>
        <v>1</v>
      </c>
      <c r="AM268" s="68">
        <f t="shared" si="18"/>
        <v>1</v>
      </c>
    </row>
    <row r="269" ht="16.5" customHeight="1">
      <c r="A269" s="47"/>
      <c r="B269" s="82"/>
      <c r="C269" s="82"/>
      <c r="D269" s="82"/>
      <c r="E269" s="82"/>
      <c r="F269" s="24"/>
      <c r="G269" s="51">
        <v>264.0</v>
      </c>
      <c r="H269" s="51">
        <v>3757.0</v>
      </c>
      <c r="I269" s="47">
        <v>1070.0</v>
      </c>
      <c r="J269" s="72">
        <f>OFFSET(TT!F269,0,6*(-1+$E$6))</f>
        <v>239</v>
      </c>
      <c r="K269" s="73">
        <f>OFFSET(TT!G269,0,6*(-1+$E$6))</f>
        <v>143</v>
      </c>
      <c r="L269" s="74">
        <f>OFFSET(TT!H269,0,6*(-1+$E$6))</f>
        <v>100</v>
      </c>
      <c r="M269" s="75">
        <f>OFFSET(TT!I269,0,6*(-1+$E$6))</f>
        <v>80</v>
      </c>
      <c r="N269" s="76">
        <f>OFFSET(TT!J269,0,6*(-1+$E$6))</f>
        <v>151</v>
      </c>
      <c r="O269" s="77">
        <f>OFFSET(TT!K269,0,6*(-1+$E$6))</f>
        <v>28</v>
      </c>
      <c r="P269" s="78">
        <f t="shared" si="19"/>
        <v>339</v>
      </c>
      <c r="Q269" s="78">
        <f t="shared" ref="Q269:S269" si="803">$J269*C$30+$K269*C$31+$L269*C$32+$M269*C$33+$N269*C$34+$O269*C$35</f>
        <v>108</v>
      </c>
      <c r="R269" s="78">
        <f t="shared" si="803"/>
        <v>143</v>
      </c>
      <c r="S269" s="78">
        <f t="shared" si="803"/>
        <v>151</v>
      </c>
      <c r="T269" s="59">
        <f t="shared" si="8"/>
        <v>0.7583892617</v>
      </c>
      <c r="U269" s="60">
        <f t="shared" si="9"/>
        <v>0.4863945578</v>
      </c>
      <c r="V269" s="61">
        <f t="shared" si="10"/>
        <v>0.6918367347</v>
      </c>
      <c r="W269" s="62">
        <f t="shared" si="11"/>
        <v>0.5697211155</v>
      </c>
      <c r="X269" s="63">
        <f t="shared" ref="X269:Y269" si="804">IFERROR(P269/(P269+R269),0.5)</f>
        <v>0.7033195021</v>
      </c>
      <c r="Y269" s="64">
        <f t="shared" si="804"/>
        <v>0.416988417</v>
      </c>
      <c r="Z269" s="65">
        <f t="shared" si="13"/>
        <v>0.6504723347</v>
      </c>
      <c r="AA269" s="66">
        <f t="shared" si="14"/>
        <v>0.661268556</v>
      </c>
      <c r="AB269" s="67">
        <f t="shared" si="15"/>
        <v>0.6032388664</v>
      </c>
      <c r="AC269" s="47">
        <f t="shared" si="16"/>
        <v>1</v>
      </c>
      <c r="AD269" s="79">
        <f t="shared" ref="AD269:AL269" si="805">IF(OR(T269&lt;OFFSET($B$38,AD$3,0),T269&gt;OFFSET($C$38,AD$3,0)),0,1)</f>
        <v>1</v>
      </c>
      <c r="AE269" s="79">
        <f t="shared" si="805"/>
        <v>1</v>
      </c>
      <c r="AF269" s="79">
        <f t="shared" si="805"/>
        <v>1</v>
      </c>
      <c r="AG269" s="79">
        <f t="shared" si="805"/>
        <v>1</v>
      </c>
      <c r="AH269" s="79">
        <f t="shared" si="805"/>
        <v>1</v>
      </c>
      <c r="AI269" s="79">
        <f t="shared" si="805"/>
        <v>1</v>
      </c>
      <c r="AJ269" s="79">
        <f t="shared" si="805"/>
        <v>1</v>
      </c>
      <c r="AK269" s="79">
        <f t="shared" si="805"/>
        <v>1</v>
      </c>
      <c r="AL269" s="79">
        <f t="shared" si="805"/>
        <v>1</v>
      </c>
      <c r="AM269" s="68">
        <f t="shared" si="18"/>
        <v>1</v>
      </c>
    </row>
    <row r="270" ht="16.5" customHeight="1">
      <c r="A270" s="47"/>
      <c r="B270" s="82"/>
      <c r="C270" s="82"/>
      <c r="D270" s="82"/>
      <c r="E270" s="82"/>
      <c r="F270" s="24"/>
      <c r="G270" s="51">
        <v>265.0</v>
      </c>
      <c r="H270" s="51">
        <v>3758.0</v>
      </c>
      <c r="I270" s="47">
        <v>341.0</v>
      </c>
      <c r="J270" s="72">
        <f>OFFSET(TT!F270,0,6*(-1+$E$6))</f>
        <v>72</v>
      </c>
      <c r="K270" s="73">
        <f>OFFSET(TT!G270,0,6*(-1+$E$6))</f>
        <v>50</v>
      </c>
      <c r="L270" s="74">
        <f>OFFSET(TT!H270,0,6*(-1+$E$6))</f>
        <v>44</v>
      </c>
      <c r="M270" s="75">
        <f>OFFSET(TT!I270,0,6*(-1+$E$6))</f>
        <v>23</v>
      </c>
      <c r="N270" s="76">
        <f>OFFSET(TT!J270,0,6*(-1+$E$6))</f>
        <v>34</v>
      </c>
      <c r="O270" s="77">
        <f>OFFSET(TT!K270,0,6*(-1+$E$6))</f>
        <v>14</v>
      </c>
      <c r="P270" s="78">
        <f t="shared" si="19"/>
        <v>116</v>
      </c>
      <c r="Q270" s="78">
        <f t="shared" ref="Q270:S270" si="806">$J270*C$30+$K270*C$31+$L270*C$32+$M270*C$33+$N270*C$34+$O270*C$35</f>
        <v>37</v>
      </c>
      <c r="R270" s="78">
        <f t="shared" si="806"/>
        <v>50</v>
      </c>
      <c r="S270" s="78">
        <f t="shared" si="806"/>
        <v>34</v>
      </c>
      <c r="T270" s="59">
        <f t="shared" si="8"/>
        <v>0.7581699346</v>
      </c>
      <c r="U270" s="60">
        <f t="shared" si="9"/>
        <v>0.5952380952</v>
      </c>
      <c r="V270" s="61">
        <f t="shared" si="10"/>
        <v>0.7733333333</v>
      </c>
      <c r="W270" s="62">
        <f t="shared" si="11"/>
        <v>0.5747126437</v>
      </c>
      <c r="X270" s="63">
        <f t="shared" ref="X270:Y270" si="807">IFERROR(P270/(P270+R270),0.5)</f>
        <v>0.6987951807</v>
      </c>
      <c r="Y270" s="64">
        <f t="shared" si="807"/>
        <v>0.5211267606</v>
      </c>
      <c r="Z270" s="65">
        <f t="shared" si="13"/>
        <v>0.7004219409</v>
      </c>
      <c r="AA270" s="66">
        <f t="shared" si="14"/>
        <v>0.6329113924</v>
      </c>
      <c r="AB270" s="67">
        <f t="shared" si="15"/>
        <v>0.6455696203</v>
      </c>
      <c r="AC270" s="47">
        <f t="shared" si="16"/>
        <v>1</v>
      </c>
      <c r="AD270" s="79">
        <f t="shared" ref="AD270:AL270" si="808">IF(OR(T270&lt;OFFSET($B$38,AD$3,0),T270&gt;OFFSET($C$38,AD$3,0)),0,1)</f>
        <v>1</v>
      </c>
      <c r="AE270" s="79">
        <f t="shared" si="808"/>
        <v>1</v>
      </c>
      <c r="AF270" s="79">
        <f t="shared" si="808"/>
        <v>1</v>
      </c>
      <c r="AG270" s="79">
        <f t="shared" si="808"/>
        <v>1</v>
      </c>
      <c r="AH270" s="79">
        <f t="shared" si="808"/>
        <v>1</v>
      </c>
      <c r="AI270" s="79">
        <f t="shared" si="808"/>
        <v>1</v>
      </c>
      <c r="AJ270" s="79">
        <f t="shared" si="808"/>
        <v>1</v>
      </c>
      <c r="AK270" s="79">
        <f t="shared" si="808"/>
        <v>1</v>
      </c>
      <c r="AL270" s="79">
        <f t="shared" si="808"/>
        <v>1</v>
      </c>
      <c r="AM270" s="68">
        <f t="shared" si="18"/>
        <v>1</v>
      </c>
    </row>
    <row r="271" ht="16.5" customHeight="1">
      <c r="A271" s="47"/>
      <c r="B271" s="82"/>
      <c r="C271" s="82"/>
      <c r="D271" s="82"/>
      <c r="E271" s="82"/>
      <c r="F271" s="24"/>
      <c r="G271" s="51">
        <v>266.0</v>
      </c>
      <c r="H271" s="51">
        <v>3762.0</v>
      </c>
      <c r="I271" s="47">
        <v>2781.0</v>
      </c>
      <c r="J271" s="72">
        <f>OFFSET(TT!F271,0,6*(-1+$E$6))</f>
        <v>192</v>
      </c>
      <c r="K271" s="73">
        <f>OFFSET(TT!G271,0,6*(-1+$E$6))</f>
        <v>133</v>
      </c>
      <c r="L271" s="74">
        <f>OFFSET(TT!H271,0,6*(-1+$E$6))</f>
        <v>129</v>
      </c>
      <c r="M271" s="75">
        <f>OFFSET(TT!I271,0,6*(-1+$E$6))</f>
        <v>190</v>
      </c>
      <c r="N271" s="76">
        <f>OFFSET(TT!J271,0,6*(-1+$E$6))</f>
        <v>498</v>
      </c>
      <c r="O271" s="77">
        <f>OFFSET(TT!K271,0,6*(-1+$E$6))</f>
        <v>123</v>
      </c>
      <c r="P271" s="78">
        <f t="shared" si="19"/>
        <v>321</v>
      </c>
      <c r="Q271" s="78">
        <f t="shared" ref="Q271:S271" si="809">$J271*C$30+$K271*C$31+$L271*C$32+$M271*C$33+$N271*C$34+$O271*C$35</f>
        <v>313</v>
      </c>
      <c r="R271" s="78">
        <f t="shared" si="809"/>
        <v>133</v>
      </c>
      <c r="S271" s="78">
        <f t="shared" si="809"/>
        <v>498</v>
      </c>
      <c r="T271" s="59">
        <f t="shared" si="8"/>
        <v>0.5063091483</v>
      </c>
      <c r="U271" s="60">
        <f t="shared" si="9"/>
        <v>0.2107765452</v>
      </c>
      <c r="V271" s="61">
        <f t="shared" si="10"/>
        <v>0.3919413919</v>
      </c>
      <c r="W271" s="62">
        <f t="shared" si="11"/>
        <v>0.298206278</v>
      </c>
      <c r="X271" s="63">
        <f t="shared" ref="X271:Y271" si="810">IFERROR(P271/(P271+R271),0.5)</f>
        <v>0.7070484581</v>
      </c>
      <c r="Y271" s="64">
        <f t="shared" si="810"/>
        <v>0.3859432799</v>
      </c>
      <c r="Z271" s="65">
        <f t="shared" si="13"/>
        <v>0.3588932806</v>
      </c>
      <c r="AA271" s="66">
        <f t="shared" si="14"/>
        <v>0.64743083</v>
      </c>
      <c r="AB271" s="67">
        <f t="shared" si="15"/>
        <v>0.5011857708</v>
      </c>
      <c r="AC271" s="47">
        <f t="shared" si="16"/>
        <v>1</v>
      </c>
      <c r="AD271" s="79">
        <f t="shared" ref="AD271:AL271" si="811">IF(OR(T271&lt;OFFSET($B$38,AD$3,0),T271&gt;OFFSET($C$38,AD$3,0)),0,1)</f>
        <v>1</v>
      </c>
      <c r="AE271" s="79">
        <f t="shared" si="811"/>
        <v>1</v>
      </c>
      <c r="AF271" s="79">
        <f t="shared" si="811"/>
        <v>1</v>
      </c>
      <c r="AG271" s="79">
        <f t="shared" si="811"/>
        <v>1</v>
      </c>
      <c r="AH271" s="79">
        <f t="shared" si="811"/>
        <v>1</v>
      </c>
      <c r="AI271" s="79">
        <f t="shared" si="811"/>
        <v>1</v>
      </c>
      <c r="AJ271" s="79">
        <f t="shared" si="811"/>
        <v>1</v>
      </c>
      <c r="AK271" s="79">
        <f t="shared" si="811"/>
        <v>1</v>
      </c>
      <c r="AL271" s="79">
        <f t="shared" si="811"/>
        <v>1</v>
      </c>
      <c r="AM271" s="68">
        <f t="shared" si="18"/>
        <v>1</v>
      </c>
    </row>
    <row r="272" ht="16.5" customHeight="1">
      <c r="A272" s="47"/>
      <c r="B272" s="82"/>
      <c r="C272" s="82"/>
      <c r="D272" s="82"/>
      <c r="E272" s="82"/>
      <c r="F272" s="24"/>
      <c r="G272" s="51">
        <v>267.0</v>
      </c>
      <c r="H272" s="51">
        <v>3763.0</v>
      </c>
      <c r="I272" s="47">
        <v>391.0</v>
      </c>
      <c r="J272" s="72">
        <f>OFFSET(TT!F272,0,6*(-1+$E$6))</f>
        <v>48</v>
      </c>
      <c r="K272" s="73">
        <f>OFFSET(TT!G272,0,6*(-1+$E$6))</f>
        <v>41</v>
      </c>
      <c r="L272" s="74">
        <f>OFFSET(TT!H272,0,6*(-1+$E$6))</f>
        <v>26</v>
      </c>
      <c r="M272" s="75">
        <f>OFFSET(TT!I272,0,6*(-1+$E$6))</f>
        <v>25</v>
      </c>
      <c r="N272" s="76">
        <f>OFFSET(TT!J272,0,6*(-1+$E$6))</f>
        <v>84</v>
      </c>
      <c r="O272" s="77">
        <f>OFFSET(TT!K272,0,6*(-1+$E$6))</f>
        <v>10</v>
      </c>
      <c r="P272" s="78">
        <f t="shared" si="19"/>
        <v>74</v>
      </c>
      <c r="Q272" s="78">
        <f t="shared" ref="Q272:S272" si="812">$J272*C$30+$K272*C$31+$L272*C$32+$M272*C$33+$N272*C$34+$O272*C$35</f>
        <v>35</v>
      </c>
      <c r="R272" s="78">
        <f t="shared" si="812"/>
        <v>41</v>
      </c>
      <c r="S272" s="78">
        <f t="shared" si="812"/>
        <v>84</v>
      </c>
      <c r="T272" s="59">
        <f t="shared" si="8"/>
        <v>0.6788990826</v>
      </c>
      <c r="U272" s="60">
        <f t="shared" si="9"/>
        <v>0.328</v>
      </c>
      <c r="V272" s="61">
        <f t="shared" si="10"/>
        <v>0.4683544304</v>
      </c>
      <c r="W272" s="62">
        <f t="shared" si="11"/>
        <v>0.5394736842</v>
      </c>
      <c r="X272" s="63">
        <f t="shared" ref="X272:Y272" si="813">IFERROR(P272/(P272+R272),0.5)</f>
        <v>0.6434782609</v>
      </c>
      <c r="Y272" s="64">
        <f t="shared" si="813"/>
        <v>0.2941176471</v>
      </c>
      <c r="Z272" s="65">
        <f t="shared" si="13"/>
        <v>0.4914529915</v>
      </c>
      <c r="AA272" s="66">
        <f t="shared" si="14"/>
        <v>0.6752136752</v>
      </c>
      <c r="AB272" s="67">
        <f t="shared" si="15"/>
        <v>0.4658119658</v>
      </c>
      <c r="AC272" s="47">
        <f t="shared" si="16"/>
        <v>1</v>
      </c>
      <c r="AD272" s="79">
        <f t="shared" ref="AD272:AL272" si="814">IF(OR(T272&lt;OFFSET($B$38,AD$3,0),T272&gt;OFFSET($C$38,AD$3,0)),0,1)</f>
        <v>1</v>
      </c>
      <c r="AE272" s="79">
        <f t="shared" si="814"/>
        <v>1</v>
      </c>
      <c r="AF272" s="79">
        <f t="shared" si="814"/>
        <v>1</v>
      </c>
      <c r="AG272" s="79">
        <f t="shared" si="814"/>
        <v>1</v>
      </c>
      <c r="AH272" s="79">
        <f t="shared" si="814"/>
        <v>1</v>
      </c>
      <c r="AI272" s="79">
        <f t="shared" si="814"/>
        <v>1</v>
      </c>
      <c r="AJ272" s="79">
        <f t="shared" si="814"/>
        <v>1</v>
      </c>
      <c r="AK272" s="79">
        <f t="shared" si="814"/>
        <v>1</v>
      </c>
      <c r="AL272" s="79">
        <f t="shared" si="814"/>
        <v>1</v>
      </c>
      <c r="AM272" s="68">
        <f t="shared" si="18"/>
        <v>1</v>
      </c>
    </row>
    <row r="273" ht="16.5" customHeight="1">
      <c r="A273" s="47"/>
      <c r="B273" s="82"/>
      <c r="C273" s="82"/>
      <c r="D273" s="82"/>
      <c r="E273" s="82"/>
      <c r="F273" s="24"/>
      <c r="G273" s="51">
        <v>268.0</v>
      </c>
      <c r="H273" s="51">
        <v>3764.0</v>
      </c>
      <c r="I273" s="47">
        <v>3309.0</v>
      </c>
      <c r="J273" s="72">
        <f>OFFSET(TT!F273,0,6*(-1+$E$6))</f>
        <v>216</v>
      </c>
      <c r="K273" s="73">
        <f>OFFSET(TT!G273,0,6*(-1+$E$6))</f>
        <v>169</v>
      </c>
      <c r="L273" s="74">
        <f>OFFSET(TT!H273,0,6*(-1+$E$6))</f>
        <v>172</v>
      </c>
      <c r="M273" s="75">
        <f>OFFSET(TT!I273,0,6*(-1+$E$6))</f>
        <v>235</v>
      </c>
      <c r="N273" s="76">
        <f>OFFSET(TT!J273,0,6*(-1+$E$6))</f>
        <v>594</v>
      </c>
      <c r="O273" s="77">
        <f>OFFSET(TT!K273,0,6*(-1+$E$6))</f>
        <v>141</v>
      </c>
      <c r="P273" s="78">
        <f t="shared" si="19"/>
        <v>388</v>
      </c>
      <c r="Q273" s="78">
        <f t="shared" ref="Q273:S273" si="815">$J273*C$30+$K273*C$31+$L273*C$32+$M273*C$33+$N273*C$34+$O273*C$35</f>
        <v>376</v>
      </c>
      <c r="R273" s="78">
        <f t="shared" si="815"/>
        <v>169</v>
      </c>
      <c r="S273" s="78">
        <f t="shared" si="815"/>
        <v>594</v>
      </c>
      <c r="T273" s="59">
        <f t="shared" si="8"/>
        <v>0.5078534031</v>
      </c>
      <c r="U273" s="60">
        <f t="shared" si="9"/>
        <v>0.2214941022</v>
      </c>
      <c r="V273" s="61">
        <f t="shared" si="10"/>
        <v>0.3951120163</v>
      </c>
      <c r="W273" s="62">
        <f t="shared" si="11"/>
        <v>0.3100917431</v>
      </c>
      <c r="X273" s="63">
        <f t="shared" ref="X273:Y273" si="816">IFERROR(P273/(P273+R273),0.5)</f>
        <v>0.6965888689</v>
      </c>
      <c r="Y273" s="64">
        <f t="shared" si="816"/>
        <v>0.387628866</v>
      </c>
      <c r="Z273" s="65">
        <f t="shared" si="13"/>
        <v>0.364767518</v>
      </c>
      <c r="AA273" s="66">
        <f t="shared" si="14"/>
        <v>0.6430910282</v>
      </c>
      <c r="AB273" s="67">
        <f t="shared" si="15"/>
        <v>0.5003274394</v>
      </c>
      <c r="AC273" s="47">
        <f t="shared" si="16"/>
        <v>1</v>
      </c>
      <c r="AD273" s="79">
        <f t="shared" ref="AD273:AL273" si="817">IF(OR(T273&lt;OFFSET($B$38,AD$3,0),T273&gt;OFFSET($C$38,AD$3,0)),0,1)</f>
        <v>1</v>
      </c>
      <c r="AE273" s="79">
        <f t="shared" si="817"/>
        <v>1</v>
      </c>
      <c r="AF273" s="79">
        <f t="shared" si="817"/>
        <v>1</v>
      </c>
      <c r="AG273" s="79">
        <f t="shared" si="817"/>
        <v>1</v>
      </c>
      <c r="AH273" s="79">
        <f t="shared" si="817"/>
        <v>1</v>
      </c>
      <c r="AI273" s="79">
        <f t="shared" si="817"/>
        <v>1</v>
      </c>
      <c r="AJ273" s="79">
        <f t="shared" si="817"/>
        <v>1</v>
      </c>
      <c r="AK273" s="79">
        <f t="shared" si="817"/>
        <v>1</v>
      </c>
      <c r="AL273" s="79">
        <f t="shared" si="817"/>
        <v>1</v>
      </c>
      <c r="AM273" s="68">
        <f t="shared" si="18"/>
        <v>1</v>
      </c>
    </row>
    <row r="274" ht="16.5" customHeight="1">
      <c r="A274" s="47"/>
      <c r="B274" s="82"/>
      <c r="C274" s="82"/>
      <c r="D274" s="82"/>
      <c r="E274" s="82"/>
      <c r="F274" s="24"/>
      <c r="G274" s="51">
        <v>269.0</v>
      </c>
      <c r="H274" s="51">
        <v>3765.0</v>
      </c>
      <c r="I274" s="47">
        <v>1917.0</v>
      </c>
      <c r="J274" s="72">
        <f>OFFSET(TT!F274,0,6*(-1+$E$6))</f>
        <v>126</v>
      </c>
      <c r="K274" s="73">
        <f>OFFSET(TT!G274,0,6*(-1+$E$6))</f>
        <v>78</v>
      </c>
      <c r="L274" s="74">
        <f>OFFSET(TT!H274,0,6*(-1+$E$6))</f>
        <v>88</v>
      </c>
      <c r="M274" s="75">
        <f>OFFSET(TT!I274,0,6*(-1+$E$6))</f>
        <v>106</v>
      </c>
      <c r="N274" s="76">
        <f>OFFSET(TT!J274,0,6*(-1+$E$6))</f>
        <v>303</v>
      </c>
      <c r="O274" s="77">
        <f>OFFSET(TT!K274,0,6*(-1+$E$6))</f>
        <v>97</v>
      </c>
      <c r="P274" s="78">
        <f t="shared" si="19"/>
        <v>214</v>
      </c>
      <c r="Q274" s="78">
        <f t="shared" ref="Q274:S274" si="818">$J274*C$30+$K274*C$31+$L274*C$32+$M274*C$33+$N274*C$34+$O274*C$35</f>
        <v>203</v>
      </c>
      <c r="R274" s="78">
        <f t="shared" si="818"/>
        <v>78</v>
      </c>
      <c r="S274" s="78">
        <f t="shared" si="818"/>
        <v>303</v>
      </c>
      <c r="T274" s="59">
        <f t="shared" si="8"/>
        <v>0.5131894484</v>
      </c>
      <c r="U274" s="60">
        <f t="shared" si="9"/>
        <v>0.2047244094</v>
      </c>
      <c r="V274" s="61">
        <f t="shared" si="10"/>
        <v>0.413926499</v>
      </c>
      <c r="W274" s="62">
        <f t="shared" si="11"/>
        <v>0.2775800712</v>
      </c>
      <c r="X274" s="63">
        <f t="shared" ref="X274:Y274" si="819">IFERROR(P274/(P274+R274),0.5)</f>
        <v>0.7328767123</v>
      </c>
      <c r="Y274" s="64">
        <f t="shared" si="819"/>
        <v>0.4011857708</v>
      </c>
      <c r="Z274" s="65">
        <f t="shared" si="13"/>
        <v>0.365914787</v>
      </c>
      <c r="AA274" s="66">
        <f t="shared" si="14"/>
        <v>0.6478696742</v>
      </c>
      <c r="AB274" s="67">
        <f t="shared" si="15"/>
        <v>0.522556391</v>
      </c>
      <c r="AC274" s="47">
        <f t="shared" si="16"/>
        <v>1</v>
      </c>
      <c r="AD274" s="79">
        <f t="shared" ref="AD274:AL274" si="820">IF(OR(T274&lt;OFFSET($B$38,AD$3,0),T274&gt;OFFSET($C$38,AD$3,0)),0,1)</f>
        <v>1</v>
      </c>
      <c r="AE274" s="79">
        <f t="shared" si="820"/>
        <v>1</v>
      </c>
      <c r="AF274" s="79">
        <f t="shared" si="820"/>
        <v>1</v>
      </c>
      <c r="AG274" s="79">
        <f t="shared" si="820"/>
        <v>1</v>
      </c>
      <c r="AH274" s="79">
        <f t="shared" si="820"/>
        <v>1</v>
      </c>
      <c r="AI274" s="79">
        <f t="shared" si="820"/>
        <v>1</v>
      </c>
      <c r="AJ274" s="79">
        <f t="shared" si="820"/>
        <v>1</v>
      </c>
      <c r="AK274" s="79">
        <f t="shared" si="820"/>
        <v>1</v>
      </c>
      <c r="AL274" s="79">
        <f t="shared" si="820"/>
        <v>1</v>
      </c>
      <c r="AM274" s="68">
        <f t="shared" si="18"/>
        <v>1</v>
      </c>
    </row>
    <row r="275" ht="16.5" customHeight="1">
      <c r="A275" s="47"/>
      <c r="B275" s="82"/>
      <c r="C275" s="82"/>
      <c r="D275" s="82"/>
      <c r="E275" s="82"/>
      <c r="F275" s="24"/>
      <c r="G275" s="51">
        <v>270.0</v>
      </c>
      <c r="H275" s="51">
        <v>3766.0</v>
      </c>
      <c r="I275" s="47">
        <v>2236.0</v>
      </c>
      <c r="J275" s="72">
        <f>OFFSET(TT!F275,0,6*(-1+$E$6))</f>
        <v>338</v>
      </c>
      <c r="K275" s="73">
        <f>OFFSET(TT!G275,0,6*(-1+$E$6))</f>
        <v>224</v>
      </c>
      <c r="L275" s="74">
        <f>OFFSET(TT!H275,0,6*(-1+$E$6))</f>
        <v>226</v>
      </c>
      <c r="M275" s="75">
        <f>OFFSET(TT!I275,0,6*(-1+$E$6))</f>
        <v>194</v>
      </c>
      <c r="N275" s="76">
        <f>OFFSET(TT!J275,0,6*(-1+$E$6))</f>
        <v>377</v>
      </c>
      <c r="O275" s="77">
        <f>OFFSET(TT!K275,0,6*(-1+$E$6))</f>
        <v>93</v>
      </c>
      <c r="P275" s="78">
        <f t="shared" si="19"/>
        <v>564</v>
      </c>
      <c r="Q275" s="78">
        <f t="shared" ref="Q275:S275" si="821">$J275*C$30+$K275*C$31+$L275*C$32+$M275*C$33+$N275*C$34+$O275*C$35</f>
        <v>287</v>
      </c>
      <c r="R275" s="78">
        <f t="shared" si="821"/>
        <v>224</v>
      </c>
      <c r="S275" s="78">
        <f t="shared" si="821"/>
        <v>377</v>
      </c>
      <c r="T275" s="59">
        <f t="shared" si="8"/>
        <v>0.6627497062</v>
      </c>
      <c r="U275" s="60">
        <f t="shared" si="9"/>
        <v>0.3727121464</v>
      </c>
      <c r="V275" s="61">
        <f t="shared" si="10"/>
        <v>0.5993623804</v>
      </c>
      <c r="W275" s="62">
        <f t="shared" si="11"/>
        <v>0.4383561644</v>
      </c>
      <c r="X275" s="63">
        <f t="shared" ref="X275:Y275" si="822">IFERROR(P275/(P275+R275),0.5)</f>
        <v>0.7157360406</v>
      </c>
      <c r="Y275" s="64">
        <f t="shared" si="822"/>
        <v>0.4322289157</v>
      </c>
      <c r="Z275" s="65">
        <f t="shared" si="13"/>
        <v>0.5426997245</v>
      </c>
      <c r="AA275" s="66">
        <f t="shared" si="14"/>
        <v>0.6480716253</v>
      </c>
      <c r="AB275" s="67">
        <f t="shared" si="15"/>
        <v>0.5860881543</v>
      </c>
      <c r="AC275" s="47">
        <f t="shared" si="16"/>
        <v>1</v>
      </c>
      <c r="AD275" s="79">
        <f t="shared" ref="AD275:AL275" si="823">IF(OR(T275&lt;OFFSET($B$38,AD$3,0),T275&gt;OFFSET($C$38,AD$3,0)),0,1)</f>
        <v>1</v>
      </c>
      <c r="AE275" s="79">
        <f t="shared" si="823"/>
        <v>1</v>
      </c>
      <c r="AF275" s="79">
        <f t="shared" si="823"/>
        <v>1</v>
      </c>
      <c r="AG275" s="79">
        <f t="shared" si="823"/>
        <v>1</v>
      </c>
      <c r="AH275" s="79">
        <f t="shared" si="823"/>
        <v>1</v>
      </c>
      <c r="AI275" s="79">
        <f t="shared" si="823"/>
        <v>1</v>
      </c>
      <c r="AJ275" s="79">
        <f t="shared" si="823"/>
        <v>1</v>
      </c>
      <c r="AK275" s="79">
        <f t="shared" si="823"/>
        <v>1</v>
      </c>
      <c r="AL275" s="79">
        <f t="shared" si="823"/>
        <v>1</v>
      </c>
      <c r="AM275" s="68">
        <f t="shared" si="18"/>
        <v>1</v>
      </c>
    </row>
    <row r="276" ht="16.5" customHeight="1">
      <c r="A276" s="47"/>
      <c r="B276" s="82"/>
      <c r="C276" s="82"/>
      <c r="D276" s="82"/>
      <c r="E276" s="82"/>
      <c r="F276" s="24"/>
      <c r="G276" s="51">
        <v>271.0</v>
      </c>
      <c r="H276" s="51">
        <v>3769.0</v>
      </c>
      <c r="I276" s="47">
        <v>1117.0</v>
      </c>
      <c r="J276" s="72">
        <f>OFFSET(TT!F276,0,6*(-1+$E$6))</f>
        <v>118</v>
      </c>
      <c r="K276" s="73">
        <f>OFFSET(TT!G276,0,6*(-1+$E$6))</f>
        <v>77</v>
      </c>
      <c r="L276" s="74">
        <f>OFFSET(TT!H276,0,6*(-1+$E$6))</f>
        <v>90</v>
      </c>
      <c r="M276" s="75">
        <f>OFFSET(TT!I276,0,6*(-1+$E$6))</f>
        <v>72</v>
      </c>
      <c r="N276" s="76">
        <f>OFFSET(TT!J276,0,6*(-1+$E$6))</f>
        <v>211</v>
      </c>
      <c r="O276" s="77">
        <f>OFFSET(TT!K276,0,6*(-1+$E$6))</f>
        <v>53</v>
      </c>
      <c r="P276" s="78">
        <f t="shared" si="19"/>
        <v>208</v>
      </c>
      <c r="Q276" s="78">
        <f t="shared" ref="Q276:S276" si="824">$J276*C$30+$K276*C$31+$L276*C$32+$M276*C$33+$N276*C$34+$O276*C$35</f>
        <v>125</v>
      </c>
      <c r="R276" s="78">
        <f t="shared" si="824"/>
        <v>77</v>
      </c>
      <c r="S276" s="78">
        <f t="shared" si="824"/>
        <v>211</v>
      </c>
      <c r="T276" s="59">
        <f t="shared" si="8"/>
        <v>0.6246246246</v>
      </c>
      <c r="U276" s="60">
        <f t="shared" si="9"/>
        <v>0.2673611111</v>
      </c>
      <c r="V276" s="61">
        <f t="shared" si="10"/>
        <v>0.4964200477</v>
      </c>
      <c r="W276" s="62">
        <f t="shared" si="11"/>
        <v>0.3811881188</v>
      </c>
      <c r="X276" s="63">
        <f t="shared" ref="X276:Y276" si="825">IFERROR(P276/(P276+R276),0.5)</f>
        <v>0.7298245614</v>
      </c>
      <c r="Y276" s="64">
        <f t="shared" si="825"/>
        <v>0.3720238095</v>
      </c>
      <c r="Z276" s="65">
        <f t="shared" si="13"/>
        <v>0.4589371981</v>
      </c>
      <c r="AA276" s="66">
        <f t="shared" si="14"/>
        <v>0.6747181965</v>
      </c>
      <c r="AB276" s="67">
        <f t="shared" si="15"/>
        <v>0.5362318841</v>
      </c>
      <c r="AC276" s="47">
        <f t="shared" si="16"/>
        <v>1</v>
      </c>
      <c r="AD276" s="79">
        <f t="shared" ref="AD276:AL276" si="826">IF(OR(T276&lt;OFFSET($B$38,AD$3,0),T276&gt;OFFSET($C$38,AD$3,0)),0,1)</f>
        <v>1</v>
      </c>
      <c r="AE276" s="79">
        <f t="shared" si="826"/>
        <v>1</v>
      </c>
      <c r="AF276" s="79">
        <f t="shared" si="826"/>
        <v>1</v>
      </c>
      <c r="AG276" s="79">
        <f t="shared" si="826"/>
        <v>1</v>
      </c>
      <c r="AH276" s="79">
        <f t="shared" si="826"/>
        <v>1</v>
      </c>
      <c r="AI276" s="79">
        <f t="shared" si="826"/>
        <v>1</v>
      </c>
      <c r="AJ276" s="79">
        <f t="shared" si="826"/>
        <v>1</v>
      </c>
      <c r="AK276" s="79">
        <f t="shared" si="826"/>
        <v>1</v>
      </c>
      <c r="AL276" s="79">
        <f t="shared" si="826"/>
        <v>1</v>
      </c>
      <c r="AM276" s="68">
        <f t="shared" si="18"/>
        <v>1</v>
      </c>
    </row>
    <row r="277" ht="16.5" customHeight="1">
      <c r="A277" s="47"/>
      <c r="B277" s="82"/>
      <c r="C277" s="82"/>
      <c r="D277" s="82"/>
      <c r="E277" s="82"/>
      <c r="F277" s="24"/>
      <c r="G277" s="51">
        <v>272.0</v>
      </c>
      <c r="H277" s="51">
        <v>3771.0</v>
      </c>
      <c r="I277" s="47">
        <v>962.0</v>
      </c>
      <c r="J277" s="72">
        <f>OFFSET(TT!F277,0,6*(-1+$E$6))</f>
        <v>88</v>
      </c>
      <c r="K277" s="73">
        <f>OFFSET(TT!G277,0,6*(-1+$E$6))</f>
        <v>54</v>
      </c>
      <c r="L277" s="74">
        <f>OFFSET(TT!H277,0,6*(-1+$E$6))</f>
        <v>65</v>
      </c>
      <c r="M277" s="75">
        <f>OFFSET(TT!I277,0,6*(-1+$E$6))</f>
        <v>60</v>
      </c>
      <c r="N277" s="76">
        <f>OFFSET(TT!J277,0,6*(-1+$E$6))</f>
        <v>189</v>
      </c>
      <c r="O277" s="77">
        <f>OFFSET(TT!K277,0,6*(-1+$E$6))</f>
        <v>60</v>
      </c>
      <c r="P277" s="78">
        <f t="shared" si="19"/>
        <v>153</v>
      </c>
      <c r="Q277" s="78">
        <f t="shared" ref="Q277:S277" si="827">$J277*C$30+$K277*C$31+$L277*C$32+$M277*C$33+$N277*C$34+$O277*C$35</f>
        <v>120</v>
      </c>
      <c r="R277" s="78">
        <f t="shared" si="827"/>
        <v>54</v>
      </c>
      <c r="S277" s="78">
        <f t="shared" si="827"/>
        <v>189</v>
      </c>
      <c r="T277" s="59">
        <f t="shared" si="8"/>
        <v>0.5604395604</v>
      </c>
      <c r="U277" s="60">
        <f t="shared" si="9"/>
        <v>0.2222222222</v>
      </c>
      <c r="V277" s="61">
        <f t="shared" si="10"/>
        <v>0.4473684211</v>
      </c>
      <c r="W277" s="62">
        <f t="shared" si="11"/>
        <v>0.3103448276</v>
      </c>
      <c r="X277" s="63">
        <f t="shared" ref="X277:Y277" si="828">IFERROR(P277/(P277+R277),0.5)</f>
        <v>0.7391304348</v>
      </c>
      <c r="Y277" s="64">
        <f t="shared" si="828"/>
        <v>0.3883495146</v>
      </c>
      <c r="Z277" s="65">
        <f t="shared" si="13"/>
        <v>0.4011627907</v>
      </c>
      <c r="AA277" s="66">
        <f t="shared" si="14"/>
        <v>0.6627906977</v>
      </c>
      <c r="AB277" s="67">
        <f t="shared" si="15"/>
        <v>0.5290697674</v>
      </c>
      <c r="AC277" s="47">
        <f t="shared" si="16"/>
        <v>1</v>
      </c>
      <c r="AD277" s="79">
        <f t="shared" ref="AD277:AL277" si="829">IF(OR(T277&lt;OFFSET($B$38,AD$3,0),T277&gt;OFFSET($C$38,AD$3,0)),0,1)</f>
        <v>1</v>
      </c>
      <c r="AE277" s="79">
        <f t="shared" si="829"/>
        <v>1</v>
      </c>
      <c r="AF277" s="79">
        <f t="shared" si="829"/>
        <v>1</v>
      </c>
      <c r="AG277" s="79">
        <f t="shared" si="829"/>
        <v>1</v>
      </c>
      <c r="AH277" s="79">
        <f t="shared" si="829"/>
        <v>1</v>
      </c>
      <c r="AI277" s="79">
        <f t="shared" si="829"/>
        <v>1</v>
      </c>
      <c r="AJ277" s="79">
        <f t="shared" si="829"/>
        <v>1</v>
      </c>
      <c r="AK277" s="79">
        <f t="shared" si="829"/>
        <v>1</v>
      </c>
      <c r="AL277" s="79">
        <f t="shared" si="829"/>
        <v>1</v>
      </c>
      <c r="AM277" s="68">
        <f t="shared" si="18"/>
        <v>1</v>
      </c>
    </row>
    <row r="278" ht="16.5" customHeight="1">
      <c r="A278" s="47"/>
      <c r="B278" s="82"/>
      <c r="C278" s="82"/>
      <c r="D278" s="82"/>
      <c r="E278" s="82"/>
      <c r="F278" s="24"/>
      <c r="G278" s="51">
        <v>273.0</v>
      </c>
      <c r="H278" s="51">
        <v>3773.0</v>
      </c>
      <c r="I278" s="47">
        <v>1307.0</v>
      </c>
      <c r="J278" s="72">
        <f>OFFSET(TT!F278,0,6*(-1+$E$6))</f>
        <v>88</v>
      </c>
      <c r="K278" s="73">
        <f>OFFSET(TT!G278,0,6*(-1+$E$6))</f>
        <v>74</v>
      </c>
      <c r="L278" s="74">
        <f>OFFSET(TT!H278,0,6*(-1+$E$6))</f>
        <v>54</v>
      </c>
      <c r="M278" s="75">
        <f>OFFSET(TT!I278,0,6*(-1+$E$6))</f>
        <v>97</v>
      </c>
      <c r="N278" s="76">
        <f>OFFSET(TT!J278,0,6*(-1+$E$6))</f>
        <v>232</v>
      </c>
      <c r="O278" s="77">
        <f>OFFSET(TT!K278,0,6*(-1+$E$6))</f>
        <v>52</v>
      </c>
      <c r="P278" s="78">
        <f t="shared" si="19"/>
        <v>142</v>
      </c>
      <c r="Q278" s="78">
        <f t="shared" ref="Q278:S278" si="830">$J278*C$30+$K278*C$31+$L278*C$32+$M278*C$33+$N278*C$34+$O278*C$35</f>
        <v>149</v>
      </c>
      <c r="R278" s="78">
        <f t="shared" si="830"/>
        <v>74</v>
      </c>
      <c r="S278" s="78">
        <f t="shared" si="830"/>
        <v>232</v>
      </c>
      <c r="T278" s="59">
        <f t="shared" si="8"/>
        <v>0.4879725086</v>
      </c>
      <c r="U278" s="60">
        <f t="shared" si="9"/>
        <v>0.2418300654</v>
      </c>
      <c r="V278" s="61">
        <f t="shared" si="10"/>
        <v>0.3796791444</v>
      </c>
      <c r="W278" s="62">
        <f t="shared" si="11"/>
        <v>0.331838565</v>
      </c>
      <c r="X278" s="63">
        <f t="shared" ref="X278:Y278" si="831">IFERROR(P278/(P278+R278),0.5)</f>
        <v>0.6574074074</v>
      </c>
      <c r="Y278" s="64">
        <f t="shared" si="831"/>
        <v>0.3910761155</v>
      </c>
      <c r="Z278" s="65">
        <f t="shared" si="13"/>
        <v>0.3618090452</v>
      </c>
      <c r="AA278" s="66">
        <f t="shared" si="14"/>
        <v>0.6264656616</v>
      </c>
      <c r="AB278" s="67">
        <f t="shared" si="15"/>
        <v>0.4874371859</v>
      </c>
      <c r="AC278" s="47">
        <f t="shared" si="16"/>
        <v>1</v>
      </c>
      <c r="AD278" s="79">
        <f t="shared" ref="AD278:AL278" si="832">IF(OR(T278&lt;OFFSET($B$38,AD$3,0),T278&gt;OFFSET($C$38,AD$3,0)),0,1)</f>
        <v>1</v>
      </c>
      <c r="AE278" s="79">
        <f t="shared" si="832"/>
        <v>1</v>
      </c>
      <c r="AF278" s="79">
        <f t="shared" si="832"/>
        <v>1</v>
      </c>
      <c r="AG278" s="79">
        <f t="shared" si="832"/>
        <v>1</v>
      </c>
      <c r="AH278" s="79">
        <f t="shared" si="832"/>
        <v>1</v>
      </c>
      <c r="AI278" s="79">
        <f t="shared" si="832"/>
        <v>1</v>
      </c>
      <c r="AJ278" s="79">
        <f t="shared" si="832"/>
        <v>1</v>
      </c>
      <c r="AK278" s="79">
        <f t="shared" si="832"/>
        <v>1</v>
      </c>
      <c r="AL278" s="79">
        <f t="shared" si="832"/>
        <v>1</v>
      </c>
      <c r="AM278" s="68">
        <f t="shared" si="18"/>
        <v>1</v>
      </c>
    </row>
    <row r="279" ht="16.5" customHeight="1">
      <c r="A279" s="47"/>
      <c r="B279" s="82"/>
      <c r="C279" s="82"/>
      <c r="D279" s="82"/>
      <c r="E279" s="82"/>
      <c r="F279" s="24"/>
      <c r="G279" s="51">
        <v>274.0</v>
      </c>
      <c r="H279" s="51">
        <v>3780.0</v>
      </c>
      <c r="I279" s="47">
        <v>1600.0</v>
      </c>
      <c r="J279" s="72">
        <f>OFFSET(TT!F279,0,6*(-1+$E$6))</f>
        <v>216</v>
      </c>
      <c r="K279" s="73">
        <f>OFFSET(TT!G279,0,6*(-1+$E$6))</f>
        <v>142</v>
      </c>
      <c r="L279" s="74">
        <f>OFFSET(TT!H279,0,6*(-1+$E$6))</f>
        <v>131</v>
      </c>
      <c r="M279" s="75">
        <f>OFFSET(TT!I279,0,6*(-1+$E$6))</f>
        <v>126</v>
      </c>
      <c r="N279" s="76">
        <f>OFFSET(TT!J279,0,6*(-1+$E$6))</f>
        <v>283</v>
      </c>
      <c r="O279" s="77">
        <f>OFFSET(TT!K279,0,6*(-1+$E$6))</f>
        <v>68</v>
      </c>
      <c r="P279" s="78">
        <f t="shared" si="19"/>
        <v>347</v>
      </c>
      <c r="Q279" s="78">
        <f t="shared" ref="Q279:S279" si="833">$J279*C$30+$K279*C$31+$L279*C$32+$M279*C$33+$N279*C$34+$O279*C$35</f>
        <v>194</v>
      </c>
      <c r="R279" s="78">
        <f t="shared" si="833"/>
        <v>142</v>
      </c>
      <c r="S279" s="78">
        <f t="shared" si="833"/>
        <v>283</v>
      </c>
      <c r="T279" s="59">
        <f t="shared" si="8"/>
        <v>0.6414048059</v>
      </c>
      <c r="U279" s="60">
        <f t="shared" si="9"/>
        <v>0.3341176471</v>
      </c>
      <c r="V279" s="61">
        <f t="shared" si="10"/>
        <v>0.5507936508</v>
      </c>
      <c r="W279" s="62">
        <f t="shared" si="11"/>
        <v>0.4226190476</v>
      </c>
      <c r="X279" s="63">
        <f t="shared" ref="X279:Y279" si="834">IFERROR(P279/(P279+R279),0.5)</f>
        <v>0.7096114519</v>
      </c>
      <c r="Y279" s="64">
        <f t="shared" si="834"/>
        <v>0.4067085954</v>
      </c>
      <c r="Z279" s="65">
        <f t="shared" si="13"/>
        <v>0.5062111801</v>
      </c>
      <c r="AA279" s="66">
        <f t="shared" si="14"/>
        <v>0.652173913</v>
      </c>
      <c r="AB279" s="67">
        <f t="shared" si="15"/>
        <v>0.5600414079</v>
      </c>
      <c r="AC279" s="47">
        <f t="shared" si="16"/>
        <v>1</v>
      </c>
      <c r="AD279" s="79">
        <f t="shared" ref="AD279:AL279" si="835">IF(OR(T279&lt;OFFSET($B$38,AD$3,0),T279&gt;OFFSET($C$38,AD$3,0)),0,1)</f>
        <v>1</v>
      </c>
      <c r="AE279" s="79">
        <f t="shared" si="835"/>
        <v>1</v>
      </c>
      <c r="AF279" s="79">
        <f t="shared" si="835"/>
        <v>1</v>
      </c>
      <c r="AG279" s="79">
        <f t="shared" si="835"/>
        <v>1</v>
      </c>
      <c r="AH279" s="79">
        <f t="shared" si="835"/>
        <v>1</v>
      </c>
      <c r="AI279" s="79">
        <f t="shared" si="835"/>
        <v>1</v>
      </c>
      <c r="AJ279" s="79">
        <f t="shared" si="835"/>
        <v>1</v>
      </c>
      <c r="AK279" s="79">
        <f t="shared" si="835"/>
        <v>1</v>
      </c>
      <c r="AL279" s="79">
        <f t="shared" si="835"/>
        <v>1</v>
      </c>
      <c r="AM279" s="68">
        <f t="shared" si="18"/>
        <v>1</v>
      </c>
    </row>
    <row r="280" ht="16.5" customHeight="1">
      <c r="A280" s="47"/>
      <c r="B280" s="82"/>
      <c r="C280" s="82"/>
      <c r="D280" s="82"/>
      <c r="E280" s="82"/>
      <c r="F280" s="24"/>
      <c r="G280" s="51">
        <v>275.0</v>
      </c>
      <c r="H280" s="51">
        <v>3781.0</v>
      </c>
      <c r="I280" s="47">
        <v>2473.0</v>
      </c>
      <c r="J280" s="72">
        <f>OFFSET(TT!F280,0,6*(-1+$E$6))</f>
        <v>236</v>
      </c>
      <c r="K280" s="73">
        <f>OFFSET(TT!G280,0,6*(-1+$E$6))</f>
        <v>243</v>
      </c>
      <c r="L280" s="74">
        <f>OFFSET(TT!H280,0,6*(-1+$E$6))</f>
        <v>167</v>
      </c>
      <c r="M280" s="75">
        <f>OFFSET(TT!I280,0,6*(-1+$E$6))</f>
        <v>141</v>
      </c>
      <c r="N280" s="76">
        <f>OFFSET(TT!J280,0,6*(-1+$E$6))</f>
        <v>434</v>
      </c>
      <c r="O280" s="77">
        <f>OFFSET(TT!K280,0,6*(-1+$E$6))</f>
        <v>120</v>
      </c>
      <c r="P280" s="78">
        <f t="shared" si="19"/>
        <v>403</v>
      </c>
      <c r="Q280" s="78">
        <f t="shared" ref="Q280:S280" si="836">$J280*C$30+$K280*C$31+$L280*C$32+$M280*C$33+$N280*C$34+$O280*C$35</f>
        <v>261</v>
      </c>
      <c r="R280" s="78">
        <f t="shared" si="836"/>
        <v>243</v>
      </c>
      <c r="S280" s="78">
        <f t="shared" si="836"/>
        <v>434</v>
      </c>
      <c r="T280" s="59">
        <f t="shared" si="8"/>
        <v>0.6069277108</v>
      </c>
      <c r="U280" s="60">
        <f t="shared" si="9"/>
        <v>0.3589364845</v>
      </c>
      <c r="V280" s="61">
        <f t="shared" si="10"/>
        <v>0.4814814815</v>
      </c>
      <c r="W280" s="62">
        <f t="shared" si="11"/>
        <v>0.4821428571</v>
      </c>
      <c r="X280" s="63">
        <f t="shared" ref="X280:Y280" si="837">IFERROR(P280/(P280+R280),0.5)</f>
        <v>0.6238390093</v>
      </c>
      <c r="Y280" s="64">
        <f t="shared" si="837"/>
        <v>0.3755395683</v>
      </c>
      <c r="Z280" s="65">
        <f t="shared" si="13"/>
        <v>0.4817300522</v>
      </c>
      <c r="AA280" s="66">
        <f t="shared" si="14"/>
        <v>0.6241610738</v>
      </c>
      <c r="AB280" s="67">
        <f t="shared" si="15"/>
        <v>0.495152871</v>
      </c>
      <c r="AC280" s="47">
        <f t="shared" si="16"/>
        <v>1</v>
      </c>
      <c r="AD280" s="79">
        <f t="shared" ref="AD280:AL280" si="838">IF(OR(T280&lt;OFFSET($B$38,AD$3,0),T280&gt;OFFSET($C$38,AD$3,0)),0,1)</f>
        <v>1</v>
      </c>
      <c r="AE280" s="79">
        <f t="shared" si="838"/>
        <v>1</v>
      </c>
      <c r="AF280" s="79">
        <f t="shared" si="838"/>
        <v>1</v>
      </c>
      <c r="AG280" s="79">
        <f t="shared" si="838"/>
        <v>1</v>
      </c>
      <c r="AH280" s="79">
        <f t="shared" si="838"/>
        <v>1</v>
      </c>
      <c r="AI280" s="79">
        <f t="shared" si="838"/>
        <v>1</v>
      </c>
      <c r="AJ280" s="79">
        <f t="shared" si="838"/>
        <v>1</v>
      </c>
      <c r="AK280" s="79">
        <f t="shared" si="838"/>
        <v>1</v>
      </c>
      <c r="AL280" s="79">
        <f t="shared" si="838"/>
        <v>1</v>
      </c>
      <c r="AM280" s="68">
        <f t="shared" si="18"/>
        <v>1</v>
      </c>
    </row>
    <row r="281" ht="16.5" customHeight="1">
      <c r="A281" s="47"/>
      <c r="B281" s="82"/>
      <c r="C281" s="82"/>
      <c r="D281" s="82"/>
      <c r="E281" s="82"/>
      <c r="F281" s="24"/>
      <c r="G281" s="51">
        <v>276.0</v>
      </c>
      <c r="H281" s="51">
        <v>3787.0</v>
      </c>
      <c r="I281" s="47">
        <v>1502.0</v>
      </c>
      <c r="J281" s="72">
        <f>OFFSET(TT!F281,0,6*(-1+$E$6))</f>
        <v>147</v>
      </c>
      <c r="K281" s="73">
        <f>OFFSET(TT!G281,0,6*(-1+$E$6))</f>
        <v>120</v>
      </c>
      <c r="L281" s="74">
        <f>OFFSET(TT!H281,0,6*(-1+$E$6))</f>
        <v>109</v>
      </c>
      <c r="M281" s="75">
        <f>OFFSET(TT!I281,0,6*(-1+$E$6))</f>
        <v>99</v>
      </c>
      <c r="N281" s="76">
        <f>OFFSET(TT!J281,0,6*(-1+$E$6))</f>
        <v>308</v>
      </c>
      <c r="O281" s="77">
        <f>OFFSET(TT!K281,0,6*(-1+$E$6))</f>
        <v>45</v>
      </c>
      <c r="P281" s="78">
        <f t="shared" si="19"/>
        <v>256</v>
      </c>
      <c r="Q281" s="78">
        <f t="shared" ref="Q281:S281" si="839">$J281*C$30+$K281*C$31+$L281*C$32+$M281*C$33+$N281*C$34+$O281*C$35</f>
        <v>144</v>
      </c>
      <c r="R281" s="78">
        <f t="shared" si="839"/>
        <v>120</v>
      </c>
      <c r="S281" s="78">
        <f t="shared" si="839"/>
        <v>308</v>
      </c>
      <c r="T281" s="59">
        <f t="shared" si="8"/>
        <v>0.64</v>
      </c>
      <c r="U281" s="60">
        <f t="shared" si="9"/>
        <v>0.2803738318</v>
      </c>
      <c r="V281" s="61">
        <f t="shared" si="10"/>
        <v>0.4539007092</v>
      </c>
      <c r="W281" s="62">
        <f t="shared" si="11"/>
        <v>0.4545454545</v>
      </c>
      <c r="X281" s="63">
        <f t="shared" ref="X281:Y281" si="840">IFERROR(P281/(P281+R281),0.5)</f>
        <v>0.6808510638</v>
      </c>
      <c r="Y281" s="64">
        <f t="shared" si="840"/>
        <v>0.3185840708</v>
      </c>
      <c r="Z281" s="65">
        <f t="shared" si="13"/>
        <v>0.4541062802</v>
      </c>
      <c r="AA281" s="66">
        <f t="shared" si="14"/>
        <v>0.6811594203</v>
      </c>
      <c r="AB281" s="67">
        <f t="shared" si="15"/>
        <v>0.4830917874</v>
      </c>
      <c r="AC281" s="47">
        <f t="shared" si="16"/>
        <v>1</v>
      </c>
      <c r="AD281" s="79">
        <f t="shared" ref="AD281:AL281" si="841">IF(OR(T281&lt;OFFSET($B$38,AD$3,0),T281&gt;OFFSET($C$38,AD$3,0)),0,1)</f>
        <v>1</v>
      </c>
      <c r="AE281" s="79">
        <f t="shared" si="841"/>
        <v>1</v>
      </c>
      <c r="AF281" s="79">
        <f t="shared" si="841"/>
        <v>1</v>
      </c>
      <c r="AG281" s="79">
        <f t="shared" si="841"/>
        <v>1</v>
      </c>
      <c r="AH281" s="79">
        <f t="shared" si="841"/>
        <v>1</v>
      </c>
      <c r="AI281" s="79">
        <f t="shared" si="841"/>
        <v>1</v>
      </c>
      <c r="AJ281" s="79">
        <f t="shared" si="841"/>
        <v>1</v>
      </c>
      <c r="AK281" s="79">
        <f t="shared" si="841"/>
        <v>1</v>
      </c>
      <c r="AL281" s="79">
        <f t="shared" si="841"/>
        <v>1</v>
      </c>
      <c r="AM281" s="68">
        <f t="shared" si="18"/>
        <v>1</v>
      </c>
    </row>
    <row r="282" ht="16.5" customHeight="1">
      <c r="A282" s="47"/>
      <c r="B282" s="82"/>
      <c r="C282" s="82"/>
      <c r="D282" s="82"/>
      <c r="E282" s="82"/>
      <c r="F282" s="24"/>
      <c r="G282" s="51">
        <v>277.0</v>
      </c>
      <c r="H282" s="51">
        <v>3793.0</v>
      </c>
      <c r="I282" s="47">
        <v>2476.0</v>
      </c>
      <c r="J282" s="72">
        <f>OFFSET(TT!F282,0,6*(-1+$E$6))</f>
        <v>215</v>
      </c>
      <c r="K282" s="73">
        <f>OFFSET(TT!G282,0,6*(-1+$E$6))</f>
        <v>330</v>
      </c>
      <c r="L282" s="74">
        <f>OFFSET(TT!H282,0,6*(-1+$E$6))</f>
        <v>283</v>
      </c>
      <c r="M282" s="75">
        <f>OFFSET(TT!I282,0,6*(-1+$E$6))</f>
        <v>149</v>
      </c>
      <c r="N282" s="76">
        <f>OFFSET(TT!J282,0,6*(-1+$E$6))</f>
        <v>550</v>
      </c>
      <c r="O282" s="77">
        <f>OFFSET(TT!K282,0,6*(-1+$E$6))</f>
        <v>133</v>
      </c>
      <c r="P282" s="78">
        <f t="shared" si="19"/>
        <v>498</v>
      </c>
      <c r="Q282" s="78">
        <f t="shared" ref="Q282:S282" si="842">$J282*C$30+$K282*C$31+$L282*C$32+$M282*C$33+$N282*C$34+$O282*C$35</f>
        <v>282</v>
      </c>
      <c r="R282" s="78">
        <f t="shared" si="842"/>
        <v>330</v>
      </c>
      <c r="S282" s="78">
        <f t="shared" si="842"/>
        <v>550</v>
      </c>
      <c r="T282" s="59">
        <f t="shared" si="8"/>
        <v>0.6384615385</v>
      </c>
      <c r="U282" s="60">
        <f t="shared" si="9"/>
        <v>0.375</v>
      </c>
      <c r="V282" s="61">
        <f t="shared" si="10"/>
        <v>0.4751908397</v>
      </c>
      <c r="W282" s="62">
        <f t="shared" si="11"/>
        <v>0.5392156863</v>
      </c>
      <c r="X282" s="63">
        <f t="shared" ref="X282:Y282" si="843">IFERROR(P282/(P282+R282),0.5)</f>
        <v>0.6014492754</v>
      </c>
      <c r="Y282" s="64">
        <f t="shared" si="843"/>
        <v>0.3389423077</v>
      </c>
      <c r="Z282" s="65">
        <f t="shared" si="13"/>
        <v>0.4987951807</v>
      </c>
      <c r="AA282" s="66">
        <f t="shared" si="14"/>
        <v>0.6313253012</v>
      </c>
      <c r="AB282" s="67">
        <f t="shared" si="15"/>
        <v>0.4698795181</v>
      </c>
      <c r="AC282" s="47">
        <f t="shared" si="16"/>
        <v>1</v>
      </c>
      <c r="AD282" s="79">
        <f t="shared" ref="AD282:AL282" si="844">IF(OR(T282&lt;OFFSET($B$38,AD$3,0),T282&gt;OFFSET($C$38,AD$3,0)),0,1)</f>
        <v>1</v>
      </c>
      <c r="AE282" s="79">
        <f t="shared" si="844"/>
        <v>1</v>
      </c>
      <c r="AF282" s="79">
        <f t="shared" si="844"/>
        <v>1</v>
      </c>
      <c r="AG282" s="79">
        <f t="shared" si="844"/>
        <v>1</v>
      </c>
      <c r="AH282" s="79">
        <f t="shared" si="844"/>
        <v>1</v>
      </c>
      <c r="AI282" s="79">
        <f t="shared" si="844"/>
        <v>1</v>
      </c>
      <c r="AJ282" s="79">
        <f t="shared" si="844"/>
        <v>1</v>
      </c>
      <c r="AK282" s="79">
        <f t="shared" si="844"/>
        <v>1</v>
      </c>
      <c r="AL282" s="79">
        <f t="shared" si="844"/>
        <v>1</v>
      </c>
      <c r="AM282" s="68">
        <f t="shared" si="18"/>
        <v>1</v>
      </c>
    </row>
    <row r="283" ht="16.5" customHeight="1">
      <c r="A283" s="47"/>
      <c r="B283" s="82"/>
      <c r="C283" s="82"/>
      <c r="D283" s="82"/>
      <c r="E283" s="82"/>
      <c r="F283" s="24"/>
      <c r="G283" s="51">
        <v>278.0</v>
      </c>
      <c r="H283" s="51">
        <v>3800.0</v>
      </c>
      <c r="I283" s="47">
        <v>2954.0</v>
      </c>
      <c r="J283" s="72">
        <f>OFFSET(TT!F283,0,6*(-1+$E$6))</f>
        <v>378</v>
      </c>
      <c r="K283" s="73">
        <f>OFFSET(TT!G283,0,6*(-1+$E$6))</f>
        <v>277</v>
      </c>
      <c r="L283" s="74">
        <f>OFFSET(TT!H283,0,6*(-1+$E$6))</f>
        <v>273</v>
      </c>
      <c r="M283" s="75">
        <f>OFFSET(TT!I283,0,6*(-1+$E$6))</f>
        <v>266</v>
      </c>
      <c r="N283" s="76">
        <f>OFFSET(TT!J283,0,6*(-1+$E$6))</f>
        <v>600</v>
      </c>
      <c r="O283" s="77">
        <f>OFFSET(TT!K283,0,6*(-1+$E$6))</f>
        <v>134</v>
      </c>
      <c r="P283" s="78">
        <f t="shared" si="19"/>
        <v>651</v>
      </c>
      <c r="Q283" s="78">
        <f t="shared" ref="Q283:S283" si="845">$J283*C$30+$K283*C$31+$L283*C$32+$M283*C$33+$N283*C$34+$O283*C$35</f>
        <v>400</v>
      </c>
      <c r="R283" s="78">
        <f t="shared" si="845"/>
        <v>277</v>
      </c>
      <c r="S283" s="78">
        <f t="shared" si="845"/>
        <v>600</v>
      </c>
      <c r="T283" s="59">
        <f t="shared" si="8"/>
        <v>0.6194100856</v>
      </c>
      <c r="U283" s="60">
        <f t="shared" si="9"/>
        <v>0.3158494869</v>
      </c>
      <c r="V283" s="61">
        <f t="shared" si="10"/>
        <v>0.520383693</v>
      </c>
      <c r="W283" s="62">
        <f t="shared" si="11"/>
        <v>0.4091580502</v>
      </c>
      <c r="X283" s="63">
        <f t="shared" ref="X283:Y283" si="846">IFERROR(P283/(P283+R283),0.5)</f>
        <v>0.7015086207</v>
      </c>
      <c r="Y283" s="64">
        <f t="shared" si="846"/>
        <v>0.4</v>
      </c>
      <c r="Z283" s="65">
        <f t="shared" si="13"/>
        <v>0.4813278008</v>
      </c>
      <c r="AA283" s="66">
        <f t="shared" si="14"/>
        <v>0.6488589212</v>
      </c>
      <c r="AB283" s="67">
        <f t="shared" si="15"/>
        <v>0.5451244813</v>
      </c>
      <c r="AC283" s="47">
        <f t="shared" si="16"/>
        <v>1</v>
      </c>
      <c r="AD283" s="79">
        <f t="shared" ref="AD283:AL283" si="847">IF(OR(T283&lt;OFFSET($B$38,AD$3,0),T283&gt;OFFSET($C$38,AD$3,0)),0,1)</f>
        <v>1</v>
      </c>
      <c r="AE283" s="79">
        <f t="shared" si="847"/>
        <v>1</v>
      </c>
      <c r="AF283" s="79">
        <f t="shared" si="847"/>
        <v>1</v>
      </c>
      <c r="AG283" s="79">
        <f t="shared" si="847"/>
        <v>1</v>
      </c>
      <c r="AH283" s="79">
        <f t="shared" si="847"/>
        <v>1</v>
      </c>
      <c r="AI283" s="79">
        <f t="shared" si="847"/>
        <v>1</v>
      </c>
      <c r="AJ283" s="79">
        <f t="shared" si="847"/>
        <v>1</v>
      </c>
      <c r="AK283" s="79">
        <f t="shared" si="847"/>
        <v>1</v>
      </c>
      <c r="AL283" s="79">
        <f t="shared" si="847"/>
        <v>1</v>
      </c>
      <c r="AM283" s="68">
        <f t="shared" si="18"/>
        <v>1</v>
      </c>
    </row>
    <row r="284" ht="16.5" customHeight="1">
      <c r="A284" s="47"/>
      <c r="B284" s="82"/>
      <c r="C284" s="82"/>
      <c r="D284" s="82"/>
      <c r="E284" s="82"/>
      <c r="F284" s="24"/>
      <c r="G284" s="51">
        <v>279.0</v>
      </c>
      <c r="H284" s="51">
        <v>3863.0</v>
      </c>
      <c r="I284" s="47">
        <v>2797.0</v>
      </c>
      <c r="J284" s="72">
        <f>OFFSET(TT!F284,0,6*(-1+$E$6))</f>
        <v>172</v>
      </c>
      <c r="K284" s="73">
        <f>OFFSET(TT!G284,0,6*(-1+$E$6))</f>
        <v>187</v>
      </c>
      <c r="L284" s="74">
        <f>OFFSET(TT!H284,0,6*(-1+$E$6))</f>
        <v>174</v>
      </c>
      <c r="M284" s="75">
        <f>OFFSET(TT!I284,0,6*(-1+$E$6))</f>
        <v>174</v>
      </c>
      <c r="N284" s="76">
        <f>OFFSET(TT!J284,0,6*(-1+$E$6))</f>
        <v>453</v>
      </c>
      <c r="O284" s="77">
        <f>OFFSET(TT!K284,0,6*(-1+$E$6))</f>
        <v>175</v>
      </c>
      <c r="P284" s="78">
        <f t="shared" si="19"/>
        <v>346</v>
      </c>
      <c r="Q284" s="78">
        <f t="shared" ref="Q284:S284" si="848">$J284*C$30+$K284*C$31+$L284*C$32+$M284*C$33+$N284*C$34+$O284*C$35</f>
        <v>349</v>
      </c>
      <c r="R284" s="78">
        <f t="shared" si="848"/>
        <v>187</v>
      </c>
      <c r="S284" s="78">
        <f t="shared" si="848"/>
        <v>453</v>
      </c>
      <c r="T284" s="59">
        <f t="shared" si="8"/>
        <v>0.4978417266</v>
      </c>
      <c r="U284" s="60">
        <f t="shared" si="9"/>
        <v>0.2921875</v>
      </c>
      <c r="V284" s="61">
        <f t="shared" si="10"/>
        <v>0.4330413016</v>
      </c>
      <c r="W284" s="62">
        <f t="shared" si="11"/>
        <v>0.348880597</v>
      </c>
      <c r="X284" s="63">
        <f t="shared" ref="X284:Y284" si="849">IFERROR(P284/(P284+R284),0.5)</f>
        <v>0.6491557223</v>
      </c>
      <c r="Y284" s="64">
        <f t="shared" si="849"/>
        <v>0.4351620948</v>
      </c>
      <c r="Z284" s="65">
        <f t="shared" si="13"/>
        <v>0.3992509363</v>
      </c>
      <c r="AA284" s="66">
        <f t="shared" si="14"/>
        <v>0.5985018727</v>
      </c>
      <c r="AB284" s="67">
        <f t="shared" si="15"/>
        <v>0.5205992509</v>
      </c>
      <c r="AC284" s="47">
        <f t="shared" si="16"/>
        <v>1</v>
      </c>
      <c r="AD284" s="79">
        <f t="shared" ref="AD284:AL284" si="850">IF(OR(T284&lt;OFFSET($B$38,AD$3,0),T284&gt;OFFSET($C$38,AD$3,0)),0,1)</f>
        <v>1</v>
      </c>
      <c r="AE284" s="79">
        <f t="shared" si="850"/>
        <v>1</v>
      </c>
      <c r="AF284" s="79">
        <f t="shared" si="850"/>
        <v>1</v>
      </c>
      <c r="AG284" s="79">
        <f t="shared" si="850"/>
        <v>1</v>
      </c>
      <c r="AH284" s="79">
        <f t="shared" si="850"/>
        <v>1</v>
      </c>
      <c r="AI284" s="79">
        <f t="shared" si="850"/>
        <v>1</v>
      </c>
      <c r="AJ284" s="79">
        <f t="shared" si="850"/>
        <v>1</v>
      </c>
      <c r="AK284" s="79">
        <f t="shared" si="850"/>
        <v>1</v>
      </c>
      <c r="AL284" s="79">
        <f t="shared" si="850"/>
        <v>1</v>
      </c>
      <c r="AM284" s="68">
        <f t="shared" si="18"/>
        <v>1</v>
      </c>
    </row>
    <row r="285" ht="16.5" customHeight="1">
      <c r="A285" s="47"/>
      <c r="B285" s="82"/>
      <c r="C285" s="82"/>
      <c r="D285" s="82"/>
      <c r="E285" s="82"/>
      <c r="F285" s="24"/>
      <c r="G285" s="51">
        <v>280.0</v>
      </c>
      <c r="H285" s="51">
        <v>4000.0</v>
      </c>
      <c r="I285" s="47">
        <v>1065.0</v>
      </c>
      <c r="J285" s="72">
        <f>OFFSET(TT!F285,0,6*(-1+$E$6))</f>
        <v>38</v>
      </c>
      <c r="K285" s="73">
        <f>OFFSET(TT!G285,0,6*(-1+$E$6))</f>
        <v>42</v>
      </c>
      <c r="L285" s="74">
        <f>OFFSET(TT!H285,0,6*(-1+$E$6))</f>
        <v>38</v>
      </c>
      <c r="M285" s="75">
        <f>OFFSET(TT!I285,0,6*(-1+$E$6))</f>
        <v>69</v>
      </c>
      <c r="N285" s="76">
        <f>OFFSET(TT!J285,0,6*(-1+$E$6))</f>
        <v>136</v>
      </c>
      <c r="O285" s="77">
        <f>OFFSET(TT!K285,0,6*(-1+$E$6))</f>
        <v>42</v>
      </c>
      <c r="P285" s="78">
        <f t="shared" si="19"/>
        <v>76</v>
      </c>
      <c r="Q285" s="78">
        <f t="shared" ref="Q285:S285" si="851">$J285*C$30+$K285*C$31+$L285*C$32+$M285*C$33+$N285*C$34+$O285*C$35</f>
        <v>111</v>
      </c>
      <c r="R285" s="78">
        <f t="shared" si="851"/>
        <v>42</v>
      </c>
      <c r="S285" s="78">
        <f t="shared" si="851"/>
        <v>136</v>
      </c>
      <c r="T285" s="59">
        <f t="shared" si="8"/>
        <v>0.4064171123</v>
      </c>
      <c r="U285" s="60">
        <f t="shared" si="9"/>
        <v>0.2359550562</v>
      </c>
      <c r="V285" s="61">
        <f t="shared" si="10"/>
        <v>0.358490566</v>
      </c>
      <c r="W285" s="62">
        <f t="shared" si="11"/>
        <v>0.2745098039</v>
      </c>
      <c r="X285" s="63">
        <f t="shared" ref="X285:Y285" si="852">IFERROR(P285/(P285+R285),0.5)</f>
        <v>0.6440677966</v>
      </c>
      <c r="Y285" s="64">
        <f t="shared" si="852"/>
        <v>0.4493927126</v>
      </c>
      <c r="Z285" s="65">
        <f t="shared" si="13"/>
        <v>0.3232876712</v>
      </c>
      <c r="AA285" s="66">
        <f t="shared" si="14"/>
        <v>0.5808219178</v>
      </c>
      <c r="AB285" s="67">
        <f t="shared" si="15"/>
        <v>0.5123287671</v>
      </c>
      <c r="AC285" s="47">
        <f t="shared" si="16"/>
        <v>1</v>
      </c>
      <c r="AD285" s="79">
        <f t="shared" ref="AD285:AL285" si="853">IF(OR(T285&lt;OFFSET($B$38,AD$3,0),T285&gt;OFFSET($C$38,AD$3,0)),0,1)</f>
        <v>1</v>
      </c>
      <c r="AE285" s="79">
        <f t="shared" si="853"/>
        <v>1</v>
      </c>
      <c r="AF285" s="79">
        <f t="shared" si="853"/>
        <v>1</v>
      </c>
      <c r="AG285" s="79">
        <f t="shared" si="853"/>
        <v>1</v>
      </c>
      <c r="AH285" s="79">
        <f t="shared" si="853"/>
        <v>1</v>
      </c>
      <c r="AI285" s="79">
        <f t="shared" si="853"/>
        <v>1</v>
      </c>
      <c r="AJ285" s="79">
        <f t="shared" si="853"/>
        <v>1</v>
      </c>
      <c r="AK285" s="79">
        <f t="shared" si="853"/>
        <v>1</v>
      </c>
      <c r="AL285" s="79">
        <f t="shared" si="853"/>
        <v>1</v>
      </c>
      <c r="AM285" s="68">
        <f t="shared" si="18"/>
        <v>1</v>
      </c>
    </row>
    <row r="286" ht="16.5" customHeight="1">
      <c r="A286" s="47"/>
      <c r="B286" s="82"/>
      <c r="C286" s="82"/>
      <c r="D286" s="82"/>
      <c r="E286" s="82"/>
      <c r="F286" s="24"/>
      <c r="G286" s="51">
        <v>281.0</v>
      </c>
      <c r="H286" s="51">
        <v>4007.0</v>
      </c>
      <c r="I286" s="47">
        <v>1272.0</v>
      </c>
      <c r="J286" s="72">
        <f>OFFSET(TT!F286,0,6*(-1+$E$6))</f>
        <v>66</v>
      </c>
      <c r="K286" s="73">
        <f>OFFSET(TT!G286,0,6*(-1+$E$6))</f>
        <v>54</v>
      </c>
      <c r="L286" s="74">
        <f>OFFSET(TT!H286,0,6*(-1+$E$6))</f>
        <v>44</v>
      </c>
      <c r="M286" s="75">
        <f>OFFSET(TT!I286,0,6*(-1+$E$6))</f>
        <v>59</v>
      </c>
      <c r="N286" s="76">
        <f>OFFSET(TT!J286,0,6*(-1+$E$6))</f>
        <v>160</v>
      </c>
      <c r="O286" s="77">
        <f>OFFSET(TT!K286,0,6*(-1+$E$6))</f>
        <v>46</v>
      </c>
      <c r="P286" s="78">
        <f t="shared" si="19"/>
        <v>110</v>
      </c>
      <c r="Q286" s="78">
        <f t="shared" ref="Q286:S286" si="854">$J286*C$30+$K286*C$31+$L286*C$32+$M286*C$33+$N286*C$34+$O286*C$35</f>
        <v>105</v>
      </c>
      <c r="R286" s="78">
        <f t="shared" si="854"/>
        <v>54</v>
      </c>
      <c r="S286" s="78">
        <f t="shared" si="854"/>
        <v>160</v>
      </c>
      <c r="T286" s="59">
        <f t="shared" si="8"/>
        <v>0.511627907</v>
      </c>
      <c r="U286" s="60">
        <f t="shared" si="9"/>
        <v>0.2523364486</v>
      </c>
      <c r="V286" s="61">
        <f t="shared" si="10"/>
        <v>0.4074074074</v>
      </c>
      <c r="W286" s="62">
        <f t="shared" si="11"/>
        <v>0.3396226415</v>
      </c>
      <c r="X286" s="63">
        <f t="shared" ref="X286:Y286" si="855">IFERROR(P286/(P286+R286),0.5)</f>
        <v>0.6707317073</v>
      </c>
      <c r="Y286" s="64">
        <f t="shared" si="855"/>
        <v>0.3962264151</v>
      </c>
      <c r="Z286" s="65">
        <f t="shared" si="13"/>
        <v>0.3822843823</v>
      </c>
      <c r="AA286" s="66">
        <f t="shared" si="14"/>
        <v>0.6293706294</v>
      </c>
      <c r="AB286" s="67">
        <f t="shared" si="15"/>
        <v>0.5011655012</v>
      </c>
      <c r="AC286" s="47">
        <f t="shared" si="16"/>
        <v>1</v>
      </c>
      <c r="AD286" s="79">
        <f t="shared" ref="AD286:AL286" si="856">IF(OR(T286&lt;OFFSET($B$38,AD$3,0),T286&gt;OFFSET($C$38,AD$3,0)),0,1)</f>
        <v>1</v>
      </c>
      <c r="AE286" s="79">
        <f t="shared" si="856"/>
        <v>1</v>
      </c>
      <c r="AF286" s="79">
        <f t="shared" si="856"/>
        <v>1</v>
      </c>
      <c r="AG286" s="79">
        <f t="shared" si="856"/>
        <v>1</v>
      </c>
      <c r="AH286" s="79">
        <f t="shared" si="856"/>
        <v>1</v>
      </c>
      <c r="AI286" s="79">
        <f t="shared" si="856"/>
        <v>1</v>
      </c>
      <c r="AJ286" s="79">
        <f t="shared" si="856"/>
        <v>1</v>
      </c>
      <c r="AK286" s="79">
        <f t="shared" si="856"/>
        <v>1</v>
      </c>
      <c r="AL286" s="79">
        <f t="shared" si="856"/>
        <v>1</v>
      </c>
      <c r="AM286" s="68">
        <f t="shared" si="18"/>
        <v>1</v>
      </c>
    </row>
    <row r="287" ht="16.5" customHeight="1">
      <c r="A287" s="47"/>
      <c r="B287" s="82"/>
      <c r="C287" s="82"/>
      <c r="D287" s="82"/>
      <c r="E287" s="82"/>
      <c r="F287" s="24"/>
      <c r="G287" s="51">
        <v>282.0</v>
      </c>
      <c r="H287" s="51">
        <v>4008.0</v>
      </c>
      <c r="I287" s="47">
        <v>838.0</v>
      </c>
      <c r="J287" s="72">
        <f>OFFSET(TT!F287,0,6*(-1+$E$6))</f>
        <v>17</v>
      </c>
      <c r="K287" s="73">
        <f>OFFSET(TT!G287,0,6*(-1+$E$6))</f>
        <v>20</v>
      </c>
      <c r="L287" s="74">
        <f>OFFSET(TT!H287,0,6*(-1+$E$6))</f>
        <v>25</v>
      </c>
      <c r="M287" s="75">
        <f>OFFSET(TT!I287,0,6*(-1+$E$6))</f>
        <v>45</v>
      </c>
      <c r="N287" s="76">
        <f>OFFSET(TT!J287,0,6*(-1+$E$6))</f>
        <v>119</v>
      </c>
      <c r="O287" s="77">
        <f>OFFSET(TT!K287,0,6*(-1+$E$6))</f>
        <v>32</v>
      </c>
      <c r="P287" s="78">
        <f t="shared" si="19"/>
        <v>42</v>
      </c>
      <c r="Q287" s="78">
        <f t="shared" ref="Q287:S287" si="857">$J287*C$30+$K287*C$31+$L287*C$32+$M287*C$33+$N287*C$34+$O287*C$35</f>
        <v>77</v>
      </c>
      <c r="R287" s="78">
        <f t="shared" si="857"/>
        <v>20</v>
      </c>
      <c r="S287" s="78">
        <f t="shared" si="857"/>
        <v>119</v>
      </c>
      <c r="T287" s="59">
        <f t="shared" si="8"/>
        <v>0.3529411765</v>
      </c>
      <c r="U287" s="60">
        <f t="shared" si="9"/>
        <v>0.1438848921</v>
      </c>
      <c r="V287" s="61">
        <f t="shared" si="10"/>
        <v>0.2608695652</v>
      </c>
      <c r="W287" s="62">
        <f t="shared" si="11"/>
        <v>0.206185567</v>
      </c>
      <c r="X287" s="63">
        <f t="shared" ref="X287:Y287" si="858">IFERROR(P287/(P287+R287),0.5)</f>
        <v>0.6774193548</v>
      </c>
      <c r="Y287" s="64">
        <f t="shared" si="858"/>
        <v>0.3928571429</v>
      </c>
      <c r="Z287" s="65">
        <f t="shared" si="13"/>
        <v>0.2403100775</v>
      </c>
      <c r="AA287" s="66">
        <f t="shared" si="14"/>
        <v>0.6240310078</v>
      </c>
      <c r="AB287" s="67">
        <f t="shared" si="15"/>
        <v>0.4612403101</v>
      </c>
      <c r="AC287" s="47">
        <f t="shared" si="16"/>
        <v>1</v>
      </c>
      <c r="AD287" s="79">
        <f t="shared" ref="AD287:AL287" si="859">IF(OR(T287&lt;OFFSET($B$38,AD$3,0),T287&gt;OFFSET($C$38,AD$3,0)),0,1)</f>
        <v>1</v>
      </c>
      <c r="AE287" s="79">
        <f t="shared" si="859"/>
        <v>1</v>
      </c>
      <c r="AF287" s="79">
        <f t="shared" si="859"/>
        <v>1</v>
      </c>
      <c r="AG287" s="79">
        <f t="shared" si="859"/>
        <v>1</v>
      </c>
      <c r="AH287" s="79">
        <f t="shared" si="859"/>
        <v>1</v>
      </c>
      <c r="AI287" s="79">
        <f t="shared" si="859"/>
        <v>1</v>
      </c>
      <c r="AJ287" s="79">
        <f t="shared" si="859"/>
        <v>1</v>
      </c>
      <c r="AK287" s="79">
        <f t="shared" si="859"/>
        <v>1</v>
      </c>
      <c r="AL287" s="79">
        <f t="shared" si="859"/>
        <v>1</v>
      </c>
      <c r="AM287" s="68">
        <f t="shared" si="18"/>
        <v>1</v>
      </c>
    </row>
    <row r="288" ht="16.5" customHeight="1">
      <c r="A288" s="47"/>
      <c r="B288" s="82"/>
      <c r="C288" s="82"/>
      <c r="D288" s="82"/>
      <c r="E288" s="82"/>
      <c r="F288" s="24"/>
      <c r="G288" s="51">
        <v>283.0</v>
      </c>
      <c r="H288" s="51">
        <v>4009.0</v>
      </c>
      <c r="I288" s="47">
        <v>1157.0</v>
      </c>
      <c r="J288" s="72">
        <f>OFFSET(TT!F288,0,6*(-1+$E$6))</f>
        <v>44</v>
      </c>
      <c r="K288" s="73">
        <f>OFFSET(TT!G288,0,6*(-1+$E$6))</f>
        <v>31</v>
      </c>
      <c r="L288" s="74">
        <f>OFFSET(TT!H288,0,6*(-1+$E$6))</f>
        <v>53</v>
      </c>
      <c r="M288" s="75">
        <f>OFFSET(TT!I288,0,6*(-1+$E$6))</f>
        <v>73</v>
      </c>
      <c r="N288" s="76">
        <f>OFFSET(TT!J288,0,6*(-1+$E$6))</f>
        <v>147</v>
      </c>
      <c r="O288" s="77">
        <f>OFFSET(TT!K288,0,6*(-1+$E$6))</f>
        <v>50</v>
      </c>
      <c r="P288" s="78">
        <f t="shared" si="19"/>
        <v>97</v>
      </c>
      <c r="Q288" s="78">
        <f t="shared" ref="Q288:S288" si="860">$J288*C$30+$K288*C$31+$L288*C$32+$M288*C$33+$N288*C$34+$O288*C$35</f>
        <v>123</v>
      </c>
      <c r="R288" s="78">
        <f t="shared" si="860"/>
        <v>31</v>
      </c>
      <c r="S288" s="78">
        <f t="shared" si="860"/>
        <v>147</v>
      </c>
      <c r="T288" s="59">
        <f t="shared" si="8"/>
        <v>0.4409090909</v>
      </c>
      <c r="U288" s="60">
        <f t="shared" si="9"/>
        <v>0.1741573034</v>
      </c>
      <c r="V288" s="61">
        <f t="shared" si="10"/>
        <v>0.3975409836</v>
      </c>
      <c r="W288" s="62">
        <f t="shared" si="11"/>
        <v>0.2012987013</v>
      </c>
      <c r="X288" s="63">
        <f t="shared" ref="X288:Y288" si="861">IFERROR(P288/(P288+R288),0.5)</f>
        <v>0.7578125</v>
      </c>
      <c r="Y288" s="64">
        <f t="shared" si="861"/>
        <v>0.4555555556</v>
      </c>
      <c r="Z288" s="65">
        <f t="shared" si="13"/>
        <v>0.3216080402</v>
      </c>
      <c r="AA288" s="66">
        <f t="shared" si="14"/>
        <v>0.6130653266</v>
      </c>
      <c r="AB288" s="67">
        <f t="shared" si="15"/>
        <v>0.5527638191</v>
      </c>
      <c r="AC288" s="47">
        <f t="shared" si="16"/>
        <v>1</v>
      </c>
      <c r="AD288" s="79">
        <f t="shared" ref="AD288:AL288" si="862">IF(OR(T288&lt;OFFSET($B$38,AD$3,0),T288&gt;OFFSET($C$38,AD$3,0)),0,1)</f>
        <v>1</v>
      </c>
      <c r="AE288" s="79">
        <f t="shared" si="862"/>
        <v>1</v>
      </c>
      <c r="AF288" s="79">
        <f t="shared" si="862"/>
        <v>1</v>
      </c>
      <c r="AG288" s="79">
        <f t="shared" si="862"/>
        <v>1</v>
      </c>
      <c r="AH288" s="79">
        <f t="shared" si="862"/>
        <v>1</v>
      </c>
      <c r="AI288" s="79">
        <f t="shared" si="862"/>
        <v>1</v>
      </c>
      <c r="AJ288" s="79">
        <f t="shared" si="862"/>
        <v>1</v>
      </c>
      <c r="AK288" s="79">
        <f t="shared" si="862"/>
        <v>1</v>
      </c>
      <c r="AL288" s="79">
        <f t="shared" si="862"/>
        <v>1</v>
      </c>
      <c r="AM288" s="68">
        <f t="shared" si="18"/>
        <v>1</v>
      </c>
    </row>
    <row r="289" ht="16.5" customHeight="1">
      <c r="A289" s="47"/>
      <c r="B289" s="82"/>
      <c r="C289" s="82"/>
      <c r="D289" s="82"/>
      <c r="E289" s="82"/>
      <c r="F289" s="24"/>
      <c r="G289" s="51">
        <v>284.0</v>
      </c>
      <c r="H289" s="51">
        <v>4010.0</v>
      </c>
      <c r="I289" s="47">
        <v>2866.0</v>
      </c>
      <c r="J289" s="72">
        <f>OFFSET(TT!F289,0,6*(-1+$E$6))</f>
        <v>246</v>
      </c>
      <c r="K289" s="73">
        <f>OFFSET(TT!G289,0,6*(-1+$E$6))</f>
        <v>208</v>
      </c>
      <c r="L289" s="74">
        <f>OFFSET(TT!H289,0,6*(-1+$E$6))</f>
        <v>190</v>
      </c>
      <c r="M289" s="75">
        <f>OFFSET(TT!I289,0,6*(-1+$E$6))</f>
        <v>309</v>
      </c>
      <c r="N289" s="76">
        <f>OFFSET(TT!J289,0,6*(-1+$E$6))</f>
        <v>562</v>
      </c>
      <c r="O289" s="77">
        <f>OFFSET(TT!K289,0,6*(-1+$E$6))</f>
        <v>150</v>
      </c>
      <c r="P289" s="78">
        <f t="shared" si="19"/>
        <v>436</v>
      </c>
      <c r="Q289" s="78">
        <f t="shared" ref="Q289:S289" si="863">$J289*C$30+$K289*C$31+$L289*C$32+$M289*C$33+$N289*C$34+$O289*C$35</f>
        <v>459</v>
      </c>
      <c r="R289" s="78">
        <f t="shared" si="863"/>
        <v>208</v>
      </c>
      <c r="S289" s="78">
        <f t="shared" si="863"/>
        <v>562</v>
      </c>
      <c r="T289" s="59">
        <f t="shared" si="8"/>
        <v>0.487150838</v>
      </c>
      <c r="U289" s="60">
        <f t="shared" si="9"/>
        <v>0.2701298701</v>
      </c>
      <c r="V289" s="61">
        <f t="shared" si="10"/>
        <v>0.4368737475</v>
      </c>
      <c r="W289" s="62">
        <f t="shared" si="11"/>
        <v>0.311844078</v>
      </c>
      <c r="X289" s="63">
        <f t="shared" ref="X289:Y289" si="864">IFERROR(P289/(P289+R289),0.5)</f>
        <v>0.6770186335</v>
      </c>
      <c r="Y289" s="64">
        <f t="shared" si="864"/>
        <v>0.4495592556</v>
      </c>
      <c r="Z289" s="65">
        <f t="shared" si="13"/>
        <v>0.3867867868</v>
      </c>
      <c r="AA289" s="66">
        <f t="shared" si="14"/>
        <v>0.5993993994</v>
      </c>
      <c r="AB289" s="67">
        <f t="shared" si="15"/>
        <v>0.5375375375</v>
      </c>
      <c r="AC289" s="47">
        <f t="shared" si="16"/>
        <v>1</v>
      </c>
      <c r="AD289" s="79">
        <f t="shared" ref="AD289:AL289" si="865">IF(OR(T289&lt;OFFSET($B$38,AD$3,0),T289&gt;OFFSET($C$38,AD$3,0)),0,1)</f>
        <v>1</v>
      </c>
      <c r="AE289" s="79">
        <f t="shared" si="865"/>
        <v>1</v>
      </c>
      <c r="AF289" s="79">
        <f t="shared" si="865"/>
        <v>1</v>
      </c>
      <c r="AG289" s="79">
        <f t="shared" si="865"/>
        <v>1</v>
      </c>
      <c r="AH289" s="79">
        <f t="shared" si="865"/>
        <v>1</v>
      </c>
      <c r="AI289" s="79">
        <f t="shared" si="865"/>
        <v>1</v>
      </c>
      <c r="AJ289" s="79">
        <f t="shared" si="865"/>
        <v>1</v>
      </c>
      <c r="AK289" s="79">
        <f t="shared" si="865"/>
        <v>1</v>
      </c>
      <c r="AL289" s="79">
        <f t="shared" si="865"/>
        <v>1</v>
      </c>
      <c r="AM289" s="68">
        <f t="shared" si="18"/>
        <v>1</v>
      </c>
    </row>
    <row r="290" ht="16.5" customHeight="1">
      <c r="A290" s="47"/>
      <c r="B290" s="82"/>
      <c r="C290" s="82"/>
      <c r="D290" s="82"/>
      <c r="E290" s="82"/>
      <c r="F290" s="24"/>
      <c r="G290" s="51">
        <v>285.0</v>
      </c>
      <c r="H290" s="51">
        <v>4011.0</v>
      </c>
      <c r="I290" s="47">
        <v>1057.0</v>
      </c>
      <c r="J290" s="72">
        <f>OFFSET(TT!F290,0,6*(-1+$E$6))</f>
        <v>65</v>
      </c>
      <c r="K290" s="73">
        <f>OFFSET(TT!G290,0,6*(-1+$E$6))</f>
        <v>73</v>
      </c>
      <c r="L290" s="74">
        <f>OFFSET(TT!H290,0,6*(-1+$E$6))</f>
        <v>79</v>
      </c>
      <c r="M290" s="75">
        <f>OFFSET(TT!I290,0,6*(-1+$E$6))</f>
        <v>103</v>
      </c>
      <c r="N290" s="76">
        <f>OFFSET(TT!J290,0,6*(-1+$E$6))</f>
        <v>173</v>
      </c>
      <c r="O290" s="77">
        <f>OFFSET(TT!K290,0,6*(-1+$E$6))</f>
        <v>68</v>
      </c>
      <c r="P290" s="78">
        <f t="shared" si="19"/>
        <v>144</v>
      </c>
      <c r="Q290" s="78">
        <f t="shared" ref="Q290:S290" si="866">$J290*C$30+$K290*C$31+$L290*C$32+$M290*C$33+$N290*C$34+$O290*C$35</f>
        <v>171</v>
      </c>
      <c r="R290" s="78">
        <f t="shared" si="866"/>
        <v>73</v>
      </c>
      <c r="S290" s="78">
        <f t="shared" si="866"/>
        <v>173</v>
      </c>
      <c r="T290" s="59">
        <f t="shared" si="8"/>
        <v>0.4571428571</v>
      </c>
      <c r="U290" s="60">
        <f t="shared" si="9"/>
        <v>0.2967479675</v>
      </c>
      <c r="V290" s="61">
        <f t="shared" si="10"/>
        <v>0.4542586751</v>
      </c>
      <c r="W290" s="62">
        <f t="shared" si="11"/>
        <v>0.2991803279</v>
      </c>
      <c r="X290" s="63">
        <f t="shared" ref="X290:Y290" si="867">IFERROR(P290/(P290+R290),0.5)</f>
        <v>0.66359447</v>
      </c>
      <c r="Y290" s="64">
        <f t="shared" si="867"/>
        <v>0.4970930233</v>
      </c>
      <c r="Z290" s="65">
        <f t="shared" si="13"/>
        <v>0.3868092692</v>
      </c>
      <c r="AA290" s="66">
        <f t="shared" si="14"/>
        <v>0.5650623886</v>
      </c>
      <c r="AB290" s="67">
        <f t="shared" si="15"/>
        <v>0.5614973262</v>
      </c>
      <c r="AC290" s="47">
        <f t="shared" si="16"/>
        <v>1</v>
      </c>
      <c r="AD290" s="79">
        <f t="shared" ref="AD290:AL290" si="868">IF(OR(T290&lt;OFFSET($B$38,AD$3,0),T290&gt;OFFSET($C$38,AD$3,0)),0,1)</f>
        <v>1</v>
      </c>
      <c r="AE290" s="79">
        <f t="shared" si="868"/>
        <v>1</v>
      </c>
      <c r="AF290" s="79">
        <f t="shared" si="868"/>
        <v>1</v>
      </c>
      <c r="AG290" s="79">
        <f t="shared" si="868"/>
        <v>1</v>
      </c>
      <c r="AH290" s="79">
        <f t="shared" si="868"/>
        <v>1</v>
      </c>
      <c r="AI290" s="79">
        <f t="shared" si="868"/>
        <v>1</v>
      </c>
      <c r="AJ290" s="79">
        <f t="shared" si="868"/>
        <v>1</v>
      </c>
      <c r="AK290" s="79">
        <f t="shared" si="868"/>
        <v>1</v>
      </c>
      <c r="AL290" s="79">
        <f t="shared" si="868"/>
        <v>1</v>
      </c>
      <c r="AM290" s="68">
        <f t="shared" si="18"/>
        <v>1</v>
      </c>
    </row>
    <row r="291" ht="16.5" customHeight="1">
      <c r="A291" s="47"/>
      <c r="B291" s="82"/>
      <c r="C291" s="82"/>
      <c r="D291" s="82"/>
      <c r="E291" s="82"/>
      <c r="F291" s="24"/>
      <c r="G291" s="51">
        <v>286.0</v>
      </c>
      <c r="H291" s="51">
        <v>4012.0</v>
      </c>
      <c r="I291" s="47">
        <v>2264.0</v>
      </c>
      <c r="J291" s="72">
        <f>OFFSET(TT!F291,0,6*(-1+$E$6))</f>
        <v>261</v>
      </c>
      <c r="K291" s="73">
        <f>OFFSET(TT!G291,0,6*(-1+$E$6))</f>
        <v>180</v>
      </c>
      <c r="L291" s="74">
        <f>OFFSET(TT!H291,0,6*(-1+$E$6))</f>
        <v>97</v>
      </c>
      <c r="M291" s="75">
        <f>OFFSET(TT!I291,0,6*(-1+$E$6))</f>
        <v>206</v>
      </c>
      <c r="N291" s="76">
        <f>OFFSET(TT!J291,0,6*(-1+$E$6))</f>
        <v>393</v>
      </c>
      <c r="O291" s="77">
        <f>OFFSET(TT!K291,0,6*(-1+$E$6))</f>
        <v>90</v>
      </c>
      <c r="P291" s="78">
        <f t="shared" si="19"/>
        <v>358</v>
      </c>
      <c r="Q291" s="78">
        <f t="shared" ref="Q291:S291" si="869">$J291*C$30+$K291*C$31+$L291*C$32+$M291*C$33+$N291*C$34+$O291*C$35</f>
        <v>296</v>
      </c>
      <c r="R291" s="78">
        <f t="shared" si="869"/>
        <v>180</v>
      </c>
      <c r="S291" s="78">
        <f t="shared" si="869"/>
        <v>393</v>
      </c>
      <c r="T291" s="59">
        <f t="shared" si="8"/>
        <v>0.5474006116</v>
      </c>
      <c r="U291" s="60">
        <f t="shared" si="9"/>
        <v>0.3141361257</v>
      </c>
      <c r="V291" s="61">
        <f t="shared" si="10"/>
        <v>0.4766977364</v>
      </c>
      <c r="W291" s="62">
        <f t="shared" si="11"/>
        <v>0.3781512605</v>
      </c>
      <c r="X291" s="63">
        <f t="shared" ref="X291:Y291" si="870">IFERROR(P291/(P291+R291),0.5)</f>
        <v>0.6654275093</v>
      </c>
      <c r="Y291" s="64">
        <f t="shared" si="870"/>
        <v>0.4296081277</v>
      </c>
      <c r="Z291" s="65">
        <f t="shared" si="13"/>
        <v>0.4384678077</v>
      </c>
      <c r="AA291" s="66">
        <f t="shared" si="14"/>
        <v>0.6120619397</v>
      </c>
      <c r="AB291" s="67">
        <f t="shared" si="15"/>
        <v>0.533007335</v>
      </c>
      <c r="AC291" s="47">
        <f t="shared" si="16"/>
        <v>1</v>
      </c>
      <c r="AD291" s="79">
        <f t="shared" ref="AD291:AL291" si="871">IF(OR(T291&lt;OFFSET($B$38,AD$3,0),T291&gt;OFFSET($C$38,AD$3,0)),0,1)</f>
        <v>1</v>
      </c>
      <c r="AE291" s="79">
        <f t="shared" si="871"/>
        <v>1</v>
      </c>
      <c r="AF291" s="79">
        <f t="shared" si="871"/>
        <v>1</v>
      </c>
      <c r="AG291" s="79">
        <f t="shared" si="871"/>
        <v>1</v>
      </c>
      <c r="AH291" s="79">
        <f t="shared" si="871"/>
        <v>1</v>
      </c>
      <c r="AI291" s="79">
        <f t="shared" si="871"/>
        <v>1</v>
      </c>
      <c r="AJ291" s="79">
        <f t="shared" si="871"/>
        <v>1</v>
      </c>
      <c r="AK291" s="79">
        <f t="shared" si="871"/>
        <v>1</v>
      </c>
      <c r="AL291" s="79">
        <f t="shared" si="871"/>
        <v>1</v>
      </c>
      <c r="AM291" s="68">
        <f t="shared" si="18"/>
        <v>1</v>
      </c>
    </row>
    <row r="292" ht="16.5" customHeight="1">
      <c r="A292" s="47"/>
      <c r="B292" s="82"/>
      <c r="C292" s="82"/>
      <c r="D292" s="82"/>
      <c r="E292" s="82"/>
      <c r="F292" s="24"/>
      <c r="G292" s="51">
        <v>287.0</v>
      </c>
      <c r="H292" s="51">
        <v>4013.0</v>
      </c>
      <c r="I292" s="47">
        <v>3418.0</v>
      </c>
      <c r="J292" s="72">
        <f>OFFSET(TT!F292,0,6*(-1+$E$6))</f>
        <v>199</v>
      </c>
      <c r="K292" s="73">
        <f>OFFSET(TT!G292,0,6*(-1+$E$6))</f>
        <v>116</v>
      </c>
      <c r="L292" s="74">
        <f>OFFSET(TT!H292,0,6*(-1+$E$6))</f>
        <v>107</v>
      </c>
      <c r="M292" s="75">
        <f>OFFSET(TT!I292,0,6*(-1+$E$6))</f>
        <v>301</v>
      </c>
      <c r="N292" s="76">
        <f>OFFSET(TT!J292,0,6*(-1+$E$6))</f>
        <v>463</v>
      </c>
      <c r="O292" s="77">
        <f>OFFSET(TT!K292,0,6*(-1+$E$6))</f>
        <v>176</v>
      </c>
      <c r="P292" s="78">
        <f t="shared" si="19"/>
        <v>306</v>
      </c>
      <c r="Q292" s="78">
        <f t="shared" ref="Q292:S292" si="872">$J292*C$30+$K292*C$31+$L292*C$32+$M292*C$33+$N292*C$34+$O292*C$35</f>
        <v>477</v>
      </c>
      <c r="R292" s="78">
        <f t="shared" si="872"/>
        <v>116</v>
      </c>
      <c r="S292" s="78">
        <f t="shared" si="872"/>
        <v>463</v>
      </c>
      <c r="T292" s="59">
        <f t="shared" si="8"/>
        <v>0.3908045977</v>
      </c>
      <c r="U292" s="60">
        <f t="shared" si="9"/>
        <v>0.2003454231</v>
      </c>
      <c r="V292" s="61">
        <f t="shared" si="10"/>
        <v>0.3979193758</v>
      </c>
      <c r="W292" s="62">
        <f t="shared" si="11"/>
        <v>0.1956155143</v>
      </c>
      <c r="X292" s="63">
        <f t="shared" ref="X292:Y292" si="873">IFERROR(P292/(P292+R292),0.5)</f>
        <v>0.7251184834</v>
      </c>
      <c r="Y292" s="64">
        <f t="shared" si="873"/>
        <v>0.5074468085</v>
      </c>
      <c r="Z292" s="65">
        <f t="shared" si="13"/>
        <v>0.3098384728</v>
      </c>
      <c r="AA292" s="66">
        <f t="shared" si="14"/>
        <v>0.5646108664</v>
      </c>
      <c r="AB292" s="67">
        <f t="shared" si="15"/>
        <v>0.5748898678</v>
      </c>
      <c r="AC292" s="47">
        <f t="shared" si="16"/>
        <v>1</v>
      </c>
      <c r="AD292" s="79">
        <f t="shared" ref="AD292:AL292" si="874">IF(OR(T292&lt;OFFSET($B$38,AD$3,0),T292&gt;OFFSET($C$38,AD$3,0)),0,1)</f>
        <v>1</v>
      </c>
      <c r="AE292" s="79">
        <f t="shared" si="874"/>
        <v>1</v>
      </c>
      <c r="AF292" s="79">
        <f t="shared" si="874"/>
        <v>1</v>
      </c>
      <c r="AG292" s="79">
        <f t="shared" si="874"/>
        <v>1</v>
      </c>
      <c r="AH292" s="79">
        <f t="shared" si="874"/>
        <v>1</v>
      </c>
      <c r="AI292" s="79">
        <f t="shared" si="874"/>
        <v>1</v>
      </c>
      <c r="AJ292" s="79">
        <f t="shared" si="874"/>
        <v>1</v>
      </c>
      <c r="AK292" s="79">
        <f t="shared" si="874"/>
        <v>1</v>
      </c>
      <c r="AL292" s="79">
        <f t="shared" si="874"/>
        <v>1</v>
      </c>
      <c r="AM292" s="68">
        <f t="shared" si="18"/>
        <v>1</v>
      </c>
    </row>
    <row r="293" ht="16.5" customHeight="1">
      <c r="A293" s="47"/>
      <c r="B293" s="82"/>
      <c r="C293" s="82"/>
      <c r="D293" s="82"/>
      <c r="E293" s="82"/>
      <c r="F293" s="24"/>
      <c r="G293" s="51">
        <v>288.0</v>
      </c>
      <c r="H293" s="51">
        <v>4017.0</v>
      </c>
      <c r="I293" s="47">
        <v>2564.0</v>
      </c>
      <c r="J293" s="72">
        <f>OFFSET(TT!F293,0,6*(-1+$E$6))</f>
        <v>30</v>
      </c>
      <c r="K293" s="73">
        <f>OFFSET(TT!G293,0,6*(-1+$E$6))</f>
        <v>27</v>
      </c>
      <c r="L293" s="74">
        <f>OFFSET(TT!H293,0,6*(-1+$E$6))</f>
        <v>20</v>
      </c>
      <c r="M293" s="75">
        <f>OFFSET(TT!I293,0,6*(-1+$E$6))</f>
        <v>192</v>
      </c>
      <c r="N293" s="76">
        <f>OFFSET(TT!J293,0,6*(-1+$E$6))</f>
        <v>479</v>
      </c>
      <c r="O293" s="77">
        <f>OFFSET(TT!K293,0,6*(-1+$E$6))</f>
        <v>159</v>
      </c>
      <c r="P293" s="78">
        <f t="shared" si="19"/>
        <v>50</v>
      </c>
      <c r="Q293" s="78">
        <f t="shared" ref="Q293:S293" si="875">$J293*C$30+$K293*C$31+$L293*C$32+$M293*C$33+$N293*C$34+$O293*C$35</f>
        <v>351</v>
      </c>
      <c r="R293" s="78">
        <f t="shared" si="875"/>
        <v>27</v>
      </c>
      <c r="S293" s="78">
        <f t="shared" si="875"/>
        <v>479</v>
      </c>
      <c r="T293" s="59">
        <f t="shared" si="8"/>
        <v>0.1246882793</v>
      </c>
      <c r="U293" s="60">
        <f t="shared" si="9"/>
        <v>0.05335968379</v>
      </c>
      <c r="V293" s="61">
        <f t="shared" si="10"/>
        <v>0.09451795841</v>
      </c>
      <c r="W293" s="62">
        <f t="shared" si="11"/>
        <v>0.07142857143</v>
      </c>
      <c r="X293" s="63">
        <f t="shared" ref="X293:Y293" si="876">IFERROR(P293/(P293+R293),0.5)</f>
        <v>0.6493506494</v>
      </c>
      <c r="Y293" s="64">
        <f t="shared" si="876"/>
        <v>0.4228915663</v>
      </c>
      <c r="Z293" s="65">
        <f t="shared" si="13"/>
        <v>0.0848952591</v>
      </c>
      <c r="AA293" s="66">
        <f t="shared" si="14"/>
        <v>0.5832414553</v>
      </c>
      <c r="AB293" s="67">
        <f t="shared" si="15"/>
        <v>0.4421168688</v>
      </c>
      <c r="AC293" s="47">
        <f t="shared" si="16"/>
        <v>1</v>
      </c>
      <c r="AD293" s="79">
        <f t="shared" ref="AD293:AL293" si="877">IF(OR(T293&lt;OFFSET($B$38,AD$3,0),T293&gt;OFFSET($C$38,AD$3,0)),0,1)</f>
        <v>1</v>
      </c>
      <c r="AE293" s="79">
        <f t="shared" si="877"/>
        <v>1</v>
      </c>
      <c r="AF293" s="79">
        <f t="shared" si="877"/>
        <v>1</v>
      </c>
      <c r="AG293" s="79">
        <f t="shared" si="877"/>
        <v>1</v>
      </c>
      <c r="AH293" s="79">
        <f t="shared" si="877"/>
        <v>1</v>
      </c>
      <c r="AI293" s="79">
        <f t="shared" si="877"/>
        <v>1</v>
      </c>
      <c r="AJ293" s="79">
        <f t="shared" si="877"/>
        <v>1</v>
      </c>
      <c r="AK293" s="79">
        <f t="shared" si="877"/>
        <v>1</v>
      </c>
      <c r="AL293" s="79">
        <f t="shared" si="877"/>
        <v>1</v>
      </c>
      <c r="AM293" s="68">
        <f t="shared" si="18"/>
        <v>1</v>
      </c>
    </row>
    <row r="294" ht="16.5" customHeight="1">
      <c r="A294" s="47"/>
      <c r="B294" s="82"/>
      <c r="C294" s="82"/>
      <c r="D294" s="82"/>
      <c r="E294" s="82"/>
      <c r="F294" s="24"/>
      <c r="G294" s="51">
        <v>289.0</v>
      </c>
      <c r="H294" s="51">
        <v>4018.0</v>
      </c>
      <c r="I294" s="47">
        <v>653.0</v>
      </c>
      <c r="J294" s="72">
        <f>OFFSET(TT!F294,0,6*(-1+$E$6))</f>
        <v>50</v>
      </c>
      <c r="K294" s="73">
        <f>OFFSET(TT!G294,0,6*(-1+$E$6))</f>
        <v>39</v>
      </c>
      <c r="L294" s="74">
        <f>OFFSET(TT!H294,0,6*(-1+$E$6))</f>
        <v>72</v>
      </c>
      <c r="M294" s="75">
        <f>OFFSET(TT!I294,0,6*(-1+$E$6))</f>
        <v>34</v>
      </c>
      <c r="N294" s="76">
        <f>OFFSET(TT!J294,0,6*(-1+$E$6))</f>
        <v>106</v>
      </c>
      <c r="O294" s="77">
        <f>OFFSET(TT!K294,0,6*(-1+$E$6))</f>
        <v>20</v>
      </c>
      <c r="P294" s="78">
        <f t="shared" si="19"/>
        <v>122</v>
      </c>
      <c r="Q294" s="78">
        <f t="shared" ref="Q294:S294" si="878">$J294*C$30+$K294*C$31+$L294*C$32+$M294*C$33+$N294*C$34+$O294*C$35</f>
        <v>54</v>
      </c>
      <c r="R294" s="78">
        <f t="shared" si="878"/>
        <v>39</v>
      </c>
      <c r="S294" s="78">
        <f t="shared" si="878"/>
        <v>106</v>
      </c>
      <c r="T294" s="59">
        <f t="shared" si="8"/>
        <v>0.6931818182</v>
      </c>
      <c r="U294" s="60">
        <f t="shared" si="9"/>
        <v>0.2689655172</v>
      </c>
      <c r="V294" s="61">
        <f t="shared" si="10"/>
        <v>0.5350877193</v>
      </c>
      <c r="W294" s="62">
        <f t="shared" si="11"/>
        <v>0.4193548387</v>
      </c>
      <c r="X294" s="63">
        <f t="shared" ref="X294:Y294" si="879">IFERROR(P294/(P294+R294),0.5)</f>
        <v>0.7577639752</v>
      </c>
      <c r="Y294" s="64">
        <f t="shared" si="879"/>
        <v>0.3375</v>
      </c>
      <c r="Z294" s="65">
        <f t="shared" si="13"/>
        <v>0.5015576324</v>
      </c>
      <c r="AA294" s="66">
        <f t="shared" si="14"/>
        <v>0.7102803738</v>
      </c>
      <c r="AB294" s="67">
        <f t="shared" si="15"/>
        <v>0.5482866044</v>
      </c>
      <c r="AC294" s="47">
        <f t="shared" si="16"/>
        <v>1</v>
      </c>
      <c r="AD294" s="79">
        <f t="shared" ref="AD294:AL294" si="880">IF(OR(T294&lt;OFFSET($B$38,AD$3,0),T294&gt;OFFSET($C$38,AD$3,0)),0,1)</f>
        <v>1</v>
      </c>
      <c r="AE294" s="79">
        <f t="shared" si="880"/>
        <v>1</v>
      </c>
      <c r="AF294" s="79">
        <f t="shared" si="880"/>
        <v>1</v>
      </c>
      <c r="AG294" s="79">
        <f t="shared" si="880"/>
        <v>1</v>
      </c>
      <c r="AH294" s="79">
        <f t="shared" si="880"/>
        <v>1</v>
      </c>
      <c r="AI294" s="79">
        <f t="shared" si="880"/>
        <v>1</v>
      </c>
      <c r="AJ294" s="79">
        <f t="shared" si="880"/>
        <v>1</v>
      </c>
      <c r="AK294" s="79">
        <f t="shared" si="880"/>
        <v>1</v>
      </c>
      <c r="AL294" s="79">
        <f t="shared" si="880"/>
        <v>1</v>
      </c>
      <c r="AM294" s="68">
        <f t="shared" si="18"/>
        <v>1</v>
      </c>
    </row>
    <row r="295" ht="16.5" customHeight="1">
      <c r="A295" s="47"/>
      <c r="B295" s="82"/>
      <c r="C295" s="82"/>
      <c r="D295" s="82"/>
      <c r="E295" s="82"/>
      <c r="F295" s="24"/>
      <c r="G295" s="51">
        <v>290.0</v>
      </c>
      <c r="H295" s="51">
        <v>4019.0</v>
      </c>
      <c r="I295" s="47">
        <v>2630.0</v>
      </c>
      <c r="J295" s="72">
        <f>OFFSET(TT!F295,0,6*(-1+$E$6))</f>
        <v>55</v>
      </c>
      <c r="K295" s="73">
        <f>OFFSET(TT!G295,0,6*(-1+$E$6))</f>
        <v>52</v>
      </c>
      <c r="L295" s="74">
        <f>OFFSET(TT!H295,0,6*(-1+$E$6))</f>
        <v>51</v>
      </c>
      <c r="M295" s="75">
        <f>OFFSET(TT!I295,0,6*(-1+$E$6))</f>
        <v>89</v>
      </c>
      <c r="N295" s="76">
        <f>OFFSET(TT!J295,0,6*(-1+$E$6))</f>
        <v>288</v>
      </c>
      <c r="O295" s="77">
        <f>OFFSET(TT!K295,0,6*(-1+$E$6))</f>
        <v>87</v>
      </c>
      <c r="P295" s="78">
        <f t="shared" si="19"/>
        <v>106</v>
      </c>
      <c r="Q295" s="78">
        <f t="shared" ref="Q295:S295" si="881">$J295*C$30+$K295*C$31+$L295*C$32+$M295*C$33+$N295*C$34+$O295*C$35</f>
        <v>176</v>
      </c>
      <c r="R295" s="78">
        <f t="shared" si="881"/>
        <v>52</v>
      </c>
      <c r="S295" s="78">
        <f t="shared" si="881"/>
        <v>288</v>
      </c>
      <c r="T295" s="59">
        <f t="shared" si="8"/>
        <v>0.3758865248</v>
      </c>
      <c r="U295" s="60">
        <f t="shared" si="9"/>
        <v>0.1529411765</v>
      </c>
      <c r="V295" s="61">
        <f t="shared" si="10"/>
        <v>0.269035533</v>
      </c>
      <c r="W295" s="62">
        <f t="shared" si="11"/>
        <v>0.2280701754</v>
      </c>
      <c r="X295" s="63">
        <f t="shared" ref="X295:Y295" si="882">IFERROR(P295/(P295+R295),0.5)</f>
        <v>0.6708860759</v>
      </c>
      <c r="Y295" s="64">
        <f t="shared" si="882"/>
        <v>0.3793103448</v>
      </c>
      <c r="Z295" s="65">
        <f t="shared" si="13"/>
        <v>0.2540192926</v>
      </c>
      <c r="AA295" s="66">
        <f t="shared" si="14"/>
        <v>0.6334405145</v>
      </c>
      <c r="AB295" s="67">
        <f t="shared" si="15"/>
        <v>0.4533762058</v>
      </c>
      <c r="AC295" s="47">
        <f t="shared" si="16"/>
        <v>1</v>
      </c>
      <c r="AD295" s="79">
        <f t="shared" ref="AD295:AL295" si="883">IF(OR(T295&lt;OFFSET($B$38,AD$3,0),T295&gt;OFFSET($C$38,AD$3,0)),0,1)</f>
        <v>1</v>
      </c>
      <c r="AE295" s="79">
        <f t="shared" si="883"/>
        <v>1</v>
      </c>
      <c r="AF295" s="79">
        <f t="shared" si="883"/>
        <v>1</v>
      </c>
      <c r="AG295" s="79">
        <f t="shared" si="883"/>
        <v>1</v>
      </c>
      <c r="AH295" s="79">
        <f t="shared" si="883"/>
        <v>1</v>
      </c>
      <c r="AI295" s="79">
        <f t="shared" si="883"/>
        <v>1</v>
      </c>
      <c r="AJ295" s="79">
        <f t="shared" si="883"/>
        <v>1</v>
      </c>
      <c r="AK295" s="79">
        <f t="shared" si="883"/>
        <v>1</v>
      </c>
      <c r="AL295" s="79">
        <f t="shared" si="883"/>
        <v>1</v>
      </c>
      <c r="AM295" s="68">
        <f t="shared" si="18"/>
        <v>1</v>
      </c>
    </row>
    <row r="296" ht="16.5" customHeight="1">
      <c r="A296" s="47"/>
      <c r="B296" s="82"/>
      <c r="C296" s="82"/>
      <c r="D296" s="82"/>
      <c r="E296" s="82"/>
      <c r="F296" s="24"/>
      <c r="G296" s="51">
        <v>291.0</v>
      </c>
      <c r="H296" s="51">
        <v>4020.0</v>
      </c>
      <c r="I296" s="47">
        <v>1525.0</v>
      </c>
      <c r="J296" s="72">
        <f>OFFSET(TT!F296,0,6*(-1+$E$6))</f>
        <v>28</v>
      </c>
      <c r="K296" s="73">
        <f>OFFSET(TT!G296,0,6*(-1+$E$6))</f>
        <v>82</v>
      </c>
      <c r="L296" s="74">
        <f>OFFSET(TT!H296,0,6*(-1+$E$6))</f>
        <v>49</v>
      </c>
      <c r="M296" s="75">
        <f>OFFSET(TT!I296,0,6*(-1+$E$6))</f>
        <v>80</v>
      </c>
      <c r="N296" s="76">
        <f>OFFSET(TT!J296,0,6*(-1+$E$6))</f>
        <v>268</v>
      </c>
      <c r="O296" s="77">
        <f>OFFSET(TT!K296,0,6*(-1+$E$6))</f>
        <v>94</v>
      </c>
      <c r="P296" s="78">
        <f t="shared" si="19"/>
        <v>77</v>
      </c>
      <c r="Q296" s="78">
        <f t="shared" ref="Q296:S296" si="884">$J296*C$30+$K296*C$31+$L296*C$32+$M296*C$33+$N296*C$34+$O296*C$35</f>
        <v>174</v>
      </c>
      <c r="R296" s="78">
        <f t="shared" si="884"/>
        <v>82</v>
      </c>
      <c r="S296" s="78">
        <f t="shared" si="884"/>
        <v>268</v>
      </c>
      <c r="T296" s="59">
        <f t="shared" si="8"/>
        <v>0.3067729084</v>
      </c>
      <c r="U296" s="60">
        <f t="shared" si="9"/>
        <v>0.2342857143</v>
      </c>
      <c r="V296" s="61">
        <f t="shared" si="10"/>
        <v>0.2231884058</v>
      </c>
      <c r="W296" s="62">
        <f t="shared" si="11"/>
        <v>0.3203125</v>
      </c>
      <c r="X296" s="63">
        <f t="shared" ref="X296:Y296" si="885">IFERROR(P296/(P296+R296),0.5)</f>
        <v>0.4842767296</v>
      </c>
      <c r="Y296" s="64">
        <f t="shared" si="885"/>
        <v>0.3936651584</v>
      </c>
      <c r="Z296" s="65">
        <f t="shared" si="13"/>
        <v>0.2645590682</v>
      </c>
      <c r="AA296" s="66">
        <f t="shared" si="14"/>
        <v>0.5740432612</v>
      </c>
      <c r="AB296" s="67">
        <f t="shared" si="15"/>
        <v>0.4176372712</v>
      </c>
      <c r="AC296" s="47">
        <f t="shared" si="16"/>
        <v>1</v>
      </c>
      <c r="AD296" s="79">
        <f t="shared" ref="AD296:AL296" si="886">IF(OR(T296&lt;OFFSET($B$38,AD$3,0),T296&gt;OFFSET($C$38,AD$3,0)),0,1)</f>
        <v>1</v>
      </c>
      <c r="AE296" s="79">
        <f t="shared" si="886"/>
        <v>1</v>
      </c>
      <c r="AF296" s="79">
        <f t="shared" si="886"/>
        <v>1</v>
      </c>
      <c r="AG296" s="79">
        <f t="shared" si="886"/>
        <v>1</v>
      </c>
      <c r="AH296" s="79">
        <f t="shared" si="886"/>
        <v>1</v>
      </c>
      <c r="AI296" s="79">
        <f t="shared" si="886"/>
        <v>1</v>
      </c>
      <c r="AJ296" s="79">
        <f t="shared" si="886"/>
        <v>1</v>
      </c>
      <c r="AK296" s="79">
        <f t="shared" si="886"/>
        <v>1</v>
      </c>
      <c r="AL296" s="79">
        <f t="shared" si="886"/>
        <v>1</v>
      </c>
      <c r="AM296" s="68">
        <f t="shared" si="18"/>
        <v>1</v>
      </c>
    </row>
    <row r="297" ht="16.5" customHeight="1">
      <c r="A297" s="47"/>
      <c r="B297" s="82"/>
      <c r="C297" s="82"/>
      <c r="D297" s="82"/>
      <c r="E297" s="82"/>
      <c r="F297" s="24"/>
      <c r="G297" s="51">
        <v>292.0</v>
      </c>
      <c r="H297" s="51">
        <v>4021.0</v>
      </c>
      <c r="I297" s="47">
        <v>1039.0</v>
      </c>
      <c r="J297" s="72">
        <f>OFFSET(TT!F297,0,6*(-1+$E$6))</f>
        <v>79</v>
      </c>
      <c r="K297" s="73">
        <f>OFFSET(TT!G297,0,6*(-1+$E$6))</f>
        <v>53</v>
      </c>
      <c r="L297" s="74">
        <f>OFFSET(TT!H297,0,6*(-1+$E$6))</f>
        <v>55</v>
      </c>
      <c r="M297" s="75">
        <f>OFFSET(TT!I297,0,6*(-1+$E$6))</f>
        <v>80</v>
      </c>
      <c r="N297" s="76">
        <f>OFFSET(TT!J297,0,6*(-1+$E$6))</f>
        <v>182</v>
      </c>
      <c r="O297" s="77">
        <f>OFFSET(TT!K297,0,6*(-1+$E$6))</f>
        <v>33</v>
      </c>
      <c r="P297" s="78">
        <f t="shared" si="19"/>
        <v>134</v>
      </c>
      <c r="Q297" s="78">
        <f t="shared" ref="Q297:S297" si="887">$J297*C$30+$K297*C$31+$L297*C$32+$M297*C$33+$N297*C$34+$O297*C$35</f>
        <v>113</v>
      </c>
      <c r="R297" s="78">
        <f t="shared" si="887"/>
        <v>53</v>
      </c>
      <c r="S297" s="78">
        <f t="shared" si="887"/>
        <v>182</v>
      </c>
      <c r="T297" s="59">
        <f t="shared" si="8"/>
        <v>0.5425101215</v>
      </c>
      <c r="U297" s="60">
        <f t="shared" si="9"/>
        <v>0.2255319149</v>
      </c>
      <c r="V297" s="61">
        <f t="shared" si="10"/>
        <v>0.4240506329</v>
      </c>
      <c r="W297" s="62">
        <f t="shared" si="11"/>
        <v>0.3192771084</v>
      </c>
      <c r="X297" s="63">
        <f t="shared" ref="X297:Y297" si="888">IFERROR(P297/(P297+R297),0.5)</f>
        <v>0.7165775401</v>
      </c>
      <c r="Y297" s="64">
        <f t="shared" si="888"/>
        <v>0.3830508475</v>
      </c>
      <c r="Z297" s="65">
        <f t="shared" si="13"/>
        <v>0.387966805</v>
      </c>
      <c r="AA297" s="66">
        <f t="shared" si="14"/>
        <v>0.6556016598</v>
      </c>
      <c r="AB297" s="67">
        <f t="shared" si="15"/>
        <v>0.5124481328</v>
      </c>
      <c r="AC297" s="47">
        <f t="shared" si="16"/>
        <v>1</v>
      </c>
      <c r="AD297" s="79">
        <f t="shared" ref="AD297:AL297" si="889">IF(OR(T297&lt;OFFSET($B$38,AD$3,0),T297&gt;OFFSET($C$38,AD$3,0)),0,1)</f>
        <v>1</v>
      </c>
      <c r="AE297" s="79">
        <f t="shared" si="889"/>
        <v>1</v>
      </c>
      <c r="AF297" s="79">
        <f t="shared" si="889"/>
        <v>1</v>
      </c>
      <c r="AG297" s="79">
        <f t="shared" si="889"/>
        <v>1</v>
      </c>
      <c r="AH297" s="79">
        <f t="shared" si="889"/>
        <v>1</v>
      </c>
      <c r="AI297" s="79">
        <f t="shared" si="889"/>
        <v>1</v>
      </c>
      <c r="AJ297" s="79">
        <f t="shared" si="889"/>
        <v>1</v>
      </c>
      <c r="AK297" s="79">
        <f t="shared" si="889"/>
        <v>1</v>
      </c>
      <c r="AL297" s="79">
        <f t="shared" si="889"/>
        <v>1</v>
      </c>
      <c r="AM297" s="68">
        <f t="shared" si="18"/>
        <v>1</v>
      </c>
    </row>
    <row r="298" ht="16.5" customHeight="1">
      <c r="A298" s="47"/>
      <c r="B298" s="82"/>
      <c r="C298" s="82"/>
      <c r="D298" s="82"/>
      <c r="E298" s="82"/>
      <c r="F298" s="24"/>
      <c r="G298" s="51">
        <v>293.0</v>
      </c>
      <c r="H298" s="51">
        <v>4022.0</v>
      </c>
      <c r="I298" s="47">
        <v>1769.0</v>
      </c>
      <c r="J298" s="72">
        <f>OFFSET(TT!F298,0,6*(-1+$E$6))</f>
        <v>98</v>
      </c>
      <c r="K298" s="73">
        <f>OFFSET(TT!G298,0,6*(-1+$E$6))</f>
        <v>53</v>
      </c>
      <c r="L298" s="74">
        <f>OFFSET(TT!H298,0,6*(-1+$E$6))</f>
        <v>83</v>
      </c>
      <c r="M298" s="75">
        <f>OFFSET(TT!I298,0,6*(-1+$E$6))</f>
        <v>128</v>
      </c>
      <c r="N298" s="76">
        <f>OFFSET(TT!J298,0,6*(-1+$E$6))</f>
        <v>275</v>
      </c>
      <c r="O298" s="77">
        <f>OFFSET(TT!K298,0,6*(-1+$E$6))</f>
        <v>109</v>
      </c>
      <c r="P298" s="78">
        <f t="shared" si="19"/>
        <v>181</v>
      </c>
      <c r="Q298" s="78">
        <f t="shared" ref="Q298:S298" si="890">$J298*C$30+$K298*C$31+$L298*C$32+$M298*C$33+$N298*C$34+$O298*C$35</f>
        <v>237</v>
      </c>
      <c r="R298" s="78">
        <f t="shared" si="890"/>
        <v>53</v>
      </c>
      <c r="S298" s="78">
        <f t="shared" si="890"/>
        <v>275</v>
      </c>
      <c r="T298" s="59">
        <f t="shared" si="8"/>
        <v>0.4330143541</v>
      </c>
      <c r="U298" s="60">
        <f t="shared" si="9"/>
        <v>0.1615853659</v>
      </c>
      <c r="V298" s="61">
        <f t="shared" si="10"/>
        <v>0.3969298246</v>
      </c>
      <c r="W298" s="62">
        <f t="shared" si="11"/>
        <v>0.1827586207</v>
      </c>
      <c r="X298" s="63">
        <f t="shared" ref="X298:Y298" si="891">IFERROR(P298/(P298+R298),0.5)</f>
        <v>0.7735042735</v>
      </c>
      <c r="Y298" s="64">
        <f t="shared" si="891"/>
        <v>0.462890625</v>
      </c>
      <c r="Z298" s="65">
        <f t="shared" si="13"/>
        <v>0.3136729223</v>
      </c>
      <c r="AA298" s="66">
        <f t="shared" si="14"/>
        <v>0.6112600536</v>
      </c>
      <c r="AB298" s="67">
        <f t="shared" si="15"/>
        <v>0.5603217158</v>
      </c>
      <c r="AC298" s="47">
        <f t="shared" si="16"/>
        <v>1</v>
      </c>
      <c r="AD298" s="79">
        <f t="shared" ref="AD298:AL298" si="892">IF(OR(T298&lt;OFFSET($B$38,AD$3,0),T298&gt;OFFSET($C$38,AD$3,0)),0,1)</f>
        <v>1</v>
      </c>
      <c r="AE298" s="79">
        <f t="shared" si="892"/>
        <v>1</v>
      </c>
      <c r="AF298" s="79">
        <f t="shared" si="892"/>
        <v>1</v>
      </c>
      <c r="AG298" s="79">
        <f t="shared" si="892"/>
        <v>1</v>
      </c>
      <c r="AH298" s="79">
        <f t="shared" si="892"/>
        <v>1</v>
      </c>
      <c r="AI298" s="79">
        <f t="shared" si="892"/>
        <v>1</v>
      </c>
      <c r="AJ298" s="79">
        <f t="shared" si="892"/>
        <v>1</v>
      </c>
      <c r="AK298" s="79">
        <f t="shared" si="892"/>
        <v>1</v>
      </c>
      <c r="AL298" s="79">
        <f t="shared" si="892"/>
        <v>1</v>
      </c>
      <c r="AM298" s="68">
        <f t="shared" si="18"/>
        <v>1</v>
      </c>
    </row>
    <row r="299" ht="16.5" customHeight="1">
      <c r="A299" s="47"/>
      <c r="B299" s="82"/>
      <c r="C299" s="82"/>
      <c r="D299" s="82"/>
      <c r="E299" s="82"/>
      <c r="F299" s="24"/>
      <c r="G299" s="51">
        <v>294.0</v>
      </c>
      <c r="H299" s="51">
        <v>4024.0</v>
      </c>
      <c r="I299" s="47">
        <v>2055.0</v>
      </c>
      <c r="J299" s="72">
        <f>OFFSET(TT!F299,0,6*(-1+$E$6))</f>
        <v>60</v>
      </c>
      <c r="K299" s="73">
        <f>OFFSET(TT!G299,0,6*(-1+$E$6))</f>
        <v>54</v>
      </c>
      <c r="L299" s="74">
        <f>OFFSET(TT!H299,0,6*(-1+$E$6))</f>
        <v>65</v>
      </c>
      <c r="M299" s="75">
        <f>OFFSET(TT!I299,0,6*(-1+$E$6))</f>
        <v>157</v>
      </c>
      <c r="N299" s="76">
        <f>OFFSET(TT!J299,0,6*(-1+$E$6))</f>
        <v>283</v>
      </c>
      <c r="O299" s="77">
        <f>OFFSET(TT!K299,0,6*(-1+$E$6))</f>
        <v>124</v>
      </c>
      <c r="P299" s="78">
        <f t="shared" si="19"/>
        <v>125</v>
      </c>
      <c r="Q299" s="78">
        <f t="shared" ref="Q299:S299" si="893">$J299*C$30+$K299*C$31+$L299*C$32+$M299*C$33+$N299*C$34+$O299*C$35</f>
        <v>281</v>
      </c>
      <c r="R299" s="78">
        <f t="shared" si="893"/>
        <v>54</v>
      </c>
      <c r="S299" s="78">
        <f t="shared" si="893"/>
        <v>283</v>
      </c>
      <c r="T299" s="59">
        <f t="shared" si="8"/>
        <v>0.3078817734</v>
      </c>
      <c r="U299" s="60">
        <f t="shared" si="9"/>
        <v>0.1602373887</v>
      </c>
      <c r="V299" s="61">
        <f t="shared" si="10"/>
        <v>0.306372549</v>
      </c>
      <c r="W299" s="62">
        <f t="shared" si="11"/>
        <v>0.1611940299</v>
      </c>
      <c r="X299" s="63">
        <f t="shared" ref="X299:Y299" si="894">IFERROR(P299/(P299+R299),0.5)</f>
        <v>0.6983240223</v>
      </c>
      <c r="Y299" s="64">
        <f t="shared" si="894"/>
        <v>0.4982269504</v>
      </c>
      <c r="Z299" s="65">
        <f t="shared" si="13"/>
        <v>0.2409152086</v>
      </c>
      <c r="AA299" s="66">
        <f t="shared" si="14"/>
        <v>0.5491251682</v>
      </c>
      <c r="AB299" s="67">
        <f t="shared" si="15"/>
        <v>0.5464333782</v>
      </c>
      <c r="AC299" s="47">
        <f t="shared" si="16"/>
        <v>1</v>
      </c>
      <c r="AD299" s="79">
        <f t="shared" ref="AD299:AL299" si="895">IF(OR(T299&lt;OFFSET($B$38,AD$3,0),T299&gt;OFFSET($C$38,AD$3,0)),0,1)</f>
        <v>1</v>
      </c>
      <c r="AE299" s="79">
        <f t="shared" si="895"/>
        <v>1</v>
      </c>
      <c r="AF299" s="79">
        <f t="shared" si="895"/>
        <v>1</v>
      </c>
      <c r="AG299" s="79">
        <f t="shared" si="895"/>
        <v>1</v>
      </c>
      <c r="AH299" s="79">
        <f t="shared" si="895"/>
        <v>1</v>
      </c>
      <c r="AI299" s="79">
        <f t="shared" si="895"/>
        <v>1</v>
      </c>
      <c r="AJ299" s="79">
        <f t="shared" si="895"/>
        <v>1</v>
      </c>
      <c r="AK299" s="79">
        <f t="shared" si="895"/>
        <v>1</v>
      </c>
      <c r="AL299" s="79">
        <f t="shared" si="895"/>
        <v>1</v>
      </c>
      <c r="AM299" s="68">
        <f t="shared" si="18"/>
        <v>1</v>
      </c>
    </row>
    <row r="300" ht="16.5" customHeight="1">
      <c r="A300" s="47"/>
      <c r="B300" s="82"/>
      <c r="C300" s="82"/>
      <c r="D300" s="82"/>
      <c r="E300" s="82"/>
      <c r="F300" s="24"/>
      <c r="G300" s="51">
        <v>295.0</v>
      </c>
      <c r="H300" s="51">
        <v>4027.0</v>
      </c>
      <c r="I300" s="47">
        <v>1792.0</v>
      </c>
      <c r="J300" s="72">
        <f>OFFSET(TT!F300,0,6*(-1+$E$6))</f>
        <v>69</v>
      </c>
      <c r="K300" s="73">
        <f>OFFSET(TT!G300,0,6*(-1+$E$6))</f>
        <v>79</v>
      </c>
      <c r="L300" s="74">
        <f>OFFSET(TT!H300,0,6*(-1+$E$6))</f>
        <v>57</v>
      </c>
      <c r="M300" s="75">
        <f>OFFSET(TT!I300,0,6*(-1+$E$6))</f>
        <v>100</v>
      </c>
      <c r="N300" s="76">
        <f>OFFSET(TT!J300,0,6*(-1+$E$6))</f>
        <v>287</v>
      </c>
      <c r="O300" s="77">
        <f>OFFSET(TT!K300,0,6*(-1+$E$6))</f>
        <v>78</v>
      </c>
      <c r="P300" s="78">
        <f t="shared" si="19"/>
        <v>126</v>
      </c>
      <c r="Q300" s="78">
        <f t="shared" ref="Q300:S300" si="896">$J300*C$30+$K300*C$31+$L300*C$32+$M300*C$33+$N300*C$34+$O300*C$35</f>
        <v>178</v>
      </c>
      <c r="R300" s="78">
        <f t="shared" si="896"/>
        <v>79</v>
      </c>
      <c r="S300" s="78">
        <f t="shared" si="896"/>
        <v>287</v>
      </c>
      <c r="T300" s="59">
        <f t="shared" si="8"/>
        <v>0.4144736842</v>
      </c>
      <c r="U300" s="60">
        <f t="shared" si="9"/>
        <v>0.2158469945</v>
      </c>
      <c r="V300" s="61">
        <f t="shared" si="10"/>
        <v>0.3050847458</v>
      </c>
      <c r="W300" s="62">
        <f t="shared" si="11"/>
        <v>0.3073929961</v>
      </c>
      <c r="X300" s="63">
        <f t="shared" ref="X300:Y300" si="897">IFERROR(P300/(P300+R300),0.5)</f>
        <v>0.6146341463</v>
      </c>
      <c r="Y300" s="64">
        <f t="shared" si="897"/>
        <v>0.3827956989</v>
      </c>
      <c r="Z300" s="65">
        <f t="shared" si="13"/>
        <v>0.3059701493</v>
      </c>
      <c r="AA300" s="66">
        <f t="shared" si="14"/>
        <v>0.6164179104</v>
      </c>
      <c r="AB300" s="67">
        <f t="shared" si="15"/>
        <v>0.4537313433</v>
      </c>
      <c r="AC300" s="47">
        <f t="shared" si="16"/>
        <v>1</v>
      </c>
      <c r="AD300" s="79">
        <f t="shared" ref="AD300:AL300" si="898">IF(OR(T300&lt;OFFSET($B$38,AD$3,0),T300&gt;OFFSET($C$38,AD$3,0)),0,1)</f>
        <v>1</v>
      </c>
      <c r="AE300" s="79">
        <f t="shared" si="898"/>
        <v>1</v>
      </c>
      <c r="AF300" s="79">
        <f t="shared" si="898"/>
        <v>1</v>
      </c>
      <c r="AG300" s="79">
        <f t="shared" si="898"/>
        <v>1</v>
      </c>
      <c r="AH300" s="79">
        <f t="shared" si="898"/>
        <v>1</v>
      </c>
      <c r="AI300" s="79">
        <f t="shared" si="898"/>
        <v>1</v>
      </c>
      <c r="AJ300" s="79">
        <f t="shared" si="898"/>
        <v>1</v>
      </c>
      <c r="AK300" s="79">
        <f t="shared" si="898"/>
        <v>1</v>
      </c>
      <c r="AL300" s="79">
        <f t="shared" si="898"/>
        <v>1</v>
      </c>
      <c r="AM300" s="68">
        <f t="shared" si="18"/>
        <v>1</v>
      </c>
    </row>
    <row r="301" ht="16.5" customHeight="1">
      <c r="A301" s="47"/>
      <c r="B301" s="82"/>
      <c r="C301" s="82"/>
      <c r="D301" s="82"/>
      <c r="E301" s="82"/>
      <c r="F301" s="24"/>
      <c r="G301" s="51">
        <v>296.0</v>
      </c>
      <c r="H301" s="51">
        <v>4028.0</v>
      </c>
      <c r="I301" s="47">
        <v>2124.0</v>
      </c>
      <c r="J301" s="72">
        <f>OFFSET(TT!F301,0,6*(-1+$E$6))</f>
        <v>9</v>
      </c>
      <c r="K301" s="73">
        <f>OFFSET(TT!G301,0,6*(-1+$E$6))</f>
        <v>12</v>
      </c>
      <c r="L301" s="74">
        <f>OFFSET(TT!H301,0,6*(-1+$E$6))</f>
        <v>15</v>
      </c>
      <c r="M301" s="75">
        <f>OFFSET(TT!I301,0,6*(-1+$E$6))</f>
        <v>146</v>
      </c>
      <c r="N301" s="76">
        <f>OFFSET(TT!J301,0,6*(-1+$E$6))</f>
        <v>292</v>
      </c>
      <c r="O301" s="77">
        <f>OFFSET(TT!K301,0,6*(-1+$E$6))</f>
        <v>105</v>
      </c>
      <c r="P301" s="78">
        <f t="shared" si="19"/>
        <v>24</v>
      </c>
      <c r="Q301" s="78">
        <f t="shared" ref="Q301:S301" si="899">$J301*C$30+$K301*C$31+$L301*C$32+$M301*C$33+$N301*C$34+$O301*C$35</f>
        <v>251</v>
      </c>
      <c r="R301" s="78">
        <f t="shared" si="899"/>
        <v>12</v>
      </c>
      <c r="S301" s="78">
        <f t="shared" si="899"/>
        <v>292</v>
      </c>
      <c r="T301" s="59">
        <f t="shared" si="8"/>
        <v>0.08727272727</v>
      </c>
      <c r="U301" s="60">
        <f t="shared" si="9"/>
        <v>0.03947368421</v>
      </c>
      <c r="V301" s="61">
        <f t="shared" si="10"/>
        <v>0.07594936709</v>
      </c>
      <c r="W301" s="62">
        <f t="shared" si="11"/>
        <v>0.04562737643</v>
      </c>
      <c r="X301" s="63">
        <f t="shared" ref="X301:Y301" si="900">IFERROR(P301/(P301+R301),0.5)</f>
        <v>0.6666666667</v>
      </c>
      <c r="Y301" s="64">
        <f t="shared" si="900"/>
        <v>0.4622467772</v>
      </c>
      <c r="Z301" s="65">
        <f t="shared" si="13"/>
        <v>0.0621761658</v>
      </c>
      <c r="AA301" s="66">
        <f t="shared" si="14"/>
        <v>0.5457685665</v>
      </c>
      <c r="AB301" s="67">
        <f t="shared" si="15"/>
        <v>0.4749568221</v>
      </c>
      <c r="AC301" s="47">
        <f t="shared" si="16"/>
        <v>1</v>
      </c>
      <c r="AD301" s="79">
        <f t="shared" ref="AD301:AL301" si="901">IF(OR(T301&lt;OFFSET($B$38,AD$3,0),T301&gt;OFFSET($C$38,AD$3,0)),0,1)</f>
        <v>1</v>
      </c>
      <c r="AE301" s="79">
        <f t="shared" si="901"/>
        <v>1</v>
      </c>
      <c r="AF301" s="79">
        <f t="shared" si="901"/>
        <v>1</v>
      </c>
      <c r="AG301" s="79">
        <f t="shared" si="901"/>
        <v>1</v>
      </c>
      <c r="AH301" s="79">
        <f t="shared" si="901"/>
        <v>1</v>
      </c>
      <c r="AI301" s="79">
        <f t="shared" si="901"/>
        <v>1</v>
      </c>
      <c r="AJ301" s="79">
        <f t="shared" si="901"/>
        <v>1</v>
      </c>
      <c r="AK301" s="79">
        <f t="shared" si="901"/>
        <v>1</v>
      </c>
      <c r="AL301" s="79">
        <f t="shared" si="901"/>
        <v>1</v>
      </c>
      <c r="AM301" s="68">
        <f t="shared" si="18"/>
        <v>1</v>
      </c>
    </row>
    <row r="302" ht="16.5" customHeight="1">
      <c r="A302" s="47"/>
      <c r="B302" s="82"/>
      <c r="C302" s="82"/>
      <c r="D302" s="82"/>
      <c r="E302" s="82"/>
      <c r="F302" s="24"/>
      <c r="G302" s="51">
        <v>297.0</v>
      </c>
      <c r="H302" s="51">
        <v>4030.0</v>
      </c>
      <c r="I302" s="47">
        <v>2239.0</v>
      </c>
      <c r="J302" s="72">
        <f>OFFSET(TT!F302,0,6*(-1+$E$6))</f>
        <v>9</v>
      </c>
      <c r="K302" s="73">
        <f>OFFSET(TT!G302,0,6*(-1+$E$6))</f>
        <v>11</v>
      </c>
      <c r="L302" s="74">
        <f>OFFSET(TT!H302,0,6*(-1+$E$6))</f>
        <v>24</v>
      </c>
      <c r="M302" s="75">
        <f>OFFSET(TT!I302,0,6*(-1+$E$6))</f>
        <v>98</v>
      </c>
      <c r="N302" s="76">
        <f>OFFSET(TT!J302,0,6*(-1+$E$6))</f>
        <v>286</v>
      </c>
      <c r="O302" s="77">
        <f>OFFSET(TT!K302,0,6*(-1+$E$6))</f>
        <v>134</v>
      </c>
      <c r="P302" s="78">
        <f t="shared" si="19"/>
        <v>33</v>
      </c>
      <c r="Q302" s="78">
        <f t="shared" ref="Q302:S302" si="902">$J302*C$30+$K302*C$31+$L302*C$32+$M302*C$33+$N302*C$34+$O302*C$35</f>
        <v>232</v>
      </c>
      <c r="R302" s="78">
        <f t="shared" si="902"/>
        <v>11</v>
      </c>
      <c r="S302" s="78">
        <f t="shared" si="902"/>
        <v>286</v>
      </c>
      <c r="T302" s="59">
        <f t="shared" si="8"/>
        <v>0.1245283019</v>
      </c>
      <c r="U302" s="60">
        <f t="shared" si="9"/>
        <v>0.03703703704</v>
      </c>
      <c r="V302" s="61">
        <f t="shared" si="10"/>
        <v>0.1034482759</v>
      </c>
      <c r="W302" s="62">
        <f t="shared" si="11"/>
        <v>0.04526748971</v>
      </c>
      <c r="X302" s="63">
        <f t="shared" ref="X302:Y302" si="903">IFERROR(P302/(P302+R302),0.5)</f>
        <v>0.75</v>
      </c>
      <c r="Y302" s="64">
        <f t="shared" si="903"/>
        <v>0.4478764479</v>
      </c>
      <c r="Z302" s="65">
        <f t="shared" si="13"/>
        <v>0.07829181495</v>
      </c>
      <c r="AA302" s="66">
        <f t="shared" si="14"/>
        <v>0.5676156584</v>
      </c>
      <c r="AB302" s="67">
        <f t="shared" si="15"/>
        <v>0.4715302491</v>
      </c>
      <c r="AC302" s="47">
        <f t="shared" si="16"/>
        <v>1</v>
      </c>
      <c r="AD302" s="79">
        <f t="shared" ref="AD302:AL302" si="904">IF(OR(T302&lt;OFFSET($B$38,AD$3,0),T302&gt;OFFSET($C$38,AD$3,0)),0,1)</f>
        <v>1</v>
      </c>
      <c r="AE302" s="79">
        <f t="shared" si="904"/>
        <v>1</v>
      </c>
      <c r="AF302" s="79">
        <f t="shared" si="904"/>
        <v>1</v>
      </c>
      <c r="AG302" s="79">
        <f t="shared" si="904"/>
        <v>1</v>
      </c>
      <c r="AH302" s="79">
        <f t="shared" si="904"/>
        <v>1</v>
      </c>
      <c r="AI302" s="79">
        <f t="shared" si="904"/>
        <v>1</v>
      </c>
      <c r="AJ302" s="79">
        <f t="shared" si="904"/>
        <v>1</v>
      </c>
      <c r="AK302" s="79">
        <f t="shared" si="904"/>
        <v>1</v>
      </c>
      <c r="AL302" s="79">
        <f t="shared" si="904"/>
        <v>1</v>
      </c>
      <c r="AM302" s="68">
        <f t="shared" si="18"/>
        <v>1</v>
      </c>
    </row>
    <row r="303" ht="16.5" customHeight="1">
      <c r="A303" s="47"/>
      <c r="B303" s="82"/>
      <c r="C303" s="82"/>
      <c r="D303" s="82"/>
      <c r="E303" s="82"/>
      <c r="F303" s="24"/>
      <c r="G303" s="51">
        <v>298.0</v>
      </c>
      <c r="H303" s="51">
        <v>4032.0</v>
      </c>
      <c r="I303" s="47">
        <v>1315.0</v>
      </c>
      <c r="J303" s="72">
        <f>OFFSET(TT!F303,0,6*(-1+$E$6))</f>
        <v>73</v>
      </c>
      <c r="K303" s="73">
        <f>OFFSET(TT!G303,0,6*(-1+$E$6))</f>
        <v>57</v>
      </c>
      <c r="L303" s="74">
        <f>OFFSET(TT!H303,0,6*(-1+$E$6))</f>
        <v>61</v>
      </c>
      <c r="M303" s="75">
        <f>OFFSET(TT!I303,0,6*(-1+$E$6))</f>
        <v>89</v>
      </c>
      <c r="N303" s="76">
        <f>OFFSET(TT!J303,0,6*(-1+$E$6))</f>
        <v>198</v>
      </c>
      <c r="O303" s="77">
        <f>OFFSET(TT!K303,0,6*(-1+$E$6))</f>
        <v>67</v>
      </c>
      <c r="P303" s="78">
        <f t="shared" si="19"/>
        <v>134</v>
      </c>
      <c r="Q303" s="78">
        <f t="shared" ref="Q303:S303" si="905">$J303*C$30+$K303*C$31+$L303*C$32+$M303*C$33+$N303*C$34+$O303*C$35</f>
        <v>156</v>
      </c>
      <c r="R303" s="78">
        <f t="shared" si="905"/>
        <v>57</v>
      </c>
      <c r="S303" s="78">
        <f t="shared" si="905"/>
        <v>198</v>
      </c>
      <c r="T303" s="59">
        <f t="shared" si="8"/>
        <v>0.4620689655</v>
      </c>
      <c r="U303" s="60">
        <f t="shared" si="9"/>
        <v>0.2235294118</v>
      </c>
      <c r="V303" s="61">
        <f t="shared" si="10"/>
        <v>0.4036144578</v>
      </c>
      <c r="W303" s="62">
        <f t="shared" si="11"/>
        <v>0.2676056338</v>
      </c>
      <c r="X303" s="63">
        <f t="shared" ref="X303:Y303" si="906">IFERROR(P303/(P303+R303),0.5)</f>
        <v>0.7015706806</v>
      </c>
      <c r="Y303" s="64">
        <f t="shared" si="906"/>
        <v>0.4406779661</v>
      </c>
      <c r="Z303" s="65">
        <f t="shared" si="13"/>
        <v>0.3504587156</v>
      </c>
      <c r="AA303" s="66">
        <f t="shared" si="14"/>
        <v>0.6091743119</v>
      </c>
      <c r="AB303" s="67">
        <f t="shared" si="15"/>
        <v>0.5321100917</v>
      </c>
      <c r="AC303" s="47">
        <f t="shared" si="16"/>
        <v>1</v>
      </c>
      <c r="AD303" s="79">
        <f t="shared" ref="AD303:AL303" si="907">IF(OR(T303&lt;OFFSET($B$38,AD$3,0),T303&gt;OFFSET($C$38,AD$3,0)),0,1)</f>
        <v>1</v>
      </c>
      <c r="AE303" s="79">
        <f t="shared" si="907"/>
        <v>1</v>
      </c>
      <c r="AF303" s="79">
        <f t="shared" si="907"/>
        <v>1</v>
      </c>
      <c r="AG303" s="79">
        <f t="shared" si="907"/>
        <v>1</v>
      </c>
      <c r="AH303" s="79">
        <f t="shared" si="907"/>
        <v>1</v>
      </c>
      <c r="AI303" s="79">
        <f t="shared" si="907"/>
        <v>1</v>
      </c>
      <c r="AJ303" s="79">
        <f t="shared" si="907"/>
        <v>1</v>
      </c>
      <c r="AK303" s="79">
        <f t="shared" si="907"/>
        <v>1</v>
      </c>
      <c r="AL303" s="79">
        <f t="shared" si="907"/>
        <v>1</v>
      </c>
      <c r="AM303" s="68">
        <f t="shared" si="18"/>
        <v>1</v>
      </c>
    </row>
    <row r="304" ht="16.5" customHeight="1">
      <c r="A304" s="47"/>
      <c r="B304" s="82"/>
      <c r="C304" s="82"/>
      <c r="D304" s="82"/>
      <c r="E304" s="82"/>
      <c r="F304" s="24"/>
      <c r="G304" s="51">
        <v>299.0</v>
      </c>
      <c r="H304" s="51">
        <v>4034.0</v>
      </c>
      <c r="I304" s="47">
        <v>695.0</v>
      </c>
      <c r="J304" s="72">
        <f>OFFSET(TT!F304,0,6*(-1+$E$6))</f>
        <v>26</v>
      </c>
      <c r="K304" s="73">
        <f>OFFSET(TT!G304,0,6*(-1+$E$6))</f>
        <v>25</v>
      </c>
      <c r="L304" s="74">
        <f>OFFSET(TT!H304,0,6*(-1+$E$6))</f>
        <v>14</v>
      </c>
      <c r="M304" s="75">
        <f>OFFSET(TT!I304,0,6*(-1+$E$6))</f>
        <v>42</v>
      </c>
      <c r="N304" s="76">
        <f>OFFSET(TT!J304,0,6*(-1+$E$6))</f>
        <v>96</v>
      </c>
      <c r="O304" s="77">
        <f>OFFSET(TT!K304,0,6*(-1+$E$6))</f>
        <v>42</v>
      </c>
      <c r="P304" s="78">
        <f t="shared" si="19"/>
        <v>40</v>
      </c>
      <c r="Q304" s="78">
        <f t="shared" ref="Q304:S304" si="908">$J304*C$30+$K304*C$31+$L304*C$32+$M304*C$33+$N304*C$34+$O304*C$35</f>
        <v>84</v>
      </c>
      <c r="R304" s="78">
        <f t="shared" si="908"/>
        <v>25</v>
      </c>
      <c r="S304" s="78">
        <f t="shared" si="908"/>
        <v>96</v>
      </c>
      <c r="T304" s="59">
        <f t="shared" si="8"/>
        <v>0.3225806452</v>
      </c>
      <c r="U304" s="60">
        <f t="shared" si="9"/>
        <v>0.2066115702</v>
      </c>
      <c r="V304" s="61">
        <f t="shared" si="10"/>
        <v>0.2941176471</v>
      </c>
      <c r="W304" s="62">
        <f t="shared" si="11"/>
        <v>0.2293577982</v>
      </c>
      <c r="X304" s="63">
        <f t="shared" ref="X304:Y304" si="909">IFERROR(P304/(P304+R304),0.5)</f>
        <v>0.6153846154</v>
      </c>
      <c r="Y304" s="64">
        <f t="shared" si="909"/>
        <v>0.4666666667</v>
      </c>
      <c r="Z304" s="65">
        <f t="shared" si="13"/>
        <v>0.2653061224</v>
      </c>
      <c r="AA304" s="66">
        <f t="shared" si="14"/>
        <v>0.5551020408</v>
      </c>
      <c r="AB304" s="67">
        <f t="shared" si="15"/>
        <v>0.506122449</v>
      </c>
      <c r="AC304" s="47">
        <f t="shared" si="16"/>
        <v>1</v>
      </c>
      <c r="AD304" s="79">
        <f t="shared" ref="AD304:AL304" si="910">IF(OR(T304&lt;OFFSET($B$38,AD$3,0),T304&gt;OFFSET($C$38,AD$3,0)),0,1)</f>
        <v>1</v>
      </c>
      <c r="AE304" s="79">
        <f t="shared" si="910"/>
        <v>1</v>
      </c>
      <c r="AF304" s="79">
        <f t="shared" si="910"/>
        <v>1</v>
      </c>
      <c r="AG304" s="79">
        <f t="shared" si="910"/>
        <v>1</v>
      </c>
      <c r="AH304" s="79">
        <f t="shared" si="910"/>
        <v>1</v>
      </c>
      <c r="AI304" s="79">
        <f t="shared" si="910"/>
        <v>1</v>
      </c>
      <c r="AJ304" s="79">
        <f t="shared" si="910"/>
        <v>1</v>
      </c>
      <c r="AK304" s="79">
        <f t="shared" si="910"/>
        <v>1</v>
      </c>
      <c r="AL304" s="79">
        <f t="shared" si="910"/>
        <v>1</v>
      </c>
      <c r="AM304" s="68">
        <f t="shared" si="18"/>
        <v>1</v>
      </c>
    </row>
    <row r="305" ht="16.5" customHeight="1">
      <c r="A305" s="47"/>
      <c r="B305" s="82"/>
      <c r="C305" s="82"/>
      <c r="D305" s="82"/>
      <c r="E305" s="82"/>
      <c r="F305" s="24"/>
      <c r="G305" s="51">
        <v>300.0</v>
      </c>
      <c r="H305" s="51">
        <v>4035.0</v>
      </c>
      <c r="I305" s="47">
        <v>1186.0</v>
      </c>
      <c r="J305" s="72">
        <f>OFFSET(TT!F305,0,6*(-1+$E$6))</f>
        <v>19</v>
      </c>
      <c r="K305" s="73">
        <f>OFFSET(TT!G305,0,6*(-1+$E$6))</f>
        <v>19</v>
      </c>
      <c r="L305" s="74">
        <f>OFFSET(TT!H305,0,6*(-1+$E$6))</f>
        <v>33</v>
      </c>
      <c r="M305" s="75">
        <f>OFFSET(TT!I305,0,6*(-1+$E$6))</f>
        <v>35</v>
      </c>
      <c r="N305" s="76">
        <f>OFFSET(TT!J305,0,6*(-1+$E$6))</f>
        <v>103</v>
      </c>
      <c r="O305" s="77">
        <f>OFFSET(TT!K305,0,6*(-1+$E$6))</f>
        <v>74</v>
      </c>
      <c r="P305" s="78">
        <f t="shared" si="19"/>
        <v>52</v>
      </c>
      <c r="Q305" s="78">
        <f t="shared" ref="Q305:S305" si="911">$J305*C$30+$K305*C$31+$L305*C$32+$M305*C$33+$N305*C$34+$O305*C$35</f>
        <v>109</v>
      </c>
      <c r="R305" s="78">
        <f t="shared" si="911"/>
        <v>19</v>
      </c>
      <c r="S305" s="78">
        <f t="shared" si="911"/>
        <v>103</v>
      </c>
      <c r="T305" s="59">
        <f t="shared" si="8"/>
        <v>0.3229813665</v>
      </c>
      <c r="U305" s="60">
        <f t="shared" si="9"/>
        <v>0.1557377049</v>
      </c>
      <c r="V305" s="61">
        <f t="shared" si="10"/>
        <v>0.335483871</v>
      </c>
      <c r="W305" s="62">
        <f t="shared" si="11"/>
        <v>0.1484375</v>
      </c>
      <c r="X305" s="63">
        <f t="shared" ref="X305:Y305" si="912">IFERROR(P305/(P305+R305),0.5)</f>
        <v>0.7323943662</v>
      </c>
      <c r="Y305" s="64">
        <f t="shared" si="912"/>
        <v>0.5141509434</v>
      </c>
      <c r="Z305" s="65">
        <f t="shared" si="13"/>
        <v>0.2508833922</v>
      </c>
      <c r="AA305" s="66">
        <f t="shared" si="14"/>
        <v>0.5477031802</v>
      </c>
      <c r="AB305" s="67">
        <f t="shared" si="15"/>
        <v>0.5689045936</v>
      </c>
      <c r="AC305" s="47">
        <f t="shared" si="16"/>
        <v>1</v>
      </c>
      <c r="AD305" s="79">
        <f t="shared" ref="AD305:AL305" si="913">IF(OR(T305&lt;OFFSET($B$38,AD$3,0),T305&gt;OFFSET($C$38,AD$3,0)),0,1)</f>
        <v>1</v>
      </c>
      <c r="AE305" s="79">
        <f t="shared" si="913"/>
        <v>1</v>
      </c>
      <c r="AF305" s="79">
        <f t="shared" si="913"/>
        <v>1</v>
      </c>
      <c r="AG305" s="79">
        <f t="shared" si="913"/>
        <v>1</v>
      </c>
      <c r="AH305" s="79">
        <f t="shared" si="913"/>
        <v>1</v>
      </c>
      <c r="AI305" s="79">
        <f t="shared" si="913"/>
        <v>1</v>
      </c>
      <c r="AJ305" s="79">
        <f t="shared" si="913"/>
        <v>1</v>
      </c>
      <c r="AK305" s="79">
        <f t="shared" si="913"/>
        <v>1</v>
      </c>
      <c r="AL305" s="79">
        <f t="shared" si="913"/>
        <v>1</v>
      </c>
      <c r="AM305" s="68">
        <f t="shared" si="18"/>
        <v>1</v>
      </c>
    </row>
    <row r="306" ht="16.5" customHeight="1">
      <c r="A306" s="47"/>
      <c r="B306" s="82"/>
      <c r="C306" s="82"/>
      <c r="D306" s="82"/>
      <c r="E306" s="82"/>
      <c r="F306" s="24"/>
      <c r="G306" s="51">
        <v>301.0</v>
      </c>
      <c r="H306" s="51">
        <v>4036.0</v>
      </c>
      <c r="I306" s="47">
        <v>2234.0</v>
      </c>
      <c r="J306" s="72">
        <f>OFFSET(TT!F306,0,6*(-1+$E$6))</f>
        <v>54</v>
      </c>
      <c r="K306" s="73">
        <f>OFFSET(TT!G306,0,6*(-1+$E$6))</f>
        <v>61</v>
      </c>
      <c r="L306" s="74">
        <f>OFFSET(TT!H306,0,6*(-1+$E$6))</f>
        <v>52</v>
      </c>
      <c r="M306" s="75">
        <f>OFFSET(TT!I306,0,6*(-1+$E$6))</f>
        <v>129</v>
      </c>
      <c r="N306" s="76">
        <f>OFFSET(TT!J306,0,6*(-1+$E$6))</f>
        <v>302</v>
      </c>
      <c r="O306" s="77">
        <f>OFFSET(TT!K306,0,6*(-1+$E$6))</f>
        <v>142</v>
      </c>
      <c r="P306" s="78">
        <f t="shared" si="19"/>
        <v>106</v>
      </c>
      <c r="Q306" s="78">
        <f t="shared" ref="Q306:S306" si="914">$J306*C$30+$K306*C$31+$L306*C$32+$M306*C$33+$N306*C$34+$O306*C$35</f>
        <v>271</v>
      </c>
      <c r="R306" s="78">
        <f t="shared" si="914"/>
        <v>61</v>
      </c>
      <c r="S306" s="78">
        <f t="shared" si="914"/>
        <v>302</v>
      </c>
      <c r="T306" s="59">
        <f t="shared" si="8"/>
        <v>0.2811671088</v>
      </c>
      <c r="U306" s="60">
        <f t="shared" si="9"/>
        <v>0.1680440771</v>
      </c>
      <c r="V306" s="61">
        <f t="shared" si="10"/>
        <v>0.2598039216</v>
      </c>
      <c r="W306" s="62">
        <f t="shared" si="11"/>
        <v>0.1837349398</v>
      </c>
      <c r="X306" s="63">
        <f t="shared" ref="X306:Y306" si="915">IFERROR(P306/(P306+R306),0.5)</f>
        <v>0.6347305389</v>
      </c>
      <c r="Y306" s="64">
        <f t="shared" si="915"/>
        <v>0.4729493892</v>
      </c>
      <c r="Z306" s="65">
        <f t="shared" si="13"/>
        <v>0.2256756757</v>
      </c>
      <c r="AA306" s="66">
        <f t="shared" si="14"/>
        <v>0.5513513514</v>
      </c>
      <c r="AB306" s="67">
        <f t="shared" si="15"/>
        <v>0.5094594595</v>
      </c>
      <c r="AC306" s="47">
        <f t="shared" si="16"/>
        <v>1</v>
      </c>
      <c r="AD306" s="79">
        <f t="shared" ref="AD306:AL306" si="916">IF(OR(T306&lt;OFFSET($B$38,AD$3,0),T306&gt;OFFSET($C$38,AD$3,0)),0,1)</f>
        <v>1</v>
      </c>
      <c r="AE306" s="79">
        <f t="shared" si="916"/>
        <v>1</v>
      </c>
      <c r="AF306" s="79">
        <f t="shared" si="916"/>
        <v>1</v>
      </c>
      <c r="AG306" s="79">
        <f t="shared" si="916"/>
        <v>1</v>
      </c>
      <c r="AH306" s="79">
        <f t="shared" si="916"/>
        <v>1</v>
      </c>
      <c r="AI306" s="79">
        <f t="shared" si="916"/>
        <v>1</v>
      </c>
      <c r="AJ306" s="79">
        <f t="shared" si="916"/>
        <v>1</v>
      </c>
      <c r="AK306" s="79">
        <f t="shared" si="916"/>
        <v>1</v>
      </c>
      <c r="AL306" s="79">
        <f t="shared" si="916"/>
        <v>1</v>
      </c>
      <c r="AM306" s="68">
        <f t="shared" si="18"/>
        <v>1</v>
      </c>
    </row>
    <row r="307" ht="16.5" customHeight="1">
      <c r="A307" s="47"/>
      <c r="B307" s="82"/>
      <c r="C307" s="82"/>
      <c r="D307" s="82"/>
      <c r="E307" s="82"/>
      <c r="F307" s="24"/>
      <c r="G307" s="51">
        <v>302.0</v>
      </c>
      <c r="H307" s="51">
        <v>4037.0</v>
      </c>
      <c r="I307" s="47">
        <v>1251.0</v>
      </c>
      <c r="J307" s="72">
        <f>OFFSET(TT!F307,0,6*(-1+$E$6))</f>
        <v>18</v>
      </c>
      <c r="K307" s="73">
        <f>OFFSET(TT!G307,0,6*(-1+$E$6))</f>
        <v>24</v>
      </c>
      <c r="L307" s="74">
        <f>OFFSET(TT!H307,0,6*(-1+$E$6))</f>
        <v>13</v>
      </c>
      <c r="M307" s="75">
        <f>OFFSET(TT!I307,0,6*(-1+$E$6))</f>
        <v>28</v>
      </c>
      <c r="N307" s="76">
        <f>OFFSET(TT!J307,0,6*(-1+$E$6))</f>
        <v>92</v>
      </c>
      <c r="O307" s="77">
        <f>OFFSET(TT!K307,0,6*(-1+$E$6))</f>
        <v>46</v>
      </c>
      <c r="P307" s="78">
        <f t="shared" si="19"/>
        <v>31</v>
      </c>
      <c r="Q307" s="78">
        <f t="shared" ref="Q307:S307" si="917">$J307*C$30+$K307*C$31+$L307*C$32+$M307*C$33+$N307*C$34+$O307*C$35</f>
        <v>74</v>
      </c>
      <c r="R307" s="78">
        <f t="shared" si="917"/>
        <v>24</v>
      </c>
      <c r="S307" s="78">
        <f t="shared" si="917"/>
        <v>92</v>
      </c>
      <c r="T307" s="59">
        <f t="shared" si="8"/>
        <v>0.2952380952</v>
      </c>
      <c r="U307" s="60">
        <f t="shared" si="9"/>
        <v>0.2068965517</v>
      </c>
      <c r="V307" s="61">
        <f t="shared" si="10"/>
        <v>0.2520325203</v>
      </c>
      <c r="W307" s="62">
        <f t="shared" si="11"/>
        <v>0.2448979592</v>
      </c>
      <c r="X307" s="63">
        <f t="shared" ref="X307:Y307" si="918">IFERROR(P307/(P307+R307),0.5)</f>
        <v>0.5636363636</v>
      </c>
      <c r="Y307" s="64">
        <f t="shared" si="918"/>
        <v>0.4457831325</v>
      </c>
      <c r="Z307" s="65">
        <f t="shared" si="13"/>
        <v>0.2488687783</v>
      </c>
      <c r="AA307" s="66">
        <f t="shared" si="14"/>
        <v>0.556561086</v>
      </c>
      <c r="AB307" s="67">
        <f t="shared" si="15"/>
        <v>0.4751131222</v>
      </c>
      <c r="AC307" s="47">
        <f t="shared" si="16"/>
        <v>1</v>
      </c>
      <c r="AD307" s="79">
        <f t="shared" ref="AD307:AL307" si="919">IF(OR(T307&lt;OFFSET($B$38,AD$3,0),T307&gt;OFFSET($C$38,AD$3,0)),0,1)</f>
        <v>1</v>
      </c>
      <c r="AE307" s="79">
        <f t="shared" si="919"/>
        <v>1</v>
      </c>
      <c r="AF307" s="79">
        <f t="shared" si="919"/>
        <v>1</v>
      </c>
      <c r="AG307" s="79">
        <f t="shared" si="919"/>
        <v>1</v>
      </c>
      <c r="AH307" s="79">
        <f t="shared" si="919"/>
        <v>1</v>
      </c>
      <c r="AI307" s="79">
        <f t="shared" si="919"/>
        <v>1</v>
      </c>
      <c r="AJ307" s="79">
        <f t="shared" si="919"/>
        <v>1</v>
      </c>
      <c r="AK307" s="79">
        <f t="shared" si="919"/>
        <v>1</v>
      </c>
      <c r="AL307" s="79">
        <f t="shared" si="919"/>
        <v>1</v>
      </c>
      <c r="AM307" s="68">
        <f t="shared" si="18"/>
        <v>1</v>
      </c>
    </row>
    <row r="308" ht="16.5" customHeight="1">
      <c r="A308" s="47"/>
      <c r="B308" s="82"/>
      <c r="C308" s="82"/>
      <c r="D308" s="82"/>
      <c r="E308" s="82"/>
      <c r="F308" s="24"/>
      <c r="G308" s="51">
        <v>303.0</v>
      </c>
      <c r="H308" s="51">
        <v>4043.0</v>
      </c>
      <c r="I308" s="47">
        <v>727.0</v>
      </c>
      <c r="J308" s="72">
        <f>OFFSET(TT!F308,0,6*(-1+$E$6))</f>
        <v>25</v>
      </c>
      <c r="K308" s="73">
        <f>OFFSET(TT!G308,0,6*(-1+$E$6))</f>
        <v>33</v>
      </c>
      <c r="L308" s="74">
        <f>OFFSET(TT!H308,0,6*(-1+$E$6))</f>
        <v>29</v>
      </c>
      <c r="M308" s="75">
        <f>OFFSET(TT!I308,0,6*(-1+$E$6))</f>
        <v>68</v>
      </c>
      <c r="N308" s="76">
        <f>OFFSET(TT!J308,0,6*(-1+$E$6))</f>
        <v>105</v>
      </c>
      <c r="O308" s="77">
        <f>OFFSET(TT!K308,0,6*(-1+$E$6))</f>
        <v>46</v>
      </c>
      <c r="P308" s="78">
        <f t="shared" si="19"/>
        <v>54</v>
      </c>
      <c r="Q308" s="78">
        <f t="shared" ref="Q308:S308" si="920">$J308*C$30+$K308*C$31+$L308*C$32+$M308*C$33+$N308*C$34+$O308*C$35</f>
        <v>114</v>
      </c>
      <c r="R308" s="78">
        <f t="shared" si="920"/>
        <v>33</v>
      </c>
      <c r="S308" s="78">
        <f t="shared" si="920"/>
        <v>105</v>
      </c>
      <c r="T308" s="59">
        <f t="shared" si="8"/>
        <v>0.3214285714</v>
      </c>
      <c r="U308" s="60">
        <f t="shared" si="9"/>
        <v>0.2391304348</v>
      </c>
      <c r="V308" s="61">
        <f t="shared" si="10"/>
        <v>0.3396226415</v>
      </c>
      <c r="W308" s="62">
        <f t="shared" si="11"/>
        <v>0.2244897959</v>
      </c>
      <c r="X308" s="63">
        <f t="shared" ref="X308:Y308" si="921">IFERROR(P308/(P308+R308),0.5)</f>
        <v>0.6206896552</v>
      </c>
      <c r="Y308" s="64">
        <f t="shared" si="921"/>
        <v>0.5205479452</v>
      </c>
      <c r="Z308" s="65">
        <f t="shared" si="13"/>
        <v>0.2843137255</v>
      </c>
      <c r="AA308" s="66">
        <f t="shared" si="14"/>
        <v>0.5196078431</v>
      </c>
      <c r="AB308" s="67">
        <f t="shared" si="15"/>
        <v>0.5490196078</v>
      </c>
      <c r="AC308" s="47">
        <f t="shared" si="16"/>
        <v>1</v>
      </c>
      <c r="AD308" s="79">
        <f t="shared" ref="AD308:AL308" si="922">IF(OR(T308&lt;OFFSET($B$38,AD$3,0),T308&gt;OFFSET($C$38,AD$3,0)),0,1)</f>
        <v>1</v>
      </c>
      <c r="AE308" s="79">
        <f t="shared" si="922"/>
        <v>1</v>
      </c>
      <c r="AF308" s="79">
        <f t="shared" si="922"/>
        <v>1</v>
      </c>
      <c r="AG308" s="79">
        <f t="shared" si="922"/>
        <v>1</v>
      </c>
      <c r="AH308" s="79">
        <f t="shared" si="922"/>
        <v>1</v>
      </c>
      <c r="AI308" s="79">
        <f t="shared" si="922"/>
        <v>1</v>
      </c>
      <c r="AJ308" s="79">
        <f t="shared" si="922"/>
        <v>1</v>
      </c>
      <c r="AK308" s="79">
        <f t="shared" si="922"/>
        <v>1</v>
      </c>
      <c r="AL308" s="79">
        <f t="shared" si="922"/>
        <v>1</v>
      </c>
      <c r="AM308" s="68">
        <f t="shared" si="18"/>
        <v>1</v>
      </c>
    </row>
    <row r="309" ht="16.5" customHeight="1">
      <c r="A309" s="47"/>
      <c r="B309" s="82"/>
      <c r="C309" s="82"/>
      <c r="D309" s="82"/>
      <c r="E309" s="82"/>
      <c r="F309" s="24"/>
      <c r="G309" s="51">
        <v>304.0</v>
      </c>
      <c r="H309" s="51">
        <v>4044.0</v>
      </c>
      <c r="I309" s="47">
        <v>2770.0</v>
      </c>
      <c r="J309" s="72">
        <f>OFFSET(TT!F309,0,6*(-1+$E$6))</f>
        <v>128</v>
      </c>
      <c r="K309" s="73">
        <f>OFFSET(TT!G309,0,6*(-1+$E$6))</f>
        <v>107</v>
      </c>
      <c r="L309" s="74">
        <f>OFFSET(TT!H309,0,6*(-1+$E$6))</f>
        <v>102</v>
      </c>
      <c r="M309" s="75">
        <f>OFFSET(TT!I309,0,6*(-1+$E$6))</f>
        <v>169</v>
      </c>
      <c r="N309" s="76">
        <f>OFFSET(TT!J309,0,6*(-1+$E$6))</f>
        <v>346</v>
      </c>
      <c r="O309" s="77">
        <f>OFFSET(TT!K309,0,6*(-1+$E$6))</f>
        <v>133</v>
      </c>
      <c r="P309" s="78">
        <f t="shared" si="19"/>
        <v>230</v>
      </c>
      <c r="Q309" s="78">
        <f t="shared" ref="Q309:S309" si="923">$J309*C$30+$K309*C$31+$L309*C$32+$M309*C$33+$N309*C$34+$O309*C$35</f>
        <v>302</v>
      </c>
      <c r="R309" s="78">
        <f t="shared" si="923"/>
        <v>107</v>
      </c>
      <c r="S309" s="78">
        <f t="shared" si="923"/>
        <v>346</v>
      </c>
      <c r="T309" s="59">
        <f t="shared" si="8"/>
        <v>0.4323308271</v>
      </c>
      <c r="U309" s="60">
        <f t="shared" si="9"/>
        <v>0.2362030905</v>
      </c>
      <c r="V309" s="61">
        <f t="shared" si="10"/>
        <v>0.3993055556</v>
      </c>
      <c r="W309" s="62">
        <f t="shared" si="11"/>
        <v>0.2616136919</v>
      </c>
      <c r="X309" s="63">
        <f t="shared" ref="X309:Y309" si="924">IFERROR(P309/(P309+R309),0.5)</f>
        <v>0.6824925816</v>
      </c>
      <c r="Y309" s="64">
        <f t="shared" si="924"/>
        <v>0.4660493827</v>
      </c>
      <c r="Z309" s="65">
        <f t="shared" si="13"/>
        <v>0.3421319797</v>
      </c>
      <c r="AA309" s="66">
        <f t="shared" si="14"/>
        <v>0.5847715736</v>
      </c>
      <c r="AB309" s="67">
        <f t="shared" si="15"/>
        <v>0.5401015228</v>
      </c>
      <c r="AC309" s="47">
        <f t="shared" si="16"/>
        <v>1</v>
      </c>
      <c r="AD309" s="79">
        <f t="shared" ref="AD309:AL309" si="925">IF(OR(T309&lt;OFFSET($B$38,AD$3,0),T309&gt;OFFSET($C$38,AD$3,0)),0,1)</f>
        <v>1</v>
      </c>
      <c r="AE309" s="79">
        <f t="shared" si="925"/>
        <v>1</v>
      </c>
      <c r="AF309" s="79">
        <f t="shared" si="925"/>
        <v>1</v>
      </c>
      <c r="AG309" s="79">
        <f t="shared" si="925"/>
        <v>1</v>
      </c>
      <c r="AH309" s="79">
        <f t="shared" si="925"/>
        <v>1</v>
      </c>
      <c r="AI309" s="79">
        <f t="shared" si="925"/>
        <v>1</v>
      </c>
      <c r="AJ309" s="79">
        <f t="shared" si="925"/>
        <v>1</v>
      </c>
      <c r="AK309" s="79">
        <f t="shared" si="925"/>
        <v>1</v>
      </c>
      <c r="AL309" s="79">
        <f t="shared" si="925"/>
        <v>1</v>
      </c>
      <c r="AM309" s="68">
        <f t="shared" si="18"/>
        <v>1</v>
      </c>
    </row>
    <row r="310" ht="16.5" customHeight="1">
      <c r="A310" s="47"/>
      <c r="B310" s="82"/>
      <c r="C310" s="82"/>
      <c r="D310" s="82"/>
      <c r="E310" s="82"/>
      <c r="F310" s="24"/>
      <c r="G310" s="51">
        <v>305.0</v>
      </c>
      <c r="H310" s="51">
        <v>4045.0</v>
      </c>
      <c r="I310" s="47">
        <v>557.0</v>
      </c>
      <c r="J310" s="72">
        <f>OFFSET(TT!F310,0,6*(-1+$E$6))</f>
        <v>17</v>
      </c>
      <c r="K310" s="73">
        <f>OFFSET(TT!G310,0,6*(-1+$E$6))</f>
        <v>18</v>
      </c>
      <c r="L310" s="74">
        <f>OFFSET(TT!H310,0,6*(-1+$E$6))</f>
        <v>23</v>
      </c>
      <c r="M310" s="75">
        <f>OFFSET(TT!I310,0,6*(-1+$E$6))</f>
        <v>48</v>
      </c>
      <c r="N310" s="76">
        <f>OFFSET(TT!J310,0,6*(-1+$E$6))</f>
        <v>108</v>
      </c>
      <c r="O310" s="77">
        <f>OFFSET(TT!K310,0,6*(-1+$E$6))</f>
        <v>18</v>
      </c>
      <c r="P310" s="78">
        <f t="shared" si="19"/>
        <v>40</v>
      </c>
      <c r="Q310" s="78">
        <f t="shared" ref="Q310:S310" si="926">$J310*C$30+$K310*C$31+$L310*C$32+$M310*C$33+$N310*C$34+$O310*C$35</f>
        <v>66</v>
      </c>
      <c r="R310" s="78">
        <f t="shared" si="926"/>
        <v>18</v>
      </c>
      <c r="S310" s="78">
        <f t="shared" si="926"/>
        <v>108</v>
      </c>
      <c r="T310" s="59">
        <f t="shared" si="8"/>
        <v>0.3773584906</v>
      </c>
      <c r="U310" s="60">
        <f t="shared" si="9"/>
        <v>0.1428571429</v>
      </c>
      <c r="V310" s="61">
        <f t="shared" si="10"/>
        <v>0.2702702703</v>
      </c>
      <c r="W310" s="62">
        <f t="shared" si="11"/>
        <v>0.2142857143</v>
      </c>
      <c r="X310" s="63">
        <f t="shared" ref="X310:Y310" si="927">IFERROR(P310/(P310+R310),0.5)</f>
        <v>0.6896551724</v>
      </c>
      <c r="Y310" s="64">
        <f t="shared" si="927"/>
        <v>0.3793103448</v>
      </c>
      <c r="Z310" s="65">
        <f t="shared" si="13"/>
        <v>0.25</v>
      </c>
      <c r="AA310" s="66">
        <f t="shared" si="14"/>
        <v>0.6379310345</v>
      </c>
      <c r="AB310" s="67">
        <f t="shared" si="15"/>
        <v>0.4568965517</v>
      </c>
      <c r="AC310" s="47">
        <f t="shared" si="16"/>
        <v>1</v>
      </c>
      <c r="AD310" s="79">
        <f t="shared" ref="AD310:AL310" si="928">IF(OR(T310&lt;OFFSET($B$38,AD$3,0),T310&gt;OFFSET($C$38,AD$3,0)),0,1)</f>
        <v>1</v>
      </c>
      <c r="AE310" s="79">
        <f t="shared" si="928"/>
        <v>1</v>
      </c>
      <c r="AF310" s="79">
        <f t="shared" si="928"/>
        <v>1</v>
      </c>
      <c r="AG310" s="79">
        <f t="shared" si="928"/>
        <v>1</v>
      </c>
      <c r="AH310" s="79">
        <f t="shared" si="928"/>
        <v>1</v>
      </c>
      <c r="AI310" s="79">
        <f t="shared" si="928"/>
        <v>1</v>
      </c>
      <c r="AJ310" s="79">
        <f t="shared" si="928"/>
        <v>1</v>
      </c>
      <c r="AK310" s="79">
        <f t="shared" si="928"/>
        <v>1</v>
      </c>
      <c r="AL310" s="79">
        <f t="shared" si="928"/>
        <v>1</v>
      </c>
      <c r="AM310" s="68">
        <f t="shared" si="18"/>
        <v>1</v>
      </c>
    </row>
    <row r="311" ht="16.5" customHeight="1">
      <c r="A311" s="47"/>
      <c r="B311" s="82"/>
      <c r="C311" s="82"/>
      <c r="D311" s="82"/>
      <c r="E311" s="82"/>
      <c r="F311" s="24"/>
      <c r="G311" s="51">
        <v>306.0</v>
      </c>
      <c r="H311" s="51">
        <v>4046.0</v>
      </c>
      <c r="I311" s="47">
        <v>815.0</v>
      </c>
      <c r="J311" s="72">
        <f>OFFSET(TT!F311,0,6*(-1+$E$6))</f>
        <v>122</v>
      </c>
      <c r="K311" s="73">
        <f>OFFSET(TT!G311,0,6*(-1+$E$6))</f>
        <v>78</v>
      </c>
      <c r="L311" s="74">
        <f>OFFSET(TT!H311,0,6*(-1+$E$6))</f>
        <v>50</v>
      </c>
      <c r="M311" s="75">
        <f>OFFSET(TT!I311,0,6*(-1+$E$6))</f>
        <v>76</v>
      </c>
      <c r="N311" s="76">
        <f>OFFSET(TT!J311,0,6*(-1+$E$6))</f>
        <v>128</v>
      </c>
      <c r="O311" s="77">
        <f>OFFSET(TT!K311,0,6*(-1+$E$6))</f>
        <v>31</v>
      </c>
      <c r="P311" s="78">
        <f t="shared" si="19"/>
        <v>172</v>
      </c>
      <c r="Q311" s="78">
        <f t="shared" ref="Q311:S311" si="929">$J311*C$30+$K311*C$31+$L311*C$32+$M311*C$33+$N311*C$34+$O311*C$35</f>
        <v>107</v>
      </c>
      <c r="R311" s="78">
        <f t="shared" si="929"/>
        <v>78</v>
      </c>
      <c r="S311" s="78">
        <f t="shared" si="929"/>
        <v>128</v>
      </c>
      <c r="T311" s="59">
        <f t="shared" si="8"/>
        <v>0.6164874552</v>
      </c>
      <c r="U311" s="60">
        <f t="shared" si="9"/>
        <v>0.3786407767</v>
      </c>
      <c r="V311" s="61">
        <f t="shared" si="10"/>
        <v>0.5733333333</v>
      </c>
      <c r="W311" s="62">
        <f t="shared" si="11"/>
        <v>0.4216216216</v>
      </c>
      <c r="X311" s="63">
        <f t="shared" ref="X311:Y311" si="930">IFERROR(P311/(P311+R311),0.5)</f>
        <v>0.688</v>
      </c>
      <c r="Y311" s="64">
        <f t="shared" si="930"/>
        <v>0.4553191489</v>
      </c>
      <c r="Z311" s="65">
        <f t="shared" si="13"/>
        <v>0.5154639175</v>
      </c>
      <c r="AA311" s="66">
        <f t="shared" si="14"/>
        <v>0.618556701</v>
      </c>
      <c r="AB311" s="67">
        <f t="shared" si="15"/>
        <v>0.575257732</v>
      </c>
      <c r="AC311" s="47">
        <f t="shared" si="16"/>
        <v>1</v>
      </c>
      <c r="AD311" s="79">
        <f t="shared" ref="AD311:AL311" si="931">IF(OR(T311&lt;OFFSET($B$38,AD$3,0),T311&gt;OFFSET($C$38,AD$3,0)),0,1)</f>
        <v>1</v>
      </c>
      <c r="AE311" s="79">
        <f t="shared" si="931"/>
        <v>1</v>
      </c>
      <c r="AF311" s="79">
        <f t="shared" si="931"/>
        <v>1</v>
      </c>
      <c r="AG311" s="79">
        <f t="shared" si="931"/>
        <v>1</v>
      </c>
      <c r="AH311" s="79">
        <f t="shared" si="931"/>
        <v>1</v>
      </c>
      <c r="AI311" s="79">
        <f t="shared" si="931"/>
        <v>1</v>
      </c>
      <c r="AJ311" s="79">
        <f t="shared" si="931"/>
        <v>1</v>
      </c>
      <c r="AK311" s="79">
        <f t="shared" si="931"/>
        <v>1</v>
      </c>
      <c r="AL311" s="79">
        <f t="shared" si="931"/>
        <v>1</v>
      </c>
      <c r="AM311" s="68">
        <f t="shared" si="18"/>
        <v>1</v>
      </c>
    </row>
    <row r="312" ht="16.5" customHeight="1">
      <c r="A312" s="47"/>
      <c r="B312" s="82"/>
      <c r="C312" s="82"/>
      <c r="D312" s="82"/>
      <c r="E312" s="82"/>
      <c r="F312" s="24"/>
      <c r="G312" s="51">
        <v>307.0</v>
      </c>
      <c r="H312" s="51">
        <v>4304.0</v>
      </c>
      <c r="I312" s="47">
        <v>3226.0</v>
      </c>
      <c r="J312" s="72">
        <f>OFFSET(TT!F312,0,6*(-1+$E$6))</f>
        <v>111</v>
      </c>
      <c r="K312" s="73">
        <f>OFFSET(TT!G312,0,6*(-1+$E$6))</f>
        <v>95</v>
      </c>
      <c r="L312" s="74">
        <f>OFFSET(TT!H312,0,6*(-1+$E$6))</f>
        <v>85</v>
      </c>
      <c r="M312" s="75">
        <f>OFFSET(TT!I312,0,6*(-1+$E$6))</f>
        <v>239</v>
      </c>
      <c r="N312" s="76">
        <f>OFFSET(TT!J312,0,6*(-1+$E$6))</f>
        <v>556</v>
      </c>
      <c r="O312" s="77">
        <f>OFFSET(TT!K312,0,6*(-1+$E$6))</f>
        <v>183</v>
      </c>
      <c r="P312" s="78">
        <f t="shared" si="19"/>
        <v>196</v>
      </c>
      <c r="Q312" s="78">
        <f t="shared" ref="Q312:S312" si="932">$J312*C$30+$K312*C$31+$L312*C$32+$M312*C$33+$N312*C$34+$O312*C$35</f>
        <v>422</v>
      </c>
      <c r="R312" s="78">
        <f t="shared" si="932"/>
        <v>95</v>
      </c>
      <c r="S312" s="78">
        <f t="shared" si="932"/>
        <v>556</v>
      </c>
      <c r="T312" s="59">
        <f t="shared" si="8"/>
        <v>0.3171521036</v>
      </c>
      <c r="U312" s="60">
        <f t="shared" si="9"/>
        <v>0.1459293395</v>
      </c>
      <c r="V312" s="61">
        <f t="shared" si="10"/>
        <v>0.2606382979</v>
      </c>
      <c r="W312" s="62">
        <f t="shared" si="11"/>
        <v>0.1837524178</v>
      </c>
      <c r="X312" s="63">
        <f t="shared" ref="X312:Y312" si="933">IFERROR(P312/(P312+R312),0.5)</f>
        <v>0.6735395189</v>
      </c>
      <c r="Y312" s="64">
        <f t="shared" si="933"/>
        <v>0.4314928425</v>
      </c>
      <c r="Z312" s="65">
        <f t="shared" si="13"/>
        <v>0.2293144208</v>
      </c>
      <c r="AA312" s="66">
        <f t="shared" si="14"/>
        <v>0.5925925926</v>
      </c>
      <c r="AB312" s="67">
        <f t="shared" si="15"/>
        <v>0.4869976359</v>
      </c>
      <c r="AC312" s="47">
        <f t="shared" si="16"/>
        <v>1</v>
      </c>
      <c r="AD312" s="79">
        <f t="shared" ref="AD312:AL312" si="934">IF(OR(T312&lt;OFFSET($B$38,AD$3,0),T312&gt;OFFSET($C$38,AD$3,0)),0,1)</f>
        <v>1</v>
      </c>
      <c r="AE312" s="79">
        <f t="shared" si="934"/>
        <v>1</v>
      </c>
      <c r="AF312" s="79">
        <f t="shared" si="934"/>
        <v>1</v>
      </c>
      <c r="AG312" s="79">
        <f t="shared" si="934"/>
        <v>1</v>
      </c>
      <c r="AH312" s="79">
        <f t="shared" si="934"/>
        <v>1</v>
      </c>
      <c r="AI312" s="79">
        <f t="shared" si="934"/>
        <v>1</v>
      </c>
      <c r="AJ312" s="79">
        <f t="shared" si="934"/>
        <v>1</v>
      </c>
      <c r="AK312" s="79">
        <f t="shared" si="934"/>
        <v>1</v>
      </c>
      <c r="AL312" s="79">
        <f t="shared" si="934"/>
        <v>1</v>
      </c>
      <c r="AM312" s="68">
        <f t="shared" si="18"/>
        <v>1</v>
      </c>
    </row>
    <row r="313" ht="16.5" customHeight="1">
      <c r="A313" s="47"/>
      <c r="B313" s="82"/>
      <c r="C313" s="82"/>
      <c r="D313" s="82"/>
      <c r="E313" s="82"/>
      <c r="F313" s="24"/>
      <c r="G313" s="51">
        <v>308.0</v>
      </c>
      <c r="H313" s="51">
        <v>4306.0</v>
      </c>
      <c r="I313" s="47">
        <v>1883.0</v>
      </c>
      <c r="J313" s="72">
        <f>OFFSET(TT!F313,0,6*(-1+$E$6))</f>
        <v>56</v>
      </c>
      <c r="K313" s="73">
        <f>OFFSET(TT!G313,0,6*(-1+$E$6))</f>
        <v>58</v>
      </c>
      <c r="L313" s="74">
        <f>OFFSET(TT!H313,0,6*(-1+$E$6))</f>
        <v>35</v>
      </c>
      <c r="M313" s="75">
        <f>OFFSET(TT!I313,0,6*(-1+$E$6))</f>
        <v>122</v>
      </c>
      <c r="N313" s="76">
        <f>OFFSET(TT!J313,0,6*(-1+$E$6))</f>
        <v>324</v>
      </c>
      <c r="O313" s="77">
        <f>OFFSET(TT!K313,0,6*(-1+$E$6))</f>
        <v>105</v>
      </c>
      <c r="P313" s="78">
        <f t="shared" si="19"/>
        <v>91</v>
      </c>
      <c r="Q313" s="78">
        <f t="shared" ref="Q313:S313" si="935">$J313*C$30+$K313*C$31+$L313*C$32+$M313*C$33+$N313*C$34+$O313*C$35</f>
        <v>227</v>
      </c>
      <c r="R313" s="78">
        <f t="shared" si="935"/>
        <v>58</v>
      </c>
      <c r="S313" s="78">
        <f t="shared" si="935"/>
        <v>324</v>
      </c>
      <c r="T313" s="59">
        <f t="shared" si="8"/>
        <v>0.286163522</v>
      </c>
      <c r="U313" s="60">
        <f t="shared" si="9"/>
        <v>0.1518324607</v>
      </c>
      <c r="V313" s="61">
        <f t="shared" si="10"/>
        <v>0.2192771084</v>
      </c>
      <c r="W313" s="62">
        <f t="shared" si="11"/>
        <v>0.2035087719</v>
      </c>
      <c r="X313" s="63">
        <f t="shared" ref="X313:Y313" si="936">IFERROR(P313/(P313+R313),0.5)</f>
        <v>0.610738255</v>
      </c>
      <c r="Y313" s="64">
        <f t="shared" si="936"/>
        <v>0.4119782214</v>
      </c>
      <c r="Z313" s="65">
        <f t="shared" si="13"/>
        <v>0.2128571429</v>
      </c>
      <c r="AA313" s="66">
        <f t="shared" si="14"/>
        <v>0.5928571429</v>
      </c>
      <c r="AB313" s="67">
        <f t="shared" si="15"/>
        <v>0.4542857143</v>
      </c>
      <c r="AC313" s="47">
        <f t="shared" si="16"/>
        <v>1</v>
      </c>
      <c r="AD313" s="79">
        <f t="shared" ref="AD313:AL313" si="937">IF(OR(T313&lt;OFFSET($B$38,AD$3,0),T313&gt;OFFSET($C$38,AD$3,0)),0,1)</f>
        <v>1</v>
      </c>
      <c r="AE313" s="79">
        <f t="shared" si="937"/>
        <v>1</v>
      </c>
      <c r="AF313" s="79">
        <f t="shared" si="937"/>
        <v>1</v>
      </c>
      <c r="AG313" s="79">
        <f t="shared" si="937"/>
        <v>1</v>
      </c>
      <c r="AH313" s="79">
        <f t="shared" si="937"/>
        <v>1</v>
      </c>
      <c r="AI313" s="79">
        <f t="shared" si="937"/>
        <v>1</v>
      </c>
      <c r="AJ313" s="79">
        <f t="shared" si="937"/>
        <v>1</v>
      </c>
      <c r="AK313" s="79">
        <f t="shared" si="937"/>
        <v>1</v>
      </c>
      <c r="AL313" s="79">
        <f t="shared" si="937"/>
        <v>1</v>
      </c>
      <c r="AM313" s="68">
        <f t="shared" si="18"/>
        <v>1</v>
      </c>
    </row>
    <row r="314" ht="16.5" customHeight="1">
      <c r="A314" s="47"/>
      <c r="B314" s="82"/>
      <c r="C314" s="82"/>
      <c r="D314" s="82"/>
      <c r="E314" s="82"/>
      <c r="F314" s="24"/>
      <c r="G314" s="51">
        <v>309.0</v>
      </c>
      <c r="H314" s="51">
        <v>4309.0</v>
      </c>
      <c r="I314" s="47">
        <v>1163.0</v>
      </c>
      <c r="J314" s="72">
        <f>OFFSET(TT!F314,0,6*(-1+$E$6))</f>
        <v>10</v>
      </c>
      <c r="K314" s="73">
        <f>OFFSET(TT!G314,0,6*(-1+$E$6))</f>
        <v>24</v>
      </c>
      <c r="L314" s="74">
        <f>OFFSET(TT!H314,0,6*(-1+$E$6))</f>
        <v>18</v>
      </c>
      <c r="M314" s="75">
        <f>OFFSET(TT!I314,0,6*(-1+$E$6))</f>
        <v>77</v>
      </c>
      <c r="N314" s="76">
        <f>OFFSET(TT!J314,0,6*(-1+$E$6))</f>
        <v>170</v>
      </c>
      <c r="O314" s="77">
        <f>OFFSET(TT!K314,0,6*(-1+$E$6))</f>
        <v>75</v>
      </c>
      <c r="P314" s="78">
        <f t="shared" si="19"/>
        <v>28</v>
      </c>
      <c r="Q314" s="78">
        <f t="shared" ref="Q314:S314" si="938">$J314*C$30+$K314*C$31+$L314*C$32+$M314*C$33+$N314*C$34+$O314*C$35</f>
        <v>152</v>
      </c>
      <c r="R314" s="78">
        <f t="shared" si="938"/>
        <v>24</v>
      </c>
      <c r="S314" s="78">
        <f t="shared" si="938"/>
        <v>170</v>
      </c>
      <c r="T314" s="59">
        <f t="shared" si="8"/>
        <v>0.1555555556</v>
      </c>
      <c r="U314" s="60">
        <f t="shared" si="9"/>
        <v>0.1237113402</v>
      </c>
      <c r="V314" s="61">
        <f t="shared" si="10"/>
        <v>0.1414141414</v>
      </c>
      <c r="W314" s="62">
        <f t="shared" si="11"/>
        <v>0.1363636364</v>
      </c>
      <c r="X314" s="63">
        <f t="shared" ref="X314:Y314" si="939">IFERROR(P314/(P314+R314),0.5)</f>
        <v>0.5384615385</v>
      </c>
      <c r="Y314" s="64">
        <f t="shared" si="939"/>
        <v>0.4720496894</v>
      </c>
      <c r="Z314" s="65">
        <f t="shared" si="13"/>
        <v>0.1390374332</v>
      </c>
      <c r="AA314" s="66">
        <f t="shared" si="14"/>
        <v>0.5294117647</v>
      </c>
      <c r="AB314" s="67">
        <f t="shared" si="15"/>
        <v>0.4812834225</v>
      </c>
      <c r="AC314" s="47">
        <f t="shared" si="16"/>
        <v>1</v>
      </c>
      <c r="AD314" s="79">
        <f t="shared" ref="AD314:AL314" si="940">IF(OR(T314&lt;OFFSET($B$38,AD$3,0),T314&gt;OFFSET($C$38,AD$3,0)),0,1)</f>
        <v>1</v>
      </c>
      <c r="AE314" s="79">
        <f t="shared" si="940"/>
        <v>1</v>
      </c>
      <c r="AF314" s="79">
        <f t="shared" si="940"/>
        <v>1</v>
      </c>
      <c r="AG314" s="79">
        <f t="shared" si="940"/>
        <v>1</v>
      </c>
      <c r="AH314" s="79">
        <f t="shared" si="940"/>
        <v>1</v>
      </c>
      <c r="AI314" s="79">
        <f t="shared" si="940"/>
        <v>1</v>
      </c>
      <c r="AJ314" s="79">
        <f t="shared" si="940"/>
        <v>1</v>
      </c>
      <c r="AK314" s="79">
        <f t="shared" si="940"/>
        <v>1</v>
      </c>
      <c r="AL314" s="79">
        <f t="shared" si="940"/>
        <v>1</v>
      </c>
      <c r="AM314" s="68">
        <f t="shared" si="18"/>
        <v>1</v>
      </c>
    </row>
    <row r="315" ht="16.5" customHeight="1">
      <c r="A315" s="47"/>
      <c r="B315" s="82"/>
      <c r="C315" s="82"/>
      <c r="D315" s="82"/>
      <c r="E315" s="82"/>
      <c r="F315" s="24"/>
      <c r="G315" s="51">
        <v>310.0</v>
      </c>
      <c r="H315" s="51">
        <v>4387.0</v>
      </c>
      <c r="I315" s="47">
        <v>2292.0</v>
      </c>
      <c r="J315" s="72">
        <f>OFFSET(TT!F315,0,6*(-1+$E$6))</f>
        <v>41</v>
      </c>
      <c r="K315" s="73">
        <f>OFFSET(TT!G315,0,6*(-1+$E$6))</f>
        <v>51</v>
      </c>
      <c r="L315" s="74">
        <f>OFFSET(TT!H315,0,6*(-1+$E$6))</f>
        <v>45</v>
      </c>
      <c r="M315" s="75">
        <f>OFFSET(TT!I315,0,6*(-1+$E$6))</f>
        <v>81</v>
      </c>
      <c r="N315" s="76">
        <f>OFFSET(TT!J315,0,6*(-1+$E$6))</f>
        <v>219</v>
      </c>
      <c r="O315" s="77">
        <f>OFFSET(TT!K315,0,6*(-1+$E$6))</f>
        <v>123</v>
      </c>
      <c r="P315" s="78">
        <f t="shared" si="19"/>
        <v>86</v>
      </c>
      <c r="Q315" s="78">
        <f t="shared" ref="Q315:S315" si="941">$J315*C$30+$K315*C$31+$L315*C$32+$M315*C$33+$N315*C$34+$O315*C$35</f>
        <v>204</v>
      </c>
      <c r="R315" s="78">
        <f t="shared" si="941"/>
        <v>51</v>
      </c>
      <c r="S315" s="78">
        <f t="shared" si="941"/>
        <v>219</v>
      </c>
      <c r="T315" s="59">
        <f t="shared" si="8"/>
        <v>0.2965517241</v>
      </c>
      <c r="U315" s="60">
        <f t="shared" si="9"/>
        <v>0.1888888889</v>
      </c>
      <c r="V315" s="61">
        <f t="shared" si="10"/>
        <v>0.2819672131</v>
      </c>
      <c r="W315" s="62">
        <f t="shared" si="11"/>
        <v>0.2</v>
      </c>
      <c r="X315" s="63">
        <f t="shared" ref="X315:Y315" si="942">IFERROR(P315/(P315+R315),0.5)</f>
        <v>0.6277372263</v>
      </c>
      <c r="Y315" s="64">
        <f t="shared" si="942"/>
        <v>0.4822695035</v>
      </c>
      <c r="Z315" s="65">
        <f t="shared" si="13"/>
        <v>0.2446428571</v>
      </c>
      <c r="AA315" s="66">
        <f t="shared" si="14"/>
        <v>0.5446428571</v>
      </c>
      <c r="AB315" s="67">
        <f t="shared" si="15"/>
        <v>0.5178571429</v>
      </c>
      <c r="AC315" s="47">
        <f t="shared" si="16"/>
        <v>1</v>
      </c>
      <c r="AD315" s="79">
        <f t="shared" ref="AD315:AL315" si="943">IF(OR(T315&lt;OFFSET($B$38,AD$3,0),T315&gt;OFFSET($C$38,AD$3,0)),0,1)</f>
        <v>1</v>
      </c>
      <c r="AE315" s="79">
        <f t="shared" si="943"/>
        <v>1</v>
      </c>
      <c r="AF315" s="79">
        <f t="shared" si="943"/>
        <v>1</v>
      </c>
      <c r="AG315" s="79">
        <f t="shared" si="943"/>
        <v>1</v>
      </c>
      <c r="AH315" s="79">
        <f t="shared" si="943"/>
        <v>1</v>
      </c>
      <c r="AI315" s="79">
        <f t="shared" si="943"/>
        <v>1</v>
      </c>
      <c r="AJ315" s="79">
        <f t="shared" si="943"/>
        <v>1</v>
      </c>
      <c r="AK315" s="79">
        <f t="shared" si="943"/>
        <v>1</v>
      </c>
      <c r="AL315" s="79">
        <f t="shared" si="943"/>
        <v>1</v>
      </c>
      <c r="AM315" s="68">
        <f t="shared" si="18"/>
        <v>1</v>
      </c>
    </row>
    <row r="316" ht="16.5" customHeight="1">
      <c r="A316" s="79"/>
      <c r="B316" s="101"/>
      <c r="C316" s="101"/>
      <c r="D316" s="101"/>
      <c r="E316" s="101"/>
      <c r="F316" s="102"/>
      <c r="G316" s="51">
        <f t="shared" ref="G316:G634" si="947">1+G315</f>
        <v>311</v>
      </c>
      <c r="H316" s="103">
        <v>4400.0</v>
      </c>
      <c r="I316" s="79">
        <v>3183.0</v>
      </c>
      <c r="J316" s="72">
        <f>OFFSET(TT!F316,0,6*(-1+$E$6))</f>
        <v>153</v>
      </c>
      <c r="K316" s="73">
        <f>OFFSET(TT!G316,0,6*(-1+$E$6))</f>
        <v>130</v>
      </c>
      <c r="L316" s="74">
        <f>OFFSET(TT!H316,0,6*(-1+$E$6))</f>
        <v>116</v>
      </c>
      <c r="M316" s="75">
        <f>OFFSET(TT!I316,0,6*(-1+$E$6))</f>
        <v>252</v>
      </c>
      <c r="N316" s="76">
        <f>OFFSET(TT!J316,0,6*(-1+$E$6))</f>
        <v>497</v>
      </c>
      <c r="O316" s="77">
        <f>OFFSET(TT!K316,0,6*(-1+$E$6))</f>
        <v>160</v>
      </c>
      <c r="P316" s="78">
        <f t="shared" si="19"/>
        <v>269</v>
      </c>
      <c r="Q316" s="78">
        <f t="shared" ref="Q316:S316" si="944">$J316*C$30+$K316*C$31+$L316*C$32+$M316*C$33+$N316*C$34+$O316*C$35</f>
        <v>412</v>
      </c>
      <c r="R316" s="78">
        <f t="shared" si="944"/>
        <v>130</v>
      </c>
      <c r="S316" s="78">
        <f t="shared" si="944"/>
        <v>497</v>
      </c>
      <c r="T316" s="59">
        <f t="shared" si="8"/>
        <v>0.3950073421</v>
      </c>
      <c r="U316" s="60">
        <f t="shared" si="9"/>
        <v>0.2073365231</v>
      </c>
      <c r="V316" s="61">
        <f t="shared" si="10"/>
        <v>0.3511749347</v>
      </c>
      <c r="W316" s="62">
        <f t="shared" si="11"/>
        <v>0.2398523985</v>
      </c>
      <c r="X316" s="63">
        <f t="shared" ref="X316:Y316" si="945">IFERROR(P316/(P316+R316),0.5)</f>
        <v>0.6741854637</v>
      </c>
      <c r="Y316" s="64">
        <f t="shared" si="945"/>
        <v>0.4532453245</v>
      </c>
      <c r="Z316" s="65">
        <f t="shared" si="13"/>
        <v>0.3050458716</v>
      </c>
      <c r="AA316" s="66">
        <f t="shared" si="14"/>
        <v>0.5856269113</v>
      </c>
      <c r="AB316" s="67">
        <f t="shared" si="15"/>
        <v>0.5206422018</v>
      </c>
      <c r="AC316" s="47">
        <f t="shared" si="16"/>
        <v>1</v>
      </c>
      <c r="AD316" s="79">
        <f t="shared" ref="AD316:AL316" si="946">IF(OR(T316&lt;OFFSET($B$38,AD$3,0),T316&gt;OFFSET($C$38,AD$3,0)),0,1)</f>
        <v>1</v>
      </c>
      <c r="AE316" s="79">
        <f t="shared" si="946"/>
        <v>1</v>
      </c>
      <c r="AF316" s="79">
        <f t="shared" si="946"/>
        <v>1</v>
      </c>
      <c r="AG316" s="79">
        <f t="shared" si="946"/>
        <v>1</v>
      </c>
      <c r="AH316" s="79">
        <f t="shared" si="946"/>
        <v>1</v>
      </c>
      <c r="AI316" s="79">
        <f t="shared" si="946"/>
        <v>1</v>
      </c>
      <c r="AJ316" s="79">
        <f t="shared" si="946"/>
        <v>1</v>
      </c>
      <c r="AK316" s="79">
        <f t="shared" si="946"/>
        <v>1</v>
      </c>
      <c r="AL316" s="79">
        <f t="shared" si="946"/>
        <v>1</v>
      </c>
      <c r="AM316" s="68">
        <f t="shared" si="18"/>
        <v>1</v>
      </c>
    </row>
    <row r="317" ht="16.5" customHeight="1">
      <c r="A317" s="79"/>
      <c r="B317" s="101"/>
      <c r="C317" s="101"/>
      <c r="D317" s="101"/>
      <c r="E317" s="101"/>
      <c r="F317" s="102"/>
      <c r="G317" s="51">
        <f t="shared" si="947"/>
        <v>312</v>
      </c>
      <c r="H317" s="103">
        <v>4402.0</v>
      </c>
      <c r="I317" s="79">
        <v>778.0</v>
      </c>
      <c r="J317" s="72">
        <f>OFFSET(TT!F317,0,6*(-1+$E$6))</f>
        <v>71</v>
      </c>
      <c r="K317" s="73">
        <f>OFFSET(TT!G317,0,6*(-1+$E$6))</f>
        <v>41</v>
      </c>
      <c r="L317" s="74">
        <f>OFFSET(TT!H317,0,6*(-1+$E$6))</f>
        <v>29</v>
      </c>
      <c r="M317" s="75">
        <f>OFFSET(TT!I317,0,6*(-1+$E$6))</f>
        <v>92</v>
      </c>
      <c r="N317" s="76">
        <f>OFFSET(TT!J317,0,6*(-1+$E$6))</f>
        <v>108</v>
      </c>
      <c r="O317" s="77">
        <f>OFFSET(TT!K317,0,6*(-1+$E$6))</f>
        <v>33</v>
      </c>
      <c r="P317" s="78">
        <f t="shared" si="19"/>
        <v>100</v>
      </c>
      <c r="Q317" s="78">
        <f t="shared" ref="Q317:S317" si="948">$J317*C$30+$K317*C$31+$L317*C$32+$M317*C$33+$N317*C$34+$O317*C$35</f>
        <v>125</v>
      </c>
      <c r="R317" s="78">
        <f t="shared" si="948"/>
        <v>41</v>
      </c>
      <c r="S317" s="78">
        <f t="shared" si="948"/>
        <v>108</v>
      </c>
      <c r="T317" s="59">
        <f t="shared" si="8"/>
        <v>0.4444444444</v>
      </c>
      <c r="U317" s="60">
        <f t="shared" si="9"/>
        <v>0.2751677852</v>
      </c>
      <c r="V317" s="61">
        <f t="shared" si="10"/>
        <v>0.4807692308</v>
      </c>
      <c r="W317" s="62">
        <f t="shared" si="11"/>
        <v>0.2469879518</v>
      </c>
      <c r="X317" s="63">
        <f t="shared" ref="X317:Y317" si="949">IFERROR(P317/(P317+R317),0.5)</f>
        <v>0.7092198582</v>
      </c>
      <c r="Y317" s="64">
        <f t="shared" si="949"/>
        <v>0.5364806867</v>
      </c>
      <c r="Z317" s="65">
        <f t="shared" si="13"/>
        <v>0.3770053476</v>
      </c>
      <c r="AA317" s="66">
        <f t="shared" si="14"/>
        <v>0.5561497326</v>
      </c>
      <c r="AB317" s="67">
        <f t="shared" si="15"/>
        <v>0.6016042781</v>
      </c>
      <c r="AC317" s="47">
        <f t="shared" si="16"/>
        <v>1</v>
      </c>
      <c r="AD317" s="79">
        <f t="shared" ref="AD317:AL317" si="950">IF(OR(T317&lt;OFFSET($B$38,AD$3,0),T317&gt;OFFSET($C$38,AD$3,0)),0,1)</f>
        <v>1</v>
      </c>
      <c r="AE317" s="79">
        <f t="shared" si="950"/>
        <v>1</v>
      </c>
      <c r="AF317" s="79">
        <f t="shared" si="950"/>
        <v>1</v>
      </c>
      <c r="AG317" s="79">
        <f t="shared" si="950"/>
        <v>1</v>
      </c>
      <c r="AH317" s="79">
        <f t="shared" si="950"/>
        <v>1</v>
      </c>
      <c r="AI317" s="79">
        <f t="shared" si="950"/>
        <v>1</v>
      </c>
      <c r="AJ317" s="79">
        <f t="shared" si="950"/>
        <v>1</v>
      </c>
      <c r="AK317" s="79">
        <f t="shared" si="950"/>
        <v>1</v>
      </c>
      <c r="AL317" s="79">
        <f t="shared" si="950"/>
        <v>1</v>
      </c>
      <c r="AM317" s="68">
        <f t="shared" si="18"/>
        <v>1</v>
      </c>
    </row>
    <row r="318" ht="16.5" customHeight="1">
      <c r="A318" s="79"/>
      <c r="B318" s="101"/>
      <c r="C318" s="101"/>
      <c r="D318" s="101"/>
      <c r="E318" s="101"/>
      <c r="F318" s="102"/>
      <c r="G318" s="51">
        <f t="shared" si="947"/>
        <v>313</v>
      </c>
      <c r="H318" s="103">
        <v>4404.0</v>
      </c>
      <c r="I318" s="79">
        <v>2870.0</v>
      </c>
      <c r="J318" s="72">
        <f>OFFSET(TT!F318,0,6*(-1+$E$6))</f>
        <v>149</v>
      </c>
      <c r="K318" s="73">
        <f>OFFSET(TT!G318,0,6*(-1+$E$6))</f>
        <v>137</v>
      </c>
      <c r="L318" s="74">
        <f>OFFSET(TT!H318,0,6*(-1+$E$6))</f>
        <v>85</v>
      </c>
      <c r="M318" s="75">
        <f>OFFSET(TT!I318,0,6*(-1+$E$6))</f>
        <v>223</v>
      </c>
      <c r="N318" s="76">
        <f>OFFSET(TT!J318,0,6*(-1+$E$6))</f>
        <v>568</v>
      </c>
      <c r="O318" s="77">
        <f>OFFSET(TT!K318,0,6*(-1+$E$6))</f>
        <v>136</v>
      </c>
      <c r="P318" s="78">
        <f t="shared" si="19"/>
        <v>234</v>
      </c>
      <c r="Q318" s="78">
        <f t="shared" ref="Q318:S318" si="951">$J318*C$30+$K318*C$31+$L318*C$32+$M318*C$33+$N318*C$34+$O318*C$35</f>
        <v>359</v>
      </c>
      <c r="R318" s="78">
        <f t="shared" si="951"/>
        <v>137</v>
      </c>
      <c r="S318" s="78">
        <f t="shared" si="951"/>
        <v>568</v>
      </c>
      <c r="T318" s="59">
        <f t="shared" si="8"/>
        <v>0.3946037099</v>
      </c>
      <c r="U318" s="60">
        <f t="shared" si="9"/>
        <v>0.1943262411</v>
      </c>
      <c r="V318" s="61">
        <f t="shared" si="10"/>
        <v>0.2917705736</v>
      </c>
      <c r="W318" s="62">
        <f t="shared" si="11"/>
        <v>0.2762096774</v>
      </c>
      <c r="X318" s="63">
        <f t="shared" ref="X318:Y318" si="952">IFERROR(P318/(P318+R318),0.5)</f>
        <v>0.6307277628</v>
      </c>
      <c r="Y318" s="64">
        <f t="shared" si="952"/>
        <v>0.3872707659</v>
      </c>
      <c r="Z318" s="65">
        <f t="shared" si="13"/>
        <v>0.2858243451</v>
      </c>
      <c r="AA318" s="66">
        <f t="shared" si="14"/>
        <v>0.6178736518</v>
      </c>
      <c r="AB318" s="67">
        <f t="shared" si="15"/>
        <v>0.4568567026</v>
      </c>
      <c r="AC318" s="47">
        <f t="shared" si="16"/>
        <v>1</v>
      </c>
      <c r="AD318" s="79">
        <f t="shared" ref="AD318:AL318" si="953">IF(OR(T318&lt;OFFSET($B$38,AD$3,0),T318&gt;OFFSET($C$38,AD$3,0)),0,1)</f>
        <v>1</v>
      </c>
      <c r="AE318" s="79">
        <f t="shared" si="953"/>
        <v>1</v>
      </c>
      <c r="AF318" s="79">
        <f t="shared" si="953"/>
        <v>1</v>
      </c>
      <c r="AG318" s="79">
        <f t="shared" si="953"/>
        <v>1</v>
      </c>
      <c r="AH318" s="79">
        <f t="shared" si="953"/>
        <v>1</v>
      </c>
      <c r="AI318" s="79">
        <f t="shared" si="953"/>
        <v>1</v>
      </c>
      <c r="AJ318" s="79">
        <f t="shared" si="953"/>
        <v>1</v>
      </c>
      <c r="AK318" s="79">
        <f t="shared" si="953"/>
        <v>1</v>
      </c>
      <c r="AL318" s="79">
        <f t="shared" si="953"/>
        <v>1</v>
      </c>
      <c r="AM318" s="68">
        <f t="shared" si="18"/>
        <v>1</v>
      </c>
    </row>
    <row r="319" ht="16.5" customHeight="1">
      <c r="A319" s="79"/>
      <c r="B319" s="101"/>
      <c r="C319" s="101"/>
      <c r="D319" s="101"/>
      <c r="E319" s="101"/>
      <c r="F319" s="102"/>
      <c r="G319" s="51">
        <f t="shared" si="947"/>
        <v>314</v>
      </c>
      <c r="H319" s="103">
        <v>4411.0</v>
      </c>
      <c r="I319" s="79">
        <v>1763.0</v>
      </c>
      <c r="J319" s="72">
        <f>OFFSET(TT!F319,0,6*(-1+$E$6))</f>
        <v>126</v>
      </c>
      <c r="K319" s="73">
        <f>OFFSET(TT!G319,0,6*(-1+$E$6))</f>
        <v>95</v>
      </c>
      <c r="L319" s="74">
        <f>OFFSET(TT!H319,0,6*(-1+$E$6))</f>
        <v>77</v>
      </c>
      <c r="M319" s="75">
        <f>OFFSET(TT!I319,0,6*(-1+$E$6))</f>
        <v>112</v>
      </c>
      <c r="N319" s="76">
        <f>OFFSET(TT!J319,0,6*(-1+$E$6))</f>
        <v>281</v>
      </c>
      <c r="O319" s="77">
        <f>OFFSET(TT!K319,0,6*(-1+$E$6))</f>
        <v>85</v>
      </c>
      <c r="P319" s="78">
        <f t="shared" si="19"/>
        <v>203</v>
      </c>
      <c r="Q319" s="78">
        <f t="shared" ref="Q319:S319" si="954">$J319*C$30+$K319*C$31+$L319*C$32+$M319*C$33+$N319*C$34+$O319*C$35</f>
        <v>197</v>
      </c>
      <c r="R319" s="78">
        <f t="shared" si="954"/>
        <v>95</v>
      </c>
      <c r="S319" s="78">
        <f t="shared" si="954"/>
        <v>281</v>
      </c>
      <c r="T319" s="59">
        <f t="shared" si="8"/>
        <v>0.5075</v>
      </c>
      <c r="U319" s="60">
        <f t="shared" si="9"/>
        <v>0.2526595745</v>
      </c>
      <c r="V319" s="61">
        <f t="shared" si="10"/>
        <v>0.4194214876</v>
      </c>
      <c r="W319" s="62">
        <f t="shared" si="11"/>
        <v>0.3253424658</v>
      </c>
      <c r="X319" s="63">
        <f t="shared" ref="X319:Y319" si="955">IFERROR(P319/(P319+R319),0.5)</f>
        <v>0.6812080537</v>
      </c>
      <c r="Y319" s="64">
        <f t="shared" si="955"/>
        <v>0.4121338912</v>
      </c>
      <c r="Z319" s="65">
        <f t="shared" si="13"/>
        <v>0.3840206186</v>
      </c>
      <c r="AA319" s="66">
        <f t="shared" si="14"/>
        <v>0.6237113402</v>
      </c>
      <c r="AB319" s="67">
        <f t="shared" si="15"/>
        <v>0.5154639175</v>
      </c>
      <c r="AC319" s="47">
        <f t="shared" si="16"/>
        <v>1</v>
      </c>
      <c r="AD319" s="79">
        <f t="shared" ref="AD319:AL319" si="956">IF(OR(T319&lt;OFFSET($B$38,AD$3,0),T319&gt;OFFSET($C$38,AD$3,0)),0,1)</f>
        <v>1</v>
      </c>
      <c r="AE319" s="79">
        <f t="shared" si="956"/>
        <v>1</v>
      </c>
      <c r="AF319" s="79">
        <f t="shared" si="956"/>
        <v>1</v>
      </c>
      <c r="AG319" s="79">
        <f t="shared" si="956"/>
        <v>1</v>
      </c>
      <c r="AH319" s="79">
        <f t="shared" si="956"/>
        <v>1</v>
      </c>
      <c r="AI319" s="79">
        <f t="shared" si="956"/>
        <v>1</v>
      </c>
      <c r="AJ319" s="79">
        <f t="shared" si="956"/>
        <v>1</v>
      </c>
      <c r="AK319" s="79">
        <f t="shared" si="956"/>
        <v>1</v>
      </c>
      <c r="AL319" s="79">
        <f t="shared" si="956"/>
        <v>1</v>
      </c>
      <c r="AM319" s="68">
        <f t="shared" si="18"/>
        <v>1</v>
      </c>
    </row>
    <row r="320" ht="16.5" customHeight="1">
      <c r="A320" s="79"/>
      <c r="B320" s="101"/>
      <c r="C320" s="101"/>
      <c r="D320" s="101"/>
      <c r="E320" s="101"/>
      <c r="F320" s="102"/>
      <c r="G320" s="51">
        <f t="shared" si="947"/>
        <v>315</v>
      </c>
      <c r="H320" s="103">
        <v>4413.0</v>
      </c>
      <c r="I320" s="79">
        <v>928.0</v>
      </c>
      <c r="J320" s="72">
        <f>OFFSET(TT!F320,0,6*(-1+$E$6))</f>
        <v>134</v>
      </c>
      <c r="K320" s="73">
        <f>OFFSET(TT!G320,0,6*(-1+$E$6))</f>
        <v>63</v>
      </c>
      <c r="L320" s="74">
        <f>OFFSET(TT!H320,0,6*(-1+$E$6))</f>
        <v>55</v>
      </c>
      <c r="M320" s="75">
        <f>OFFSET(TT!I320,0,6*(-1+$E$6))</f>
        <v>87</v>
      </c>
      <c r="N320" s="76">
        <f>OFFSET(TT!J320,0,6*(-1+$E$6))</f>
        <v>141</v>
      </c>
      <c r="O320" s="77">
        <f>OFFSET(TT!K320,0,6*(-1+$E$6))</f>
        <v>38</v>
      </c>
      <c r="P320" s="78">
        <f t="shared" si="19"/>
        <v>189</v>
      </c>
      <c r="Q320" s="78">
        <f t="shared" ref="Q320:S320" si="957">$J320*C$30+$K320*C$31+$L320*C$32+$M320*C$33+$N320*C$34+$O320*C$35</f>
        <v>125</v>
      </c>
      <c r="R320" s="78">
        <f t="shared" si="957"/>
        <v>63</v>
      </c>
      <c r="S320" s="78">
        <f t="shared" si="957"/>
        <v>141</v>
      </c>
      <c r="T320" s="59">
        <f t="shared" si="8"/>
        <v>0.601910828</v>
      </c>
      <c r="U320" s="60">
        <f t="shared" si="9"/>
        <v>0.3088235294</v>
      </c>
      <c r="V320" s="61">
        <f t="shared" si="10"/>
        <v>0.5727272727</v>
      </c>
      <c r="W320" s="62">
        <f t="shared" si="11"/>
        <v>0.335106383</v>
      </c>
      <c r="X320" s="63">
        <f t="shared" ref="X320:Y320" si="958">IFERROR(P320/(P320+R320),0.5)</f>
        <v>0.75</v>
      </c>
      <c r="Y320" s="64">
        <f t="shared" si="958"/>
        <v>0.469924812</v>
      </c>
      <c r="Z320" s="65">
        <f t="shared" si="13"/>
        <v>0.4864864865</v>
      </c>
      <c r="AA320" s="66">
        <f t="shared" si="14"/>
        <v>0.6370656371</v>
      </c>
      <c r="AB320" s="67">
        <f t="shared" si="15"/>
        <v>0.6061776062</v>
      </c>
      <c r="AC320" s="47">
        <f t="shared" si="16"/>
        <v>1</v>
      </c>
      <c r="AD320" s="79">
        <f t="shared" ref="AD320:AL320" si="959">IF(OR(T320&lt;OFFSET($B$38,AD$3,0),T320&gt;OFFSET($C$38,AD$3,0)),0,1)</f>
        <v>1</v>
      </c>
      <c r="AE320" s="79">
        <f t="shared" si="959"/>
        <v>1</v>
      </c>
      <c r="AF320" s="79">
        <f t="shared" si="959"/>
        <v>1</v>
      </c>
      <c r="AG320" s="79">
        <f t="shared" si="959"/>
        <v>1</v>
      </c>
      <c r="AH320" s="79">
        <f t="shared" si="959"/>
        <v>1</v>
      </c>
      <c r="AI320" s="79">
        <f t="shared" si="959"/>
        <v>1</v>
      </c>
      <c r="AJ320" s="79">
        <f t="shared" si="959"/>
        <v>1</v>
      </c>
      <c r="AK320" s="79">
        <f t="shared" si="959"/>
        <v>1</v>
      </c>
      <c r="AL320" s="79">
        <f t="shared" si="959"/>
        <v>1</v>
      </c>
      <c r="AM320" s="68">
        <f t="shared" si="18"/>
        <v>1</v>
      </c>
    </row>
    <row r="321" ht="16.5" customHeight="1">
      <c r="A321" s="79"/>
      <c r="B321" s="101"/>
      <c r="C321" s="101"/>
      <c r="D321" s="101"/>
      <c r="E321" s="101"/>
      <c r="F321" s="102"/>
      <c r="G321" s="51">
        <f t="shared" si="947"/>
        <v>316</v>
      </c>
      <c r="H321" s="103">
        <v>4414.0</v>
      </c>
      <c r="I321" s="79">
        <v>2862.0</v>
      </c>
      <c r="J321" s="72">
        <f>OFFSET(TT!F321,0,6*(-1+$E$6))</f>
        <v>203</v>
      </c>
      <c r="K321" s="73">
        <f>OFFSET(TT!G321,0,6*(-1+$E$6))</f>
        <v>177</v>
      </c>
      <c r="L321" s="74">
        <f>OFFSET(TT!H321,0,6*(-1+$E$6))</f>
        <v>183</v>
      </c>
      <c r="M321" s="75">
        <f>OFFSET(TT!I321,0,6*(-1+$E$6))</f>
        <v>224</v>
      </c>
      <c r="N321" s="76">
        <f>OFFSET(TT!J321,0,6*(-1+$E$6))</f>
        <v>467</v>
      </c>
      <c r="O321" s="77">
        <f>OFFSET(TT!K321,0,6*(-1+$E$6))</f>
        <v>122</v>
      </c>
      <c r="P321" s="78">
        <f t="shared" si="19"/>
        <v>386</v>
      </c>
      <c r="Q321" s="78">
        <f t="shared" ref="Q321:S321" si="960">$J321*C$30+$K321*C$31+$L321*C$32+$M321*C$33+$N321*C$34+$O321*C$35</f>
        <v>346</v>
      </c>
      <c r="R321" s="78">
        <f t="shared" si="960"/>
        <v>177</v>
      </c>
      <c r="S321" s="78">
        <f t="shared" si="960"/>
        <v>467</v>
      </c>
      <c r="T321" s="59">
        <f t="shared" si="8"/>
        <v>0.5273224044</v>
      </c>
      <c r="U321" s="60">
        <f t="shared" si="9"/>
        <v>0.2748447205</v>
      </c>
      <c r="V321" s="61">
        <f t="shared" si="10"/>
        <v>0.4525205158</v>
      </c>
      <c r="W321" s="62">
        <f t="shared" si="11"/>
        <v>0.3384321224</v>
      </c>
      <c r="X321" s="63">
        <f t="shared" ref="X321:Y321" si="961">IFERROR(P321/(P321+R321),0.5)</f>
        <v>0.6856127886</v>
      </c>
      <c r="Y321" s="64">
        <f t="shared" si="961"/>
        <v>0.4255842558</v>
      </c>
      <c r="Z321" s="65">
        <f t="shared" si="13"/>
        <v>0.4091569767</v>
      </c>
      <c r="AA321" s="66">
        <f t="shared" si="14"/>
        <v>0.6199127907</v>
      </c>
      <c r="AB321" s="67">
        <f t="shared" si="15"/>
        <v>0.5319767442</v>
      </c>
      <c r="AC321" s="47">
        <f t="shared" si="16"/>
        <v>1</v>
      </c>
      <c r="AD321" s="79">
        <f t="shared" ref="AD321:AL321" si="962">IF(OR(T321&lt;OFFSET($B$38,AD$3,0),T321&gt;OFFSET($C$38,AD$3,0)),0,1)</f>
        <v>1</v>
      </c>
      <c r="AE321" s="79">
        <f t="shared" si="962"/>
        <v>1</v>
      </c>
      <c r="AF321" s="79">
        <f t="shared" si="962"/>
        <v>1</v>
      </c>
      <c r="AG321" s="79">
        <f t="shared" si="962"/>
        <v>1</v>
      </c>
      <c r="AH321" s="79">
        <f t="shared" si="962"/>
        <v>1</v>
      </c>
      <c r="AI321" s="79">
        <f t="shared" si="962"/>
        <v>1</v>
      </c>
      <c r="AJ321" s="79">
        <f t="shared" si="962"/>
        <v>1</v>
      </c>
      <c r="AK321" s="79">
        <f t="shared" si="962"/>
        <v>1</v>
      </c>
      <c r="AL321" s="79">
        <f t="shared" si="962"/>
        <v>1</v>
      </c>
      <c r="AM321" s="68">
        <f t="shared" si="18"/>
        <v>1</v>
      </c>
    </row>
    <row r="322" ht="16.5" customHeight="1">
      <c r="A322" s="79"/>
      <c r="B322" s="101"/>
      <c r="C322" s="101"/>
      <c r="D322" s="101"/>
      <c r="E322" s="101"/>
      <c r="F322" s="102"/>
      <c r="G322" s="51">
        <f t="shared" si="947"/>
        <v>317</v>
      </c>
      <c r="H322" s="103">
        <v>4415.0</v>
      </c>
      <c r="I322" s="79">
        <v>2101.0</v>
      </c>
      <c r="J322" s="72">
        <f>OFFSET(TT!F322,0,6*(-1+$E$6))</f>
        <v>20</v>
      </c>
      <c r="K322" s="73">
        <f>OFFSET(TT!G322,0,6*(-1+$E$6))</f>
        <v>42</v>
      </c>
      <c r="L322" s="74">
        <f>OFFSET(TT!H322,0,6*(-1+$E$6))</f>
        <v>17</v>
      </c>
      <c r="M322" s="75">
        <f>OFFSET(TT!I322,0,6*(-1+$E$6))</f>
        <v>71</v>
      </c>
      <c r="N322" s="76">
        <f>OFFSET(TT!J322,0,6*(-1+$E$6))</f>
        <v>251</v>
      </c>
      <c r="O322" s="77">
        <f>OFFSET(TT!K322,0,6*(-1+$E$6))</f>
        <v>105</v>
      </c>
      <c r="P322" s="78">
        <f t="shared" si="19"/>
        <v>37</v>
      </c>
      <c r="Q322" s="78">
        <f t="shared" ref="Q322:S322" si="963">$J322*C$30+$K322*C$31+$L322*C$32+$M322*C$33+$N322*C$34+$O322*C$35</f>
        <v>176</v>
      </c>
      <c r="R322" s="78">
        <f t="shared" si="963"/>
        <v>42</v>
      </c>
      <c r="S322" s="78">
        <f t="shared" si="963"/>
        <v>251</v>
      </c>
      <c r="T322" s="59">
        <f t="shared" si="8"/>
        <v>0.1737089202</v>
      </c>
      <c r="U322" s="60">
        <f t="shared" si="9"/>
        <v>0.1433447099</v>
      </c>
      <c r="V322" s="61">
        <f t="shared" si="10"/>
        <v>0.1284722222</v>
      </c>
      <c r="W322" s="62">
        <f t="shared" si="11"/>
        <v>0.1926605505</v>
      </c>
      <c r="X322" s="63">
        <f t="shared" ref="X322:Y322" si="964">IFERROR(P322/(P322+R322),0.5)</f>
        <v>0.4683544304</v>
      </c>
      <c r="Y322" s="64">
        <f t="shared" si="964"/>
        <v>0.4121779859</v>
      </c>
      <c r="Z322" s="65">
        <f t="shared" si="13"/>
        <v>0.1561264822</v>
      </c>
      <c r="AA322" s="66">
        <f t="shared" si="14"/>
        <v>0.5691699605</v>
      </c>
      <c r="AB322" s="67">
        <f t="shared" si="15"/>
        <v>0.4209486166</v>
      </c>
      <c r="AC322" s="47">
        <f t="shared" si="16"/>
        <v>1</v>
      </c>
      <c r="AD322" s="79">
        <f t="shared" ref="AD322:AL322" si="965">IF(OR(T322&lt;OFFSET($B$38,AD$3,0),T322&gt;OFFSET($C$38,AD$3,0)),0,1)</f>
        <v>1</v>
      </c>
      <c r="AE322" s="79">
        <f t="shared" si="965"/>
        <v>1</v>
      </c>
      <c r="AF322" s="79">
        <f t="shared" si="965"/>
        <v>1</v>
      </c>
      <c r="AG322" s="79">
        <f t="shared" si="965"/>
        <v>1</v>
      </c>
      <c r="AH322" s="79">
        <f t="shared" si="965"/>
        <v>1</v>
      </c>
      <c r="AI322" s="79">
        <f t="shared" si="965"/>
        <v>1</v>
      </c>
      <c r="AJ322" s="79">
        <f t="shared" si="965"/>
        <v>1</v>
      </c>
      <c r="AK322" s="79">
        <f t="shared" si="965"/>
        <v>1</v>
      </c>
      <c r="AL322" s="79">
        <f t="shared" si="965"/>
        <v>1</v>
      </c>
      <c r="AM322" s="68">
        <f t="shared" si="18"/>
        <v>1</v>
      </c>
    </row>
    <row r="323" ht="16.5" customHeight="1">
      <c r="A323" s="79"/>
      <c r="B323" s="101"/>
      <c r="C323" s="101"/>
      <c r="D323" s="101"/>
      <c r="E323" s="101"/>
      <c r="F323" s="102"/>
      <c r="G323" s="51">
        <f t="shared" si="947"/>
        <v>318</v>
      </c>
      <c r="H323" s="103">
        <v>4417.0</v>
      </c>
      <c r="I323" s="79">
        <v>2878.0</v>
      </c>
      <c r="J323" s="72">
        <f>OFFSET(TT!F323,0,6*(-1+$E$6))</f>
        <v>238</v>
      </c>
      <c r="K323" s="73">
        <f>OFFSET(TT!G323,0,6*(-1+$E$6))</f>
        <v>177</v>
      </c>
      <c r="L323" s="74">
        <f>OFFSET(TT!H323,0,6*(-1+$E$6))</f>
        <v>148</v>
      </c>
      <c r="M323" s="75">
        <f>OFFSET(TT!I323,0,6*(-1+$E$6))</f>
        <v>240</v>
      </c>
      <c r="N323" s="76">
        <f>OFFSET(TT!J323,0,6*(-1+$E$6))</f>
        <v>492</v>
      </c>
      <c r="O323" s="77">
        <f>OFFSET(TT!K323,0,6*(-1+$E$6))</f>
        <v>141</v>
      </c>
      <c r="P323" s="78">
        <f t="shared" si="19"/>
        <v>386</v>
      </c>
      <c r="Q323" s="78">
        <f t="shared" ref="Q323:S323" si="966">$J323*C$30+$K323*C$31+$L323*C$32+$M323*C$33+$N323*C$34+$O323*C$35</f>
        <v>381</v>
      </c>
      <c r="R323" s="78">
        <f t="shared" si="966"/>
        <v>177</v>
      </c>
      <c r="S323" s="78">
        <f t="shared" si="966"/>
        <v>492</v>
      </c>
      <c r="T323" s="59">
        <f t="shared" si="8"/>
        <v>0.5032594524</v>
      </c>
      <c r="U323" s="60">
        <f t="shared" si="9"/>
        <v>0.264573991</v>
      </c>
      <c r="V323" s="61">
        <f t="shared" si="10"/>
        <v>0.4396355353</v>
      </c>
      <c r="W323" s="62">
        <f t="shared" si="11"/>
        <v>0.3172043011</v>
      </c>
      <c r="X323" s="63">
        <f t="shared" ref="X323:Y323" si="967">IFERROR(P323/(P323+R323),0.5)</f>
        <v>0.6856127886</v>
      </c>
      <c r="Y323" s="64">
        <f t="shared" si="967"/>
        <v>0.4364261168</v>
      </c>
      <c r="Z323" s="65">
        <f t="shared" si="13"/>
        <v>0.3920612813</v>
      </c>
      <c r="AA323" s="66">
        <f t="shared" si="14"/>
        <v>0.6114206128</v>
      </c>
      <c r="AB323" s="67">
        <f t="shared" si="15"/>
        <v>0.5341225627</v>
      </c>
      <c r="AC323" s="47">
        <f t="shared" si="16"/>
        <v>1</v>
      </c>
      <c r="AD323" s="79">
        <f t="shared" ref="AD323:AL323" si="968">IF(OR(T323&lt;OFFSET($B$38,AD$3,0),T323&gt;OFFSET($C$38,AD$3,0)),0,1)</f>
        <v>1</v>
      </c>
      <c r="AE323" s="79">
        <f t="shared" si="968"/>
        <v>1</v>
      </c>
      <c r="AF323" s="79">
        <f t="shared" si="968"/>
        <v>1</v>
      </c>
      <c r="AG323" s="79">
        <f t="shared" si="968"/>
        <v>1</v>
      </c>
      <c r="AH323" s="79">
        <f t="shared" si="968"/>
        <v>1</v>
      </c>
      <c r="AI323" s="79">
        <f t="shared" si="968"/>
        <v>1</v>
      </c>
      <c r="AJ323" s="79">
        <f t="shared" si="968"/>
        <v>1</v>
      </c>
      <c r="AK323" s="79">
        <f t="shared" si="968"/>
        <v>1</v>
      </c>
      <c r="AL323" s="79">
        <f t="shared" si="968"/>
        <v>1</v>
      </c>
      <c r="AM323" s="68">
        <f t="shared" si="18"/>
        <v>1</v>
      </c>
    </row>
    <row r="324" ht="16.5" customHeight="1">
      <c r="A324" s="79"/>
      <c r="B324" s="101"/>
      <c r="C324" s="101"/>
      <c r="D324" s="101"/>
      <c r="E324" s="101"/>
      <c r="F324" s="102"/>
      <c r="G324" s="51">
        <f t="shared" si="947"/>
        <v>319</v>
      </c>
      <c r="H324" s="103">
        <v>4421.0</v>
      </c>
      <c r="I324" s="79">
        <v>2412.0</v>
      </c>
      <c r="J324" s="72">
        <f>OFFSET(TT!F324,0,6*(-1+$E$6))</f>
        <v>191</v>
      </c>
      <c r="K324" s="73">
        <f>OFFSET(TT!G324,0,6*(-1+$E$6))</f>
        <v>140</v>
      </c>
      <c r="L324" s="74">
        <f>OFFSET(TT!H324,0,6*(-1+$E$6))</f>
        <v>110</v>
      </c>
      <c r="M324" s="75">
        <f>OFFSET(TT!I324,0,6*(-1+$E$6))</f>
        <v>174</v>
      </c>
      <c r="N324" s="76">
        <f>OFFSET(TT!J324,0,6*(-1+$E$6))</f>
        <v>396</v>
      </c>
      <c r="O324" s="77">
        <f>OFFSET(TT!K324,0,6*(-1+$E$6))</f>
        <v>112</v>
      </c>
      <c r="P324" s="78">
        <f t="shared" si="19"/>
        <v>301</v>
      </c>
      <c r="Q324" s="78">
        <f t="shared" ref="Q324:S324" si="969">$J324*C$30+$K324*C$31+$L324*C$32+$M324*C$33+$N324*C$34+$O324*C$35</f>
        <v>286</v>
      </c>
      <c r="R324" s="78">
        <f t="shared" si="969"/>
        <v>140</v>
      </c>
      <c r="S324" s="78">
        <f t="shared" si="969"/>
        <v>396</v>
      </c>
      <c r="T324" s="59">
        <f t="shared" si="8"/>
        <v>0.5127768313</v>
      </c>
      <c r="U324" s="60">
        <f t="shared" si="9"/>
        <v>0.2611940299</v>
      </c>
      <c r="V324" s="61">
        <f t="shared" si="10"/>
        <v>0.4318507891</v>
      </c>
      <c r="W324" s="62">
        <f t="shared" si="11"/>
        <v>0.3286384977</v>
      </c>
      <c r="X324" s="63">
        <f t="shared" ref="X324:Y324" si="970">IFERROR(P324/(P324+R324),0.5)</f>
        <v>0.6825396825</v>
      </c>
      <c r="Y324" s="64">
        <f t="shared" si="970"/>
        <v>0.4193548387</v>
      </c>
      <c r="Z324" s="65">
        <f t="shared" si="13"/>
        <v>0.39269813</v>
      </c>
      <c r="AA324" s="66">
        <f t="shared" si="14"/>
        <v>0.6206589492</v>
      </c>
      <c r="AB324" s="67">
        <f t="shared" si="15"/>
        <v>0.5227070347</v>
      </c>
      <c r="AC324" s="47">
        <f t="shared" si="16"/>
        <v>1</v>
      </c>
      <c r="AD324" s="79">
        <f t="shared" ref="AD324:AL324" si="971">IF(OR(T324&lt;OFFSET($B$38,AD$3,0),T324&gt;OFFSET($C$38,AD$3,0)),0,1)</f>
        <v>1</v>
      </c>
      <c r="AE324" s="79">
        <f t="shared" si="971"/>
        <v>1</v>
      </c>
      <c r="AF324" s="79">
        <f t="shared" si="971"/>
        <v>1</v>
      </c>
      <c r="AG324" s="79">
        <f t="shared" si="971"/>
        <v>1</v>
      </c>
      <c r="AH324" s="79">
        <f t="shared" si="971"/>
        <v>1</v>
      </c>
      <c r="AI324" s="79">
        <f t="shared" si="971"/>
        <v>1</v>
      </c>
      <c r="AJ324" s="79">
        <f t="shared" si="971"/>
        <v>1</v>
      </c>
      <c r="AK324" s="79">
        <f t="shared" si="971"/>
        <v>1</v>
      </c>
      <c r="AL324" s="79">
        <f t="shared" si="971"/>
        <v>1</v>
      </c>
      <c r="AM324" s="68">
        <f t="shared" si="18"/>
        <v>1</v>
      </c>
    </row>
    <row r="325" ht="16.5" customHeight="1">
      <c r="A325" s="79"/>
      <c r="B325" s="101"/>
      <c r="C325" s="101"/>
      <c r="D325" s="101"/>
      <c r="E325" s="101"/>
      <c r="F325" s="102"/>
      <c r="G325" s="51">
        <f t="shared" si="947"/>
        <v>320</v>
      </c>
      <c r="H325" s="103">
        <v>4422.0</v>
      </c>
      <c r="I325" s="79">
        <v>2518.0</v>
      </c>
      <c r="J325" s="72">
        <f>OFFSET(TT!F325,0,6*(-1+$E$6))</f>
        <v>156</v>
      </c>
      <c r="K325" s="73">
        <f>OFFSET(TT!G325,0,6*(-1+$E$6))</f>
        <v>105</v>
      </c>
      <c r="L325" s="74">
        <f>OFFSET(TT!H325,0,6*(-1+$E$6))</f>
        <v>113</v>
      </c>
      <c r="M325" s="75">
        <f>OFFSET(TT!I325,0,6*(-1+$E$6))</f>
        <v>188</v>
      </c>
      <c r="N325" s="76">
        <f>OFFSET(TT!J325,0,6*(-1+$E$6))</f>
        <v>449</v>
      </c>
      <c r="O325" s="77">
        <f>OFFSET(TT!K325,0,6*(-1+$E$6))</f>
        <v>108</v>
      </c>
      <c r="P325" s="78">
        <f t="shared" si="19"/>
        <v>269</v>
      </c>
      <c r="Q325" s="78">
        <f t="shared" ref="Q325:S325" si="972">$J325*C$30+$K325*C$31+$L325*C$32+$M325*C$33+$N325*C$34+$O325*C$35</f>
        <v>296</v>
      </c>
      <c r="R325" s="78">
        <f t="shared" si="972"/>
        <v>105</v>
      </c>
      <c r="S325" s="78">
        <f t="shared" si="972"/>
        <v>449</v>
      </c>
      <c r="T325" s="59">
        <f t="shared" si="8"/>
        <v>0.4761061947</v>
      </c>
      <c r="U325" s="60">
        <f t="shared" si="9"/>
        <v>0.1895306859</v>
      </c>
      <c r="V325" s="61">
        <f t="shared" si="10"/>
        <v>0.3746518106</v>
      </c>
      <c r="W325" s="62">
        <f t="shared" si="11"/>
        <v>0.2618453865</v>
      </c>
      <c r="X325" s="63">
        <f t="shared" ref="X325:Y325" si="973">IFERROR(P325/(P325+R325),0.5)</f>
        <v>0.7192513369</v>
      </c>
      <c r="Y325" s="64">
        <f t="shared" si="973"/>
        <v>0.3973154362</v>
      </c>
      <c r="Z325" s="65">
        <f t="shared" si="13"/>
        <v>0.3342269884</v>
      </c>
      <c r="AA325" s="66">
        <f t="shared" si="14"/>
        <v>0.6416443253</v>
      </c>
      <c r="AB325" s="67">
        <f t="shared" si="15"/>
        <v>0.5049151028</v>
      </c>
      <c r="AC325" s="47">
        <f t="shared" si="16"/>
        <v>1</v>
      </c>
      <c r="AD325" s="79">
        <f t="shared" ref="AD325:AL325" si="974">IF(OR(T325&lt;OFFSET($B$38,AD$3,0),T325&gt;OFFSET($C$38,AD$3,0)),0,1)</f>
        <v>1</v>
      </c>
      <c r="AE325" s="79">
        <f t="shared" si="974"/>
        <v>1</v>
      </c>
      <c r="AF325" s="79">
        <f t="shared" si="974"/>
        <v>1</v>
      </c>
      <c r="AG325" s="79">
        <f t="shared" si="974"/>
        <v>1</v>
      </c>
      <c r="AH325" s="79">
        <f t="shared" si="974"/>
        <v>1</v>
      </c>
      <c r="AI325" s="79">
        <f t="shared" si="974"/>
        <v>1</v>
      </c>
      <c r="AJ325" s="79">
        <f t="shared" si="974"/>
        <v>1</v>
      </c>
      <c r="AK325" s="79">
        <f t="shared" si="974"/>
        <v>1</v>
      </c>
      <c r="AL325" s="79">
        <f t="shared" si="974"/>
        <v>1</v>
      </c>
      <c r="AM325" s="68">
        <f t="shared" si="18"/>
        <v>1</v>
      </c>
    </row>
    <row r="326" ht="16.5" customHeight="1">
      <c r="A326" s="79"/>
      <c r="B326" s="101"/>
      <c r="C326" s="101"/>
      <c r="D326" s="101"/>
      <c r="E326" s="101"/>
      <c r="F326" s="102"/>
      <c r="G326" s="51">
        <f t="shared" si="947"/>
        <v>321</v>
      </c>
      <c r="H326" s="103">
        <v>4423.0</v>
      </c>
      <c r="I326" s="79">
        <v>3392.0</v>
      </c>
      <c r="J326" s="72">
        <f>OFFSET(TT!F326,0,6*(-1+$E$6))</f>
        <v>193</v>
      </c>
      <c r="K326" s="73">
        <f>OFFSET(TT!G326,0,6*(-1+$E$6))</f>
        <v>184</v>
      </c>
      <c r="L326" s="74">
        <f>OFFSET(TT!H326,0,6*(-1+$E$6))</f>
        <v>108</v>
      </c>
      <c r="M326" s="75">
        <f>OFFSET(TT!I326,0,6*(-1+$E$6))</f>
        <v>277</v>
      </c>
      <c r="N326" s="76">
        <f>OFFSET(TT!J326,0,6*(-1+$E$6))</f>
        <v>524</v>
      </c>
      <c r="O326" s="77">
        <f>OFFSET(TT!K326,0,6*(-1+$E$6))</f>
        <v>150</v>
      </c>
      <c r="P326" s="78">
        <f t="shared" si="19"/>
        <v>301</v>
      </c>
      <c r="Q326" s="78">
        <f t="shared" ref="Q326:S326" si="975">$J326*C$30+$K326*C$31+$L326*C$32+$M326*C$33+$N326*C$34+$O326*C$35</f>
        <v>427</v>
      </c>
      <c r="R326" s="78">
        <f t="shared" si="975"/>
        <v>184</v>
      </c>
      <c r="S326" s="78">
        <f t="shared" si="975"/>
        <v>524</v>
      </c>
      <c r="T326" s="59">
        <f t="shared" si="8"/>
        <v>0.4134615385</v>
      </c>
      <c r="U326" s="60">
        <f t="shared" si="9"/>
        <v>0.2598870056</v>
      </c>
      <c r="V326" s="61">
        <f t="shared" si="10"/>
        <v>0.3648484848</v>
      </c>
      <c r="W326" s="62">
        <f t="shared" si="11"/>
        <v>0.3011456628</v>
      </c>
      <c r="X326" s="63">
        <f t="shared" ref="X326:Y326" si="976">IFERROR(P326/(P326+R326),0.5)</f>
        <v>0.6206185567</v>
      </c>
      <c r="Y326" s="64">
        <f t="shared" si="976"/>
        <v>0.4490010515</v>
      </c>
      <c r="Z326" s="65">
        <f t="shared" si="13"/>
        <v>0.3377437326</v>
      </c>
      <c r="AA326" s="66">
        <f t="shared" si="14"/>
        <v>0.5745125348</v>
      </c>
      <c r="AB326" s="67">
        <f t="shared" si="15"/>
        <v>0.5069637883</v>
      </c>
      <c r="AC326" s="47">
        <f t="shared" si="16"/>
        <v>1</v>
      </c>
      <c r="AD326" s="79">
        <f t="shared" ref="AD326:AL326" si="977">IF(OR(T326&lt;OFFSET($B$38,AD$3,0),T326&gt;OFFSET($C$38,AD$3,0)),0,1)</f>
        <v>1</v>
      </c>
      <c r="AE326" s="79">
        <f t="shared" si="977"/>
        <v>1</v>
      </c>
      <c r="AF326" s="79">
        <f t="shared" si="977"/>
        <v>1</v>
      </c>
      <c r="AG326" s="79">
        <f t="shared" si="977"/>
        <v>1</v>
      </c>
      <c r="AH326" s="79">
        <f t="shared" si="977"/>
        <v>1</v>
      </c>
      <c r="AI326" s="79">
        <f t="shared" si="977"/>
        <v>1</v>
      </c>
      <c r="AJ326" s="79">
        <f t="shared" si="977"/>
        <v>1</v>
      </c>
      <c r="AK326" s="79">
        <f t="shared" si="977"/>
        <v>1</v>
      </c>
      <c r="AL326" s="79">
        <f t="shared" si="977"/>
        <v>1</v>
      </c>
      <c r="AM326" s="68">
        <f t="shared" si="18"/>
        <v>1</v>
      </c>
    </row>
    <row r="327" ht="16.5" customHeight="1">
      <c r="A327" s="79"/>
      <c r="B327" s="101"/>
      <c r="C327" s="101"/>
      <c r="D327" s="101"/>
      <c r="E327" s="101"/>
      <c r="F327" s="102"/>
      <c r="G327" s="51">
        <f t="shared" si="947"/>
        <v>322</v>
      </c>
      <c r="H327" s="103">
        <v>4461.0</v>
      </c>
      <c r="I327" s="79">
        <v>1955.0</v>
      </c>
      <c r="J327" s="72">
        <f>OFFSET(TT!F327,0,6*(-1+$E$6))</f>
        <v>12</v>
      </c>
      <c r="K327" s="73">
        <f>OFFSET(TT!G327,0,6*(-1+$E$6))</f>
        <v>20</v>
      </c>
      <c r="L327" s="74">
        <f>OFFSET(TT!H327,0,6*(-1+$E$6))</f>
        <v>22</v>
      </c>
      <c r="M327" s="75">
        <f>OFFSET(TT!I327,0,6*(-1+$E$6))</f>
        <v>103</v>
      </c>
      <c r="N327" s="76">
        <f>OFFSET(TT!J327,0,6*(-1+$E$6))</f>
        <v>308</v>
      </c>
      <c r="O327" s="77">
        <f>OFFSET(TT!K327,0,6*(-1+$E$6))</f>
        <v>94</v>
      </c>
      <c r="P327" s="78">
        <f t="shared" si="19"/>
        <v>34</v>
      </c>
      <c r="Q327" s="78">
        <f t="shared" ref="Q327:S327" si="978">$J327*C$30+$K327*C$31+$L327*C$32+$M327*C$33+$N327*C$34+$O327*C$35</f>
        <v>197</v>
      </c>
      <c r="R327" s="78">
        <f t="shared" si="978"/>
        <v>20</v>
      </c>
      <c r="S327" s="78">
        <f t="shared" si="978"/>
        <v>308</v>
      </c>
      <c r="T327" s="59">
        <f t="shared" si="8"/>
        <v>0.1471861472</v>
      </c>
      <c r="U327" s="60">
        <f t="shared" si="9"/>
        <v>0.06097560976</v>
      </c>
      <c r="V327" s="61">
        <f t="shared" si="10"/>
        <v>0.09941520468</v>
      </c>
      <c r="W327" s="62">
        <f t="shared" si="11"/>
        <v>0.09216589862</v>
      </c>
      <c r="X327" s="63">
        <f t="shared" ref="X327:Y327" si="979">IFERROR(P327/(P327+R327),0.5)</f>
        <v>0.6296296296</v>
      </c>
      <c r="Y327" s="64">
        <f t="shared" si="979"/>
        <v>0.3900990099</v>
      </c>
      <c r="Z327" s="65">
        <f t="shared" si="13"/>
        <v>0.09660107335</v>
      </c>
      <c r="AA327" s="66">
        <f t="shared" si="14"/>
        <v>0.6118067979</v>
      </c>
      <c r="AB327" s="67">
        <f t="shared" si="15"/>
        <v>0.4132379249</v>
      </c>
      <c r="AC327" s="47">
        <f t="shared" si="16"/>
        <v>1</v>
      </c>
      <c r="AD327" s="79">
        <f t="shared" ref="AD327:AL327" si="980">IF(OR(T327&lt;OFFSET($B$38,AD$3,0),T327&gt;OFFSET($C$38,AD$3,0)),0,1)</f>
        <v>1</v>
      </c>
      <c r="AE327" s="79">
        <f t="shared" si="980"/>
        <v>1</v>
      </c>
      <c r="AF327" s="79">
        <f t="shared" si="980"/>
        <v>1</v>
      </c>
      <c r="AG327" s="79">
        <f t="shared" si="980"/>
        <v>1</v>
      </c>
      <c r="AH327" s="79">
        <f t="shared" si="980"/>
        <v>1</v>
      </c>
      <c r="AI327" s="79">
        <f t="shared" si="980"/>
        <v>1</v>
      </c>
      <c r="AJ327" s="79">
        <f t="shared" si="980"/>
        <v>1</v>
      </c>
      <c r="AK327" s="79">
        <f t="shared" si="980"/>
        <v>1</v>
      </c>
      <c r="AL327" s="79">
        <f t="shared" si="980"/>
        <v>1</v>
      </c>
      <c r="AM327" s="68">
        <f t="shared" si="18"/>
        <v>1</v>
      </c>
    </row>
    <row r="328" ht="16.5" customHeight="1">
      <c r="A328" s="79"/>
      <c r="B328" s="101"/>
      <c r="C328" s="101"/>
      <c r="D328" s="101"/>
      <c r="E328" s="101"/>
      <c r="F328" s="102"/>
      <c r="G328" s="51">
        <f t="shared" si="947"/>
        <v>323</v>
      </c>
      <c r="H328" s="103">
        <v>4501.0</v>
      </c>
      <c r="I328" s="79">
        <v>3169.0</v>
      </c>
      <c r="J328" s="72">
        <f>OFFSET(TT!F328,0,6*(-1+$E$6))</f>
        <v>174</v>
      </c>
      <c r="K328" s="73">
        <f>OFFSET(TT!G328,0,6*(-1+$E$6))</f>
        <v>184</v>
      </c>
      <c r="L328" s="74">
        <f>OFFSET(TT!H328,0,6*(-1+$E$6))</f>
        <v>152</v>
      </c>
      <c r="M328" s="75">
        <f>OFFSET(TT!I328,0,6*(-1+$E$6))</f>
        <v>183</v>
      </c>
      <c r="N328" s="76">
        <f>OFFSET(TT!J328,0,6*(-1+$E$6))</f>
        <v>563</v>
      </c>
      <c r="O328" s="77">
        <f>OFFSET(TT!K328,0,6*(-1+$E$6))</f>
        <v>156</v>
      </c>
      <c r="P328" s="78">
        <f t="shared" si="19"/>
        <v>326</v>
      </c>
      <c r="Q328" s="78">
        <f t="shared" ref="Q328:S328" si="981">$J328*C$30+$K328*C$31+$L328*C$32+$M328*C$33+$N328*C$34+$O328*C$35</f>
        <v>339</v>
      </c>
      <c r="R328" s="78">
        <f t="shared" si="981"/>
        <v>184</v>
      </c>
      <c r="S328" s="78">
        <f t="shared" si="981"/>
        <v>563</v>
      </c>
      <c r="T328" s="59">
        <f t="shared" si="8"/>
        <v>0.4902255639</v>
      </c>
      <c r="U328" s="60">
        <f t="shared" si="9"/>
        <v>0.2463186078</v>
      </c>
      <c r="V328" s="61">
        <f t="shared" si="10"/>
        <v>0.366704162</v>
      </c>
      <c r="W328" s="62">
        <f t="shared" si="11"/>
        <v>0.3518164436</v>
      </c>
      <c r="X328" s="63">
        <f t="shared" ref="X328:Y328" si="982">IFERROR(P328/(P328+R328),0.5)</f>
        <v>0.6392156863</v>
      </c>
      <c r="Y328" s="64">
        <f t="shared" si="982"/>
        <v>0.3758314856</v>
      </c>
      <c r="Z328" s="65">
        <f t="shared" si="13"/>
        <v>0.3611898017</v>
      </c>
      <c r="AA328" s="66">
        <f t="shared" si="14"/>
        <v>0.6296033994</v>
      </c>
      <c r="AB328" s="67">
        <f t="shared" si="15"/>
        <v>0.4709631728</v>
      </c>
      <c r="AC328" s="47">
        <f t="shared" si="16"/>
        <v>1</v>
      </c>
      <c r="AD328" s="79">
        <f t="shared" ref="AD328:AL328" si="983">IF(OR(T328&lt;OFFSET($B$38,AD$3,0),T328&gt;OFFSET($C$38,AD$3,0)),0,1)</f>
        <v>1</v>
      </c>
      <c r="AE328" s="79">
        <f t="shared" si="983"/>
        <v>1</v>
      </c>
      <c r="AF328" s="79">
        <f t="shared" si="983"/>
        <v>1</v>
      </c>
      <c r="AG328" s="79">
        <f t="shared" si="983"/>
        <v>1</v>
      </c>
      <c r="AH328" s="79">
        <f t="shared" si="983"/>
        <v>1</v>
      </c>
      <c r="AI328" s="79">
        <f t="shared" si="983"/>
        <v>1</v>
      </c>
      <c r="AJ328" s="79">
        <f t="shared" si="983"/>
        <v>1</v>
      </c>
      <c r="AK328" s="79">
        <f t="shared" si="983"/>
        <v>1</v>
      </c>
      <c r="AL328" s="79">
        <f t="shared" si="983"/>
        <v>1</v>
      </c>
      <c r="AM328" s="68">
        <f t="shared" si="18"/>
        <v>1</v>
      </c>
    </row>
    <row r="329" ht="16.5" customHeight="1">
      <c r="A329" s="79"/>
      <c r="B329" s="101"/>
      <c r="C329" s="101"/>
      <c r="D329" s="101"/>
      <c r="E329" s="101"/>
      <c r="F329" s="102"/>
      <c r="G329" s="51">
        <f t="shared" si="947"/>
        <v>324</v>
      </c>
      <c r="H329" s="103">
        <v>4502.0</v>
      </c>
      <c r="I329" s="79">
        <v>1148.0</v>
      </c>
      <c r="J329" s="72">
        <f>OFFSET(TT!F329,0,6*(-1+$E$6))</f>
        <v>55</v>
      </c>
      <c r="K329" s="73">
        <f>OFFSET(TT!G329,0,6*(-1+$E$6))</f>
        <v>52</v>
      </c>
      <c r="L329" s="74">
        <f>OFFSET(TT!H329,0,6*(-1+$E$6))</f>
        <v>55</v>
      </c>
      <c r="M329" s="75">
        <f>OFFSET(TT!I329,0,6*(-1+$E$6))</f>
        <v>73</v>
      </c>
      <c r="N329" s="76">
        <f>OFFSET(TT!J329,0,6*(-1+$E$6))</f>
        <v>176</v>
      </c>
      <c r="O329" s="77">
        <f>OFFSET(TT!K329,0,6*(-1+$E$6))</f>
        <v>61</v>
      </c>
      <c r="P329" s="78">
        <f t="shared" si="19"/>
        <v>110</v>
      </c>
      <c r="Q329" s="78">
        <f t="shared" ref="Q329:S329" si="984">$J329*C$30+$K329*C$31+$L329*C$32+$M329*C$33+$N329*C$34+$O329*C$35</f>
        <v>134</v>
      </c>
      <c r="R329" s="78">
        <f t="shared" si="984"/>
        <v>52</v>
      </c>
      <c r="S329" s="78">
        <f t="shared" si="984"/>
        <v>176</v>
      </c>
      <c r="T329" s="59">
        <f t="shared" si="8"/>
        <v>0.4508196721</v>
      </c>
      <c r="U329" s="60">
        <f t="shared" si="9"/>
        <v>0.2280701754</v>
      </c>
      <c r="V329" s="61">
        <f t="shared" si="10"/>
        <v>0.3846153846</v>
      </c>
      <c r="W329" s="62">
        <f t="shared" si="11"/>
        <v>0.2795698925</v>
      </c>
      <c r="X329" s="63">
        <f t="shared" ref="X329:Y329" si="985">IFERROR(P329/(P329+R329),0.5)</f>
        <v>0.6790123457</v>
      </c>
      <c r="Y329" s="64">
        <f t="shared" si="985"/>
        <v>0.4322580645</v>
      </c>
      <c r="Z329" s="65">
        <f t="shared" si="13"/>
        <v>0.343220339</v>
      </c>
      <c r="AA329" s="66">
        <f t="shared" si="14"/>
        <v>0.6059322034</v>
      </c>
      <c r="AB329" s="67">
        <f t="shared" si="15"/>
        <v>0.5169491525</v>
      </c>
      <c r="AC329" s="47">
        <f t="shared" si="16"/>
        <v>1</v>
      </c>
      <c r="AD329" s="79">
        <f t="shared" ref="AD329:AL329" si="986">IF(OR(T329&lt;OFFSET($B$38,AD$3,0),T329&gt;OFFSET($C$38,AD$3,0)),0,1)</f>
        <v>1</v>
      </c>
      <c r="AE329" s="79">
        <f t="shared" si="986"/>
        <v>1</v>
      </c>
      <c r="AF329" s="79">
        <f t="shared" si="986"/>
        <v>1</v>
      </c>
      <c r="AG329" s="79">
        <f t="shared" si="986"/>
        <v>1</v>
      </c>
      <c r="AH329" s="79">
        <f t="shared" si="986"/>
        <v>1</v>
      </c>
      <c r="AI329" s="79">
        <f t="shared" si="986"/>
        <v>1</v>
      </c>
      <c r="AJ329" s="79">
        <f t="shared" si="986"/>
        <v>1</v>
      </c>
      <c r="AK329" s="79">
        <f t="shared" si="986"/>
        <v>1</v>
      </c>
      <c r="AL329" s="79">
        <f t="shared" si="986"/>
        <v>1</v>
      </c>
      <c r="AM329" s="68">
        <f t="shared" si="18"/>
        <v>1</v>
      </c>
    </row>
    <row r="330" ht="16.5" customHeight="1">
      <c r="A330" s="79"/>
      <c r="B330" s="101"/>
      <c r="C330" s="101"/>
      <c r="D330" s="101"/>
      <c r="E330" s="101"/>
      <c r="F330" s="102"/>
      <c r="G330" s="51">
        <f t="shared" si="947"/>
        <v>325</v>
      </c>
      <c r="H330" s="103">
        <v>4504.0</v>
      </c>
      <c r="I330" s="79">
        <v>2186.0</v>
      </c>
      <c r="J330" s="72">
        <f>OFFSET(TT!F330,0,6*(-1+$E$6))</f>
        <v>74</v>
      </c>
      <c r="K330" s="73">
        <f>OFFSET(TT!G330,0,6*(-1+$E$6))</f>
        <v>71</v>
      </c>
      <c r="L330" s="74">
        <f>OFFSET(TT!H330,0,6*(-1+$E$6))</f>
        <v>79</v>
      </c>
      <c r="M330" s="75">
        <f>OFFSET(TT!I330,0,6*(-1+$E$6))</f>
        <v>157</v>
      </c>
      <c r="N330" s="76">
        <f>OFFSET(TT!J330,0,6*(-1+$E$6))</f>
        <v>324</v>
      </c>
      <c r="O330" s="77">
        <f>OFFSET(TT!K330,0,6*(-1+$E$6))</f>
        <v>127</v>
      </c>
      <c r="P330" s="78">
        <f t="shared" si="19"/>
        <v>153</v>
      </c>
      <c r="Q330" s="78">
        <f t="shared" ref="Q330:S330" si="987">$J330*C$30+$K330*C$31+$L330*C$32+$M330*C$33+$N330*C$34+$O330*C$35</f>
        <v>284</v>
      </c>
      <c r="R330" s="78">
        <f t="shared" si="987"/>
        <v>71</v>
      </c>
      <c r="S330" s="78">
        <f t="shared" si="987"/>
        <v>324</v>
      </c>
      <c r="T330" s="59">
        <f t="shared" si="8"/>
        <v>0.3501144165</v>
      </c>
      <c r="U330" s="60">
        <f t="shared" si="9"/>
        <v>0.1797468354</v>
      </c>
      <c r="V330" s="61">
        <f t="shared" si="10"/>
        <v>0.320754717</v>
      </c>
      <c r="W330" s="62">
        <f t="shared" si="11"/>
        <v>0.2</v>
      </c>
      <c r="X330" s="63">
        <f t="shared" ref="X330:Y330" si="988">IFERROR(P330/(P330+R330),0.5)</f>
        <v>0.6830357143</v>
      </c>
      <c r="Y330" s="64">
        <f t="shared" si="988"/>
        <v>0.4671052632</v>
      </c>
      <c r="Z330" s="65">
        <f t="shared" si="13"/>
        <v>0.2692307692</v>
      </c>
      <c r="AA330" s="66">
        <f t="shared" si="14"/>
        <v>0.5733173077</v>
      </c>
      <c r="AB330" s="67">
        <f t="shared" si="15"/>
        <v>0.5252403846</v>
      </c>
      <c r="AC330" s="47">
        <f t="shared" si="16"/>
        <v>1</v>
      </c>
      <c r="AD330" s="79">
        <f t="shared" ref="AD330:AL330" si="989">IF(OR(T330&lt;OFFSET($B$38,AD$3,0),T330&gt;OFFSET($C$38,AD$3,0)),0,1)</f>
        <v>1</v>
      </c>
      <c r="AE330" s="79">
        <f t="shared" si="989"/>
        <v>1</v>
      </c>
      <c r="AF330" s="79">
        <f t="shared" si="989"/>
        <v>1</v>
      </c>
      <c r="AG330" s="79">
        <f t="shared" si="989"/>
        <v>1</v>
      </c>
      <c r="AH330" s="79">
        <f t="shared" si="989"/>
        <v>1</v>
      </c>
      <c r="AI330" s="79">
        <f t="shared" si="989"/>
        <v>1</v>
      </c>
      <c r="AJ330" s="79">
        <f t="shared" si="989"/>
        <v>1</v>
      </c>
      <c r="AK330" s="79">
        <f t="shared" si="989"/>
        <v>1</v>
      </c>
      <c r="AL330" s="79">
        <f t="shared" si="989"/>
        <v>1</v>
      </c>
      <c r="AM330" s="68">
        <f t="shared" si="18"/>
        <v>1</v>
      </c>
    </row>
    <row r="331" ht="16.5" customHeight="1">
      <c r="A331" s="79"/>
      <c r="B331" s="101"/>
      <c r="C331" s="101"/>
      <c r="D331" s="101"/>
      <c r="E331" s="101"/>
      <c r="F331" s="102"/>
      <c r="G331" s="51">
        <f t="shared" si="947"/>
        <v>326</v>
      </c>
      <c r="H331" s="103">
        <v>4505.0</v>
      </c>
      <c r="I331" s="79">
        <v>1566.0</v>
      </c>
      <c r="J331" s="72">
        <f>OFFSET(TT!F331,0,6*(-1+$E$6))</f>
        <v>95</v>
      </c>
      <c r="K331" s="73">
        <f>OFFSET(TT!G331,0,6*(-1+$E$6))</f>
        <v>63</v>
      </c>
      <c r="L331" s="74">
        <f>OFFSET(TT!H331,0,6*(-1+$E$6))</f>
        <v>43</v>
      </c>
      <c r="M331" s="75">
        <f>OFFSET(TT!I331,0,6*(-1+$E$6))</f>
        <v>94</v>
      </c>
      <c r="N331" s="76">
        <f>OFFSET(TT!J331,0,6*(-1+$E$6))</f>
        <v>223</v>
      </c>
      <c r="O331" s="77">
        <f>OFFSET(TT!K331,0,6*(-1+$E$6))</f>
        <v>89</v>
      </c>
      <c r="P331" s="78">
        <f t="shared" si="19"/>
        <v>138</v>
      </c>
      <c r="Q331" s="78">
        <f t="shared" ref="Q331:S331" si="990">$J331*C$30+$K331*C$31+$L331*C$32+$M331*C$33+$N331*C$34+$O331*C$35</f>
        <v>183</v>
      </c>
      <c r="R331" s="78">
        <f t="shared" si="990"/>
        <v>63</v>
      </c>
      <c r="S331" s="78">
        <f t="shared" si="990"/>
        <v>223</v>
      </c>
      <c r="T331" s="59">
        <f t="shared" si="8"/>
        <v>0.4299065421</v>
      </c>
      <c r="U331" s="60">
        <f t="shared" si="9"/>
        <v>0.2202797203</v>
      </c>
      <c r="V331" s="61">
        <f t="shared" si="10"/>
        <v>0.3822714681</v>
      </c>
      <c r="W331" s="62">
        <f t="shared" si="11"/>
        <v>0.256097561</v>
      </c>
      <c r="X331" s="63">
        <f t="shared" ref="X331:Y331" si="991">IFERROR(P331/(P331+R331),0.5)</f>
        <v>0.6865671642</v>
      </c>
      <c r="Y331" s="64">
        <f t="shared" si="991"/>
        <v>0.4507389163</v>
      </c>
      <c r="Z331" s="65">
        <f t="shared" si="13"/>
        <v>0.3311367381</v>
      </c>
      <c r="AA331" s="66">
        <f t="shared" si="14"/>
        <v>0.5947281713</v>
      </c>
      <c r="AB331" s="67">
        <f t="shared" si="15"/>
        <v>0.528830313</v>
      </c>
      <c r="AC331" s="47">
        <f t="shared" si="16"/>
        <v>1</v>
      </c>
      <c r="AD331" s="79">
        <f t="shared" ref="AD331:AL331" si="992">IF(OR(T331&lt;OFFSET($B$38,AD$3,0),T331&gt;OFFSET($C$38,AD$3,0)),0,1)</f>
        <v>1</v>
      </c>
      <c r="AE331" s="79">
        <f t="shared" si="992"/>
        <v>1</v>
      </c>
      <c r="AF331" s="79">
        <f t="shared" si="992"/>
        <v>1</v>
      </c>
      <c r="AG331" s="79">
        <f t="shared" si="992"/>
        <v>1</v>
      </c>
      <c r="AH331" s="79">
        <f t="shared" si="992"/>
        <v>1</v>
      </c>
      <c r="AI331" s="79">
        <f t="shared" si="992"/>
        <v>1</v>
      </c>
      <c r="AJ331" s="79">
        <f t="shared" si="992"/>
        <v>1</v>
      </c>
      <c r="AK331" s="79">
        <f t="shared" si="992"/>
        <v>1</v>
      </c>
      <c r="AL331" s="79">
        <f t="shared" si="992"/>
        <v>1</v>
      </c>
      <c r="AM331" s="68">
        <f t="shared" si="18"/>
        <v>1</v>
      </c>
    </row>
    <row r="332" ht="16.5" customHeight="1">
      <c r="A332" s="79"/>
      <c r="B332" s="101"/>
      <c r="C332" s="101"/>
      <c r="D332" s="101"/>
      <c r="E332" s="101"/>
      <c r="F332" s="102"/>
      <c r="G332" s="51">
        <f t="shared" si="947"/>
        <v>327</v>
      </c>
      <c r="H332" s="103">
        <v>4506.0</v>
      </c>
      <c r="I332" s="79">
        <v>1472.0</v>
      </c>
      <c r="J332" s="72">
        <f>OFFSET(TT!F332,0,6*(-1+$E$6))</f>
        <v>78</v>
      </c>
      <c r="K332" s="73">
        <f>OFFSET(TT!G332,0,6*(-1+$E$6))</f>
        <v>60</v>
      </c>
      <c r="L332" s="74">
        <f>OFFSET(TT!H332,0,6*(-1+$E$6))</f>
        <v>72</v>
      </c>
      <c r="M332" s="75">
        <f>OFFSET(TT!I332,0,6*(-1+$E$6))</f>
        <v>97</v>
      </c>
      <c r="N332" s="76">
        <f>OFFSET(TT!J332,0,6*(-1+$E$6))</f>
        <v>218</v>
      </c>
      <c r="O332" s="77">
        <f>OFFSET(TT!K332,0,6*(-1+$E$6))</f>
        <v>74</v>
      </c>
      <c r="P332" s="78">
        <f t="shared" si="19"/>
        <v>150</v>
      </c>
      <c r="Q332" s="78">
        <f t="shared" ref="Q332:S332" si="993">$J332*C$30+$K332*C$31+$L332*C$32+$M332*C$33+$N332*C$34+$O332*C$35</f>
        <v>171</v>
      </c>
      <c r="R332" s="78">
        <f t="shared" si="993"/>
        <v>60</v>
      </c>
      <c r="S332" s="78">
        <f t="shared" si="993"/>
        <v>218</v>
      </c>
      <c r="T332" s="59">
        <f t="shared" si="8"/>
        <v>0.4672897196</v>
      </c>
      <c r="U332" s="60">
        <f t="shared" si="9"/>
        <v>0.2158273381</v>
      </c>
      <c r="V332" s="61">
        <f t="shared" si="10"/>
        <v>0.4076086957</v>
      </c>
      <c r="W332" s="62">
        <f t="shared" si="11"/>
        <v>0.2597402597</v>
      </c>
      <c r="X332" s="63">
        <f t="shared" ref="X332:Y332" si="994">IFERROR(P332/(P332+R332),0.5)</f>
        <v>0.7142857143</v>
      </c>
      <c r="Y332" s="64">
        <f t="shared" si="994"/>
        <v>0.4395886889</v>
      </c>
      <c r="Z332" s="65">
        <f t="shared" si="13"/>
        <v>0.3505843072</v>
      </c>
      <c r="AA332" s="66">
        <f t="shared" si="14"/>
        <v>0.6143572621</v>
      </c>
      <c r="AB332" s="67">
        <f t="shared" si="15"/>
        <v>0.5358931553</v>
      </c>
      <c r="AC332" s="47">
        <f t="shared" si="16"/>
        <v>1</v>
      </c>
      <c r="AD332" s="79">
        <f t="shared" ref="AD332:AL332" si="995">IF(OR(T332&lt;OFFSET($B$38,AD$3,0),T332&gt;OFFSET($C$38,AD$3,0)),0,1)</f>
        <v>1</v>
      </c>
      <c r="AE332" s="79">
        <f t="shared" si="995"/>
        <v>1</v>
      </c>
      <c r="AF332" s="79">
        <f t="shared" si="995"/>
        <v>1</v>
      </c>
      <c r="AG332" s="79">
        <f t="shared" si="995"/>
        <v>1</v>
      </c>
      <c r="AH332" s="79">
        <f t="shared" si="995"/>
        <v>1</v>
      </c>
      <c r="AI332" s="79">
        <f t="shared" si="995"/>
        <v>1</v>
      </c>
      <c r="AJ332" s="79">
        <f t="shared" si="995"/>
        <v>1</v>
      </c>
      <c r="AK332" s="79">
        <f t="shared" si="995"/>
        <v>1</v>
      </c>
      <c r="AL332" s="79">
        <f t="shared" si="995"/>
        <v>1</v>
      </c>
      <c r="AM332" s="68">
        <f t="shared" si="18"/>
        <v>1</v>
      </c>
    </row>
    <row r="333" ht="16.5" customHeight="1">
      <c r="A333" s="79"/>
      <c r="B333" s="101"/>
      <c r="C333" s="101"/>
      <c r="D333" s="101"/>
      <c r="E333" s="101"/>
      <c r="F333" s="102"/>
      <c r="G333" s="51">
        <f t="shared" si="947"/>
        <v>328</v>
      </c>
      <c r="H333" s="103">
        <v>4508.0</v>
      </c>
      <c r="I333" s="79">
        <v>3007.0</v>
      </c>
      <c r="J333" s="72">
        <f>OFFSET(TT!F333,0,6*(-1+$E$6))</f>
        <v>45</v>
      </c>
      <c r="K333" s="73">
        <f>OFFSET(TT!G333,0,6*(-1+$E$6))</f>
        <v>50</v>
      </c>
      <c r="L333" s="74">
        <f>OFFSET(TT!H333,0,6*(-1+$E$6))</f>
        <v>63</v>
      </c>
      <c r="M333" s="75">
        <f>OFFSET(TT!I333,0,6*(-1+$E$6))</f>
        <v>183</v>
      </c>
      <c r="N333" s="76">
        <f>OFFSET(TT!J333,0,6*(-1+$E$6))</f>
        <v>527</v>
      </c>
      <c r="O333" s="77">
        <f>OFFSET(TT!K333,0,6*(-1+$E$6))</f>
        <v>150</v>
      </c>
      <c r="P333" s="78">
        <f t="shared" si="19"/>
        <v>108</v>
      </c>
      <c r="Q333" s="78">
        <f t="shared" ref="Q333:S333" si="996">$J333*C$30+$K333*C$31+$L333*C$32+$M333*C$33+$N333*C$34+$O333*C$35</f>
        <v>333</v>
      </c>
      <c r="R333" s="78">
        <f t="shared" si="996"/>
        <v>50</v>
      </c>
      <c r="S333" s="78">
        <f t="shared" si="996"/>
        <v>527</v>
      </c>
      <c r="T333" s="59">
        <f t="shared" si="8"/>
        <v>0.2448979592</v>
      </c>
      <c r="U333" s="60">
        <f t="shared" si="9"/>
        <v>0.08665511265</v>
      </c>
      <c r="V333" s="61">
        <f t="shared" si="10"/>
        <v>0.1700787402</v>
      </c>
      <c r="W333" s="62">
        <f t="shared" si="11"/>
        <v>0.1305483029</v>
      </c>
      <c r="X333" s="63">
        <f t="shared" ref="X333:Y333" si="997">IFERROR(P333/(P333+R333),0.5)</f>
        <v>0.6835443038</v>
      </c>
      <c r="Y333" s="64">
        <f t="shared" si="997"/>
        <v>0.3872093023</v>
      </c>
      <c r="Z333" s="65">
        <f t="shared" si="13"/>
        <v>0.1552062868</v>
      </c>
      <c r="AA333" s="66">
        <f t="shared" si="14"/>
        <v>0.6237721022</v>
      </c>
      <c r="AB333" s="67">
        <f t="shared" si="15"/>
        <v>0.4332023576</v>
      </c>
      <c r="AC333" s="47">
        <f t="shared" si="16"/>
        <v>1</v>
      </c>
      <c r="AD333" s="79">
        <f t="shared" ref="AD333:AL333" si="998">IF(OR(T333&lt;OFFSET($B$38,AD$3,0),T333&gt;OFFSET($C$38,AD$3,0)),0,1)</f>
        <v>1</v>
      </c>
      <c r="AE333" s="79">
        <f t="shared" si="998"/>
        <v>1</v>
      </c>
      <c r="AF333" s="79">
        <f t="shared" si="998"/>
        <v>1</v>
      </c>
      <c r="AG333" s="79">
        <f t="shared" si="998"/>
        <v>1</v>
      </c>
      <c r="AH333" s="79">
        <f t="shared" si="998"/>
        <v>1</v>
      </c>
      <c r="AI333" s="79">
        <f t="shared" si="998"/>
        <v>1</v>
      </c>
      <c r="AJ333" s="79">
        <f t="shared" si="998"/>
        <v>1</v>
      </c>
      <c r="AK333" s="79">
        <f t="shared" si="998"/>
        <v>1</v>
      </c>
      <c r="AL333" s="79">
        <f t="shared" si="998"/>
        <v>1</v>
      </c>
      <c r="AM333" s="68">
        <f t="shared" si="18"/>
        <v>1</v>
      </c>
    </row>
    <row r="334" ht="16.5" customHeight="1">
      <c r="A334" s="79"/>
      <c r="B334" s="101"/>
      <c r="C334" s="101"/>
      <c r="D334" s="101"/>
      <c r="E334" s="101"/>
      <c r="F334" s="102"/>
      <c r="G334" s="51">
        <f t="shared" si="947"/>
        <v>329</v>
      </c>
      <c r="H334" s="103">
        <v>4512.0</v>
      </c>
      <c r="I334" s="79">
        <v>2962.0</v>
      </c>
      <c r="J334" s="72">
        <f>OFFSET(TT!F334,0,6*(-1+$E$6))</f>
        <v>197</v>
      </c>
      <c r="K334" s="73">
        <f>OFFSET(TT!G334,0,6*(-1+$E$6))</f>
        <v>142</v>
      </c>
      <c r="L334" s="74">
        <f>OFFSET(TT!H334,0,6*(-1+$E$6))</f>
        <v>112</v>
      </c>
      <c r="M334" s="75">
        <f>OFFSET(TT!I334,0,6*(-1+$E$6))</f>
        <v>210</v>
      </c>
      <c r="N334" s="76">
        <f>OFFSET(TT!J334,0,6*(-1+$E$6))</f>
        <v>442</v>
      </c>
      <c r="O334" s="77">
        <f>OFFSET(TT!K334,0,6*(-1+$E$6))</f>
        <v>159</v>
      </c>
      <c r="P334" s="78">
        <f t="shared" si="19"/>
        <v>309</v>
      </c>
      <c r="Q334" s="78">
        <f t="shared" ref="Q334:S334" si="999">$J334*C$30+$K334*C$31+$L334*C$32+$M334*C$33+$N334*C$34+$O334*C$35</f>
        <v>369</v>
      </c>
      <c r="R334" s="78">
        <f t="shared" si="999"/>
        <v>142</v>
      </c>
      <c r="S334" s="78">
        <f t="shared" si="999"/>
        <v>442</v>
      </c>
      <c r="T334" s="59">
        <f t="shared" si="8"/>
        <v>0.4557522124</v>
      </c>
      <c r="U334" s="60">
        <f t="shared" si="9"/>
        <v>0.2431506849</v>
      </c>
      <c r="V334" s="61">
        <f t="shared" si="10"/>
        <v>0.4114513981</v>
      </c>
      <c r="W334" s="62">
        <f t="shared" si="11"/>
        <v>0.2778864971</v>
      </c>
      <c r="X334" s="63">
        <f t="shared" ref="X334:Y334" si="1000">IFERROR(P334/(P334+R334),0.5)</f>
        <v>0.6851441242</v>
      </c>
      <c r="Y334" s="64">
        <f t="shared" si="1000"/>
        <v>0.4549938348</v>
      </c>
      <c r="Z334" s="65">
        <f t="shared" si="13"/>
        <v>0.3573692552</v>
      </c>
      <c r="AA334" s="66">
        <f t="shared" si="14"/>
        <v>0.5950871632</v>
      </c>
      <c r="AB334" s="67">
        <f t="shared" si="15"/>
        <v>0.5372424723</v>
      </c>
      <c r="AC334" s="47">
        <f t="shared" si="16"/>
        <v>1</v>
      </c>
      <c r="AD334" s="79">
        <f t="shared" ref="AD334:AL334" si="1001">IF(OR(T334&lt;OFFSET($B$38,AD$3,0),T334&gt;OFFSET($C$38,AD$3,0)),0,1)</f>
        <v>1</v>
      </c>
      <c r="AE334" s="79">
        <f t="shared" si="1001"/>
        <v>1</v>
      </c>
      <c r="AF334" s="79">
        <f t="shared" si="1001"/>
        <v>1</v>
      </c>
      <c r="AG334" s="79">
        <f t="shared" si="1001"/>
        <v>1</v>
      </c>
      <c r="AH334" s="79">
        <f t="shared" si="1001"/>
        <v>1</v>
      </c>
      <c r="AI334" s="79">
        <f t="shared" si="1001"/>
        <v>1</v>
      </c>
      <c r="AJ334" s="79">
        <f t="shared" si="1001"/>
        <v>1</v>
      </c>
      <c r="AK334" s="79">
        <f t="shared" si="1001"/>
        <v>1</v>
      </c>
      <c r="AL334" s="79">
        <f t="shared" si="1001"/>
        <v>1</v>
      </c>
      <c r="AM334" s="68">
        <f t="shared" si="18"/>
        <v>1</v>
      </c>
    </row>
    <row r="335" ht="16.5" customHeight="1">
      <c r="A335" s="79"/>
      <c r="B335" s="101"/>
      <c r="C335" s="101"/>
      <c r="D335" s="101"/>
      <c r="E335" s="101"/>
      <c r="F335" s="102"/>
      <c r="G335" s="51">
        <f t="shared" si="947"/>
        <v>330</v>
      </c>
      <c r="H335" s="103">
        <v>4526.0</v>
      </c>
      <c r="I335" s="79">
        <v>2783.0</v>
      </c>
      <c r="J335" s="72">
        <f>OFFSET(TT!F335,0,6*(-1+$E$6))</f>
        <v>43</v>
      </c>
      <c r="K335" s="73">
        <f>OFFSET(TT!G335,0,6*(-1+$E$6))</f>
        <v>76</v>
      </c>
      <c r="L335" s="74">
        <f>OFFSET(TT!H335,0,6*(-1+$E$6))</f>
        <v>54</v>
      </c>
      <c r="M335" s="75">
        <f>OFFSET(TT!I335,0,6*(-1+$E$6))</f>
        <v>226</v>
      </c>
      <c r="N335" s="76">
        <f>OFFSET(TT!J335,0,6*(-1+$E$6))</f>
        <v>547</v>
      </c>
      <c r="O335" s="77">
        <f>OFFSET(TT!K335,0,6*(-1+$E$6))</f>
        <v>169</v>
      </c>
      <c r="P335" s="78">
        <f t="shared" si="19"/>
        <v>97</v>
      </c>
      <c r="Q335" s="78">
        <f t="shared" ref="Q335:S335" si="1002">$J335*C$30+$K335*C$31+$L335*C$32+$M335*C$33+$N335*C$34+$O335*C$35</f>
        <v>395</v>
      </c>
      <c r="R335" s="78">
        <f t="shared" si="1002"/>
        <v>76</v>
      </c>
      <c r="S335" s="78">
        <f t="shared" si="1002"/>
        <v>547</v>
      </c>
      <c r="T335" s="59">
        <f t="shared" si="8"/>
        <v>0.1971544715</v>
      </c>
      <c r="U335" s="60">
        <f t="shared" si="9"/>
        <v>0.1219903692</v>
      </c>
      <c r="V335" s="61">
        <f t="shared" si="10"/>
        <v>0.150621118</v>
      </c>
      <c r="W335" s="62">
        <f t="shared" si="11"/>
        <v>0.161358811</v>
      </c>
      <c r="X335" s="63">
        <f t="shared" ref="X335:Y335" si="1003">IFERROR(P335/(P335+R335),0.5)</f>
        <v>0.5606936416</v>
      </c>
      <c r="Y335" s="64">
        <f t="shared" si="1003"/>
        <v>0.4193205945</v>
      </c>
      <c r="Z335" s="65">
        <f t="shared" si="13"/>
        <v>0.1551569507</v>
      </c>
      <c r="AA335" s="66">
        <f t="shared" si="14"/>
        <v>0.5775784753</v>
      </c>
      <c r="AB335" s="67">
        <f t="shared" si="15"/>
        <v>0.4412556054</v>
      </c>
      <c r="AC335" s="47">
        <f t="shared" si="16"/>
        <v>1</v>
      </c>
      <c r="AD335" s="79">
        <f t="shared" ref="AD335:AL335" si="1004">IF(OR(T335&lt;OFFSET($B$38,AD$3,0),T335&gt;OFFSET($C$38,AD$3,0)),0,1)</f>
        <v>1</v>
      </c>
      <c r="AE335" s="79">
        <f t="shared" si="1004"/>
        <v>1</v>
      </c>
      <c r="AF335" s="79">
        <f t="shared" si="1004"/>
        <v>1</v>
      </c>
      <c r="AG335" s="79">
        <f t="shared" si="1004"/>
        <v>1</v>
      </c>
      <c r="AH335" s="79">
        <f t="shared" si="1004"/>
        <v>1</v>
      </c>
      <c r="AI335" s="79">
        <f t="shared" si="1004"/>
        <v>1</v>
      </c>
      <c r="AJ335" s="79">
        <f t="shared" si="1004"/>
        <v>1</v>
      </c>
      <c r="AK335" s="79">
        <f t="shared" si="1004"/>
        <v>1</v>
      </c>
      <c r="AL335" s="79">
        <f t="shared" si="1004"/>
        <v>1</v>
      </c>
      <c r="AM335" s="68">
        <f t="shared" si="18"/>
        <v>1</v>
      </c>
    </row>
    <row r="336" ht="16.5" customHeight="1">
      <c r="A336" s="79"/>
      <c r="B336" s="101"/>
      <c r="C336" s="101"/>
      <c r="D336" s="101"/>
      <c r="E336" s="101"/>
      <c r="F336" s="102"/>
      <c r="G336" s="51">
        <f t="shared" si="947"/>
        <v>331</v>
      </c>
      <c r="H336" s="103">
        <v>4528.0</v>
      </c>
      <c r="I336" s="79">
        <v>1887.0</v>
      </c>
      <c r="J336" s="72">
        <f>OFFSET(TT!F336,0,6*(-1+$E$6))</f>
        <v>44</v>
      </c>
      <c r="K336" s="73">
        <f>OFFSET(TT!G336,0,6*(-1+$E$6))</f>
        <v>49</v>
      </c>
      <c r="L336" s="74">
        <f>OFFSET(TT!H336,0,6*(-1+$E$6))</f>
        <v>30</v>
      </c>
      <c r="M336" s="75">
        <f>OFFSET(TT!I336,0,6*(-1+$E$6))</f>
        <v>119</v>
      </c>
      <c r="N336" s="76">
        <f>OFFSET(TT!J336,0,6*(-1+$E$6))</f>
        <v>250</v>
      </c>
      <c r="O336" s="77">
        <f>OFFSET(TT!K336,0,6*(-1+$E$6))</f>
        <v>105</v>
      </c>
      <c r="P336" s="78">
        <f t="shared" si="19"/>
        <v>74</v>
      </c>
      <c r="Q336" s="78">
        <f t="shared" ref="Q336:S336" si="1005">$J336*C$30+$K336*C$31+$L336*C$32+$M336*C$33+$N336*C$34+$O336*C$35</f>
        <v>224</v>
      </c>
      <c r="R336" s="78">
        <f t="shared" si="1005"/>
        <v>49</v>
      </c>
      <c r="S336" s="78">
        <f t="shared" si="1005"/>
        <v>250</v>
      </c>
      <c r="T336" s="59">
        <f t="shared" si="8"/>
        <v>0.2483221477</v>
      </c>
      <c r="U336" s="60">
        <f t="shared" si="9"/>
        <v>0.1638795987</v>
      </c>
      <c r="V336" s="61">
        <f t="shared" si="10"/>
        <v>0.2283950617</v>
      </c>
      <c r="W336" s="62">
        <f t="shared" si="11"/>
        <v>0.1794871795</v>
      </c>
      <c r="X336" s="63">
        <f t="shared" ref="X336:Y336" si="1006">IFERROR(P336/(P336+R336),0.5)</f>
        <v>0.6016260163</v>
      </c>
      <c r="Y336" s="64">
        <f t="shared" si="1006"/>
        <v>0.4725738397</v>
      </c>
      <c r="Z336" s="65">
        <f t="shared" si="13"/>
        <v>0.2060301508</v>
      </c>
      <c r="AA336" s="66">
        <f t="shared" si="14"/>
        <v>0.5427135678</v>
      </c>
      <c r="AB336" s="67">
        <f t="shared" si="15"/>
        <v>0.4991624791</v>
      </c>
      <c r="AC336" s="47">
        <f t="shared" si="16"/>
        <v>1</v>
      </c>
      <c r="AD336" s="79">
        <f t="shared" ref="AD336:AL336" si="1007">IF(OR(T336&lt;OFFSET($B$38,AD$3,0),T336&gt;OFFSET($C$38,AD$3,0)),0,1)</f>
        <v>1</v>
      </c>
      <c r="AE336" s="79">
        <f t="shared" si="1007"/>
        <v>1</v>
      </c>
      <c r="AF336" s="79">
        <f t="shared" si="1007"/>
        <v>1</v>
      </c>
      <c r="AG336" s="79">
        <f t="shared" si="1007"/>
        <v>1</v>
      </c>
      <c r="AH336" s="79">
        <f t="shared" si="1007"/>
        <v>1</v>
      </c>
      <c r="AI336" s="79">
        <f t="shared" si="1007"/>
        <v>1</v>
      </c>
      <c r="AJ336" s="79">
        <f t="shared" si="1007"/>
        <v>1</v>
      </c>
      <c r="AK336" s="79">
        <f t="shared" si="1007"/>
        <v>1</v>
      </c>
      <c r="AL336" s="79">
        <f t="shared" si="1007"/>
        <v>1</v>
      </c>
      <c r="AM336" s="68">
        <f t="shared" si="18"/>
        <v>1</v>
      </c>
    </row>
    <row r="337" ht="16.5" customHeight="1">
      <c r="A337" s="79"/>
      <c r="B337" s="101"/>
      <c r="C337" s="101"/>
      <c r="D337" s="101"/>
      <c r="E337" s="101"/>
      <c r="F337" s="102"/>
      <c r="G337" s="51">
        <f t="shared" si="947"/>
        <v>332</v>
      </c>
      <c r="H337" s="103">
        <v>4529.0</v>
      </c>
      <c r="I337" s="79">
        <v>2574.0</v>
      </c>
      <c r="J337" s="72">
        <f>OFFSET(TT!F337,0,6*(-1+$E$6))</f>
        <v>49</v>
      </c>
      <c r="K337" s="73">
        <f>OFFSET(TT!G337,0,6*(-1+$E$6))</f>
        <v>46</v>
      </c>
      <c r="L337" s="74">
        <f>OFFSET(TT!H337,0,6*(-1+$E$6))</f>
        <v>49</v>
      </c>
      <c r="M337" s="75">
        <f>OFFSET(TT!I337,0,6*(-1+$E$6))</f>
        <v>98</v>
      </c>
      <c r="N337" s="76">
        <f>OFFSET(TT!J337,0,6*(-1+$E$6))</f>
        <v>328</v>
      </c>
      <c r="O337" s="77">
        <f>OFFSET(TT!K337,0,6*(-1+$E$6))</f>
        <v>149</v>
      </c>
      <c r="P337" s="78">
        <f t="shared" si="19"/>
        <v>98</v>
      </c>
      <c r="Q337" s="78">
        <f t="shared" ref="Q337:S337" si="1008">$J337*C$30+$K337*C$31+$L337*C$32+$M337*C$33+$N337*C$34+$O337*C$35</f>
        <v>247</v>
      </c>
      <c r="R337" s="78">
        <f t="shared" si="1008"/>
        <v>46</v>
      </c>
      <c r="S337" s="78">
        <f t="shared" si="1008"/>
        <v>328</v>
      </c>
      <c r="T337" s="59">
        <f t="shared" si="8"/>
        <v>0.284057971</v>
      </c>
      <c r="U337" s="60">
        <f t="shared" si="9"/>
        <v>0.1229946524</v>
      </c>
      <c r="V337" s="61">
        <f t="shared" si="10"/>
        <v>0.2300469484</v>
      </c>
      <c r="W337" s="62">
        <f t="shared" si="11"/>
        <v>0.156996587</v>
      </c>
      <c r="X337" s="63">
        <f t="shared" ref="X337:Y337" si="1009">IFERROR(P337/(P337+R337),0.5)</f>
        <v>0.6805555556</v>
      </c>
      <c r="Y337" s="64">
        <f t="shared" si="1009"/>
        <v>0.4295652174</v>
      </c>
      <c r="Z337" s="65">
        <f t="shared" si="13"/>
        <v>0.2002781641</v>
      </c>
      <c r="AA337" s="66">
        <f t="shared" si="14"/>
        <v>0.5924895688</v>
      </c>
      <c r="AB337" s="67">
        <f t="shared" si="15"/>
        <v>0.4798331015</v>
      </c>
      <c r="AC337" s="47">
        <f t="shared" si="16"/>
        <v>1</v>
      </c>
      <c r="AD337" s="79">
        <f t="shared" ref="AD337:AL337" si="1010">IF(OR(T337&lt;OFFSET($B$38,AD$3,0),T337&gt;OFFSET($C$38,AD$3,0)),0,1)</f>
        <v>1</v>
      </c>
      <c r="AE337" s="79">
        <f t="shared" si="1010"/>
        <v>1</v>
      </c>
      <c r="AF337" s="79">
        <f t="shared" si="1010"/>
        <v>1</v>
      </c>
      <c r="AG337" s="79">
        <f t="shared" si="1010"/>
        <v>1</v>
      </c>
      <c r="AH337" s="79">
        <f t="shared" si="1010"/>
        <v>1</v>
      </c>
      <c r="AI337" s="79">
        <f t="shared" si="1010"/>
        <v>1</v>
      </c>
      <c r="AJ337" s="79">
        <f t="shared" si="1010"/>
        <v>1</v>
      </c>
      <c r="AK337" s="79">
        <f t="shared" si="1010"/>
        <v>1</v>
      </c>
      <c r="AL337" s="79">
        <f t="shared" si="1010"/>
        <v>1</v>
      </c>
      <c r="AM337" s="68">
        <f t="shared" si="18"/>
        <v>1</v>
      </c>
    </row>
    <row r="338" ht="16.5" customHeight="1">
      <c r="A338" s="79"/>
      <c r="B338" s="101"/>
      <c r="C338" s="101"/>
      <c r="D338" s="101"/>
      <c r="E338" s="101"/>
      <c r="F338" s="102"/>
      <c r="G338" s="51">
        <f t="shared" si="947"/>
        <v>333</v>
      </c>
      <c r="H338" s="103">
        <v>4541.0</v>
      </c>
      <c r="I338" s="79">
        <v>3708.0</v>
      </c>
      <c r="J338" s="72">
        <f>OFFSET(TT!F338,0,6*(-1+$E$6))</f>
        <v>86</v>
      </c>
      <c r="K338" s="73">
        <f>OFFSET(TT!G338,0,6*(-1+$E$6))</f>
        <v>97</v>
      </c>
      <c r="L338" s="74">
        <f>OFFSET(TT!H338,0,6*(-1+$E$6))</f>
        <v>99</v>
      </c>
      <c r="M338" s="75">
        <f>OFFSET(TT!I338,0,6*(-1+$E$6))</f>
        <v>152</v>
      </c>
      <c r="N338" s="76">
        <f>OFFSET(TT!J338,0,6*(-1+$E$6))</f>
        <v>480</v>
      </c>
      <c r="O338" s="77">
        <f>OFFSET(TT!K338,0,6*(-1+$E$6))</f>
        <v>211</v>
      </c>
      <c r="P338" s="78">
        <f t="shared" si="19"/>
        <v>185</v>
      </c>
      <c r="Q338" s="78">
        <f t="shared" ref="Q338:S338" si="1011">$J338*C$30+$K338*C$31+$L338*C$32+$M338*C$33+$N338*C$34+$O338*C$35</f>
        <v>363</v>
      </c>
      <c r="R338" s="78">
        <f t="shared" si="1011"/>
        <v>97</v>
      </c>
      <c r="S338" s="78">
        <f t="shared" si="1011"/>
        <v>480</v>
      </c>
      <c r="T338" s="59">
        <f t="shared" si="8"/>
        <v>0.3375912409</v>
      </c>
      <c r="U338" s="60">
        <f t="shared" si="9"/>
        <v>0.1681109185</v>
      </c>
      <c r="V338" s="61">
        <f t="shared" si="10"/>
        <v>0.2781954887</v>
      </c>
      <c r="W338" s="62">
        <f t="shared" si="11"/>
        <v>0.2108695652</v>
      </c>
      <c r="X338" s="63">
        <f t="shared" ref="X338:Y338" si="1012">IFERROR(P338/(P338+R338),0.5)</f>
        <v>0.6560283688</v>
      </c>
      <c r="Y338" s="64">
        <f t="shared" si="1012"/>
        <v>0.4306049822</v>
      </c>
      <c r="Z338" s="65">
        <f t="shared" si="13"/>
        <v>0.2506666667</v>
      </c>
      <c r="AA338" s="66">
        <f t="shared" si="14"/>
        <v>0.5911111111</v>
      </c>
      <c r="AB338" s="67">
        <f t="shared" si="15"/>
        <v>0.4871111111</v>
      </c>
      <c r="AC338" s="47">
        <f t="shared" si="16"/>
        <v>1</v>
      </c>
      <c r="AD338" s="79">
        <f t="shared" ref="AD338:AL338" si="1013">IF(OR(T338&lt;OFFSET($B$38,AD$3,0),T338&gt;OFFSET($C$38,AD$3,0)),0,1)</f>
        <v>1</v>
      </c>
      <c r="AE338" s="79">
        <f t="shared" si="1013"/>
        <v>1</v>
      </c>
      <c r="AF338" s="79">
        <f t="shared" si="1013"/>
        <v>1</v>
      </c>
      <c r="AG338" s="79">
        <f t="shared" si="1013"/>
        <v>1</v>
      </c>
      <c r="AH338" s="79">
        <f t="shared" si="1013"/>
        <v>1</v>
      </c>
      <c r="AI338" s="79">
        <f t="shared" si="1013"/>
        <v>1</v>
      </c>
      <c r="AJ338" s="79">
        <f t="shared" si="1013"/>
        <v>1</v>
      </c>
      <c r="AK338" s="79">
        <f t="shared" si="1013"/>
        <v>1</v>
      </c>
      <c r="AL338" s="79">
        <f t="shared" si="1013"/>
        <v>1</v>
      </c>
      <c r="AM338" s="68">
        <f t="shared" si="18"/>
        <v>1</v>
      </c>
    </row>
    <row r="339" ht="16.5" customHeight="1">
      <c r="A339" s="79"/>
      <c r="B339" s="101"/>
      <c r="C339" s="101"/>
      <c r="D339" s="101"/>
      <c r="E339" s="101"/>
      <c r="F339" s="102"/>
      <c r="G339" s="51">
        <f t="shared" si="947"/>
        <v>334</v>
      </c>
      <c r="H339" s="103">
        <v>4543.0</v>
      </c>
      <c r="I339" s="79">
        <v>2431.0</v>
      </c>
      <c r="J339" s="72">
        <f>OFFSET(TT!F339,0,6*(-1+$E$6))</f>
        <v>36</v>
      </c>
      <c r="K339" s="73">
        <f>OFFSET(TT!G339,0,6*(-1+$E$6))</f>
        <v>49</v>
      </c>
      <c r="L339" s="74">
        <f>OFFSET(TT!H339,0,6*(-1+$E$6))</f>
        <v>52</v>
      </c>
      <c r="M339" s="75">
        <f>OFFSET(TT!I339,0,6*(-1+$E$6))</f>
        <v>85</v>
      </c>
      <c r="N339" s="76">
        <f>OFFSET(TT!J339,0,6*(-1+$E$6))</f>
        <v>235</v>
      </c>
      <c r="O339" s="77">
        <f>OFFSET(TT!K339,0,6*(-1+$E$6))</f>
        <v>87</v>
      </c>
      <c r="P339" s="78">
        <f t="shared" si="19"/>
        <v>88</v>
      </c>
      <c r="Q339" s="78">
        <f t="shared" ref="Q339:S339" si="1014">$J339*C$30+$K339*C$31+$L339*C$32+$M339*C$33+$N339*C$34+$O339*C$35</f>
        <v>172</v>
      </c>
      <c r="R339" s="78">
        <f t="shared" si="1014"/>
        <v>49</v>
      </c>
      <c r="S339" s="78">
        <f t="shared" si="1014"/>
        <v>235</v>
      </c>
      <c r="T339" s="59">
        <f t="shared" si="8"/>
        <v>0.3384615385</v>
      </c>
      <c r="U339" s="60">
        <f t="shared" si="9"/>
        <v>0.1725352113</v>
      </c>
      <c r="V339" s="61">
        <f t="shared" si="10"/>
        <v>0.2724458204</v>
      </c>
      <c r="W339" s="62">
        <f t="shared" si="11"/>
        <v>0.221719457</v>
      </c>
      <c r="X339" s="63">
        <f t="shared" ref="X339:Y339" si="1015">IFERROR(P339/(P339+R339),0.5)</f>
        <v>0.6423357664</v>
      </c>
      <c r="Y339" s="64">
        <f t="shared" si="1015"/>
        <v>0.4226044226</v>
      </c>
      <c r="Z339" s="65">
        <f t="shared" si="13"/>
        <v>0.2518382353</v>
      </c>
      <c r="AA339" s="66">
        <f t="shared" si="14"/>
        <v>0.59375</v>
      </c>
      <c r="AB339" s="67">
        <f t="shared" si="15"/>
        <v>0.4779411765</v>
      </c>
      <c r="AC339" s="47">
        <f t="shared" si="16"/>
        <v>1</v>
      </c>
      <c r="AD339" s="79">
        <f t="shared" ref="AD339:AL339" si="1016">IF(OR(T339&lt;OFFSET($B$38,AD$3,0),T339&gt;OFFSET($C$38,AD$3,0)),0,1)</f>
        <v>1</v>
      </c>
      <c r="AE339" s="79">
        <f t="shared" si="1016"/>
        <v>1</v>
      </c>
      <c r="AF339" s="79">
        <f t="shared" si="1016"/>
        <v>1</v>
      </c>
      <c r="AG339" s="79">
        <f t="shared" si="1016"/>
        <v>1</v>
      </c>
      <c r="AH339" s="79">
        <f t="shared" si="1016"/>
        <v>1</v>
      </c>
      <c r="AI339" s="79">
        <f t="shared" si="1016"/>
        <v>1</v>
      </c>
      <c r="AJ339" s="79">
        <f t="shared" si="1016"/>
        <v>1</v>
      </c>
      <c r="AK339" s="79">
        <f t="shared" si="1016"/>
        <v>1</v>
      </c>
      <c r="AL339" s="79">
        <f t="shared" si="1016"/>
        <v>1</v>
      </c>
      <c r="AM339" s="68">
        <f t="shared" si="18"/>
        <v>1</v>
      </c>
    </row>
    <row r="340" ht="16.5" customHeight="1">
      <c r="A340" s="79"/>
      <c r="B340" s="101"/>
      <c r="C340" s="101"/>
      <c r="D340" s="101"/>
      <c r="E340" s="101"/>
      <c r="F340" s="102"/>
      <c r="G340" s="51">
        <f t="shared" si="947"/>
        <v>335</v>
      </c>
      <c r="H340" s="103">
        <v>4547.0</v>
      </c>
      <c r="I340" s="79">
        <v>2806.0</v>
      </c>
      <c r="J340" s="72">
        <f>OFFSET(TT!F340,0,6*(-1+$E$6))</f>
        <v>46</v>
      </c>
      <c r="K340" s="73">
        <f>OFFSET(TT!G340,0,6*(-1+$E$6))</f>
        <v>74</v>
      </c>
      <c r="L340" s="74">
        <f>OFFSET(TT!H340,0,6*(-1+$E$6))</f>
        <v>79</v>
      </c>
      <c r="M340" s="75">
        <f>OFFSET(TT!I340,0,6*(-1+$E$6))</f>
        <v>101</v>
      </c>
      <c r="N340" s="76">
        <f>OFFSET(TT!J340,0,6*(-1+$E$6))</f>
        <v>339</v>
      </c>
      <c r="O340" s="77">
        <f>OFFSET(TT!K340,0,6*(-1+$E$6))</f>
        <v>128</v>
      </c>
      <c r="P340" s="78">
        <f t="shared" si="19"/>
        <v>125</v>
      </c>
      <c r="Q340" s="78">
        <f t="shared" ref="Q340:S340" si="1017">$J340*C$30+$K340*C$31+$L340*C$32+$M340*C$33+$N340*C$34+$O340*C$35</f>
        <v>229</v>
      </c>
      <c r="R340" s="78">
        <f t="shared" si="1017"/>
        <v>74</v>
      </c>
      <c r="S340" s="78">
        <f t="shared" si="1017"/>
        <v>339</v>
      </c>
      <c r="T340" s="59">
        <f t="shared" si="8"/>
        <v>0.3531073446</v>
      </c>
      <c r="U340" s="60">
        <f t="shared" si="9"/>
        <v>0.1791767554</v>
      </c>
      <c r="V340" s="61">
        <f t="shared" si="10"/>
        <v>0.2693965517</v>
      </c>
      <c r="W340" s="62">
        <f t="shared" si="11"/>
        <v>0.2442244224</v>
      </c>
      <c r="X340" s="63">
        <f t="shared" ref="X340:Y340" si="1018">IFERROR(P340/(P340+R340),0.5)</f>
        <v>0.6281407035</v>
      </c>
      <c r="Y340" s="64">
        <f t="shared" si="1018"/>
        <v>0.4031690141</v>
      </c>
      <c r="Z340" s="65">
        <f t="shared" si="13"/>
        <v>0.259452412</v>
      </c>
      <c r="AA340" s="66">
        <f t="shared" si="14"/>
        <v>0.6049543677</v>
      </c>
      <c r="AB340" s="67">
        <f t="shared" si="15"/>
        <v>0.4615384615</v>
      </c>
      <c r="AC340" s="47">
        <f t="shared" si="16"/>
        <v>1</v>
      </c>
      <c r="AD340" s="79">
        <f t="shared" ref="AD340:AL340" si="1019">IF(OR(T340&lt;OFFSET($B$38,AD$3,0),T340&gt;OFFSET($C$38,AD$3,0)),0,1)</f>
        <v>1</v>
      </c>
      <c r="AE340" s="79">
        <f t="shared" si="1019"/>
        <v>1</v>
      </c>
      <c r="AF340" s="79">
        <f t="shared" si="1019"/>
        <v>1</v>
      </c>
      <c r="AG340" s="79">
        <f t="shared" si="1019"/>
        <v>1</v>
      </c>
      <c r="AH340" s="79">
        <f t="shared" si="1019"/>
        <v>1</v>
      </c>
      <c r="AI340" s="79">
        <f t="shared" si="1019"/>
        <v>1</v>
      </c>
      <c r="AJ340" s="79">
        <f t="shared" si="1019"/>
        <v>1</v>
      </c>
      <c r="AK340" s="79">
        <f t="shared" si="1019"/>
        <v>1</v>
      </c>
      <c r="AL340" s="79">
        <f t="shared" si="1019"/>
        <v>1</v>
      </c>
      <c r="AM340" s="68">
        <f t="shared" si="18"/>
        <v>1</v>
      </c>
    </row>
    <row r="341" ht="16.5" customHeight="1">
      <c r="A341" s="79"/>
      <c r="B341" s="101"/>
      <c r="C341" s="101"/>
      <c r="D341" s="101"/>
      <c r="E341" s="101"/>
      <c r="F341" s="102"/>
      <c r="G341" s="51">
        <f t="shared" si="947"/>
        <v>336</v>
      </c>
      <c r="H341" s="103">
        <v>4548.0</v>
      </c>
      <c r="I341" s="79">
        <v>2115.0</v>
      </c>
      <c r="J341" s="72">
        <f>OFFSET(TT!F341,0,6*(-1+$E$6))</f>
        <v>44</v>
      </c>
      <c r="K341" s="73">
        <f>OFFSET(TT!G341,0,6*(-1+$E$6))</f>
        <v>55</v>
      </c>
      <c r="L341" s="74">
        <f>OFFSET(TT!H341,0,6*(-1+$E$6))</f>
        <v>27</v>
      </c>
      <c r="M341" s="75">
        <f>OFFSET(TT!I341,0,6*(-1+$E$6))</f>
        <v>99</v>
      </c>
      <c r="N341" s="76">
        <f>OFFSET(TT!J341,0,6*(-1+$E$6))</f>
        <v>230</v>
      </c>
      <c r="O341" s="77">
        <f>OFFSET(TT!K341,0,6*(-1+$E$6))</f>
        <v>79</v>
      </c>
      <c r="P341" s="78">
        <f t="shared" si="19"/>
        <v>71</v>
      </c>
      <c r="Q341" s="78">
        <f t="shared" ref="Q341:S341" si="1020">$J341*C$30+$K341*C$31+$L341*C$32+$M341*C$33+$N341*C$34+$O341*C$35</f>
        <v>178</v>
      </c>
      <c r="R341" s="78">
        <f t="shared" si="1020"/>
        <v>55</v>
      </c>
      <c r="S341" s="78">
        <f t="shared" si="1020"/>
        <v>230</v>
      </c>
      <c r="T341" s="59">
        <f t="shared" si="8"/>
        <v>0.2851405622</v>
      </c>
      <c r="U341" s="60">
        <f t="shared" si="9"/>
        <v>0.1929824561</v>
      </c>
      <c r="V341" s="61">
        <f t="shared" si="10"/>
        <v>0.2358803987</v>
      </c>
      <c r="W341" s="62">
        <f t="shared" si="11"/>
        <v>0.2360515021</v>
      </c>
      <c r="X341" s="63">
        <f t="shared" ref="X341:Y341" si="1021">IFERROR(P341/(P341+R341),0.5)</f>
        <v>0.5634920635</v>
      </c>
      <c r="Y341" s="64">
        <f t="shared" si="1021"/>
        <v>0.4362745098</v>
      </c>
      <c r="Z341" s="65">
        <f t="shared" si="13"/>
        <v>0.2359550562</v>
      </c>
      <c r="AA341" s="66">
        <f t="shared" si="14"/>
        <v>0.563670412</v>
      </c>
      <c r="AB341" s="67">
        <f t="shared" si="15"/>
        <v>0.4662921348</v>
      </c>
      <c r="AC341" s="47">
        <f t="shared" si="16"/>
        <v>1</v>
      </c>
      <c r="AD341" s="79">
        <f t="shared" ref="AD341:AL341" si="1022">IF(OR(T341&lt;OFFSET($B$38,AD$3,0),T341&gt;OFFSET($C$38,AD$3,0)),0,1)</f>
        <v>1</v>
      </c>
      <c r="AE341" s="79">
        <f t="shared" si="1022"/>
        <v>1</v>
      </c>
      <c r="AF341" s="79">
        <f t="shared" si="1022"/>
        <v>1</v>
      </c>
      <c r="AG341" s="79">
        <f t="shared" si="1022"/>
        <v>1</v>
      </c>
      <c r="AH341" s="79">
        <f t="shared" si="1022"/>
        <v>1</v>
      </c>
      <c r="AI341" s="79">
        <f t="shared" si="1022"/>
        <v>1</v>
      </c>
      <c r="AJ341" s="79">
        <f t="shared" si="1022"/>
        <v>1</v>
      </c>
      <c r="AK341" s="79">
        <f t="shared" si="1022"/>
        <v>1</v>
      </c>
      <c r="AL341" s="79">
        <f t="shared" si="1022"/>
        <v>1</v>
      </c>
      <c r="AM341" s="68">
        <f t="shared" si="18"/>
        <v>1</v>
      </c>
    </row>
    <row r="342" ht="16.5" customHeight="1">
      <c r="A342" s="79"/>
      <c r="B342" s="101"/>
      <c r="C342" s="101"/>
      <c r="D342" s="101"/>
      <c r="E342" s="101"/>
      <c r="F342" s="102"/>
      <c r="G342" s="51">
        <f t="shared" si="947"/>
        <v>337</v>
      </c>
      <c r="H342" s="103">
        <v>4553.0</v>
      </c>
      <c r="I342" s="79">
        <v>2080.0</v>
      </c>
      <c r="J342" s="72">
        <f>OFFSET(TT!F342,0,6*(-1+$E$6))</f>
        <v>42</v>
      </c>
      <c r="K342" s="73">
        <f>OFFSET(TT!G342,0,6*(-1+$E$6))</f>
        <v>34</v>
      </c>
      <c r="L342" s="74">
        <f>OFFSET(TT!H342,0,6*(-1+$E$6))</f>
        <v>35</v>
      </c>
      <c r="M342" s="75">
        <f>OFFSET(TT!I342,0,6*(-1+$E$6))</f>
        <v>55</v>
      </c>
      <c r="N342" s="76">
        <f>OFFSET(TT!J342,0,6*(-1+$E$6))</f>
        <v>221</v>
      </c>
      <c r="O342" s="77">
        <f>OFFSET(TT!K342,0,6*(-1+$E$6))</f>
        <v>86</v>
      </c>
      <c r="P342" s="78">
        <f t="shared" si="19"/>
        <v>77</v>
      </c>
      <c r="Q342" s="78">
        <f t="shared" ref="Q342:S342" si="1023">$J342*C$30+$K342*C$31+$L342*C$32+$M342*C$33+$N342*C$34+$O342*C$35</f>
        <v>141</v>
      </c>
      <c r="R342" s="78">
        <f t="shared" si="1023"/>
        <v>34</v>
      </c>
      <c r="S342" s="78">
        <f t="shared" si="1023"/>
        <v>221</v>
      </c>
      <c r="T342" s="59">
        <f t="shared" si="8"/>
        <v>0.3532110092</v>
      </c>
      <c r="U342" s="60">
        <f t="shared" si="9"/>
        <v>0.1333333333</v>
      </c>
      <c r="V342" s="61">
        <f t="shared" si="10"/>
        <v>0.2583892617</v>
      </c>
      <c r="W342" s="62">
        <f t="shared" si="11"/>
        <v>0.1942857143</v>
      </c>
      <c r="X342" s="63">
        <f t="shared" ref="X342:Y342" si="1024">IFERROR(P342/(P342+R342),0.5)</f>
        <v>0.6936936937</v>
      </c>
      <c r="Y342" s="64">
        <f t="shared" si="1024"/>
        <v>0.3895027624</v>
      </c>
      <c r="Z342" s="65">
        <f t="shared" si="13"/>
        <v>0.2346723044</v>
      </c>
      <c r="AA342" s="66">
        <f t="shared" si="14"/>
        <v>0.6300211416</v>
      </c>
      <c r="AB342" s="67">
        <f t="shared" si="15"/>
        <v>0.4608879493</v>
      </c>
      <c r="AC342" s="47">
        <f t="shared" si="16"/>
        <v>1</v>
      </c>
      <c r="AD342" s="79">
        <f t="shared" ref="AD342:AL342" si="1025">IF(OR(T342&lt;OFFSET($B$38,AD$3,0),T342&gt;OFFSET($C$38,AD$3,0)),0,1)</f>
        <v>1</v>
      </c>
      <c r="AE342" s="79">
        <f t="shared" si="1025"/>
        <v>1</v>
      </c>
      <c r="AF342" s="79">
        <f t="shared" si="1025"/>
        <v>1</v>
      </c>
      <c r="AG342" s="79">
        <f t="shared" si="1025"/>
        <v>1</v>
      </c>
      <c r="AH342" s="79">
        <f t="shared" si="1025"/>
        <v>1</v>
      </c>
      <c r="AI342" s="79">
        <f t="shared" si="1025"/>
        <v>1</v>
      </c>
      <c r="AJ342" s="79">
        <f t="shared" si="1025"/>
        <v>1</v>
      </c>
      <c r="AK342" s="79">
        <f t="shared" si="1025"/>
        <v>1</v>
      </c>
      <c r="AL342" s="79">
        <f t="shared" si="1025"/>
        <v>1</v>
      </c>
      <c r="AM342" s="68">
        <f t="shared" si="18"/>
        <v>1</v>
      </c>
    </row>
    <row r="343" ht="16.5" customHeight="1">
      <c r="A343" s="79"/>
      <c r="B343" s="101"/>
      <c r="C343" s="101"/>
      <c r="D343" s="101"/>
      <c r="E343" s="101"/>
      <c r="F343" s="102"/>
      <c r="G343" s="51">
        <f t="shared" si="947"/>
        <v>338</v>
      </c>
      <c r="H343" s="103">
        <v>4555.0</v>
      </c>
      <c r="I343" s="79">
        <v>3822.0</v>
      </c>
      <c r="J343" s="72">
        <f>OFFSET(TT!F343,0,6*(-1+$E$6))</f>
        <v>88</v>
      </c>
      <c r="K343" s="73">
        <f>OFFSET(TT!G343,0,6*(-1+$E$6))</f>
        <v>84</v>
      </c>
      <c r="L343" s="74">
        <f>OFFSET(TT!H343,0,6*(-1+$E$6))</f>
        <v>80</v>
      </c>
      <c r="M343" s="75">
        <f>OFFSET(TT!I343,0,6*(-1+$E$6))</f>
        <v>120</v>
      </c>
      <c r="N343" s="76">
        <f>OFFSET(TT!J343,0,6*(-1+$E$6))</f>
        <v>441</v>
      </c>
      <c r="O343" s="77">
        <f>OFFSET(TT!K343,0,6*(-1+$E$6))</f>
        <v>178</v>
      </c>
      <c r="P343" s="78">
        <f t="shared" si="19"/>
        <v>168</v>
      </c>
      <c r="Q343" s="78">
        <f t="shared" ref="Q343:S343" si="1026">$J343*C$30+$K343*C$31+$L343*C$32+$M343*C$33+$N343*C$34+$O343*C$35</f>
        <v>298</v>
      </c>
      <c r="R343" s="78">
        <f t="shared" si="1026"/>
        <v>84</v>
      </c>
      <c r="S343" s="78">
        <f t="shared" si="1026"/>
        <v>441</v>
      </c>
      <c r="T343" s="59">
        <f t="shared" si="8"/>
        <v>0.3605150215</v>
      </c>
      <c r="U343" s="60">
        <f t="shared" si="9"/>
        <v>0.16</v>
      </c>
      <c r="V343" s="61">
        <f t="shared" si="10"/>
        <v>0.275862069</v>
      </c>
      <c r="W343" s="62">
        <f t="shared" si="11"/>
        <v>0.219895288</v>
      </c>
      <c r="X343" s="63">
        <f t="shared" ref="X343:Y343" si="1027">IFERROR(P343/(P343+R343),0.5)</f>
        <v>0.6666666667</v>
      </c>
      <c r="Y343" s="64">
        <f t="shared" si="1027"/>
        <v>0.4032476319</v>
      </c>
      <c r="Z343" s="65">
        <f t="shared" si="13"/>
        <v>0.2542885974</v>
      </c>
      <c r="AA343" s="66">
        <f t="shared" si="14"/>
        <v>0.614530777</v>
      </c>
      <c r="AB343" s="67">
        <f t="shared" si="15"/>
        <v>0.4702320888</v>
      </c>
      <c r="AC343" s="47">
        <f t="shared" si="16"/>
        <v>1</v>
      </c>
      <c r="AD343" s="79">
        <f t="shared" ref="AD343:AL343" si="1028">IF(OR(T343&lt;OFFSET($B$38,AD$3,0),T343&gt;OFFSET($C$38,AD$3,0)),0,1)</f>
        <v>1</v>
      </c>
      <c r="AE343" s="79">
        <f t="shared" si="1028"/>
        <v>1</v>
      </c>
      <c r="AF343" s="79">
        <f t="shared" si="1028"/>
        <v>1</v>
      </c>
      <c r="AG343" s="79">
        <f t="shared" si="1028"/>
        <v>1</v>
      </c>
      <c r="AH343" s="79">
        <f t="shared" si="1028"/>
        <v>1</v>
      </c>
      <c r="AI343" s="79">
        <f t="shared" si="1028"/>
        <v>1</v>
      </c>
      <c r="AJ343" s="79">
        <f t="shared" si="1028"/>
        <v>1</v>
      </c>
      <c r="AK343" s="79">
        <f t="shared" si="1028"/>
        <v>1</v>
      </c>
      <c r="AL343" s="79">
        <f t="shared" si="1028"/>
        <v>1</v>
      </c>
      <c r="AM343" s="68">
        <f t="shared" si="18"/>
        <v>1</v>
      </c>
    </row>
    <row r="344" ht="16.5" customHeight="1">
      <c r="A344" s="79"/>
      <c r="B344" s="101"/>
      <c r="C344" s="101"/>
      <c r="D344" s="101"/>
      <c r="E344" s="101"/>
      <c r="F344" s="102"/>
      <c r="G344" s="51">
        <f t="shared" si="947"/>
        <v>339</v>
      </c>
      <c r="H344" s="103">
        <v>4559.0</v>
      </c>
      <c r="I344" s="79">
        <v>2205.0</v>
      </c>
      <c r="J344" s="72">
        <f>OFFSET(TT!F344,0,6*(-1+$E$6))</f>
        <v>43</v>
      </c>
      <c r="K344" s="73">
        <f>OFFSET(TT!G344,0,6*(-1+$E$6))</f>
        <v>52</v>
      </c>
      <c r="L344" s="74">
        <f>OFFSET(TT!H344,0,6*(-1+$E$6))</f>
        <v>70</v>
      </c>
      <c r="M344" s="75">
        <f>OFFSET(TT!I344,0,6*(-1+$E$6))</f>
        <v>79</v>
      </c>
      <c r="N344" s="76">
        <f>OFFSET(TT!J344,0,6*(-1+$E$6))</f>
        <v>228</v>
      </c>
      <c r="O344" s="77">
        <f>OFFSET(TT!K344,0,6*(-1+$E$6))</f>
        <v>110</v>
      </c>
      <c r="P344" s="78">
        <f t="shared" si="19"/>
        <v>113</v>
      </c>
      <c r="Q344" s="78">
        <f t="shared" ref="Q344:S344" si="1029">$J344*C$30+$K344*C$31+$L344*C$32+$M344*C$33+$N344*C$34+$O344*C$35</f>
        <v>189</v>
      </c>
      <c r="R344" s="78">
        <f t="shared" si="1029"/>
        <v>52</v>
      </c>
      <c r="S344" s="78">
        <f t="shared" si="1029"/>
        <v>228</v>
      </c>
      <c r="T344" s="59">
        <f t="shared" si="8"/>
        <v>0.3741721854</v>
      </c>
      <c r="U344" s="60">
        <f t="shared" si="9"/>
        <v>0.1857142857</v>
      </c>
      <c r="V344" s="61">
        <f t="shared" si="10"/>
        <v>0.3313782991</v>
      </c>
      <c r="W344" s="62">
        <f t="shared" si="11"/>
        <v>0.2157676349</v>
      </c>
      <c r="X344" s="63">
        <f t="shared" ref="X344:Y344" si="1030">IFERROR(P344/(P344+R344),0.5)</f>
        <v>0.6848484848</v>
      </c>
      <c r="Y344" s="64">
        <f t="shared" si="1030"/>
        <v>0.4532374101</v>
      </c>
      <c r="Z344" s="65">
        <f t="shared" si="13"/>
        <v>0.2835051546</v>
      </c>
      <c r="AA344" s="66">
        <f t="shared" si="14"/>
        <v>0.5859106529</v>
      </c>
      <c r="AB344" s="67">
        <f t="shared" si="15"/>
        <v>0.5189003436</v>
      </c>
      <c r="AC344" s="47">
        <f t="shared" si="16"/>
        <v>1</v>
      </c>
      <c r="AD344" s="79">
        <f t="shared" ref="AD344:AL344" si="1031">IF(OR(T344&lt;OFFSET($B$38,AD$3,0),T344&gt;OFFSET($C$38,AD$3,0)),0,1)</f>
        <v>1</v>
      </c>
      <c r="AE344" s="79">
        <f t="shared" si="1031"/>
        <v>1</v>
      </c>
      <c r="AF344" s="79">
        <f t="shared" si="1031"/>
        <v>1</v>
      </c>
      <c r="AG344" s="79">
        <f t="shared" si="1031"/>
        <v>1</v>
      </c>
      <c r="AH344" s="79">
        <f t="shared" si="1031"/>
        <v>1</v>
      </c>
      <c r="AI344" s="79">
        <f t="shared" si="1031"/>
        <v>1</v>
      </c>
      <c r="AJ344" s="79">
        <f t="shared" si="1031"/>
        <v>1</v>
      </c>
      <c r="AK344" s="79">
        <f t="shared" si="1031"/>
        <v>1</v>
      </c>
      <c r="AL344" s="79">
        <f t="shared" si="1031"/>
        <v>1</v>
      </c>
      <c r="AM344" s="68">
        <f t="shared" si="18"/>
        <v>1</v>
      </c>
    </row>
    <row r="345" ht="16.5" customHeight="1">
      <c r="A345" s="79"/>
      <c r="B345" s="101"/>
      <c r="C345" s="101"/>
      <c r="D345" s="101"/>
      <c r="E345" s="101"/>
      <c r="F345" s="102"/>
      <c r="G345" s="51">
        <f t="shared" si="947"/>
        <v>340</v>
      </c>
      <c r="H345" s="103">
        <v>4562.0</v>
      </c>
      <c r="I345" s="79">
        <v>1456.0</v>
      </c>
      <c r="J345" s="72">
        <f>OFFSET(TT!F345,0,6*(-1+$E$6))</f>
        <v>32</v>
      </c>
      <c r="K345" s="73">
        <f>OFFSET(TT!G345,0,6*(-1+$E$6))</f>
        <v>39</v>
      </c>
      <c r="L345" s="74">
        <f>OFFSET(TT!H345,0,6*(-1+$E$6))</f>
        <v>36</v>
      </c>
      <c r="M345" s="75">
        <f>OFFSET(TT!I345,0,6*(-1+$E$6))</f>
        <v>42</v>
      </c>
      <c r="N345" s="76">
        <f>OFFSET(TT!J345,0,6*(-1+$E$6))</f>
        <v>153</v>
      </c>
      <c r="O345" s="77">
        <f>OFFSET(TT!K345,0,6*(-1+$E$6))</f>
        <v>90</v>
      </c>
      <c r="P345" s="78">
        <f t="shared" si="19"/>
        <v>68</v>
      </c>
      <c r="Q345" s="78">
        <f t="shared" ref="Q345:S345" si="1032">$J345*C$30+$K345*C$31+$L345*C$32+$M345*C$33+$N345*C$34+$O345*C$35</f>
        <v>132</v>
      </c>
      <c r="R345" s="78">
        <f t="shared" si="1032"/>
        <v>39</v>
      </c>
      <c r="S345" s="78">
        <f t="shared" si="1032"/>
        <v>153</v>
      </c>
      <c r="T345" s="59">
        <f t="shared" si="8"/>
        <v>0.34</v>
      </c>
      <c r="U345" s="60">
        <f t="shared" si="9"/>
        <v>0.203125</v>
      </c>
      <c r="V345" s="61">
        <f t="shared" si="10"/>
        <v>0.3076923077</v>
      </c>
      <c r="W345" s="62">
        <f t="shared" si="11"/>
        <v>0.2280701754</v>
      </c>
      <c r="X345" s="63">
        <f t="shared" ref="X345:Y345" si="1033">IFERROR(P345/(P345+R345),0.5)</f>
        <v>0.6355140187</v>
      </c>
      <c r="Y345" s="64">
        <f t="shared" si="1033"/>
        <v>0.4631578947</v>
      </c>
      <c r="Z345" s="65">
        <f t="shared" si="13"/>
        <v>0.2729591837</v>
      </c>
      <c r="AA345" s="66">
        <f t="shared" si="14"/>
        <v>0.5637755102</v>
      </c>
      <c r="AB345" s="67">
        <f t="shared" si="15"/>
        <v>0.5102040816</v>
      </c>
      <c r="AC345" s="47">
        <f t="shared" si="16"/>
        <v>1</v>
      </c>
      <c r="AD345" s="79">
        <f t="shared" ref="AD345:AL345" si="1034">IF(OR(T345&lt;OFFSET($B$38,AD$3,0),T345&gt;OFFSET($C$38,AD$3,0)),0,1)</f>
        <v>1</v>
      </c>
      <c r="AE345" s="79">
        <f t="shared" si="1034"/>
        <v>1</v>
      </c>
      <c r="AF345" s="79">
        <f t="shared" si="1034"/>
        <v>1</v>
      </c>
      <c r="AG345" s="79">
        <f t="shared" si="1034"/>
        <v>1</v>
      </c>
      <c r="AH345" s="79">
        <f t="shared" si="1034"/>
        <v>1</v>
      </c>
      <c r="AI345" s="79">
        <f t="shared" si="1034"/>
        <v>1</v>
      </c>
      <c r="AJ345" s="79">
        <f t="shared" si="1034"/>
        <v>1</v>
      </c>
      <c r="AK345" s="79">
        <f t="shared" si="1034"/>
        <v>1</v>
      </c>
      <c r="AL345" s="79">
        <f t="shared" si="1034"/>
        <v>1</v>
      </c>
      <c r="AM345" s="68">
        <f t="shared" si="18"/>
        <v>1</v>
      </c>
    </row>
    <row r="346" ht="16.5" customHeight="1">
      <c r="A346" s="79"/>
      <c r="B346" s="101"/>
      <c r="C346" s="101"/>
      <c r="D346" s="101"/>
      <c r="E346" s="101"/>
      <c r="F346" s="102"/>
      <c r="G346" s="51">
        <f t="shared" si="947"/>
        <v>341</v>
      </c>
      <c r="H346" s="103">
        <v>4564.0</v>
      </c>
      <c r="I346" s="79">
        <v>2268.0</v>
      </c>
      <c r="J346" s="72">
        <f>OFFSET(TT!F346,0,6*(-1+$E$6))</f>
        <v>74</v>
      </c>
      <c r="K346" s="73">
        <f>OFFSET(TT!G346,0,6*(-1+$E$6))</f>
        <v>64</v>
      </c>
      <c r="L346" s="74">
        <f>OFFSET(TT!H346,0,6*(-1+$E$6))</f>
        <v>45</v>
      </c>
      <c r="M346" s="75">
        <f>OFFSET(TT!I346,0,6*(-1+$E$6))</f>
        <v>105</v>
      </c>
      <c r="N346" s="76">
        <f>OFFSET(TT!J346,0,6*(-1+$E$6))</f>
        <v>272</v>
      </c>
      <c r="O346" s="77">
        <f>OFFSET(TT!K346,0,6*(-1+$E$6))</f>
        <v>126</v>
      </c>
      <c r="P346" s="78">
        <f t="shared" si="19"/>
        <v>119</v>
      </c>
      <c r="Q346" s="78">
        <f t="shared" ref="Q346:S346" si="1035">$J346*C$30+$K346*C$31+$L346*C$32+$M346*C$33+$N346*C$34+$O346*C$35</f>
        <v>231</v>
      </c>
      <c r="R346" s="78">
        <f t="shared" si="1035"/>
        <v>64</v>
      </c>
      <c r="S346" s="78">
        <f t="shared" si="1035"/>
        <v>272</v>
      </c>
      <c r="T346" s="59">
        <f t="shared" si="8"/>
        <v>0.34</v>
      </c>
      <c r="U346" s="60">
        <f t="shared" si="9"/>
        <v>0.1904761905</v>
      </c>
      <c r="V346" s="61">
        <f t="shared" si="10"/>
        <v>0.3043478261</v>
      </c>
      <c r="W346" s="62">
        <f t="shared" si="11"/>
        <v>0.2169491525</v>
      </c>
      <c r="X346" s="63">
        <f t="shared" ref="X346:Y346" si="1036">IFERROR(P346/(P346+R346),0.5)</f>
        <v>0.650273224</v>
      </c>
      <c r="Y346" s="64">
        <f t="shared" si="1036"/>
        <v>0.4592445328</v>
      </c>
      <c r="Z346" s="65">
        <f t="shared" si="13"/>
        <v>0.2667638484</v>
      </c>
      <c r="AA346" s="66">
        <f t="shared" si="14"/>
        <v>0.5699708455</v>
      </c>
      <c r="AB346" s="67">
        <f t="shared" si="15"/>
        <v>0.5102040816</v>
      </c>
      <c r="AC346" s="47">
        <f t="shared" si="16"/>
        <v>1</v>
      </c>
      <c r="AD346" s="79">
        <f t="shared" ref="AD346:AL346" si="1037">IF(OR(T346&lt;OFFSET($B$38,AD$3,0),T346&gt;OFFSET($C$38,AD$3,0)),0,1)</f>
        <v>1</v>
      </c>
      <c r="AE346" s="79">
        <f t="shared" si="1037"/>
        <v>1</v>
      </c>
      <c r="AF346" s="79">
        <f t="shared" si="1037"/>
        <v>1</v>
      </c>
      <c r="AG346" s="79">
        <f t="shared" si="1037"/>
        <v>1</v>
      </c>
      <c r="AH346" s="79">
        <f t="shared" si="1037"/>
        <v>1</v>
      </c>
      <c r="AI346" s="79">
        <f t="shared" si="1037"/>
        <v>1</v>
      </c>
      <c r="AJ346" s="79">
        <f t="shared" si="1037"/>
        <v>1</v>
      </c>
      <c r="AK346" s="79">
        <f t="shared" si="1037"/>
        <v>1</v>
      </c>
      <c r="AL346" s="79">
        <f t="shared" si="1037"/>
        <v>1</v>
      </c>
      <c r="AM346" s="68">
        <f t="shared" si="18"/>
        <v>1</v>
      </c>
    </row>
    <row r="347" ht="16.5" customHeight="1">
      <c r="A347" s="79"/>
      <c r="B347" s="101"/>
      <c r="C347" s="101"/>
      <c r="D347" s="101"/>
      <c r="E347" s="101"/>
      <c r="F347" s="102"/>
      <c r="G347" s="51">
        <f t="shared" si="947"/>
        <v>342</v>
      </c>
      <c r="H347" s="103">
        <v>4566.0</v>
      </c>
      <c r="I347" s="79">
        <v>741.0</v>
      </c>
      <c r="J347" s="72">
        <f>OFFSET(TT!F347,0,6*(-1+$E$6))</f>
        <v>18</v>
      </c>
      <c r="K347" s="73">
        <f>OFFSET(TT!G347,0,6*(-1+$E$6))</f>
        <v>15</v>
      </c>
      <c r="L347" s="74">
        <f>OFFSET(TT!H347,0,6*(-1+$E$6))</f>
        <v>22</v>
      </c>
      <c r="M347" s="75">
        <f>OFFSET(TT!I347,0,6*(-1+$E$6))</f>
        <v>46</v>
      </c>
      <c r="N347" s="76">
        <f>OFFSET(TT!J347,0,6*(-1+$E$6))</f>
        <v>78</v>
      </c>
      <c r="O347" s="77">
        <f>OFFSET(TT!K347,0,6*(-1+$E$6))</f>
        <v>45</v>
      </c>
      <c r="P347" s="78">
        <f t="shared" si="19"/>
        <v>40</v>
      </c>
      <c r="Q347" s="78">
        <f t="shared" ref="Q347:S347" si="1038">$J347*C$30+$K347*C$31+$L347*C$32+$M347*C$33+$N347*C$34+$O347*C$35</f>
        <v>91</v>
      </c>
      <c r="R347" s="78">
        <f t="shared" si="1038"/>
        <v>15</v>
      </c>
      <c r="S347" s="78">
        <f t="shared" si="1038"/>
        <v>78</v>
      </c>
      <c r="T347" s="59">
        <f t="shared" si="8"/>
        <v>0.3053435115</v>
      </c>
      <c r="U347" s="60">
        <f t="shared" si="9"/>
        <v>0.1612903226</v>
      </c>
      <c r="V347" s="61">
        <f t="shared" si="10"/>
        <v>0.3389830508</v>
      </c>
      <c r="W347" s="62">
        <f t="shared" si="11"/>
        <v>0.141509434</v>
      </c>
      <c r="X347" s="63">
        <f t="shared" ref="X347:Y347" si="1039">IFERROR(P347/(P347+R347),0.5)</f>
        <v>0.7272727273</v>
      </c>
      <c r="Y347" s="64">
        <f t="shared" si="1039"/>
        <v>0.5384615385</v>
      </c>
      <c r="Z347" s="65">
        <f t="shared" si="13"/>
        <v>0.2455357143</v>
      </c>
      <c r="AA347" s="66">
        <f t="shared" si="14"/>
        <v>0.5267857143</v>
      </c>
      <c r="AB347" s="67">
        <f t="shared" si="15"/>
        <v>0.5848214286</v>
      </c>
      <c r="AC347" s="47">
        <f t="shared" si="16"/>
        <v>1</v>
      </c>
      <c r="AD347" s="79">
        <f t="shared" ref="AD347:AL347" si="1040">IF(OR(T347&lt;OFFSET($B$38,AD$3,0),T347&gt;OFFSET($C$38,AD$3,0)),0,1)</f>
        <v>1</v>
      </c>
      <c r="AE347" s="79">
        <f t="shared" si="1040"/>
        <v>1</v>
      </c>
      <c r="AF347" s="79">
        <f t="shared" si="1040"/>
        <v>1</v>
      </c>
      <c r="AG347" s="79">
        <f t="shared" si="1040"/>
        <v>1</v>
      </c>
      <c r="AH347" s="79">
        <f t="shared" si="1040"/>
        <v>1</v>
      </c>
      <c r="AI347" s="79">
        <f t="shared" si="1040"/>
        <v>1</v>
      </c>
      <c r="AJ347" s="79">
        <f t="shared" si="1040"/>
        <v>1</v>
      </c>
      <c r="AK347" s="79">
        <f t="shared" si="1040"/>
        <v>1</v>
      </c>
      <c r="AL347" s="79">
        <f t="shared" si="1040"/>
        <v>1</v>
      </c>
      <c r="AM347" s="68">
        <f t="shared" si="18"/>
        <v>1</v>
      </c>
    </row>
    <row r="348" ht="16.5" customHeight="1">
      <c r="A348" s="79"/>
      <c r="B348" s="101"/>
      <c r="C348" s="101"/>
      <c r="D348" s="101"/>
      <c r="E348" s="101"/>
      <c r="F348" s="102"/>
      <c r="G348" s="51">
        <f t="shared" si="947"/>
        <v>343</v>
      </c>
      <c r="H348" s="103">
        <v>4581.0</v>
      </c>
      <c r="I348" s="79">
        <v>3360.0</v>
      </c>
      <c r="J348" s="72">
        <f>OFFSET(TT!F348,0,6*(-1+$E$6))</f>
        <v>136</v>
      </c>
      <c r="K348" s="73">
        <f>OFFSET(TT!G348,0,6*(-1+$E$6))</f>
        <v>121</v>
      </c>
      <c r="L348" s="74">
        <f>OFFSET(TT!H348,0,6*(-1+$E$6))</f>
        <v>122</v>
      </c>
      <c r="M348" s="75">
        <f>OFFSET(TT!I348,0,6*(-1+$E$6))</f>
        <v>212</v>
      </c>
      <c r="N348" s="76">
        <f>OFFSET(TT!J348,0,6*(-1+$E$6))</f>
        <v>556</v>
      </c>
      <c r="O348" s="77">
        <f>OFFSET(TT!K348,0,6*(-1+$E$6))</f>
        <v>156</v>
      </c>
      <c r="P348" s="78">
        <f t="shared" si="19"/>
        <v>258</v>
      </c>
      <c r="Q348" s="78">
        <f t="shared" ref="Q348:S348" si="1041">$J348*C$30+$K348*C$31+$L348*C$32+$M348*C$33+$N348*C$34+$O348*C$35</f>
        <v>368</v>
      </c>
      <c r="R348" s="78">
        <f t="shared" si="1041"/>
        <v>121</v>
      </c>
      <c r="S348" s="78">
        <f t="shared" si="1041"/>
        <v>556</v>
      </c>
      <c r="T348" s="59">
        <f t="shared" si="8"/>
        <v>0.4121405751</v>
      </c>
      <c r="U348" s="60">
        <f t="shared" si="9"/>
        <v>0.1787296898</v>
      </c>
      <c r="V348" s="61">
        <f t="shared" si="10"/>
        <v>0.316953317</v>
      </c>
      <c r="W348" s="62">
        <f t="shared" si="11"/>
        <v>0.2474437628</v>
      </c>
      <c r="X348" s="63">
        <f t="shared" ref="X348:Y348" si="1042">IFERROR(P348/(P348+R348),0.5)</f>
        <v>0.6807387863</v>
      </c>
      <c r="Y348" s="64">
        <f t="shared" si="1042"/>
        <v>0.3982683983</v>
      </c>
      <c r="Z348" s="65">
        <f t="shared" si="13"/>
        <v>0.2908672295</v>
      </c>
      <c r="AA348" s="66">
        <f t="shared" si="14"/>
        <v>0.6247122026</v>
      </c>
      <c r="AB348" s="67">
        <f t="shared" si="15"/>
        <v>0.4804297774</v>
      </c>
      <c r="AC348" s="47">
        <f t="shared" si="16"/>
        <v>1</v>
      </c>
      <c r="AD348" s="79">
        <f t="shared" ref="AD348:AL348" si="1043">IF(OR(T348&lt;OFFSET($B$38,AD$3,0),T348&gt;OFFSET($C$38,AD$3,0)),0,1)</f>
        <v>1</v>
      </c>
      <c r="AE348" s="79">
        <f t="shared" si="1043"/>
        <v>1</v>
      </c>
      <c r="AF348" s="79">
        <f t="shared" si="1043"/>
        <v>1</v>
      </c>
      <c r="AG348" s="79">
        <f t="shared" si="1043"/>
        <v>1</v>
      </c>
      <c r="AH348" s="79">
        <f t="shared" si="1043"/>
        <v>1</v>
      </c>
      <c r="AI348" s="79">
        <f t="shared" si="1043"/>
        <v>1</v>
      </c>
      <c r="AJ348" s="79">
        <f t="shared" si="1043"/>
        <v>1</v>
      </c>
      <c r="AK348" s="79">
        <f t="shared" si="1043"/>
        <v>1</v>
      </c>
      <c r="AL348" s="79">
        <f t="shared" si="1043"/>
        <v>1</v>
      </c>
      <c r="AM348" s="68">
        <f t="shared" si="18"/>
        <v>1</v>
      </c>
    </row>
    <row r="349" ht="16.5" customHeight="1">
      <c r="A349" s="79"/>
      <c r="B349" s="101"/>
      <c r="C349" s="101"/>
      <c r="D349" s="101"/>
      <c r="E349" s="101"/>
      <c r="F349" s="102"/>
      <c r="G349" s="51">
        <f t="shared" si="947"/>
        <v>344</v>
      </c>
      <c r="H349" s="103">
        <v>4583.0</v>
      </c>
      <c r="I349" s="79">
        <v>3003.0</v>
      </c>
      <c r="J349" s="72">
        <f>OFFSET(TT!F349,0,6*(-1+$E$6))</f>
        <v>110</v>
      </c>
      <c r="K349" s="73">
        <f>OFFSET(TT!G349,0,6*(-1+$E$6))</f>
        <v>98</v>
      </c>
      <c r="L349" s="74">
        <f>OFFSET(TT!H349,0,6*(-1+$E$6))</f>
        <v>86</v>
      </c>
      <c r="M349" s="75">
        <f>OFFSET(TT!I349,0,6*(-1+$E$6))</f>
        <v>177</v>
      </c>
      <c r="N349" s="76">
        <f>OFFSET(TT!J349,0,6*(-1+$E$6))</f>
        <v>497</v>
      </c>
      <c r="O349" s="77">
        <f>OFFSET(TT!K349,0,6*(-1+$E$6))</f>
        <v>160</v>
      </c>
      <c r="P349" s="78">
        <f t="shared" si="19"/>
        <v>196</v>
      </c>
      <c r="Q349" s="78">
        <f t="shared" ref="Q349:S349" si="1044">$J349*C$30+$K349*C$31+$L349*C$32+$M349*C$33+$N349*C$34+$O349*C$35</f>
        <v>337</v>
      </c>
      <c r="R349" s="78">
        <f t="shared" si="1044"/>
        <v>98</v>
      </c>
      <c r="S349" s="78">
        <f t="shared" si="1044"/>
        <v>497</v>
      </c>
      <c r="T349" s="59">
        <f t="shared" si="8"/>
        <v>0.3677298311</v>
      </c>
      <c r="U349" s="60">
        <f t="shared" si="9"/>
        <v>0.1647058824</v>
      </c>
      <c r="V349" s="61">
        <f t="shared" si="10"/>
        <v>0.2828282828</v>
      </c>
      <c r="W349" s="62">
        <f t="shared" si="11"/>
        <v>0.2252873563</v>
      </c>
      <c r="X349" s="63">
        <f t="shared" ref="X349:Y349" si="1045">IFERROR(P349/(P349+R349),0.5)</f>
        <v>0.6666666667</v>
      </c>
      <c r="Y349" s="64">
        <f t="shared" si="1045"/>
        <v>0.4040767386</v>
      </c>
      <c r="Z349" s="65">
        <f t="shared" si="13"/>
        <v>0.2606382979</v>
      </c>
      <c r="AA349" s="66">
        <f t="shared" si="14"/>
        <v>0.6143617021</v>
      </c>
      <c r="AB349" s="67">
        <f t="shared" si="15"/>
        <v>0.4725177305</v>
      </c>
      <c r="AC349" s="47">
        <f t="shared" si="16"/>
        <v>1</v>
      </c>
      <c r="AD349" s="79">
        <f t="shared" ref="AD349:AL349" si="1046">IF(OR(T349&lt;OFFSET($B$38,AD$3,0),T349&gt;OFFSET($C$38,AD$3,0)),0,1)</f>
        <v>1</v>
      </c>
      <c r="AE349" s="79">
        <f t="shared" si="1046"/>
        <v>1</v>
      </c>
      <c r="AF349" s="79">
        <f t="shared" si="1046"/>
        <v>1</v>
      </c>
      <c r="AG349" s="79">
        <f t="shared" si="1046"/>
        <v>1</v>
      </c>
      <c r="AH349" s="79">
        <f t="shared" si="1046"/>
        <v>1</v>
      </c>
      <c r="AI349" s="79">
        <f t="shared" si="1046"/>
        <v>1</v>
      </c>
      <c r="AJ349" s="79">
        <f t="shared" si="1046"/>
        <v>1</v>
      </c>
      <c r="AK349" s="79">
        <f t="shared" si="1046"/>
        <v>1</v>
      </c>
      <c r="AL349" s="79">
        <f t="shared" si="1046"/>
        <v>1</v>
      </c>
      <c r="AM349" s="68">
        <f t="shared" si="18"/>
        <v>1</v>
      </c>
    </row>
    <row r="350" ht="16.5" customHeight="1">
      <c r="A350" s="79"/>
      <c r="B350" s="101"/>
      <c r="C350" s="101"/>
      <c r="D350" s="101"/>
      <c r="E350" s="101"/>
      <c r="F350" s="102"/>
      <c r="G350" s="51">
        <f t="shared" si="947"/>
        <v>345</v>
      </c>
      <c r="H350" s="103">
        <v>4585.0</v>
      </c>
      <c r="I350" s="79">
        <v>1282.0</v>
      </c>
      <c r="J350" s="72">
        <f>OFFSET(TT!F350,0,6*(-1+$E$6))</f>
        <v>41</v>
      </c>
      <c r="K350" s="73">
        <f>OFFSET(TT!G350,0,6*(-1+$E$6))</f>
        <v>13</v>
      </c>
      <c r="L350" s="74">
        <f>OFFSET(TT!H350,0,6*(-1+$E$6))</f>
        <v>35</v>
      </c>
      <c r="M350" s="75">
        <f>OFFSET(TT!I350,0,6*(-1+$E$6))</f>
        <v>51</v>
      </c>
      <c r="N350" s="76">
        <f>OFFSET(TT!J350,0,6*(-1+$E$6))</f>
        <v>166</v>
      </c>
      <c r="O350" s="77">
        <f>OFFSET(TT!K350,0,6*(-1+$E$6))</f>
        <v>78</v>
      </c>
      <c r="P350" s="78">
        <f t="shared" si="19"/>
        <v>76</v>
      </c>
      <c r="Q350" s="78">
        <f t="shared" ref="Q350:S350" si="1047">$J350*C$30+$K350*C$31+$L350*C$32+$M350*C$33+$N350*C$34+$O350*C$35</f>
        <v>129</v>
      </c>
      <c r="R350" s="78">
        <f t="shared" si="1047"/>
        <v>13</v>
      </c>
      <c r="S350" s="78">
        <f t="shared" si="1047"/>
        <v>166</v>
      </c>
      <c r="T350" s="59">
        <f t="shared" si="8"/>
        <v>0.3707317073</v>
      </c>
      <c r="U350" s="60">
        <f t="shared" si="9"/>
        <v>0.07262569832</v>
      </c>
      <c r="V350" s="61">
        <f t="shared" si="10"/>
        <v>0.3140495868</v>
      </c>
      <c r="W350" s="62">
        <f t="shared" si="11"/>
        <v>0.09154929577</v>
      </c>
      <c r="X350" s="63">
        <f t="shared" ref="X350:Y350" si="1048">IFERROR(P350/(P350+R350),0.5)</f>
        <v>0.8539325843</v>
      </c>
      <c r="Y350" s="64">
        <f t="shared" si="1048"/>
        <v>0.4372881356</v>
      </c>
      <c r="Z350" s="65">
        <f t="shared" si="13"/>
        <v>0.2317708333</v>
      </c>
      <c r="AA350" s="66">
        <f t="shared" si="14"/>
        <v>0.6302083333</v>
      </c>
      <c r="AB350" s="67">
        <f t="shared" si="15"/>
        <v>0.5338541667</v>
      </c>
      <c r="AC350" s="47">
        <f t="shared" si="16"/>
        <v>1</v>
      </c>
      <c r="AD350" s="79">
        <f t="shared" ref="AD350:AL350" si="1049">IF(OR(T350&lt;OFFSET($B$38,AD$3,0),T350&gt;OFFSET($C$38,AD$3,0)),0,1)</f>
        <v>1</v>
      </c>
      <c r="AE350" s="79">
        <f t="shared" si="1049"/>
        <v>1</v>
      </c>
      <c r="AF350" s="79">
        <f t="shared" si="1049"/>
        <v>1</v>
      </c>
      <c r="AG350" s="79">
        <f t="shared" si="1049"/>
        <v>1</v>
      </c>
      <c r="AH350" s="79">
        <f t="shared" si="1049"/>
        <v>1</v>
      </c>
      <c r="AI350" s="79">
        <f t="shared" si="1049"/>
        <v>1</v>
      </c>
      <c r="AJ350" s="79">
        <f t="shared" si="1049"/>
        <v>1</v>
      </c>
      <c r="AK350" s="79">
        <f t="shared" si="1049"/>
        <v>1</v>
      </c>
      <c r="AL350" s="79">
        <f t="shared" si="1049"/>
        <v>1</v>
      </c>
      <c r="AM350" s="68">
        <f t="shared" si="18"/>
        <v>1</v>
      </c>
    </row>
    <row r="351" ht="16.5" customHeight="1">
      <c r="A351" s="79"/>
      <c r="B351" s="101"/>
      <c r="C351" s="101"/>
      <c r="D351" s="101"/>
      <c r="E351" s="101"/>
      <c r="F351" s="102"/>
      <c r="G351" s="51">
        <f t="shared" si="947"/>
        <v>346</v>
      </c>
      <c r="H351" s="103">
        <v>4586.0</v>
      </c>
      <c r="I351" s="79">
        <v>3237.0</v>
      </c>
      <c r="J351" s="72">
        <f>OFFSET(TT!F351,0,6*(-1+$E$6))</f>
        <v>151</v>
      </c>
      <c r="K351" s="73">
        <f>OFFSET(TT!G351,0,6*(-1+$E$6))</f>
        <v>161</v>
      </c>
      <c r="L351" s="74">
        <f>OFFSET(TT!H351,0,6*(-1+$E$6))</f>
        <v>102</v>
      </c>
      <c r="M351" s="75">
        <f>OFFSET(TT!I351,0,6*(-1+$E$6))</f>
        <v>217</v>
      </c>
      <c r="N351" s="76">
        <f>OFFSET(TT!J351,0,6*(-1+$E$6))</f>
        <v>525</v>
      </c>
      <c r="O351" s="77">
        <f>OFFSET(TT!K351,0,6*(-1+$E$6))</f>
        <v>186</v>
      </c>
      <c r="P351" s="78">
        <f t="shared" si="19"/>
        <v>253</v>
      </c>
      <c r="Q351" s="78">
        <f t="shared" ref="Q351:S351" si="1050">$J351*C$30+$K351*C$31+$L351*C$32+$M351*C$33+$N351*C$34+$O351*C$35</f>
        <v>403</v>
      </c>
      <c r="R351" s="78">
        <f t="shared" si="1050"/>
        <v>161</v>
      </c>
      <c r="S351" s="78">
        <f t="shared" si="1050"/>
        <v>525</v>
      </c>
      <c r="T351" s="59">
        <f t="shared" si="8"/>
        <v>0.3856707317</v>
      </c>
      <c r="U351" s="60">
        <f t="shared" si="9"/>
        <v>0.2346938776</v>
      </c>
      <c r="V351" s="61">
        <f t="shared" si="10"/>
        <v>0.3251928021</v>
      </c>
      <c r="W351" s="62">
        <f t="shared" si="11"/>
        <v>0.2854609929</v>
      </c>
      <c r="X351" s="63">
        <f t="shared" ref="X351:Y351" si="1051">IFERROR(P351/(P351+R351),0.5)</f>
        <v>0.6111111111</v>
      </c>
      <c r="Y351" s="64">
        <f t="shared" si="1051"/>
        <v>0.4342672414</v>
      </c>
      <c r="Z351" s="65">
        <f t="shared" si="13"/>
        <v>0.3084947839</v>
      </c>
      <c r="AA351" s="66">
        <f t="shared" si="14"/>
        <v>0.5797317437</v>
      </c>
      <c r="AB351" s="67">
        <f t="shared" si="15"/>
        <v>0.4888226528</v>
      </c>
      <c r="AC351" s="47">
        <f t="shared" si="16"/>
        <v>1</v>
      </c>
      <c r="AD351" s="79">
        <f t="shared" ref="AD351:AL351" si="1052">IF(OR(T351&lt;OFFSET($B$38,AD$3,0),T351&gt;OFFSET($C$38,AD$3,0)),0,1)</f>
        <v>1</v>
      </c>
      <c r="AE351" s="79">
        <f t="shared" si="1052"/>
        <v>1</v>
      </c>
      <c r="AF351" s="79">
        <f t="shared" si="1052"/>
        <v>1</v>
      </c>
      <c r="AG351" s="79">
        <f t="shared" si="1052"/>
        <v>1</v>
      </c>
      <c r="AH351" s="79">
        <f t="shared" si="1052"/>
        <v>1</v>
      </c>
      <c r="AI351" s="79">
        <f t="shared" si="1052"/>
        <v>1</v>
      </c>
      <c r="AJ351" s="79">
        <f t="shared" si="1052"/>
        <v>1</v>
      </c>
      <c r="AK351" s="79">
        <f t="shared" si="1052"/>
        <v>1</v>
      </c>
      <c r="AL351" s="79">
        <f t="shared" si="1052"/>
        <v>1</v>
      </c>
      <c r="AM351" s="68">
        <f t="shared" si="18"/>
        <v>1</v>
      </c>
    </row>
    <row r="352" ht="16.5" customHeight="1">
      <c r="A352" s="79"/>
      <c r="B352" s="101"/>
      <c r="C352" s="101"/>
      <c r="D352" s="101"/>
      <c r="E352" s="101"/>
      <c r="F352" s="102"/>
      <c r="G352" s="51">
        <f t="shared" si="947"/>
        <v>347</v>
      </c>
      <c r="H352" s="103">
        <v>4590.0</v>
      </c>
      <c r="I352" s="79">
        <v>1338.0</v>
      </c>
      <c r="J352" s="72">
        <f>OFFSET(TT!F352,0,6*(-1+$E$6))</f>
        <v>9</v>
      </c>
      <c r="K352" s="73">
        <f>OFFSET(TT!G352,0,6*(-1+$E$6))</f>
        <v>15</v>
      </c>
      <c r="L352" s="74">
        <f>OFFSET(TT!H352,0,6*(-1+$E$6))</f>
        <v>23</v>
      </c>
      <c r="M352" s="75">
        <f>OFFSET(TT!I352,0,6*(-1+$E$6))</f>
        <v>31</v>
      </c>
      <c r="N352" s="76">
        <f>OFFSET(TT!J352,0,6*(-1+$E$6))</f>
        <v>134</v>
      </c>
      <c r="O352" s="77">
        <f>OFFSET(TT!K352,0,6*(-1+$E$6))</f>
        <v>72</v>
      </c>
      <c r="P352" s="78">
        <f t="shared" si="19"/>
        <v>32</v>
      </c>
      <c r="Q352" s="78">
        <f t="shared" ref="Q352:S352" si="1053">$J352*C$30+$K352*C$31+$L352*C$32+$M352*C$33+$N352*C$34+$O352*C$35</f>
        <v>103</v>
      </c>
      <c r="R352" s="78">
        <f t="shared" si="1053"/>
        <v>15</v>
      </c>
      <c r="S352" s="78">
        <f t="shared" si="1053"/>
        <v>134</v>
      </c>
      <c r="T352" s="59">
        <f t="shared" si="8"/>
        <v>0.237037037</v>
      </c>
      <c r="U352" s="60">
        <f t="shared" si="9"/>
        <v>0.1006711409</v>
      </c>
      <c r="V352" s="61">
        <f t="shared" si="10"/>
        <v>0.1927710843</v>
      </c>
      <c r="W352" s="62">
        <f t="shared" si="11"/>
        <v>0.1271186441</v>
      </c>
      <c r="X352" s="63">
        <f t="shared" ref="X352:Y352" si="1054">IFERROR(P352/(P352+R352),0.5)</f>
        <v>0.6808510638</v>
      </c>
      <c r="Y352" s="64">
        <f t="shared" si="1054"/>
        <v>0.4345991561</v>
      </c>
      <c r="Z352" s="65">
        <f t="shared" si="13"/>
        <v>0.1654929577</v>
      </c>
      <c r="AA352" s="66">
        <f t="shared" si="14"/>
        <v>0.5845070423</v>
      </c>
      <c r="AB352" s="67">
        <f t="shared" si="15"/>
        <v>0.4753521127</v>
      </c>
      <c r="AC352" s="47">
        <f t="shared" si="16"/>
        <v>1</v>
      </c>
      <c r="AD352" s="79">
        <f t="shared" ref="AD352:AL352" si="1055">IF(OR(T352&lt;OFFSET($B$38,AD$3,0),T352&gt;OFFSET($C$38,AD$3,0)),0,1)</f>
        <v>1</v>
      </c>
      <c r="AE352" s="79">
        <f t="shared" si="1055"/>
        <v>1</v>
      </c>
      <c r="AF352" s="79">
        <f t="shared" si="1055"/>
        <v>1</v>
      </c>
      <c r="AG352" s="79">
        <f t="shared" si="1055"/>
        <v>1</v>
      </c>
      <c r="AH352" s="79">
        <f t="shared" si="1055"/>
        <v>1</v>
      </c>
      <c r="AI352" s="79">
        <f t="shared" si="1055"/>
        <v>1</v>
      </c>
      <c r="AJ352" s="79">
        <f t="shared" si="1055"/>
        <v>1</v>
      </c>
      <c r="AK352" s="79">
        <f t="shared" si="1055"/>
        <v>1</v>
      </c>
      <c r="AL352" s="79">
        <f t="shared" si="1055"/>
        <v>1</v>
      </c>
      <c r="AM352" s="68">
        <f t="shared" si="18"/>
        <v>1</v>
      </c>
    </row>
    <row r="353" ht="16.5" customHeight="1">
      <c r="A353" s="79"/>
      <c r="B353" s="101"/>
      <c r="C353" s="101"/>
      <c r="D353" s="101"/>
      <c r="E353" s="101"/>
      <c r="F353" s="102"/>
      <c r="G353" s="51">
        <f t="shared" si="947"/>
        <v>348</v>
      </c>
      <c r="H353" s="103">
        <v>4597.0</v>
      </c>
      <c r="I353" s="79">
        <v>3421.0</v>
      </c>
      <c r="J353" s="72">
        <f>OFFSET(TT!F353,0,6*(-1+$E$6))</f>
        <v>32</v>
      </c>
      <c r="K353" s="73">
        <f>OFFSET(TT!G353,0,6*(-1+$E$6))</f>
        <v>39</v>
      </c>
      <c r="L353" s="74">
        <f>OFFSET(TT!H353,0,6*(-1+$E$6))</f>
        <v>58</v>
      </c>
      <c r="M353" s="75">
        <f>OFFSET(TT!I353,0,6*(-1+$E$6))</f>
        <v>98</v>
      </c>
      <c r="N353" s="76">
        <f>OFFSET(TT!J353,0,6*(-1+$E$6))</f>
        <v>341</v>
      </c>
      <c r="O353" s="77">
        <f>OFFSET(TT!K353,0,6*(-1+$E$6))</f>
        <v>184</v>
      </c>
      <c r="P353" s="78">
        <f t="shared" si="19"/>
        <v>90</v>
      </c>
      <c r="Q353" s="78">
        <f t="shared" ref="Q353:S353" si="1056">$J353*C$30+$K353*C$31+$L353*C$32+$M353*C$33+$N353*C$34+$O353*C$35</f>
        <v>282</v>
      </c>
      <c r="R353" s="78">
        <f t="shared" si="1056"/>
        <v>39</v>
      </c>
      <c r="S353" s="78">
        <f t="shared" si="1056"/>
        <v>341</v>
      </c>
      <c r="T353" s="59">
        <f t="shared" si="8"/>
        <v>0.2419354839</v>
      </c>
      <c r="U353" s="60">
        <f t="shared" si="9"/>
        <v>0.1026315789</v>
      </c>
      <c r="V353" s="61">
        <f t="shared" si="10"/>
        <v>0.2088167053</v>
      </c>
      <c r="W353" s="62">
        <f t="shared" si="11"/>
        <v>0.1214953271</v>
      </c>
      <c r="X353" s="63">
        <f t="shared" ref="X353:Y353" si="1057">IFERROR(P353/(P353+R353),0.5)</f>
        <v>0.6976744186</v>
      </c>
      <c r="Y353" s="64">
        <f t="shared" si="1057"/>
        <v>0.4526484751</v>
      </c>
      <c r="Z353" s="65">
        <f t="shared" si="13"/>
        <v>0.1715425532</v>
      </c>
      <c r="AA353" s="66">
        <f t="shared" si="14"/>
        <v>0.5731382979</v>
      </c>
      <c r="AB353" s="67">
        <f t="shared" si="15"/>
        <v>0.4946808511</v>
      </c>
      <c r="AC353" s="47">
        <f t="shared" si="16"/>
        <v>1</v>
      </c>
      <c r="AD353" s="79">
        <f t="shared" ref="AD353:AL353" si="1058">IF(OR(T353&lt;OFFSET($B$38,AD$3,0),T353&gt;OFFSET($C$38,AD$3,0)),0,1)</f>
        <v>1</v>
      </c>
      <c r="AE353" s="79">
        <f t="shared" si="1058"/>
        <v>1</v>
      </c>
      <c r="AF353" s="79">
        <f t="shared" si="1058"/>
        <v>1</v>
      </c>
      <c r="AG353" s="79">
        <f t="shared" si="1058"/>
        <v>1</v>
      </c>
      <c r="AH353" s="79">
        <f t="shared" si="1058"/>
        <v>1</v>
      </c>
      <c r="AI353" s="79">
        <f t="shared" si="1058"/>
        <v>1</v>
      </c>
      <c r="AJ353" s="79">
        <f t="shared" si="1058"/>
        <v>1</v>
      </c>
      <c r="AK353" s="79">
        <f t="shared" si="1058"/>
        <v>1</v>
      </c>
      <c r="AL353" s="79">
        <f t="shared" si="1058"/>
        <v>1</v>
      </c>
      <c r="AM353" s="68">
        <f t="shared" si="18"/>
        <v>1</v>
      </c>
    </row>
    <row r="354" ht="16.5" customHeight="1">
      <c r="A354" s="79"/>
      <c r="B354" s="101"/>
      <c r="C354" s="101"/>
      <c r="D354" s="101"/>
      <c r="E354" s="101"/>
      <c r="F354" s="102"/>
      <c r="G354" s="51">
        <f t="shared" si="947"/>
        <v>349</v>
      </c>
      <c r="H354" s="103">
        <v>4605.0</v>
      </c>
      <c r="I354" s="79">
        <v>1012.0</v>
      </c>
      <c r="J354" s="72">
        <f>OFFSET(TT!F354,0,6*(-1+$E$6))</f>
        <v>25</v>
      </c>
      <c r="K354" s="73">
        <f>OFFSET(TT!G354,0,6*(-1+$E$6))</f>
        <v>52</v>
      </c>
      <c r="L354" s="74">
        <f>OFFSET(TT!H354,0,6*(-1+$E$6))</f>
        <v>35</v>
      </c>
      <c r="M354" s="75">
        <f>OFFSET(TT!I354,0,6*(-1+$E$6))</f>
        <v>54</v>
      </c>
      <c r="N354" s="76">
        <f>OFFSET(TT!J354,0,6*(-1+$E$6))</f>
        <v>195</v>
      </c>
      <c r="O354" s="77">
        <f>OFFSET(TT!K354,0,6*(-1+$E$6))</f>
        <v>55</v>
      </c>
      <c r="P354" s="78">
        <f t="shared" si="19"/>
        <v>60</v>
      </c>
      <c r="Q354" s="78">
        <f t="shared" ref="Q354:S354" si="1059">$J354*C$30+$K354*C$31+$L354*C$32+$M354*C$33+$N354*C$34+$O354*C$35</f>
        <v>109</v>
      </c>
      <c r="R354" s="78">
        <f t="shared" si="1059"/>
        <v>52</v>
      </c>
      <c r="S354" s="78">
        <f t="shared" si="1059"/>
        <v>195</v>
      </c>
      <c r="T354" s="59">
        <f t="shared" si="8"/>
        <v>0.3550295858</v>
      </c>
      <c r="U354" s="60">
        <f t="shared" si="9"/>
        <v>0.2105263158</v>
      </c>
      <c r="V354" s="61">
        <f t="shared" si="10"/>
        <v>0.2352941176</v>
      </c>
      <c r="W354" s="62">
        <f t="shared" si="11"/>
        <v>0.3229813665</v>
      </c>
      <c r="X354" s="63">
        <f t="shared" ref="X354:Y354" si="1060">IFERROR(P354/(P354+R354),0.5)</f>
        <v>0.5357142857</v>
      </c>
      <c r="Y354" s="64">
        <f t="shared" si="1060"/>
        <v>0.3585526316</v>
      </c>
      <c r="Z354" s="65">
        <f t="shared" si="13"/>
        <v>0.2692307692</v>
      </c>
      <c r="AA354" s="66">
        <f t="shared" si="14"/>
        <v>0.6129807692</v>
      </c>
      <c r="AB354" s="67">
        <f t="shared" si="15"/>
        <v>0.40625</v>
      </c>
      <c r="AC354" s="47">
        <f t="shared" si="16"/>
        <v>1</v>
      </c>
      <c r="AD354" s="79">
        <f t="shared" ref="AD354:AL354" si="1061">IF(OR(T354&lt;OFFSET($B$38,AD$3,0),T354&gt;OFFSET($C$38,AD$3,0)),0,1)</f>
        <v>1</v>
      </c>
      <c r="AE354" s="79">
        <f t="shared" si="1061"/>
        <v>1</v>
      </c>
      <c r="AF354" s="79">
        <f t="shared" si="1061"/>
        <v>1</v>
      </c>
      <c r="AG354" s="79">
        <f t="shared" si="1061"/>
        <v>1</v>
      </c>
      <c r="AH354" s="79">
        <f t="shared" si="1061"/>
        <v>1</v>
      </c>
      <c r="AI354" s="79">
        <f t="shared" si="1061"/>
        <v>1</v>
      </c>
      <c r="AJ354" s="79">
        <f t="shared" si="1061"/>
        <v>1</v>
      </c>
      <c r="AK354" s="79">
        <f t="shared" si="1061"/>
        <v>1</v>
      </c>
      <c r="AL354" s="79">
        <f t="shared" si="1061"/>
        <v>1</v>
      </c>
      <c r="AM354" s="68">
        <f t="shared" si="18"/>
        <v>1</v>
      </c>
    </row>
    <row r="355" ht="16.5" customHeight="1">
      <c r="A355" s="79"/>
      <c r="B355" s="101"/>
      <c r="C355" s="101"/>
      <c r="D355" s="101"/>
      <c r="E355" s="101"/>
      <c r="F355" s="102"/>
      <c r="G355" s="51">
        <f t="shared" si="947"/>
        <v>350</v>
      </c>
      <c r="H355" s="103">
        <v>4623.0</v>
      </c>
      <c r="I355" s="79">
        <v>1586.0</v>
      </c>
      <c r="J355" s="72">
        <f>OFFSET(TT!F355,0,6*(-1+$E$6))</f>
        <v>145</v>
      </c>
      <c r="K355" s="73">
        <f>OFFSET(TT!G355,0,6*(-1+$E$6))</f>
        <v>138</v>
      </c>
      <c r="L355" s="74">
        <f>OFFSET(TT!H355,0,6*(-1+$E$6))</f>
        <v>110</v>
      </c>
      <c r="M355" s="75">
        <f>OFFSET(TT!I355,0,6*(-1+$E$6))</f>
        <v>146</v>
      </c>
      <c r="N355" s="76">
        <f>OFFSET(TT!J355,0,6*(-1+$E$6))</f>
        <v>270</v>
      </c>
      <c r="O355" s="77">
        <f>OFFSET(TT!K355,0,6*(-1+$E$6))</f>
        <v>76</v>
      </c>
      <c r="P355" s="78">
        <f t="shared" si="19"/>
        <v>255</v>
      </c>
      <c r="Q355" s="78">
        <f t="shared" ref="Q355:S355" si="1062">$J355*C$30+$K355*C$31+$L355*C$32+$M355*C$33+$N355*C$34+$O355*C$35</f>
        <v>222</v>
      </c>
      <c r="R355" s="78">
        <f t="shared" si="1062"/>
        <v>138</v>
      </c>
      <c r="S355" s="78">
        <f t="shared" si="1062"/>
        <v>270</v>
      </c>
      <c r="T355" s="59">
        <f t="shared" si="8"/>
        <v>0.534591195</v>
      </c>
      <c r="U355" s="60">
        <f t="shared" si="9"/>
        <v>0.3382352941</v>
      </c>
      <c r="V355" s="61">
        <f t="shared" si="10"/>
        <v>0.4857142857</v>
      </c>
      <c r="W355" s="62">
        <f t="shared" si="11"/>
        <v>0.3833333333</v>
      </c>
      <c r="X355" s="63">
        <f t="shared" ref="X355:Y355" si="1063">IFERROR(P355/(P355+R355),0.5)</f>
        <v>0.6488549618</v>
      </c>
      <c r="Y355" s="64">
        <f t="shared" si="1063"/>
        <v>0.4512195122</v>
      </c>
      <c r="Z355" s="65">
        <f t="shared" si="13"/>
        <v>0.4440677966</v>
      </c>
      <c r="AA355" s="66">
        <f t="shared" si="14"/>
        <v>0.593220339</v>
      </c>
      <c r="AB355" s="67">
        <f t="shared" si="15"/>
        <v>0.5389830508</v>
      </c>
      <c r="AC355" s="47">
        <f t="shared" si="16"/>
        <v>1</v>
      </c>
      <c r="AD355" s="79">
        <f t="shared" ref="AD355:AL355" si="1064">IF(OR(T355&lt;OFFSET($B$38,AD$3,0),T355&gt;OFFSET($C$38,AD$3,0)),0,1)</f>
        <v>1</v>
      </c>
      <c r="AE355" s="79">
        <f t="shared" si="1064"/>
        <v>1</v>
      </c>
      <c r="AF355" s="79">
        <f t="shared" si="1064"/>
        <v>1</v>
      </c>
      <c r="AG355" s="79">
        <f t="shared" si="1064"/>
        <v>1</v>
      </c>
      <c r="AH355" s="79">
        <f t="shared" si="1064"/>
        <v>1</v>
      </c>
      <c r="AI355" s="79">
        <f t="shared" si="1064"/>
        <v>1</v>
      </c>
      <c r="AJ355" s="79">
        <f t="shared" si="1064"/>
        <v>1</v>
      </c>
      <c r="AK355" s="79">
        <f t="shared" si="1064"/>
        <v>1</v>
      </c>
      <c r="AL355" s="79">
        <f t="shared" si="1064"/>
        <v>1</v>
      </c>
      <c r="AM355" s="68">
        <f t="shared" si="18"/>
        <v>1</v>
      </c>
    </row>
    <row r="356" ht="16.5" customHeight="1">
      <c r="A356" s="79"/>
      <c r="B356" s="101"/>
      <c r="C356" s="101"/>
      <c r="D356" s="101"/>
      <c r="E356" s="101"/>
      <c r="F356" s="102"/>
      <c r="G356" s="51">
        <f t="shared" si="947"/>
        <v>351</v>
      </c>
      <c r="H356" s="103">
        <v>4633.0</v>
      </c>
      <c r="I356" s="79">
        <v>1900.0</v>
      </c>
      <c r="J356" s="72">
        <f>OFFSET(TT!F356,0,6*(-1+$E$6))</f>
        <v>105</v>
      </c>
      <c r="K356" s="73">
        <f>OFFSET(TT!G356,0,6*(-1+$E$6))</f>
        <v>81</v>
      </c>
      <c r="L356" s="74">
        <f>OFFSET(TT!H356,0,6*(-1+$E$6))</f>
        <v>76</v>
      </c>
      <c r="M356" s="75">
        <f>OFFSET(TT!I356,0,6*(-1+$E$6))</f>
        <v>108</v>
      </c>
      <c r="N356" s="76">
        <f>OFFSET(TT!J356,0,6*(-1+$E$6))</f>
        <v>307</v>
      </c>
      <c r="O356" s="77">
        <f>OFFSET(TT!K356,0,6*(-1+$E$6))</f>
        <v>64</v>
      </c>
      <c r="P356" s="78">
        <f t="shared" si="19"/>
        <v>181</v>
      </c>
      <c r="Q356" s="78">
        <f t="shared" ref="Q356:S356" si="1065">$J356*C$30+$K356*C$31+$L356*C$32+$M356*C$33+$N356*C$34+$O356*C$35</f>
        <v>172</v>
      </c>
      <c r="R356" s="78">
        <f t="shared" si="1065"/>
        <v>81</v>
      </c>
      <c r="S356" s="78">
        <f t="shared" si="1065"/>
        <v>307</v>
      </c>
      <c r="T356" s="59">
        <f t="shared" si="8"/>
        <v>0.5127478754</v>
      </c>
      <c r="U356" s="60">
        <f t="shared" si="9"/>
        <v>0.2087628866</v>
      </c>
      <c r="V356" s="61">
        <f t="shared" si="10"/>
        <v>0.3709016393</v>
      </c>
      <c r="W356" s="62">
        <f t="shared" si="11"/>
        <v>0.3201581028</v>
      </c>
      <c r="X356" s="63">
        <f t="shared" ref="X356:Y356" si="1066">IFERROR(P356/(P356+R356),0.5)</f>
        <v>0.6908396947</v>
      </c>
      <c r="Y356" s="64">
        <f t="shared" si="1066"/>
        <v>0.3590814196</v>
      </c>
      <c r="Z356" s="65">
        <f t="shared" si="13"/>
        <v>0.3535762483</v>
      </c>
      <c r="AA356" s="66">
        <f t="shared" si="14"/>
        <v>0.6585695007</v>
      </c>
      <c r="AB356" s="67">
        <f t="shared" si="15"/>
        <v>0.4763832659</v>
      </c>
      <c r="AC356" s="47">
        <f t="shared" si="16"/>
        <v>1</v>
      </c>
      <c r="AD356" s="79">
        <f t="shared" ref="AD356:AL356" si="1067">IF(OR(T356&lt;OFFSET($B$38,AD$3,0),T356&gt;OFFSET($C$38,AD$3,0)),0,1)</f>
        <v>1</v>
      </c>
      <c r="AE356" s="79">
        <f t="shared" si="1067"/>
        <v>1</v>
      </c>
      <c r="AF356" s="79">
        <f t="shared" si="1067"/>
        <v>1</v>
      </c>
      <c r="AG356" s="79">
        <f t="shared" si="1067"/>
        <v>1</v>
      </c>
      <c r="AH356" s="79">
        <f t="shared" si="1067"/>
        <v>1</v>
      </c>
      <c r="AI356" s="79">
        <f t="shared" si="1067"/>
        <v>1</v>
      </c>
      <c r="AJ356" s="79">
        <f t="shared" si="1067"/>
        <v>1</v>
      </c>
      <c r="AK356" s="79">
        <f t="shared" si="1067"/>
        <v>1</v>
      </c>
      <c r="AL356" s="79">
        <f t="shared" si="1067"/>
        <v>1</v>
      </c>
      <c r="AM356" s="68">
        <f t="shared" si="18"/>
        <v>1</v>
      </c>
    </row>
    <row r="357" ht="16.5" customHeight="1">
      <c r="A357" s="79"/>
      <c r="B357" s="101"/>
      <c r="C357" s="101"/>
      <c r="D357" s="101"/>
      <c r="E357" s="101"/>
      <c r="F357" s="102"/>
      <c r="G357" s="51">
        <f t="shared" si="947"/>
        <v>352</v>
      </c>
      <c r="H357" s="103">
        <v>4650.0</v>
      </c>
      <c r="I357" s="79">
        <v>2193.0</v>
      </c>
      <c r="J357" s="72">
        <f>OFFSET(TT!F357,0,6*(-1+$E$6))</f>
        <v>22</v>
      </c>
      <c r="K357" s="73">
        <f>OFFSET(TT!G357,0,6*(-1+$E$6))</f>
        <v>33</v>
      </c>
      <c r="L357" s="74">
        <f>OFFSET(TT!H357,0,6*(-1+$E$6))</f>
        <v>35</v>
      </c>
      <c r="M357" s="75">
        <f>OFFSET(TT!I357,0,6*(-1+$E$6))</f>
        <v>85</v>
      </c>
      <c r="N357" s="76">
        <f>OFFSET(TT!J357,0,6*(-1+$E$6))</f>
        <v>241</v>
      </c>
      <c r="O357" s="77">
        <f>OFFSET(TT!K357,0,6*(-1+$E$6))</f>
        <v>102</v>
      </c>
      <c r="P357" s="78">
        <f t="shared" si="19"/>
        <v>57</v>
      </c>
      <c r="Q357" s="78">
        <f t="shared" ref="Q357:S357" si="1068">$J357*C$30+$K357*C$31+$L357*C$32+$M357*C$33+$N357*C$34+$O357*C$35</f>
        <v>187</v>
      </c>
      <c r="R357" s="78">
        <f t="shared" si="1068"/>
        <v>33</v>
      </c>
      <c r="S357" s="78">
        <f t="shared" si="1068"/>
        <v>241</v>
      </c>
      <c r="T357" s="59">
        <f t="shared" si="8"/>
        <v>0.2336065574</v>
      </c>
      <c r="U357" s="60">
        <f t="shared" si="9"/>
        <v>0.1204379562</v>
      </c>
      <c r="V357" s="61">
        <f t="shared" si="10"/>
        <v>0.1912751678</v>
      </c>
      <c r="W357" s="62">
        <f t="shared" si="11"/>
        <v>0.15</v>
      </c>
      <c r="X357" s="63">
        <f t="shared" ref="X357:Y357" si="1069">IFERROR(P357/(P357+R357),0.5)</f>
        <v>0.6333333333</v>
      </c>
      <c r="Y357" s="64">
        <f t="shared" si="1069"/>
        <v>0.4369158879</v>
      </c>
      <c r="Z357" s="65">
        <f t="shared" si="13"/>
        <v>0.1737451737</v>
      </c>
      <c r="AA357" s="66">
        <f t="shared" si="14"/>
        <v>0.5752895753</v>
      </c>
      <c r="AB357" s="67">
        <f t="shared" si="15"/>
        <v>0.471042471</v>
      </c>
      <c r="AC357" s="47">
        <f t="shared" si="16"/>
        <v>1</v>
      </c>
      <c r="AD357" s="79">
        <f t="shared" ref="AD357:AL357" si="1070">IF(OR(T357&lt;OFFSET($B$38,AD$3,0),T357&gt;OFFSET($C$38,AD$3,0)),0,1)</f>
        <v>1</v>
      </c>
      <c r="AE357" s="79">
        <f t="shared" si="1070"/>
        <v>1</v>
      </c>
      <c r="AF357" s="79">
        <f t="shared" si="1070"/>
        <v>1</v>
      </c>
      <c r="AG357" s="79">
        <f t="shared" si="1070"/>
        <v>1</v>
      </c>
      <c r="AH357" s="79">
        <f t="shared" si="1070"/>
        <v>1</v>
      </c>
      <c r="AI357" s="79">
        <f t="shared" si="1070"/>
        <v>1</v>
      </c>
      <c r="AJ357" s="79">
        <f t="shared" si="1070"/>
        <v>1</v>
      </c>
      <c r="AK357" s="79">
        <f t="shared" si="1070"/>
        <v>1</v>
      </c>
      <c r="AL357" s="79">
        <f t="shared" si="1070"/>
        <v>1</v>
      </c>
      <c r="AM357" s="68">
        <f t="shared" si="18"/>
        <v>1</v>
      </c>
    </row>
    <row r="358" ht="16.5" customHeight="1">
      <c r="A358" s="79"/>
      <c r="B358" s="101"/>
      <c r="C358" s="101"/>
      <c r="D358" s="101"/>
      <c r="E358" s="101"/>
      <c r="F358" s="102"/>
      <c r="G358" s="51">
        <f t="shared" si="947"/>
        <v>353</v>
      </c>
      <c r="H358" s="103">
        <v>4716.0</v>
      </c>
      <c r="I358" s="79">
        <v>2164.0</v>
      </c>
      <c r="J358" s="72">
        <f>OFFSET(TT!F358,0,6*(-1+$E$6))</f>
        <v>100</v>
      </c>
      <c r="K358" s="73">
        <f>OFFSET(TT!G358,0,6*(-1+$E$6))</f>
        <v>97</v>
      </c>
      <c r="L358" s="74">
        <f>OFFSET(TT!H358,0,6*(-1+$E$6))</f>
        <v>70</v>
      </c>
      <c r="M358" s="75">
        <f>OFFSET(TT!I358,0,6*(-1+$E$6))</f>
        <v>167</v>
      </c>
      <c r="N358" s="76">
        <f>OFFSET(TT!J358,0,6*(-1+$E$6))</f>
        <v>276</v>
      </c>
      <c r="O358" s="77">
        <f>OFFSET(TT!K358,0,6*(-1+$E$6))</f>
        <v>101</v>
      </c>
      <c r="P358" s="78">
        <f t="shared" si="19"/>
        <v>170</v>
      </c>
      <c r="Q358" s="78">
        <f t="shared" ref="Q358:S358" si="1071">$J358*C$30+$K358*C$31+$L358*C$32+$M358*C$33+$N358*C$34+$O358*C$35</f>
        <v>268</v>
      </c>
      <c r="R358" s="78">
        <f t="shared" si="1071"/>
        <v>97</v>
      </c>
      <c r="S358" s="78">
        <f t="shared" si="1071"/>
        <v>276</v>
      </c>
      <c r="T358" s="59">
        <f t="shared" si="8"/>
        <v>0.3881278539</v>
      </c>
      <c r="U358" s="60">
        <f t="shared" si="9"/>
        <v>0.2600536193</v>
      </c>
      <c r="V358" s="61">
        <f t="shared" si="10"/>
        <v>0.3811659193</v>
      </c>
      <c r="W358" s="62">
        <f t="shared" si="11"/>
        <v>0.2657534247</v>
      </c>
      <c r="X358" s="63">
        <f t="shared" ref="X358:Y358" si="1072">IFERROR(P358/(P358+R358),0.5)</f>
        <v>0.6367041199</v>
      </c>
      <c r="Y358" s="64">
        <f t="shared" si="1072"/>
        <v>0.4926470588</v>
      </c>
      <c r="Z358" s="65">
        <f t="shared" si="13"/>
        <v>0.3292231813</v>
      </c>
      <c r="AA358" s="66">
        <f t="shared" si="14"/>
        <v>0.5499383477</v>
      </c>
      <c r="AB358" s="67">
        <f t="shared" si="15"/>
        <v>0.5400739827</v>
      </c>
      <c r="AC358" s="47">
        <f t="shared" si="16"/>
        <v>1</v>
      </c>
      <c r="AD358" s="79">
        <f t="shared" ref="AD358:AL358" si="1073">IF(OR(T358&lt;OFFSET($B$38,AD$3,0),T358&gt;OFFSET($C$38,AD$3,0)),0,1)</f>
        <v>1</v>
      </c>
      <c r="AE358" s="79">
        <f t="shared" si="1073"/>
        <v>1</v>
      </c>
      <c r="AF358" s="79">
        <f t="shared" si="1073"/>
        <v>1</v>
      </c>
      <c r="AG358" s="79">
        <f t="shared" si="1073"/>
        <v>1</v>
      </c>
      <c r="AH358" s="79">
        <f t="shared" si="1073"/>
        <v>1</v>
      </c>
      <c r="AI358" s="79">
        <f t="shared" si="1073"/>
        <v>1</v>
      </c>
      <c r="AJ358" s="79">
        <f t="shared" si="1073"/>
        <v>1</v>
      </c>
      <c r="AK358" s="79">
        <f t="shared" si="1073"/>
        <v>1</v>
      </c>
      <c r="AL358" s="79">
        <f t="shared" si="1073"/>
        <v>1</v>
      </c>
      <c r="AM358" s="68">
        <f t="shared" si="18"/>
        <v>1</v>
      </c>
    </row>
    <row r="359" ht="16.5" customHeight="1">
      <c r="A359" s="79"/>
      <c r="B359" s="101"/>
      <c r="C359" s="101"/>
      <c r="D359" s="101"/>
      <c r="E359" s="101"/>
      <c r="F359" s="102"/>
      <c r="G359" s="51">
        <f t="shared" si="947"/>
        <v>354</v>
      </c>
      <c r="H359" s="103">
        <v>5001.0</v>
      </c>
      <c r="I359" s="79">
        <v>1160.0</v>
      </c>
      <c r="J359" s="72">
        <f>OFFSET(TT!F359,0,6*(-1+$E$6))</f>
        <v>26</v>
      </c>
      <c r="K359" s="73">
        <f>OFFSET(TT!G359,0,6*(-1+$E$6))</f>
        <v>32</v>
      </c>
      <c r="L359" s="74">
        <f>OFFSET(TT!H359,0,6*(-1+$E$6))</f>
        <v>25</v>
      </c>
      <c r="M359" s="75">
        <f>OFFSET(TT!I359,0,6*(-1+$E$6))</f>
        <v>52</v>
      </c>
      <c r="N359" s="76">
        <f>OFFSET(TT!J359,0,6*(-1+$E$6))</f>
        <v>139</v>
      </c>
      <c r="O359" s="77">
        <f>OFFSET(TT!K359,0,6*(-1+$E$6))</f>
        <v>87</v>
      </c>
      <c r="P359" s="78">
        <f t="shared" si="19"/>
        <v>51</v>
      </c>
      <c r="Q359" s="78">
        <f t="shared" ref="Q359:S359" si="1074">$J359*C$30+$K359*C$31+$L359*C$32+$M359*C$33+$N359*C$34+$O359*C$35</f>
        <v>139</v>
      </c>
      <c r="R359" s="78">
        <f t="shared" si="1074"/>
        <v>32</v>
      </c>
      <c r="S359" s="78">
        <f t="shared" si="1074"/>
        <v>139</v>
      </c>
      <c r="T359" s="59">
        <f t="shared" si="8"/>
        <v>0.2684210526</v>
      </c>
      <c r="U359" s="60">
        <f t="shared" si="9"/>
        <v>0.1871345029</v>
      </c>
      <c r="V359" s="61">
        <f t="shared" si="10"/>
        <v>0.2684210526</v>
      </c>
      <c r="W359" s="62">
        <f t="shared" si="11"/>
        <v>0.1871345029</v>
      </c>
      <c r="X359" s="63">
        <f t="shared" ref="X359:Y359" si="1075">IFERROR(P359/(P359+R359),0.5)</f>
        <v>0.6144578313</v>
      </c>
      <c r="Y359" s="64">
        <f t="shared" si="1075"/>
        <v>0.5</v>
      </c>
      <c r="Z359" s="65">
        <f t="shared" si="13"/>
        <v>0.2299168975</v>
      </c>
      <c r="AA359" s="66">
        <f t="shared" si="14"/>
        <v>0.5263157895</v>
      </c>
      <c r="AB359" s="67">
        <f t="shared" si="15"/>
        <v>0.5263157895</v>
      </c>
      <c r="AC359" s="47">
        <f t="shared" si="16"/>
        <v>1</v>
      </c>
      <c r="AD359" s="79">
        <f t="shared" ref="AD359:AL359" si="1076">IF(OR(T359&lt;OFFSET($B$38,AD$3,0),T359&gt;OFFSET($C$38,AD$3,0)),0,1)</f>
        <v>1</v>
      </c>
      <c r="AE359" s="79">
        <f t="shared" si="1076"/>
        <v>1</v>
      </c>
      <c r="AF359" s="79">
        <f t="shared" si="1076"/>
        <v>1</v>
      </c>
      <c r="AG359" s="79">
        <f t="shared" si="1076"/>
        <v>1</v>
      </c>
      <c r="AH359" s="79">
        <f t="shared" si="1076"/>
        <v>1</v>
      </c>
      <c r="AI359" s="79">
        <f t="shared" si="1076"/>
        <v>1</v>
      </c>
      <c r="AJ359" s="79">
        <f t="shared" si="1076"/>
        <v>1</v>
      </c>
      <c r="AK359" s="79">
        <f t="shared" si="1076"/>
        <v>1</v>
      </c>
      <c r="AL359" s="79">
        <f t="shared" si="1076"/>
        <v>1</v>
      </c>
      <c r="AM359" s="68">
        <f t="shared" si="18"/>
        <v>1</v>
      </c>
    </row>
    <row r="360" ht="16.5" customHeight="1">
      <c r="A360" s="79"/>
      <c r="B360" s="101"/>
      <c r="C360" s="101"/>
      <c r="D360" s="101"/>
      <c r="E360" s="101"/>
      <c r="F360" s="102"/>
      <c r="G360" s="51">
        <f t="shared" si="947"/>
        <v>355</v>
      </c>
      <c r="H360" s="103">
        <v>5002.0</v>
      </c>
      <c r="I360" s="79">
        <v>2507.0</v>
      </c>
      <c r="J360" s="72">
        <f>OFFSET(TT!F360,0,6*(-1+$E$6))</f>
        <v>45</v>
      </c>
      <c r="K360" s="73">
        <f>OFFSET(TT!G360,0,6*(-1+$E$6))</f>
        <v>66</v>
      </c>
      <c r="L360" s="74">
        <f>OFFSET(TT!H360,0,6*(-1+$E$6))</f>
        <v>50</v>
      </c>
      <c r="M360" s="75">
        <f>OFFSET(TT!I360,0,6*(-1+$E$6))</f>
        <v>77</v>
      </c>
      <c r="N360" s="76">
        <f>OFFSET(TT!J360,0,6*(-1+$E$6))</f>
        <v>262</v>
      </c>
      <c r="O360" s="77">
        <f>OFFSET(TT!K360,0,6*(-1+$E$6))</f>
        <v>121</v>
      </c>
      <c r="P360" s="78">
        <f t="shared" si="19"/>
        <v>95</v>
      </c>
      <c r="Q360" s="78">
        <f t="shared" ref="Q360:S360" si="1077">$J360*C$30+$K360*C$31+$L360*C$32+$M360*C$33+$N360*C$34+$O360*C$35</f>
        <v>198</v>
      </c>
      <c r="R360" s="78">
        <f t="shared" si="1077"/>
        <v>66</v>
      </c>
      <c r="S360" s="78">
        <f t="shared" si="1077"/>
        <v>262</v>
      </c>
      <c r="T360" s="59">
        <f t="shared" si="8"/>
        <v>0.3242320819</v>
      </c>
      <c r="U360" s="60">
        <f t="shared" si="9"/>
        <v>0.2012195122</v>
      </c>
      <c r="V360" s="61">
        <f t="shared" si="10"/>
        <v>0.2661064426</v>
      </c>
      <c r="W360" s="62">
        <f t="shared" si="11"/>
        <v>0.25</v>
      </c>
      <c r="X360" s="63">
        <f t="shared" ref="X360:Y360" si="1078">IFERROR(P360/(P360+R360),0.5)</f>
        <v>0.5900621118</v>
      </c>
      <c r="Y360" s="64">
        <f t="shared" si="1078"/>
        <v>0.4304347826</v>
      </c>
      <c r="Z360" s="65">
        <f t="shared" si="13"/>
        <v>0.2592592593</v>
      </c>
      <c r="AA360" s="66">
        <f t="shared" si="14"/>
        <v>0.5748792271</v>
      </c>
      <c r="AB360" s="67">
        <f t="shared" si="15"/>
        <v>0.4718196457</v>
      </c>
      <c r="AC360" s="47">
        <f t="shared" si="16"/>
        <v>1</v>
      </c>
      <c r="AD360" s="79">
        <f t="shared" ref="AD360:AL360" si="1079">IF(OR(T360&lt;OFFSET($B$38,AD$3,0),T360&gt;OFFSET($C$38,AD$3,0)),0,1)</f>
        <v>1</v>
      </c>
      <c r="AE360" s="79">
        <f t="shared" si="1079"/>
        <v>1</v>
      </c>
      <c r="AF360" s="79">
        <f t="shared" si="1079"/>
        <v>1</v>
      </c>
      <c r="AG360" s="79">
        <f t="shared" si="1079"/>
        <v>1</v>
      </c>
      <c r="AH360" s="79">
        <f t="shared" si="1079"/>
        <v>1</v>
      </c>
      <c r="AI360" s="79">
        <f t="shared" si="1079"/>
        <v>1</v>
      </c>
      <c r="AJ360" s="79">
        <f t="shared" si="1079"/>
        <v>1</v>
      </c>
      <c r="AK360" s="79">
        <f t="shared" si="1079"/>
        <v>1</v>
      </c>
      <c r="AL360" s="79">
        <f t="shared" si="1079"/>
        <v>1</v>
      </c>
      <c r="AM360" s="68">
        <f t="shared" si="18"/>
        <v>1</v>
      </c>
    </row>
    <row r="361" ht="16.5" customHeight="1">
      <c r="A361" s="79"/>
      <c r="B361" s="101"/>
      <c r="C361" s="101"/>
      <c r="D361" s="101"/>
      <c r="E361" s="101"/>
      <c r="F361" s="102"/>
      <c r="G361" s="51">
        <f t="shared" si="947"/>
        <v>356</v>
      </c>
      <c r="H361" s="103">
        <v>5005.0</v>
      </c>
      <c r="I361" s="79">
        <v>2182.0</v>
      </c>
      <c r="J361" s="72">
        <f>OFFSET(TT!F361,0,6*(-1+$E$6))</f>
        <v>55</v>
      </c>
      <c r="K361" s="73">
        <f>OFFSET(TT!G361,0,6*(-1+$E$6))</f>
        <v>60</v>
      </c>
      <c r="L361" s="74">
        <f>OFFSET(TT!H361,0,6*(-1+$E$6))</f>
        <v>53</v>
      </c>
      <c r="M361" s="75">
        <f>OFFSET(TT!I361,0,6*(-1+$E$6))</f>
        <v>115</v>
      </c>
      <c r="N361" s="76">
        <f>OFFSET(TT!J361,0,6*(-1+$E$6))</f>
        <v>285</v>
      </c>
      <c r="O361" s="77">
        <f>OFFSET(TT!K361,0,6*(-1+$E$6))</f>
        <v>99</v>
      </c>
      <c r="P361" s="78">
        <f t="shared" si="19"/>
        <v>108</v>
      </c>
      <c r="Q361" s="78">
        <f t="shared" ref="Q361:S361" si="1080">$J361*C$30+$K361*C$31+$L361*C$32+$M361*C$33+$N361*C$34+$O361*C$35</f>
        <v>214</v>
      </c>
      <c r="R361" s="78">
        <f t="shared" si="1080"/>
        <v>60</v>
      </c>
      <c r="S361" s="78">
        <f t="shared" si="1080"/>
        <v>285</v>
      </c>
      <c r="T361" s="59">
        <f t="shared" si="8"/>
        <v>0.3354037267</v>
      </c>
      <c r="U361" s="60">
        <f t="shared" si="9"/>
        <v>0.1739130435</v>
      </c>
      <c r="V361" s="61">
        <f t="shared" si="10"/>
        <v>0.2748091603</v>
      </c>
      <c r="W361" s="62">
        <f t="shared" si="11"/>
        <v>0.2189781022</v>
      </c>
      <c r="X361" s="63">
        <f t="shared" ref="X361:Y361" si="1081">IFERROR(P361/(P361+R361),0.5)</f>
        <v>0.6428571429</v>
      </c>
      <c r="Y361" s="64">
        <f t="shared" si="1081"/>
        <v>0.4288577154</v>
      </c>
      <c r="Z361" s="65">
        <f t="shared" si="13"/>
        <v>0.251874063</v>
      </c>
      <c r="AA361" s="66">
        <f t="shared" si="14"/>
        <v>0.5892053973</v>
      </c>
      <c r="AB361" s="67">
        <f t="shared" si="15"/>
        <v>0.4827586207</v>
      </c>
      <c r="AC361" s="47">
        <f t="shared" si="16"/>
        <v>1</v>
      </c>
      <c r="AD361" s="79">
        <f t="shared" ref="AD361:AL361" si="1082">IF(OR(T361&lt;OFFSET($B$38,AD$3,0),T361&gt;OFFSET($C$38,AD$3,0)),0,1)</f>
        <v>1</v>
      </c>
      <c r="AE361" s="79">
        <f t="shared" si="1082"/>
        <v>1</v>
      </c>
      <c r="AF361" s="79">
        <f t="shared" si="1082"/>
        <v>1</v>
      </c>
      <c r="AG361" s="79">
        <f t="shared" si="1082"/>
        <v>1</v>
      </c>
      <c r="AH361" s="79">
        <f t="shared" si="1082"/>
        <v>1</v>
      </c>
      <c r="AI361" s="79">
        <f t="shared" si="1082"/>
        <v>1</v>
      </c>
      <c r="AJ361" s="79">
        <f t="shared" si="1082"/>
        <v>1</v>
      </c>
      <c r="AK361" s="79">
        <f t="shared" si="1082"/>
        <v>1</v>
      </c>
      <c r="AL361" s="79">
        <f t="shared" si="1082"/>
        <v>1</v>
      </c>
      <c r="AM361" s="68">
        <f t="shared" si="18"/>
        <v>1</v>
      </c>
    </row>
    <row r="362" ht="16.5" customHeight="1">
      <c r="A362" s="79"/>
      <c r="B362" s="101"/>
      <c r="C362" s="101"/>
      <c r="D362" s="101"/>
      <c r="E362" s="101"/>
      <c r="F362" s="102"/>
      <c r="G362" s="51">
        <f t="shared" si="947"/>
        <v>357</v>
      </c>
      <c r="H362" s="103">
        <v>5007.0</v>
      </c>
      <c r="I362" s="79">
        <v>2179.0</v>
      </c>
      <c r="J362" s="72">
        <f>OFFSET(TT!F362,0,6*(-1+$E$6))</f>
        <v>45</v>
      </c>
      <c r="K362" s="73">
        <f>OFFSET(TT!G362,0,6*(-1+$E$6))</f>
        <v>50</v>
      </c>
      <c r="L362" s="74">
        <f>OFFSET(TT!H362,0,6*(-1+$E$6))</f>
        <v>48</v>
      </c>
      <c r="M362" s="75">
        <f>OFFSET(TT!I362,0,6*(-1+$E$6))</f>
        <v>114</v>
      </c>
      <c r="N362" s="76">
        <f>OFFSET(TT!J362,0,6*(-1+$E$6))</f>
        <v>231</v>
      </c>
      <c r="O362" s="77">
        <f>OFFSET(TT!K362,0,6*(-1+$E$6))</f>
        <v>96</v>
      </c>
      <c r="P362" s="78">
        <f t="shared" si="19"/>
        <v>93</v>
      </c>
      <c r="Q362" s="78">
        <f t="shared" ref="Q362:S362" si="1083">$J362*C$30+$K362*C$31+$L362*C$32+$M362*C$33+$N362*C$34+$O362*C$35</f>
        <v>210</v>
      </c>
      <c r="R362" s="78">
        <f t="shared" si="1083"/>
        <v>50</v>
      </c>
      <c r="S362" s="78">
        <f t="shared" si="1083"/>
        <v>231</v>
      </c>
      <c r="T362" s="59">
        <f t="shared" si="8"/>
        <v>0.3069306931</v>
      </c>
      <c r="U362" s="60">
        <f t="shared" si="9"/>
        <v>0.1779359431</v>
      </c>
      <c r="V362" s="61">
        <f t="shared" si="10"/>
        <v>0.287037037</v>
      </c>
      <c r="W362" s="62">
        <f t="shared" si="11"/>
        <v>0.1923076923</v>
      </c>
      <c r="X362" s="63">
        <f t="shared" ref="X362:Y362" si="1084">IFERROR(P362/(P362+R362),0.5)</f>
        <v>0.6503496503</v>
      </c>
      <c r="Y362" s="64">
        <f t="shared" si="1084"/>
        <v>0.4761904762</v>
      </c>
      <c r="Z362" s="65">
        <f t="shared" si="13"/>
        <v>0.2448630137</v>
      </c>
      <c r="AA362" s="66">
        <f t="shared" si="14"/>
        <v>0.5547945205</v>
      </c>
      <c r="AB362" s="67">
        <f t="shared" si="15"/>
        <v>0.5188356164</v>
      </c>
      <c r="AC362" s="47">
        <f t="shared" si="16"/>
        <v>1</v>
      </c>
      <c r="AD362" s="79">
        <f t="shared" ref="AD362:AL362" si="1085">IF(OR(T362&lt;OFFSET($B$38,AD$3,0),T362&gt;OFFSET($C$38,AD$3,0)),0,1)</f>
        <v>1</v>
      </c>
      <c r="AE362" s="79">
        <f t="shared" si="1085"/>
        <v>1</v>
      </c>
      <c r="AF362" s="79">
        <f t="shared" si="1085"/>
        <v>1</v>
      </c>
      <c r="AG362" s="79">
        <f t="shared" si="1085"/>
        <v>1</v>
      </c>
      <c r="AH362" s="79">
        <f t="shared" si="1085"/>
        <v>1</v>
      </c>
      <c r="AI362" s="79">
        <f t="shared" si="1085"/>
        <v>1</v>
      </c>
      <c r="AJ362" s="79">
        <f t="shared" si="1085"/>
        <v>1</v>
      </c>
      <c r="AK362" s="79">
        <f t="shared" si="1085"/>
        <v>1</v>
      </c>
      <c r="AL362" s="79">
        <f t="shared" si="1085"/>
        <v>1</v>
      </c>
      <c r="AM362" s="68">
        <f t="shared" si="18"/>
        <v>1</v>
      </c>
    </row>
    <row r="363" ht="16.5" customHeight="1">
      <c r="A363" s="79"/>
      <c r="B363" s="101"/>
      <c r="C363" s="101"/>
      <c r="D363" s="101"/>
      <c r="E363" s="101"/>
      <c r="F363" s="102"/>
      <c r="G363" s="51">
        <f t="shared" si="947"/>
        <v>358</v>
      </c>
      <c r="H363" s="103">
        <v>5008.0</v>
      </c>
      <c r="I363" s="79">
        <v>2504.0</v>
      </c>
      <c r="J363" s="72">
        <f>OFFSET(TT!F363,0,6*(-1+$E$6))</f>
        <v>69</v>
      </c>
      <c r="K363" s="73">
        <f>OFFSET(TT!G363,0,6*(-1+$E$6))</f>
        <v>68</v>
      </c>
      <c r="L363" s="74">
        <f>OFFSET(TT!H363,0,6*(-1+$E$6))</f>
        <v>79</v>
      </c>
      <c r="M363" s="75">
        <f>OFFSET(TT!I363,0,6*(-1+$E$6))</f>
        <v>111</v>
      </c>
      <c r="N363" s="76">
        <f>OFFSET(TT!J363,0,6*(-1+$E$6))</f>
        <v>284</v>
      </c>
      <c r="O363" s="77">
        <f>OFFSET(TT!K363,0,6*(-1+$E$6))</f>
        <v>103</v>
      </c>
      <c r="P363" s="78">
        <f t="shared" si="19"/>
        <v>148</v>
      </c>
      <c r="Q363" s="78">
        <f t="shared" ref="Q363:S363" si="1086">$J363*C$30+$K363*C$31+$L363*C$32+$M363*C$33+$N363*C$34+$O363*C$35</f>
        <v>214</v>
      </c>
      <c r="R363" s="78">
        <f t="shared" si="1086"/>
        <v>68</v>
      </c>
      <c r="S363" s="78">
        <f t="shared" si="1086"/>
        <v>284</v>
      </c>
      <c r="T363" s="59">
        <f t="shared" si="8"/>
        <v>0.408839779</v>
      </c>
      <c r="U363" s="60">
        <f t="shared" si="9"/>
        <v>0.1931818182</v>
      </c>
      <c r="V363" s="61">
        <f t="shared" si="10"/>
        <v>0.3425925926</v>
      </c>
      <c r="W363" s="62">
        <f t="shared" si="11"/>
        <v>0.2411347518</v>
      </c>
      <c r="X363" s="63">
        <f t="shared" ref="X363:Y363" si="1087">IFERROR(P363/(P363+R363),0.5)</f>
        <v>0.6851851852</v>
      </c>
      <c r="Y363" s="64">
        <f t="shared" si="1087"/>
        <v>0.4297188755</v>
      </c>
      <c r="Z363" s="65">
        <f t="shared" si="13"/>
        <v>0.3025210084</v>
      </c>
      <c r="AA363" s="66">
        <f t="shared" si="14"/>
        <v>0.6050420168</v>
      </c>
      <c r="AB363" s="67">
        <f t="shared" si="15"/>
        <v>0.5070028011</v>
      </c>
      <c r="AC363" s="47">
        <f t="shared" si="16"/>
        <v>1</v>
      </c>
      <c r="AD363" s="79">
        <f t="shared" ref="AD363:AL363" si="1088">IF(OR(T363&lt;OFFSET($B$38,AD$3,0),T363&gt;OFFSET($C$38,AD$3,0)),0,1)</f>
        <v>1</v>
      </c>
      <c r="AE363" s="79">
        <f t="shared" si="1088"/>
        <v>1</v>
      </c>
      <c r="AF363" s="79">
        <f t="shared" si="1088"/>
        <v>1</v>
      </c>
      <c r="AG363" s="79">
        <f t="shared" si="1088"/>
        <v>1</v>
      </c>
      <c r="AH363" s="79">
        <f t="shared" si="1088"/>
        <v>1</v>
      </c>
      <c r="AI363" s="79">
        <f t="shared" si="1088"/>
        <v>1</v>
      </c>
      <c r="AJ363" s="79">
        <f t="shared" si="1088"/>
        <v>1</v>
      </c>
      <c r="AK363" s="79">
        <f t="shared" si="1088"/>
        <v>1</v>
      </c>
      <c r="AL363" s="79">
        <f t="shared" si="1088"/>
        <v>1</v>
      </c>
      <c r="AM363" s="68">
        <f t="shared" si="18"/>
        <v>1</v>
      </c>
    </row>
    <row r="364" ht="16.5" customHeight="1">
      <c r="A364" s="79"/>
      <c r="B364" s="101"/>
      <c r="C364" s="101"/>
      <c r="D364" s="101"/>
      <c r="E364" s="101"/>
      <c r="F364" s="102"/>
      <c r="G364" s="51">
        <f t="shared" si="947"/>
        <v>359</v>
      </c>
      <c r="H364" s="103">
        <v>5011.0</v>
      </c>
      <c r="I364" s="79">
        <v>1491.0</v>
      </c>
      <c r="J364" s="72">
        <f>OFFSET(TT!F364,0,6*(-1+$E$6))</f>
        <v>80</v>
      </c>
      <c r="K364" s="73">
        <f>OFFSET(TT!G364,0,6*(-1+$E$6))</f>
        <v>71</v>
      </c>
      <c r="L364" s="74">
        <f>OFFSET(TT!H364,0,6*(-1+$E$6))</f>
        <v>59</v>
      </c>
      <c r="M364" s="75">
        <f>OFFSET(TT!I364,0,6*(-1+$E$6))</f>
        <v>87</v>
      </c>
      <c r="N364" s="76">
        <f>OFFSET(TT!J364,0,6*(-1+$E$6))</f>
        <v>181</v>
      </c>
      <c r="O364" s="77">
        <f>OFFSET(TT!K364,0,6*(-1+$E$6))</f>
        <v>89</v>
      </c>
      <c r="P364" s="78">
        <f t="shared" si="19"/>
        <v>139</v>
      </c>
      <c r="Q364" s="78">
        <f t="shared" ref="Q364:S364" si="1089">$J364*C$30+$K364*C$31+$L364*C$32+$M364*C$33+$N364*C$34+$O364*C$35</f>
        <v>176</v>
      </c>
      <c r="R364" s="78">
        <f t="shared" si="1089"/>
        <v>71</v>
      </c>
      <c r="S364" s="78">
        <f t="shared" si="1089"/>
        <v>181</v>
      </c>
      <c r="T364" s="59">
        <f t="shared" si="8"/>
        <v>0.4412698413</v>
      </c>
      <c r="U364" s="60">
        <f t="shared" si="9"/>
        <v>0.2817460317</v>
      </c>
      <c r="V364" s="61">
        <f t="shared" si="10"/>
        <v>0.434375</v>
      </c>
      <c r="W364" s="62">
        <f t="shared" si="11"/>
        <v>0.2874493927</v>
      </c>
      <c r="X364" s="63">
        <f t="shared" ref="X364:Y364" si="1090">IFERROR(P364/(P364+R364),0.5)</f>
        <v>0.6619047619</v>
      </c>
      <c r="Y364" s="64">
        <f t="shared" si="1090"/>
        <v>0.4929971989</v>
      </c>
      <c r="Z364" s="65">
        <f t="shared" si="13"/>
        <v>0.3703703704</v>
      </c>
      <c r="AA364" s="66">
        <f t="shared" si="14"/>
        <v>0.5643738977</v>
      </c>
      <c r="AB364" s="67">
        <f t="shared" si="15"/>
        <v>0.5555555556</v>
      </c>
      <c r="AC364" s="47">
        <f t="shared" si="16"/>
        <v>1</v>
      </c>
      <c r="AD364" s="79">
        <f t="shared" ref="AD364:AL364" si="1091">IF(OR(T364&lt;OFFSET($B$38,AD$3,0),T364&gt;OFFSET($C$38,AD$3,0)),0,1)</f>
        <v>1</v>
      </c>
      <c r="AE364" s="79">
        <f t="shared" si="1091"/>
        <v>1</v>
      </c>
      <c r="AF364" s="79">
        <f t="shared" si="1091"/>
        <v>1</v>
      </c>
      <c r="AG364" s="79">
        <f t="shared" si="1091"/>
        <v>1</v>
      </c>
      <c r="AH364" s="79">
        <f t="shared" si="1091"/>
        <v>1</v>
      </c>
      <c r="AI364" s="79">
        <f t="shared" si="1091"/>
        <v>1</v>
      </c>
      <c r="AJ364" s="79">
        <f t="shared" si="1091"/>
        <v>1</v>
      </c>
      <c r="AK364" s="79">
        <f t="shared" si="1091"/>
        <v>1</v>
      </c>
      <c r="AL364" s="79">
        <f t="shared" si="1091"/>
        <v>1</v>
      </c>
      <c r="AM364" s="68">
        <f t="shared" si="18"/>
        <v>1</v>
      </c>
    </row>
    <row r="365" ht="16.5" customHeight="1">
      <c r="A365" s="79"/>
      <c r="B365" s="101"/>
      <c r="C365" s="101"/>
      <c r="D365" s="101"/>
      <c r="E365" s="101"/>
      <c r="F365" s="102"/>
      <c r="G365" s="51">
        <f t="shared" si="947"/>
        <v>360</v>
      </c>
      <c r="H365" s="103">
        <v>5012.0</v>
      </c>
      <c r="I365" s="79">
        <v>1699.0</v>
      </c>
      <c r="J365" s="72">
        <f>OFFSET(TT!F365,0,6*(-1+$E$6))</f>
        <v>64</v>
      </c>
      <c r="K365" s="73">
        <f>OFFSET(TT!G365,0,6*(-1+$E$6))</f>
        <v>67</v>
      </c>
      <c r="L365" s="74">
        <f>OFFSET(TT!H365,0,6*(-1+$E$6))</f>
        <v>48</v>
      </c>
      <c r="M365" s="75">
        <f>OFFSET(TT!I365,0,6*(-1+$E$6))</f>
        <v>81</v>
      </c>
      <c r="N365" s="76">
        <f>OFFSET(TT!J365,0,6*(-1+$E$6))</f>
        <v>260</v>
      </c>
      <c r="O365" s="77">
        <f>OFFSET(TT!K365,0,6*(-1+$E$6))</f>
        <v>82</v>
      </c>
      <c r="P365" s="78">
        <f t="shared" si="19"/>
        <v>112</v>
      </c>
      <c r="Q365" s="78">
        <f t="shared" ref="Q365:S365" si="1092">$J365*C$30+$K365*C$31+$L365*C$32+$M365*C$33+$N365*C$34+$O365*C$35</f>
        <v>163</v>
      </c>
      <c r="R365" s="78">
        <f t="shared" si="1092"/>
        <v>67</v>
      </c>
      <c r="S365" s="78">
        <f t="shared" si="1092"/>
        <v>260</v>
      </c>
      <c r="T365" s="59">
        <f t="shared" si="8"/>
        <v>0.4072727273</v>
      </c>
      <c r="U365" s="60">
        <f t="shared" si="9"/>
        <v>0.2048929664</v>
      </c>
      <c r="V365" s="61">
        <f t="shared" si="10"/>
        <v>0.3010752688</v>
      </c>
      <c r="W365" s="62">
        <f t="shared" si="11"/>
        <v>0.2913043478</v>
      </c>
      <c r="X365" s="63">
        <f t="shared" ref="X365:Y365" si="1093">IFERROR(P365/(P365+R365),0.5)</f>
        <v>0.625698324</v>
      </c>
      <c r="Y365" s="64">
        <f t="shared" si="1093"/>
        <v>0.3853427896</v>
      </c>
      <c r="Z365" s="65">
        <f t="shared" si="13"/>
        <v>0.2973421927</v>
      </c>
      <c r="AA365" s="66">
        <f t="shared" si="14"/>
        <v>0.6179401993</v>
      </c>
      <c r="AB365" s="67">
        <f t="shared" si="15"/>
        <v>0.4568106312</v>
      </c>
      <c r="AC365" s="47">
        <f t="shared" si="16"/>
        <v>1</v>
      </c>
      <c r="AD365" s="79">
        <f t="shared" ref="AD365:AL365" si="1094">IF(OR(T365&lt;OFFSET($B$38,AD$3,0),T365&gt;OFFSET($C$38,AD$3,0)),0,1)</f>
        <v>1</v>
      </c>
      <c r="AE365" s="79">
        <f t="shared" si="1094"/>
        <v>1</v>
      </c>
      <c r="AF365" s="79">
        <f t="shared" si="1094"/>
        <v>1</v>
      </c>
      <c r="AG365" s="79">
        <f t="shared" si="1094"/>
        <v>1</v>
      </c>
      <c r="AH365" s="79">
        <f t="shared" si="1094"/>
        <v>1</v>
      </c>
      <c r="AI365" s="79">
        <f t="shared" si="1094"/>
        <v>1</v>
      </c>
      <c r="AJ365" s="79">
        <f t="shared" si="1094"/>
        <v>1</v>
      </c>
      <c r="AK365" s="79">
        <f t="shared" si="1094"/>
        <v>1</v>
      </c>
      <c r="AL365" s="79">
        <f t="shared" si="1094"/>
        <v>1</v>
      </c>
      <c r="AM365" s="68">
        <f t="shared" si="18"/>
        <v>1</v>
      </c>
    </row>
    <row r="366" ht="16.5" customHeight="1">
      <c r="A366" s="79"/>
      <c r="B366" s="101"/>
      <c r="C366" s="101"/>
      <c r="D366" s="101"/>
      <c r="E366" s="101"/>
      <c r="F366" s="102"/>
      <c r="G366" s="51">
        <f t="shared" si="947"/>
        <v>361</v>
      </c>
      <c r="H366" s="103">
        <v>5013.0</v>
      </c>
      <c r="I366" s="79">
        <v>2088.0</v>
      </c>
      <c r="J366" s="72">
        <f>OFFSET(TT!F366,0,6*(-1+$E$6))</f>
        <v>51</v>
      </c>
      <c r="K366" s="73">
        <f>OFFSET(TT!G366,0,6*(-1+$E$6))</f>
        <v>60</v>
      </c>
      <c r="L366" s="74">
        <f>OFFSET(TT!H366,0,6*(-1+$E$6))</f>
        <v>47</v>
      </c>
      <c r="M366" s="75">
        <f>OFFSET(TT!I366,0,6*(-1+$E$6))</f>
        <v>77</v>
      </c>
      <c r="N366" s="76">
        <f>OFFSET(TT!J366,0,6*(-1+$E$6))</f>
        <v>232</v>
      </c>
      <c r="O366" s="77">
        <f>OFFSET(TT!K366,0,6*(-1+$E$6))</f>
        <v>125</v>
      </c>
      <c r="P366" s="78">
        <f t="shared" si="19"/>
        <v>98</v>
      </c>
      <c r="Q366" s="78">
        <f t="shared" ref="Q366:S366" si="1095">$J366*C$30+$K366*C$31+$L366*C$32+$M366*C$33+$N366*C$34+$O366*C$35</f>
        <v>202</v>
      </c>
      <c r="R366" s="78">
        <f t="shared" si="1095"/>
        <v>60</v>
      </c>
      <c r="S366" s="78">
        <f t="shared" si="1095"/>
        <v>232</v>
      </c>
      <c r="T366" s="59">
        <f t="shared" si="8"/>
        <v>0.3266666667</v>
      </c>
      <c r="U366" s="60">
        <f t="shared" si="9"/>
        <v>0.2054794521</v>
      </c>
      <c r="V366" s="61">
        <f t="shared" si="10"/>
        <v>0.296969697</v>
      </c>
      <c r="W366" s="62">
        <f t="shared" si="11"/>
        <v>0.2290076336</v>
      </c>
      <c r="X366" s="63">
        <f t="shared" ref="X366:Y366" si="1096">IFERROR(P366/(P366+R366),0.5)</f>
        <v>0.6202531646</v>
      </c>
      <c r="Y366" s="64">
        <f t="shared" si="1096"/>
        <v>0.465437788</v>
      </c>
      <c r="Z366" s="65">
        <f t="shared" si="13"/>
        <v>0.2668918919</v>
      </c>
      <c r="AA366" s="66">
        <f t="shared" si="14"/>
        <v>0.5574324324</v>
      </c>
      <c r="AB366" s="67">
        <f t="shared" si="15"/>
        <v>0.5067567568</v>
      </c>
      <c r="AC366" s="47">
        <f t="shared" si="16"/>
        <v>1</v>
      </c>
      <c r="AD366" s="79">
        <f t="shared" ref="AD366:AL366" si="1097">IF(OR(T366&lt;OFFSET($B$38,AD$3,0),T366&gt;OFFSET($C$38,AD$3,0)),0,1)</f>
        <v>1</v>
      </c>
      <c r="AE366" s="79">
        <f t="shared" si="1097"/>
        <v>1</v>
      </c>
      <c r="AF366" s="79">
        <f t="shared" si="1097"/>
        <v>1</v>
      </c>
      <c r="AG366" s="79">
        <f t="shared" si="1097"/>
        <v>1</v>
      </c>
      <c r="AH366" s="79">
        <f t="shared" si="1097"/>
        <v>1</v>
      </c>
      <c r="AI366" s="79">
        <f t="shared" si="1097"/>
        <v>1</v>
      </c>
      <c r="AJ366" s="79">
        <f t="shared" si="1097"/>
        <v>1</v>
      </c>
      <c r="AK366" s="79">
        <f t="shared" si="1097"/>
        <v>1</v>
      </c>
      <c r="AL366" s="79">
        <f t="shared" si="1097"/>
        <v>1</v>
      </c>
      <c r="AM366" s="68">
        <f t="shared" si="18"/>
        <v>1</v>
      </c>
    </row>
    <row r="367" ht="16.5" customHeight="1">
      <c r="A367" s="79"/>
      <c r="B367" s="101"/>
      <c r="C367" s="101"/>
      <c r="D367" s="101"/>
      <c r="E367" s="101"/>
      <c r="F367" s="102"/>
      <c r="G367" s="51">
        <f t="shared" si="947"/>
        <v>362</v>
      </c>
      <c r="H367" s="103">
        <v>5015.0</v>
      </c>
      <c r="I367" s="79">
        <v>1623.0</v>
      </c>
      <c r="J367" s="72">
        <f>OFFSET(TT!F367,0,6*(-1+$E$6))</f>
        <v>14</v>
      </c>
      <c r="K367" s="73">
        <f>OFFSET(TT!G367,0,6*(-1+$E$6))</f>
        <v>25</v>
      </c>
      <c r="L367" s="74">
        <f>OFFSET(TT!H367,0,6*(-1+$E$6))</f>
        <v>28</v>
      </c>
      <c r="M367" s="75">
        <f>OFFSET(TT!I367,0,6*(-1+$E$6))</f>
        <v>36</v>
      </c>
      <c r="N367" s="76">
        <f>OFFSET(TT!J367,0,6*(-1+$E$6))</f>
        <v>167</v>
      </c>
      <c r="O367" s="77">
        <f>OFFSET(TT!K367,0,6*(-1+$E$6))</f>
        <v>82</v>
      </c>
      <c r="P367" s="78">
        <f t="shared" si="19"/>
        <v>42</v>
      </c>
      <c r="Q367" s="78">
        <f t="shared" ref="Q367:S367" si="1098">$J367*C$30+$K367*C$31+$L367*C$32+$M367*C$33+$N367*C$34+$O367*C$35</f>
        <v>118</v>
      </c>
      <c r="R367" s="78">
        <f t="shared" si="1098"/>
        <v>25</v>
      </c>
      <c r="S367" s="78">
        <f t="shared" si="1098"/>
        <v>167</v>
      </c>
      <c r="T367" s="59">
        <f t="shared" si="8"/>
        <v>0.2625</v>
      </c>
      <c r="U367" s="60">
        <f t="shared" si="9"/>
        <v>0.1302083333</v>
      </c>
      <c r="V367" s="61">
        <f t="shared" si="10"/>
        <v>0.2009569378</v>
      </c>
      <c r="W367" s="62">
        <f t="shared" si="11"/>
        <v>0.1748251748</v>
      </c>
      <c r="X367" s="63">
        <f t="shared" ref="X367:Y367" si="1099">IFERROR(P367/(P367+R367),0.5)</f>
        <v>0.6268656716</v>
      </c>
      <c r="Y367" s="64">
        <f t="shared" si="1099"/>
        <v>0.4140350877</v>
      </c>
      <c r="Z367" s="65">
        <f t="shared" si="13"/>
        <v>0.1903409091</v>
      </c>
      <c r="AA367" s="66">
        <f t="shared" si="14"/>
        <v>0.59375</v>
      </c>
      <c r="AB367" s="67">
        <f t="shared" si="15"/>
        <v>0.4545454545</v>
      </c>
      <c r="AC367" s="47">
        <f t="shared" si="16"/>
        <v>1</v>
      </c>
      <c r="AD367" s="79">
        <f t="shared" ref="AD367:AL367" si="1100">IF(OR(T367&lt;OFFSET($B$38,AD$3,0),T367&gt;OFFSET($C$38,AD$3,0)),0,1)</f>
        <v>1</v>
      </c>
      <c r="AE367" s="79">
        <f t="shared" si="1100"/>
        <v>1</v>
      </c>
      <c r="AF367" s="79">
        <f t="shared" si="1100"/>
        <v>1</v>
      </c>
      <c r="AG367" s="79">
        <f t="shared" si="1100"/>
        <v>1</v>
      </c>
      <c r="AH367" s="79">
        <f t="shared" si="1100"/>
        <v>1</v>
      </c>
      <c r="AI367" s="79">
        <f t="shared" si="1100"/>
        <v>1</v>
      </c>
      <c r="AJ367" s="79">
        <f t="shared" si="1100"/>
        <v>1</v>
      </c>
      <c r="AK367" s="79">
        <f t="shared" si="1100"/>
        <v>1</v>
      </c>
      <c r="AL367" s="79">
        <f t="shared" si="1100"/>
        <v>1</v>
      </c>
      <c r="AM367" s="68">
        <f t="shared" si="18"/>
        <v>1</v>
      </c>
    </row>
    <row r="368" ht="16.5" customHeight="1">
      <c r="A368" s="79"/>
      <c r="B368" s="101"/>
      <c r="C368" s="101"/>
      <c r="D368" s="101"/>
      <c r="E368" s="101"/>
      <c r="F368" s="102"/>
      <c r="G368" s="51">
        <f t="shared" si="947"/>
        <v>363</v>
      </c>
      <c r="H368" s="103">
        <v>5017.0</v>
      </c>
      <c r="I368" s="79">
        <v>2104.0</v>
      </c>
      <c r="J368" s="72">
        <f>OFFSET(TT!F368,0,6*(-1+$E$6))</f>
        <v>127</v>
      </c>
      <c r="K368" s="73">
        <f>OFFSET(TT!G368,0,6*(-1+$E$6))</f>
        <v>95</v>
      </c>
      <c r="L368" s="74">
        <f>OFFSET(TT!H368,0,6*(-1+$E$6))</f>
        <v>103</v>
      </c>
      <c r="M368" s="75">
        <f>OFFSET(TT!I368,0,6*(-1+$E$6))</f>
        <v>107</v>
      </c>
      <c r="N368" s="76">
        <f>OFFSET(TT!J368,0,6*(-1+$E$6))</f>
        <v>305</v>
      </c>
      <c r="O368" s="77">
        <f>OFFSET(TT!K368,0,6*(-1+$E$6))</f>
        <v>116</v>
      </c>
      <c r="P368" s="78">
        <f t="shared" si="19"/>
        <v>230</v>
      </c>
      <c r="Q368" s="78">
        <f t="shared" ref="Q368:S368" si="1101">$J368*C$30+$K368*C$31+$L368*C$32+$M368*C$33+$N368*C$34+$O368*C$35</f>
        <v>223</v>
      </c>
      <c r="R368" s="78">
        <f t="shared" si="1101"/>
        <v>95</v>
      </c>
      <c r="S368" s="78">
        <f t="shared" si="1101"/>
        <v>305</v>
      </c>
      <c r="T368" s="59">
        <f t="shared" si="8"/>
        <v>0.5077262693</v>
      </c>
      <c r="U368" s="60">
        <f t="shared" si="9"/>
        <v>0.2375</v>
      </c>
      <c r="V368" s="61">
        <f t="shared" si="10"/>
        <v>0.4299065421</v>
      </c>
      <c r="W368" s="62">
        <f t="shared" si="11"/>
        <v>0.2987421384</v>
      </c>
      <c r="X368" s="63">
        <f t="shared" ref="X368:Y368" si="1102">IFERROR(P368/(P368+R368),0.5)</f>
        <v>0.7076923077</v>
      </c>
      <c r="Y368" s="64">
        <f t="shared" si="1102"/>
        <v>0.4223484848</v>
      </c>
      <c r="Z368" s="65">
        <f t="shared" si="13"/>
        <v>0.3810082063</v>
      </c>
      <c r="AA368" s="66">
        <f t="shared" si="14"/>
        <v>0.6271981243</v>
      </c>
      <c r="AB368" s="67">
        <f t="shared" si="15"/>
        <v>0.531066823</v>
      </c>
      <c r="AC368" s="47">
        <f t="shared" si="16"/>
        <v>1</v>
      </c>
      <c r="AD368" s="79">
        <f t="shared" ref="AD368:AL368" si="1103">IF(OR(T368&lt;OFFSET($B$38,AD$3,0),T368&gt;OFFSET($C$38,AD$3,0)),0,1)</f>
        <v>1</v>
      </c>
      <c r="AE368" s="79">
        <f t="shared" si="1103"/>
        <v>1</v>
      </c>
      <c r="AF368" s="79">
        <f t="shared" si="1103"/>
        <v>1</v>
      </c>
      <c r="AG368" s="79">
        <f t="shared" si="1103"/>
        <v>1</v>
      </c>
      <c r="AH368" s="79">
        <f t="shared" si="1103"/>
        <v>1</v>
      </c>
      <c r="AI368" s="79">
        <f t="shared" si="1103"/>
        <v>1</v>
      </c>
      <c r="AJ368" s="79">
        <f t="shared" si="1103"/>
        <v>1</v>
      </c>
      <c r="AK368" s="79">
        <f t="shared" si="1103"/>
        <v>1</v>
      </c>
      <c r="AL368" s="79">
        <f t="shared" si="1103"/>
        <v>1</v>
      </c>
      <c r="AM368" s="68">
        <f t="shared" si="18"/>
        <v>1</v>
      </c>
    </row>
    <row r="369" ht="16.5" customHeight="1">
      <c r="A369" s="79"/>
      <c r="B369" s="101"/>
      <c r="C369" s="101"/>
      <c r="D369" s="101"/>
      <c r="E369" s="101"/>
      <c r="F369" s="102"/>
      <c r="G369" s="51">
        <f t="shared" si="947"/>
        <v>364</v>
      </c>
      <c r="H369" s="103">
        <v>5018.0</v>
      </c>
      <c r="I369" s="79">
        <v>1382.0</v>
      </c>
      <c r="J369" s="72">
        <f>OFFSET(TT!F369,0,6*(-1+$E$6))</f>
        <v>49</v>
      </c>
      <c r="K369" s="73">
        <f>OFFSET(TT!G369,0,6*(-1+$E$6))</f>
        <v>64</v>
      </c>
      <c r="L369" s="74">
        <f>OFFSET(TT!H369,0,6*(-1+$E$6))</f>
        <v>37</v>
      </c>
      <c r="M369" s="75">
        <f>OFFSET(TT!I369,0,6*(-1+$E$6))</f>
        <v>59</v>
      </c>
      <c r="N369" s="76">
        <f>OFFSET(TT!J369,0,6*(-1+$E$6))</f>
        <v>252</v>
      </c>
      <c r="O369" s="77">
        <f>OFFSET(TT!K369,0,6*(-1+$E$6))</f>
        <v>65</v>
      </c>
      <c r="P369" s="78">
        <f t="shared" si="19"/>
        <v>86</v>
      </c>
      <c r="Q369" s="78">
        <f t="shared" ref="Q369:S369" si="1104">$J369*C$30+$K369*C$31+$L369*C$32+$M369*C$33+$N369*C$34+$O369*C$35</f>
        <v>124</v>
      </c>
      <c r="R369" s="78">
        <f t="shared" si="1104"/>
        <v>64</v>
      </c>
      <c r="S369" s="78">
        <f t="shared" si="1104"/>
        <v>252</v>
      </c>
      <c r="T369" s="59">
        <f t="shared" si="8"/>
        <v>0.4095238095</v>
      </c>
      <c r="U369" s="60">
        <f t="shared" si="9"/>
        <v>0.2025316456</v>
      </c>
      <c r="V369" s="61">
        <f t="shared" si="10"/>
        <v>0.2544378698</v>
      </c>
      <c r="W369" s="62">
        <f t="shared" si="11"/>
        <v>0.3404255319</v>
      </c>
      <c r="X369" s="63">
        <f t="shared" ref="X369:Y369" si="1105">IFERROR(P369/(P369+R369),0.5)</f>
        <v>0.5733333333</v>
      </c>
      <c r="Y369" s="64">
        <f t="shared" si="1105"/>
        <v>0.329787234</v>
      </c>
      <c r="Z369" s="65">
        <f t="shared" si="13"/>
        <v>0.2851711027</v>
      </c>
      <c r="AA369" s="66">
        <f t="shared" si="14"/>
        <v>0.6425855513</v>
      </c>
      <c r="AB369" s="67">
        <f t="shared" si="15"/>
        <v>0.3992395437</v>
      </c>
      <c r="AC369" s="47">
        <f t="shared" si="16"/>
        <v>1</v>
      </c>
      <c r="AD369" s="79">
        <f t="shared" ref="AD369:AL369" si="1106">IF(OR(T369&lt;OFFSET($B$38,AD$3,0),T369&gt;OFFSET($C$38,AD$3,0)),0,1)</f>
        <v>1</v>
      </c>
      <c r="AE369" s="79">
        <f t="shared" si="1106"/>
        <v>1</v>
      </c>
      <c r="AF369" s="79">
        <f t="shared" si="1106"/>
        <v>1</v>
      </c>
      <c r="AG369" s="79">
        <f t="shared" si="1106"/>
        <v>1</v>
      </c>
      <c r="AH369" s="79">
        <f t="shared" si="1106"/>
        <v>1</v>
      </c>
      <c r="AI369" s="79">
        <f t="shared" si="1106"/>
        <v>1</v>
      </c>
      <c r="AJ369" s="79">
        <f t="shared" si="1106"/>
        <v>1</v>
      </c>
      <c r="AK369" s="79">
        <f t="shared" si="1106"/>
        <v>1</v>
      </c>
      <c r="AL369" s="79">
        <f t="shared" si="1106"/>
        <v>1</v>
      </c>
      <c r="AM369" s="68">
        <f t="shared" si="18"/>
        <v>1</v>
      </c>
    </row>
    <row r="370" ht="16.5" customHeight="1">
      <c r="A370" s="79"/>
      <c r="B370" s="101"/>
      <c r="C370" s="101"/>
      <c r="D370" s="101"/>
      <c r="E370" s="101"/>
      <c r="F370" s="102"/>
      <c r="G370" s="51">
        <f t="shared" si="947"/>
        <v>365</v>
      </c>
      <c r="H370" s="103">
        <v>5020.0</v>
      </c>
      <c r="I370" s="79">
        <v>1106.0</v>
      </c>
      <c r="J370" s="72">
        <f>OFFSET(TT!F370,0,6*(-1+$E$6))</f>
        <v>26</v>
      </c>
      <c r="K370" s="73">
        <f>OFFSET(TT!G370,0,6*(-1+$E$6))</f>
        <v>29</v>
      </c>
      <c r="L370" s="74">
        <f>OFFSET(TT!H370,0,6*(-1+$E$6))</f>
        <v>41</v>
      </c>
      <c r="M370" s="75">
        <f>OFFSET(TT!I370,0,6*(-1+$E$6))</f>
        <v>29</v>
      </c>
      <c r="N370" s="76">
        <f>OFFSET(TT!J370,0,6*(-1+$E$6))</f>
        <v>99</v>
      </c>
      <c r="O370" s="77">
        <f>OFFSET(TT!K370,0,6*(-1+$E$6))</f>
        <v>57</v>
      </c>
      <c r="P370" s="78">
        <f t="shared" si="19"/>
        <v>67</v>
      </c>
      <c r="Q370" s="78">
        <f t="shared" ref="Q370:S370" si="1107">$J370*C$30+$K370*C$31+$L370*C$32+$M370*C$33+$N370*C$34+$O370*C$35</f>
        <v>86</v>
      </c>
      <c r="R370" s="78">
        <f t="shared" si="1107"/>
        <v>29</v>
      </c>
      <c r="S370" s="78">
        <f t="shared" si="1107"/>
        <v>99</v>
      </c>
      <c r="T370" s="59">
        <f t="shared" si="8"/>
        <v>0.4379084967</v>
      </c>
      <c r="U370" s="60">
        <f t="shared" si="9"/>
        <v>0.2265625</v>
      </c>
      <c r="V370" s="61">
        <f t="shared" si="10"/>
        <v>0.4036144578</v>
      </c>
      <c r="W370" s="62">
        <f t="shared" si="11"/>
        <v>0.252173913</v>
      </c>
      <c r="X370" s="63">
        <f t="shared" ref="X370:Y370" si="1108">IFERROR(P370/(P370+R370),0.5)</f>
        <v>0.6979166667</v>
      </c>
      <c r="Y370" s="64">
        <f t="shared" si="1108"/>
        <v>0.4648648649</v>
      </c>
      <c r="Z370" s="65">
        <f t="shared" si="13"/>
        <v>0.3416370107</v>
      </c>
      <c r="AA370" s="66">
        <f t="shared" si="14"/>
        <v>0.590747331</v>
      </c>
      <c r="AB370" s="67">
        <f t="shared" si="15"/>
        <v>0.5444839858</v>
      </c>
      <c r="AC370" s="47">
        <f t="shared" si="16"/>
        <v>1</v>
      </c>
      <c r="AD370" s="79">
        <f t="shared" ref="AD370:AL370" si="1109">IF(OR(T370&lt;OFFSET($B$38,AD$3,0),T370&gt;OFFSET($C$38,AD$3,0)),0,1)</f>
        <v>1</v>
      </c>
      <c r="AE370" s="79">
        <f t="shared" si="1109"/>
        <v>1</v>
      </c>
      <c r="AF370" s="79">
        <f t="shared" si="1109"/>
        <v>1</v>
      </c>
      <c r="AG370" s="79">
        <f t="shared" si="1109"/>
        <v>1</v>
      </c>
      <c r="AH370" s="79">
        <f t="shared" si="1109"/>
        <v>1</v>
      </c>
      <c r="AI370" s="79">
        <f t="shared" si="1109"/>
        <v>1</v>
      </c>
      <c r="AJ370" s="79">
        <f t="shared" si="1109"/>
        <v>1</v>
      </c>
      <c r="AK370" s="79">
        <f t="shared" si="1109"/>
        <v>1</v>
      </c>
      <c r="AL370" s="79">
        <f t="shared" si="1109"/>
        <v>1</v>
      </c>
      <c r="AM370" s="68">
        <f t="shared" si="18"/>
        <v>1</v>
      </c>
    </row>
    <row r="371" ht="16.5" customHeight="1">
      <c r="A371" s="79"/>
      <c r="B371" s="101"/>
      <c r="C371" s="101"/>
      <c r="D371" s="101"/>
      <c r="E371" s="101"/>
      <c r="F371" s="102"/>
      <c r="G371" s="51">
        <f t="shared" si="947"/>
        <v>366</v>
      </c>
      <c r="H371" s="103">
        <v>5022.0</v>
      </c>
      <c r="I371" s="79">
        <v>1918.0</v>
      </c>
      <c r="J371" s="72">
        <f>OFFSET(TT!F371,0,6*(-1+$E$6))</f>
        <v>17</v>
      </c>
      <c r="K371" s="73">
        <f>OFFSET(TT!G371,0,6*(-1+$E$6))</f>
        <v>41</v>
      </c>
      <c r="L371" s="74">
        <f>OFFSET(TT!H371,0,6*(-1+$E$6))</f>
        <v>33</v>
      </c>
      <c r="M371" s="75">
        <f>OFFSET(TT!I371,0,6*(-1+$E$6))</f>
        <v>91</v>
      </c>
      <c r="N371" s="76">
        <f>OFFSET(TT!J371,0,6*(-1+$E$6))</f>
        <v>248</v>
      </c>
      <c r="O371" s="77">
        <f>OFFSET(TT!K371,0,6*(-1+$E$6))</f>
        <v>96</v>
      </c>
      <c r="P371" s="78">
        <f t="shared" si="19"/>
        <v>50</v>
      </c>
      <c r="Q371" s="78">
        <f t="shared" ref="Q371:S371" si="1110">$J371*C$30+$K371*C$31+$L371*C$32+$M371*C$33+$N371*C$34+$O371*C$35</f>
        <v>187</v>
      </c>
      <c r="R371" s="78">
        <f t="shared" si="1110"/>
        <v>41</v>
      </c>
      <c r="S371" s="78">
        <f t="shared" si="1110"/>
        <v>248</v>
      </c>
      <c r="T371" s="59">
        <f t="shared" si="8"/>
        <v>0.2109704641</v>
      </c>
      <c r="U371" s="60">
        <f t="shared" si="9"/>
        <v>0.1418685121</v>
      </c>
      <c r="V371" s="61">
        <f t="shared" si="10"/>
        <v>0.1677852349</v>
      </c>
      <c r="W371" s="62">
        <f t="shared" si="11"/>
        <v>0.1798245614</v>
      </c>
      <c r="X371" s="63">
        <f t="shared" ref="X371:Y371" si="1111">IFERROR(P371/(P371+R371),0.5)</f>
        <v>0.5494505495</v>
      </c>
      <c r="Y371" s="64">
        <f t="shared" si="1111"/>
        <v>0.4298850575</v>
      </c>
      <c r="Z371" s="65">
        <f t="shared" si="13"/>
        <v>0.1730038023</v>
      </c>
      <c r="AA371" s="66">
        <f t="shared" si="14"/>
        <v>0.566539924</v>
      </c>
      <c r="AB371" s="67">
        <f t="shared" si="15"/>
        <v>0.4505703422</v>
      </c>
      <c r="AC371" s="47">
        <f t="shared" si="16"/>
        <v>1</v>
      </c>
      <c r="AD371" s="79">
        <f t="shared" ref="AD371:AL371" si="1112">IF(OR(T371&lt;OFFSET($B$38,AD$3,0),T371&gt;OFFSET($C$38,AD$3,0)),0,1)</f>
        <v>1</v>
      </c>
      <c r="AE371" s="79">
        <f t="shared" si="1112"/>
        <v>1</v>
      </c>
      <c r="AF371" s="79">
        <f t="shared" si="1112"/>
        <v>1</v>
      </c>
      <c r="AG371" s="79">
        <f t="shared" si="1112"/>
        <v>1</v>
      </c>
      <c r="AH371" s="79">
        <f t="shared" si="1112"/>
        <v>1</v>
      </c>
      <c r="AI371" s="79">
        <f t="shared" si="1112"/>
        <v>1</v>
      </c>
      <c r="AJ371" s="79">
        <f t="shared" si="1112"/>
        <v>1</v>
      </c>
      <c r="AK371" s="79">
        <f t="shared" si="1112"/>
        <v>1</v>
      </c>
      <c r="AL371" s="79">
        <f t="shared" si="1112"/>
        <v>1</v>
      </c>
      <c r="AM371" s="68">
        <f t="shared" si="18"/>
        <v>1</v>
      </c>
    </row>
    <row r="372" ht="16.5" customHeight="1">
      <c r="A372" s="79"/>
      <c r="B372" s="101"/>
      <c r="C372" s="101"/>
      <c r="D372" s="101"/>
      <c r="E372" s="101"/>
      <c r="F372" s="102"/>
      <c r="G372" s="51">
        <f t="shared" si="947"/>
        <v>367</v>
      </c>
      <c r="H372" s="103">
        <v>5023.0</v>
      </c>
      <c r="I372" s="79">
        <v>2266.0</v>
      </c>
      <c r="J372" s="72">
        <f>OFFSET(TT!F372,0,6*(-1+$E$6))</f>
        <v>203</v>
      </c>
      <c r="K372" s="73">
        <f>OFFSET(TT!G372,0,6*(-1+$E$6))</f>
        <v>209</v>
      </c>
      <c r="L372" s="74">
        <f>OFFSET(TT!H372,0,6*(-1+$E$6))</f>
        <v>350</v>
      </c>
      <c r="M372" s="75">
        <f>OFFSET(TT!I372,0,6*(-1+$E$6))</f>
        <v>126</v>
      </c>
      <c r="N372" s="76">
        <f>OFFSET(TT!J372,0,6*(-1+$E$6))</f>
        <v>290</v>
      </c>
      <c r="O372" s="77">
        <f>OFFSET(TT!K372,0,6*(-1+$E$6))</f>
        <v>89</v>
      </c>
      <c r="P372" s="78">
        <f t="shared" si="19"/>
        <v>553</v>
      </c>
      <c r="Q372" s="78">
        <f t="shared" ref="Q372:S372" si="1113">$J372*C$30+$K372*C$31+$L372*C$32+$M372*C$33+$N372*C$34+$O372*C$35</f>
        <v>215</v>
      </c>
      <c r="R372" s="78">
        <f t="shared" si="1113"/>
        <v>209</v>
      </c>
      <c r="S372" s="78">
        <f t="shared" si="1113"/>
        <v>290</v>
      </c>
      <c r="T372" s="59">
        <f t="shared" si="8"/>
        <v>0.7200520833</v>
      </c>
      <c r="U372" s="60">
        <f t="shared" si="9"/>
        <v>0.4188376754</v>
      </c>
      <c r="V372" s="61">
        <f t="shared" si="10"/>
        <v>0.6559905101</v>
      </c>
      <c r="W372" s="62">
        <f t="shared" si="11"/>
        <v>0.4929245283</v>
      </c>
      <c r="X372" s="63">
        <f t="shared" ref="X372:Y372" si="1114">IFERROR(P372/(P372+R372),0.5)</f>
        <v>0.7257217848</v>
      </c>
      <c r="Y372" s="64">
        <f t="shared" si="1114"/>
        <v>0.4257425743</v>
      </c>
      <c r="Z372" s="65">
        <f t="shared" si="13"/>
        <v>0.6014206788</v>
      </c>
      <c r="AA372" s="66">
        <f t="shared" si="14"/>
        <v>0.6653512234</v>
      </c>
      <c r="AB372" s="67">
        <f t="shared" si="15"/>
        <v>0.6061562747</v>
      </c>
      <c r="AC372" s="47">
        <f t="shared" si="16"/>
        <v>1</v>
      </c>
      <c r="AD372" s="79">
        <f t="shared" ref="AD372:AL372" si="1115">IF(OR(T372&lt;OFFSET($B$38,AD$3,0),T372&gt;OFFSET($C$38,AD$3,0)),0,1)</f>
        <v>1</v>
      </c>
      <c r="AE372" s="79">
        <f t="shared" si="1115"/>
        <v>1</v>
      </c>
      <c r="AF372" s="79">
        <f t="shared" si="1115"/>
        <v>1</v>
      </c>
      <c r="AG372" s="79">
        <f t="shared" si="1115"/>
        <v>1</v>
      </c>
      <c r="AH372" s="79">
        <f t="shared" si="1115"/>
        <v>1</v>
      </c>
      <c r="AI372" s="79">
        <f t="shared" si="1115"/>
        <v>1</v>
      </c>
      <c r="AJ372" s="79">
        <f t="shared" si="1115"/>
        <v>1</v>
      </c>
      <c r="AK372" s="79">
        <f t="shared" si="1115"/>
        <v>1</v>
      </c>
      <c r="AL372" s="79">
        <f t="shared" si="1115"/>
        <v>1</v>
      </c>
      <c r="AM372" s="68">
        <f t="shared" si="18"/>
        <v>1</v>
      </c>
    </row>
    <row r="373" ht="16.5" customHeight="1">
      <c r="A373" s="79"/>
      <c r="B373" s="101"/>
      <c r="C373" s="101"/>
      <c r="D373" s="101"/>
      <c r="E373" s="101"/>
      <c r="F373" s="102"/>
      <c r="G373" s="51">
        <f t="shared" si="947"/>
        <v>368</v>
      </c>
      <c r="H373" s="103">
        <v>5024.0</v>
      </c>
      <c r="I373" s="79">
        <v>2271.0</v>
      </c>
      <c r="J373" s="72">
        <f>OFFSET(TT!F373,0,6*(-1+$E$6))</f>
        <v>311</v>
      </c>
      <c r="K373" s="73">
        <f>OFFSET(TT!G373,0,6*(-1+$E$6))</f>
        <v>285</v>
      </c>
      <c r="L373" s="74">
        <f>OFFSET(TT!H373,0,6*(-1+$E$6))</f>
        <v>282</v>
      </c>
      <c r="M373" s="75">
        <f>OFFSET(TT!I373,0,6*(-1+$E$6))</f>
        <v>127</v>
      </c>
      <c r="N373" s="76">
        <f>OFFSET(TT!J373,0,6*(-1+$E$6))</f>
        <v>338</v>
      </c>
      <c r="O373" s="77">
        <f>OFFSET(TT!K373,0,6*(-1+$E$6))</f>
        <v>66</v>
      </c>
      <c r="P373" s="78">
        <f t="shared" si="19"/>
        <v>593</v>
      </c>
      <c r="Q373" s="78">
        <f t="shared" ref="Q373:S373" si="1116">$J373*C$30+$K373*C$31+$L373*C$32+$M373*C$33+$N373*C$34+$O373*C$35</f>
        <v>193</v>
      </c>
      <c r="R373" s="78">
        <f t="shared" si="1116"/>
        <v>285</v>
      </c>
      <c r="S373" s="78">
        <f t="shared" si="1116"/>
        <v>338</v>
      </c>
      <c r="T373" s="59">
        <f t="shared" si="8"/>
        <v>0.7544529262</v>
      </c>
      <c r="U373" s="60">
        <f t="shared" si="9"/>
        <v>0.4574638844</v>
      </c>
      <c r="V373" s="61">
        <f t="shared" si="10"/>
        <v>0.6369495166</v>
      </c>
      <c r="W373" s="62">
        <f t="shared" si="11"/>
        <v>0.5962343096</v>
      </c>
      <c r="X373" s="63">
        <f t="shared" ref="X373:Y373" si="1117">IFERROR(P373/(P373+R373),0.5)</f>
        <v>0.6753986333</v>
      </c>
      <c r="Y373" s="64">
        <f t="shared" si="1117"/>
        <v>0.3634651601</v>
      </c>
      <c r="Z373" s="65">
        <f t="shared" si="13"/>
        <v>0.6231369766</v>
      </c>
      <c r="AA373" s="66">
        <f t="shared" si="14"/>
        <v>0.6607523066</v>
      </c>
      <c r="AB373" s="67">
        <f t="shared" si="15"/>
        <v>0.5578424414</v>
      </c>
      <c r="AC373" s="47">
        <f t="shared" si="16"/>
        <v>1</v>
      </c>
      <c r="AD373" s="79">
        <f t="shared" ref="AD373:AL373" si="1118">IF(OR(T373&lt;OFFSET($B$38,AD$3,0),T373&gt;OFFSET($C$38,AD$3,0)),0,1)</f>
        <v>1</v>
      </c>
      <c r="AE373" s="79">
        <f t="shared" si="1118"/>
        <v>1</v>
      </c>
      <c r="AF373" s="79">
        <f t="shared" si="1118"/>
        <v>1</v>
      </c>
      <c r="AG373" s="79">
        <f t="shared" si="1118"/>
        <v>1</v>
      </c>
      <c r="AH373" s="79">
        <f t="shared" si="1118"/>
        <v>1</v>
      </c>
      <c r="AI373" s="79">
        <f t="shared" si="1118"/>
        <v>1</v>
      </c>
      <c r="AJ373" s="79">
        <f t="shared" si="1118"/>
        <v>1</v>
      </c>
      <c r="AK373" s="79">
        <f t="shared" si="1118"/>
        <v>1</v>
      </c>
      <c r="AL373" s="79">
        <f t="shared" si="1118"/>
        <v>1</v>
      </c>
      <c r="AM373" s="68">
        <f t="shared" si="18"/>
        <v>1</v>
      </c>
    </row>
    <row r="374" ht="16.5" customHeight="1">
      <c r="A374" s="79"/>
      <c r="B374" s="101"/>
      <c r="C374" s="101"/>
      <c r="D374" s="101"/>
      <c r="E374" s="101"/>
      <c r="F374" s="102"/>
      <c r="G374" s="51">
        <f t="shared" si="947"/>
        <v>369</v>
      </c>
      <c r="H374" s="103">
        <v>5025.0</v>
      </c>
      <c r="I374" s="79">
        <v>2586.0</v>
      </c>
      <c r="J374" s="72">
        <f>OFFSET(TT!F374,0,6*(-1+$E$6))</f>
        <v>262</v>
      </c>
      <c r="K374" s="73">
        <f>OFFSET(TT!G374,0,6*(-1+$E$6))</f>
        <v>245</v>
      </c>
      <c r="L374" s="74">
        <f>OFFSET(TT!H374,0,6*(-1+$E$6))</f>
        <v>267</v>
      </c>
      <c r="M374" s="75">
        <f>OFFSET(TT!I374,0,6*(-1+$E$6))</f>
        <v>169</v>
      </c>
      <c r="N374" s="76">
        <f>OFFSET(TT!J374,0,6*(-1+$E$6))</f>
        <v>403</v>
      </c>
      <c r="O374" s="77">
        <f>OFFSET(TT!K374,0,6*(-1+$E$6))</f>
        <v>101</v>
      </c>
      <c r="P374" s="78">
        <f t="shared" si="19"/>
        <v>529</v>
      </c>
      <c r="Q374" s="78">
        <f t="shared" ref="Q374:S374" si="1119">$J374*C$30+$K374*C$31+$L374*C$32+$M374*C$33+$N374*C$34+$O374*C$35</f>
        <v>270</v>
      </c>
      <c r="R374" s="78">
        <f t="shared" si="1119"/>
        <v>245</v>
      </c>
      <c r="S374" s="78">
        <f t="shared" si="1119"/>
        <v>403</v>
      </c>
      <c r="T374" s="59">
        <f t="shared" si="8"/>
        <v>0.662077597</v>
      </c>
      <c r="U374" s="60">
        <f t="shared" si="9"/>
        <v>0.3780864198</v>
      </c>
      <c r="V374" s="61">
        <f t="shared" si="10"/>
        <v>0.5675965665</v>
      </c>
      <c r="W374" s="62">
        <f t="shared" si="11"/>
        <v>0.4757281553</v>
      </c>
      <c r="X374" s="63">
        <f t="shared" ref="X374:Y374" si="1120">IFERROR(P374/(P374+R374),0.5)</f>
        <v>0.6834625323</v>
      </c>
      <c r="Y374" s="64">
        <f t="shared" si="1120"/>
        <v>0.4011887073</v>
      </c>
      <c r="Z374" s="65">
        <f t="shared" si="13"/>
        <v>0.5348997927</v>
      </c>
      <c r="AA374" s="66">
        <f t="shared" si="14"/>
        <v>0.6440912232</v>
      </c>
      <c r="AB374" s="67">
        <f t="shared" si="15"/>
        <v>0.5521769178</v>
      </c>
      <c r="AC374" s="47">
        <f t="shared" si="16"/>
        <v>1</v>
      </c>
      <c r="AD374" s="79">
        <f t="shared" ref="AD374:AL374" si="1121">IF(OR(T374&lt;OFFSET($B$38,AD$3,0),T374&gt;OFFSET($C$38,AD$3,0)),0,1)</f>
        <v>1</v>
      </c>
      <c r="AE374" s="79">
        <f t="shared" si="1121"/>
        <v>1</v>
      </c>
      <c r="AF374" s="79">
        <f t="shared" si="1121"/>
        <v>1</v>
      </c>
      <c r="AG374" s="79">
        <f t="shared" si="1121"/>
        <v>1</v>
      </c>
      <c r="AH374" s="79">
        <f t="shared" si="1121"/>
        <v>1</v>
      </c>
      <c r="AI374" s="79">
        <f t="shared" si="1121"/>
        <v>1</v>
      </c>
      <c r="AJ374" s="79">
        <f t="shared" si="1121"/>
        <v>1</v>
      </c>
      <c r="AK374" s="79">
        <f t="shared" si="1121"/>
        <v>1</v>
      </c>
      <c r="AL374" s="79">
        <f t="shared" si="1121"/>
        <v>1</v>
      </c>
      <c r="AM374" s="68">
        <f t="shared" si="18"/>
        <v>1</v>
      </c>
    </row>
    <row r="375" ht="16.5" customHeight="1">
      <c r="A375" s="79"/>
      <c r="B375" s="101"/>
      <c r="C375" s="101"/>
      <c r="D375" s="101"/>
      <c r="E375" s="101"/>
      <c r="F375" s="102"/>
      <c r="G375" s="51">
        <f t="shared" si="947"/>
        <v>370</v>
      </c>
      <c r="H375" s="103">
        <v>5029.0</v>
      </c>
      <c r="I375" s="79">
        <v>1716.0</v>
      </c>
      <c r="J375" s="72">
        <f>OFFSET(TT!F375,0,6*(-1+$E$6))</f>
        <v>43</v>
      </c>
      <c r="K375" s="73">
        <f>OFFSET(TT!G375,0,6*(-1+$E$6))</f>
        <v>105</v>
      </c>
      <c r="L375" s="74">
        <f>OFFSET(TT!H375,0,6*(-1+$E$6))</f>
        <v>68</v>
      </c>
      <c r="M375" s="75">
        <f>OFFSET(TT!I375,0,6*(-1+$E$6))</f>
        <v>53</v>
      </c>
      <c r="N375" s="76">
        <f>OFFSET(TT!J375,0,6*(-1+$E$6))</f>
        <v>249</v>
      </c>
      <c r="O375" s="77">
        <f>OFFSET(TT!K375,0,6*(-1+$E$6))</f>
        <v>65</v>
      </c>
      <c r="P375" s="78">
        <f t="shared" si="19"/>
        <v>111</v>
      </c>
      <c r="Q375" s="78">
        <f t="shared" ref="Q375:S375" si="1122">$J375*C$30+$K375*C$31+$L375*C$32+$M375*C$33+$N375*C$34+$O375*C$35</f>
        <v>118</v>
      </c>
      <c r="R375" s="78">
        <f t="shared" si="1122"/>
        <v>105</v>
      </c>
      <c r="S375" s="78">
        <f t="shared" si="1122"/>
        <v>249</v>
      </c>
      <c r="T375" s="59">
        <f t="shared" si="8"/>
        <v>0.4847161572</v>
      </c>
      <c r="U375" s="60">
        <f t="shared" si="9"/>
        <v>0.2966101695</v>
      </c>
      <c r="V375" s="61">
        <f t="shared" si="10"/>
        <v>0.3083333333</v>
      </c>
      <c r="W375" s="62">
        <f t="shared" si="11"/>
        <v>0.4708520179</v>
      </c>
      <c r="X375" s="63">
        <f t="shared" ref="X375:Y375" si="1123">IFERROR(P375/(P375+R375),0.5)</f>
        <v>0.5138888889</v>
      </c>
      <c r="Y375" s="64">
        <f t="shared" si="1123"/>
        <v>0.3215258856</v>
      </c>
      <c r="Z375" s="65">
        <f t="shared" si="13"/>
        <v>0.3704974271</v>
      </c>
      <c r="AA375" s="66">
        <f t="shared" si="14"/>
        <v>0.6174957118</v>
      </c>
      <c r="AB375" s="67">
        <f t="shared" si="15"/>
        <v>0.3927958834</v>
      </c>
      <c r="AC375" s="47">
        <f t="shared" si="16"/>
        <v>1</v>
      </c>
      <c r="AD375" s="79">
        <f t="shared" ref="AD375:AL375" si="1124">IF(OR(T375&lt;OFFSET($B$38,AD$3,0),T375&gt;OFFSET($C$38,AD$3,0)),0,1)</f>
        <v>1</v>
      </c>
      <c r="AE375" s="79">
        <f t="shared" si="1124"/>
        <v>1</v>
      </c>
      <c r="AF375" s="79">
        <f t="shared" si="1124"/>
        <v>1</v>
      </c>
      <c r="AG375" s="79">
        <f t="shared" si="1124"/>
        <v>1</v>
      </c>
      <c r="AH375" s="79">
        <f t="shared" si="1124"/>
        <v>1</v>
      </c>
      <c r="AI375" s="79">
        <f t="shared" si="1124"/>
        <v>1</v>
      </c>
      <c r="AJ375" s="79">
        <f t="shared" si="1124"/>
        <v>1</v>
      </c>
      <c r="AK375" s="79">
        <f t="shared" si="1124"/>
        <v>1</v>
      </c>
      <c r="AL375" s="79">
        <f t="shared" si="1124"/>
        <v>1</v>
      </c>
      <c r="AM375" s="68">
        <f t="shared" si="18"/>
        <v>1</v>
      </c>
    </row>
    <row r="376" ht="16.5" customHeight="1">
      <c r="A376" s="79"/>
      <c r="B376" s="101"/>
      <c r="C376" s="101"/>
      <c r="D376" s="101"/>
      <c r="E376" s="101"/>
      <c r="F376" s="102"/>
      <c r="G376" s="51">
        <f t="shared" si="947"/>
        <v>371</v>
      </c>
      <c r="H376" s="103">
        <v>5030.0</v>
      </c>
      <c r="I376" s="79">
        <v>2119.0</v>
      </c>
      <c r="J376" s="72">
        <f>OFFSET(TT!F376,0,6*(-1+$E$6))</f>
        <v>87</v>
      </c>
      <c r="K376" s="73">
        <f>OFFSET(TT!G376,0,6*(-1+$E$6))</f>
        <v>160</v>
      </c>
      <c r="L376" s="74">
        <f>OFFSET(TT!H376,0,6*(-1+$E$6))</f>
        <v>80</v>
      </c>
      <c r="M376" s="75">
        <f>OFFSET(TT!I376,0,6*(-1+$E$6))</f>
        <v>126</v>
      </c>
      <c r="N376" s="76">
        <f>OFFSET(TT!J376,0,6*(-1+$E$6))</f>
        <v>330</v>
      </c>
      <c r="O376" s="77">
        <f>OFFSET(TT!K376,0,6*(-1+$E$6))</f>
        <v>74</v>
      </c>
      <c r="P376" s="78">
        <f t="shared" si="19"/>
        <v>167</v>
      </c>
      <c r="Q376" s="78">
        <f t="shared" ref="Q376:S376" si="1125">$J376*C$30+$K376*C$31+$L376*C$32+$M376*C$33+$N376*C$34+$O376*C$35</f>
        <v>200</v>
      </c>
      <c r="R376" s="78">
        <f t="shared" si="1125"/>
        <v>160</v>
      </c>
      <c r="S376" s="78">
        <f t="shared" si="1125"/>
        <v>330</v>
      </c>
      <c r="T376" s="59">
        <f t="shared" si="8"/>
        <v>0.4550408719</v>
      </c>
      <c r="U376" s="60">
        <f t="shared" si="9"/>
        <v>0.3265306122</v>
      </c>
      <c r="V376" s="61">
        <f t="shared" si="10"/>
        <v>0.3360160966</v>
      </c>
      <c r="W376" s="62">
        <f t="shared" si="11"/>
        <v>0.4444444444</v>
      </c>
      <c r="X376" s="63">
        <f t="shared" ref="X376:Y376" si="1126">IFERROR(P376/(P376+R376),0.5)</f>
        <v>0.5107033639</v>
      </c>
      <c r="Y376" s="64">
        <f t="shared" si="1126"/>
        <v>0.3773584906</v>
      </c>
      <c r="Z376" s="65">
        <f t="shared" si="13"/>
        <v>0.3815635939</v>
      </c>
      <c r="AA376" s="66">
        <f t="shared" si="14"/>
        <v>0.5799299883</v>
      </c>
      <c r="AB376" s="67">
        <f t="shared" si="15"/>
        <v>0.4282380397</v>
      </c>
      <c r="AC376" s="47">
        <f t="shared" si="16"/>
        <v>1</v>
      </c>
      <c r="AD376" s="79">
        <f t="shared" ref="AD376:AL376" si="1127">IF(OR(T376&lt;OFFSET($B$38,AD$3,0),T376&gt;OFFSET($C$38,AD$3,0)),0,1)</f>
        <v>1</v>
      </c>
      <c r="AE376" s="79">
        <f t="shared" si="1127"/>
        <v>1</v>
      </c>
      <c r="AF376" s="79">
        <f t="shared" si="1127"/>
        <v>1</v>
      </c>
      <c r="AG376" s="79">
        <f t="shared" si="1127"/>
        <v>1</v>
      </c>
      <c r="AH376" s="79">
        <f t="shared" si="1127"/>
        <v>1</v>
      </c>
      <c r="AI376" s="79">
        <f t="shared" si="1127"/>
        <v>1</v>
      </c>
      <c r="AJ376" s="79">
        <f t="shared" si="1127"/>
        <v>1</v>
      </c>
      <c r="AK376" s="79">
        <f t="shared" si="1127"/>
        <v>1</v>
      </c>
      <c r="AL376" s="79">
        <f t="shared" si="1127"/>
        <v>1</v>
      </c>
      <c r="AM376" s="68">
        <f t="shared" si="18"/>
        <v>1</v>
      </c>
    </row>
    <row r="377" ht="16.5" customHeight="1">
      <c r="A377" s="79"/>
      <c r="B377" s="101"/>
      <c r="C377" s="101"/>
      <c r="D377" s="101"/>
      <c r="E377" s="101"/>
      <c r="F377" s="102"/>
      <c r="G377" s="51">
        <f t="shared" si="947"/>
        <v>372</v>
      </c>
      <c r="H377" s="103">
        <v>5031.0</v>
      </c>
      <c r="I377" s="79">
        <v>2331.0</v>
      </c>
      <c r="J377" s="72">
        <f>OFFSET(TT!F377,0,6*(-1+$E$6))</f>
        <v>62</v>
      </c>
      <c r="K377" s="73">
        <f>OFFSET(TT!G377,0,6*(-1+$E$6))</f>
        <v>57</v>
      </c>
      <c r="L377" s="74">
        <f>OFFSET(TT!H377,0,6*(-1+$E$6))</f>
        <v>68</v>
      </c>
      <c r="M377" s="75">
        <f>OFFSET(TT!I377,0,6*(-1+$E$6))</f>
        <v>127</v>
      </c>
      <c r="N377" s="76">
        <f>OFFSET(TT!J377,0,6*(-1+$E$6))</f>
        <v>290</v>
      </c>
      <c r="O377" s="77">
        <f>OFFSET(TT!K377,0,6*(-1+$E$6))</f>
        <v>109</v>
      </c>
      <c r="P377" s="78">
        <f t="shared" si="19"/>
        <v>130</v>
      </c>
      <c r="Q377" s="78">
        <f t="shared" ref="Q377:S377" si="1128">$J377*C$30+$K377*C$31+$L377*C$32+$M377*C$33+$N377*C$34+$O377*C$35</f>
        <v>236</v>
      </c>
      <c r="R377" s="78">
        <f t="shared" si="1128"/>
        <v>57</v>
      </c>
      <c r="S377" s="78">
        <f t="shared" si="1128"/>
        <v>290</v>
      </c>
      <c r="T377" s="59">
        <f t="shared" si="8"/>
        <v>0.3551912568</v>
      </c>
      <c r="U377" s="60">
        <f t="shared" si="9"/>
        <v>0.1642651297</v>
      </c>
      <c r="V377" s="61">
        <f t="shared" si="10"/>
        <v>0.3095238095</v>
      </c>
      <c r="W377" s="62">
        <f t="shared" si="11"/>
        <v>0.1945392491</v>
      </c>
      <c r="X377" s="63">
        <f t="shared" ref="X377:Y377" si="1129">IFERROR(P377/(P377+R377),0.5)</f>
        <v>0.6951871658</v>
      </c>
      <c r="Y377" s="64">
        <f t="shared" si="1129"/>
        <v>0.4486692015</v>
      </c>
      <c r="Z377" s="65">
        <f t="shared" si="13"/>
        <v>0.2622720898</v>
      </c>
      <c r="AA377" s="66">
        <f t="shared" si="14"/>
        <v>0.5890603086</v>
      </c>
      <c r="AB377" s="67">
        <f t="shared" si="15"/>
        <v>0.5133239832</v>
      </c>
      <c r="AC377" s="47">
        <f t="shared" si="16"/>
        <v>1</v>
      </c>
      <c r="AD377" s="79">
        <f t="shared" ref="AD377:AL377" si="1130">IF(OR(T377&lt;OFFSET($B$38,AD$3,0),T377&gt;OFFSET($C$38,AD$3,0)),0,1)</f>
        <v>1</v>
      </c>
      <c r="AE377" s="79">
        <f t="shared" si="1130"/>
        <v>1</v>
      </c>
      <c r="AF377" s="79">
        <f t="shared" si="1130"/>
        <v>1</v>
      </c>
      <c r="AG377" s="79">
        <f t="shared" si="1130"/>
        <v>1</v>
      </c>
      <c r="AH377" s="79">
        <f t="shared" si="1130"/>
        <v>1</v>
      </c>
      <c r="AI377" s="79">
        <f t="shared" si="1130"/>
        <v>1</v>
      </c>
      <c r="AJ377" s="79">
        <f t="shared" si="1130"/>
        <v>1</v>
      </c>
      <c r="AK377" s="79">
        <f t="shared" si="1130"/>
        <v>1</v>
      </c>
      <c r="AL377" s="79">
        <f t="shared" si="1130"/>
        <v>1</v>
      </c>
      <c r="AM377" s="68">
        <f t="shared" si="18"/>
        <v>1</v>
      </c>
    </row>
    <row r="378" ht="16.5" customHeight="1">
      <c r="A378" s="79"/>
      <c r="B378" s="101"/>
      <c r="C378" s="101"/>
      <c r="D378" s="101"/>
      <c r="E378" s="101"/>
      <c r="F378" s="102"/>
      <c r="G378" s="51">
        <f t="shared" si="947"/>
        <v>373</v>
      </c>
      <c r="H378" s="103">
        <v>5037.0</v>
      </c>
      <c r="I378" s="79">
        <v>2569.0</v>
      </c>
      <c r="J378" s="72">
        <f>OFFSET(TT!F378,0,6*(-1+$E$6))</f>
        <v>337</v>
      </c>
      <c r="K378" s="73">
        <f>OFFSET(TT!G378,0,6*(-1+$E$6))</f>
        <v>299</v>
      </c>
      <c r="L378" s="74">
        <f>OFFSET(TT!H378,0,6*(-1+$E$6))</f>
        <v>404</v>
      </c>
      <c r="M378" s="75">
        <f>OFFSET(TT!I378,0,6*(-1+$E$6))</f>
        <v>120</v>
      </c>
      <c r="N378" s="76">
        <f>OFFSET(TT!J378,0,6*(-1+$E$6))</f>
        <v>355</v>
      </c>
      <c r="O378" s="77">
        <f>OFFSET(TT!K378,0,6*(-1+$E$6))</f>
        <v>122</v>
      </c>
      <c r="P378" s="78">
        <f t="shared" si="19"/>
        <v>741</v>
      </c>
      <c r="Q378" s="78">
        <f t="shared" ref="Q378:S378" si="1131">$J378*C$30+$K378*C$31+$L378*C$32+$M378*C$33+$N378*C$34+$O378*C$35</f>
        <v>242</v>
      </c>
      <c r="R378" s="78">
        <f t="shared" si="1131"/>
        <v>299</v>
      </c>
      <c r="S378" s="78">
        <f t="shared" si="1131"/>
        <v>355</v>
      </c>
      <c r="T378" s="59">
        <f t="shared" si="8"/>
        <v>0.7538148525</v>
      </c>
      <c r="U378" s="60">
        <f t="shared" si="9"/>
        <v>0.4571865443</v>
      </c>
      <c r="V378" s="61">
        <f t="shared" si="10"/>
        <v>0.6760948905</v>
      </c>
      <c r="W378" s="62">
        <f t="shared" si="11"/>
        <v>0.5526802218</v>
      </c>
      <c r="X378" s="63">
        <f t="shared" ref="X378:Y378" si="1132">IFERROR(P378/(P378+R378),0.5)</f>
        <v>0.7125</v>
      </c>
      <c r="Y378" s="64">
        <f t="shared" si="1132"/>
        <v>0.405360134</v>
      </c>
      <c r="Z378" s="65">
        <f t="shared" si="13"/>
        <v>0.6353084911</v>
      </c>
      <c r="AA378" s="66">
        <f t="shared" si="14"/>
        <v>0.6695174099</v>
      </c>
      <c r="AB378" s="67">
        <f t="shared" si="15"/>
        <v>0.6004886988</v>
      </c>
      <c r="AC378" s="47">
        <f t="shared" si="16"/>
        <v>1</v>
      </c>
      <c r="AD378" s="79">
        <f t="shared" ref="AD378:AL378" si="1133">IF(OR(T378&lt;OFFSET($B$38,AD$3,0),T378&gt;OFFSET($C$38,AD$3,0)),0,1)</f>
        <v>1</v>
      </c>
      <c r="AE378" s="79">
        <f t="shared" si="1133"/>
        <v>1</v>
      </c>
      <c r="AF378" s="79">
        <f t="shared" si="1133"/>
        <v>1</v>
      </c>
      <c r="AG378" s="79">
        <f t="shared" si="1133"/>
        <v>1</v>
      </c>
      <c r="AH378" s="79">
        <f t="shared" si="1133"/>
        <v>1</v>
      </c>
      <c r="AI378" s="79">
        <f t="shared" si="1133"/>
        <v>1</v>
      </c>
      <c r="AJ378" s="79">
        <f t="shared" si="1133"/>
        <v>1</v>
      </c>
      <c r="AK378" s="79">
        <f t="shared" si="1133"/>
        <v>1</v>
      </c>
      <c r="AL378" s="79">
        <f t="shared" si="1133"/>
        <v>1</v>
      </c>
      <c r="AM378" s="68">
        <f t="shared" si="18"/>
        <v>1</v>
      </c>
    </row>
    <row r="379" ht="16.5" customHeight="1">
      <c r="A379" s="79"/>
      <c r="B379" s="101"/>
      <c r="C379" s="101"/>
      <c r="D379" s="101"/>
      <c r="E379" s="101"/>
      <c r="F379" s="102"/>
      <c r="G379" s="51">
        <f t="shared" si="947"/>
        <v>374</v>
      </c>
      <c r="H379" s="103">
        <v>5038.0</v>
      </c>
      <c r="I379" s="79">
        <v>1935.0</v>
      </c>
      <c r="J379" s="72">
        <f>OFFSET(TT!F379,0,6*(-1+$E$6))</f>
        <v>69</v>
      </c>
      <c r="K379" s="73">
        <f>OFFSET(TT!G379,0,6*(-1+$E$6))</f>
        <v>47</v>
      </c>
      <c r="L379" s="74">
        <f>OFFSET(TT!H379,0,6*(-1+$E$6))</f>
        <v>86</v>
      </c>
      <c r="M379" s="75">
        <f>OFFSET(TT!I379,0,6*(-1+$E$6))</f>
        <v>61</v>
      </c>
      <c r="N379" s="76">
        <f>OFFSET(TT!J379,0,6*(-1+$E$6))</f>
        <v>203</v>
      </c>
      <c r="O379" s="77">
        <f>OFFSET(TT!K379,0,6*(-1+$E$6))</f>
        <v>116</v>
      </c>
      <c r="P379" s="78">
        <f t="shared" si="19"/>
        <v>155</v>
      </c>
      <c r="Q379" s="78">
        <f t="shared" ref="Q379:S379" si="1134">$J379*C$30+$K379*C$31+$L379*C$32+$M379*C$33+$N379*C$34+$O379*C$35</f>
        <v>177</v>
      </c>
      <c r="R379" s="78">
        <f t="shared" si="1134"/>
        <v>47</v>
      </c>
      <c r="S379" s="78">
        <f t="shared" si="1134"/>
        <v>203</v>
      </c>
      <c r="T379" s="59">
        <f t="shared" si="8"/>
        <v>0.4668674699</v>
      </c>
      <c r="U379" s="60">
        <f t="shared" si="9"/>
        <v>0.188</v>
      </c>
      <c r="V379" s="61">
        <f t="shared" si="10"/>
        <v>0.4329608939</v>
      </c>
      <c r="W379" s="62">
        <f t="shared" si="11"/>
        <v>0.2098214286</v>
      </c>
      <c r="X379" s="63">
        <f t="shared" ref="X379:Y379" si="1135">IFERROR(P379/(P379+R379),0.5)</f>
        <v>0.7673267327</v>
      </c>
      <c r="Y379" s="64">
        <f t="shared" si="1135"/>
        <v>0.4657894737</v>
      </c>
      <c r="Z379" s="65">
        <f t="shared" si="13"/>
        <v>0.3470790378</v>
      </c>
      <c r="AA379" s="66">
        <f t="shared" si="14"/>
        <v>0.6151202749</v>
      </c>
      <c r="AB379" s="67">
        <f t="shared" si="15"/>
        <v>0.5704467354</v>
      </c>
      <c r="AC379" s="47">
        <f t="shared" si="16"/>
        <v>1</v>
      </c>
      <c r="AD379" s="79">
        <f t="shared" ref="AD379:AL379" si="1136">IF(OR(T379&lt;OFFSET($B$38,AD$3,0),T379&gt;OFFSET($C$38,AD$3,0)),0,1)</f>
        <v>1</v>
      </c>
      <c r="AE379" s="79">
        <f t="shared" si="1136"/>
        <v>1</v>
      </c>
      <c r="AF379" s="79">
        <f t="shared" si="1136"/>
        <v>1</v>
      </c>
      <c r="AG379" s="79">
        <f t="shared" si="1136"/>
        <v>1</v>
      </c>
      <c r="AH379" s="79">
        <f t="shared" si="1136"/>
        <v>1</v>
      </c>
      <c r="AI379" s="79">
        <f t="shared" si="1136"/>
        <v>1</v>
      </c>
      <c r="AJ379" s="79">
        <f t="shared" si="1136"/>
        <v>1</v>
      </c>
      <c r="AK379" s="79">
        <f t="shared" si="1136"/>
        <v>1</v>
      </c>
      <c r="AL379" s="79">
        <f t="shared" si="1136"/>
        <v>1</v>
      </c>
      <c r="AM379" s="68">
        <f t="shared" si="18"/>
        <v>1</v>
      </c>
    </row>
    <row r="380" ht="16.5" customHeight="1">
      <c r="A380" s="79"/>
      <c r="B380" s="101"/>
      <c r="C380" s="101"/>
      <c r="D380" s="101"/>
      <c r="E380" s="101"/>
      <c r="F380" s="102"/>
      <c r="G380" s="51">
        <f t="shared" si="947"/>
        <v>375</v>
      </c>
      <c r="H380" s="103">
        <v>5040.0</v>
      </c>
      <c r="I380" s="79">
        <v>2270.0</v>
      </c>
      <c r="J380" s="72">
        <f>OFFSET(TT!F380,0,6*(-1+$E$6))</f>
        <v>76</v>
      </c>
      <c r="K380" s="73">
        <f>OFFSET(TT!G380,0,6*(-1+$E$6))</f>
        <v>94</v>
      </c>
      <c r="L380" s="74">
        <f>OFFSET(TT!H380,0,6*(-1+$E$6))</f>
        <v>113</v>
      </c>
      <c r="M380" s="75">
        <f>OFFSET(TT!I380,0,6*(-1+$E$6))</f>
        <v>120</v>
      </c>
      <c r="N380" s="76">
        <f>OFFSET(TT!J380,0,6*(-1+$E$6))</f>
        <v>290</v>
      </c>
      <c r="O380" s="77">
        <f>OFFSET(TT!K380,0,6*(-1+$E$6))</f>
        <v>84</v>
      </c>
      <c r="P380" s="78">
        <f t="shared" si="19"/>
        <v>189</v>
      </c>
      <c r="Q380" s="78">
        <f t="shared" ref="Q380:S380" si="1137">$J380*C$30+$K380*C$31+$L380*C$32+$M380*C$33+$N380*C$34+$O380*C$35</f>
        <v>204</v>
      </c>
      <c r="R380" s="78">
        <f t="shared" si="1137"/>
        <v>94</v>
      </c>
      <c r="S380" s="78">
        <f t="shared" si="1137"/>
        <v>290</v>
      </c>
      <c r="T380" s="59">
        <f t="shared" si="8"/>
        <v>0.4809160305</v>
      </c>
      <c r="U380" s="60">
        <f t="shared" si="9"/>
        <v>0.2447916667</v>
      </c>
      <c r="V380" s="61">
        <f t="shared" si="10"/>
        <v>0.3945720251</v>
      </c>
      <c r="W380" s="62">
        <f t="shared" si="11"/>
        <v>0.3154362416</v>
      </c>
      <c r="X380" s="63">
        <f t="shared" ref="X380:Y380" si="1138">IFERROR(P380/(P380+R380),0.5)</f>
        <v>0.667844523</v>
      </c>
      <c r="Y380" s="64">
        <f t="shared" si="1138"/>
        <v>0.4129554656</v>
      </c>
      <c r="Z380" s="65">
        <f t="shared" si="13"/>
        <v>0.3642213642</v>
      </c>
      <c r="AA380" s="66">
        <f t="shared" si="14"/>
        <v>0.6164736165</v>
      </c>
      <c r="AB380" s="67">
        <f t="shared" si="15"/>
        <v>0.5057915058</v>
      </c>
      <c r="AC380" s="47">
        <f t="shared" si="16"/>
        <v>1</v>
      </c>
      <c r="AD380" s="79">
        <f t="shared" ref="AD380:AL380" si="1139">IF(OR(T380&lt;OFFSET($B$38,AD$3,0),T380&gt;OFFSET($C$38,AD$3,0)),0,1)</f>
        <v>1</v>
      </c>
      <c r="AE380" s="79">
        <f t="shared" si="1139"/>
        <v>1</v>
      </c>
      <c r="AF380" s="79">
        <f t="shared" si="1139"/>
        <v>1</v>
      </c>
      <c r="AG380" s="79">
        <f t="shared" si="1139"/>
        <v>1</v>
      </c>
      <c r="AH380" s="79">
        <f t="shared" si="1139"/>
        <v>1</v>
      </c>
      <c r="AI380" s="79">
        <f t="shared" si="1139"/>
        <v>1</v>
      </c>
      <c r="AJ380" s="79">
        <f t="shared" si="1139"/>
        <v>1</v>
      </c>
      <c r="AK380" s="79">
        <f t="shared" si="1139"/>
        <v>1</v>
      </c>
      <c r="AL380" s="79">
        <f t="shared" si="1139"/>
        <v>1</v>
      </c>
      <c r="AM380" s="68">
        <f t="shared" si="18"/>
        <v>1</v>
      </c>
    </row>
    <row r="381" ht="16.5" customHeight="1">
      <c r="A381" s="79"/>
      <c r="B381" s="101"/>
      <c r="C381" s="101"/>
      <c r="D381" s="101"/>
      <c r="E381" s="101"/>
      <c r="F381" s="102"/>
      <c r="G381" s="51">
        <f t="shared" si="947"/>
        <v>376</v>
      </c>
      <c r="H381" s="103">
        <v>5042.0</v>
      </c>
      <c r="I381" s="79">
        <v>670.0</v>
      </c>
      <c r="J381" s="72">
        <f>OFFSET(TT!F381,0,6*(-1+$E$6))</f>
        <v>59</v>
      </c>
      <c r="K381" s="73">
        <f>OFFSET(TT!G381,0,6*(-1+$E$6))</f>
        <v>41</v>
      </c>
      <c r="L381" s="74">
        <f>OFFSET(TT!H381,0,6*(-1+$E$6))</f>
        <v>59</v>
      </c>
      <c r="M381" s="75">
        <f>OFFSET(TT!I381,0,6*(-1+$E$6))</f>
        <v>39</v>
      </c>
      <c r="N381" s="76">
        <f>OFFSET(TT!J381,0,6*(-1+$E$6))</f>
        <v>95</v>
      </c>
      <c r="O381" s="77">
        <f>OFFSET(TT!K381,0,6*(-1+$E$6))</f>
        <v>26</v>
      </c>
      <c r="P381" s="78">
        <f t="shared" si="19"/>
        <v>118</v>
      </c>
      <c r="Q381" s="78">
        <f t="shared" ref="Q381:S381" si="1140">$J381*C$30+$K381*C$31+$L381*C$32+$M381*C$33+$N381*C$34+$O381*C$35</f>
        <v>65</v>
      </c>
      <c r="R381" s="78">
        <f t="shared" si="1140"/>
        <v>41</v>
      </c>
      <c r="S381" s="78">
        <f t="shared" si="1140"/>
        <v>95</v>
      </c>
      <c r="T381" s="59">
        <f t="shared" si="8"/>
        <v>0.6448087432</v>
      </c>
      <c r="U381" s="60">
        <f t="shared" si="9"/>
        <v>0.3014705882</v>
      </c>
      <c r="V381" s="61">
        <f t="shared" si="10"/>
        <v>0.5539906103</v>
      </c>
      <c r="W381" s="62">
        <f t="shared" si="11"/>
        <v>0.3867924528</v>
      </c>
      <c r="X381" s="63">
        <f t="shared" ref="X381:Y381" si="1141">IFERROR(P381/(P381+R381),0.5)</f>
        <v>0.7421383648</v>
      </c>
      <c r="Y381" s="64">
        <f t="shared" si="1141"/>
        <v>0.40625</v>
      </c>
      <c r="Z381" s="65">
        <f t="shared" si="13"/>
        <v>0.4984326019</v>
      </c>
      <c r="AA381" s="66">
        <f t="shared" si="14"/>
        <v>0.6677115987</v>
      </c>
      <c r="AB381" s="67">
        <f t="shared" si="15"/>
        <v>0.5736677116</v>
      </c>
      <c r="AC381" s="47">
        <f t="shared" si="16"/>
        <v>1</v>
      </c>
      <c r="AD381" s="79">
        <f t="shared" ref="AD381:AL381" si="1142">IF(OR(T381&lt;OFFSET($B$38,AD$3,0),T381&gt;OFFSET($C$38,AD$3,0)),0,1)</f>
        <v>1</v>
      </c>
      <c r="AE381" s="79">
        <f t="shared" si="1142"/>
        <v>1</v>
      </c>
      <c r="AF381" s="79">
        <f t="shared" si="1142"/>
        <v>1</v>
      </c>
      <c r="AG381" s="79">
        <f t="shared" si="1142"/>
        <v>1</v>
      </c>
      <c r="AH381" s="79">
        <f t="shared" si="1142"/>
        <v>1</v>
      </c>
      <c r="AI381" s="79">
        <f t="shared" si="1142"/>
        <v>1</v>
      </c>
      <c r="AJ381" s="79">
        <f t="shared" si="1142"/>
        <v>1</v>
      </c>
      <c r="AK381" s="79">
        <f t="shared" si="1142"/>
        <v>1</v>
      </c>
      <c r="AL381" s="79">
        <f t="shared" si="1142"/>
        <v>1</v>
      </c>
      <c r="AM381" s="68">
        <f t="shared" si="18"/>
        <v>1</v>
      </c>
    </row>
    <row r="382" ht="16.5" customHeight="1">
      <c r="A382" s="79"/>
      <c r="B382" s="101"/>
      <c r="C382" s="101"/>
      <c r="D382" s="101"/>
      <c r="E382" s="101"/>
      <c r="F382" s="102"/>
      <c r="G382" s="51">
        <f t="shared" si="947"/>
        <v>377</v>
      </c>
      <c r="H382" s="103">
        <v>5044.0</v>
      </c>
      <c r="I382" s="79">
        <v>1379.0</v>
      </c>
      <c r="J382" s="72">
        <f>OFFSET(TT!F382,0,6*(-1+$E$6))</f>
        <v>48</v>
      </c>
      <c r="K382" s="73">
        <f>OFFSET(TT!G382,0,6*(-1+$E$6))</f>
        <v>79</v>
      </c>
      <c r="L382" s="74">
        <f>OFFSET(TT!H382,0,6*(-1+$E$6))</f>
        <v>63</v>
      </c>
      <c r="M382" s="75">
        <f>OFFSET(TT!I382,0,6*(-1+$E$6))</f>
        <v>44</v>
      </c>
      <c r="N382" s="76">
        <f>OFFSET(TT!J382,0,6*(-1+$E$6))</f>
        <v>147</v>
      </c>
      <c r="O382" s="77">
        <f>OFFSET(TT!K382,0,6*(-1+$E$6))</f>
        <v>73</v>
      </c>
      <c r="P382" s="78">
        <f t="shared" si="19"/>
        <v>111</v>
      </c>
      <c r="Q382" s="78">
        <f t="shared" ref="Q382:S382" si="1143">$J382*C$30+$K382*C$31+$L382*C$32+$M382*C$33+$N382*C$34+$O382*C$35</f>
        <v>117</v>
      </c>
      <c r="R382" s="78">
        <f t="shared" si="1143"/>
        <v>79</v>
      </c>
      <c r="S382" s="78">
        <f t="shared" si="1143"/>
        <v>147</v>
      </c>
      <c r="T382" s="59">
        <f t="shared" si="8"/>
        <v>0.4868421053</v>
      </c>
      <c r="U382" s="60">
        <f t="shared" si="9"/>
        <v>0.3495575221</v>
      </c>
      <c r="V382" s="61">
        <f t="shared" si="10"/>
        <v>0.4302325581</v>
      </c>
      <c r="W382" s="62">
        <f t="shared" si="11"/>
        <v>0.4030612245</v>
      </c>
      <c r="X382" s="63">
        <f t="shared" ref="X382:Y382" si="1144">IFERROR(P382/(P382+R382),0.5)</f>
        <v>0.5842105263</v>
      </c>
      <c r="Y382" s="64">
        <f t="shared" si="1144"/>
        <v>0.4431818182</v>
      </c>
      <c r="Z382" s="65">
        <f t="shared" si="13"/>
        <v>0.4185022026</v>
      </c>
      <c r="AA382" s="66">
        <f t="shared" si="14"/>
        <v>0.5682819383</v>
      </c>
      <c r="AB382" s="67">
        <f t="shared" si="15"/>
        <v>0.5022026432</v>
      </c>
      <c r="AC382" s="47">
        <f t="shared" si="16"/>
        <v>1</v>
      </c>
      <c r="AD382" s="79">
        <f t="shared" ref="AD382:AL382" si="1145">IF(OR(T382&lt;OFFSET($B$38,AD$3,0),T382&gt;OFFSET($C$38,AD$3,0)),0,1)</f>
        <v>1</v>
      </c>
      <c r="AE382" s="79">
        <f t="shared" si="1145"/>
        <v>1</v>
      </c>
      <c r="AF382" s="79">
        <f t="shared" si="1145"/>
        <v>1</v>
      </c>
      <c r="AG382" s="79">
        <f t="shared" si="1145"/>
        <v>1</v>
      </c>
      <c r="AH382" s="79">
        <f t="shared" si="1145"/>
        <v>1</v>
      </c>
      <c r="AI382" s="79">
        <f t="shared" si="1145"/>
        <v>1</v>
      </c>
      <c r="AJ382" s="79">
        <f t="shared" si="1145"/>
        <v>1</v>
      </c>
      <c r="AK382" s="79">
        <f t="shared" si="1145"/>
        <v>1</v>
      </c>
      <c r="AL382" s="79">
        <f t="shared" si="1145"/>
        <v>1</v>
      </c>
      <c r="AM382" s="68">
        <f t="shared" si="18"/>
        <v>1</v>
      </c>
    </row>
    <row r="383" ht="16.5" customHeight="1">
      <c r="A383" s="79"/>
      <c r="B383" s="101"/>
      <c r="C383" s="101"/>
      <c r="D383" s="101"/>
      <c r="E383" s="101"/>
      <c r="F383" s="102"/>
      <c r="G383" s="51">
        <f t="shared" si="947"/>
        <v>378</v>
      </c>
      <c r="H383" s="103">
        <v>5045.0</v>
      </c>
      <c r="I383" s="79">
        <v>1694.0</v>
      </c>
      <c r="J383" s="72">
        <f>OFFSET(TT!F383,0,6*(-1+$E$6))</f>
        <v>71</v>
      </c>
      <c r="K383" s="73">
        <f>OFFSET(TT!G383,0,6*(-1+$E$6))</f>
        <v>60</v>
      </c>
      <c r="L383" s="74">
        <f>OFFSET(TT!H383,0,6*(-1+$E$6))</f>
        <v>60</v>
      </c>
      <c r="M383" s="75">
        <f>OFFSET(TT!I383,0,6*(-1+$E$6))</f>
        <v>62</v>
      </c>
      <c r="N383" s="76">
        <f>OFFSET(TT!J383,0,6*(-1+$E$6))</f>
        <v>196</v>
      </c>
      <c r="O383" s="77">
        <f>OFFSET(TT!K383,0,6*(-1+$E$6))</f>
        <v>74</v>
      </c>
      <c r="P383" s="78">
        <f t="shared" si="19"/>
        <v>131</v>
      </c>
      <c r="Q383" s="78">
        <f t="shared" ref="Q383:S383" si="1146">$J383*C$30+$K383*C$31+$L383*C$32+$M383*C$33+$N383*C$34+$O383*C$35</f>
        <v>136</v>
      </c>
      <c r="R383" s="78">
        <f t="shared" si="1146"/>
        <v>60</v>
      </c>
      <c r="S383" s="78">
        <f t="shared" si="1146"/>
        <v>196</v>
      </c>
      <c r="T383" s="59">
        <f t="shared" si="8"/>
        <v>0.4906367041</v>
      </c>
      <c r="U383" s="60">
        <f t="shared" si="9"/>
        <v>0.234375</v>
      </c>
      <c r="V383" s="61">
        <f t="shared" si="10"/>
        <v>0.4006116208</v>
      </c>
      <c r="W383" s="62">
        <f t="shared" si="11"/>
        <v>0.306122449</v>
      </c>
      <c r="X383" s="63">
        <f t="shared" ref="X383:Y383" si="1147">IFERROR(P383/(P383+R383),0.5)</f>
        <v>0.6858638743</v>
      </c>
      <c r="Y383" s="64">
        <f t="shared" si="1147"/>
        <v>0.4096385542</v>
      </c>
      <c r="Z383" s="65">
        <f t="shared" si="13"/>
        <v>0.3652007648</v>
      </c>
      <c r="AA383" s="66">
        <f t="shared" si="14"/>
        <v>0.6252390057</v>
      </c>
      <c r="AB383" s="67">
        <f t="shared" si="15"/>
        <v>0.5105162524</v>
      </c>
      <c r="AC383" s="47">
        <f t="shared" si="16"/>
        <v>1</v>
      </c>
      <c r="AD383" s="79">
        <f t="shared" ref="AD383:AL383" si="1148">IF(OR(T383&lt;OFFSET($B$38,AD$3,0),T383&gt;OFFSET($C$38,AD$3,0)),0,1)</f>
        <v>1</v>
      </c>
      <c r="AE383" s="79">
        <f t="shared" si="1148"/>
        <v>1</v>
      </c>
      <c r="AF383" s="79">
        <f t="shared" si="1148"/>
        <v>1</v>
      </c>
      <c r="AG383" s="79">
        <f t="shared" si="1148"/>
        <v>1</v>
      </c>
      <c r="AH383" s="79">
        <f t="shared" si="1148"/>
        <v>1</v>
      </c>
      <c r="AI383" s="79">
        <f t="shared" si="1148"/>
        <v>1</v>
      </c>
      <c r="AJ383" s="79">
        <f t="shared" si="1148"/>
        <v>1</v>
      </c>
      <c r="AK383" s="79">
        <f t="shared" si="1148"/>
        <v>1</v>
      </c>
      <c r="AL383" s="79">
        <f t="shared" si="1148"/>
        <v>1</v>
      </c>
      <c r="AM383" s="68">
        <f t="shared" si="18"/>
        <v>1</v>
      </c>
    </row>
    <row r="384" ht="16.5" customHeight="1">
      <c r="A384" s="79"/>
      <c r="B384" s="101"/>
      <c r="C384" s="101"/>
      <c r="D384" s="101"/>
      <c r="E384" s="101"/>
      <c r="F384" s="102"/>
      <c r="G384" s="51">
        <f t="shared" si="947"/>
        <v>379</v>
      </c>
      <c r="H384" s="103">
        <v>5046.0</v>
      </c>
      <c r="I384" s="79">
        <v>2118.0</v>
      </c>
      <c r="J384" s="72">
        <f>OFFSET(TT!F384,0,6*(-1+$E$6))</f>
        <v>71</v>
      </c>
      <c r="K384" s="73">
        <f>OFFSET(TT!G384,0,6*(-1+$E$6))</f>
        <v>64</v>
      </c>
      <c r="L384" s="74">
        <f>OFFSET(TT!H384,0,6*(-1+$E$6))</f>
        <v>78</v>
      </c>
      <c r="M384" s="75">
        <f>OFFSET(TT!I384,0,6*(-1+$E$6))</f>
        <v>104</v>
      </c>
      <c r="N384" s="76">
        <f>OFFSET(TT!J384,0,6*(-1+$E$6))</f>
        <v>282</v>
      </c>
      <c r="O384" s="77">
        <f>OFFSET(TT!K384,0,6*(-1+$E$6))</f>
        <v>145</v>
      </c>
      <c r="P384" s="78">
        <f t="shared" si="19"/>
        <v>149</v>
      </c>
      <c r="Q384" s="78">
        <f t="shared" ref="Q384:S384" si="1149">$J384*C$30+$K384*C$31+$L384*C$32+$M384*C$33+$N384*C$34+$O384*C$35</f>
        <v>249</v>
      </c>
      <c r="R384" s="78">
        <f t="shared" si="1149"/>
        <v>64</v>
      </c>
      <c r="S384" s="78">
        <f t="shared" si="1149"/>
        <v>282</v>
      </c>
      <c r="T384" s="59">
        <f t="shared" si="8"/>
        <v>0.3743718593</v>
      </c>
      <c r="U384" s="60">
        <f t="shared" si="9"/>
        <v>0.1849710983</v>
      </c>
      <c r="V384" s="61">
        <f t="shared" si="10"/>
        <v>0.3457076566</v>
      </c>
      <c r="W384" s="62">
        <f t="shared" si="11"/>
        <v>0.2044728435</v>
      </c>
      <c r="X384" s="63">
        <f t="shared" ref="X384:Y384" si="1150">IFERROR(P384/(P384+R384),0.5)</f>
        <v>0.6995305164</v>
      </c>
      <c r="Y384" s="64">
        <f t="shared" si="1150"/>
        <v>0.4689265537</v>
      </c>
      <c r="Z384" s="65">
        <f t="shared" si="13"/>
        <v>0.2862903226</v>
      </c>
      <c r="AA384" s="66">
        <f t="shared" si="14"/>
        <v>0.5793010753</v>
      </c>
      <c r="AB384" s="67">
        <f t="shared" si="15"/>
        <v>0.5349462366</v>
      </c>
      <c r="AC384" s="47">
        <f t="shared" si="16"/>
        <v>1</v>
      </c>
      <c r="AD384" s="79">
        <f t="shared" ref="AD384:AL384" si="1151">IF(OR(T384&lt;OFFSET($B$38,AD$3,0),T384&gt;OFFSET($C$38,AD$3,0)),0,1)</f>
        <v>1</v>
      </c>
      <c r="AE384" s="79">
        <f t="shared" si="1151"/>
        <v>1</v>
      </c>
      <c r="AF384" s="79">
        <f t="shared" si="1151"/>
        <v>1</v>
      </c>
      <c r="AG384" s="79">
        <f t="shared" si="1151"/>
        <v>1</v>
      </c>
      <c r="AH384" s="79">
        <f t="shared" si="1151"/>
        <v>1</v>
      </c>
      <c r="AI384" s="79">
        <f t="shared" si="1151"/>
        <v>1</v>
      </c>
      <c r="AJ384" s="79">
        <f t="shared" si="1151"/>
        <v>1</v>
      </c>
      <c r="AK384" s="79">
        <f t="shared" si="1151"/>
        <v>1</v>
      </c>
      <c r="AL384" s="79">
        <f t="shared" si="1151"/>
        <v>1</v>
      </c>
      <c r="AM384" s="68">
        <f t="shared" si="18"/>
        <v>1</v>
      </c>
    </row>
    <row r="385" ht="16.5" customHeight="1">
      <c r="A385" s="79"/>
      <c r="B385" s="101"/>
      <c r="C385" s="101"/>
      <c r="D385" s="101"/>
      <c r="E385" s="101"/>
      <c r="F385" s="102"/>
      <c r="G385" s="51">
        <f t="shared" si="947"/>
        <v>380</v>
      </c>
      <c r="H385" s="103">
        <v>5047.0</v>
      </c>
      <c r="I385" s="79">
        <v>2220.0</v>
      </c>
      <c r="J385" s="72">
        <f>OFFSET(TT!F385,0,6*(-1+$E$6))</f>
        <v>97</v>
      </c>
      <c r="K385" s="73">
        <f>OFFSET(TT!G385,0,6*(-1+$E$6))</f>
        <v>320</v>
      </c>
      <c r="L385" s="74">
        <f>OFFSET(TT!H385,0,6*(-1+$E$6))</f>
        <v>110</v>
      </c>
      <c r="M385" s="75">
        <f>OFFSET(TT!I385,0,6*(-1+$E$6))</f>
        <v>80</v>
      </c>
      <c r="N385" s="76">
        <f>OFFSET(TT!J385,0,6*(-1+$E$6))</f>
        <v>283</v>
      </c>
      <c r="O385" s="77">
        <f>OFFSET(TT!K385,0,6*(-1+$E$6))</f>
        <v>65</v>
      </c>
      <c r="P385" s="78">
        <f t="shared" si="19"/>
        <v>207</v>
      </c>
      <c r="Q385" s="78">
        <f t="shared" ref="Q385:S385" si="1152">$J385*C$30+$K385*C$31+$L385*C$32+$M385*C$33+$N385*C$34+$O385*C$35</f>
        <v>145</v>
      </c>
      <c r="R385" s="78">
        <f t="shared" si="1152"/>
        <v>320</v>
      </c>
      <c r="S385" s="78">
        <f t="shared" si="1152"/>
        <v>283</v>
      </c>
      <c r="T385" s="59">
        <f t="shared" si="8"/>
        <v>0.5880681818</v>
      </c>
      <c r="U385" s="60">
        <f t="shared" si="9"/>
        <v>0.5306799337</v>
      </c>
      <c r="V385" s="61">
        <f t="shared" si="10"/>
        <v>0.4224489796</v>
      </c>
      <c r="W385" s="62">
        <f t="shared" si="11"/>
        <v>0.688172043</v>
      </c>
      <c r="X385" s="63">
        <f t="shared" ref="X385:Y385" si="1153">IFERROR(P385/(P385+R385),0.5)</f>
        <v>0.3927893738</v>
      </c>
      <c r="Y385" s="64">
        <f t="shared" si="1153"/>
        <v>0.3387850467</v>
      </c>
      <c r="Z385" s="65">
        <f t="shared" si="13"/>
        <v>0.5518324607</v>
      </c>
      <c r="AA385" s="66">
        <f t="shared" si="14"/>
        <v>0.5130890052</v>
      </c>
      <c r="AB385" s="67">
        <f t="shared" si="15"/>
        <v>0.3685863874</v>
      </c>
      <c r="AC385" s="47">
        <f t="shared" si="16"/>
        <v>1</v>
      </c>
      <c r="AD385" s="79">
        <f t="shared" ref="AD385:AL385" si="1154">IF(OR(T385&lt;OFFSET($B$38,AD$3,0),T385&gt;OFFSET($C$38,AD$3,0)),0,1)</f>
        <v>1</v>
      </c>
      <c r="AE385" s="79">
        <f t="shared" si="1154"/>
        <v>1</v>
      </c>
      <c r="AF385" s="79">
        <f t="shared" si="1154"/>
        <v>1</v>
      </c>
      <c r="AG385" s="79">
        <f t="shared" si="1154"/>
        <v>1</v>
      </c>
      <c r="AH385" s="79">
        <f t="shared" si="1154"/>
        <v>1</v>
      </c>
      <c r="AI385" s="79">
        <f t="shared" si="1154"/>
        <v>1</v>
      </c>
      <c r="AJ385" s="79">
        <f t="shared" si="1154"/>
        <v>1</v>
      </c>
      <c r="AK385" s="79">
        <f t="shared" si="1154"/>
        <v>1</v>
      </c>
      <c r="AL385" s="79">
        <f t="shared" si="1154"/>
        <v>1</v>
      </c>
      <c r="AM385" s="68">
        <f t="shared" si="18"/>
        <v>1</v>
      </c>
    </row>
    <row r="386" ht="16.5" customHeight="1">
      <c r="A386" s="79"/>
      <c r="B386" s="101"/>
      <c r="C386" s="101"/>
      <c r="D386" s="101"/>
      <c r="E386" s="101"/>
      <c r="F386" s="102"/>
      <c r="G386" s="51">
        <f t="shared" si="947"/>
        <v>381</v>
      </c>
      <c r="H386" s="103">
        <v>5049.0</v>
      </c>
      <c r="I386" s="79">
        <v>718.0</v>
      </c>
      <c r="J386" s="72">
        <f>OFFSET(TT!F386,0,6*(-1+$E$6))</f>
        <v>53</v>
      </c>
      <c r="K386" s="73">
        <f>OFFSET(TT!G386,0,6*(-1+$E$6))</f>
        <v>66</v>
      </c>
      <c r="L386" s="74">
        <f>OFFSET(TT!H386,0,6*(-1+$E$6))</f>
        <v>39</v>
      </c>
      <c r="M386" s="75">
        <f>OFFSET(TT!I386,0,6*(-1+$E$6))</f>
        <v>66</v>
      </c>
      <c r="N386" s="76">
        <f>OFFSET(TT!J386,0,6*(-1+$E$6))</f>
        <v>141</v>
      </c>
      <c r="O386" s="77">
        <f>OFFSET(TT!K386,0,6*(-1+$E$6))</f>
        <v>39</v>
      </c>
      <c r="P386" s="78">
        <f t="shared" si="19"/>
        <v>92</v>
      </c>
      <c r="Q386" s="78">
        <f t="shared" ref="Q386:S386" si="1155">$J386*C$30+$K386*C$31+$L386*C$32+$M386*C$33+$N386*C$34+$O386*C$35</f>
        <v>105</v>
      </c>
      <c r="R386" s="78">
        <f t="shared" si="1155"/>
        <v>66</v>
      </c>
      <c r="S386" s="78">
        <f t="shared" si="1155"/>
        <v>141</v>
      </c>
      <c r="T386" s="59">
        <f t="shared" si="8"/>
        <v>0.4670050761</v>
      </c>
      <c r="U386" s="60">
        <f t="shared" si="9"/>
        <v>0.3188405797</v>
      </c>
      <c r="V386" s="61">
        <f t="shared" si="10"/>
        <v>0.3948497854</v>
      </c>
      <c r="W386" s="62">
        <f t="shared" si="11"/>
        <v>0.3859649123</v>
      </c>
      <c r="X386" s="63">
        <f t="shared" ref="X386:Y386" si="1156">IFERROR(P386/(P386+R386),0.5)</f>
        <v>0.582278481</v>
      </c>
      <c r="Y386" s="64">
        <f t="shared" si="1156"/>
        <v>0.4268292683</v>
      </c>
      <c r="Z386" s="65">
        <f t="shared" si="13"/>
        <v>0.3910891089</v>
      </c>
      <c r="AA386" s="66">
        <f t="shared" si="14"/>
        <v>0.5767326733</v>
      </c>
      <c r="AB386" s="67">
        <f t="shared" si="15"/>
        <v>0.4876237624</v>
      </c>
      <c r="AC386" s="47">
        <f t="shared" si="16"/>
        <v>1</v>
      </c>
      <c r="AD386" s="79">
        <f t="shared" ref="AD386:AL386" si="1157">IF(OR(T386&lt;OFFSET($B$38,AD$3,0),T386&gt;OFFSET($C$38,AD$3,0)),0,1)</f>
        <v>1</v>
      </c>
      <c r="AE386" s="79">
        <f t="shared" si="1157"/>
        <v>1</v>
      </c>
      <c r="AF386" s="79">
        <f t="shared" si="1157"/>
        <v>1</v>
      </c>
      <c r="AG386" s="79">
        <f t="shared" si="1157"/>
        <v>1</v>
      </c>
      <c r="AH386" s="79">
        <f t="shared" si="1157"/>
        <v>1</v>
      </c>
      <c r="AI386" s="79">
        <f t="shared" si="1157"/>
        <v>1</v>
      </c>
      <c r="AJ386" s="79">
        <f t="shared" si="1157"/>
        <v>1</v>
      </c>
      <c r="AK386" s="79">
        <f t="shared" si="1157"/>
        <v>1</v>
      </c>
      <c r="AL386" s="79">
        <f t="shared" si="1157"/>
        <v>1</v>
      </c>
      <c r="AM386" s="68">
        <f t="shared" si="18"/>
        <v>1</v>
      </c>
    </row>
    <row r="387" ht="16.5" customHeight="1">
      <c r="A387" s="79"/>
      <c r="B387" s="101"/>
      <c r="C387" s="101"/>
      <c r="D387" s="101"/>
      <c r="E387" s="101"/>
      <c r="F387" s="102"/>
      <c r="G387" s="51">
        <f t="shared" si="947"/>
        <v>382</v>
      </c>
      <c r="H387" s="103">
        <v>5323.0</v>
      </c>
      <c r="I387" s="79">
        <v>2812.0</v>
      </c>
      <c r="J387" s="72">
        <f>OFFSET(TT!F387,0,6*(-1+$E$6))</f>
        <v>99</v>
      </c>
      <c r="K387" s="73">
        <f>OFFSET(TT!G387,0,6*(-1+$E$6))</f>
        <v>89</v>
      </c>
      <c r="L387" s="74">
        <f>OFFSET(TT!H387,0,6*(-1+$E$6))</f>
        <v>114</v>
      </c>
      <c r="M387" s="75">
        <f>OFFSET(TT!I387,0,6*(-1+$E$6))</f>
        <v>160</v>
      </c>
      <c r="N387" s="76">
        <f>OFFSET(TT!J387,0,6*(-1+$E$6))</f>
        <v>373</v>
      </c>
      <c r="O387" s="77">
        <f>OFFSET(TT!K387,0,6*(-1+$E$6))</f>
        <v>135</v>
      </c>
      <c r="P387" s="78">
        <f t="shared" si="19"/>
        <v>213</v>
      </c>
      <c r="Q387" s="78">
        <f t="shared" ref="Q387:S387" si="1158">$J387*C$30+$K387*C$31+$L387*C$32+$M387*C$33+$N387*C$34+$O387*C$35</f>
        <v>295</v>
      </c>
      <c r="R387" s="78">
        <f t="shared" si="1158"/>
        <v>89</v>
      </c>
      <c r="S387" s="78">
        <f t="shared" si="1158"/>
        <v>373</v>
      </c>
      <c r="T387" s="59">
        <f t="shared" si="8"/>
        <v>0.4192913386</v>
      </c>
      <c r="U387" s="60">
        <f t="shared" si="9"/>
        <v>0.1926406926</v>
      </c>
      <c r="V387" s="61">
        <f t="shared" si="10"/>
        <v>0.3634812287</v>
      </c>
      <c r="W387" s="62">
        <f t="shared" si="11"/>
        <v>0.2317708333</v>
      </c>
      <c r="X387" s="63">
        <f t="shared" ref="X387:Y387" si="1159">IFERROR(P387/(P387+R387),0.5)</f>
        <v>0.7052980132</v>
      </c>
      <c r="Y387" s="64">
        <f t="shared" si="1159"/>
        <v>0.4416167665</v>
      </c>
      <c r="Z387" s="65">
        <f t="shared" si="13"/>
        <v>0.3113402062</v>
      </c>
      <c r="AA387" s="66">
        <f t="shared" si="14"/>
        <v>0.6041237113</v>
      </c>
      <c r="AB387" s="67">
        <f t="shared" si="15"/>
        <v>0.5237113402</v>
      </c>
      <c r="AC387" s="47">
        <f t="shared" si="16"/>
        <v>1</v>
      </c>
      <c r="AD387" s="79">
        <f t="shared" ref="AD387:AL387" si="1160">IF(OR(T387&lt;OFFSET($B$38,AD$3,0),T387&gt;OFFSET($C$38,AD$3,0)),0,1)</f>
        <v>1</v>
      </c>
      <c r="AE387" s="79">
        <f t="shared" si="1160"/>
        <v>1</v>
      </c>
      <c r="AF387" s="79">
        <f t="shared" si="1160"/>
        <v>1</v>
      </c>
      <c r="AG387" s="79">
        <f t="shared" si="1160"/>
        <v>1</v>
      </c>
      <c r="AH387" s="79">
        <f t="shared" si="1160"/>
        <v>1</v>
      </c>
      <c r="AI387" s="79">
        <f t="shared" si="1160"/>
        <v>1</v>
      </c>
      <c r="AJ387" s="79">
        <f t="shared" si="1160"/>
        <v>1</v>
      </c>
      <c r="AK387" s="79">
        <f t="shared" si="1160"/>
        <v>1</v>
      </c>
      <c r="AL387" s="79">
        <f t="shared" si="1160"/>
        <v>1</v>
      </c>
      <c r="AM387" s="68">
        <f t="shared" si="18"/>
        <v>1</v>
      </c>
    </row>
    <row r="388" ht="16.5" customHeight="1">
      <c r="A388" s="79"/>
      <c r="B388" s="101"/>
      <c r="C388" s="101"/>
      <c r="D388" s="101"/>
      <c r="E388" s="101"/>
      <c r="F388" s="102"/>
      <c r="G388" s="51">
        <f t="shared" si="947"/>
        <v>383</v>
      </c>
      <c r="H388" s="103">
        <v>5324.0</v>
      </c>
      <c r="I388" s="79">
        <v>2290.0</v>
      </c>
      <c r="J388" s="72">
        <f>OFFSET(TT!F388,0,6*(-1+$E$6))</f>
        <v>202</v>
      </c>
      <c r="K388" s="73">
        <f>OFFSET(TT!G388,0,6*(-1+$E$6))</f>
        <v>146</v>
      </c>
      <c r="L388" s="74">
        <f>OFFSET(TT!H388,0,6*(-1+$E$6))</f>
        <v>182</v>
      </c>
      <c r="M388" s="75">
        <f>OFFSET(TT!I388,0,6*(-1+$E$6))</f>
        <v>164</v>
      </c>
      <c r="N388" s="76">
        <f>OFFSET(TT!J388,0,6*(-1+$E$6))</f>
        <v>328</v>
      </c>
      <c r="O388" s="77">
        <f>OFFSET(TT!K388,0,6*(-1+$E$6))</f>
        <v>143</v>
      </c>
      <c r="P388" s="78">
        <f t="shared" si="19"/>
        <v>384</v>
      </c>
      <c r="Q388" s="78">
        <f t="shared" ref="Q388:S388" si="1161">$J388*C$30+$K388*C$31+$L388*C$32+$M388*C$33+$N388*C$34+$O388*C$35</f>
        <v>307</v>
      </c>
      <c r="R388" s="78">
        <f t="shared" si="1161"/>
        <v>146</v>
      </c>
      <c r="S388" s="78">
        <f t="shared" si="1161"/>
        <v>328</v>
      </c>
      <c r="T388" s="59">
        <f t="shared" si="8"/>
        <v>0.5557163531</v>
      </c>
      <c r="U388" s="60">
        <f t="shared" si="9"/>
        <v>0.3080168776</v>
      </c>
      <c r="V388" s="61">
        <f t="shared" si="10"/>
        <v>0.5393258427</v>
      </c>
      <c r="W388" s="62">
        <f t="shared" si="11"/>
        <v>0.3222958057</v>
      </c>
      <c r="X388" s="63">
        <f t="shared" ref="X388:Y388" si="1162">IFERROR(P388/(P388+R388),0.5)</f>
        <v>0.7245283019</v>
      </c>
      <c r="Y388" s="64">
        <f t="shared" si="1162"/>
        <v>0.4834645669</v>
      </c>
      <c r="Z388" s="65">
        <f t="shared" si="13"/>
        <v>0.4549356223</v>
      </c>
      <c r="AA388" s="66">
        <f t="shared" si="14"/>
        <v>0.6111587983</v>
      </c>
      <c r="AB388" s="67">
        <f t="shared" si="15"/>
        <v>0.5931330472</v>
      </c>
      <c r="AC388" s="47">
        <f t="shared" si="16"/>
        <v>1</v>
      </c>
      <c r="AD388" s="79">
        <f t="shared" ref="AD388:AL388" si="1163">IF(OR(T388&lt;OFFSET($B$38,AD$3,0),T388&gt;OFFSET($C$38,AD$3,0)),0,1)</f>
        <v>1</v>
      </c>
      <c r="AE388" s="79">
        <f t="shared" si="1163"/>
        <v>1</v>
      </c>
      <c r="AF388" s="79">
        <f t="shared" si="1163"/>
        <v>1</v>
      </c>
      <c r="AG388" s="79">
        <f t="shared" si="1163"/>
        <v>1</v>
      </c>
      <c r="AH388" s="79">
        <f t="shared" si="1163"/>
        <v>1</v>
      </c>
      <c r="AI388" s="79">
        <f t="shared" si="1163"/>
        <v>1</v>
      </c>
      <c r="AJ388" s="79">
        <f t="shared" si="1163"/>
        <v>1</v>
      </c>
      <c r="AK388" s="79">
        <f t="shared" si="1163"/>
        <v>1</v>
      </c>
      <c r="AL388" s="79">
        <f t="shared" si="1163"/>
        <v>1</v>
      </c>
      <c r="AM388" s="68">
        <f t="shared" si="18"/>
        <v>1</v>
      </c>
    </row>
    <row r="389" ht="16.5" customHeight="1">
      <c r="A389" s="79"/>
      <c r="B389" s="101"/>
      <c r="C389" s="101"/>
      <c r="D389" s="101"/>
      <c r="E389" s="101"/>
      <c r="F389" s="102"/>
      <c r="G389" s="51">
        <f t="shared" si="947"/>
        <v>384</v>
      </c>
      <c r="H389" s="103">
        <v>5330.0</v>
      </c>
      <c r="I389" s="79">
        <v>2599.0</v>
      </c>
      <c r="J389" s="72">
        <f>OFFSET(TT!F389,0,6*(-1+$E$6))</f>
        <v>107</v>
      </c>
      <c r="K389" s="73">
        <f>OFFSET(TT!G389,0,6*(-1+$E$6))</f>
        <v>115</v>
      </c>
      <c r="L389" s="74">
        <f>OFFSET(TT!H389,0,6*(-1+$E$6))</f>
        <v>119</v>
      </c>
      <c r="M389" s="75">
        <f>OFFSET(TT!I389,0,6*(-1+$E$6))</f>
        <v>125</v>
      </c>
      <c r="N389" s="76">
        <f>OFFSET(TT!J389,0,6*(-1+$E$6))</f>
        <v>384</v>
      </c>
      <c r="O389" s="77">
        <f>OFFSET(TT!K389,0,6*(-1+$E$6))</f>
        <v>142</v>
      </c>
      <c r="P389" s="78">
        <f t="shared" si="19"/>
        <v>226</v>
      </c>
      <c r="Q389" s="78">
        <f t="shared" ref="Q389:S389" si="1164">$J389*C$30+$K389*C$31+$L389*C$32+$M389*C$33+$N389*C$34+$O389*C$35</f>
        <v>267</v>
      </c>
      <c r="R389" s="78">
        <f t="shared" si="1164"/>
        <v>115</v>
      </c>
      <c r="S389" s="78">
        <f t="shared" si="1164"/>
        <v>384</v>
      </c>
      <c r="T389" s="59">
        <f t="shared" si="8"/>
        <v>0.4584178499</v>
      </c>
      <c r="U389" s="60">
        <f t="shared" si="9"/>
        <v>0.2304609218</v>
      </c>
      <c r="V389" s="61">
        <f t="shared" si="10"/>
        <v>0.3704918033</v>
      </c>
      <c r="W389" s="62">
        <f t="shared" si="11"/>
        <v>0.3010471204</v>
      </c>
      <c r="X389" s="63">
        <f t="shared" ref="X389:Y389" si="1165">IFERROR(P389/(P389+R389),0.5)</f>
        <v>0.6627565982</v>
      </c>
      <c r="Y389" s="64">
        <f t="shared" si="1165"/>
        <v>0.4101382488</v>
      </c>
      <c r="Z389" s="65">
        <f t="shared" si="13"/>
        <v>0.34375</v>
      </c>
      <c r="AA389" s="66">
        <f t="shared" si="14"/>
        <v>0.6149193548</v>
      </c>
      <c r="AB389" s="67">
        <f t="shared" si="15"/>
        <v>0.4969758065</v>
      </c>
      <c r="AC389" s="47">
        <f t="shared" si="16"/>
        <v>1</v>
      </c>
      <c r="AD389" s="79">
        <f t="shared" ref="AD389:AL389" si="1166">IF(OR(T389&lt;OFFSET($B$38,AD$3,0),T389&gt;OFFSET($C$38,AD$3,0)),0,1)</f>
        <v>1</v>
      </c>
      <c r="AE389" s="79">
        <f t="shared" si="1166"/>
        <v>1</v>
      </c>
      <c r="AF389" s="79">
        <f t="shared" si="1166"/>
        <v>1</v>
      </c>
      <c r="AG389" s="79">
        <f t="shared" si="1166"/>
        <v>1</v>
      </c>
      <c r="AH389" s="79">
        <f t="shared" si="1166"/>
        <v>1</v>
      </c>
      <c r="AI389" s="79">
        <f t="shared" si="1166"/>
        <v>1</v>
      </c>
      <c r="AJ389" s="79">
        <f t="shared" si="1166"/>
        <v>1</v>
      </c>
      <c r="AK389" s="79">
        <f t="shared" si="1166"/>
        <v>1</v>
      </c>
      <c r="AL389" s="79">
        <f t="shared" si="1166"/>
        <v>1</v>
      </c>
      <c r="AM389" s="68">
        <f t="shared" si="18"/>
        <v>1</v>
      </c>
    </row>
    <row r="390" ht="16.5" customHeight="1">
      <c r="A390" s="79"/>
      <c r="B390" s="101"/>
      <c r="C390" s="101"/>
      <c r="D390" s="101"/>
      <c r="E390" s="101"/>
      <c r="F390" s="102"/>
      <c r="G390" s="51">
        <f t="shared" si="947"/>
        <v>385</v>
      </c>
      <c r="H390" s="103">
        <v>5350.0</v>
      </c>
      <c r="I390" s="79">
        <v>3112.0</v>
      </c>
      <c r="J390" s="72">
        <f>OFFSET(TT!F390,0,6*(-1+$E$6))</f>
        <v>116</v>
      </c>
      <c r="K390" s="73">
        <f>OFFSET(TT!G390,0,6*(-1+$E$6))</f>
        <v>113</v>
      </c>
      <c r="L390" s="74">
        <f>OFFSET(TT!H390,0,6*(-1+$E$6))</f>
        <v>130</v>
      </c>
      <c r="M390" s="75">
        <f>OFFSET(TT!I390,0,6*(-1+$E$6))</f>
        <v>225</v>
      </c>
      <c r="N390" s="76">
        <f>OFFSET(TT!J390,0,6*(-1+$E$6))</f>
        <v>583</v>
      </c>
      <c r="O390" s="77">
        <f>OFFSET(TT!K390,0,6*(-1+$E$6))</f>
        <v>199</v>
      </c>
      <c r="P390" s="78">
        <f t="shared" si="19"/>
        <v>246</v>
      </c>
      <c r="Q390" s="78">
        <f t="shared" ref="Q390:S390" si="1167">$J390*C$30+$K390*C$31+$L390*C$32+$M390*C$33+$N390*C$34+$O390*C$35</f>
        <v>424</v>
      </c>
      <c r="R390" s="78">
        <f t="shared" si="1167"/>
        <v>113</v>
      </c>
      <c r="S390" s="78">
        <f t="shared" si="1167"/>
        <v>583</v>
      </c>
      <c r="T390" s="59">
        <f t="shared" si="8"/>
        <v>0.3671641791</v>
      </c>
      <c r="U390" s="60">
        <f t="shared" si="9"/>
        <v>0.1623563218</v>
      </c>
      <c r="V390" s="61">
        <f t="shared" si="10"/>
        <v>0.2967430639</v>
      </c>
      <c r="W390" s="62">
        <f t="shared" si="11"/>
        <v>0.2104283054</v>
      </c>
      <c r="X390" s="63">
        <f t="shared" ref="X390:Y390" si="1168">IFERROR(P390/(P390+R390),0.5)</f>
        <v>0.6852367688</v>
      </c>
      <c r="Y390" s="64">
        <f t="shared" si="1168"/>
        <v>0.4210526316</v>
      </c>
      <c r="Z390" s="65">
        <f t="shared" si="13"/>
        <v>0.2628111274</v>
      </c>
      <c r="AA390" s="66">
        <f t="shared" si="14"/>
        <v>0.6068814056</v>
      </c>
      <c r="AB390" s="67">
        <f t="shared" si="15"/>
        <v>0.4904831625</v>
      </c>
      <c r="AC390" s="47">
        <f t="shared" si="16"/>
        <v>1</v>
      </c>
      <c r="AD390" s="79">
        <f t="shared" ref="AD390:AL390" si="1169">IF(OR(T390&lt;OFFSET($B$38,AD$3,0),T390&gt;OFFSET($C$38,AD$3,0)),0,1)</f>
        <v>1</v>
      </c>
      <c r="AE390" s="79">
        <f t="shared" si="1169"/>
        <v>1</v>
      </c>
      <c r="AF390" s="79">
        <f t="shared" si="1169"/>
        <v>1</v>
      </c>
      <c r="AG390" s="79">
        <f t="shared" si="1169"/>
        <v>1</v>
      </c>
      <c r="AH390" s="79">
        <f t="shared" si="1169"/>
        <v>1</v>
      </c>
      <c r="AI390" s="79">
        <f t="shared" si="1169"/>
        <v>1</v>
      </c>
      <c r="AJ390" s="79">
        <f t="shared" si="1169"/>
        <v>1</v>
      </c>
      <c r="AK390" s="79">
        <f t="shared" si="1169"/>
        <v>1</v>
      </c>
      <c r="AL390" s="79">
        <f t="shared" si="1169"/>
        <v>1</v>
      </c>
      <c r="AM390" s="68">
        <f t="shared" si="18"/>
        <v>1</v>
      </c>
    </row>
    <row r="391" ht="16.5" customHeight="1">
      <c r="A391" s="79"/>
      <c r="B391" s="101"/>
      <c r="C391" s="101"/>
      <c r="D391" s="101"/>
      <c r="E391" s="101"/>
      <c r="F391" s="102"/>
      <c r="G391" s="51">
        <f t="shared" si="947"/>
        <v>386</v>
      </c>
      <c r="H391" s="103">
        <v>5372.0</v>
      </c>
      <c r="I391" s="79">
        <v>1979.0</v>
      </c>
      <c r="J391" s="72">
        <f>OFFSET(TT!F391,0,6*(-1+$E$6))</f>
        <v>57</v>
      </c>
      <c r="K391" s="73">
        <f>OFFSET(TT!G391,0,6*(-1+$E$6))</f>
        <v>66</v>
      </c>
      <c r="L391" s="74">
        <f>OFFSET(TT!H391,0,6*(-1+$E$6))</f>
        <v>67</v>
      </c>
      <c r="M391" s="75">
        <f>OFFSET(TT!I391,0,6*(-1+$E$6))</f>
        <v>126</v>
      </c>
      <c r="N391" s="76">
        <f>OFFSET(TT!J391,0,6*(-1+$E$6))</f>
        <v>302</v>
      </c>
      <c r="O391" s="77">
        <f>OFFSET(TT!K391,0,6*(-1+$E$6))</f>
        <v>62</v>
      </c>
      <c r="P391" s="78">
        <f t="shared" si="19"/>
        <v>124</v>
      </c>
      <c r="Q391" s="78">
        <f t="shared" ref="Q391:S391" si="1170">$J391*C$30+$K391*C$31+$L391*C$32+$M391*C$33+$N391*C$34+$O391*C$35</f>
        <v>188</v>
      </c>
      <c r="R391" s="78">
        <f t="shared" si="1170"/>
        <v>66</v>
      </c>
      <c r="S391" s="78">
        <f t="shared" si="1170"/>
        <v>302</v>
      </c>
      <c r="T391" s="59">
        <f t="shared" si="8"/>
        <v>0.3974358974</v>
      </c>
      <c r="U391" s="60">
        <f t="shared" si="9"/>
        <v>0.1793478261</v>
      </c>
      <c r="V391" s="61">
        <f t="shared" si="10"/>
        <v>0.2910798122</v>
      </c>
      <c r="W391" s="62">
        <f t="shared" si="11"/>
        <v>0.2598425197</v>
      </c>
      <c r="X391" s="63">
        <f t="shared" ref="X391:Y391" si="1171">IFERROR(P391/(P391+R391),0.5)</f>
        <v>0.6526315789</v>
      </c>
      <c r="Y391" s="64">
        <f t="shared" si="1171"/>
        <v>0.3836734694</v>
      </c>
      <c r="Z391" s="65">
        <f t="shared" si="13"/>
        <v>0.2794117647</v>
      </c>
      <c r="AA391" s="66">
        <f t="shared" si="14"/>
        <v>0.6264705882</v>
      </c>
      <c r="AB391" s="67">
        <f t="shared" si="15"/>
        <v>0.4588235294</v>
      </c>
      <c r="AC391" s="47">
        <f t="shared" si="16"/>
        <v>1</v>
      </c>
      <c r="AD391" s="79">
        <f t="shared" ref="AD391:AL391" si="1172">IF(OR(T391&lt;OFFSET($B$38,AD$3,0),T391&gt;OFFSET($C$38,AD$3,0)),0,1)</f>
        <v>1</v>
      </c>
      <c r="AE391" s="79">
        <f t="shared" si="1172"/>
        <v>1</v>
      </c>
      <c r="AF391" s="79">
        <f t="shared" si="1172"/>
        <v>1</v>
      </c>
      <c r="AG391" s="79">
        <f t="shared" si="1172"/>
        <v>1</v>
      </c>
      <c r="AH391" s="79">
        <f t="shared" si="1172"/>
        <v>1</v>
      </c>
      <c r="AI391" s="79">
        <f t="shared" si="1172"/>
        <v>1</v>
      </c>
      <c r="AJ391" s="79">
        <f t="shared" si="1172"/>
        <v>1</v>
      </c>
      <c r="AK391" s="79">
        <f t="shared" si="1172"/>
        <v>1</v>
      </c>
      <c r="AL391" s="79">
        <f t="shared" si="1172"/>
        <v>1</v>
      </c>
      <c r="AM391" s="68">
        <f t="shared" si="18"/>
        <v>1</v>
      </c>
    </row>
    <row r="392" ht="16.5" customHeight="1">
      <c r="A392" s="79"/>
      <c r="B392" s="101"/>
      <c r="C392" s="101"/>
      <c r="D392" s="101"/>
      <c r="E392" s="101"/>
      <c r="F392" s="102"/>
      <c r="G392" s="51">
        <f t="shared" si="947"/>
        <v>387</v>
      </c>
      <c r="H392" s="103">
        <v>5384.0</v>
      </c>
      <c r="I392" s="79">
        <v>1935.0</v>
      </c>
      <c r="J392" s="72">
        <f>OFFSET(TT!F392,0,6*(-1+$E$6))</f>
        <v>63</v>
      </c>
      <c r="K392" s="73">
        <f>OFFSET(TT!G392,0,6*(-1+$E$6))</f>
        <v>81</v>
      </c>
      <c r="L392" s="74">
        <f>OFFSET(TT!H392,0,6*(-1+$E$6))</f>
        <v>77</v>
      </c>
      <c r="M392" s="75">
        <f>OFFSET(TT!I392,0,6*(-1+$E$6))</f>
        <v>148</v>
      </c>
      <c r="N392" s="76">
        <f>OFFSET(TT!J392,0,6*(-1+$E$6))</f>
        <v>381</v>
      </c>
      <c r="O392" s="77">
        <f>OFFSET(TT!K392,0,6*(-1+$E$6))</f>
        <v>124</v>
      </c>
      <c r="P392" s="78">
        <f t="shared" si="19"/>
        <v>140</v>
      </c>
      <c r="Q392" s="78">
        <f t="shared" ref="Q392:S392" si="1173">$J392*C$30+$K392*C$31+$L392*C$32+$M392*C$33+$N392*C$34+$O392*C$35</f>
        <v>272</v>
      </c>
      <c r="R392" s="78">
        <f t="shared" si="1173"/>
        <v>81</v>
      </c>
      <c r="S392" s="78">
        <f t="shared" si="1173"/>
        <v>381</v>
      </c>
      <c r="T392" s="59">
        <f t="shared" si="8"/>
        <v>0.3398058252</v>
      </c>
      <c r="U392" s="60">
        <f t="shared" si="9"/>
        <v>0.1753246753</v>
      </c>
      <c r="V392" s="61">
        <f t="shared" si="10"/>
        <v>0.2687140115</v>
      </c>
      <c r="W392" s="62">
        <f t="shared" si="11"/>
        <v>0.2294617564</v>
      </c>
      <c r="X392" s="63">
        <f t="shared" ref="X392:Y392" si="1174">IFERROR(P392/(P392+R392),0.5)</f>
        <v>0.6334841629</v>
      </c>
      <c r="Y392" s="64">
        <f t="shared" si="1174"/>
        <v>0.4165390505</v>
      </c>
      <c r="Z392" s="65">
        <f t="shared" si="13"/>
        <v>0.2528604119</v>
      </c>
      <c r="AA392" s="66">
        <f t="shared" si="14"/>
        <v>0.5961098398</v>
      </c>
      <c r="AB392" s="67">
        <f t="shared" si="15"/>
        <v>0.471395881</v>
      </c>
      <c r="AC392" s="47">
        <f t="shared" si="16"/>
        <v>1</v>
      </c>
      <c r="AD392" s="79">
        <f t="shared" ref="AD392:AL392" si="1175">IF(OR(T392&lt;OFFSET($B$38,AD$3,0),T392&gt;OFFSET($C$38,AD$3,0)),0,1)</f>
        <v>1</v>
      </c>
      <c r="AE392" s="79">
        <f t="shared" si="1175"/>
        <v>1</v>
      </c>
      <c r="AF392" s="79">
        <f t="shared" si="1175"/>
        <v>1</v>
      </c>
      <c r="AG392" s="79">
        <f t="shared" si="1175"/>
        <v>1</v>
      </c>
      <c r="AH392" s="79">
        <f t="shared" si="1175"/>
        <v>1</v>
      </c>
      <c r="AI392" s="79">
        <f t="shared" si="1175"/>
        <v>1</v>
      </c>
      <c r="AJ392" s="79">
        <f t="shared" si="1175"/>
        <v>1</v>
      </c>
      <c r="AK392" s="79">
        <f t="shared" si="1175"/>
        <v>1</v>
      </c>
      <c r="AL392" s="79">
        <f t="shared" si="1175"/>
        <v>1</v>
      </c>
      <c r="AM392" s="68">
        <f t="shared" si="18"/>
        <v>1</v>
      </c>
    </row>
    <row r="393" ht="16.5" customHeight="1">
      <c r="A393" s="79"/>
      <c r="B393" s="101"/>
      <c r="C393" s="101"/>
      <c r="D393" s="101"/>
      <c r="E393" s="101"/>
      <c r="F393" s="102"/>
      <c r="G393" s="51">
        <f t="shared" si="947"/>
        <v>388</v>
      </c>
      <c r="H393" s="103">
        <v>5395.0</v>
      </c>
      <c r="I393" s="79">
        <v>626.0</v>
      </c>
      <c r="J393" s="72">
        <f>OFFSET(TT!F393,0,6*(-1+$E$6))</f>
        <v>68</v>
      </c>
      <c r="K393" s="73">
        <f>OFFSET(TT!G393,0,6*(-1+$E$6))</f>
        <v>103</v>
      </c>
      <c r="L393" s="74">
        <f>OFFSET(TT!H393,0,6*(-1+$E$6))</f>
        <v>35</v>
      </c>
      <c r="M393" s="75">
        <f>OFFSET(TT!I393,0,6*(-1+$E$6))</f>
        <v>30</v>
      </c>
      <c r="N393" s="76">
        <f>OFFSET(TT!J393,0,6*(-1+$E$6))</f>
        <v>136</v>
      </c>
      <c r="O393" s="77">
        <f>OFFSET(TT!K393,0,6*(-1+$E$6))</f>
        <v>12</v>
      </c>
      <c r="P393" s="78">
        <f t="shared" si="19"/>
        <v>103</v>
      </c>
      <c r="Q393" s="78">
        <f t="shared" ref="Q393:S393" si="1176">$J393*C$30+$K393*C$31+$L393*C$32+$M393*C$33+$N393*C$34+$O393*C$35</f>
        <v>42</v>
      </c>
      <c r="R393" s="78">
        <f t="shared" si="1176"/>
        <v>103</v>
      </c>
      <c r="S393" s="78">
        <f t="shared" si="1176"/>
        <v>136</v>
      </c>
      <c r="T393" s="59">
        <f t="shared" si="8"/>
        <v>0.7103448276</v>
      </c>
      <c r="U393" s="60">
        <f t="shared" si="9"/>
        <v>0.4309623431</v>
      </c>
      <c r="V393" s="61">
        <f t="shared" si="10"/>
        <v>0.4309623431</v>
      </c>
      <c r="W393" s="62">
        <f t="shared" si="11"/>
        <v>0.7103448276</v>
      </c>
      <c r="X393" s="63">
        <f t="shared" ref="X393:Y393" si="1177">IFERROR(P393/(P393+R393),0.5)</f>
        <v>0.5</v>
      </c>
      <c r="Y393" s="64">
        <f t="shared" si="1177"/>
        <v>0.2359550562</v>
      </c>
      <c r="Z393" s="65">
        <f t="shared" si="13"/>
        <v>0.5364583333</v>
      </c>
      <c r="AA393" s="66">
        <f t="shared" si="14"/>
        <v>0.6223958333</v>
      </c>
      <c r="AB393" s="67">
        <f t="shared" si="15"/>
        <v>0.3776041667</v>
      </c>
      <c r="AC393" s="47">
        <f t="shared" si="16"/>
        <v>1</v>
      </c>
      <c r="AD393" s="79">
        <f t="shared" ref="AD393:AL393" si="1178">IF(OR(T393&lt;OFFSET($B$38,AD$3,0),T393&gt;OFFSET($C$38,AD$3,0)),0,1)</f>
        <v>1</v>
      </c>
      <c r="AE393" s="79">
        <f t="shared" si="1178"/>
        <v>1</v>
      </c>
      <c r="AF393" s="79">
        <f t="shared" si="1178"/>
        <v>1</v>
      </c>
      <c r="AG393" s="79">
        <f t="shared" si="1178"/>
        <v>1</v>
      </c>
      <c r="AH393" s="79">
        <f t="shared" si="1178"/>
        <v>1</v>
      </c>
      <c r="AI393" s="79">
        <f t="shared" si="1178"/>
        <v>1</v>
      </c>
      <c r="AJ393" s="79">
        <f t="shared" si="1178"/>
        <v>1</v>
      </c>
      <c r="AK393" s="79">
        <f t="shared" si="1178"/>
        <v>1</v>
      </c>
      <c r="AL393" s="79">
        <f t="shared" si="1178"/>
        <v>1</v>
      </c>
      <c r="AM393" s="68">
        <f t="shared" si="18"/>
        <v>1</v>
      </c>
    </row>
    <row r="394" ht="16.5" customHeight="1">
      <c r="A394" s="79"/>
      <c r="B394" s="101"/>
      <c r="C394" s="101"/>
      <c r="D394" s="101"/>
      <c r="E394" s="101"/>
      <c r="F394" s="102"/>
      <c r="G394" s="51">
        <f t="shared" si="947"/>
        <v>389</v>
      </c>
      <c r="H394" s="103">
        <v>5405.0</v>
      </c>
      <c r="I394" s="79">
        <v>2727.0</v>
      </c>
      <c r="J394" s="72">
        <f>OFFSET(TT!F394,0,6*(-1+$E$6))</f>
        <v>111</v>
      </c>
      <c r="K394" s="73">
        <f>OFFSET(TT!G394,0,6*(-1+$E$6))</f>
        <v>101</v>
      </c>
      <c r="L394" s="74">
        <f>OFFSET(TT!H394,0,6*(-1+$E$6))</f>
        <v>105</v>
      </c>
      <c r="M394" s="75">
        <f>OFFSET(TT!I394,0,6*(-1+$E$6))</f>
        <v>146</v>
      </c>
      <c r="N394" s="76">
        <f>OFFSET(TT!J394,0,6*(-1+$E$6))</f>
        <v>326</v>
      </c>
      <c r="O394" s="77">
        <f>OFFSET(TT!K394,0,6*(-1+$E$6))</f>
        <v>151</v>
      </c>
      <c r="P394" s="78">
        <f t="shared" si="19"/>
        <v>216</v>
      </c>
      <c r="Q394" s="78">
        <f t="shared" ref="Q394:S394" si="1179">$J394*C$30+$K394*C$31+$L394*C$32+$M394*C$33+$N394*C$34+$O394*C$35</f>
        <v>297</v>
      </c>
      <c r="R394" s="78">
        <f t="shared" si="1179"/>
        <v>101</v>
      </c>
      <c r="S394" s="78">
        <f t="shared" si="1179"/>
        <v>326</v>
      </c>
      <c r="T394" s="59">
        <f t="shared" si="8"/>
        <v>0.4210526316</v>
      </c>
      <c r="U394" s="60">
        <f t="shared" si="9"/>
        <v>0.2365339578</v>
      </c>
      <c r="V394" s="61">
        <f t="shared" si="10"/>
        <v>0.3985239852</v>
      </c>
      <c r="W394" s="62">
        <f t="shared" si="11"/>
        <v>0.2537688442</v>
      </c>
      <c r="X394" s="63">
        <f t="shared" ref="X394:Y394" si="1180">IFERROR(P394/(P394+R394),0.5)</f>
        <v>0.6813880126</v>
      </c>
      <c r="Y394" s="64">
        <f t="shared" si="1180"/>
        <v>0.4767255217</v>
      </c>
      <c r="Z394" s="65">
        <f t="shared" si="13"/>
        <v>0.3372340426</v>
      </c>
      <c r="AA394" s="66">
        <f t="shared" si="14"/>
        <v>0.5765957447</v>
      </c>
      <c r="AB394" s="67">
        <f t="shared" si="15"/>
        <v>0.5457446809</v>
      </c>
      <c r="AC394" s="47">
        <f t="shared" si="16"/>
        <v>1</v>
      </c>
      <c r="AD394" s="79">
        <f t="shared" ref="AD394:AL394" si="1181">IF(OR(T394&lt;OFFSET($B$38,AD$3,0),T394&gt;OFFSET($C$38,AD$3,0)),0,1)</f>
        <v>1</v>
      </c>
      <c r="AE394" s="79">
        <f t="shared" si="1181"/>
        <v>1</v>
      </c>
      <c r="AF394" s="79">
        <f t="shared" si="1181"/>
        <v>1</v>
      </c>
      <c r="AG394" s="79">
        <f t="shared" si="1181"/>
        <v>1</v>
      </c>
      <c r="AH394" s="79">
        <f t="shared" si="1181"/>
        <v>1</v>
      </c>
      <c r="AI394" s="79">
        <f t="shared" si="1181"/>
        <v>1</v>
      </c>
      <c r="AJ394" s="79">
        <f t="shared" si="1181"/>
        <v>1</v>
      </c>
      <c r="AK394" s="79">
        <f t="shared" si="1181"/>
        <v>1</v>
      </c>
      <c r="AL394" s="79">
        <f t="shared" si="1181"/>
        <v>1</v>
      </c>
      <c r="AM394" s="68">
        <f t="shared" si="18"/>
        <v>1</v>
      </c>
    </row>
    <row r="395" ht="16.5" customHeight="1">
      <c r="A395" s="79"/>
      <c r="B395" s="101"/>
      <c r="C395" s="101"/>
      <c r="D395" s="101"/>
      <c r="E395" s="101"/>
      <c r="F395" s="102"/>
      <c r="G395" s="51">
        <f t="shared" si="947"/>
        <v>390</v>
      </c>
      <c r="H395" s="103">
        <v>5412.0</v>
      </c>
      <c r="I395" s="79">
        <v>3260.0</v>
      </c>
      <c r="J395" s="72">
        <f>OFFSET(TT!F395,0,6*(-1+$E$6))</f>
        <v>152</v>
      </c>
      <c r="K395" s="73">
        <f>OFFSET(TT!G395,0,6*(-1+$E$6))</f>
        <v>123</v>
      </c>
      <c r="L395" s="74">
        <f>OFFSET(TT!H395,0,6*(-1+$E$6))</f>
        <v>118</v>
      </c>
      <c r="M395" s="75">
        <f>OFFSET(TT!I395,0,6*(-1+$E$6))</f>
        <v>213</v>
      </c>
      <c r="N395" s="76">
        <f>OFFSET(TT!J395,0,6*(-1+$E$6))</f>
        <v>443</v>
      </c>
      <c r="O395" s="77">
        <f>OFFSET(TT!K395,0,6*(-1+$E$6))</f>
        <v>179</v>
      </c>
      <c r="P395" s="78">
        <f t="shared" si="19"/>
        <v>270</v>
      </c>
      <c r="Q395" s="78">
        <f t="shared" ref="Q395:S395" si="1182">$J395*C$30+$K395*C$31+$L395*C$32+$M395*C$33+$N395*C$34+$O395*C$35</f>
        <v>392</v>
      </c>
      <c r="R395" s="78">
        <f t="shared" si="1182"/>
        <v>123</v>
      </c>
      <c r="S395" s="78">
        <f t="shared" si="1182"/>
        <v>443</v>
      </c>
      <c r="T395" s="59">
        <f t="shared" si="8"/>
        <v>0.4078549849</v>
      </c>
      <c r="U395" s="60">
        <f t="shared" si="9"/>
        <v>0.2173144876</v>
      </c>
      <c r="V395" s="61">
        <f t="shared" si="10"/>
        <v>0.3786816269</v>
      </c>
      <c r="W395" s="62">
        <f t="shared" si="11"/>
        <v>0.2388349515</v>
      </c>
      <c r="X395" s="63">
        <f t="shared" ref="X395:Y395" si="1183">IFERROR(P395/(P395+R395),0.5)</f>
        <v>0.6870229008</v>
      </c>
      <c r="Y395" s="64">
        <f t="shared" si="1183"/>
        <v>0.4694610778</v>
      </c>
      <c r="Z395" s="65">
        <f t="shared" si="13"/>
        <v>0.3200325733</v>
      </c>
      <c r="AA395" s="66">
        <f t="shared" si="14"/>
        <v>0.5806188925</v>
      </c>
      <c r="AB395" s="67">
        <f t="shared" si="15"/>
        <v>0.5390879479</v>
      </c>
      <c r="AC395" s="47">
        <f t="shared" si="16"/>
        <v>1</v>
      </c>
      <c r="AD395" s="79">
        <f t="shared" ref="AD395:AL395" si="1184">IF(OR(T395&lt;OFFSET($B$38,AD$3,0),T395&gt;OFFSET($C$38,AD$3,0)),0,1)</f>
        <v>1</v>
      </c>
      <c r="AE395" s="79">
        <f t="shared" si="1184"/>
        <v>1</v>
      </c>
      <c r="AF395" s="79">
        <f t="shared" si="1184"/>
        <v>1</v>
      </c>
      <c r="AG395" s="79">
        <f t="shared" si="1184"/>
        <v>1</v>
      </c>
      <c r="AH395" s="79">
        <f t="shared" si="1184"/>
        <v>1</v>
      </c>
      <c r="AI395" s="79">
        <f t="shared" si="1184"/>
        <v>1</v>
      </c>
      <c r="AJ395" s="79">
        <f t="shared" si="1184"/>
        <v>1</v>
      </c>
      <c r="AK395" s="79">
        <f t="shared" si="1184"/>
        <v>1</v>
      </c>
      <c r="AL395" s="79">
        <f t="shared" si="1184"/>
        <v>1</v>
      </c>
      <c r="AM395" s="68">
        <f t="shared" si="18"/>
        <v>1</v>
      </c>
    </row>
    <row r="396" ht="16.5" customHeight="1">
      <c r="A396" s="79"/>
      <c r="B396" s="101"/>
      <c r="C396" s="101"/>
      <c r="D396" s="101"/>
      <c r="E396" s="101"/>
      <c r="F396" s="102"/>
      <c r="G396" s="51">
        <f t="shared" si="947"/>
        <v>391</v>
      </c>
      <c r="H396" s="103">
        <v>5417.0</v>
      </c>
      <c r="I396" s="79">
        <v>2301.0</v>
      </c>
      <c r="J396" s="72">
        <f>OFFSET(TT!F396,0,6*(-1+$E$6))</f>
        <v>127</v>
      </c>
      <c r="K396" s="73">
        <f>OFFSET(TT!G396,0,6*(-1+$E$6))</f>
        <v>114</v>
      </c>
      <c r="L396" s="74">
        <f>OFFSET(TT!H396,0,6*(-1+$E$6))</f>
        <v>126</v>
      </c>
      <c r="M396" s="75">
        <f>OFFSET(TT!I396,0,6*(-1+$E$6))</f>
        <v>146</v>
      </c>
      <c r="N396" s="76">
        <f>OFFSET(TT!J396,0,6*(-1+$E$6))</f>
        <v>323</v>
      </c>
      <c r="O396" s="77">
        <f>OFFSET(TT!K396,0,6*(-1+$E$6))</f>
        <v>115</v>
      </c>
      <c r="P396" s="78">
        <f t="shared" si="19"/>
        <v>253</v>
      </c>
      <c r="Q396" s="78">
        <f t="shared" ref="Q396:S396" si="1185">$J396*C$30+$K396*C$31+$L396*C$32+$M396*C$33+$N396*C$34+$O396*C$35</f>
        <v>261</v>
      </c>
      <c r="R396" s="78">
        <f t="shared" si="1185"/>
        <v>114</v>
      </c>
      <c r="S396" s="78">
        <f t="shared" si="1185"/>
        <v>323</v>
      </c>
      <c r="T396" s="59">
        <f t="shared" si="8"/>
        <v>0.4922178988</v>
      </c>
      <c r="U396" s="60">
        <f t="shared" si="9"/>
        <v>0.2608695652</v>
      </c>
      <c r="V396" s="61">
        <f t="shared" si="10"/>
        <v>0.4392361111</v>
      </c>
      <c r="W396" s="62">
        <f t="shared" si="11"/>
        <v>0.304</v>
      </c>
      <c r="X396" s="63">
        <f t="shared" ref="X396:Y396" si="1186">IFERROR(P396/(P396+R396),0.5)</f>
        <v>0.689373297</v>
      </c>
      <c r="Y396" s="64">
        <f t="shared" si="1186"/>
        <v>0.4469178082</v>
      </c>
      <c r="Z396" s="65">
        <f t="shared" si="13"/>
        <v>0.3859095689</v>
      </c>
      <c r="AA396" s="66">
        <f t="shared" si="14"/>
        <v>0.6056782334</v>
      </c>
      <c r="AB396" s="67">
        <f t="shared" si="15"/>
        <v>0.5404837014</v>
      </c>
      <c r="AC396" s="47">
        <f t="shared" si="16"/>
        <v>1</v>
      </c>
      <c r="AD396" s="79">
        <f t="shared" ref="AD396:AL396" si="1187">IF(OR(T396&lt;OFFSET($B$38,AD$3,0),T396&gt;OFFSET($C$38,AD$3,0)),0,1)</f>
        <v>1</v>
      </c>
      <c r="AE396" s="79">
        <f t="shared" si="1187"/>
        <v>1</v>
      </c>
      <c r="AF396" s="79">
        <f t="shared" si="1187"/>
        <v>1</v>
      </c>
      <c r="AG396" s="79">
        <f t="shared" si="1187"/>
        <v>1</v>
      </c>
      <c r="AH396" s="79">
        <f t="shared" si="1187"/>
        <v>1</v>
      </c>
      <c r="AI396" s="79">
        <f t="shared" si="1187"/>
        <v>1</v>
      </c>
      <c r="AJ396" s="79">
        <f t="shared" si="1187"/>
        <v>1</v>
      </c>
      <c r="AK396" s="79">
        <f t="shared" si="1187"/>
        <v>1</v>
      </c>
      <c r="AL396" s="79">
        <f t="shared" si="1187"/>
        <v>1</v>
      </c>
      <c r="AM396" s="68">
        <f t="shared" si="18"/>
        <v>1</v>
      </c>
    </row>
    <row r="397" ht="16.5" customHeight="1">
      <c r="A397" s="79"/>
      <c r="B397" s="101"/>
      <c r="C397" s="101"/>
      <c r="D397" s="101"/>
      <c r="E397" s="101"/>
      <c r="F397" s="102"/>
      <c r="G397" s="51">
        <f t="shared" si="947"/>
        <v>392</v>
      </c>
      <c r="H397" s="103">
        <v>5425.0</v>
      </c>
      <c r="I397" s="79">
        <v>2628.0</v>
      </c>
      <c r="J397" s="72">
        <f>OFFSET(TT!F397,0,6*(-1+$E$6))</f>
        <v>113</v>
      </c>
      <c r="K397" s="73">
        <f>OFFSET(TT!G397,0,6*(-1+$E$6))</f>
        <v>126</v>
      </c>
      <c r="L397" s="74">
        <f>OFFSET(TT!H397,0,6*(-1+$E$6))</f>
        <v>128</v>
      </c>
      <c r="M397" s="75">
        <f>OFFSET(TT!I397,0,6*(-1+$E$6))</f>
        <v>158</v>
      </c>
      <c r="N397" s="76">
        <f>OFFSET(TT!J397,0,6*(-1+$E$6))</f>
        <v>487</v>
      </c>
      <c r="O397" s="77">
        <f>OFFSET(TT!K397,0,6*(-1+$E$6))</f>
        <v>150</v>
      </c>
      <c r="P397" s="78">
        <f t="shared" si="19"/>
        <v>241</v>
      </c>
      <c r="Q397" s="78">
        <f t="shared" ref="Q397:S397" si="1188">$J397*C$30+$K397*C$31+$L397*C$32+$M397*C$33+$N397*C$34+$O397*C$35</f>
        <v>308</v>
      </c>
      <c r="R397" s="78">
        <f t="shared" si="1188"/>
        <v>126</v>
      </c>
      <c r="S397" s="78">
        <f t="shared" si="1188"/>
        <v>487</v>
      </c>
      <c r="T397" s="59">
        <f t="shared" si="8"/>
        <v>0.4389799636</v>
      </c>
      <c r="U397" s="60">
        <f t="shared" si="9"/>
        <v>0.2055464927</v>
      </c>
      <c r="V397" s="61">
        <f t="shared" si="10"/>
        <v>0.331043956</v>
      </c>
      <c r="W397" s="62">
        <f t="shared" si="11"/>
        <v>0.2903225806</v>
      </c>
      <c r="X397" s="63">
        <f t="shared" ref="X397:Y397" si="1189">IFERROR(P397/(P397+R397),0.5)</f>
        <v>0.6566757493</v>
      </c>
      <c r="Y397" s="64">
        <f t="shared" si="1189"/>
        <v>0.3874213836</v>
      </c>
      <c r="Z397" s="65">
        <f t="shared" si="13"/>
        <v>0.3158347676</v>
      </c>
      <c r="AA397" s="66">
        <f t="shared" si="14"/>
        <v>0.6265060241</v>
      </c>
      <c r="AB397" s="67">
        <f t="shared" si="15"/>
        <v>0.4724612737</v>
      </c>
      <c r="AC397" s="47">
        <f t="shared" si="16"/>
        <v>1</v>
      </c>
      <c r="AD397" s="79">
        <f t="shared" ref="AD397:AL397" si="1190">IF(OR(T397&lt;OFFSET($B$38,AD$3,0),T397&gt;OFFSET($C$38,AD$3,0)),0,1)</f>
        <v>1</v>
      </c>
      <c r="AE397" s="79">
        <f t="shared" si="1190"/>
        <v>1</v>
      </c>
      <c r="AF397" s="79">
        <f t="shared" si="1190"/>
        <v>1</v>
      </c>
      <c r="AG397" s="79">
        <f t="shared" si="1190"/>
        <v>1</v>
      </c>
      <c r="AH397" s="79">
        <f t="shared" si="1190"/>
        <v>1</v>
      </c>
      <c r="AI397" s="79">
        <f t="shared" si="1190"/>
        <v>1</v>
      </c>
      <c r="AJ397" s="79">
        <f t="shared" si="1190"/>
        <v>1</v>
      </c>
      <c r="AK397" s="79">
        <f t="shared" si="1190"/>
        <v>1</v>
      </c>
      <c r="AL397" s="79">
        <f t="shared" si="1190"/>
        <v>1</v>
      </c>
      <c r="AM397" s="68">
        <f t="shared" si="18"/>
        <v>1</v>
      </c>
    </row>
    <row r="398" ht="16.5" customHeight="1">
      <c r="A398" s="79"/>
      <c r="B398" s="101"/>
      <c r="C398" s="101"/>
      <c r="D398" s="101"/>
      <c r="E398" s="101"/>
      <c r="F398" s="102"/>
      <c r="G398" s="51">
        <f t="shared" si="947"/>
        <v>393</v>
      </c>
      <c r="H398" s="103">
        <v>5501.0</v>
      </c>
      <c r="I398" s="79">
        <v>917.0</v>
      </c>
      <c r="J398" s="72">
        <f>OFFSET(TT!F398,0,6*(-1+$E$6))</f>
        <v>119</v>
      </c>
      <c r="K398" s="73">
        <f>OFFSET(TT!G398,0,6*(-1+$E$6))</f>
        <v>91</v>
      </c>
      <c r="L398" s="74">
        <f>OFFSET(TT!H398,0,6*(-1+$E$6))</f>
        <v>120</v>
      </c>
      <c r="M398" s="75">
        <f>OFFSET(TT!I398,0,6*(-1+$E$6))</f>
        <v>49</v>
      </c>
      <c r="N398" s="76">
        <f>OFFSET(TT!J398,0,6*(-1+$E$6))</f>
        <v>144</v>
      </c>
      <c r="O398" s="77">
        <f>OFFSET(TT!K398,0,6*(-1+$E$6))</f>
        <v>54</v>
      </c>
      <c r="P398" s="78">
        <f t="shared" si="19"/>
        <v>239</v>
      </c>
      <c r="Q398" s="78">
        <f t="shared" ref="Q398:S398" si="1191">$J398*C$30+$K398*C$31+$L398*C$32+$M398*C$33+$N398*C$34+$O398*C$35</f>
        <v>103</v>
      </c>
      <c r="R398" s="78">
        <f t="shared" si="1191"/>
        <v>91</v>
      </c>
      <c r="S398" s="78">
        <f t="shared" si="1191"/>
        <v>144</v>
      </c>
      <c r="T398" s="59">
        <f t="shared" si="8"/>
        <v>0.6988304094</v>
      </c>
      <c r="U398" s="60">
        <f t="shared" si="9"/>
        <v>0.3872340426</v>
      </c>
      <c r="V398" s="61">
        <f t="shared" si="10"/>
        <v>0.6240208877</v>
      </c>
      <c r="W398" s="62">
        <f t="shared" si="11"/>
        <v>0.4690721649</v>
      </c>
      <c r="X398" s="63">
        <f t="shared" ref="X398:Y398" si="1192">IFERROR(P398/(P398+R398),0.5)</f>
        <v>0.7242424242</v>
      </c>
      <c r="Y398" s="64">
        <f t="shared" si="1192"/>
        <v>0.4170040486</v>
      </c>
      <c r="Z398" s="65">
        <f t="shared" si="13"/>
        <v>0.5719237435</v>
      </c>
      <c r="AA398" s="66">
        <f t="shared" si="14"/>
        <v>0.6637781629</v>
      </c>
      <c r="AB398" s="67">
        <f t="shared" si="15"/>
        <v>0.5927209705</v>
      </c>
      <c r="AC398" s="47">
        <f t="shared" si="16"/>
        <v>1</v>
      </c>
      <c r="AD398" s="79">
        <f t="shared" ref="AD398:AL398" si="1193">IF(OR(T398&lt;OFFSET($B$38,AD$3,0),T398&gt;OFFSET($C$38,AD$3,0)),0,1)</f>
        <v>1</v>
      </c>
      <c r="AE398" s="79">
        <f t="shared" si="1193"/>
        <v>1</v>
      </c>
      <c r="AF398" s="79">
        <f t="shared" si="1193"/>
        <v>1</v>
      </c>
      <c r="AG398" s="79">
        <f t="shared" si="1193"/>
        <v>1</v>
      </c>
      <c r="AH398" s="79">
        <f t="shared" si="1193"/>
        <v>1</v>
      </c>
      <c r="AI398" s="79">
        <f t="shared" si="1193"/>
        <v>1</v>
      </c>
      <c r="AJ398" s="79">
        <f t="shared" si="1193"/>
        <v>1</v>
      </c>
      <c r="AK398" s="79">
        <f t="shared" si="1193"/>
        <v>1</v>
      </c>
      <c r="AL398" s="79">
        <f t="shared" si="1193"/>
        <v>1</v>
      </c>
      <c r="AM398" s="68">
        <f t="shared" si="18"/>
        <v>1</v>
      </c>
    </row>
    <row r="399" ht="16.5" customHeight="1">
      <c r="A399" s="79"/>
      <c r="B399" s="101"/>
      <c r="C399" s="101"/>
      <c r="D399" s="101"/>
      <c r="E399" s="101"/>
      <c r="F399" s="102"/>
      <c r="G399" s="51">
        <f t="shared" si="947"/>
        <v>394</v>
      </c>
      <c r="H399" s="103">
        <v>5504.0</v>
      </c>
      <c r="I399" s="79">
        <v>2469.0</v>
      </c>
      <c r="J399" s="72">
        <f>OFFSET(TT!F399,0,6*(-1+$E$6))</f>
        <v>247</v>
      </c>
      <c r="K399" s="73">
        <f>OFFSET(TT!G399,0,6*(-1+$E$6))</f>
        <v>145</v>
      </c>
      <c r="L399" s="74">
        <f>OFFSET(TT!H399,0,6*(-1+$E$6))</f>
        <v>157</v>
      </c>
      <c r="M399" s="75">
        <f>OFFSET(TT!I399,0,6*(-1+$E$6))</f>
        <v>200</v>
      </c>
      <c r="N399" s="76">
        <f>OFFSET(TT!J399,0,6*(-1+$E$6))</f>
        <v>315</v>
      </c>
      <c r="O399" s="77">
        <f>OFFSET(TT!K399,0,6*(-1+$E$6))</f>
        <v>136</v>
      </c>
      <c r="P399" s="78">
        <f t="shared" si="19"/>
        <v>404</v>
      </c>
      <c r="Q399" s="78">
        <f t="shared" ref="Q399:S399" si="1194">$J399*C$30+$K399*C$31+$L399*C$32+$M399*C$33+$N399*C$34+$O399*C$35</f>
        <v>336</v>
      </c>
      <c r="R399" s="78">
        <f t="shared" si="1194"/>
        <v>145</v>
      </c>
      <c r="S399" s="78">
        <f t="shared" si="1194"/>
        <v>315</v>
      </c>
      <c r="T399" s="59">
        <f t="shared" si="8"/>
        <v>0.5459459459</v>
      </c>
      <c r="U399" s="60">
        <f t="shared" si="9"/>
        <v>0.3152173913</v>
      </c>
      <c r="V399" s="61">
        <f t="shared" si="10"/>
        <v>0.561891516</v>
      </c>
      <c r="W399" s="62">
        <f t="shared" si="11"/>
        <v>0.3014553015</v>
      </c>
      <c r="X399" s="63">
        <f t="shared" ref="X399:Y399" si="1195">IFERROR(P399/(P399+R399),0.5)</f>
        <v>0.7358834244</v>
      </c>
      <c r="Y399" s="64">
        <f t="shared" si="1195"/>
        <v>0.5161290323</v>
      </c>
      <c r="Z399" s="65">
        <f t="shared" si="13"/>
        <v>0.4575</v>
      </c>
      <c r="AA399" s="66">
        <f t="shared" si="14"/>
        <v>0.5991666667</v>
      </c>
      <c r="AB399" s="67">
        <f t="shared" si="15"/>
        <v>0.6166666667</v>
      </c>
      <c r="AC399" s="47">
        <f t="shared" si="16"/>
        <v>1</v>
      </c>
      <c r="AD399" s="79">
        <f t="shared" ref="AD399:AL399" si="1196">IF(OR(T399&lt;OFFSET($B$38,AD$3,0),T399&gt;OFFSET($C$38,AD$3,0)),0,1)</f>
        <v>1</v>
      </c>
      <c r="AE399" s="79">
        <f t="shared" si="1196"/>
        <v>1</v>
      </c>
      <c r="AF399" s="79">
        <f t="shared" si="1196"/>
        <v>1</v>
      </c>
      <c r="AG399" s="79">
        <f t="shared" si="1196"/>
        <v>1</v>
      </c>
      <c r="AH399" s="79">
        <f t="shared" si="1196"/>
        <v>1</v>
      </c>
      <c r="AI399" s="79">
        <f t="shared" si="1196"/>
        <v>1</v>
      </c>
      <c r="AJ399" s="79">
        <f t="shared" si="1196"/>
        <v>1</v>
      </c>
      <c r="AK399" s="79">
        <f t="shared" si="1196"/>
        <v>1</v>
      </c>
      <c r="AL399" s="79">
        <f t="shared" si="1196"/>
        <v>1</v>
      </c>
      <c r="AM399" s="68">
        <f t="shared" si="18"/>
        <v>1</v>
      </c>
    </row>
    <row r="400" ht="16.5" customHeight="1">
      <c r="A400" s="79"/>
      <c r="B400" s="101"/>
      <c r="C400" s="101"/>
      <c r="D400" s="101"/>
      <c r="E400" s="101"/>
      <c r="F400" s="102"/>
      <c r="G400" s="51">
        <f t="shared" si="947"/>
        <v>395</v>
      </c>
      <c r="H400" s="103">
        <v>5513.0</v>
      </c>
      <c r="I400" s="79">
        <v>2674.0</v>
      </c>
      <c r="J400" s="72">
        <f>OFFSET(TT!F400,0,6*(-1+$E$6))</f>
        <v>186</v>
      </c>
      <c r="K400" s="73">
        <f>OFFSET(TT!G400,0,6*(-1+$E$6))</f>
        <v>101</v>
      </c>
      <c r="L400" s="74">
        <f>OFFSET(TT!H400,0,6*(-1+$E$6))</f>
        <v>136</v>
      </c>
      <c r="M400" s="75">
        <f>OFFSET(TT!I400,0,6*(-1+$E$6))</f>
        <v>145</v>
      </c>
      <c r="N400" s="76">
        <f>OFFSET(TT!J400,0,6*(-1+$E$6))</f>
        <v>381</v>
      </c>
      <c r="O400" s="77">
        <f>OFFSET(TT!K400,0,6*(-1+$E$6))</f>
        <v>158</v>
      </c>
      <c r="P400" s="78">
        <f t="shared" si="19"/>
        <v>322</v>
      </c>
      <c r="Q400" s="78">
        <f t="shared" ref="Q400:S400" si="1197">$J400*C$30+$K400*C$31+$L400*C$32+$M400*C$33+$N400*C$34+$O400*C$35</f>
        <v>303</v>
      </c>
      <c r="R400" s="78">
        <f t="shared" si="1197"/>
        <v>101</v>
      </c>
      <c r="S400" s="78">
        <f t="shared" si="1197"/>
        <v>381</v>
      </c>
      <c r="T400" s="59">
        <f t="shared" si="8"/>
        <v>0.5152</v>
      </c>
      <c r="U400" s="60">
        <f t="shared" si="9"/>
        <v>0.2095435685</v>
      </c>
      <c r="V400" s="61">
        <f t="shared" si="10"/>
        <v>0.4580369844</v>
      </c>
      <c r="W400" s="62">
        <f t="shared" si="11"/>
        <v>0.25</v>
      </c>
      <c r="X400" s="63">
        <f t="shared" ref="X400:Y400" si="1198">IFERROR(P400/(P400+R400),0.5)</f>
        <v>0.7612293144</v>
      </c>
      <c r="Y400" s="64">
        <f t="shared" si="1198"/>
        <v>0.4429824561</v>
      </c>
      <c r="Z400" s="65">
        <f t="shared" si="13"/>
        <v>0.3821138211</v>
      </c>
      <c r="AA400" s="66">
        <f t="shared" si="14"/>
        <v>0.6350496838</v>
      </c>
      <c r="AB400" s="67">
        <f t="shared" si="15"/>
        <v>0.5645889792</v>
      </c>
      <c r="AC400" s="47">
        <f t="shared" si="16"/>
        <v>1</v>
      </c>
      <c r="AD400" s="79">
        <f t="shared" ref="AD400:AL400" si="1199">IF(OR(T400&lt;OFFSET($B$38,AD$3,0),T400&gt;OFFSET($C$38,AD$3,0)),0,1)</f>
        <v>1</v>
      </c>
      <c r="AE400" s="79">
        <f t="shared" si="1199"/>
        <v>1</v>
      </c>
      <c r="AF400" s="79">
        <f t="shared" si="1199"/>
        <v>1</v>
      </c>
      <c r="AG400" s="79">
        <f t="shared" si="1199"/>
        <v>1</v>
      </c>
      <c r="AH400" s="79">
        <f t="shared" si="1199"/>
        <v>1</v>
      </c>
      <c r="AI400" s="79">
        <f t="shared" si="1199"/>
        <v>1</v>
      </c>
      <c r="AJ400" s="79">
        <f t="shared" si="1199"/>
        <v>1</v>
      </c>
      <c r="AK400" s="79">
        <f t="shared" si="1199"/>
        <v>1</v>
      </c>
      <c r="AL400" s="79">
        <f t="shared" si="1199"/>
        <v>1</v>
      </c>
      <c r="AM400" s="68">
        <f t="shared" si="18"/>
        <v>1</v>
      </c>
    </row>
    <row r="401" ht="16.5" customHeight="1">
      <c r="A401" s="79"/>
      <c r="B401" s="101"/>
      <c r="C401" s="101"/>
      <c r="D401" s="101"/>
      <c r="E401" s="101"/>
      <c r="F401" s="102"/>
      <c r="G401" s="51">
        <f t="shared" si="947"/>
        <v>396</v>
      </c>
      <c r="H401" s="103">
        <v>5530.0</v>
      </c>
      <c r="I401" s="79">
        <v>3558.0</v>
      </c>
      <c r="J401" s="72">
        <f>OFFSET(TT!F401,0,6*(-1+$E$6))</f>
        <v>534</v>
      </c>
      <c r="K401" s="73">
        <f>OFFSET(TT!G401,0,6*(-1+$E$6))</f>
        <v>920</v>
      </c>
      <c r="L401" s="74">
        <f>OFFSET(TT!H401,0,6*(-1+$E$6))</f>
        <v>335</v>
      </c>
      <c r="M401" s="75">
        <f>OFFSET(TT!I401,0,6*(-1+$E$6))</f>
        <v>140</v>
      </c>
      <c r="N401" s="76">
        <f>OFFSET(TT!J401,0,6*(-1+$E$6))</f>
        <v>660</v>
      </c>
      <c r="O401" s="77">
        <f>OFFSET(TT!K401,0,6*(-1+$E$6))</f>
        <v>82</v>
      </c>
      <c r="P401" s="78">
        <f t="shared" si="19"/>
        <v>869</v>
      </c>
      <c r="Q401" s="78">
        <f t="shared" ref="Q401:S401" si="1200">$J401*C$30+$K401*C$31+$L401*C$32+$M401*C$33+$N401*C$34+$O401*C$35</f>
        <v>222</v>
      </c>
      <c r="R401" s="78">
        <f t="shared" si="1200"/>
        <v>920</v>
      </c>
      <c r="S401" s="78">
        <f t="shared" si="1200"/>
        <v>660</v>
      </c>
      <c r="T401" s="59">
        <f t="shared" si="8"/>
        <v>0.7965169569</v>
      </c>
      <c r="U401" s="60">
        <f t="shared" si="9"/>
        <v>0.582278481</v>
      </c>
      <c r="V401" s="61">
        <f t="shared" si="10"/>
        <v>0.5683453237</v>
      </c>
      <c r="W401" s="62">
        <f t="shared" si="11"/>
        <v>0.8056042032</v>
      </c>
      <c r="X401" s="63">
        <f t="shared" ref="X401:Y401" si="1201">IFERROR(P401/(P401+R401),0.5)</f>
        <v>0.4857462269</v>
      </c>
      <c r="Y401" s="64">
        <f t="shared" si="1201"/>
        <v>0.2517006803</v>
      </c>
      <c r="Z401" s="65">
        <f t="shared" si="13"/>
        <v>0.6697865968</v>
      </c>
      <c r="AA401" s="66">
        <f t="shared" si="14"/>
        <v>0.5724447772</v>
      </c>
      <c r="AB401" s="67">
        <f t="shared" si="15"/>
        <v>0.4084612505</v>
      </c>
      <c r="AC401" s="47">
        <f t="shared" si="16"/>
        <v>1</v>
      </c>
      <c r="AD401" s="79">
        <f t="shared" ref="AD401:AL401" si="1202">IF(OR(T401&lt;OFFSET($B$38,AD$3,0),T401&gt;OFFSET($C$38,AD$3,0)),0,1)</f>
        <v>1</v>
      </c>
      <c r="AE401" s="79">
        <f t="shared" si="1202"/>
        <v>1</v>
      </c>
      <c r="AF401" s="79">
        <f t="shared" si="1202"/>
        <v>1</v>
      </c>
      <c r="AG401" s="79">
        <f t="shared" si="1202"/>
        <v>1</v>
      </c>
      <c r="AH401" s="79">
        <f t="shared" si="1202"/>
        <v>1</v>
      </c>
      <c r="AI401" s="79">
        <f t="shared" si="1202"/>
        <v>1</v>
      </c>
      <c r="AJ401" s="79">
        <f t="shared" si="1202"/>
        <v>1</v>
      </c>
      <c r="AK401" s="79">
        <f t="shared" si="1202"/>
        <v>1</v>
      </c>
      <c r="AL401" s="79">
        <f t="shared" si="1202"/>
        <v>1</v>
      </c>
      <c r="AM401" s="68">
        <f t="shared" si="18"/>
        <v>1</v>
      </c>
    </row>
    <row r="402" ht="16.5" customHeight="1">
      <c r="A402" s="79"/>
      <c r="B402" s="101"/>
      <c r="C402" s="101"/>
      <c r="D402" s="101"/>
      <c r="E402" s="101"/>
      <c r="F402" s="102"/>
      <c r="G402" s="51">
        <f t="shared" si="947"/>
        <v>397</v>
      </c>
      <c r="H402" s="103">
        <v>5531.0</v>
      </c>
      <c r="I402" s="79">
        <v>585.0</v>
      </c>
      <c r="J402" s="72">
        <f>OFFSET(TT!F402,0,6*(-1+$E$6))</f>
        <v>72</v>
      </c>
      <c r="K402" s="73">
        <f>OFFSET(TT!G402,0,6*(-1+$E$6))</f>
        <v>59</v>
      </c>
      <c r="L402" s="74">
        <f>OFFSET(TT!H402,0,6*(-1+$E$6))</f>
        <v>50</v>
      </c>
      <c r="M402" s="75">
        <f>OFFSET(TT!I402,0,6*(-1+$E$6))</f>
        <v>31</v>
      </c>
      <c r="N402" s="76">
        <f>OFFSET(TT!J402,0,6*(-1+$E$6))</f>
        <v>94</v>
      </c>
      <c r="O402" s="77">
        <f>OFFSET(TT!K402,0,6*(-1+$E$6))</f>
        <v>19</v>
      </c>
      <c r="P402" s="78">
        <f t="shared" si="19"/>
        <v>122</v>
      </c>
      <c r="Q402" s="78">
        <f t="shared" ref="Q402:S402" si="1203">$J402*C$30+$K402*C$31+$L402*C$32+$M402*C$33+$N402*C$34+$O402*C$35</f>
        <v>50</v>
      </c>
      <c r="R402" s="78">
        <f t="shared" si="1203"/>
        <v>59</v>
      </c>
      <c r="S402" s="78">
        <f t="shared" si="1203"/>
        <v>94</v>
      </c>
      <c r="T402" s="59">
        <f t="shared" si="8"/>
        <v>0.7093023256</v>
      </c>
      <c r="U402" s="60">
        <f t="shared" si="9"/>
        <v>0.385620915</v>
      </c>
      <c r="V402" s="61">
        <f t="shared" si="10"/>
        <v>0.5648148148</v>
      </c>
      <c r="W402" s="62">
        <f t="shared" si="11"/>
        <v>0.5412844037</v>
      </c>
      <c r="X402" s="63">
        <f t="shared" ref="X402:Y402" si="1204">IFERROR(P402/(P402+R402),0.5)</f>
        <v>0.6740331492</v>
      </c>
      <c r="Y402" s="64">
        <f t="shared" si="1204"/>
        <v>0.3472222222</v>
      </c>
      <c r="Z402" s="65">
        <f t="shared" si="13"/>
        <v>0.5569230769</v>
      </c>
      <c r="AA402" s="66">
        <f t="shared" si="14"/>
        <v>0.6646153846</v>
      </c>
      <c r="AB402" s="67">
        <f t="shared" si="15"/>
        <v>0.5292307692</v>
      </c>
      <c r="AC402" s="47">
        <f t="shared" si="16"/>
        <v>1</v>
      </c>
      <c r="AD402" s="79">
        <f t="shared" ref="AD402:AL402" si="1205">IF(OR(T402&lt;OFFSET($B$38,AD$3,0),T402&gt;OFFSET($C$38,AD$3,0)),0,1)</f>
        <v>1</v>
      </c>
      <c r="AE402" s="79">
        <f t="shared" si="1205"/>
        <v>1</v>
      </c>
      <c r="AF402" s="79">
        <f t="shared" si="1205"/>
        <v>1</v>
      </c>
      <c r="AG402" s="79">
        <f t="shared" si="1205"/>
        <v>1</v>
      </c>
      <c r="AH402" s="79">
        <f t="shared" si="1205"/>
        <v>1</v>
      </c>
      <c r="AI402" s="79">
        <f t="shared" si="1205"/>
        <v>1</v>
      </c>
      <c r="AJ402" s="79">
        <f t="shared" si="1205"/>
        <v>1</v>
      </c>
      <c r="AK402" s="79">
        <f t="shared" si="1205"/>
        <v>1</v>
      </c>
      <c r="AL402" s="79">
        <f t="shared" si="1205"/>
        <v>1</v>
      </c>
      <c r="AM402" s="68">
        <f t="shared" si="18"/>
        <v>1</v>
      </c>
    </row>
    <row r="403" ht="16.5" customHeight="1">
      <c r="A403" s="79"/>
      <c r="B403" s="101"/>
      <c r="C403" s="101"/>
      <c r="D403" s="101"/>
      <c r="E403" s="101"/>
      <c r="F403" s="102"/>
      <c r="G403" s="51">
        <f t="shared" si="947"/>
        <v>398</v>
      </c>
      <c r="H403" s="103">
        <v>5533.0</v>
      </c>
      <c r="I403" s="79">
        <v>2095.0</v>
      </c>
      <c r="J403" s="72">
        <f>OFFSET(TT!F403,0,6*(-1+$E$6))</f>
        <v>187</v>
      </c>
      <c r="K403" s="73">
        <f>OFFSET(TT!G403,0,6*(-1+$E$6))</f>
        <v>166</v>
      </c>
      <c r="L403" s="74">
        <f>OFFSET(TT!H403,0,6*(-1+$E$6))</f>
        <v>122</v>
      </c>
      <c r="M403" s="75">
        <f>OFFSET(TT!I403,0,6*(-1+$E$6))</f>
        <v>262</v>
      </c>
      <c r="N403" s="76">
        <f>OFFSET(TT!J403,0,6*(-1+$E$6))</f>
        <v>454</v>
      </c>
      <c r="O403" s="77">
        <f>OFFSET(TT!K403,0,6*(-1+$E$6))</f>
        <v>133</v>
      </c>
      <c r="P403" s="78">
        <f t="shared" si="19"/>
        <v>309</v>
      </c>
      <c r="Q403" s="78">
        <f t="shared" ref="Q403:S403" si="1206">$J403*C$30+$K403*C$31+$L403*C$32+$M403*C$33+$N403*C$34+$O403*C$35</f>
        <v>395</v>
      </c>
      <c r="R403" s="78">
        <f t="shared" si="1206"/>
        <v>166</v>
      </c>
      <c r="S403" s="78">
        <f t="shared" si="1206"/>
        <v>454</v>
      </c>
      <c r="T403" s="59">
        <f t="shared" si="8"/>
        <v>0.4389204545</v>
      </c>
      <c r="U403" s="60">
        <f t="shared" si="9"/>
        <v>0.2677419355</v>
      </c>
      <c r="V403" s="61">
        <f t="shared" si="10"/>
        <v>0.4049803408</v>
      </c>
      <c r="W403" s="62">
        <f t="shared" si="11"/>
        <v>0.2959001783</v>
      </c>
      <c r="X403" s="63">
        <f t="shared" ref="X403:Y403" si="1207">IFERROR(P403/(P403+R403),0.5)</f>
        <v>0.6505263158</v>
      </c>
      <c r="Y403" s="64">
        <f t="shared" si="1207"/>
        <v>0.4652532391</v>
      </c>
      <c r="Z403" s="65">
        <f t="shared" si="13"/>
        <v>0.3587613293</v>
      </c>
      <c r="AA403" s="66">
        <f t="shared" si="14"/>
        <v>0.5762839879</v>
      </c>
      <c r="AB403" s="67">
        <f t="shared" si="15"/>
        <v>0.5317220544</v>
      </c>
      <c r="AC403" s="47">
        <f t="shared" si="16"/>
        <v>1</v>
      </c>
      <c r="AD403" s="79">
        <f t="shared" ref="AD403:AL403" si="1208">IF(OR(T403&lt;OFFSET($B$38,AD$3,0),T403&gt;OFFSET($C$38,AD$3,0)),0,1)</f>
        <v>1</v>
      </c>
      <c r="AE403" s="79">
        <f t="shared" si="1208"/>
        <v>1</v>
      </c>
      <c r="AF403" s="79">
        <f t="shared" si="1208"/>
        <v>1</v>
      </c>
      <c r="AG403" s="79">
        <f t="shared" si="1208"/>
        <v>1</v>
      </c>
      <c r="AH403" s="79">
        <f t="shared" si="1208"/>
        <v>1</v>
      </c>
      <c r="AI403" s="79">
        <f t="shared" si="1208"/>
        <v>1</v>
      </c>
      <c r="AJ403" s="79">
        <f t="shared" si="1208"/>
        <v>1</v>
      </c>
      <c r="AK403" s="79">
        <f t="shared" si="1208"/>
        <v>1</v>
      </c>
      <c r="AL403" s="79">
        <f t="shared" si="1208"/>
        <v>1</v>
      </c>
      <c r="AM403" s="68">
        <f t="shared" si="18"/>
        <v>1</v>
      </c>
    </row>
    <row r="404" ht="16.5" customHeight="1">
      <c r="A404" s="79"/>
      <c r="B404" s="101"/>
      <c r="C404" s="101"/>
      <c r="D404" s="101"/>
      <c r="E404" s="101"/>
      <c r="F404" s="102"/>
      <c r="G404" s="51">
        <f t="shared" si="947"/>
        <v>399</v>
      </c>
      <c r="H404" s="103">
        <v>5542.0</v>
      </c>
      <c r="I404" s="79">
        <v>860.0</v>
      </c>
      <c r="J404" s="72">
        <f>OFFSET(TT!F404,0,6*(-1+$E$6))</f>
        <v>18</v>
      </c>
      <c r="K404" s="73">
        <f>OFFSET(TT!G404,0,6*(-1+$E$6))</f>
        <v>25</v>
      </c>
      <c r="L404" s="74">
        <f>OFFSET(TT!H404,0,6*(-1+$E$6))</f>
        <v>27</v>
      </c>
      <c r="M404" s="75">
        <f>OFFSET(TT!I404,0,6*(-1+$E$6))</f>
        <v>54</v>
      </c>
      <c r="N404" s="76">
        <f>OFFSET(TT!J404,0,6*(-1+$E$6))</f>
        <v>108</v>
      </c>
      <c r="O404" s="77">
        <f>OFFSET(TT!K404,0,6*(-1+$E$6))</f>
        <v>43</v>
      </c>
      <c r="P404" s="78">
        <f t="shared" si="19"/>
        <v>45</v>
      </c>
      <c r="Q404" s="78">
        <f t="shared" ref="Q404:S404" si="1209">$J404*C$30+$K404*C$31+$L404*C$32+$M404*C$33+$N404*C$34+$O404*C$35</f>
        <v>97</v>
      </c>
      <c r="R404" s="78">
        <f t="shared" si="1209"/>
        <v>25</v>
      </c>
      <c r="S404" s="78">
        <f t="shared" si="1209"/>
        <v>108</v>
      </c>
      <c r="T404" s="59">
        <f t="shared" si="8"/>
        <v>0.3169014085</v>
      </c>
      <c r="U404" s="60">
        <f t="shared" si="9"/>
        <v>0.1879699248</v>
      </c>
      <c r="V404" s="61">
        <f t="shared" si="10"/>
        <v>0.2941176471</v>
      </c>
      <c r="W404" s="62">
        <f t="shared" si="11"/>
        <v>0.2049180328</v>
      </c>
      <c r="X404" s="63">
        <f t="shared" ref="X404:Y404" si="1210">IFERROR(P404/(P404+R404),0.5)</f>
        <v>0.6428571429</v>
      </c>
      <c r="Y404" s="64">
        <f t="shared" si="1210"/>
        <v>0.4731707317</v>
      </c>
      <c r="Z404" s="65">
        <f t="shared" si="13"/>
        <v>0.2545454545</v>
      </c>
      <c r="AA404" s="66">
        <f t="shared" si="14"/>
        <v>0.5563636364</v>
      </c>
      <c r="AB404" s="67">
        <f t="shared" si="15"/>
        <v>0.5163636364</v>
      </c>
      <c r="AC404" s="47">
        <f t="shared" si="16"/>
        <v>1</v>
      </c>
      <c r="AD404" s="79">
        <f t="shared" ref="AD404:AL404" si="1211">IF(OR(T404&lt;OFFSET($B$38,AD$3,0),T404&gt;OFFSET($C$38,AD$3,0)),0,1)</f>
        <v>1</v>
      </c>
      <c r="AE404" s="79">
        <f t="shared" si="1211"/>
        <v>1</v>
      </c>
      <c r="AF404" s="79">
        <f t="shared" si="1211"/>
        <v>1</v>
      </c>
      <c r="AG404" s="79">
        <f t="shared" si="1211"/>
        <v>1</v>
      </c>
      <c r="AH404" s="79">
        <f t="shared" si="1211"/>
        <v>1</v>
      </c>
      <c r="AI404" s="79">
        <f t="shared" si="1211"/>
        <v>1</v>
      </c>
      <c r="AJ404" s="79">
        <f t="shared" si="1211"/>
        <v>1</v>
      </c>
      <c r="AK404" s="79">
        <f t="shared" si="1211"/>
        <v>1</v>
      </c>
      <c r="AL404" s="79">
        <f t="shared" si="1211"/>
        <v>1</v>
      </c>
      <c r="AM404" s="68">
        <f t="shared" si="18"/>
        <v>1</v>
      </c>
    </row>
    <row r="405" ht="16.5" customHeight="1">
      <c r="A405" s="79"/>
      <c r="B405" s="101"/>
      <c r="C405" s="101"/>
      <c r="D405" s="101"/>
      <c r="E405" s="101"/>
      <c r="F405" s="102"/>
      <c r="G405" s="51">
        <f t="shared" si="947"/>
        <v>400</v>
      </c>
      <c r="H405" s="103">
        <v>5545.0</v>
      </c>
      <c r="I405" s="79">
        <v>1200.0</v>
      </c>
      <c r="J405" s="72">
        <f>OFFSET(TT!F405,0,6*(-1+$E$6))</f>
        <v>34</v>
      </c>
      <c r="K405" s="73">
        <f>OFFSET(TT!G405,0,6*(-1+$E$6))</f>
        <v>50</v>
      </c>
      <c r="L405" s="74">
        <f>OFFSET(TT!H405,0,6*(-1+$E$6))</f>
        <v>19</v>
      </c>
      <c r="M405" s="75">
        <f>OFFSET(TT!I405,0,6*(-1+$E$6))</f>
        <v>45</v>
      </c>
      <c r="N405" s="76">
        <f>OFFSET(TT!J405,0,6*(-1+$E$6))</f>
        <v>177</v>
      </c>
      <c r="O405" s="77">
        <f>OFFSET(TT!K405,0,6*(-1+$E$6))</f>
        <v>39</v>
      </c>
      <c r="P405" s="78">
        <f t="shared" si="19"/>
        <v>53</v>
      </c>
      <c r="Q405" s="78">
        <f t="shared" ref="Q405:S405" si="1212">$J405*C$30+$K405*C$31+$L405*C$32+$M405*C$33+$N405*C$34+$O405*C$35</f>
        <v>84</v>
      </c>
      <c r="R405" s="78">
        <f t="shared" si="1212"/>
        <v>50</v>
      </c>
      <c r="S405" s="78">
        <f t="shared" si="1212"/>
        <v>177</v>
      </c>
      <c r="T405" s="59">
        <f t="shared" si="8"/>
        <v>0.3868613139</v>
      </c>
      <c r="U405" s="60">
        <f t="shared" si="9"/>
        <v>0.2202643172</v>
      </c>
      <c r="V405" s="61">
        <f t="shared" si="10"/>
        <v>0.2304347826</v>
      </c>
      <c r="W405" s="62">
        <f t="shared" si="11"/>
        <v>0.3731343284</v>
      </c>
      <c r="X405" s="63">
        <f t="shared" ref="X405:Y405" si="1213">IFERROR(P405/(P405+R405),0.5)</f>
        <v>0.5145631068</v>
      </c>
      <c r="Y405" s="64">
        <f t="shared" si="1213"/>
        <v>0.3218390805</v>
      </c>
      <c r="Z405" s="65">
        <f t="shared" si="13"/>
        <v>0.282967033</v>
      </c>
      <c r="AA405" s="66">
        <f t="shared" si="14"/>
        <v>0.6318681319</v>
      </c>
      <c r="AB405" s="67">
        <f t="shared" si="15"/>
        <v>0.3763736264</v>
      </c>
      <c r="AC405" s="47">
        <f t="shared" si="16"/>
        <v>1</v>
      </c>
      <c r="AD405" s="79">
        <f t="shared" ref="AD405:AL405" si="1214">IF(OR(T405&lt;OFFSET($B$38,AD$3,0),T405&gt;OFFSET($C$38,AD$3,0)),0,1)</f>
        <v>1</v>
      </c>
      <c r="AE405" s="79">
        <f t="shared" si="1214"/>
        <v>1</v>
      </c>
      <c r="AF405" s="79">
        <f t="shared" si="1214"/>
        <v>1</v>
      </c>
      <c r="AG405" s="79">
        <f t="shared" si="1214"/>
        <v>1</v>
      </c>
      <c r="AH405" s="79">
        <f t="shared" si="1214"/>
        <v>1</v>
      </c>
      <c r="AI405" s="79">
        <f t="shared" si="1214"/>
        <v>1</v>
      </c>
      <c r="AJ405" s="79">
        <f t="shared" si="1214"/>
        <v>1</v>
      </c>
      <c r="AK405" s="79">
        <f t="shared" si="1214"/>
        <v>1</v>
      </c>
      <c r="AL405" s="79">
        <f t="shared" si="1214"/>
        <v>1</v>
      </c>
      <c r="AM405" s="68">
        <f t="shared" si="18"/>
        <v>1</v>
      </c>
    </row>
    <row r="406" ht="16.5" customHeight="1">
      <c r="A406" s="79"/>
      <c r="B406" s="101"/>
      <c r="C406" s="101"/>
      <c r="D406" s="101"/>
      <c r="E406" s="101"/>
      <c r="F406" s="102"/>
      <c r="G406" s="51">
        <f t="shared" si="947"/>
        <v>401</v>
      </c>
      <c r="H406" s="103">
        <v>5550.0</v>
      </c>
      <c r="I406" s="79">
        <v>793.0</v>
      </c>
      <c r="J406" s="72">
        <f>OFFSET(TT!F406,0,6*(-1+$E$6))</f>
        <v>110</v>
      </c>
      <c r="K406" s="73">
        <f>OFFSET(TT!G406,0,6*(-1+$E$6))</f>
        <v>99</v>
      </c>
      <c r="L406" s="74">
        <f>OFFSET(TT!H406,0,6*(-1+$E$6))</f>
        <v>96</v>
      </c>
      <c r="M406" s="75">
        <f>OFFSET(TT!I406,0,6*(-1+$E$6))</f>
        <v>40</v>
      </c>
      <c r="N406" s="76">
        <f>OFFSET(TT!J406,0,6*(-1+$E$6))</f>
        <v>136</v>
      </c>
      <c r="O406" s="77">
        <f>OFFSET(TT!K406,0,6*(-1+$E$6))</f>
        <v>39</v>
      </c>
      <c r="P406" s="78">
        <f t="shared" si="19"/>
        <v>206</v>
      </c>
      <c r="Q406" s="78">
        <f t="shared" ref="Q406:S406" si="1215">$J406*C$30+$K406*C$31+$L406*C$32+$M406*C$33+$N406*C$34+$O406*C$35</f>
        <v>79</v>
      </c>
      <c r="R406" s="78">
        <f t="shared" si="1215"/>
        <v>99</v>
      </c>
      <c r="S406" s="78">
        <f t="shared" si="1215"/>
        <v>136</v>
      </c>
      <c r="T406" s="59">
        <f t="shared" si="8"/>
        <v>0.7228070175</v>
      </c>
      <c r="U406" s="60">
        <f t="shared" si="9"/>
        <v>0.4212765957</v>
      </c>
      <c r="V406" s="61">
        <f t="shared" si="10"/>
        <v>0.6023391813</v>
      </c>
      <c r="W406" s="62">
        <f t="shared" si="11"/>
        <v>0.5561797753</v>
      </c>
      <c r="X406" s="63">
        <f t="shared" ref="X406:Y406" si="1216">IFERROR(P406/(P406+R406),0.5)</f>
        <v>0.6754098361</v>
      </c>
      <c r="Y406" s="64">
        <f t="shared" si="1216"/>
        <v>0.3674418605</v>
      </c>
      <c r="Z406" s="65">
        <f t="shared" si="13"/>
        <v>0.5865384615</v>
      </c>
      <c r="AA406" s="66">
        <f t="shared" si="14"/>
        <v>0.6576923077</v>
      </c>
      <c r="AB406" s="67">
        <f t="shared" si="15"/>
        <v>0.5480769231</v>
      </c>
      <c r="AC406" s="47">
        <f t="shared" si="16"/>
        <v>1</v>
      </c>
      <c r="AD406" s="79">
        <f t="shared" ref="AD406:AL406" si="1217">IF(OR(T406&lt;OFFSET($B$38,AD$3,0),T406&gt;OFFSET($C$38,AD$3,0)),0,1)</f>
        <v>1</v>
      </c>
      <c r="AE406" s="79">
        <f t="shared" si="1217"/>
        <v>1</v>
      </c>
      <c r="AF406" s="79">
        <f t="shared" si="1217"/>
        <v>1</v>
      </c>
      <c r="AG406" s="79">
        <f t="shared" si="1217"/>
        <v>1</v>
      </c>
      <c r="AH406" s="79">
        <f t="shared" si="1217"/>
        <v>1</v>
      </c>
      <c r="AI406" s="79">
        <f t="shared" si="1217"/>
        <v>1</v>
      </c>
      <c r="AJ406" s="79">
        <f t="shared" si="1217"/>
        <v>1</v>
      </c>
      <c r="AK406" s="79">
        <f t="shared" si="1217"/>
        <v>1</v>
      </c>
      <c r="AL406" s="79">
        <f t="shared" si="1217"/>
        <v>1</v>
      </c>
      <c r="AM406" s="68">
        <f t="shared" si="18"/>
        <v>1</v>
      </c>
    </row>
    <row r="407" ht="16.5" customHeight="1">
      <c r="A407" s="79"/>
      <c r="B407" s="101"/>
      <c r="C407" s="101"/>
      <c r="D407" s="101"/>
      <c r="E407" s="101"/>
      <c r="F407" s="102"/>
      <c r="G407" s="51">
        <f t="shared" si="947"/>
        <v>402</v>
      </c>
      <c r="H407" s="103">
        <v>5554.0</v>
      </c>
      <c r="I407" s="79">
        <v>1802.0</v>
      </c>
      <c r="J407" s="72">
        <f>OFFSET(TT!F407,0,6*(-1+$E$6))</f>
        <v>156</v>
      </c>
      <c r="K407" s="73">
        <f>OFFSET(TT!G407,0,6*(-1+$E$6))</f>
        <v>119</v>
      </c>
      <c r="L407" s="74">
        <f>OFFSET(TT!H407,0,6*(-1+$E$6))</f>
        <v>127</v>
      </c>
      <c r="M407" s="75">
        <f>OFFSET(TT!I407,0,6*(-1+$E$6))</f>
        <v>160</v>
      </c>
      <c r="N407" s="76">
        <f>OFFSET(TT!J407,0,6*(-1+$E$6))</f>
        <v>338</v>
      </c>
      <c r="O407" s="77">
        <f>OFFSET(TT!K407,0,6*(-1+$E$6))</f>
        <v>95</v>
      </c>
      <c r="P407" s="78">
        <f t="shared" si="19"/>
        <v>283</v>
      </c>
      <c r="Q407" s="78">
        <f t="shared" ref="Q407:S407" si="1218">$J407*C$30+$K407*C$31+$L407*C$32+$M407*C$33+$N407*C$34+$O407*C$35</f>
        <v>255</v>
      </c>
      <c r="R407" s="78">
        <f t="shared" si="1218"/>
        <v>119</v>
      </c>
      <c r="S407" s="78">
        <f t="shared" si="1218"/>
        <v>338</v>
      </c>
      <c r="T407" s="59">
        <f t="shared" si="8"/>
        <v>0.5260223048</v>
      </c>
      <c r="U407" s="60">
        <f t="shared" si="9"/>
        <v>0.2603938731</v>
      </c>
      <c r="V407" s="61">
        <f t="shared" si="10"/>
        <v>0.4557165862</v>
      </c>
      <c r="W407" s="62">
        <f t="shared" si="11"/>
        <v>0.3181818182</v>
      </c>
      <c r="X407" s="63">
        <f t="shared" ref="X407:Y407" si="1219">IFERROR(P407/(P407+R407),0.5)</f>
        <v>0.7039800995</v>
      </c>
      <c r="Y407" s="64">
        <f t="shared" si="1219"/>
        <v>0.4300168634</v>
      </c>
      <c r="Z407" s="65">
        <f t="shared" si="13"/>
        <v>0.4040201005</v>
      </c>
      <c r="AA407" s="66">
        <f t="shared" si="14"/>
        <v>0.624120603</v>
      </c>
      <c r="AB407" s="67">
        <f t="shared" si="15"/>
        <v>0.5407035176</v>
      </c>
      <c r="AC407" s="47">
        <f t="shared" si="16"/>
        <v>1</v>
      </c>
      <c r="AD407" s="79">
        <f t="shared" ref="AD407:AL407" si="1220">IF(OR(T407&lt;OFFSET($B$38,AD$3,0),T407&gt;OFFSET($C$38,AD$3,0)),0,1)</f>
        <v>1</v>
      </c>
      <c r="AE407" s="79">
        <f t="shared" si="1220"/>
        <v>1</v>
      </c>
      <c r="AF407" s="79">
        <f t="shared" si="1220"/>
        <v>1</v>
      </c>
      <c r="AG407" s="79">
        <f t="shared" si="1220"/>
        <v>1</v>
      </c>
      <c r="AH407" s="79">
        <f t="shared" si="1220"/>
        <v>1</v>
      </c>
      <c r="AI407" s="79">
        <f t="shared" si="1220"/>
        <v>1</v>
      </c>
      <c r="AJ407" s="79">
        <f t="shared" si="1220"/>
        <v>1</v>
      </c>
      <c r="AK407" s="79">
        <f t="shared" si="1220"/>
        <v>1</v>
      </c>
      <c r="AL407" s="79">
        <f t="shared" si="1220"/>
        <v>1</v>
      </c>
      <c r="AM407" s="68">
        <f t="shared" si="18"/>
        <v>1</v>
      </c>
    </row>
    <row r="408" ht="16.5" customHeight="1">
      <c r="A408" s="79"/>
      <c r="B408" s="101"/>
      <c r="C408" s="101"/>
      <c r="D408" s="101"/>
      <c r="E408" s="101"/>
      <c r="F408" s="102"/>
      <c r="G408" s="51">
        <f t="shared" si="947"/>
        <v>403</v>
      </c>
      <c r="H408" s="103">
        <v>5556.0</v>
      </c>
      <c r="I408" s="79">
        <v>2607.0</v>
      </c>
      <c r="J408" s="72">
        <f>OFFSET(TT!F408,0,6*(-1+$E$6))</f>
        <v>376</v>
      </c>
      <c r="K408" s="73">
        <f>OFFSET(TT!G408,0,6*(-1+$E$6))</f>
        <v>271</v>
      </c>
      <c r="L408" s="74">
        <f>OFFSET(TT!H408,0,6*(-1+$E$6))</f>
        <v>387</v>
      </c>
      <c r="M408" s="75">
        <f>OFFSET(TT!I408,0,6*(-1+$E$6))</f>
        <v>143</v>
      </c>
      <c r="N408" s="76">
        <f>OFFSET(TT!J408,0,6*(-1+$E$6))</f>
        <v>358</v>
      </c>
      <c r="O408" s="77">
        <f>OFFSET(TT!K408,0,6*(-1+$E$6))</f>
        <v>89</v>
      </c>
      <c r="P408" s="78">
        <f t="shared" si="19"/>
        <v>763</v>
      </c>
      <c r="Q408" s="78">
        <f t="shared" ref="Q408:S408" si="1221">$J408*C$30+$K408*C$31+$L408*C$32+$M408*C$33+$N408*C$34+$O408*C$35</f>
        <v>232</v>
      </c>
      <c r="R408" s="78">
        <f t="shared" si="1221"/>
        <v>271</v>
      </c>
      <c r="S408" s="78">
        <f t="shared" si="1221"/>
        <v>358</v>
      </c>
      <c r="T408" s="59">
        <f t="shared" si="8"/>
        <v>0.7668341709</v>
      </c>
      <c r="U408" s="60">
        <f t="shared" si="9"/>
        <v>0.4308426073</v>
      </c>
      <c r="V408" s="61">
        <f t="shared" si="10"/>
        <v>0.6806422837</v>
      </c>
      <c r="W408" s="62">
        <f t="shared" si="11"/>
        <v>0.5387673956</v>
      </c>
      <c r="X408" s="63">
        <f t="shared" ref="X408:Y408" si="1222">IFERROR(P408/(P408+R408),0.5)</f>
        <v>0.7379110251</v>
      </c>
      <c r="Y408" s="64">
        <f t="shared" si="1222"/>
        <v>0.393220339</v>
      </c>
      <c r="Z408" s="65">
        <f t="shared" si="13"/>
        <v>0.6366995074</v>
      </c>
      <c r="AA408" s="66">
        <f t="shared" si="14"/>
        <v>0.690270936</v>
      </c>
      <c r="AB408" s="67">
        <f t="shared" si="15"/>
        <v>0.6126847291</v>
      </c>
      <c r="AC408" s="47">
        <f t="shared" si="16"/>
        <v>1</v>
      </c>
      <c r="AD408" s="79">
        <f t="shared" ref="AD408:AL408" si="1223">IF(OR(T408&lt;OFFSET($B$38,AD$3,0),T408&gt;OFFSET($C$38,AD$3,0)),0,1)</f>
        <v>1</v>
      </c>
      <c r="AE408" s="79">
        <f t="shared" si="1223"/>
        <v>1</v>
      </c>
      <c r="AF408" s="79">
        <f t="shared" si="1223"/>
        <v>1</v>
      </c>
      <c r="AG408" s="79">
        <f t="shared" si="1223"/>
        <v>1</v>
      </c>
      <c r="AH408" s="79">
        <f t="shared" si="1223"/>
        <v>1</v>
      </c>
      <c r="AI408" s="79">
        <f t="shared" si="1223"/>
        <v>1</v>
      </c>
      <c r="AJ408" s="79">
        <f t="shared" si="1223"/>
        <v>1</v>
      </c>
      <c r="AK408" s="79">
        <f t="shared" si="1223"/>
        <v>1</v>
      </c>
      <c r="AL408" s="79">
        <f t="shared" si="1223"/>
        <v>1</v>
      </c>
      <c r="AM408" s="68">
        <f t="shared" si="18"/>
        <v>1</v>
      </c>
    </row>
    <row r="409" ht="16.5" customHeight="1">
      <c r="A409" s="79"/>
      <c r="B409" s="101"/>
      <c r="C409" s="101"/>
      <c r="D409" s="101"/>
      <c r="E409" s="101"/>
      <c r="F409" s="102"/>
      <c r="G409" s="51">
        <f t="shared" si="947"/>
        <v>404</v>
      </c>
      <c r="H409" s="103">
        <v>5560.0</v>
      </c>
      <c r="I409" s="79">
        <v>2014.0</v>
      </c>
      <c r="J409" s="72">
        <f>OFFSET(TT!F409,0,6*(-1+$E$6))</f>
        <v>170</v>
      </c>
      <c r="K409" s="73">
        <f>OFFSET(TT!G409,0,6*(-1+$E$6))</f>
        <v>174</v>
      </c>
      <c r="L409" s="74">
        <f>OFFSET(TT!H409,0,6*(-1+$E$6))</f>
        <v>110</v>
      </c>
      <c r="M409" s="75">
        <f>OFFSET(TT!I409,0,6*(-1+$E$6))</f>
        <v>179</v>
      </c>
      <c r="N409" s="76">
        <f>OFFSET(TT!J409,0,6*(-1+$E$6))</f>
        <v>430</v>
      </c>
      <c r="O409" s="77">
        <f>OFFSET(TT!K409,0,6*(-1+$E$6))</f>
        <v>89</v>
      </c>
      <c r="P409" s="78">
        <f t="shared" si="19"/>
        <v>280</v>
      </c>
      <c r="Q409" s="78">
        <f t="shared" ref="Q409:S409" si="1224">$J409*C$30+$K409*C$31+$L409*C$32+$M409*C$33+$N409*C$34+$O409*C$35</f>
        <v>268</v>
      </c>
      <c r="R409" s="78">
        <f t="shared" si="1224"/>
        <v>174</v>
      </c>
      <c r="S409" s="78">
        <f t="shared" si="1224"/>
        <v>430</v>
      </c>
      <c r="T409" s="59">
        <f t="shared" si="8"/>
        <v>0.5109489051</v>
      </c>
      <c r="U409" s="60">
        <f t="shared" si="9"/>
        <v>0.2880794702</v>
      </c>
      <c r="V409" s="61">
        <f t="shared" si="10"/>
        <v>0.3943661972</v>
      </c>
      <c r="W409" s="62">
        <f t="shared" si="11"/>
        <v>0.3936651584</v>
      </c>
      <c r="X409" s="63">
        <f t="shared" ref="X409:Y409" si="1225">IFERROR(P409/(P409+R409),0.5)</f>
        <v>0.6167400881</v>
      </c>
      <c r="Y409" s="64">
        <f t="shared" si="1225"/>
        <v>0.3839541547</v>
      </c>
      <c r="Z409" s="65">
        <f t="shared" si="13"/>
        <v>0.3940972222</v>
      </c>
      <c r="AA409" s="66">
        <f t="shared" si="14"/>
        <v>0.6163194444</v>
      </c>
      <c r="AB409" s="67">
        <f t="shared" si="15"/>
        <v>0.4756944444</v>
      </c>
      <c r="AC409" s="47">
        <f t="shared" si="16"/>
        <v>1</v>
      </c>
      <c r="AD409" s="79">
        <f t="shared" ref="AD409:AL409" si="1226">IF(OR(T409&lt;OFFSET($B$38,AD$3,0),T409&gt;OFFSET($C$38,AD$3,0)),0,1)</f>
        <v>1</v>
      </c>
      <c r="AE409" s="79">
        <f t="shared" si="1226"/>
        <v>1</v>
      </c>
      <c r="AF409" s="79">
        <f t="shared" si="1226"/>
        <v>1</v>
      </c>
      <c r="AG409" s="79">
        <f t="shared" si="1226"/>
        <v>1</v>
      </c>
      <c r="AH409" s="79">
        <f t="shared" si="1226"/>
        <v>1</v>
      </c>
      <c r="AI409" s="79">
        <f t="shared" si="1226"/>
        <v>1</v>
      </c>
      <c r="AJ409" s="79">
        <f t="shared" si="1226"/>
        <v>1</v>
      </c>
      <c r="AK409" s="79">
        <f t="shared" si="1226"/>
        <v>1</v>
      </c>
      <c r="AL409" s="79">
        <f t="shared" si="1226"/>
        <v>1</v>
      </c>
      <c r="AM409" s="68">
        <f t="shared" si="18"/>
        <v>1</v>
      </c>
    </row>
    <row r="410" ht="16.5" customHeight="1">
      <c r="A410" s="79"/>
      <c r="B410" s="101"/>
      <c r="C410" s="101"/>
      <c r="D410" s="101"/>
      <c r="E410" s="101"/>
      <c r="F410" s="102"/>
      <c r="G410" s="51">
        <f t="shared" si="947"/>
        <v>405</v>
      </c>
      <c r="H410" s="103">
        <v>5563.0</v>
      </c>
      <c r="I410" s="79">
        <v>1789.0</v>
      </c>
      <c r="J410" s="72">
        <f>OFFSET(TT!F410,0,6*(-1+$E$6))</f>
        <v>36</v>
      </c>
      <c r="K410" s="73">
        <f>OFFSET(TT!G410,0,6*(-1+$E$6))</f>
        <v>36</v>
      </c>
      <c r="L410" s="74">
        <f>OFFSET(TT!H410,0,6*(-1+$E$6))</f>
        <v>36</v>
      </c>
      <c r="M410" s="75">
        <f>OFFSET(TT!I410,0,6*(-1+$E$6))</f>
        <v>87</v>
      </c>
      <c r="N410" s="76">
        <f>OFFSET(TT!J410,0,6*(-1+$E$6))</f>
        <v>206</v>
      </c>
      <c r="O410" s="77">
        <f>OFFSET(TT!K410,0,6*(-1+$E$6))</f>
        <v>85</v>
      </c>
      <c r="P410" s="78">
        <f t="shared" si="19"/>
        <v>72</v>
      </c>
      <c r="Q410" s="78">
        <f t="shared" ref="Q410:S410" si="1227">$J410*C$30+$K410*C$31+$L410*C$32+$M410*C$33+$N410*C$34+$O410*C$35</f>
        <v>172</v>
      </c>
      <c r="R410" s="78">
        <f t="shared" si="1227"/>
        <v>36</v>
      </c>
      <c r="S410" s="78">
        <f t="shared" si="1227"/>
        <v>206</v>
      </c>
      <c r="T410" s="59">
        <f t="shared" si="8"/>
        <v>0.2950819672</v>
      </c>
      <c r="U410" s="60">
        <f t="shared" si="9"/>
        <v>0.1487603306</v>
      </c>
      <c r="V410" s="61">
        <f t="shared" si="10"/>
        <v>0.2589928058</v>
      </c>
      <c r="W410" s="62">
        <f t="shared" si="11"/>
        <v>0.1730769231</v>
      </c>
      <c r="X410" s="63">
        <f t="shared" ref="X410:Y410" si="1228">IFERROR(P410/(P410+R410),0.5)</f>
        <v>0.6666666667</v>
      </c>
      <c r="Y410" s="64">
        <f t="shared" si="1228"/>
        <v>0.455026455</v>
      </c>
      <c r="Z410" s="65">
        <f t="shared" si="13"/>
        <v>0.2222222222</v>
      </c>
      <c r="AA410" s="66">
        <f t="shared" si="14"/>
        <v>0.5720164609</v>
      </c>
      <c r="AB410" s="67">
        <f t="shared" si="15"/>
        <v>0.5020576132</v>
      </c>
      <c r="AC410" s="47">
        <f t="shared" si="16"/>
        <v>1</v>
      </c>
      <c r="AD410" s="79">
        <f t="shared" ref="AD410:AL410" si="1229">IF(OR(T410&lt;OFFSET($B$38,AD$3,0),T410&gt;OFFSET($C$38,AD$3,0)),0,1)</f>
        <v>1</v>
      </c>
      <c r="AE410" s="79">
        <f t="shared" si="1229"/>
        <v>1</v>
      </c>
      <c r="AF410" s="79">
        <f t="shared" si="1229"/>
        <v>1</v>
      </c>
      <c r="AG410" s="79">
        <f t="shared" si="1229"/>
        <v>1</v>
      </c>
      <c r="AH410" s="79">
        <f t="shared" si="1229"/>
        <v>1</v>
      </c>
      <c r="AI410" s="79">
        <f t="shared" si="1229"/>
        <v>1</v>
      </c>
      <c r="AJ410" s="79">
        <f t="shared" si="1229"/>
        <v>1</v>
      </c>
      <c r="AK410" s="79">
        <f t="shared" si="1229"/>
        <v>1</v>
      </c>
      <c r="AL410" s="79">
        <f t="shared" si="1229"/>
        <v>1</v>
      </c>
      <c r="AM410" s="68">
        <f t="shared" si="18"/>
        <v>1</v>
      </c>
    </row>
    <row r="411" ht="16.5" customHeight="1">
      <c r="A411" s="79"/>
      <c r="B411" s="101"/>
      <c r="C411" s="101"/>
      <c r="D411" s="101"/>
      <c r="E411" s="101"/>
      <c r="F411" s="102"/>
      <c r="G411" s="51">
        <f t="shared" si="947"/>
        <v>406</v>
      </c>
      <c r="H411" s="103">
        <v>5565.0</v>
      </c>
      <c r="I411" s="79">
        <v>2048.0</v>
      </c>
      <c r="J411" s="72">
        <f>OFFSET(TT!F411,0,6*(-1+$E$6))</f>
        <v>72</v>
      </c>
      <c r="K411" s="73">
        <f>OFFSET(TT!G411,0,6*(-1+$E$6))</f>
        <v>66</v>
      </c>
      <c r="L411" s="74">
        <f>OFFSET(TT!H411,0,6*(-1+$E$6))</f>
        <v>105</v>
      </c>
      <c r="M411" s="75">
        <f>OFFSET(TT!I411,0,6*(-1+$E$6))</f>
        <v>143</v>
      </c>
      <c r="N411" s="76">
        <f>OFFSET(TT!J411,0,6*(-1+$E$6))</f>
        <v>318</v>
      </c>
      <c r="O411" s="77">
        <f>OFFSET(TT!K411,0,6*(-1+$E$6))</f>
        <v>100</v>
      </c>
      <c r="P411" s="78">
        <f t="shared" si="19"/>
        <v>177</v>
      </c>
      <c r="Q411" s="78">
        <f t="shared" ref="Q411:S411" si="1230">$J411*C$30+$K411*C$31+$L411*C$32+$M411*C$33+$N411*C$34+$O411*C$35</f>
        <v>243</v>
      </c>
      <c r="R411" s="78">
        <f t="shared" si="1230"/>
        <v>66</v>
      </c>
      <c r="S411" s="78">
        <f t="shared" si="1230"/>
        <v>318</v>
      </c>
      <c r="T411" s="59">
        <f t="shared" si="8"/>
        <v>0.4214285714</v>
      </c>
      <c r="U411" s="60">
        <f t="shared" si="9"/>
        <v>0.171875</v>
      </c>
      <c r="V411" s="61">
        <f t="shared" si="10"/>
        <v>0.3575757576</v>
      </c>
      <c r="W411" s="62">
        <f t="shared" si="11"/>
        <v>0.213592233</v>
      </c>
      <c r="X411" s="63">
        <f t="shared" ref="X411:Y411" si="1231">IFERROR(P411/(P411+R411),0.5)</f>
        <v>0.7283950617</v>
      </c>
      <c r="Y411" s="64">
        <f t="shared" si="1231"/>
        <v>0.4331550802</v>
      </c>
      <c r="Z411" s="65">
        <f t="shared" si="13"/>
        <v>0.302238806</v>
      </c>
      <c r="AA411" s="66">
        <f t="shared" si="14"/>
        <v>0.6156716418</v>
      </c>
      <c r="AB411" s="67">
        <f t="shared" si="15"/>
        <v>0.5223880597</v>
      </c>
      <c r="AC411" s="47">
        <f t="shared" si="16"/>
        <v>1</v>
      </c>
      <c r="AD411" s="79">
        <f t="shared" ref="AD411:AL411" si="1232">IF(OR(T411&lt;OFFSET($B$38,AD$3,0),T411&gt;OFFSET($C$38,AD$3,0)),0,1)</f>
        <v>1</v>
      </c>
      <c r="AE411" s="79">
        <f t="shared" si="1232"/>
        <v>1</v>
      </c>
      <c r="AF411" s="79">
        <f t="shared" si="1232"/>
        <v>1</v>
      </c>
      <c r="AG411" s="79">
        <f t="shared" si="1232"/>
        <v>1</v>
      </c>
      <c r="AH411" s="79">
        <f t="shared" si="1232"/>
        <v>1</v>
      </c>
      <c r="AI411" s="79">
        <f t="shared" si="1232"/>
        <v>1</v>
      </c>
      <c r="AJ411" s="79">
        <f t="shared" si="1232"/>
        <v>1</v>
      </c>
      <c r="AK411" s="79">
        <f t="shared" si="1232"/>
        <v>1</v>
      </c>
      <c r="AL411" s="79">
        <f t="shared" si="1232"/>
        <v>1</v>
      </c>
      <c r="AM411" s="68">
        <f t="shared" si="18"/>
        <v>1</v>
      </c>
    </row>
    <row r="412" ht="16.5" customHeight="1">
      <c r="A412" s="79"/>
      <c r="B412" s="101"/>
      <c r="C412" s="101"/>
      <c r="D412" s="101"/>
      <c r="E412" s="101"/>
      <c r="F412" s="102"/>
      <c r="G412" s="51">
        <f t="shared" si="947"/>
        <v>407</v>
      </c>
      <c r="H412" s="103">
        <v>5566.0</v>
      </c>
      <c r="I412" s="79">
        <v>3336.0</v>
      </c>
      <c r="J412" s="72">
        <f>OFFSET(TT!F412,0,6*(-1+$E$6))</f>
        <v>241</v>
      </c>
      <c r="K412" s="73">
        <f>OFFSET(TT!G412,0,6*(-1+$E$6))</f>
        <v>248</v>
      </c>
      <c r="L412" s="74">
        <f>OFFSET(TT!H412,0,6*(-1+$E$6))</f>
        <v>207</v>
      </c>
      <c r="M412" s="75">
        <f>OFFSET(TT!I412,0,6*(-1+$E$6))</f>
        <v>243</v>
      </c>
      <c r="N412" s="76">
        <f>OFFSET(TT!J412,0,6*(-1+$E$6))</f>
        <v>681</v>
      </c>
      <c r="O412" s="77">
        <f>OFFSET(TT!K412,0,6*(-1+$E$6))</f>
        <v>155</v>
      </c>
      <c r="P412" s="78">
        <f t="shared" si="19"/>
        <v>448</v>
      </c>
      <c r="Q412" s="78">
        <f t="shared" ref="Q412:S412" si="1233">$J412*C$30+$K412*C$31+$L412*C$32+$M412*C$33+$N412*C$34+$O412*C$35</f>
        <v>398</v>
      </c>
      <c r="R412" s="78">
        <f t="shared" si="1233"/>
        <v>248</v>
      </c>
      <c r="S412" s="78">
        <f t="shared" si="1233"/>
        <v>681</v>
      </c>
      <c r="T412" s="59">
        <f t="shared" si="8"/>
        <v>0.5295508274</v>
      </c>
      <c r="U412" s="60">
        <f t="shared" si="9"/>
        <v>0.2669537137</v>
      </c>
      <c r="V412" s="61">
        <f t="shared" si="10"/>
        <v>0.3968113375</v>
      </c>
      <c r="W412" s="62">
        <f t="shared" si="11"/>
        <v>0.3839009288</v>
      </c>
      <c r="X412" s="63">
        <f t="shared" ref="X412:Y412" si="1234">IFERROR(P412/(P412+R412),0.5)</f>
        <v>0.6436781609</v>
      </c>
      <c r="Y412" s="64">
        <f t="shared" si="1234"/>
        <v>0.3688600556</v>
      </c>
      <c r="Z412" s="65">
        <f t="shared" si="13"/>
        <v>0.3921126761</v>
      </c>
      <c r="AA412" s="66">
        <f t="shared" si="14"/>
        <v>0.636056338</v>
      </c>
      <c r="AB412" s="67">
        <f t="shared" si="15"/>
        <v>0.4766197183</v>
      </c>
      <c r="AC412" s="47">
        <f t="shared" si="16"/>
        <v>1</v>
      </c>
      <c r="AD412" s="79">
        <f t="shared" ref="AD412:AL412" si="1235">IF(OR(T412&lt;OFFSET($B$38,AD$3,0),T412&gt;OFFSET($C$38,AD$3,0)),0,1)</f>
        <v>1</v>
      </c>
      <c r="AE412" s="79">
        <f t="shared" si="1235"/>
        <v>1</v>
      </c>
      <c r="AF412" s="79">
        <f t="shared" si="1235"/>
        <v>1</v>
      </c>
      <c r="AG412" s="79">
        <f t="shared" si="1235"/>
        <v>1</v>
      </c>
      <c r="AH412" s="79">
        <f t="shared" si="1235"/>
        <v>1</v>
      </c>
      <c r="AI412" s="79">
        <f t="shared" si="1235"/>
        <v>1</v>
      </c>
      <c r="AJ412" s="79">
        <f t="shared" si="1235"/>
        <v>1</v>
      </c>
      <c r="AK412" s="79">
        <f t="shared" si="1235"/>
        <v>1</v>
      </c>
      <c r="AL412" s="79">
        <f t="shared" si="1235"/>
        <v>1</v>
      </c>
      <c r="AM412" s="68">
        <f t="shared" si="18"/>
        <v>1</v>
      </c>
    </row>
    <row r="413" ht="16.5" customHeight="1">
      <c r="A413" s="79"/>
      <c r="B413" s="101"/>
      <c r="C413" s="101"/>
      <c r="D413" s="101"/>
      <c r="E413" s="101"/>
      <c r="F413" s="102"/>
      <c r="G413" s="51">
        <f t="shared" si="947"/>
        <v>408</v>
      </c>
      <c r="H413" s="103">
        <v>5569.0</v>
      </c>
      <c r="I413" s="79">
        <v>2671.0</v>
      </c>
      <c r="J413" s="72">
        <f>OFFSET(TT!F413,0,6*(-1+$E$6))</f>
        <v>172</v>
      </c>
      <c r="K413" s="73">
        <f>OFFSET(TT!G413,0,6*(-1+$E$6))</f>
        <v>191</v>
      </c>
      <c r="L413" s="74">
        <f>OFFSET(TT!H413,0,6*(-1+$E$6))</f>
        <v>192</v>
      </c>
      <c r="M413" s="75">
        <f>OFFSET(TT!I413,0,6*(-1+$E$6))</f>
        <v>161</v>
      </c>
      <c r="N413" s="76">
        <f>OFFSET(TT!J413,0,6*(-1+$E$6))</f>
        <v>494</v>
      </c>
      <c r="O413" s="77">
        <f>OFFSET(TT!K413,0,6*(-1+$E$6))</f>
        <v>148</v>
      </c>
      <c r="P413" s="78">
        <f t="shared" si="19"/>
        <v>364</v>
      </c>
      <c r="Q413" s="78">
        <f t="shared" ref="Q413:S413" si="1236">$J413*C$30+$K413*C$31+$L413*C$32+$M413*C$33+$N413*C$34+$O413*C$35</f>
        <v>309</v>
      </c>
      <c r="R413" s="78">
        <f t="shared" si="1236"/>
        <v>191</v>
      </c>
      <c r="S413" s="78">
        <f t="shared" si="1236"/>
        <v>494</v>
      </c>
      <c r="T413" s="59">
        <f t="shared" si="8"/>
        <v>0.5408618128</v>
      </c>
      <c r="U413" s="60">
        <f t="shared" si="9"/>
        <v>0.2788321168</v>
      </c>
      <c r="V413" s="61">
        <f t="shared" si="10"/>
        <v>0.4242424242</v>
      </c>
      <c r="W413" s="62">
        <f t="shared" si="11"/>
        <v>0.382</v>
      </c>
      <c r="X413" s="63">
        <f t="shared" ref="X413:Y413" si="1237">IFERROR(P413/(P413+R413),0.5)</f>
        <v>0.6558558559</v>
      </c>
      <c r="Y413" s="64">
        <f t="shared" si="1237"/>
        <v>0.3848069738</v>
      </c>
      <c r="Z413" s="65">
        <f t="shared" si="13"/>
        <v>0.4086892489</v>
      </c>
      <c r="AA413" s="66">
        <f t="shared" si="14"/>
        <v>0.6318114875</v>
      </c>
      <c r="AB413" s="67">
        <f t="shared" si="15"/>
        <v>0.4955817378</v>
      </c>
      <c r="AC413" s="47">
        <f t="shared" si="16"/>
        <v>1</v>
      </c>
      <c r="AD413" s="79">
        <f t="shared" ref="AD413:AL413" si="1238">IF(OR(T413&lt;OFFSET($B$38,AD$3,0),T413&gt;OFFSET($C$38,AD$3,0)),0,1)</f>
        <v>1</v>
      </c>
      <c r="AE413" s="79">
        <f t="shared" si="1238"/>
        <v>1</v>
      </c>
      <c r="AF413" s="79">
        <f t="shared" si="1238"/>
        <v>1</v>
      </c>
      <c r="AG413" s="79">
        <f t="shared" si="1238"/>
        <v>1</v>
      </c>
      <c r="AH413" s="79">
        <f t="shared" si="1238"/>
        <v>1</v>
      </c>
      <c r="AI413" s="79">
        <f t="shared" si="1238"/>
        <v>1</v>
      </c>
      <c r="AJ413" s="79">
        <f t="shared" si="1238"/>
        <v>1</v>
      </c>
      <c r="AK413" s="79">
        <f t="shared" si="1238"/>
        <v>1</v>
      </c>
      <c r="AL413" s="79">
        <f t="shared" si="1238"/>
        <v>1</v>
      </c>
      <c r="AM413" s="68">
        <f t="shared" si="18"/>
        <v>1</v>
      </c>
    </row>
    <row r="414" ht="16.5" customHeight="1">
      <c r="A414" s="79"/>
      <c r="B414" s="101"/>
      <c r="C414" s="101"/>
      <c r="D414" s="101"/>
      <c r="E414" s="101"/>
      <c r="F414" s="102"/>
      <c r="G414" s="51">
        <f t="shared" si="947"/>
        <v>409</v>
      </c>
      <c r="H414" s="103">
        <v>5570.0</v>
      </c>
      <c r="I414" s="79">
        <v>3345.0</v>
      </c>
      <c r="J414" s="72">
        <f>OFFSET(TT!F414,0,6*(-1+$E$6))</f>
        <v>121</v>
      </c>
      <c r="K414" s="73">
        <f>OFFSET(TT!G414,0,6*(-1+$E$6))</f>
        <v>223</v>
      </c>
      <c r="L414" s="74">
        <f>OFFSET(TT!H414,0,6*(-1+$E$6))</f>
        <v>133</v>
      </c>
      <c r="M414" s="75">
        <f>OFFSET(TT!I414,0,6*(-1+$E$6))</f>
        <v>140</v>
      </c>
      <c r="N414" s="76">
        <f>OFFSET(TT!J414,0,6*(-1+$E$6))</f>
        <v>518</v>
      </c>
      <c r="O414" s="77">
        <f>OFFSET(TT!K414,0,6*(-1+$E$6))</f>
        <v>135</v>
      </c>
      <c r="P414" s="78">
        <f t="shared" si="19"/>
        <v>254</v>
      </c>
      <c r="Q414" s="78">
        <f t="shared" ref="Q414:S414" si="1239">$J414*C$30+$K414*C$31+$L414*C$32+$M414*C$33+$N414*C$34+$O414*C$35</f>
        <v>275</v>
      </c>
      <c r="R414" s="78">
        <f t="shared" si="1239"/>
        <v>223</v>
      </c>
      <c r="S414" s="78">
        <f t="shared" si="1239"/>
        <v>518</v>
      </c>
      <c r="T414" s="59">
        <f t="shared" si="8"/>
        <v>0.4801512287</v>
      </c>
      <c r="U414" s="60">
        <f t="shared" si="9"/>
        <v>0.3009446694</v>
      </c>
      <c r="V414" s="61">
        <f t="shared" si="10"/>
        <v>0.329015544</v>
      </c>
      <c r="W414" s="62">
        <f t="shared" si="11"/>
        <v>0.4477911647</v>
      </c>
      <c r="X414" s="63">
        <f t="shared" ref="X414:Y414" si="1240">IFERROR(P414/(P414+R414),0.5)</f>
        <v>0.5324947589</v>
      </c>
      <c r="Y414" s="64">
        <f t="shared" si="1240"/>
        <v>0.3467843632</v>
      </c>
      <c r="Z414" s="65">
        <f t="shared" si="13"/>
        <v>0.3755905512</v>
      </c>
      <c r="AA414" s="66">
        <f t="shared" si="14"/>
        <v>0.6078740157</v>
      </c>
      <c r="AB414" s="67">
        <f t="shared" si="15"/>
        <v>0.4165354331</v>
      </c>
      <c r="AC414" s="47">
        <f t="shared" si="16"/>
        <v>1</v>
      </c>
      <c r="AD414" s="79">
        <f t="shared" ref="AD414:AL414" si="1241">IF(OR(T414&lt;OFFSET($B$38,AD$3,0),T414&gt;OFFSET($C$38,AD$3,0)),0,1)</f>
        <v>1</v>
      </c>
      <c r="AE414" s="79">
        <f t="shared" si="1241"/>
        <v>1</v>
      </c>
      <c r="AF414" s="79">
        <f t="shared" si="1241"/>
        <v>1</v>
      </c>
      <c r="AG414" s="79">
        <f t="shared" si="1241"/>
        <v>1</v>
      </c>
      <c r="AH414" s="79">
        <f t="shared" si="1241"/>
        <v>1</v>
      </c>
      <c r="AI414" s="79">
        <f t="shared" si="1241"/>
        <v>1</v>
      </c>
      <c r="AJ414" s="79">
        <f t="shared" si="1241"/>
        <v>1</v>
      </c>
      <c r="AK414" s="79">
        <f t="shared" si="1241"/>
        <v>1</v>
      </c>
      <c r="AL414" s="79">
        <f t="shared" si="1241"/>
        <v>1</v>
      </c>
      <c r="AM414" s="68">
        <f t="shared" si="18"/>
        <v>1</v>
      </c>
    </row>
    <row r="415" ht="16.5" customHeight="1">
      <c r="A415" s="79"/>
      <c r="B415" s="101"/>
      <c r="C415" s="101"/>
      <c r="D415" s="101"/>
      <c r="E415" s="101"/>
      <c r="F415" s="102"/>
      <c r="G415" s="51">
        <f t="shared" si="947"/>
        <v>410</v>
      </c>
      <c r="H415" s="103">
        <v>5571.0</v>
      </c>
      <c r="I415" s="79">
        <v>1753.0</v>
      </c>
      <c r="J415" s="72">
        <f>OFFSET(TT!F415,0,6*(-1+$E$6))</f>
        <v>58</v>
      </c>
      <c r="K415" s="73">
        <f>OFFSET(TT!G415,0,6*(-1+$E$6))</f>
        <v>81</v>
      </c>
      <c r="L415" s="74">
        <f>OFFSET(TT!H415,0,6*(-1+$E$6))</f>
        <v>62</v>
      </c>
      <c r="M415" s="75">
        <f>OFFSET(TT!I415,0,6*(-1+$E$6))</f>
        <v>63</v>
      </c>
      <c r="N415" s="76">
        <f>OFFSET(TT!J415,0,6*(-1+$E$6))</f>
        <v>223</v>
      </c>
      <c r="O415" s="77">
        <f>OFFSET(TT!K415,0,6*(-1+$E$6))</f>
        <v>76</v>
      </c>
      <c r="P415" s="78">
        <f t="shared" si="19"/>
        <v>120</v>
      </c>
      <c r="Q415" s="78">
        <f t="shared" ref="Q415:S415" si="1242">$J415*C$30+$K415*C$31+$L415*C$32+$M415*C$33+$N415*C$34+$O415*C$35</f>
        <v>139</v>
      </c>
      <c r="R415" s="78">
        <f t="shared" si="1242"/>
        <v>81</v>
      </c>
      <c r="S415" s="78">
        <f t="shared" si="1242"/>
        <v>223</v>
      </c>
      <c r="T415" s="59">
        <f t="shared" si="8"/>
        <v>0.4633204633</v>
      </c>
      <c r="U415" s="60">
        <f t="shared" si="9"/>
        <v>0.2664473684</v>
      </c>
      <c r="V415" s="61">
        <f t="shared" si="10"/>
        <v>0.3498542274</v>
      </c>
      <c r="W415" s="62">
        <f t="shared" si="11"/>
        <v>0.3681818182</v>
      </c>
      <c r="X415" s="63">
        <f t="shared" ref="X415:Y415" si="1243">IFERROR(P415/(P415+R415),0.5)</f>
        <v>0.5970149254</v>
      </c>
      <c r="Y415" s="64">
        <f t="shared" si="1243"/>
        <v>0.3839779006</v>
      </c>
      <c r="Z415" s="65">
        <f t="shared" si="13"/>
        <v>0.3570159858</v>
      </c>
      <c r="AA415" s="66">
        <f t="shared" si="14"/>
        <v>0.6092362345</v>
      </c>
      <c r="AB415" s="67">
        <f t="shared" si="15"/>
        <v>0.460035524</v>
      </c>
      <c r="AC415" s="47">
        <f t="shared" si="16"/>
        <v>1</v>
      </c>
      <c r="AD415" s="79">
        <f t="shared" ref="AD415:AL415" si="1244">IF(OR(T415&lt;OFFSET($B$38,AD$3,0),T415&gt;OFFSET($C$38,AD$3,0)),0,1)</f>
        <v>1</v>
      </c>
      <c r="AE415" s="79">
        <f t="shared" si="1244"/>
        <v>1</v>
      </c>
      <c r="AF415" s="79">
        <f t="shared" si="1244"/>
        <v>1</v>
      </c>
      <c r="AG415" s="79">
        <f t="shared" si="1244"/>
        <v>1</v>
      </c>
      <c r="AH415" s="79">
        <f t="shared" si="1244"/>
        <v>1</v>
      </c>
      <c r="AI415" s="79">
        <f t="shared" si="1244"/>
        <v>1</v>
      </c>
      <c r="AJ415" s="79">
        <f t="shared" si="1244"/>
        <v>1</v>
      </c>
      <c r="AK415" s="79">
        <f t="shared" si="1244"/>
        <v>1</v>
      </c>
      <c r="AL415" s="79">
        <f t="shared" si="1244"/>
        <v>1</v>
      </c>
      <c r="AM415" s="68">
        <f t="shared" si="18"/>
        <v>1</v>
      </c>
    </row>
    <row r="416" ht="16.5" customHeight="1">
      <c r="A416" s="79"/>
      <c r="B416" s="101"/>
      <c r="C416" s="101"/>
      <c r="D416" s="101"/>
      <c r="E416" s="101"/>
      <c r="F416" s="102"/>
      <c r="G416" s="51">
        <f t="shared" si="947"/>
        <v>411</v>
      </c>
      <c r="H416" s="103">
        <v>5572.0</v>
      </c>
      <c r="I416" s="79">
        <v>2184.0</v>
      </c>
      <c r="J416" s="72">
        <f>OFFSET(TT!F416,0,6*(-1+$E$6))</f>
        <v>91</v>
      </c>
      <c r="K416" s="73">
        <f>OFFSET(TT!G416,0,6*(-1+$E$6))</f>
        <v>88</v>
      </c>
      <c r="L416" s="74">
        <f>OFFSET(TT!H416,0,6*(-1+$E$6))</f>
        <v>80</v>
      </c>
      <c r="M416" s="75">
        <f>OFFSET(TT!I416,0,6*(-1+$E$6))</f>
        <v>131</v>
      </c>
      <c r="N416" s="76">
        <f>OFFSET(TT!J416,0,6*(-1+$E$6))</f>
        <v>302</v>
      </c>
      <c r="O416" s="77">
        <f>OFFSET(TT!K416,0,6*(-1+$E$6))</f>
        <v>117</v>
      </c>
      <c r="P416" s="78">
        <f t="shared" si="19"/>
        <v>171</v>
      </c>
      <c r="Q416" s="78">
        <f t="shared" ref="Q416:S416" si="1245">$J416*C$30+$K416*C$31+$L416*C$32+$M416*C$33+$N416*C$34+$O416*C$35</f>
        <v>248</v>
      </c>
      <c r="R416" s="78">
        <f t="shared" si="1245"/>
        <v>88</v>
      </c>
      <c r="S416" s="78">
        <f t="shared" si="1245"/>
        <v>302</v>
      </c>
      <c r="T416" s="59">
        <f t="shared" si="8"/>
        <v>0.4081145585</v>
      </c>
      <c r="U416" s="60">
        <f t="shared" si="9"/>
        <v>0.2256410256</v>
      </c>
      <c r="V416" s="61">
        <f t="shared" si="10"/>
        <v>0.3615221987</v>
      </c>
      <c r="W416" s="62">
        <f t="shared" si="11"/>
        <v>0.2619047619</v>
      </c>
      <c r="X416" s="63">
        <f t="shared" ref="X416:Y416" si="1246">IFERROR(P416/(P416+R416),0.5)</f>
        <v>0.6602316602</v>
      </c>
      <c r="Y416" s="64">
        <f t="shared" si="1246"/>
        <v>0.4509090909</v>
      </c>
      <c r="Z416" s="65">
        <f t="shared" si="13"/>
        <v>0.3201483313</v>
      </c>
      <c r="AA416" s="66">
        <f t="shared" si="14"/>
        <v>0.5846724351</v>
      </c>
      <c r="AB416" s="67">
        <f t="shared" si="15"/>
        <v>0.5179233622</v>
      </c>
      <c r="AC416" s="47">
        <f t="shared" si="16"/>
        <v>1</v>
      </c>
      <c r="AD416" s="79">
        <f t="shared" ref="AD416:AL416" si="1247">IF(OR(T416&lt;OFFSET($B$38,AD$3,0),T416&gt;OFFSET($C$38,AD$3,0)),0,1)</f>
        <v>1</v>
      </c>
      <c r="AE416" s="79">
        <f t="shared" si="1247"/>
        <v>1</v>
      </c>
      <c r="AF416" s="79">
        <f t="shared" si="1247"/>
        <v>1</v>
      </c>
      <c r="AG416" s="79">
        <f t="shared" si="1247"/>
        <v>1</v>
      </c>
      <c r="AH416" s="79">
        <f t="shared" si="1247"/>
        <v>1</v>
      </c>
      <c r="AI416" s="79">
        <f t="shared" si="1247"/>
        <v>1</v>
      </c>
      <c r="AJ416" s="79">
        <f t="shared" si="1247"/>
        <v>1</v>
      </c>
      <c r="AK416" s="79">
        <f t="shared" si="1247"/>
        <v>1</v>
      </c>
      <c r="AL416" s="79">
        <f t="shared" si="1247"/>
        <v>1</v>
      </c>
      <c r="AM416" s="68">
        <f t="shared" si="18"/>
        <v>1</v>
      </c>
    </row>
    <row r="417" ht="16.5" customHeight="1">
      <c r="A417" s="79"/>
      <c r="B417" s="101"/>
      <c r="C417" s="101"/>
      <c r="D417" s="101"/>
      <c r="E417" s="101"/>
      <c r="F417" s="102"/>
      <c r="G417" s="51">
        <f t="shared" si="947"/>
        <v>412</v>
      </c>
      <c r="H417" s="103">
        <v>5577.0</v>
      </c>
      <c r="I417" s="79">
        <v>965.0</v>
      </c>
      <c r="J417" s="72">
        <f>OFFSET(TT!F417,0,6*(-1+$E$6))</f>
        <v>57</v>
      </c>
      <c r="K417" s="73">
        <f>OFFSET(TT!G417,0,6*(-1+$E$6))</f>
        <v>35</v>
      </c>
      <c r="L417" s="74">
        <f>OFFSET(TT!H417,0,6*(-1+$E$6))</f>
        <v>32</v>
      </c>
      <c r="M417" s="75">
        <f>OFFSET(TT!I417,0,6*(-1+$E$6))</f>
        <v>48</v>
      </c>
      <c r="N417" s="76">
        <f>OFFSET(TT!J417,0,6*(-1+$E$6))</f>
        <v>130</v>
      </c>
      <c r="O417" s="77">
        <f>OFFSET(TT!K417,0,6*(-1+$E$6))</f>
        <v>42</v>
      </c>
      <c r="P417" s="78">
        <f t="shared" si="19"/>
        <v>89</v>
      </c>
      <c r="Q417" s="78">
        <f t="shared" ref="Q417:S417" si="1248">$J417*C$30+$K417*C$31+$L417*C$32+$M417*C$33+$N417*C$34+$O417*C$35</f>
        <v>90</v>
      </c>
      <c r="R417" s="78">
        <f t="shared" si="1248"/>
        <v>35</v>
      </c>
      <c r="S417" s="78">
        <f t="shared" si="1248"/>
        <v>130</v>
      </c>
      <c r="T417" s="59">
        <f t="shared" si="8"/>
        <v>0.4972067039</v>
      </c>
      <c r="U417" s="60">
        <f t="shared" si="9"/>
        <v>0.2121212121</v>
      </c>
      <c r="V417" s="61">
        <f t="shared" si="10"/>
        <v>0.4063926941</v>
      </c>
      <c r="W417" s="62">
        <f t="shared" si="11"/>
        <v>0.28</v>
      </c>
      <c r="X417" s="63">
        <f t="shared" ref="X417:Y417" si="1249">IFERROR(P417/(P417+R417),0.5)</f>
        <v>0.7177419355</v>
      </c>
      <c r="Y417" s="64">
        <f t="shared" si="1249"/>
        <v>0.4090909091</v>
      </c>
      <c r="Z417" s="65">
        <f t="shared" si="13"/>
        <v>0.3604651163</v>
      </c>
      <c r="AA417" s="66">
        <f t="shared" si="14"/>
        <v>0.636627907</v>
      </c>
      <c r="AB417" s="67">
        <f t="shared" si="15"/>
        <v>0.5203488372</v>
      </c>
      <c r="AC417" s="47">
        <f t="shared" si="16"/>
        <v>1</v>
      </c>
      <c r="AD417" s="79">
        <f t="shared" ref="AD417:AL417" si="1250">IF(OR(T417&lt;OFFSET($B$38,AD$3,0),T417&gt;OFFSET($C$38,AD$3,0)),0,1)</f>
        <v>1</v>
      </c>
      <c r="AE417" s="79">
        <f t="shared" si="1250"/>
        <v>1</v>
      </c>
      <c r="AF417" s="79">
        <f t="shared" si="1250"/>
        <v>1</v>
      </c>
      <c r="AG417" s="79">
        <f t="shared" si="1250"/>
        <v>1</v>
      </c>
      <c r="AH417" s="79">
        <f t="shared" si="1250"/>
        <v>1</v>
      </c>
      <c r="AI417" s="79">
        <f t="shared" si="1250"/>
        <v>1</v>
      </c>
      <c r="AJ417" s="79">
        <f t="shared" si="1250"/>
        <v>1</v>
      </c>
      <c r="AK417" s="79">
        <f t="shared" si="1250"/>
        <v>1</v>
      </c>
      <c r="AL417" s="79">
        <f t="shared" si="1250"/>
        <v>1</v>
      </c>
      <c r="AM417" s="68">
        <f t="shared" si="18"/>
        <v>1</v>
      </c>
    </row>
    <row r="418" ht="16.5" customHeight="1">
      <c r="A418" s="79"/>
      <c r="B418" s="101"/>
      <c r="C418" s="101"/>
      <c r="D418" s="101"/>
      <c r="E418" s="101"/>
      <c r="F418" s="102"/>
      <c r="G418" s="51">
        <f t="shared" si="947"/>
        <v>413</v>
      </c>
      <c r="H418" s="103">
        <v>5578.0</v>
      </c>
      <c r="I418" s="79">
        <v>1590.0</v>
      </c>
      <c r="J418" s="72">
        <f>OFFSET(TT!F418,0,6*(-1+$E$6))</f>
        <v>60</v>
      </c>
      <c r="K418" s="73">
        <f>OFFSET(TT!G418,0,6*(-1+$E$6))</f>
        <v>67</v>
      </c>
      <c r="L418" s="74">
        <f>OFFSET(TT!H418,0,6*(-1+$E$6))</f>
        <v>59</v>
      </c>
      <c r="M418" s="75">
        <f>OFFSET(TT!I418,0,6*(-1+$E$6))</f>
        <v>83</v>
      </c>
      <c r="N418" s="76">
        <f>OFFSET(TT!J418,0,6*(-1+$E$6))</f>
        <v>173</v>
      </c>
      <c r="O418" s="77">
        <f>OFFSET(TT!K418,0,6*(-1+$E$6))</f>
        <v>80</v>
      </c>
      <c r="P418" s="78">
        <f t="shared" si="19"/>
        <v>119</v>
      </c>
      <c r="Q418" s="78">
        <f t="shared" ref="Q418:S418" si="1251">$J418*C$30+$K418*C$31+$L418*C$32+$M418*C$33+$N418*C$34+$O418*C$35</f>
        <v>163</v>
      </c>
      <c r="R418" s="78">
        <f t="shared" si="1251"/>
        <v>67</v>
      </c>
      <c r="S418" s="78">
        <f t="shared" si="1251"/>
        <v>173</v>
      </c>
      <c r="T418" s="59">
        <f t="shared" si="8"/>
        <v>0.4219858156</v>
      </c>
      <c r="U418" s="60">
        <f t="shared" si="9"/>
        <v>0.2791666667</v>
      </c>
      <c r="V418" s="61">
        <f t="shared" si="10"/>
        <v>0.4075342466</v>
      </c>
      <c r="W418" s="62">
        <f t="shared" si="11"/>
        <v>0.2913043478</v>
      </c>
      <c r="X418" s="63">
        <f t="shared" ref="X418:Y418" si="1252">IFERROR(P418/(P418+R418),0.5)</f>
        <v>0.6397849462</v>
      </c>
      <c r="Y418" s="64">
        <f t="shared" si="1252"/>
        <v>0.4851190476</v>
      </c>
      <c r="Z418" s="65">
        <f t="shared" si="13"/>
        <v>0.3563218391</v>
      </c>
      <c r="AA418" s="66">
        <f t="shared" si="14"/>
        <v>0.5593869732</v>
      </c>
      <c r="AB418" s="67">
        <f t="shared" si="15"/>
        <v>0.5402298851</v>
      </c>
      <c r="AC418" s="47">
        <f t="shared" si="16"/>
        <v>1</v>
      </c>
      <c r="AD418" s="79">
        <f t="shared" ref="AD418:AL418" si="1253">IF(OR(T418&lt;OFFSET($B$38,AD$3,0),T418&gt;OFFSET($C$38,AD$3,0)),0,1)</f>
        <v>1</v>
      </c>
      <c r="AE418" s="79">
        <f t="shared" si="1253"/>
        <v>1</v>
      </c>
      <c r="AF418" s="79">
        <f t="shared" si="1253"/>
        <v>1</v>
      </c>
      <c r="AG418" s="79">
        <f t="shared" si="1253"/>
        <v>1</v>
      </c>
      <c r="AH418" s="79">
        <f t="shared" si="1253"/>
        <v>1</v>
      </c>
      <c r="AI418" s="79">
        <f t="shared" si="1253"/>
        <v>1</v>
      </c>
      <c r="AJ418" s="79">
        <f t="shared" si="1253"/>
        <v>1</v>
      </c>
      <c r="AK418" s="79">
        <f t="shared" si="1253"/>
        <v>1</v>
      </c>
      <c r="AL418" s="79">
        <f t="shared" si="1253"/>
        <v>1</v>
      </c>
      <c r="AM418" s="68">
        <f t="shared" si="18"/>
        <v>1</v>
      </c>
    </row>
    <row r="419" ht="16.5" customHeight="1">
      <c r="A419" s="79"/>
      <c r="B419" s="101"/>
      <c r="C419" s="101"/>
      <c r="D419" s="101"/>
      <c r="E419" s="101"/>
      <c r="F419" s="102"/>
      <c r="G419" s="51">
        <f t="shared" si="947"/>
        <v>414</v>
      </c>
      <c r="H419" s="103">
        <v>5581.0</v>
      </c>
      <c r="I419" s="79">
        <v>2362.0</v>
      </c>
      <c r="J419" s="72">
        <f>OFFSET(TT!F419,0,6*(-1+$E$6))</f>
        <v>24</v>
      </c>
      <c r="K419" s="73">
        <f>OFFSET(TT!G419,0,6*(-1+$E$6))</f>
        <v>43</v>
      </c>
      <c r="L419" s="74">
        <f>OFFSET(TT!H419,0,6*(-1+$E$6))</f>
        <v>23</v>
      </c>
      <c r="M419" s="75">
        <f>OFFSET(TT!I419,0,6*(-1+$E$6))</f>
        <v>59</v>
      </c>
      <c r="N419" s="76">
        <f>OFFSET(TT!J419,0,6*(-1+$E$6))</f>
        <v>128</v>
      </c>
      <c r="O419" s="77">
        <f>OFFSET(TT!K419,0,6*(-1+$E$6))</f>
        <v>81</v>
      </c>
      <c r="P419" s="78">
        <f t="shared" si="19"/>
        <v>47</v>
      </c>
      <c r="Q419" s="78">
        <f t="shared" ref="Q419:S419" si="1254">$J419*C$30+$K419*C$31+$L419*C$32+$M419*C$33+$N419*C$34+$O419*C$35</f>
        <v>140</v>
      </c>
      <c r="R419" s="78">
        <f t="shared" si="1254"/>
        <v>43</v>
      </c>
      <c r="S419" s="78">
        <f t="shared" si="1254"/>
        <v>128</v>
      </c>
      <c r="T419" s="59">
        <f t="shared" si="8"/>
        <v>0.2513368984</v>
      </c>
      <c r="U419" s="60">
        <f t="shared" si="9"/>
        <v>0.2514619883</v>
      </c>
      <c r="V419" s="61">
        <f t="shared" si="10"/>
        <v>0.2685714286</v>
      </c>
      <c r="W419" s="62">
        <f t="shared" si="11"/>
        <v>0.2349726776</v>
      </c>
      <c r="X419" s="63">
        <f t="shared" ref="X419:Y419" si="1255">IFERROR(P419/(P419+R419),0.5)</f>
        <v>0.5222222222</v>
      </c>
      <c r="Y419" s="64">
        <f t="shared" si="1255"/>
        <v>0.5223880597</v>
      </c>
      <c r="Z419" s="65">
        <f t="shared" si="13"/>
        <v>0.251396648</v>
      </c>
      <c r="AA419" s="66">
        <f t="shared" si="14"/>
        <v>0.4888268156</v>
      </c>
      <c r="AB419" s="67">
        <f t="shared" si="15"/>
        <v>0.5223463687</v>
      </c>
      <c r="AC419" s="47">
        <f t="shared" si="16"/>
        <v>1</v>
      </c>
      <c r="AD419" s="79">
        <f t="shared" ref="AD419:AL419" si="1256">IF(OR(T419&lt;OFFSET($B$38,AD$3,0),T419&gt;OFFSET($C$38,AD$3,0)),0,1)</f>
        <v>1</v>
      </c>
      <c r="AE419" s="79">
        <f t="shared" si="1256"/>
        <v>1</v>
      </c>
      <c r="AF419" s="79">
        <f t="shared" si="1256"/>
        <v>1</v>
      </c>
      <c r="AG419" s="79">
        <f t="shared" si="1256"/>
        <v>1</v>
      </c>
      <c r="AH419" s="79">
        <f t="shared" si="1256"/>
        <v>1</v>
      </c>
      <c r="AI419" s="79">
        <f t="shared" si="1256"/>
        <v>1</v>
      </c>
      <c r="AJ419" s="79">
        <f t="shared" si="1256"/>
        <v>1</v>
      </c>
      <c r="AK419" s="79">
        <f t="shared" si="1256"/>
        <v>1</v>
      </c>
      <c r="AL419" s="79">
        <f t="shared" si="1256"/>
        <v>1</v>
      </c>
      <c r="AM419" s="68">
        <f t="shared" si="18"/>
        <v>1</v>
      </c>
    </row>
    <row r="420" ht="16.5" customHeight="1">
      <c r="A420" s="79"/>
      <c r="B420" s="101"/>
      <c r="C420" s="101"/>
      <c r="D420" s="101"/>
      <c r="E420" s="101"/>
      <c r="F420" s="102"/>
      <c r="G420" s="51">
        <f t="shared" si="947"/>
        <v>415</v>
      </c>
      <c r="H420" s="103">
        <v>5582.0</v>
      </c>
      <c r="I420" s="79">
        <v>1911.0</v>
      </c>
      <c r="J420" s="72">
        <f>OFFSET(TT!F420,0,6*(-1+$E$6))</f>
        <v>47</v>
      </c>
      <c r="K420" s="73">
        <f>OFFSET(TT!G420,0,6*(-1+$E$6))</f>
        <v>66</v>
      </c>
      <c r="L420" s="74">
        <f>OFFSET(TT!H420,0,6*(-1+$E$6))</f>
        <v>49</v>
      </c>
      <c r="M420" s="75">
        <f>OFFSET(TT!I420,0,6*(-1+$E$6))</f>
        <v>53</v>
      </c>
      <c r="N420" s="76">
        <f>OFFSET(TT!J420,0,6*(-1+$E$6))</f>
        <v>214</v>
      </c>
      <c r="O420" s="77">
        <f>OFFSET(TT!K420,0,6*(-1+$E$6))</f>
        <v>75</v>
      </c>
      <c r="P420" s="78">
        <f t="shared" si="19"/>
        <v>96</v>
      </c>
      <c r="Q420" s="78">
        <f t="shared" ref="Q420:S420" si="1257">$J420*C$30+$K420*C$31+$L420*C$32+$M420*C$33+$N420*C$34+$O420*C$35</f>
        <v>128</v>
      </c>
      <c r="R420" s="78">
        <f t="shared" si="1257"/>
        <v>66</v>
      </c>
      <c r="S420" s="78">
        <f t="shared" si="1257"/>
        <v>214</v>
      </c>
      <c r="T420" s="59">
        <f t="shared" si="8"/>
        <v>0.4285714286</v>
      </c>
      <c r="U420" s="60">
        <f t="shared" si="9"/>
        <v>0.2357142857</v>
      </c>
      <c r="V420" s="61">
        <f t="shared" si="10"/>
        <v>0.3096774194</v>
      </c>
      <c r="W420" s="62">
        <f t="shared" si="11"/>
        <v>0.3402061856</v>
      </c>
      <c r="X420" s="63">
        <f t="shared" ref="X420:Y420" si="1258">IFERROR(P420/(P420+R420),0.5)</f>
        <v>0.5925925926</v>
      </c>
      <c r="Y420" s="64">
        <f t="shared" si="1258"/>
        <v>0.3742690058</v>
      </c>
      <c r="Z420" s="65">
        <f t="shared" si="13"/>
        <v>0.3214285714</v>
      </c>
      <c r="AA420" s="66">
        <f t="shared" si="14"/>
        <v>0.6150793651</v>
      </c>
      <c r="AB420" s="67">
        <f t="shared" si="15"/>
        <v>0.4444444444</v>
      </c>
      <c r="AC420" s="47">
        <f t="shared" si="16"/>
        <v>1</v>
      </c>
      <c r="AD420" s="79">
        <f t="shared" ref="AD420:AL420" si="1259">IF(OR(T420&lt;OFFSET($B$38,AD$3,0),T420&gt;OFFSET($C$38,AD$3,0)),0,1)</f>
        <v>1</v>
      </c>
      <c r="AE420" s="79">
        <f t="shared" si="1259"/>
        <v>1</v>
      </c>
      <c r="AF420" s="79">
        <f t="shared" si="1259"/>
        <v>1</v>
      </c>
      <c r="AG420" s="79">
        <f t="shared" si="1259"/>
        <v>1</v>
      </c>
      <c r="AH420" s="79">
        <f t="shared" si="1259"/>
        <v>1</v>
      </c>
      <c r="AI420" s="79">
        <f t="shared" si="1259"/>
        <v>1</v>
      </c>
      <c r="AJ420" s="79">
        <f t="shared" si="1259"/>
        <v>1</v>
      </c>
      <c r="AK420" s="79">
        <f t="shared" si="1259"/>
        <v>1</v>
      </c>
      <c r="AL420" s="79">
        <f t="shared" si="1259"/>
        <v>1</v>
      </c>
      <c r="AM420" s="68">
        <f t="shared" si="18"/>
        <v>1</v>
      </c>
    </row>
    <row r="421" ht="16.5" customHeight="1">
      <c r="A421" s="79"/>
      <c r="B421" s="101"/>
      <c r="C421" s="101"/>
      <c r="D421" s="101"/>
      <c r="E421" s="101"/>
      <c r="F421" s="102"/>
      <c r="G421" s="51">
        <f t="shared" si="947"/>
        <v>416</v>
      </c>
      <c r="H421" s="103">
        <v>5583.0</v>
      </c>
      <c r="I421" s="79">
        <v>1591.0</v>
      </c>
      <c r="J421" s="72">
        <f>OFFSET(TT!F421,0,6*(-1+$E$6))</f>
        <v>16</v>
      </c>
      <c r="K421" s="73">
        <f>OFFSET(TT!G421,0,6*(-1+$E$6))</f>
        <v>41</v>
      </c>
      <c r="L421" s="74">
        <f>OFFSET(TT!H421,0,6*(-1+$E$6))</f>
        <v>36</v>
      </c>
      <c r="M421" s="75">
        <f>OFFSET(TT!I421,0,6*(-1+$E$6))</f>
        <v>42</v>
      </c>
      <c r="N421" s="76">
        <f>OFFSET(TT!J421,0,6*(-1+$E$6))</f>
        <v>131</v>
      </c>
      <c r="O421" s="77">
        <f>OFFSET(TT!K421,0,6*(-1+$E$6))</f>
        <v>51</v>
      </c>
      <c r="P421" s="78">
        <f t="shared" si="19"/>
        <v>52</v>
      </c>
      <c r="Q421" s="78">
        <f t="shared" ref="Q421:S421" si="1260">$J421*C$30+$K421*C$31+$L421*C$32+$M421*C$33+$N421*C$34+$O421*C$35</f>
        <v>93</v>
      </c>
      <c r="R421" s="78">
        <f t="shared" si="1260"/>
        <v>41</v>
      </c>
      <c r="S421" s="78">
        <f t="shared" si="1260"/>
        <v>131</v>
      </c>
      <c r="T421" s="59">
        <f t="shared" si="8"/>
        <v>0.3586206897</v>
      </c>
      <c r="U421" s="60">
        <f t="shared" si="9"/>
        <v>0.238372093</v>
      </c>
      <c r="V421" s="61">
        <f t="shared" si="10"/>
        <v>0.2841530055</v>
      </c>
      <c r="W421" s="62">
        <f t="shared" si="11"/>
        <v>0.3059701493</v>
      </c>
      <c r="X421" s="63">
        <f t="shared" ref="X421:Y421" si="1261">IFERROR(P421/(P421+R421),0.5)</f>
        <v>0.5591397849</v>
      </c>
      <c r="Y421" s="64">
        <f t="shared" si="1261"/>
        <v>0.4151785714</v>
      </c>
      <c r="Z421" s="65">
        <f t="shared" si="13"/>
        <v>0.2933753943</v>
      </c>
      <c r="AA421" s="66">
        <f t="shared" si="14"/>
        <v>0.5772870662</v>
      </c>
      <c r="AB421" s="67">
        <f t="shared" si="15"/>
        <v>0.4574132492</v>
      </c>
      <c r="AC421" s="47">
        <f t="shared" si="16"/>
        <v>1</v>
      </c>
      <c r="AD421" s="79">
        <f t="shared" ref="AD421:AL421" si="1262">IF(OR(T421&lt;OFFSET($B$38,AD$3,0),T421&gt;OFFSET($C$38,AD$3,0)),0,1)</f>
        <v>1</v>
      </c>
      <c r="AE421" s="79">
        <f t="shared" si="1262"/>
        <v>1</v>
      </c>
      <c r="AF421" s="79">
        <f t="shared" si="1262"/>
        <v>1</v>
      </c>
      <c r="AG421" s="79">
        <f t="shared" si="1262"/>
        <v>1</v>
      </c>
      <c r="AH421" s="79">
        <f t="shared" si="1262"/>
        <v>1</v>
      </c>
      <c r="AI421" s="79">
        <f t="shared" si="1262"/>
        <v>1</v>
      </c>
      <c r="AJ421" s="79">
        <f t="shared" si="1262"/>
        <v>1</v>
      </c>
      <c r="AK421" s="79">
        <f t="shared" si="1262"/>
        <v>1</v>
      </c>
      <c r="AL421" s="79">
        <f t="shared" si="1262"/>
        <v>1</v>
      </c>
      <c r="AM421" s="68">
        <f t="shared" si="18"/>
        <v>1</v>
      </c>
    </row>
    <row r="422" ht="16.5" customHeight="1">
      <c r="A422" s="79"/>
      <c r="B422" s="101"/>
      <c r="C422" s="101"/>
      <c r="D422" s="101"/>
      <c r="E422" s="101"/>
      <c r="F422" s="102"/>
      <c r="G422" s="51">
        <f t="shared" si="947"/>
        <v>417</v>
      </c>
      <c r="H422" s="103">
        <v>5584.0</v>
      </c>
      <c r="I422" s="79">
        <v>1024.0</v>
      </c>
      <c r="J422" s="72">
        <f>OFFSET(TT!F422,0,6*(-1+$E$6))</f>
        <v>20</v>
      </c>
      <c r="K422" s="73">
        <f>OFFSET(TT!G422,0,6*(-1+$E$6))</f>
        <v>29</v>
      </c>
      <c r="L422" s="74">
        <f>OFFSET(TT!H422,0,6*(-1+$E$6))</f>
        <v>27</v>
      </c>
      <c r="M422" s="75">
        <f>OFFSET(TT!I422,0,6*(-1+$E$6))</f>
        <v>58</v>
      </c>
      <c r="N422" s="76">
        <f>OFFSET(TT!J422,0,6*(-1+$E$6))</f>
        <v>114</v>
      </c>
      <c r="O422" s="77">
        <f>OFFSET(TT!K422,0,6*(-1+$E$6))</f>
        <v>68</v>
      </c>
      <c r="P422" s="78">
        <f t="shared" si="19"/>
        <v>47</v>
      </c>
      <c r="Q422" s="78">
        <f t="shared" ref="Q422:S422" si="1263">$J422*C$30+$K422*C$31+$L422*C$32+$M422*C$33+$N422*C$34+$O422*C$35</f>
        <v>126</v>
      </c>
      <c r="R422" s="78">
        <f t="shared" si="1263"/>
        <v>29</v>
      </c>
      <c r="S422" s="78">
        <f t="shared" si="1263"/>
        <v>114</v>
      </c>
      <c r="T422" s="59">
        <f t="shared" si="8"/>
        <v>0.2716763006</v>
      </c>
      <c r="U422" s="60">
        <f t="shared" si="9"/>
        <v>0.2027972028</v>
      </c>
      <c r="V422" s="61">
        <f t="shared" si="10"/>
        <v>0.2919254658</v>
      </c>
      <c r="W422" s="62">
        <f t="shared" si="11"/>
        <v>0.1870967742</v>
      </c>
      <c r="X422" s="63">
        <f t="shared" ref="X422:Y422" si="1264">IFERROR(P422/(P422+R422),0.5)</f>
        <v>0.6184210526</v>
      </c>
      <c r="Y422" s="64">
        <f t="shared" si="1264"/>
        <v>0.525</v>
      </c>
      <c r="Z422" s="65">
        <f t="shared" si="13"/>
        <v>0.2405063291</v>
      </c>
      <c r="AA422" s="66">
        <f t="shared" si="14"/>
        <v>0.5094936709</v>
      </c>
      <c r="AB422" s="67">
        <f t="shared" si="15"/>
        <v>0.5474683544</v>
      </c>
      <c r="AC422" s="47">
        <f t="shared" si="16"/>
        <v>1</v>
      </c>
      <c r="AD422" s="79">
        <f t="shared" ref="AD422:AL422" si="1265">IF(OR(T422&lt;OFFSET($B$38,AD$3,0),T422&gt;OFFSET($C$38,AD$3,0)),0,1)</f>
        <v>1</v>
      </c>
      <c r="AE422" s="79">
        <f t="shared" si="1265"/>
        <v>1</v>
      </c>
      <c r="AF422" s="79">
        <f t="shared" si="1265"/>
        <v>1</v>
      </c>
      <c r="AG422" s="79">
        <f t="shared" si="1265"/>
        <v>1</v>
      </c>
      <c r="AH422" s="79">
        <f t="shared" si="1265"/>
        <v>1</v>
      </c>
      <c r="AI422" s="79">
        <f t="shared" si="1265"/>
        <v>1</v>
      </c>
      <c r="AJ422" s="79">
        <f t="shared" si="1265"/>
        <v>1</v>
      </c>
      <c r="AK422" s="79">
        <f t="shared" si="1265"/>
        <v>1</v>
      </c>
      <c r="AL422" s="79">
        <f t="shared" si="1265"/>
        <v>1</v>
      </c>
      <c r="AM422" s="68">
        <f t="shared" si="18"/>
        <v>1</v>
      </c>
    </row>
    <row r="423" ht="16.5" customHeight="1">
      <c r="A423" s="79"/>
      <c r="B423" s="101"/>
      <c r="C423" s="101"/>
      <c r="D423" s="101"/>
      <c r="E423" s="101"/>
      <c r="F423" s="102"/>
      <c r="G423" s="51">
        <f t="shared" si="947"/>
        <v>418</v>
      </c>
      <c r="H423" s="103">
        <v>5585.0</v>
      </c>
      <c r="I423" s="79">
        <v>1602.0</v>
      </c>
      <c r="J423" s="72">
        <f>OFFSET(TT!F423,0,6*(-1+$E$6))</f>
        <v>37</v>
      </c>
      <c r="K423" s="73">
        <f>OFFSET(TT!G423,0,6*(-1+$E$6))</f>
        <v>51</v>
      </c>
      <c r="L423" s="74">
        <f>OFFSET(TT!H423,0,6*(-1+$E$6))</f>
        <v>44</v>
      </c>
      <c r="M423" s="75">
        <f>OFFSET(TT!I423,0,6*(-1+$E$6))</f>
        <v>77</v>
      </c>
      <c r="N423" s="76">
        <f>OFFSET(TT!J423,0,6*(-1+$E$6))</f>
        <v>212</v>
      </c>
      <c r="O423" s="77">
        <f>OFFSET(TT!K423,0,6*(-1+$E$6))</f>
        <v>80</v>
      </c>
      <c r="P423" s="78">
        <f t="shared" si="19"/>
        <v>81</v>
      </c>
      <c r="Q423" s="78">
        <f t="shared" ref="Q423:S423" si="1266">$J423*C$30+$K423*C$31+$L423*C$32+$M423*C$33+$N423*C$34+$O423*C$35</f>
        <v>157</v>
      </c>
      <c r="R423" s="78">
        <f t="shared" si="1266"/>
        <v>51</v>
      </c>
      <c r="S423" s="78">
        <f t="shared" si="1266"/>
        <v>212</v>
      </c>
      <c r="T423" s="59">
        <f t="shared" si="8"/>
        <v>0.3403361345</v>
      </c>
      <c r="U423" s="60">
        <f t="shared" si="9"/>
        <v>0.1939163498</v>
      </c>
      <c r="V423" s="61">
        <f t="shared" si="10"/>
        <v>0.2764505119</v>
      </c>
      <c r="W423" s="62">
        <f t="shared" si="11"/>
        <v>0.2451923077</v>
      </c>
      <c r="X423" s="63">
        <f t="shared" ref="X423:Y423" si="1267">IFERROR(P423/(P423+R423),0.5)</f>
        <v>0.6136363636</v>
      </c>
      <c r="Y423" s="64">
        <f t="shared" si="1267"/>
        <v>0.4254742547</v>
      </c>
      <c r="Z423" s="65">
        <f t="shared" si="13"/>
        <v>0.2634730539</v>
      </c>
      <c r="AA423" s="66">
        <f t="shared" si="14"/>
        <v>0.5848303393</v>
      </c>
      <c r="AB423" s="67">
        <f t="shared" si="15"/>
        <v>0.4750499002</v>
      </c>
      <c r="AC423" s="47">
        <f t="shared" si="16"/>
        <v>1</v>
      </c>
      <c r="AD423" s="79">
        <f t="shared" ref="AD423:AL423" si="1268">IF(OR(T423&lt;OFFSET($B$38,AD$3,0),T423&gt;OFFSET($C$38,AD$3,0)),0,1)</f>
        <v>1</v>
      </c>
      <c r="AE423" s="79">
        <f t="shared" si="1268"/>
        <v>1</v>
      </c>
      <c r="AF423" s="79">
        <f t="shared" si="1268"/>
        <v>1</v>
      </c>
      <c r="AG423" s="79">
        <f t="shared" si="1268"/>
        <v>1</v>
      </c>
      <c r="AH423" s="79">
        <f t="shared" si="1268"/>
        <v>1</v>
      </c>
      <c r="AI423" s="79">
        <f t="shared" si="1268"/>
        <v>1</v>
      </c>
      <c r="AJ423" s="79">
        <f t="shared" si="1268"/>
        <v>1</v>
      </c>
      <c r="AK423" s="79">
        <f t="shared" si="1268"/>
        <v>1</v>
      </c>
      <c r="AL423" s="79">
        <f t="shared" si="1268"/>
        <v>1</v>
      </c>
      <c r="AM423" s="68">
        <f t="shared" si="18"/>
        <v>1</v>
      </c>
    </row>
    <row r="424" ht="16.5" customHeight="1">
      <c r="A424" s="79"/>
      <c r="B424" s="101"/>
      <c r="C424" s="101"/>
      <c r="D424" s="101"/>
      <c r="E424" s="101"/>
      <c r="F424" s="102"/>
      <c r="G424" s="51">
        <f t="shared" si="947"/>
        <v>419</v>
      </c>
      <c r="H424" s="103">
        <v>5586.0</v>
      </c>
      <c r="I424" s="79">
        <v>1400.0</v>
      </c>
      <c r="J424" s="72">
        <f>OFFSET(TT!F424,0,6*(-1+$E$6))</f>
        <v>26</v>
      </c>
      <c r="K424" s="73">
        <f>OFFSET(TT!G424,0,6*(-1+$E$6))</f>
        <v>47</v>
      </c>
      <c r="L424" s="74">
        <f>OFFSET(TT!H424,0,6*(-1+$E$6))</f>
        <v>39</v>
      </c>
      <c r="M424" s="75">
        <f>OFFSET(TT!I424,0,6*(-1+$E$6))</f>
        <v>71</v>
      </c>
      <c r="N424" s="76">
        <f>OFFSET(TT!J424,0,6*(-1+$E$6))</f>
        <v>186</v>
      </c>
      <c r="O424" s="77">
        <f>OFFSET(TT!K424,0,6*(-1+$E$6))</f>
        <v>61</v>
      </c>
      <c r="P424" s="78">
        <f t="shared" si="19"/>
        <v>65</v>
      </c>
      <c r="Q424" s="78">
        <f t="shared" ref="Q424:S424" si="1269">$J424*C$30+$K424*C$31+$L424*C$32+$M424*C$33+$N424*C$34+$O424*C$35</f>
        <v>132</v>
      </c>
      <c r="R424" s="78">
        <f t="shared" si="1269"/>
        <v>47</v>
      </c>
      <c r="S424" s="78">
        <f t="shared" si="1269"/>
        <v>186</v>
      </c>
      <c r="T424" s="59">
        <f t="shared" si="8"/>
        <v>0.3299492386</v>
      </c>
      <c r="U424" s="60">
        <f t="shared" si="9"/>
        <v>0.2017167382</v>
      </c>
      <c r="V424" s="61">
        <f t="shared" si="10"/>
        <v>0.2589641434</v>
      </c>
      <c r="W424" s="62">
        <f t="shared" si="11"/>
        <v>0.2625698324</v>
      </c>
      <c r="X424" s="63">
        <f t="shared" ref="X424:Y424" si="1270">IFERROR(P424/(P424+R424),0.5)</f>
        <v>0.5803571429</v>
      </c>
      <c r="Y424" s="64">
        <f t="shared" si="1270"/>
        <v>0.4150943396</v>
      </c>
      <c r="Z424" s="65">
        <f t="shared" si="13"/>
        <v>0.2604651163</v>
      </c>
      <c r="AA424" s="66">
        <f t="shared" si="14"/>
        <v>0.5837209302</v>
      </c>
      <c r="AB424" s="67">
        <f t="shared" si="15"/>
        <v>0.4581395349</v>
      </c>
      <c r="AC424" s="47">
        <f t="shared" si="16"/>
        <v>1</v>
      </c>
      <c r="AD424" s="79">
        <f t="shared" ref="AD424:AL424" si="1271">IF(OR(T424&lt;OFFSET($B$38,AD$3,0),T424&gt;OFFSET($C$38,AD$3,0)),0,1)</f>
        <v>1</v>
      </c>
      <c r="AE424" s="79">
        <f t="shared" si="1271"/>
        <v>1</v>
      </c>
      <c r="AF424" s="79">
        <f t="shared" si="1271"/>
        <v>1</v>
      </c>
      <c r="AG424" s="79">
        <f t="shared" si="1271"/>
        <v>1</v>
      </c>
      <c r="AH424" s="79">
        <f t="shared" si="1271"/>
        <v>1</v>
      </c>
      <c r="AI424" s="79">
        <f t="shared" si="1271"/>
        <v>1</v>
      </c>
      <c r="AJ424" s="79">
        <f t="shared" si="1271"/>
        <v>1</v>
      </c>
      <c r="AK424" s="79">
        <f t="shared" si="1271"/>
        <v>1</v>
      </c>
      <c r="AL424" s="79">
        <f t="shared" si="1271"/>
        <v>1</v>
      </c>
      <c r="AM424" s="68">
        <f t="shared" si="18"/>
        <v>1</v>
      </c>
    </row>
    <row r="425" ht="16.5" customHeight="1">
      <c r="A425" s="79"/>
      <c r="B425" s="101"/>
      <c r="C425" s="101"/>
      <c r="D425" s="101"/>
      <c r="E425" s="101"/>
      <c r="F425" s="102"/>
      <c r="G425" s="51">
        <f t="shared" si="947"/>
        <v>420</v>
      </c>
      <c r="H425" s="103">
        <v>5587.0</v>
      </c>
      <c r="I425" s="79">
        <v>3057.0</v>
      </c>
      <c r="J425" s="72">
        <f>OFFSET(TT!F425,0,6*(-1+$E$6))</f>
        <v>156</v>
      </c>
      <c r="K425" s="73">
        <f>OFFSET(TT!G425,0,6*(-1+$E$6))</f>
        <v>193</v>
      </c>
      <c r="L425" s="74">
        <f>OFFSET(TT!H425,0,6*(-1+$E$6))</f>
        <v>149</v>
      </c>
      <c r="M425" s="75">
        <f>OFFSET(TT!I425,0,6*(-1+$E$6))</f>
        <v>190</v>
      </c>
      <c r="N425" s="76">
        <f>OFFSET(TT!J425,0,6*(-1+$E$6))</f>
        <v>536</v>
      </c>
      <c r="O425" s="77">
        <f>OFFSET(TT!K425,0,6*(-1+$E$6))</f>
        <v>140</v>
      </c>
      <c r="P425" s="78">
        <f t="shared" si="19"/>
        <v>305</v>
      </c>
      <c r="Q425" s="78">
        <f t="shared" ref="Q425:S425" si="1272">$J425*C$30+$K425*C$31+$L425*C$32+$M425*C$33+$N425*C$34+$O425*C$35</f>
        <v>330</v>
      </c>
      <c r="R425" s="78">
        <f t="shared" si="1272"/>
        <v>193</v>
      </c>
      <c r="S425" s="78">
        <f t="shared" si="1272"/>
        <v>536</v>
      </c>
      <c r="T425" s="59">
        <f t="shared" si="8"/>
        <v>0.4803149606</v>
      </c>
      <c r="U425" s="60">
        <f t="shared" si="9"/>
        <v>0.2647462277</v>
      </c>
      <c r="V425" s="61">
        <f t="shared" si="10"/>
        <v>0.3626634958</v>
      </c>
      <c r="W425" s="62">
        <f t="shared" si="11"/>
        <v>0.3690248566</v>
      </c>
      <c r="X425" s="63">
        <f t="shared" ref="X425:Y425" si="1273">IFERROR(P425/(P425+R425),0.5)</f>
        <v>0.6124497992</v>
      </c>
      <c r="Y425" s="64">
        <f t="shared" si="1273"/>
        <v>0.3810623557</v>
      </c>
      <c r="Z425" s="65">
        <f t="shared" si="13"/>
        <v>0.3651026393</v>
      </c>
      <c r="AA425" s="66">
        <f t="shared" si="14"/>
        <v>0.616568915</v>
      </c>
      <c r="AB425" s="67">
        <f t="shared" si="15"/>
        <v>0.465542522</v>
      </c>
      <c r="AC425" s="47">
        <f t="shared" si="16"/>
        <v>1</v>
      </c>
      <c r="AD425" s="79">
        <f t="shared" ref="AD425:AL425" si="1274">IF(OR(T425&lt;OFFSET($B$38,AD$3,0),T425&gt;OFFSET($C$38,AD$3,0)),0,1)</f>
        <v>1</v>
      </c>
      <c r="AE425" s="79">
        <f t="shared" si="1274"/>
        <v>1</v>
      </c>
      <c r="AF425" s="79">
        <f t="shared" si="1274"/>
        <v>1</v>
      </c>
      <c r="AG425" s="79">
        <f t="shared" si="1274"/>
        <v>1</v>
      </c>
      <c r="AH425" s="79">
        <f t="shared" si="1274"/>
        <v>1</v>
      </c>
      <c r="AI425" s="79">
        <f t="shared" si="1274"/>
        <v>1</v>
      </c>
      <c r="AJ425" s="79">
        <f t="shared" si="1274"/>
        <v>1</v>
      </c>
      <c r="AK425" s="79">
        <f t="shared" si="1274"/>
        <v>1</v>
      </c>
      <c r="AL425" s="79">
        <f t="shared" si="1274"/>
        <v>1</v>
      </c>
      <c r="AM425" s="68">
        <f t="shared" si="18"/>
        <v>1</v>
      </c>
    </row>
    <row r="426" ht="16.5" customHeight="1">
      <c r="A426" s="79"/>
      <c r="B426" s="101"/>
      <c r="C426" s="101"/>
      <c r="D426" s="101"/>
      <c r="E426" s="101"/>
      <c r="F426" s="102"/>
      <c r="G426" s="51">
        <f t="shared" si="947"/>
        <v>421</v>
      </c>
      <c r="H426" s="103">
        <v>5589.0</v>
      </c>
      <c r="I426" s="79">
        <v>676.0</v>
      </c>
      <c r="J426" s="72">
        <f>OFFSET(TT!F426,0,6*(-1+$E$6))</f>
        <v>42</v>
      </c>
      <c r="K426" s="73">
        <f>OFFSET(TT!G426,0,6*(-1+$E$6))</f>
        <v>96</v>
      </c>
      <c r="L426" s="74">
        <f>OFFSET(TT!H426,0,6*(-1+$E$6))</f>
        <v>28</v>
      </c>
      <c r="M426" s="75">
        <f>OFFSET(TT!I426,0,6*(-1+$E$6))</f>
        <v>24</v>
      </c>
      <c r="N426" s="76">
        <f>OFFSET(TT!J426,0,6*(-1+$E$6))</f>
        <v>78</v>
      </c>
      <c r="O426" s="77">
        <f>OFFSET(TT!K426,0,6*(-1+$E$6))</f>
        <v>16</v>
      </c>
      <c r="P426" s="78">
        <f t="shared" si="19"/>
        <v>70</v>
      </c>
      <c r="Q426" s="78">
        <f t="shared" ref="Q426:S426" si="1275">$J426*C$30+$K426*C$31+$L426*C$32+$M426*C$33+$N426*C$34+$O426*C$35</f>
        <v>40</v>
      </c>
      <c r="R426" s="78">
        <f t="shared" si="1275"/>
        <v>96</v>
      </c>
      <c r="S426" s="78">
        <f t="shared" si="1275"/>
        <v>78</v>
      </c>
      <c r="T426" s="59">
        <f t="shared" si="8"/>
        <v>0.6363636364</v>
      </c>
      <c r="U426" s="60">
        <f t="shared" si="9"/>
        <v>0.5517241379</v>
      </c>
      <c r="V426" s="61">
        <f t="shared" si="10"/>
        <v>0.472972973</v>
      </c>
      <c r="W426" s="62">
        <f t="shared" si="11"/>
        <v>0.7058823529</v>
      </c>
      <c r="X426" s="63">
        <f t="shared" ref="X426:Y426" si="1276">IFERROR(P426/(P426+R426),0.5)</f>
        <v>0.421686747</v>
      </c>
      <c r="Y426" s="64">
        <f t="shared" si="1276"/>
        <v>0.3389830508</v>
      </c>
      <c r="Z426" s="65">
        <f t="shared" si="13"/>
        <v>0.5845070423</v>
      </c>
      <c r="AA426" s="66">
        <f t="shared" si="14"/>
        <v>0.5211267606</v>
      </c>
      <c r="AB426" s="67">
        <f t="shared" si="15"/>
        <v>0.3873239437</v>
      </c>
      <c r="AC426" s="47">
        <f t="shared" si="16"/>
        <v>1</v>
      </c>
      <c r="AD426" s="79">
        <f t="shared" ref="AD426:AL426" si="1277">IF(OR(T426&lt;OFFSET($B$38,AD$3,0),T426&gt;OFFSET($C$38,AD$3,0)),0,1)</f>
        <v>1</v>
      </c>
      <c r="AE426" s="79">
        <f t="shared" si="1277"/>
        <v>1</v>
      </c>
      <c r="AF426" s="79">
        <f t="shared" si="1277"/>
        <v>1</v>
      </c>
      <c r="AG426" s="79">
        <f t="shared" si="1277"/>
        <v>1</v>
      </c>
      <c r="AH426" s="79">
        <f t="shared" si="1277"/>
        <v>1</v>
      </c>
      <c r="AI426" s="79">
        <f t="shared" si="1277"/>
        <v>1</v>
      </c>
      <c r="AJ426" s="79">
        <f t="shared" si="1277"/>
        <v>1</v>
      </c>
      <c r="AK426" s="79">
        <f t="shared" si="1277"/>
        <v>1</v>
      </c>
      <c r="AL426" s="79">
        <f t="shared" si="1277"/>
        <v>1</v>
      </c>
      <c r="AM426" s="68">
        <f t="shared" si="18"/>
        <v>1</v>
      </c>
    </row>
    <row r="427" ht="16.5" customHeight="1">
      <c r="A427" s="79"/>
      <c r="B427" s="101"/>
      <c r="C427" s="101"/>
      <c r="D427" s="101"/>
      <c r="E427" s="101"/>
      <c r="F427" s="102"/>
      <c r="G427" s="51">
        <f t="shared" si="947"/>
        <v>422</v>
      </c>
      <c r="H427" s="103">
        <v>5591.0</v>
      </c>
      <c r="I427" s="79">
        <v>820.0</v>
      </c>
      <c r="J427" s="72">
        <f>OFFSET(TT!F427,0,6*(-1+$E$6))</f>
        <v>28</v>
      </c>
      <c r="K427" s="73">
        <f>OFFSET(TT!G427,0,6*(-1+$E$6))</f>
        <v>35</v>
      </c>
      <c r="L427" s="74">
        <f>OFFSET(TT!H427,0,6*(-1+$E$6))</f>
        <v>20</v>
      </c>
      <c r="M427" s="75">
        <f>OFFSET(TT!I427,0,6*(-1+$E$6))</f>
        <v>33</v>
      </c>
      <c r="N427" s="76">
        <f>OFFSET(TT!J427,0,6*(-1+$E$6))</f>
        <v>128</v>
      </c>
      <c r="O427" s="77">
        <f>OFFSET(TT!K427,0,6*(-1+$E$6))</f>
        <v>28</v>
      </c>
      <c r="P427" s="78">
        <f t="shared" si="19"/>
        <v>48</v>
      </c>
      <c r="Q427" s="78">
        <f t="shared" ref="Q427:S427" si="1278">$J427*C$30+$K427*C$31+$L427*C$32+$M427*C$33+$N427*C$34+$O427*C$35</f>
        <v>61</v>
      </c>
      <c r="R427" s="78">
        <f t="shared" si="1278"/>
        <v>35</v>
      </c>
      <c r="S427" s="78">
        <f t="shared" si="1278"/>
        <v>128</v>
      </c>
      <c r="T427" s="59">
        <f t="shared" si="8"/>
        <v>0.4403669725</v>
      </c>
      <c r="U427" s="60">
        <f t="shared" si="9"/>
        <v>0.2147239264</v>
      </c>
      <c r="V427" s="61">
        <f t="shared" si="10"/>
        <v>0.2727272727</v>
      </c>
      <c r="W427" s="62">
        <f t="shared" si="11"/>
        <v>0.3645833333</v>
      </c>
      <c r="X427" s="63">
        <f t="shared" ref="X427:Y427" si="1279">IFERROR(P427/(P427+R427),0.5)</f>
        <v>0.578313253</v>
      </c>
      <c r="Y427" s="64">
        <f t="shared" si="1279"/>
        <v>0.3227513228</v>
      </c>
      <c r="Z427" s="65">
        <f t="shared" si="13"/>
        <v>0.3051470588</v>
      </c>
      <c r="AA427" s="66">
        <f t="shared" si="14"/>
        <v>0.6470588235</v>
      </c>
      <c r="AB427" s="67">
        <f t="shared" si="15"/>
        <v>0.4007352941</v>
      </c>
      <c r="AC427" s="47">
        <f t="shared" si="16"/>
        <v>1</v>
      </c>
      <c r="AD427" s="79">
        <f t="shared" ref="AD427:AL427" si="1280">IF(OR(T427&lt;OFFSET($B$38,AD$3,0),T427&gt;OFFSET($C$38,AD$3,0)),0,1)</f>
        <v>1</v>
      </c>
      <c r="AE427" s="79">
        <f t="shared" si="1280"/>
        <v>1</v>
      </c>
      <c r="AF427" s="79">
        <f t="shared" si="1280"/>
        <v>1</v>
      </c>
      <c r="AG427" s="79">
        <f t="shared" si="1280"/>
        <v>1</v>
      </c>
      <c r="AH427" s="79">
        <f t="shared" si="1280"/>
        <v>1</v>
      </c>
      <c r="AI427" s="79">
        <f t="shared" si="1280"/>
        <v>1</v>
      </c>
      <c r="AJ427" s="79">
        <f t="shared" si="1280"/>
        <v>1</v>
      </c>
      <c r="AK427" s="79">
        <f t="shared" si="1280"/>
        <v>1</v>
      </c>
      <c r="AL427" s="79">
        <f t="shared" si="1280"/>
        <v>1</v>
      </c>
      <c r="AM427" s="68">
        <f t="shared" si="18"/>
        <v>1</v>
      </c>
    </row>
    <row r="428" ht="16.5" customHeight="1">
      <c r="A428" s="79"/>
      <c r="B428" s="101"/>
      <c r="C428" s="101"/>
      <c r="D428" s="101"/>
      <c r="E428" s="101"/>
      <c r="F428" s="102"/>
      <c r="G428" s="51">
        <f t="shared" si="947"/>
        <v>423</v>
      </c>
      <c r="H428" s="103">
        <v>5593.0</v>
      </c>
      <c r="I428" s="79">
        <v>2053.0</v>
      </c>
      <c r="J428" s="72">
        <f>OFFSET(TT!F428,0,6*(-1+$E$6))</f>
        <v>144</v>
      </c>
      <c r="K428" s="73">
        <f>OFFSET(TT!G428,0,6*(-1+$E$6))</f>
        <v>116</v>
      </c>
      <c r="L428" s="74">
        <f>OFFSET(TT!H428,0,6*(-1+$E$6))</f>
        <v>106</v>
      </c>
      <c r="M428" s="75">
        <f>OFFSET(TT!I428,0,6*(-1+$E$6))</f>
        <v>171</v>
      </c>
      <c r="N428" s="76">
        <f>OFFSET(TT!J428,0,6*(-1+$E$6))</f>
        <v>372</v>
      </c>
      <c r="O428" s="77">
        <f>OFFSET(TT!K428,0,6*(-1+$E$6))</f>
        <v>100</v>
      </c>
      <c r="P428" s="78">
        <f t="shared" si="19"/>
        <v>250</v>
      </c>
      <c r="Q428" s="78">
        <f t="shared" ref="Q428:S428" si="1281">$J428*C$30+$K428*C$31+$L428*C$32+$M428*C$33+$N428*C$34+$O428*C$35</f>
        <v>271</v>
      </c>
      <c r="R428" s="78">
        <f t="shared" si="1281"/>
        <v>116</v>
      </c>
      <c r="S428" s="78">
        <f t="shared" si="1281"/>
        <v>372</v>
      </c>
      <c r="T428" s="59">
        <f t="shared" si="8"/>
        <v>0.4798464491</v>
      </c>
      <c r="U428" s="60">
        <f t="shared" si="9"/>
        <v>0.237704918</v>
      </c>
      <c r="V428" s="61">
        <f t="shared" si="10"/>
        <v>0.4019292605</v>
      </c>
      <c r="W428" s="62">
        <f t="shared" si="11"/>
        <v>0.2997416021</v>
      </c>
      <c r="X428" s="63">
        <f t="shared" ref="X428:Y428" si="1282">IFERROR(P428/(P428+R428),0.5)</f>
        <v>0.6830601093</v>
      </c>
      <c r="Y428" s="64">
        <f t="shared" si="1282"/>
        <v>0.4214618974</v>
      </c>
      <c r="Z428" s="65">
        <f t="shared" si="13"/>
        <v>0.3627353816</v>
      </c>
      <c r="AA428" s="66">
        <f t="shared" si="14"/>
        <v>0.6164519326</v>
      </c>
      <c r="AB428" s="67">
        <f t="shared" si="15"/>
        <v>0.5163528246</v>
      </c>
      <c r="AC428" s="47">
        <f t="shared" si="16"/>
        <v>1</v>
      </c>
      <c r="AD428" s="79">
        <f t="shared" ref="AD428:AL428" si="1283">IF(OR(T428&lt;OFFSET($B$38,AD$3,0),T428&gt;OFFSET($C$38,AD$3,0)),0,1)</f>
        <v>1</v>
      </c>
      <c r="AE428" s="79">
        <f t="shared" si="1283"/>
        <v>1</v>
      </c>
      <c r="AF428" s="79">
        <f t="shared" si="1283"/>
        <v>1</v>
      </c>
      <c r="AG428" s="79">
        <f t="shared" si="1283"/>
        <v>1</v>
      </c>
      <c r="AH428" s="79">
        <f t="shared" si="1283"/>
        <v>1</v>
      </c>
      <c r="AI428" s="79">
        <f t="shared" si="1283"/>
        <v>1</v>
      </c>
      <c r="AJ428" s="79">
        <f t="shared" si="1283"/>
        <v>1</v>
      </c>
      <c r="AK428" s="79">
        <f t="shared" si="1283"/>
        <v>1</v>
      </c>
      <c r="AL428" s="79">
        <f t="shared" si="1283"/>
        <v>1</v>
      </c>
      <c r="AM428" s="68">
        <f t="shared" si="18"/>
        <v>1</v>
      </c>
    </row>
    <row r="429" ht="16.5" customHeight="1">
      <c r="A429" s="79"/>
      <c r="B429" s="101"/>
      <c r="C429" s="101"/>
      <c r="D429" s="101"/>
      <c r="E429" s="101"/>
      <c r="F429" s="102"/>
      <c r="G429" s="51">
        <f t="shared" si="947"/>
        <v>424</v>
      </c>
      <c r="H429" s="103">
        <v>5597.0</v>
      </c>
      <c r="I429" s="79">
        <v>2693.0</v>
      </c>
      <c r="J429" s="72">
        <f>OFFSET(TT!F429,0,6*(-1+$E$6))</f>
        <v>47</v>
      </c>
      <c r="K429" s="73">
        <f>OFFSET(TT!G429,0,6*(-1+$E$6))</f>
        <v>59</v>
      </c>
      <c r="L429" s="74">
        <f>OFFSET(TT!H429,0,6*(-1+$E$6))</f>
        <v>69</v>
      </c>
      <c r="M429" s="75">
        <f>OFFSET(TT!I429,0,6*(-1+$E$6))</f>
        <v>116</v>
      </c>
      <c r="N429" s="76">
        <f>OFFSET(TT!J429,0,6*(-1+$E$6))</f>
        <v>284</v>
      </c>
      <c r="O429" s="77">
        <f>OFFSET(TT!K429,0,6*(-1+$E$6))</f>
        <v>134</v>
      </c>
      <c r="P429" s="78">
        <f t="shared" si="19"/>
        <v>116</v>
      </c>
      <c r="Q429" s="78">
        <f t="shared" ref="Q429:S429" si="1284">$J429*C$30+$K429*C$31+$L429*C$32+$M429*C$33+$N429*C$34+$O429*C$35</f>
        <v>250</v>
      </c>
      <c r="R429" s="78">
        <f t="shared" si="1284"/>
        <v>59</v>
      </c>
      <c r="S429" s="78">
        <f t="shared" si="1284"/>
        <v>284</v>
      </c>
      <c r="T429" s="59">
        <f t="shared" si="8"/>
        <v>0.3169398907</v>
      </c>
      <c r="U429" s="60">
        <f t="shared" si="9"/>
        <v>0.1720116618</v>
      </c>
      <c r="V429" s="61">
        <f t="shared" si="10"/>
        <v>0.29</v>
      </c>
      <c r="W429" s="62">
        <f t="shared" si="11"/>
        <v>0.1909385113</v>
      </c>
      <c r="X429" s="63">
        <f t="shared" ref="X429:Y429" si="1285">IFERROR(P429/(P429+R429),0.5)</f>
        <v>0.6628571429</v>
      </c>
      <c r="Y429" s="64">
        <f t="shared" si="1285"/>
        <v>0.468164794</v>
      </c>
      <c r="Z429" s="65">
        <f t="shared" si="13"/>
        <v>0.2468265162</v>
      </c>
      <c r="AA429" s="66">
        <f t="shared" si="14"/>
        <v>0.5641748942</v>
      </c>
      <c r="AB429" s="67">
        <f t="shared" si="15"/>
        <v>0.5162200282</v>
      </c>
      <c r="AC429" s="47">
        <f t="shared" si="16"/>
        <v>1</v>
      </c>
      <c r="AD429" s="79">
        <f t="shared" ref="AD429:AL429" si="1286">IF(OR(T429&lt;OFFSET($B$38,AD$3,0),T429&gt;OFFSET($C$38,AD$3,0)),0,1)</f>
        <v>1</v>
      </c>
      <c r="AE429" s="79">
        <f t="shared" si="1286"/>
        <v>1</v>
      </c>
      <c r="AF429" s="79">
        <f t="shared" si="1286"/>
        <v>1</v>
      </c>
      <c r="AG429" s="79">
        <f t="shared" si="1286"/>
        <v>1</v>
      </c>
      <c r="AH429" s="79">
        <f t="shared" si="1286"/>
        <v>1</v>
      </c>
      <c r="AI429" s="79">
        <f t="shared" si="1286"/>
        <v>1</v>
      </c>
      <c r="AJ429" s="79">
        <f t="shared" si="1286"/>
        <v>1</v>
      </c>
      <c r="AK429" s="79">
        <f t="shared" si="1286"/>
        <v>1</v>
      </c>
      <c r="AL429" s="79">
        <f t="shared" si="1286"/>
        <v>1</v>
      </c>
      <c r="AM429" s="68">
        <f t="shared" si="18"/>
        <v>1</v>
      </c>
    </row>
    <row r="430" ht="16.5" customHeight="1">
      <c r="A430" s="79"/>
      <c r="B430" s="101"/>
      <c r="C430" s="101"/>
      <c r="D430" s="101"/>
      <c r="E430" s="101"/>
      <c r="F430" s="102"/>
      <c r="G430" s="51">
        <f t="shared" si="947"/>
        <v>425</v>
      </c>
      <c r="H430" s="103">
        <v>5603.0</v>
      </c>
      <c r="I430" s="79">
        <v>1072.0</v>
      </c>
      <c r="J430" s="72">
        <f>OFFSET(TT!F430,0,6*(-1+$E$6))</f>
        <v>44</v>
      </c>
      <c r="K430" s="73">
        <f>OFFSET(TT!G430,0,6*(-1+$E$6))</f>
        <v>60</v>
      </c>
      <c r="L430" s="74">
        <f>OFFSET(TT!H430,0,6*(-1+$E$6))</f>
        <v>97</v>
      </c>
      <c r="M430" s="75">
        <f>OFFSET(TT!I430,0,6*(-1+$E$6))</f>
        <v>56</v>
      </c>
      <c r="N430" s="76">
        <f>OFFSET(TT!J430,0,6*(-1+$E$6))</f>
        <v>175</v>
      </c>
      <c r="O430" s="77">
        <f>OFFSET(TT!K430,0,6*(-1+$E$6))</f>
        <v>60</v>
      </c>
      <c r="P430" s="78">
        <f t="shared" si="19"/>
        <v>141</v>
      </c>
      <c r="Q430" s="78">
        <f t="shared" ref="Q430:S430" si="1287">$J430*C$30+$K430*C$31+$L430*C$32+$M430*C$33+$N430*C$34+$O430*C$35</f>
        <v>116</v>
      </c>
      <c r="R430" s="78">
        <f t="shared" si="1287"/>
        <v>60</v>
      </c>
      <c r="S430" s="78">
        <f t="shared" si="1287"/>
        <v>175</v>
      </c>
      <c r="T430" s="59">
        <f t="shared" si="8"/>
        <v>0.5486381323</v>
      </c>
      <c r="U430" s="60">
        <f t="shared" si="9"/>
        <v>0.2553191489</v>
      </c>
      <c r="V430" s="61">
        <f t="shared" si="10"/>
        <v>0.4462025316</v>
      </c>
      <c r="W430" s="62">
        <f t="shared" si="11"/>
        <v>0.3409090909</v>
      </c>
      <c r="X430" s="63">
        <f t="shared" ref="X430:Y430" si="1288">IFERROR(P430/(P430+R430),0.5)</f>
        <v>0.7014925373</v>
      </c>
      <c r="Y430" s="64">
        <f t="shared" si="1288"/>
        <v>0.3986254296</v>
      </c>
      <c r="Z430" s="65">
        <f t="shared" si="13"/>
        <v>0.4085365854</v>
      </c>
      <c r="AA430" s="66">
        <f t="shared" si="14"/>
        <v>0.6422764228</v>
      </c>
      <c r="AB430" s="67">
        <f t="shared" si="15"/>
        <v>0.5223577236</v>
      </c>
      <c r="AC430" s="47">
        <f t="shared" si="16"/>
        <v>1</v>
      </c>
      <c r="AD430" s="79">
        <f t="shared" ref="AD430:AL430" si="1289">IF(OR(T430&lt;OFFSET($B$38,AD$3,0),T430&gt;OFFSET($C$38,AD$3,0)),0,1)</f>
        <v>1</v>
      </c>
      <c r="AE430" s="79">
        <f t="shared" si="1289"/>
        <v>1</v>
      </c>
      <c r="AF430" s="79">
        <f t="shared" si="1289"/>
        <v>1</v>
      </c>
      <c r="AG430" s="79">
        <f t="shared" si="1289"/>
        <v>1</v>
      </c>
      <c r="AH430" s="79">
        <f t="shared" si="1289"/>
        <v>1</v>
      </c>
      <c r="AI430" s="79">
        <f t="shared" si="1289"/>
        <v>1</v>
      </c>
      <c r="AJ430" s="79">
        <f t="shared" si="1289"/>
        <v>1</v>
      </c>
      <c r="AK430" s="79">
        <f t="shared" si="1289"/>
        <v>1</v>
      </c>
      <c r="AL430" s="79">
        <f t="shared" si="1289"/>
        <v>1</v>
      </c>
      <c r="AM430" s="68">
        <f t="shared" si="18"/>
        <v>1</v>
      </c>
    </row>
    <row r="431" ht="16.5" customHeight="1">
      <c r="A431" s="79"/>
      <c r="B431" s="101"/>
      <c r="C431" s="101"/>
      <c r="D431" s="101"/>
      <c r="E431" s="101"/>
      <c r="F431" s="102"/>
      <c r="G431" s="51">
        <f t="shared" si="947"/>
        <v>426</v>
      </c>
      <c r="H431" s="103">
        <v>5612.0</v>
      </c>
      <c r="I431" s="79">
        <v>2970.0</v>
      </c>
      <c r="J431" s="72">
        <f>OFFSET(TT!F431,0,6*(-1+$E$6))</f>
        <v>110</v>
      </c>
      <c r="K431" s="73">
        <f>OFFSET(TT!G431,0,6*(-1+$E$6))</f>
        <v>104</v>
      </c>
      <c r="L431" s="74">
        <f>OFFSET(TT!H431,0,6*(-1+$E$6))</f>
        <v>90</v>
      </c>
      <c r="M431" s="75">
        <f>OFFSET(TT!I431,0,6*(-1+$E$6))</f>
        <v>144</v>
      </c>
      <c r="N431" s="76">
        <f>OFFSET(TT!J431,0,6*(-1+$E$6))</f>
        <v>404</v>
      </c>
      <c r="O431" s="77">
        <f>OFFSET(TT!K431,0,6*(-1+$E$6))</f>
        <v>225</v>
      </c>
      <c r="P431" s="78">
        <f t="shared" si="19"/>
        <v>200</v>
      </c>
      <c r="Q431" s="78">
        <f t="shared" ref="Q431:S431" si="1290">$J431*C$30+$K431*C$31+$L431*C$32+$M431*C$33+$N431*C$34+$O431*C$35</f>
        <v>369</v>
      </c>
      <c r="R431" s="78">
        <f t="shared" si="1290"/>
        <v>104</v>
      </c>
      <c r="S431" s="78">
        <f t="shared" si="1290"/>
        <v>404</v>
      </c>
      <c r="T431" s="59">
        <f t="shared" si="8"/>
        <v>0.3514938489</v>
      </c>
      <c r="U431" s="60">
        <f t="shared" si="9"/>
        <v>0.2047244094</v>
      </c>
      <c r="V431" s="61">
        <f t="shared" si="10"/>
        <v>0.3311258278</v>
      </c>
      <c r="W431" s="62">
        <f t="shared" si="11"/>
        <v>0.2198731501</v>
      </c>
      <c r="X431" s="63">
        <f t="shared" ref="X431:Y431" si="1291">IFERROR(P431/(P431+R431),0.5)</f>
        <v>0.6578947368</v>
      </c>
      <c r="Y431" s="64">
        <f t="shared" si="1291"/>
        <v>0.4773609314</v>
      </c>
      <c r="Z431" s="65">
        <f t="shared" si="13"/>
        <v>0.2822655525</v>
      </c>
      <c r="AA431" s="66">
        <f t="shared" si="14"/>
        <v>0.5608170845</v>
      </c>
      <c r="AB431" s="67">
        <f t="shared" si="15"/>
        <v>0.5283194058</v>
      </c>
      <c r="AC431" s="47">
        <f t="shared" si="16"/>
        <v>1</v>
      </c>
      <c r="AD431" s="79">
        <f t="shared" ref="AD431:AL431" si="1292">IF(OR(T431&lt;OFFSET($B$38,AD$3,0),T431&gt;OFFSET($C$38,AD$3,0)),0,1)</f>
        <v>1</v>
      </c>
      <c r="AE431" s="79">
        <f t="shared" si="1292"/>
        <v>1</v>
      </c>
      <c r="AF431" s="79">
        <f t="shared" si="1292"/>
        <v>1</v>
      </c>
      <c r="AG431" s="79">
        <f t="shared" si="1292"/>
        <v>1</v>
      </c>
      <c r="AH431" s="79">
        <f t="shared" si="1292"/>
        <v>1</v>
      </c>
      <c r="AI431" s="79">
        <f t="shared" si="1292"/>
        <v>1</v>
      </c>
      <c r="AJ431" s="79">
        <f t="shared" si="1292"/>
        <v>1</v>
      </c>
      <c r="AK431" s="79">
        <f t="shared" si="1292"/>
        <v>1</v>
      </c>
      <c r="AL431" s="79">
        <f t="shared" si="1292"/>
        <v>1</v>
      </c>
      <c r="AM431" s="68">
        <f t="shared" si="18"/>
        <v>1</v>
      </c>
    </row>
    <row r="432" ht="16.5" customHeight="1">
      <c r="A432" s="79"/>
      <c r="B432" s="101"/>
      <c r="C432" s="101"/>
      <c r="D432" s="101"/>
      <c r="E432" s="101"/>
      <c r="F432" s="102"/>
      <c r="G432" s="51">
        <f t="shared" si="947"/>
        <v>427</v>
      </c>
      <c r="H432" s="103">
        <v>5620.0</v>
      </c>
      <c r="I432" s="79">
        <v>2937.0</v>
      </c>
      <c r="J432" s="72">
        <f>OFFSET(TT!F432,0,6*(-1+$E$6))</f>
        <v>87</v>
      </c>
      <c r="K432" s="73">
        <f>OFFSET(TT!G432,0,6*(-1+$E$6))</f>
        <v>147</v>
      </c>
      <c r="L432" s="74">
        <f>OFFSET(TT!H432,0,6*(-1+$E$6))</f>
        <v>106</v>
      </c>
      <c r="M432" s="75">
        <f>OFFSET(TT!I432,0,6*(-1+$E$6))</f>
        <v>120</v>
      </c>
      <c r="N432" s="76">
        <f>OFFSET(TT!J432,0,6*(-1+$E$6))</f>
        <v>447</v>
      </c>
      <c r="O432" s="77">
        <f>OFFSET(TT!K432,0,6*(-1+$E$6))</f>
        <v>132</v>
      </c>
      <c r="P432" s="78">
        <f t="shared" si="19"/>
        <v>193</v>
      </c>
      <c r="Q432" s="78">
        <f t="shared" ref="Q432:S432" si="1293">$J432*C$30+$K432*C$31+$L432*C$32+$M432*C$33+$N432*C$34+$O432*C$35</f>
        <v>252</v>
      </c>
      <c r="R432" s="78">
        <f t="shared" si="1293"/>
        <v>147</v>
      </c>
      <c r="S432" s="78">
        <f t="shared" si="1293"/>
        <v>447</v>
      </c>
      <c r="T432" s="59">
        <f t="shared" si="8"/>
        <v>0.4337078652</v>
      </c>
      <c r="U432" s="60">
        <f t="shared" si="9"/>
        <v>0.2474747475</v>
      </c>
      <c r="V432" s="61">
        <f t="shared" si="10"/>
        <v>0.3015625</v>
      </c>
      <c r="W432" s="62">
        <f t="shared" si="11"/>
        <v>0.3684210526</v>
      </c>
      <c r="X432" s="63">
        <f t="shared" ref="X432:Y432" si="1294">IFERROR(P432/(P432+R432),0.5)</f>
        <v>0.5676470588</v>
      </c>
      <c r="Y432" s="64">
        <f t="shared" si="1294"/>
        <v>0.3605150215</v>
      </c>
      <c r="Z432" s="65">
        <f t="shared" si="13"/>
        <v>0.3272377286</v>
      </c>
      <c r="AA432" s="66">
        <f t="shared" si="14"/>
        <v>0.6159769009</v>
      </c>
      <c r="AB432" s="67">
        <f t="shared" si="15"/>
        <v>0.4282964389</v>
      </c>
      <c r="AC432" s="47">
        <f t="shared" si="16"/>
        <v>1</v>
      </c>
      <c r="AD432" s="79">
        <f t="shared" ref="AD432:AL432" si="1295">IF(OR(T432&lt;OFFSET($B$38,AD$3,0),T432&gt;OFFSET($C$38,AD$3,0)),0,1)</f>
        <v>1</v>
      </c>
      <c r="AE432" s="79">
        <f t="shared" si="1295"/>
        <v>1</v>
      </c>
      <c r="AF432" s="79">
        <f t="shared" si="1295"/>
        <v>1</v>
      </c>
      <c r="AG432" s="79">
        <f t="shared" si="1295"/>
        <v>1</v>
      </c>
      <c r="AH432" s="79">
        <f t="shared" si="1295"/>
        <v>1</v>
      </c>
      <c r="AI432" s="79">
        <f t="shared" si="1295"/>
        <v>1</v>
      </c>
      <c r="AJ432" s="79">
        <f t="shared" si="1295"/>
        <v>1</v>
      </c>
      <c r="AK432" s="79">
        <f t="shared" si="1295"/>
        <v>1</v>
      </c>
      <c r="AL432" s="79">
        <f t="shared" si="1295"/>
        <v>1</v>
      </c>
      <c r="AM432" s="68">
        <f t="shared" si="18"/>
        <v>1</v>
      </c>
    </row>
    <row r="433" ht="16.5" customHeight="1">
      <c r="A433" s="79"/>
      <c r="B433" s="101"/>
      <c r="C433" s="101"/>
      <c r="D433" s="101"/>
      <c r="E433" s="101"/>
      <c r="F433" s="102"/>
      <c r="G433" s="51">
        <f t="shared" si="947"/>
        <v>428</v>
      </c>
      <c r="H433" s="103">
        <v>5622.0</v>
      </c>
      <c r="I433" s="79">
        <v>2441.0</v>
      </c>
      <c r="J433" s="72">
        <f>OFFSET(TT!F433,0,6*(-1+$E$6))</f>
        <v>64</v>
      </c>
      <c r="K433" s="73">
        <f>OFFSET(TT!G433,0,6*(-1+$E$6))</f>
        <v>113</v>
      </c>
      <c r="L433" s="74">
        <f>OFFSET(TT!H433,0,6*(-1+$E$6))</f>
        <v>80</v>
      </c>
      <c r="M433" s="75">
        <f>OFFSET(TT!I433,0,6*(-1+$E$6))</f>
        <v>82</v>
      </c>
      <c r="N433" s="76">
        <f>OFFSET(TT!J433,0,6*(-1+$E$6))</f>
        <v>377</v>
      </c>
      <c r="O433" s="77">
        <f>OFFSET(TT!K433,0,6*(-1+$E$6))</f>
        <v>107</v>
      </c>
      <c r="P433" s="78">
        <f t="shared" si="19"/>
        <v>144</v>
      </c>
      <c r="Q433" s="78">
        <f t="shared" ref="Q433:S433" si="1296">$J433*C$30+$K433*C$31+$L433*C$32+$M433*C$33+$N433*C$34+$O433*C$35</f>
        <v>189</v>
      </c>
      <c r="R433" s="78">
        <f t="shared" si="1296"/>
        <v>113</v>
      </c>
      <c r="S433" s="78">
        <f t="shared" si="1296"/>
        <v>377</v>
      </c>
      <c r="T433" s="59">
        <f t="shared" si="8"/>
        <v>0.4324324324</v>
      </c>
      <c r="U433" s="60">
        <f t="shared" si="9"/>
        <v>0.2306122449</v>
      </c>
      <c r="V433" s="61">
        <f t="shared" si="10"/>
        <v>0.2763915547</v>
      </c>
      <c r="W433" s="62">
        <f t="shared" si="11"/>
        <v>0.3741721854</v>
      </c>
      <c r="X433" s="63">
        <f t="shared" ref="X433:Y433" si="1297">IFERROR(P433/(P433+R433),0.5)</f>
        <v>0.560311284</v>
      </c>
      <c r="Y433" s="64">
        <f t="shared" si="1297"/>
        <v>0.3339222615</v>
      </c>
      <c r="Z433" s="65">
        <f t="shared" si="13"/>
        <v>0.312272175</v>
      </c>
      <c r="AA433" s="66">
        <f t="shared" si="14"/>
        <v>0.6330498177</v>
      </c>
      <c r="AB433" s="67">
        <f t="shared" si="15"/>
        <v>0.4046172539</v>
      </c>
      <c r="AC433" s="47">
        <f t="shared" si="16"/>
        <v>1</v>
      </c>
      <c r="AD433" s="79">
        <f t="shared" ref="AD433:AL433" si="1298">IF(OR(T433&lt;OFFSET($B$38,AD$3,0),T433&gt;OFFSET($C$38,AD$3,0)),0,1)</f>
        <v>1</v>
      </c>
      <c r="AE433" s="79">
        <f t="shared" si="1298"/>
        <v>1</v>
      </c>
      <c r="AF433" s="79">
        <f t="shared" si="1298"/>
        <v>1</v>
      </c>
      <c r="AG433" s="79">
        <f t="shared" si="1298"/>
        <v>1</v>
      </c>
      <c r="AH433" s="79">
        <f t="shared" si="1298"/>
        <v>1</v>
      </c>
      <c r="AI433" s="79">
        <f t="shared" si="1298"/>
        <v>1</v>
      </c>
      <c r="AJ433" s="79">
        <f t="shared" si="1298"/>
        <v>1</v>
      </c>
      <c r="AK433" s="79">
        <f t="shared" si="1298"/>
        <v>1</v>
      </c>
      <c r="AL433" s="79">
        <f t="shared" si="1298"/>
        <v>1</v>
      </c>
      <c r="AM433" s="68">
        <f t="shared" si="18"/>
        <v>1</v>
      </c>
    </row>
    <row r="434" ht="16.5" customHeight="1">
      <c r="A434" s="79"/>
      <c r="B434" s="101"/>
      <c r="C434" s="101"/>
      <c r="D434" s="101"/>
      <c r="E434" s="101"/>
      <c r="F434" s="102"/>
      <c r="G434" s="51">
        <f t="shared" si="947"/>
        <v>429</v>
      </c>
      <c r="H434" s="103">
        <v>5624.0</v>
      </c>
      <c r="I434" s="79">
        <v>1091.0</v>
      </c>
      <c r="J434" s="72">
        <f>OFFSET(TT!F434,0,6*(-1+$E$6))</f>
        <v>61</v>
      </c>
      <c r="K434" s="73">
        <f>OFFSET(TT!G434,0,6*(-1+$E$6))</f>
        <v>55</v>
      </c>
      <c r="L434" s="74">
        <f>OFFSET(TT!H434,0,6*(-1+$E$6))</f>
        <v>80</v>
      </c>
      <c r="M434" s="75">
        <f>OFFSET(TT!I434,0,6*(-1+$E$6))</f>
        <v>49</v>
      </c>
      <c r="N434" s="76">
        <f>OFFSET(TT!J434,0,6*(-1+$E$6))</f>
        <v>160</v>
      </c>
      <c r="O434" s="77">
        <f>OFFSET(TT!K434,0,6*(-1+$E$6))</f>
        <v>53</v>
      </c>
      <c r="P434" s="78">
        <f t="shared" si="19"/>
        <v>141</v>
      </c>
      <c r="Q434" s="78">
        <f t="shared" ref="Q434:S434" si="1299">$J434*C$30+$K434*C$31+$L434*C$32+$M434*C$33+$N434*C$34+$O434*C$35</f>
        <v>102</v>
      </c>
      <c r="R434" s="78">
        <f t="shared" si="1299"/>
        <v>55</v>
      </c>
      <c r="S434" s="78">
        <f t="shared" si="1299"/>
        <v>160</v>
      </c>
      <c r="T434" s="59">
        <f t="shared" si="8"/>
        <v>0.5802469136</v>
      </c>
      <c r="U434" s="60">
        <f t="shared" si="9"/>
        <v>0.2558139535</v>
      </c>
      <c r="V434" s="61">
        <f t="shared" si="10"/>
        <v>0.4684385382</v>
      </c>
      <c r="W434" s="62">
        <f t="shared" si="11"/>
        <v>0.3503184713</v>
      </c>
      <c r="X434" s="63">
        <f t="shared" ref="X434:Y434" si="1300">IFERROR(P434/(P434+R434),0.5)</f>
        <v>0.7193877551</v>
      </c>
      <c r="Y434" s="64">
        <f t="shared" si="1300"/>
        <v>0.3893129771</v>
      </c>
      <c r="Z434" s="65">
        <f t="shared" si="13"/>
        <v>0.4279475983</v>
      </c>
      <c r="AA434" s="66">
        <f t="shared" si="14"/>
        <v>0.6572052402</v>
      </c>
      <c r="AB434" s="67">
        <f t="shared" si="15"/>
        <v>0.5305676856</v>
      </c>
      <c r="AC434" s="47">
        <f t="shared" si="16"/>
        <v>1</v>
      </c>
      <c r="AD434" s="79">
        <f t="shared" ref="AD434:AL434" si="1301">IF(OR(T434&lt;OFFSET($B$38,AD$3,0),T434&gt;OFFSET($C$38,AD$3,0)),0,1)</f>
        <v>1</v>
      </c>
      <c r="AE434" s="79">
        <f t="shared" si="1301"/>
        <v>1</v>
      </c>
      <c r="AF434" s="79">
        <f t="shared" si="1301"/>
        <v>1</v>
      </c>
      <c r="AG434" s="79">
        <f t="shared" si="1301"/>
        <v>1</v>
      </c>
      <c r="AH434" s="79">
        <f t="shared" si="1301"/>
        <v>1</v>
      </c>
      <c r="AI434" s="79">
        <f t="shared" si="1301"/>
        <v>1</v>
      </c>
      <c r="AJ434" s="79">
        <f t="shared" si="1301"/>
        <v>1</v>
      </c>
      <c r="AK434" s="79">
        <f t="shared" si="1301"/>
        <v>1</v>
      </c>
      <c r="AL434" s="79">
        <f t="shared" si="1301"/>
        <v>1</v>
      </c>
      <c r="AM434" s="68">
        <f t="shared" si="18"/>
        <v>1</v>
      </c>
    </row>
    <row r="435" ht="16.5" customHeight="1">
      <c r="A435" s="79"/>
      <c r="B435" s="101"/>
      <c r="C435" s="101"/>
      <c r="D435" s="101"/>
      <c r="E435" s="101"/>
      <c r="F435" s="102"/>
      <c r="G435" s="51">
        <f t="shared" si="947"/>
        <v>430</v>
      </c>
      <c r="H435" s="103">
        <v>5625.0</v>
      </c>
      <c r="I435" s="79">
        <v>3215.0</v>
      </c>
      <c r="J435" s="72">
        <f>OFFSET(TT!F435,0,6*(-1+$E$6))</f>
        <v>112</v>
      </c>
      <c r="K435" s="73">
        <f>OFFSET(TT!G435,0,6*(-1+$E$6))</f>
        <v>131</v>
      </c>
      <c r="L435" s="74">
        <f>OFFSET(TT!H435,0,6*(-1+$E$6))</f>
        <v>149</v>
      </c>
      <c r="M435" s="75">
        <f>OFFSET(TT!I435,0,6*(-1+$E$6))</f>
        <v>124</v>
      </c>
      <c r="N435" s="76">
        <f>OFFSET(TT!J435,0,6*(-1+$E$6))</f>
        <v>470</v>
      </c>
      <c r="O435" s="77">
        <f>OFFSET(TT!K435,0,6*(-1+$E$6))</f>
        <v>151</v>
      </c>
      <c r="P435" s="78">
        <f t="shared" si="19"/>
        <v>261</v>
      </c>
      <c r="Q435" s="78">
        <f t="shared" ref="Q435:S435" si="1302">$J435*C$30+$K435*C$31+$L435*C$32+$M435*C$33+$N435*C$34+$O435*C$35</f>
        <v>275</v>
      </c>
      <c r="R435" s="78">
        <f t="shared" si="1302"/>
        <v>131</v>
      </c>
      <c r="S435" s="78">
        <f t="shared" si="1302"/>
        <v>470</v>
      </c>
      <c r="T435" s="59">
        <f t="shared" si="8"/>
        <v>0.4869402985</v>
      </c>
      <c r="U435" s="60">
        <f t="shared" si="9"/>
        <v>0.2179700499</v>
      </c>
      <c r="V435" s="61">
        <f t="shared" si="10"/>
        <v>0.3570451436</v>
      </c>
      <c r="W435" s="62">
        <f t="shared" si="11"/>
        <v>0.3226600985</v>
      </c>
      <c r="X435" s="63">
        <f t="shared" ref="X435:Y435" si="1303">IFERROR(P435/(P435+R435),0.5)</f>
        <v>0.6658163265</v>
      </c>
      <c r="Y435" s="64">
        <f t="shared" si="1303"/>
        <v>0.3691275168</v>
      </c>
      <c r="Z435" s="65">
        <f t="shared" si="13"/>
        <v>0.3447669305</v>
      </c>
      <c r="AA435" s="66">
        <f t="shared" si="14"/>
        <v>0.6429199648</v>
      </c>
      <c r="AB435" s="67">
        <f t="shared" si="15"/>
        <v>0.471416007</v>
      </c>
      <c r="AC435" s="47">
        <f t="shared" si="16"/>
        <v>1</v>
      </c>
      <c r="AD435" s="79">
        <f t="shared" ref="AD435:AL435" si="1304">IF(OR(T435&lt;OFFSET($B$38,AD$3,0),T435&gt;OFFSET($C$38,AD$3,0)),0,1)</f>
        <v>1</v>
      </c>
      <c r="AE435" s="79">
        <f t="shared" si="1304"/>
        <v>1</v>
      </c>
      <c r="AF435" s="79">
        <f t="shared" si="1304"/>
        <v>1</v>
      </c>
      <c r="AG435" s="79">
        <f t="shared" si="1304"/>
        <v>1</v>
      </c>
      <c r="AH435" s="79">
        <f t="shared" si="1304"/>
        <v>1</v>
      </c>
      <c r="AI435" s="79">
        <f t="shared" si="1304"/>
        <v>1</v>
      </c>
      <c r="AJ435" s="79">
        <f t="shared" si="1304"/>
        <v>1</v>
      </c>
      <c r="AK435" s="79">
        <f t="shared" si="1304"/>
        <v>1</v>
      </c>
      <c r="AL435" s="79">
        <f t="shared" si="1304"/>
        <v>1</v>
      </c>
      <c r="AM435" s="68">
        <f t="shared" si="18"/>
        <v>1</v>
      </c>
    </row>
    <row r="436" ht="16.5" customHeight="1">
      <c r="A436" s="79"/>
      <c r="B436" s="101"/>
      <c r="C436" s="101"/>
      <c r="D436" s="101"/>
      <c r="E436" s="101"/>
      <c r="F436" s="102"/>
      <c r="G436" s="51">
        <f t="shared" si="947"/>
        <v>431</v>
      </c>
      <c r="H436" s="103">
        <v>5633.0</v>
      </c>
      <c r="I436" s="79">
        <v>1312.0</v>
      </c>
      <c r="J436" s="72">
        <f>OFFSET(TT!F436,0,6*(-1+$E$6))</f>
        <v>23</v>
      </c>
      <c r="K436" s="73">
        <f>OFFSET(TT!G436,0,6*(-1+$E$6))</f>
        <v>56</v>
      </c>
      <c r="L436" s="74">
        <f>OFFSET(TT!H436,0,6*(-1+$E$6))</f>
        <v>33</v>
      </c>
      <c r="M436" s="75">
        <f>OFFSET(TT!I436,0,6*(-1+$E$6))</f>
        <v>37</v>
      </c>
      <c r="N436" s="76">
        <f>OFFSET(TT!J436,0,6*(-1+$E$6))</f>
        <v>147</v>
      </c>
      <c r="O436" s="77">
        <f>OFFSET(TT!K436,0,6*(-1+$E$6))</f>
        <v>49</v>
      </c>
      <c r="P436" s="78">
        <f t="shared" si="19"/>
        <v>56</v>
      </c>
      <c r="Q436" s="78">
        <f t="shared" ref="Q436:S436" si="1305">$J436*C$30+$K436*C$31+$L436*C$32+$M436*C$33+$N436*C$34+$O436*C$35</f>
        <v>86</v>
      </c>
      <c r="R436" s="78">
        <f t="shared" si="1305"/>
        <v>56</v>
      </c>
      <c r="S436" s="78">
        <f t="shared" si="1305"/>
        <v>147</v>
      </c>
      <c r="T436" s="59">
        <f t="shared" si="8"/>
        <v>0.3943661972</v>
      </c>
      <c r="U436" s="60">
        <f t="shared" si="9"/>
        <v>0.275862069</v>
      </c>
      <c r="V436" s="61">
        <f t="shared" si="10"/>
        <v>0.275862069</v>
      </c>
      <c r="W436" s="62">
        <f t="shared" si="11"/>
        <v>0.3943661972</v>
      </c>
      <c r="X436" s="63">
        <f t="shared" ref="X436:Y436" si="1306">IFERROR(P436/(P436+R436),0.5)</f>
        <v>0.5</v>
      </c>
      <c r="Y436" s="64">
        <f t="shared" si="1306"/>
        <v>0.3690987124</v>
      </c>
      <c r="Z436" s="65">
        <f t="shared" si="13"/>
        <v>0.3246376812</v>
      </c>
      <c r="AA436" s="66">
        <f t="shared" si="14"/>
        <v>0.5884057971</v>
      </c>
      <c r="AB436" s="67">
        <f t="shared" si="15"/>
        <v>0.4115942029</v>
      </c>
      <c r="AC436" s="47">
        <f t="shared" si="16"/>
        <v>1</v>
      </c>
      <c r="AD436" s="79">
        <f t="shared" ref="AD436:AL436" si="1307">IF(OR(T436&lt;OFFSET($B$38,AD$3,0),T436&gt;OFFSET($C$38,AD$3,0)),0,1)</f>
        <v>1</v>
      </c>
      <c r="AE436" s="79">
        <f t="shared" si="1307"/>
        <v>1</v>
      </c>
      <c r="AF436" s="79">
        <f t="shared" si="1307"/>
        <v>1</v>
      </c>
      <c r="AG436" s="79">
        <f t="shared" si="1307"/>
        <v>1</v>
      </c>
      <c r="AH436" s="79">
        <f t="shared" si="1307"/>
        <v>1</v>
      </c>
      <c r="AI436" s="79">
        <f t="shared" si="1307"/>
        <v>1</v>
      </c>
      <c r="AJ436" s="79">
        <f t="shared" si="1307"/>
        <v>1</v>
      </c>
      <c r="AK436" s="79">
        <f t="shared" si="1307"/>
        <v>1</v>
      </c>
      <c r="AL436" s="79">
        <f t="shared" si="1307"/>
        <v>1</v>
      </c>
      <c r="AM436" s="68">
        <f t="shared" si="18"/>
        <v>1</v>
      </c>
    </row>
    <row r="437" ht="16.5" customHeight="1">
      <c r="A437" s="79"/>
      <c r="B437" s="101"/>
      <c r="C437" s="101"/>
      <c r="D437" s="101"/>
      <c r="E437" s="101"/>
      <c r="F437" s="102"/>
      <c r="G437" s="51">
        <f t="shared" si="947"/>
        <v>432</v>
      </c>
      <c r="H437" s="103">
        <v>5634.0</v>
      </c>
      <c r="I437" s="79">
        <v>731.0</v>
      </c>
      <c r="J437" s="72">
        <f>OFFSET(TT!F437,0,6*(-1+$E$6))</f>
        <v>18</v>
      </c>
      <c r="K437" s="73">
        <f>OFFSET(TT!G437,0,6*(-1+$E$6))</f>
        <v>40</v>
      </c>
      <c r="L437" s="74">
        <f>OFFSET(TT!H437,0,6*(-1+$E$6))</f>
        <v>40</v>
      </c>
      <c r="M437" s="75">
        <f>OFFSET(TT!I437,0,6*(-1+$E$6))</f>
        <v>33</v>
      </c>
      <c r="N437" s="76">
        <f>OFFSET(TT!J437,0,6*(-1+$E$6))</f>
        <v>97</v>
      </c>
      <c r="O437" s="77">
        <f>OFFSET(TT!K437,0,6*(-1+$E$6))</f>
        <v>43</v>
      </c>
      <c r="P437" s="78">
        <f t="shared" si="19"/>
        <v>58</v>
      </c>
      <c r="Q437" s="78">
        <f t="shared" ref="Q437:S437" si="1308">$J437*C$30+$K437*C$31+$L437*C$32+$M437*C$33+$N437*C$34+$O437*C$35</f>
        <v>76</v>
      </c>
      <c r="R437" s="78">
        <f t="shared" si="1308"/>
        <v>40</v>
      </c>
      <c r="S437" s="78">
        <f t="shared" si="1308"/>
        <v>97</v>
      </c>
      <c r="T437" s="59">
        <f t="shared" si="8"/>
        <v>0.4328358209</v>
      </c>
      <c r="U437" s="60">
        <f t="shared" si="9"/>
        <v>0.2919708029</v>
      </c>
      <c r="V437" s="61">
        <f t="shared" si="10"/>
        <v>0.3741935484</v>
      </c>
      <c r="W437" s="62">
        <f t="shared" si="11"/>
        <v>0.3448275862</v>
      </c>
      <c r="X437" s="63">
        <f t="shared" ref="X437:Y437" si="1309">IFERROR(P437/(P437+R437),0.5)</f>
        <v>0.5918367347</v>
      </c>
      <c r="Y437" s="64">
        <f t="shared" si="1309"/>
        <v>0.4393063584</v>
      </c>
      <c r="Z437" s="65">
        <f t="shared" si="13"/>
        <v>0.3616236162</v>
      </c>
      <c r="AA437" s="66">
        <f t="shared" si="14"/>
        <v>0.5719557196</v>
      </c>
      <c r="AB437" s="67">
        <f t="shared" si="15"/>
        <v>0.4944649446</v>
      </c>
      <c r="AC437" s="47">
        <f t="shared" si="16"/>
        <v>1</v>
      </c>
      <c r="AD437" s="79">
        <f t="shared" ref="AD437:AL437" si="1310">IF(OR(T437&lt;OFFSET($B$38,AD$3,0),T437&gt;OFFSET($C$38,AD$3,0)),0,1)</f>
        <v>1</v>
      </c>
      <c r="AE437" s="79">
        <f t="shared" si="1310"/>
        <v>1</v>
      </c>
      <c r="AF437" s="79">
        <f t="shared" si="1310"/>
        <v>1</v>
      </c>
      <c r="AG437" s="79">
        <f t="shared" si="1310"/>
        <v>1</v>
      </c>
      <c r="AH437" s="79">
        <f t="shared" si="1310"/>
        <v>1</v>
      </c>
      <c r="AI437" s="79">
        <f t="shared" si="1310"/>
        <v>1</v>
      </c>
      <c r="AJ437" s="79">
        <f t="shared" si="1310"/>
        <v>1</v>
      </c>
      <c r="AK437" s="79">
        <f t="shared" si="1310"/>
        <v>1</v>
      </c>
      <c r="AL437" s="79">
        <f t="shared" si="1310"/>
        <v>1</v>
      </c>
      <c r="AM437" s="68">
        <f t="shared" si="18"/>
        <v>1</v>
      </c>
    </row>
    <row r="438" ht="16.5" customHeight="1">
      <c r="A438" s="79"/>
      <c r="B438" s="101"/>
      <c r="C438" s="101"/>
      <c r="D438" s="101"/>
      <c r="E438" s="101"/>
      <c r="F438" s="102"/>
      <c r="G438" s="51">
        <f t="shared" si="947"/>
        <v>433</v>
      </c>
      <c r="H438" s="103">
        <v>5635.0</v>
      </c>
      <c r="I438" s="79">
        <v>1711.0</v>
      </c>
      <c r="J438" s="72">
        <f>OFFSET(TT!F438,0,6*(-1+$E$6))</f>
        <v>60</v>
      </c>
      <c r="K438" s="73">
        <f>OFFSET(TT!G438,0,6*(-1+$E$6))</f>
        <v>53</v>
      </c>
      <c r="L438" s="74">
        <f>OFFSET(TT!H438,0,6*(-1+$E$6))</f>
        <v>47</v>
      </c>
      <c r="M438" s="75">
        <f>OFFSET(TT!I438,0,6*(-1+$E$6))</f>
        <v>71</v>
      </c>
      <c r="N438" s="76">
        <f>OFFSET(TT!J438,0,6*(-1+$E$6))</f>
        <v>224</v>
      </c>
      <c r="O438" s="77">
        <f>OFFSET(TT!K438,0,6*(-1+$E$6))</f>
        <v>102</v>
      </c>
      <c r="P438" s="78">
        <f t="shared" si="19"/>
        <v>107</v>
      </c>
      <c r="Q438" s="78">
        <f t="shared" ref="Q438:S438" si="1311">$J438*C$30+$K438*C$31+$L438*C$32+$M438*C$33+$N438*C$34+$O438*C$35</f>
        <v>173</v>
      </c>
      <c r="R438" s="78">
        <f t="shared" si="1311"/>
        <v>53</v>
      </c>
      <c r="S438" s="78">
        <f t="shared" si="1311"/>
        <v>224</v>
      </c>
      <c r="T438" s="59">
        <f t="shared" si="8"/>
        <v>0.3821428571</v>
      </c>
      <c r="U438" s="60">
        <f t="shared" si="9"/>
        <v>0.1913357401</v>
      </c>
      <c r="V438" s="61">
        <f t="shared" si="10"/>
        <v>0.3232628399</v>
      </c>
      <c r="W438" s="62">
        <f t="shared" si="11"/>
        <v>0.2345132743</v>
      </c>
      <c r="X438" s="63">
        <f t="shared" ref="X438:Y438" si="1312">IFERROR(P438/(P438+R438),0.5)</f>
        <v>0.66875</v>
      </c>
      <c r="Y438" s="64">
        <f t="shared" si="1312"/>
        <v>0.435768262</v>
      </c>
      <c r="Z438" s="65">
        <f t="shared" si="13"/>
        <v>0.2872531418</v>
      </c>
      <c r="AA438" s="66">
        <f t="shared" si="14"/>
        <v>0.5942549372</v>
      </c>
      <c r="AB438" s="67">
        <f t="shared" si="15"/>
        <v>0.5026929982</v>
      </c>
      <c r="AC438" s="47">
        <f t="shared" si="16"/>
        <v>1</v>
      </c>
      <c r="AD438" s="79">
        <f t="shared" ref="AD438:AL438" si="1313">IF(OR(T438&lt;OFFSET($B$38,AD$3,0),T438&gt;OFFSET($C$38,AD$3,0)),0,1)</f>
        <v>1</v>
      </c>
      <c r="AE438" s="79">
        <f t="shared" si="1313"/>
        <v>1</v>
      </c>
      <c r="AF438" s="79">
        <f t="shared" si="1313"/>
        <v>1</v>
      </c>
      <c r="AG438" s="79">
        <f t="shared" si="1313"/>
        <v>1</v>
      </c>
      <c r="AH438" s="79">
        <f t="shared" si="1313"/>
        <v>1</v>
      </c>
      <c r="AI438" s="79">
        <f t="shared" si="1313"/>
        <v>1</v>
      </c>
      <c r="AJ438" s="79">
        <f t="shared" si="1313"/>
        <v>1</v>
      </c>
      <c r="AK438" s="79">
        <f t="shared" si="1313"/>
        <v>1</v>
      </c>
      <c r="AL438" s="79">
        <f t="shared" si="1313"/>
        <v>1</v>
      </c>
      <c r="AM438" s="68">
        <f t="shared" si="18"/>
        <v>1</v>
      </c>
    </row>
    <row r="439" ht="16.5" customHeight="1">
      <c r="A439" s="79"/>
      <c r="B439" s="101"/>
      <c r="C439" s="101"/>
      <c r="D439" s="101"/>
      <c r="E439" s="101"/>
      <c r="F439" s="102"/>
      <c r="G439" s="51">
        <f t="shared" si="947"/>
        <v>434</v>
      </c>
      <c r="H439" s="103">
        <v>5652.0</v>
      </c>
      <c r="I439" s="79">
        <v>1230.0</v>
      </c>
      <c r="J439" s="72">
        <f>OFFSET(TT!F439,0,6*(-1+$E$6))</f>
        <v>201</v>
      </c>
      <c r="K439" s="73">
        <f>OFFSET(TT!G439,0,6*(-1+$E$6))</f>
        <v>205</v>
      </c>
      <c r="L439" s="74">
        <f>OFFSET(TT!H439,0,6*(-1+$E$6))</f>
        <v>167</v>
      </c>
      <c r="M439" s="75">
        <f>OFFSET(TT!I439,0,6*(-1+$E$6))</f>
        <v>78</v>
      </c>
      <c r="N439" s="76">
        <f>OFFSET(TT!J439,0,6*(-1+$E$6))</f>
        <v>196</v>
      </c>
      <c r="O439" s="77">
        <f>OFFSET(TT!K439,0,6*(-1+$E$6))</f>
        <v>25</v>
      </c>
      <c r="P439" s="78">
        <f t="shared" si="19"/>
        <v>368</v>
      </c>
      <c r="Q439" s="78">
        <f t="shared" ref="Q439:S439" si="1314">$J439*C$30+$K439*C$31+$L439*C$32+$M439*C$33+$N439*C$34+$O439*C$35</f>
        <v>103</v>
      </c>
      <c r="R439" s="78">
        <f t="shared" si="1314"/>
        <v>205</v>
      </c>
      <c r="S439" s="78">
        <f t="shared" si="1314"/>
        <v>196</v>
      </c>
      <c r="T439" s="59">
        <f t="shared" si="8"/>
        <v>0.7813163482</v>
      </c>
      <c r="U439" s="60">
        <f t="shared" si="9"/>
        <v>0.5112219451</v>
      </c>
      <c r="V439" s="61">
        <f t="shared" si="10"/>
        <v>0.6524822695</v>
      </c>
      <c r="W439" s="62">
        <f t="shared" si="11"/>
        <v>0.6655844156</v>
      </c>
      <c r="X439" s="63">
        <f t="shared" ref="X439:Y439" si="1315">IFERROR(P439/(P439+R439),0.5)</f>
        <v>0.6422338569</v>
      </c>
      <c r="Y439" s="64">
        <f t="shared" si="1315"/>
        <v>0.3444816054</v>
      </c>
      <c r="Z439" s="65">
        <f t="shared" si="13"/>
        <v>0.6571100917</v>
      </c>
      <c r="AA439" s="66">
        <f t="shared" si="14"/>
        <v>0.6467889908</v>
      </c>
      <c r="AB439" s="67">
        <f t="shared" si="15"/>
        <v>0.5401376147</v>
      </c>
      <c r="AC439" s="47">
        <f t="shared" si="16"/>
        <v>1</v>
      </c>
      <c r="AD439" s="79">
        <f t="shared" ref="AD439:AL439" si="1316">IF(OR(T439&lt;OFFSET($B$38,AD$3,0),T439&gt;OFFSET($C$38,AD$3,0)),0,1)</f>
        <v>1</v>
      </c>
      <c r="AE439" s="79">
        <f t="shared" si="1316"/>
        <v>1</v>
      </c>
      <c r="AF439" s="79">
        <f t="shared" si="1316"/>
        <v>1</v>
      </c>
      <c r="AG439" s="79">
        <f t="shared" si="1316"/>
        <v>1</v>
      </c>
      <c r="AH439" s="79">
        <f t="shared" si="1316"/>
        <v>1</v>
      </c>
      <c r="AI439" s="79">
        <f t="shared" si="1316"/>
        <v>1</v>
      </c>
      <c r="AJ439" s="79">
        <f t="shared" si="1316"/>
        <v>1</v>
      </c>
      <c r="AK439" s="79">
        <f t="shared" si="1316"/>
        <v>1</v>
      </c>
      <c r="AL439" s="79">
        <f t="shared" si="1316"/>
        <v>1</v>
      </c>
      <c r="AM439" s="68">
        <f t="shared" si="18"/>
        <v>1</v>
      </c>
    </row>
    <row r="440" ht="16.5" customHeight="1">
      <c r="A440" s="79"/>
      <c r="B440" s="101"/>
      <c r="C440" s="101"/>
      <c r="D440" s="101"/>
      <c r="E440" s="101"/>
      <c r="F440" s="102"/>
      <c r="G440" s="51">
        <f t="shared" si="947"/>
        <v>435</v>
      </c>
      <c r="H440" s="103">
        <v>6001.0</v>
      </c>
      <c r="I440" s="79">
        <v>2837.0</v>
      </c>
      <c r="J440" s="72">
        <f>OFFSET(TT!F440,0,6*(-1+$E$6))</f>
        <v>228</v>
      </c>
      <c r="K440" s="73">
        <f>OFFSET(TT!G440,0,6*(-1+$E$6))</f>
        <v>331</v>
      </c>
      <c r="L440" s="74">
        <f>OFFSET(TT!H440,0,6*(-1+$E$6))</f>
        <v>228</v>
      </c>
      <c r="M440" s="75">
        <f>OFFSET(TT!I440,0,6*(-1+$E$6))</f>
        <v>177</v>
      </c>
      <c r="N440" s="76">
        <f>OFFSET(TT!J440,0,6*(-1+$E$6))</f>
        <v>625</v>
      </c>
      <c r="O440" s="77">
        <f>OFFSET(TT!K440,0,6*(-1+$E$6))</f>
        <v>134</v>
      </c>
      <c r="P440" s="78">
        <f t="shared" si="19"/>
        <v>456</v>
      </c>
      <c r="Q440" s="78">
        <f t="shared" ref="Q440:S440" si="1317">$J440*C$30+$K440*C$31+$L440*C$32+$M440*C$33+$N440*C$34+$O440*C$35</f>
        <v>311</v>
      </c>
      <c r="R440" s="78">
        <f t="shared" si="1317"/>
        <v>331</v>
      </c>
      <c r="S440" s="78">
        <f t="shared" si="1317"/>
        <v>625</v>
      </c>
      <c r="T440" s="59">
        <f t="shared" si="8"/>
        <v>0.5945241199</v>
      </c>
      <c r="U440" s="60">
        <f t="shared" si="9"/>
        <v>0.3462343096</v>
      </c>
      <c r="V440" s="61">
        <f t="shared" si="10"/>
        <v>0.4218316374</v>
      </c>
      <c r="W440" s="62">
        <f t="shared" si="11"/>
        <v>0.515576324</v>
      </c>
      <c r="X440" s="63">
        <f t="shared" ref="X440:Y440" si="1318">IFERROR(P440/(P440+R440),0.5)</f>
        <v>0.5794155019</v>
      </c>
      <c r="Y440" s="64">
        <f t="shared" si="1318"/>
        <v>0.3322649573</v>
      </c>
      <c r="Z440" s="65">
        <f t="shared" si="13"/>
        <v>0.4567614626</v>
      </c>
      <c r="AA440" s="66">
        <f t="shared" si="14"/>
        <v>0.6273940801</v>
      </c>
      <c r="AB440" s="67">
        <f t="shared" si="15"/>
        <v>0.4451538015</v>
      </c>
      <c r="AC440" s="47">
        <f t="shared" si="16"/>
        <v>1</v>
      </c>
      <c r="AD440" s="79">
        <f t="shared" ref="AD440:AL440" si="1319">IF(OR(T440&lt;OFFSET($B$38,AD$3,0),T440&gt;OFFSET($C$38,AD$3,0)),0,1)</f>
        <v>1</v>
      </c>
      <c r="AE440" s="79">
        <f t="shared" si="1319"/>
        <v>1</v>
      </c>
      <c r="AF440" s="79">
        <f t="shared" si="1319"/>
        <v>1</v>
      </c>
      <c r="AG440" s="79">
        <f t="shared" si="1319"/>
        <v>1</v>
      </c>
      <c r="AH440" s="79">
        <f t="shared" si="1319"/>
        <v>1</v>
      </c>
      <c r="AI440" s="79">
        <f t="shared" si="1319"/>
        <v>1</v>
      </c>
      <c r="AJ440" s="79">
        <f t="shared" si="1319"/>
        <v>1</v>
      </c>
      <c r="AK440" s="79">
        <f t="shared" si="1319"/>
        <v>1</v>
      </c>
      <c r="AL440" s="79">
        <f t="shared" si="1319"/>
        <v>1</v>
      </c>
      <c r="AM440" s="68">
        <f t="shared" si="18"/>
        <v>1</v>
      </c>
    </row>
    <row r="441" ht="16.5" customHeight="1">
      <c r="A441" s="79"/>
      <c r="B441" s="101"/>
      <c r="C441" s="101"/>
      <c r="D441" s="101"/>
      <c r="E441" s="101"/>
      <c r="F441" s="102"/>
      <c r="G441" s="51">
        <f t="shared" si="947"/>
        <v>436</v>
      </c>
      <c r="H441" s="103">
        <v>6003.0</v>
      </c>
      <c r="I441" s="79">
        <v>1120.0</v>
      </c>
      <c r="J441" s="72">
        <f>OFFSET(TT!F441,0,6*(-1+$E$6))</f>
        <v>184</v>
      </c>
      <c r="K441" s="73">
        <f>OFFSET(TT!G441,0,6*(-1+$E$6))</f>
        <v>264</v>
      </c>
      <c r="L441" s="74">
        <f>OFFSET(TT!H441,0,6*(-1+$E$6))</f>
        <v>80</v>
      </c>
      <c r="M441" s="75">
        <f>OFFSET(TT!I441,0,6*(-1+$E$6))</f>
        <v>95</v>
      </c>
      <c r="N441" s="76">
        <f>OFFSET(TT!J441,0,6*(-1+$E$6))</f>
        <v>290</v>
      </c>
      <c r="O441" s="77">
        <f>OFFSET(TT!K441,0,6*(-1+$E$6))</f>
        <v>14</v>
      </c>
      <c r="P441" s="78">
        <f t="shared" si="19"/>
        <v>264</v>
      </c>
      <c r="Q441" s="78">
        <f t="shared" ref="Q441:S441" si="1320">$J441*C$30+$K441*C$31+$L441*C$32+$M441*C$33+$N441*C$34+$O441*C$35</f>
        <v>109</v>
      </c>
      <c r="R441" s="78">
        <f t="shared" si="1320"/>
        <v>264</v>
      </c>
      <c r="S441" s="78">
        <f t="shared" si="1320"/>
        <v>290</v>
      </c>
      <c r="T441" s="59">
        <f t="shared" si="8"/>
        <v>0.7077747989</v>
      </c>
      <c r="U441" s="60">
        <f t="shared" si="9"/>
        <v>0.476534296</v>
      </c>
      <c r="V441" s="61">
        <f t="shared" si="10"/>
        <v>0.476534296</v>
      </c>
      <c r="W441" s="62">
        <f t="shared" si="11"/>
        <v>0.7077747989</v>
      </c>
      <c r="X441" s="63">
        <f t="shared" ref="X441:Y441" si="1321">IFERROR(P441/(P441+R441),0.5)</f>
        <v>0.5</v>
      </c>
      <c r="Y441" s="64">
        <f t="shared" si="1321"/>
        <v>0.2731829574</v>
      </c>
      <c r="Z441" s="65">
        <f t="shared" si="13"/>
        <v>0.569579288</v>
      </c>
      <c r="AA441" s="66">
        <f t="shared" si="14"/>
        <v>0.597626753</v>
      </c>
      <c r="AB441" s="67">
        <f t="shared" si="15"/>
        <v>0.402373247</v>
      </c>
      <c r="AC441" s="47">
        <f t="shared" si="16"/>
        <v>1</v>
      </c>
      <c r="AD441" s="79">
        <f t="shared" ref="AD441:AL441" si="1322">IF(OR(T441&lt;OFFSET($B$38,AD$3,0),T441&gt;OFFSET($C$38,AD$3,0)),0,1)</f>
        <v>1</v>
      </c>
      <c r="AE441" s="79">
        <f t="shared" si="1322"/>
        <v>1</v>
      </c>
      <c r="AF441" s="79">
        <f t="shared" si="1322"/>
        <v>1</v>
      </c>
      <c r="AG441" s="79">
        <f t="shared" si="1322"/>
        <v>1</v>
      </c>
      <c r="AH441" s="79">
        <f t="shared" si="1322"/>
        <v>1</v>
      </c>
      <c r="AI441" s="79">
        <f t="shared" si="1322"/>
        <v>1</v>
      </c>
      <c r="AJ441" s="79">
        <f t="shared" si="1322"/>
        <v>1</v>
      </c>
      <c r="AK441" s="79">
        <f t="shared" si="1322"/>
        <v>1</v>
      </c>
      <c r="AL441" s="79">
        <f t="shared" si="1322"/>
        <v>1</v>
      </c>
      <c r="AM441" s="68">
        <f t="shared" si="18"/>
        <v>1</v>
      </c>
    </row>
    <row r="442" ht="16.5" customHeight="1">
      <c r="A442" s="79"/>
      <c r="B442" s="101"/>
      <c r="C442" s="101"/>
      <c r="D442" s="101"/>
      <c r="E442" s="101"/>
      <c r="F442" s="102"/>
      <c r="G442" s="51">
        <f t="shared" si="947"/>
        <v>437</v>
      </c>
      <c r="H442" s="103">
        <v>6004.0</v>
      </c>
      <c r="I442" s="79">
        <v>1469.0</v>
      </c>
      <c r="J442" s="72">
        <f>OFFSET(TT!F442,0,6*(-1+$E$6))</f>
        <v>242</v>
      </c>
      <c r="K442" s="73">
        <f>OFFSET(TT!G442,0,6*(-1+$E$6))</f>
        <v>323</v>
      </c>
      <c r="L442" s="74">
        <f>OFFSET(TT!H442,0,6*(-1+$E$6))</f>
        <v>110</v>
      </c>
      <c r="M442" s="75">
        <f>OFFSET(TT!I442,0,6*(-1+$E$6))</f>
        <v>122</v>
      </c>
      <c r="N442" s="76">
        <f>OFFSET(TT!J442,0,6*(-1+$E$6))</f>
        <v>390</v>
      </c>
      <c r="O442" s="77">
        <f>OFFSET(TT!K442,0,6*(-1+$E$6))</f>
        <v>16</v>
      </c>
      <c r="P442" s="78">
        <f t="shared" si="19"/>
        <v>352</v>
      </c>
      <c r="Q442" s="78">
        <f t="shared" ref="Q442:S442" si="1323">$J442*C$30+$K442*C$31+$L442*C$32+$M442*C$33+$N442*C$34+$O442*C$35</f>
        <v>138</v>
      </c>
      <c r="R442" s="78">
        <f t="shared" si="1323"/>
        <v>323</v>
      </c>
      <c r="S442" s="78">
        <f t="shared" si="1323"/>
        <v>390</v>
      </c>
      <c r="T442" s="59">
        <f t="shared" si="8"/>
        <v>0.7183673469</v>
      </c>
      <c r="U442" s="60">
        <f t="shared" si="9"/>
        <v>0.4530154278</v>
      </c>
      <c r="V442" s="61">
        <f t="shared" si="10"/>
        <v>0.474393531</v>
      </c>
      <c r="W442" s="62">
        <f t="shared" si="11"/>
        <v>0.7006507592</v>
      </c>
      <c r="X442" s="63">
        <f t="shared" ref="X442:Y442" si="1324">IFERROR(P442/(P442+R442),0.5)</f>
        <v>0.5214814815</v>
      </c>
      <c r="Y442" s="64">
        <f t="shared" si="1324"/>
        <v>0.2613636364</v>
      </c>
      <c r="Z442" s="65">
        <f t="shared" si="13"/>
        <v>0.5610972569</v>
      </c>
      <c r="AA442" s="66">
        <f t="shared" si="14"/>
        <v>0.6167913549</v>
      </c>
      <c r="AB442" s="67">
        <f t="shared" si="15"/>
        <v>0.4073150457</v>
      </c>
      <c r="AC442" s="47">
        <f t="shared" si="16"/>
        <v>1</v>
      </c>
      <c r="AD442" s="79">
        <f t="shared" ref="AD442:AL442" si="1325">IF(OR(T442&lt;OFFSET($B$38,AD$3,0),T442&gt;OFFSET($C$38,AD$3,0)),0,1)</f>
        <v>1</v>
      </c>
      <c r="AE442" s="79">
        <f t="shared" si="1325"/>
        <v>1</v>
      </c>
      <c r="AF442" s="79">
        <f t="shared" si="1325"/>
        <v>1</v>
      </c>
      <c r="AG442" s="79">
        <f t="shared" si="1325"/>
        <v>1</v>
      </c>
      <c r="AH442" s="79">
        <f t="shared" si="1325"/>
        <v>1</v>
      </c>
      <c r="AI442" s="79">
        <f t="shared" si="1325"/>
        <v>1</v>
      </c>
      <c r="AJ442" s="79">
        <f t="shared" si="1325"/>
        <v>1</v>
      </c>
      <c r="AK442" s="79">
        <f t="shared" si="1325"/>
        <v>1</v>
      </c>
      <c r="AL442" s="79">
        <f t="shared" si="1325"/>
        <v>1</v>
      </c>
      <c r="AM442" s="68">
        <f t="shared" si="18"/>
        <v>1</v>
      </c>
    </row>
    <row r="443" ht="16.5" customHeight="1">
      <c r="A443" s="79"/>
      <c r="B443" s="101"/>
      <c r="C443" s="101"/>
      <c r="D443" s="101"/>
      <c r="E443" s="101"/>
      <c r="F443" s="102"/>
      <c r="G443" s="51">
        <f t="shared" si="947"/>
        <v>438</v>
      </c>
      <c r="H443" s="103">
        <v>6007.0</v>
      </c>
      <c r="I443" s="79">
        <v>2075.0</v>
      </c>
      <c r="J443" s="72">
        <f>OFFSET(TT!F443,0,6*(-1+$E$6))</f>
        <v>196</v>
      </c>
      <c r="K443" s="73">
        <f>OFFSET(TT!G443,0,6*(-1+$E$6))</f>
        <v>176</v>
      </c>
      <c r="L443" s="74">
        <f>OFFSET(TT!H443,0,6*(-1+$E$6))</f>
        <v>178</v>
      </c>
      <c r="M443" s="75">
        <f>OFFSET(TT!I443,0,6*(-1+$E$6))</f>
        <v>98</v>
      </c>
      <c r="N443" s="76">
        <f>OFFSET(TT!J443,0,6*(-1+$E$6))</f>
        <v>359</v>
      </c>
      <c r="O443" s="77">
        <f>OFFSET(TT!K443,0,6*(-1+$E$6))</f>
        <v>93</v>
      </c>
      <c r="P443" s="78">
        <f t="shared" si="19"/>
        <v>374</v>
      </c>
      <c r="Q443" s="78">
        <f t="shared" ref="Q443:S443" si="1326">$J443*C$30+$K443*C$31+$L443*C$32+$M443*C$33+$N443*C$34+$O443*C$35</f>
        <v>191</v>
      </c>
      <c r="R443" s="78">
        <f t="shared" si="1326"/>
        <v>176</v>
      </c>
      <c r="S443" s="78">
        <f t="shared" si="1326"/>
        <v>359</v>
      </c>
      <c r="T443" s="59">
        <f t="shared" si="8"/>
        <v>0.6619469027</v>
      </c>
      <c r="U443" s="60">
        <f t="shared" si="9"/>
        <v>0.3289719626</v>
      </c>
      <c r="V443" s="61">
        <f t="shared" si="10"/>
        <v>0.5102319236</v>
      </c>
      <c r="W443" s="62">
        <f t="shared" si="11"/>
        <v>0.4795640327</v>
      </c>
      <c r="X443" s="63">
        <f t="shared" ref="X443:Y443" si="1327">IFERROR(P443/(P443+R443),0.5)</f>
        <v>0.68</v>
      </c>
      <c r="Y443" s="64">
        <f t="shared" si="1327"/>
        <v>0.3472727273</v>
      </c>
      <c r="Z443" s="65">
        <f t="shared" si="13"/>
        <v>0.5</v>
      </c>
      <c r="AA443" s="66">
        <f t="shared" si="14"/>
        <v>0.6663636364</v>
      </c>
      <c r="AB443" s="67">
        <f t="shared" si="15"/>
        <v>0.5136363636</v>
      </c>
      <c r="AC443" s="47">
        <f t="shared" si="16"/>
        <v>1</v>
      </c>
      <c r="AD443" s="79">
        <f t="shared" ref="AD443:AL443" si="1328">IF(OR(T443&lt;OFFSET($B$38,AD$3,0),T443&gt;OFFSET($C$38,AD$3,0)),0,1)</f>
        <v>1</v>
      </c>
      <c r="AE443" s="79">
        <f t="shared" si="1328"/>
        <v>1</v>
      </c>
      <c r="AF443" s="79">
        <f t="shared" si="1328"/>
        <v>1</v>
      </c>
      <c r="AG443" s="79">
        <f t="shared" si="1328"/>
        <v>1</v>
      </c>
      <c r="AH443" s="79">
        <f t="shared" si="1328"/>
        <v>1</v>
      </c>
      <c r="AI443" s="79">
        <f t="shared" si="1328"/>
        <v>1</v>
      </c>
      <c r="AJ443" s="79">
        <f t="shared" si="1328"/>
        <v>1</v>
      </c>
      <c r="AK443" s="79">
        <f t="shared" si="1328"/>
        <v>1</v>
      </c>
      <c r="AL443" s="79">
        <f t="shared" si="1328"/>
        <v>1</v>
      </c>
      <c r="AM443" s="68">
        <f t="shared" si="18"/>
        <v>1</v>
      </c>
    </row>
    <row r="444" ht="16.5" customHeight="1">
      <c r="A444" s="79"/>
      <c r="B444" s="101"/>
      <c r="C444" s="101"/>
      <c r="D444" s="101"/>
      <c r="E444" s="101"/>
      <c r="F444" s="102"/>
      <c r="G444" s="51">
        <f t="shared" si="947"/>
        <v>439</v>
      </c>
      <c r="H444" s="103">
        <v>6009.0</v>
      </c>
      <c r="I444" s="79">
        <v>1620.0</v>
      </c>
      <c r="J444" s="72">
        <f>OFFSET(TT!F444,0,6*(-1+$E$6))</f>
        <v>136</v>
      </c>
      <c r="K444" s="73">
        <f>OFFSET(TT!G444,0,6*(-1+$E$6))</f>
        <v>184</v>
      </c>
      <c r="L444" s="74">
        <f>OFFSET(TT!H444,0,6*(-1+$E$6))</f>
        <v>97</v>
      </c>
      <c r="M444" s="75">
        <f>OFFSET(TT!I444,0,6*(-1+$E$6))</f>
        <v>120</v>
      </c>
      <c r="N444" s="76">
        <f>OFFSET(TT!J444,0,6*(-1+$E$6))</f>
        <v>268</v>
      </c>
      <c r="O444" s="77">
        <f>OFFSET(TT!K444,0,6*(-1+$E$6))</f>
        <v>54</v>
      </c>
      <c r="P444" s="78">
        <f t="shared" si="19"/>
        <v>233</v>
      </c>
      <c r="Q444" s="78">
        <f t="shared" ref="Q444:S444" si="1329">$J444*C$30+$K444*C$31+$L444*C$32+$M444*C$33+$N444*C$34+$O444*C$35</f>
        <v>174</v>
      </c>
      <c r="R444" s="78">
        <f t="shared" si="1329"/>
        <v>184</v>
      </c>
      <c r="S444" s="78">
        <f t="shared" si="1329"/>
        <v>268</v>
      </c>
      <c r="T444" s="59">
        <f t="shared" si="8"/>
        <v>0.5724815725</v>
      </c>
      <c r="U444" s="60">
        <f t="shared" si="9"/>
        <v>0.407079646</v>
      </c>
      <c r="V444" s="61">
        <f t="shared" si="10"/>
        <v>0.4650698603</v>
      </c>
      <c r="W444" s="62">
        <f t="shared" si="11"/>
        <v>0.5139664804</v>
      </c>
      <c r="X444" s="63">
        <f t="shared" ref="X444:Y444" si="1330">IFERROR(P444/(P444+R444),0.5)</f>
        <v>0.5587529976</v>
      </c>
      <c r="Y444" s="64">
        <f t="shared" si="1330"/>
        <v>0.3936651584</v>
      </c>
      <c r="Z444" s="65">
        <f t="shared" si="13"/>
        <v>0.4854481956</v>
      </c>
      <c r="AA444" s="66">
        <f t="shared" si="14"/>
        <v>0.5832363213</v>
      </c>
      <c r="AB444" s="67">
        <f t="shared" si="15"/>
        <v>0.473806752</v>
      </c>
      <c r="AC444" s="47">
        <f t="shared" si="16"/>
        <v>1</v>
      </c>
      <c r="AD444" s="79">
        <f t="shared" ref="AD444:AL444" si="1331">IF(OR(T444&lt;OFFSET($B$38,AD$3,0),T444&gt;OFFSET($C$38,AD$3,0)),0,1)</f>
        <v>1</v>
      </c>
      <c r="AE444" s="79">
        <f t="shared" si="1331"/>
        <v>1</v>
      </c>
      <c r="AF444" s="79">
        <f t="shared" si="1331"/>
        <v>1</v>
      </c>
      <c r="AG444" s="79">
        <f t="shared" si="1331"/>
        <v>1</v>
      </c>
      <c r="AH444" s="79">
        <f t="shared" si="1331"/>
        <v>1</v>
      </c>
      <c r="AI444" s="79">
        <f t="shared" si="1331"/>
        <v>1</v>
      </c>
      <c r="AJ444" s="79">
        <f t="shared" si="1331"/>
        <v>1</v>
      </c>
      <c r="AK444" s="79">
        <f t="shared" si="1331"/>
        <v>1</v>
      </c>
      <c r="AL444" s="79">
        <f t="shared" si="1331"/>
        <v>1</v>
      </c>
      <c r="AM444" s="68">
        <f t="shared" si="18"/>
        <v>1</v>
      </c>
    </row>
    <row r="445" ht="16.5" customHeight="1">
      <c r="A445" s="79"/>
      <c r="B445" s="101"/>
      <c r="C445" s="101"/>
      <c r="D445" s="101"/>
      <c r="E445" s="101"/>
      <c r="F445" s="102"/>
      <c r="G445" s="51">
        <f t="shared" si="947"/>
        <v>440</v>
      </c>
      <c r="H445" s="103">
        <v>6011.0</v>
      </c>
      <c r="I445" s="79">
        <v>1081.0</v>
      </c>
      <c r="J445" s="72">
        <f>OFFSET(TT!F445,0,6*(-1+$E$6))</f>
        <v>74</v>
      </c>
      <c r="K445" s="73">
        <f>OFFSET(TT!G445,0,6*(-1+$E$6))</f>
        <v>75</v>
      </c>
      <c r="L445" s="74">
        <f>OFFSET(TT!H445,0,6*(-1+$E$6))</f>
        <v>47</v>
      </c>
      <c r="M445" s="75">
        <f>OFFSET(TT!I445,0,6*(-1+$E$6))</f>
        <v>67</v>
      </c>
      <c r="N445" s="76">
        <f>OFFSET(TT!J445,0,6*(-1+$E$6))</f>
        <v>169</v>
      </c>
      <c r="O445" s="77">
        <f>OFFSET(TT!K445,0,6*(-1+$E$6))</f>
        <v>56</v>
      </c>
      <c r="P445" s="78">
        <f t="shared" si="19"/>
        <v>121</v>
      </c>
      <c r="Q445" s="78">
        <f t="shared" ref="Q445:S445" si="1332">$J445*C$30+$K445*C$31+$L445*C$32+$M445*C$33+$N445*C$34+$O445*C$35</f>
        <v>123</v>
      </c>
      <c r="R445" s="78">
        <f t="shared" si="1332"/>
        <v>75</v>
      </c>
      <c r="S445" s="78">
        <f t="shared" si="1332"/>
        <v>169</v>
      </c>
      <c r="T445" s="59">
        <f t="shared" si="8"/>
        <v>0.4959016393</v>
      </c>
      <c r="U445" s="60">
        <f t="shared" si="9"/>
        <v>0.3073770492</v>
      </c>
      <c r="V445" s="61">
        <f t="shared" si="10"/>
        <v>0.4172413793</v>
      </c>
      <c r="W445" s="62">
        <f t="shared" si="11"/>
        <v>0.3787878788</v>
      </c>
      <c r="X445" s="63">
        <f t="shared" ref="X445:Y445" si="1333">IFERROR(P445/(P445+R445),0.5)</f>
        <v>0.6173469388</v>
      </c>
      <c r="Y445" s="64">
        <f t="shared" si="1333"/>
        <v>0.4212328767</v>
      </c>
      <c r="Z445" s="65">
        <f t="shared" si="13"/>
        <v>0.4016393443</v>
      </c>
      <c r="AA445" s="66">
        <f t="shared" si="14"/>
        <v>0.5942622951</v>
      </c>
      <c r="AB445" s="67">
        <f t="shared" si="15"/>
        <v>0.5</v>
      </c>
      <c r="AC445" s="47">
        <f t="shared" si="16"/>
        <v>1</v>
      </c>
      <c r="AD445" s="79">
        <f t="shared" ref="AD445:AL445" si="1334">IF(OR(T445&lt;OFFSET($B$38,AD$3,0),T445&gt;OFFSET($C$38,AD$3,0)),0,1)</f>
        <v>1</v>
      </c>
      <c r="AE445" s="79">
        <f t="shared" si="1334"/>
        <v>1</v>
      </c>
      <c r="AF445" s="79">
        <f t="shared" si="1334"/>
        <v>1</v>
      </c>
      <c r="AG445" s="79">
        <f t="shared" si="1334"/>
        <v>1</v>
      </c>
      <c r="AH445" s="79">
        <f t="shared" si="1334"/>
        <v>1</v>
      </c>
      <c r="AI445" s="79">
        <f t="shared" si="1334"/>
        <v>1</v>
      </c>
      <c r="AJ445" s="79">
        <f t="shared" si="1334"/>
        <v>1</v>
      </c>
      <c r="AK445" s="79">
        <f t="shared" si="1334"/>
        <v>1</v>
      </c>
      <c r="AL445" s="79">
        <f t="shared" si="1334"/>
        <v>1</v>
      </c>
      <c r="AM445" s="68">
        <f t="shared" si="18"/>
        <v>1</v>
      </c>
    </row>
    <row r="446" ht="16.5" customHeight="1">
      <c r="A446" s="79"/>
      <c r="B446" s="101"/>
      <c r="C446" s="101"/>
      <c r="D446" s="101"/>
      <c r="E446" s="101"/>
      <c r="F446" s="102"/>
      <c r="G446" s="51">
        <f t="shared" si="947"/>
        <v>441</v>
      </c>
      <c r="H446" s="103">
        <v>6012.0</v>
      </c>
      <c r="I446" s="79">
        <v>1042.0</v>
      </c>
      <c r="J446" s="72">
        <f>OFFSET(TT!F446,0,6*(-1+$E$6))</f>
        <v>115</v>
      </c>
      <c r="K446" s="73">
        <f>OFFSET(TT!G446,0,6*(-1+$E$6))</f>
        <v>77</v>
      </c>
      <c r="L446" s="74">
        <f>OFFSET(TT!H446,0,6*(-1+$E$6))</f>
        <v>105</v>
      </c>
      <c r="M446" s="75">
        <f>OFFSET(TT!I446,0,6*(-1+$E$6))</f>
        <v>58</v>
      </c>
      <c r="N446" s="76">
        <f>OFFSET(TT!J446,0,6*(-1+$E$6))</f>
        <v>149</v>
      </c>
      <c r="O446" s="77">
        <f>OFFSET(TT!K446,0,6*(-1+$E$6))</f>
        <v>46</v>
      </c>
      <c r="P446" s="78">
        <f t="shared" si="19"/>
        <v>220</v>
      </c>
      <c r="Q446" s="78">
        <f t="shared" ref="Q446:S446" si="1335">$J446*C$30+$K446*C$31+$L446*C$32+$M446*C$33+$N446*C$34+$O446*C$35</f>
        <v>104</v>
      </c>
      <c r="R446" s="78">
        <f t="shared" si="1335"/>
        <v>77</v>
      </c>
      <c r="S446" s="78">
        <f t="shared" si="1335"/>
        <v>149</v>
      </c>
      <c r="T446" s="59">
        <f t="shared" si="8"/>
        <v>0.6790123457</v>
      </c>
      <c r="U446" s="60">
        <f t="shared" si="9"/>
        <v>0.3407079646</v>
      </c>
      <c r="V446" s="61">
        <f t="shared" si="10"/>
        <v>0.5962059621</v>
      </c>
      <c r="W446" s="62">
        <f t="shared" si="11"/>
        <v>0.4254143646</v>
      </c>
      <c r="X446" s="63">
        <f t="shared" ref="X446:Y446" si="1336">IFERROR(P446/(P446+R446),0.5)</f>
        <v>0.7407407407</v>
      </c>
      <c r="Y446" s="64">
        <f t="shared" si="1336"/>
        <v>0.4110671937</v>
      </c>
      <c r="Z446" s="65">
        <f t="shared" si="13"/>
        <v>0.54</v>
      </c>
      <c r="AA446" s="66">
        <f t="shared" si="14"/>
        <v>0.6709090909</v>
      </c>
      <c r="AB446" s="67">
        <f t="shared" si="15"/>
        <v>0.5890909091</v>
      </c>
      <c r="AC446" s="47">
        <f t="shared" si="16"/>
        <v>1</v>
      </c>
      <c r="AD446" s="79">
        <f t="shared" ref="AD446:AL446" si="1337">IF(OR(T446&lt;OFFSET($B$38,AD$3,0),T446&gt;OFFSET($C$38,AD$3,0)),0,1)</f>
        <v>1</v>
      </c>
      <c r="AE446" s="79">
        <f t="shared" si="1337"/>
        <v>1</v>
      </c>
      <c r="AF446" s="79">
        <f t="shared" si="1337"/>
        <v>1</v>
      </c>
      <c r="AG446" s="79">
        <f t="shared" si="1337"/>
        <v>1</v>
      </c>
      <c r="AH446" s="79">
        <f t="shared" si="1337"/>
        <v>1</v>
      </c>
      <c r="AI446" s="79">
        <f t="shared" si="1337"/>
        <v>1</v>
      </c>
      <c r="AJ446" s="79">
        <f t="shared" si="1337"/>
        <v>1</v>
      </c>
      <c r="AK446" s="79">
        <f t="shared" si="1337"/>
        <v>1</v>
      </c>
      <c r="AL446" s="79">
        <f t="shared" si="1337"/>
        <v>1</v>
      </c>
      <c r="AM446" s="68">
        <f t="shared" si="18"/>
        <v>1</v>
      </c>
    </row>
    <row r="447" ht="16.5" customHeight="1">
      <c r="A447" s="79"/>
      <c r="B447" s="101"/>
      <c r="C447" s="101"/>
      <c r="D447" s="101"/>
      <c r="E447" s="101"/>
      <c r="F447" s="102"/>
      <c r="G447" s="51">
        <f t="shared" si="947"/>
        <v>442</v>
      </c>
      <c r="H447" s="103">
        <v>6014.0</v>
      </c>
      <c r="I447" s="79">
        <v>1440.0</v>
      </c>
      <c r="J447" s="72">
        <f>OFFSET(TT!F447,0,6*(-1+$E$6))</f>
        <v>119</v>
      </c>
      <c r="K447" s="73">
        <f>OFFSET(TT!G447,0,6*(-1+$E$6))</f>
        <v>121</v>
      </c>
      <c r="L447" s="74">
        <f>OFFSET(TT!H447,0,6*(-1+$E$6))</f>
        <v>74</v>
      </c>
      <c r="M447" s="75">
        <f>OFFSET(TT!I447,0,6*(-1+$E$6))</f>
        <v>76</v>
      </c>
      <c r="N447" s="76">
        <f>OFFSET(TT!J447,0,6*(-1+$E$6))</f>
        <v>277</v>
      </c>
      <c r="O447" s="77">
        <f>OFFSET(TT!K447,0,6*(-1+$E$6))</f>
        <v>32</v>
      </c>
      <c r="P447" s="78">
        <f t="shared" si="19"/>
        <v>193</v>
      </c>
      <c r="Q447" s="78">
        <f t="shared" ref="Q447:S447" si="1338">$J447*C$30+$K447*C$31+$L447*C$32+$M447*C$33+$N447*C$34+$O447*C$35</f>
        <v>108</v>
      </c>
      <c r="R447" s="78">
        <f t="shared" si="1338"/>
        <v>121</v>
      </c>
      <c r="S447" s="78">
        <f t="shared" si="1338"/>
        <v>277</v>
      </c>
      <c r="T447" s="59">
        <f t="shared" si="8"/>
        <v>0.6411960133</v>
      </c>
      <c r="U447" s="60">
        <f t="shared" si="9"/>
        <v>0.3040201005</v>
      </c>
      <c r="V447" s="61">
        <f t="shared" si="10"/>
        <v>0.4106382979</v>
      </c>
      <c r="W447" s="62">
        <f t="shared" si="11"/>
        <v>0.5283842795</v>
      </c>
      <c r="X447" s="63">
        <f t="shared" ref="X447:Y447" si="1339">IFERROR(P447/(P447+R447),0.5)</f>
        <v>0.6146496815</v>
      </c>
      <c r="Y447" s="64">
        <f t="shared" si="1339"/>
        <v>0.2805194805</v>
      </c>
      <c r="Z447" s="65">
        <f t="shared" si="13"/>
        <v>0.4492131617</v>
      </c>
      <c r="AA447" s="66">
        <f t="shared" si="14"/>
        <v>0.6723891273</v>
      </c>
      <c r="AB447" s="67">
        <f t="shared" si="15"/>
        <v>0.4306151645</v>
      </c>
      <c r="AC447" s="47">
        <f t="shared" si="16"/>
        <v>1</v>
      </c>
      <c r="AD447" s="79">
        <f t="shared" ref="AD447:AL447" si="1340">IF(OR(T447&lt;OFFSET($B$38,AD$3,0),T447&gt;OFFSET($C$38,AD$3,0)),0,1)</f>
        <v>1</v>
      </c>
      <c r="AE447" s="79">
        <f t="shared" si="1340"/>
        <v>1</v>
      </c>
      <c r="AF447" s="79">
        <f t="shared" si="1340"/>
        <v>1</v>
      </c>
      <c r="AG447" s="79">
        <f t="shared" si="1340"/>
        <v>1</v>
      </c>
      <c r="AH447" s="79">
        <f t="shared" si="1340"/>
        <v>1</v>
      </c>
      <c r="AI447" s="79">
        <f t="shared" si="1340"/>
        <v>1</v>
      </c>
      <c r="AJ447" s="79">
        <f t="shared" si="1340"/>
        <v>1</v>
      </c>
      <c r="AK447" s="79">
        <f t="shared" si="1340"/>
        <v>1</v>
      </c>
      <c r="AL447" s="79">
        <f t="shared" si="1340"/>
        <v>1</v>
      </c>
      <c r="AM447" s="68">
        <f t="shared" si="18"/>
        <v>1</v>
      </c>
    </row>
    <row r="448" ht="16.5" customHeight="1">
      <c r="A448" s="79"/>
      <c r="B448" s="101"/>
      <c r="C448" s="101"/>
      <c r="D448" s="101"/>
      <c r="E448" s="101"/>
      <c r="F448" s="102"/>
      <c r="G448" s="51">
        <f t="shared" si="947"/>
        <v>443</v>
      </c>
      <c r="H448" s="103">
        <v>6015.0</v>
      </c>
      <c r="I448" s="79">
        <v>1425.0</v>
      </c>
      <c r="J448" s="72">
        <f>OFFSET(TT!F448,0,6*(-1+$E$6))</f>
        <v>93</v>
      </c>
      <c r="K448" s="73">
        <f>OFFSET(TT!G448,0,6*(-1+$E$6))</f>
        <v>123</v>
      </c>
      <c r="L448" s="74">
        <f>OFFSET(TT!H448,0,6*(-1+$E$6))</f>
        <v>57</v>
      </c>
      <c r="M448" s="75">
        <f>OFFSET(TT!I448,0,6*(-1+$E$6))</f>
        <v>81</v>
      </c>
      <c r="N448" s="76">
        <f>OFFSET(TT!J448,0,6*(-1+$E$6))</f>
        <v>267</v>
      </c>
      <c r="O448" s="77">
        <f>OFFSET(TT!K448,0,6*(-1+$E$6))</f>
        <v>50</v>
      </c>
      <c r="P448" s="78">
        <f t="shared" si="19"/>
        <v>150</v>
      </c>
      <c r="Q448" s="78">
        <f t="shared" ref="Q448:S448" si="1341">$J448*C$30+$K448*C$31+$L448*C$32+$M448*C$33+$N448*C$34+$O448*C$35</f>
        <v>131</v>
      </c>
      <c r="R448" s="78">
        <f t="shared" si="1341"/>
        <v>123</v>
      </c>
      <c r="S448" s="78">
        <f t="shared" si="1341"/>
        <v>267</v>
      </c>
      <c r="T448" s="59">
        <f t="shared" si="8"/>
        <v>0.5338078292</v>
      </c>
      <c r="U448" s="60">
        <f t="shared" si="9"/>
        <v>0.3153846154</v>
      </c>
      <c r="V448" s="61">
        <f t="shared" si="10"/>
        <v>0.3597122302</v>
      </c>
      <c r="W448" s="62">
        <f t="shared" si="11"/>
        <v>0.4842519685</v>
      </c>
      <c r="X448" s="63">
        <f t="shared" ref="X448:Y448" si="1342">IFERROR(P448/(P448+R448),0.5)</f>
        <v>0.5494505495</v>
      </c>
      <c r="Y448" s="64">
        <f t="shared" si="1342"/>
        <v>0.3291457286</v>
      </c>
      <c r="Z448" s="65">
        <f t="shared" si="13"/>
        <v>0.4068554396</v>
      </c>
      <c r="AA448" s="66">
        <f t="shared" si="14"/>
        <v>0.6214605067</v>
      </c>
      <c r="AB448" s="67">
        <f t="shared" si="15"/>
        <v>0.4187779434</v>
      </c>
      <c r="AC448" s="47">
        <f t="shared" si="16"/>
        <v>1</v>
      </c>
      <c r="AD448" s="79">
        <f t="shared" ref="AD448:AL448" si="1343">IF(OR(T448&lt;OFFSET($B$38,AD$3,0),T448&gt;OFFSET($C$38,AD$3,0)),0,1)</f>
        <v>1</v>
      </c>
      <c r="AE448" s="79">
        <f t="shared" si="1343"/>
        <v>1</v>
      </c>
      <c r="AF448" s="79">
        <f t="shared" si="1343"/>
        <v>1</v>
      </c>
      <c r="AG448" s="79">
        <f t="shared" si="1343"/>
        <v>1</v>
      </c>
      <c r="AH448" s="79">
        <f t="shared" si="1343"/>
        <v>1</v>
      </c>
      <c r="AI448" s="79">
        <f t="shared" si="1343"/>
        <v>1</v>
      </c>
      <c r="AJ448" s="79">
        <f t="shared" si="1343"/>
        <v>1</v>
      </c>
      <c r="AK448" s="79">
        <f t="shared" si="1343"/>
        <v>1</v>
      </c>
      <c r="AL448" s="79">
        <f t="shared" si="1343"/>
        <v>1</v>
      </c>
      <c r="AM448" s="68">
        <f t="shared" si="18"/>
        <v>1</v>
      </c>
    </row>
    <row r="449" ht="16.5" customHeight="1">
      <c r="A449" s="79"/>
      <c r="B449" s="101"/>
      <c r="C449" s="101"/>
      <c r="D449" s="101"/>
      <c r="E449" s="101"/>
      <c r="F449" s="102"/>
      <c r="G449" s="51">
        <f t="shared" si="947"/>
        <v>444</v>
      </c>
      <c r="H449" s="103">
        <v>6016.0</v>
      </c>
      <c r="I449" s="79">
        <v>2266.0</v>
      </c>
      <c r="J449" s="72">
        <f>OFFSET(TT!F449,0,6*(-1+$E$6))</f>
        <v>157</v>
      </c>
      <c r="K449" s="73">
        <f>OFFSET(TT!G449,0,6*(-1+$E$6))</f>
        <v>170</v>
      </c>
      <c r="L449" s="74">
        <f>OFFSET(TT!H449,0,6*(-1+$E$6))</f>
        <v>111</v>
      </c>
      <c r="M449" s="75">
        <f>OFFSET(TT!I449,0,6*(-1+$E$6))</f>
        <v>138</v>
      </c>
      <c r="N449" s="76">
        <f>OFFSET(TT!J449,0,6*(-1+$E$6))</f>
        <v>374</v>
      </c>
      <c r="O449" s="77">
        <f>OFFSET(TT!K449,0,6*(-1+$E$6))</f>
        <v>98</v>
      </c>
      <c r="P449" s="78">
        <f t="shared" si="19"/>
        <v>268</v>
      </c>
      <c r="Q449" s="78">
        <f t="shared" ref="Q449:S449" si="1344">$J449*C$30+$K449*C$31+$L449*C$32+$M449*C$33+$N449*C$34+$O449*C$35</f>
        <v>236</v>
      </c>
      <c r="R449" s="78">
        <f t="shared" si="1344"/>
        <v>170</v>
      </c>
      <c r="S449" s="78">
        <f t="shared" si="1344"/>
        <v>374</v>
      </c>
      <c r="T449" s="59">
        <f t="shared" si="8"/>
        <v>0.5317460317</v>
      </c>
      <c r="U449" s="60">
        <f t="shared" si="9"/>
        <v>0.3125</v>
      </c>
      <c r="V449" s="61">
        <f t="shared" si="10"/>
        <v>0.4174454829</v>
      </c>
      <c r="W449" s="62">
        <f t="shared" si="11"/>
        <v>0.4187192118</v>
      </c>
      <c r="X449" s="63">
        <f t="shared" ref="X449:Y449" si="1345">IFERROR(P449/(P449+R449),0.5)</f>
        <v>0.6118721461</v>
      </c>
      <c r="Y449" s="64">
        <f t="shared" si="1345"/>
        <v>0.3868852459</v>
      </c>
      <c r="Z449" s="65">
        <f t="shared" si="13"/>
        <v>0.4179389313</v>
      </c>
      <c r="AA449" s="66">
        <f t="shared" si="14"/>
        <v>0.6125954198</v>
      </c>
      <c r="AB449" s="67">
        <f t="shared" si="15"/>
        <v>0.4809160305</v>
      </c>
      <c r="AC449" s="47">
        <f t="shared" si="16"/>
        <v>1</v>
      </c>
      <c r="AD449" s="79">
        <f t="shared" ref="AD449:AL449" si="1346">IF(OR(T449&lt;OFFSET($B$38,AD$3,0),T449&gt;OFFSET($C$38,AD$3,0)),0,1)</f>
        <v>1</v>
      </c>
      <c r="AE449" s="79">
        <f t="shared" si="1346"/>
        <v>1</v>
      </c>
      <c r="AF449" s="79">
        <f t="shared" si="1346"/>
        <v>1</v>
      </c>
      <c r="AG449" s="79">
        <f t="shared" si="1346"/>
        <v>1</v>
      </c>
      <c r="AH449" s="79">
        <f t="shared" si="1346"/>
        <v>1</v>
      </c>
      <c r="AI449" s="79">
        <f t="shared" si="1346"/>
        <v>1</v>
      </c>
      <c r="AJ449" s="79">
        <f t="shared" si="1346"/>
        <v>1</v>
      </c>
      <c r="AK449" s="79">
        <f t="shared" si="1346"/>
        <v>1</v>
      </c>
      <c r="AL449" s="79">
        <f t="shared" si="1346"/>
        <v>1</v>
      </c>
      <c r="AM449" s="68">
        <f t="shared" si="18"/>
        <v>1</v>
      </c>
    </row>
    <row r="450" ht="16.5" customHeight="1">
      <c r="A450" s="79"/>
      <c r="B450" s="101"/>
      <c r="C450" s="101"/>
      <c r="D450" s="101"/>
      <c r="E450" s="101"/>
      <c r="F450" s="102"/>
      <c r="G450" s="51">
        <f t="shared" si="947"/>
        <v>445</v>
      </c>
      <c r="H450" s="103">
        <v>6017.0</v>
      </c>
      <c r="I450" s="79">
        <v>2879.0</v>
      </c>
      <c r="J450" s="72">
        <f>OFFSET(TT!F450,0,6*(-1+$E$6))</f>
        <v>249</v>
      </c>
      <c r="K450" s="73">
        <f>OFFSET(TT!G450,0,6*(-1+$E$6))</f>
        <v>258</v>
      </c>
      <c r="L450" s="74">
        <f>OFFSET(TT!H450,0,6*(-1+$E$6))</f>
        <v>198</v>
      </c>
      <c r="M450" s="75">
        <f>OFFSET(TT!I450,0,6*(-1+$E$6))</f>
        <v>214</v>
      </c>
      <c r="N450" s="76">
        <f>OFFSET(TT!J450,0,6*(-1+$E$6))</f>
        <v>454</v>
      </c>
      <c r="O450" s="77">
        <f>OFFSET(TT!K450,0,6*(-1+$E$6))</f>
        <v>97</v>
      </c>
      <c r="P450" s="78">
        <f t="shared" si="19"/>
        <v>447</v>
      </c>
      <c r="Q450" s="78">
        <f t="shared" ref="Q450:S450" si="1347">$J450*C$30+$K450*C$31+$L450*C$32+$M450*C$33+$N450*C$34+$O450*C$35</f>
        <v>311</v>
      </c>
      <c r="R450" s="78">
        <f t="shared" si="1347"/>
        <v>258</v>
      </c>
      <c r="S450" s="78">
        <f t="shared" si="1347"/>
        <v>454</v>
      </c>
      <c r="T450" s="59">
        <f t="shared" si="8"/>
        <v>0.5897097625</v>
      </c>
      <c r="U450" s="60">
        <f t="shared" si="9"/>
        <v>0.3623595506</v>
      </c>
      <c r="V450" s="61">
        <f t="shared" si="10"/>
        <v>0.4961154273</v>
      </c>
      <c r="W450" s="62">
        <f t="shared" si="11"/>
        <v>0.453427065</v>
      </c>
      <c r="X450" s="63">
        <f t="shared" ref="X450:Y450" si="1348">IFERROR(P450/(P450+R450),0.5)</f>
        <v>0.6340425532</v>
      </c>
      <c r="Y450" s="64">
        <f t="shared" si="1348"/>
        <v>0.4065359477</v>
      </c>
      <c r="Z450" s="65">
        <f t="shared" si="13"/>
        <v>0.4795918367</v>
      </c>
      <c r="AA450" s="66">
        <f t="shared" si="14"/>
        <v>0.6129251701</v>
      </c>
      <c r="AB450" s="67">
        <f t="shared" si="15"/>
        <v>0.5156462585</v>
      </c>
      <c r="AC450" s="47">
        <f t="shared" si="16"/>
        <v>1</v>
      </c>
      <c r="AD450" s="79">
        <f t="shared" ref="AD450:AL450" si="1349">IF(OR(T450&lt;OFFSET($B$38,AD$3,0),T450&gt;OFFSET($C$38,AD$3,0)),0,1)</f>
        <v>1</v>
      </c>
      <c r="AE450" s="79">
        <f t="shared" si="1349"/>
        <v>1</v>
      </c>
      <c r="AF450" s="79">
        <f t="shared" si="1349"/>
        <v>1</v>
      </c>
      <c r="AG450" s="79">
        <f t="shared" si="1349"/>
        <v>1</v>
      </c>
      <c r="AH450" s="79">
        <f t="shared" si="1349"/>
        <v>1</v>
      </c>
      <c r="AI450" s="79">
        <f t="shared" si="1349"/>
        <v>1</v>
      </c>
      <c r="AJ450" s="79">
        <f t="shared" si="1349"/>
        <v>1</v>
      </c>
      <c r="AK450" s="79">
        <f t="shared" si="1349"/>
        <v>1</v>
      </c>
      <c r="AL450" s="79">
        <f t="shared" si="1349"/>
        <v>1</v>
      </c>
      <c r="AM450" s="68">
        <f t="shared" si="18"/>
        <v>1</v>
      </c>
    </row>
    <row r="451" ht="16.5" customHeight="1">
      <c r="A451" s="79"/>
      <c r="B451" s="101"/>
      <c r="C451" s="101"/>
      <c r="D451" s="101"/>
      <c r="E451" s="101"/>
      <c r="F451" s="102"/>
      <c r="G451" s="51">
        <f t="shared" si="947"/>
        <v>446</v>
      </c>
      <c r="H451" s="103">
        <v>6018.0</v>
      </c>
      <c r="I451" s="79">
        <v>955.0</v>
      </c>
      <c r="J451" s="72">
        <f>OFFSET(TT!F451,0,6*(-1+$E$6))</f>
        <v>122</v>
      </c>
      <c r="K451" s="73">
        <f>OFFSET(TT!G451,0,6*(-1+$E$6))</f>
        <v>200</v>
      </c>
      <c r="L451" s="74">
        <f>OFFSET(TT!H451,0,6*(-1+$E$6))</f>
        <v>59</v>
      </c>
      <c r="M451" s="75">
        <f>OFFSET(TT!I451,0,6*(-1+$E$6))</f>
        <v>78</v>
      </c>
      <c r="N451" s="76">
        <f>OFFSET(TT!J451,0,6*(-1+$E$6))</f>
        <v>172</v>
      </c>
      <c r="O451" s="77">
        <f>OFFSET(TT!K451,0,6*(-1+$E$6))</f>
        <v>32</v>
      </c>
      <c r="P451" s="78">
        <f t="shared" si="19"/>
        <v>181</v>
      </c>
      <c r="Q451" s="78">
        <f t="shared" ref="Q451:S451" si="1350">$J451*C$30+$K451*C$31+$L451*C$32+$M451*C$33+$N451*C$34+$O451*C$35</f>
        <v>110</v>
      </c>
      <c r="R451" s="78">
        <f t="shared" si="1350"/>
        <v>200</v>
      </c>
      <c r="S451" s="78">
        <f t="shared" si="1350"/>
        <v>172</v>
      </c>
      <c r="T451" s="59">
        <f t="shared" si="8"/>
        <v>0.6219931271</v>
      </c>
      <c r="U451" s="60">
        <f t="shared" si="9"/>
        <v>0.5376344086</v>
      </c>
      <c r="V451" s="61">
        <f t="shared" si="10"/>
        <v>0.5127478754</v>
      </c>
      <c r="W451" s="62">
        <f t="shared" si="11"/>
        <v>0.6451612903</v>
      </c>
      <c r="X451" s="63">
        <f t="shared" ref="X451:Y451" si="1351">IFERROR(P451/(P451+R451),0.5)</f>
        <v>0.4750656168</v>
      </c>
      <c r="Y451" s="64">
        <f t="shared" si="1351"/>
        <v>0.390070922</v>
      </c>
      <c r="Z451" s="65">
        <f t="shared" si="13"/>
        <v>0.5746606335</v>
      </c>
      <c r="AA451" s="66">
        <f t="shared" si="14"/>
        <v>0.532428356</v>
      </c>
      <c r="AB451" s="67">
        <f t="shared" si="15"/>
        <v>0.4389140271</v>
      </c>
      <c r="AC451" s="47">
        <f t="shared" si="16"/>
        <v>1</v>
      </c>
      <c r="AD451" s="79">
        <f t="shared" ref="AD451:AL451" si="1352">IF(OR(T451&lt;OFFSET($B$38,AD$3,0),T451&gt;OFFSET($C$38,AD$3,0)),0,1)</f>
        <v>1</v>
      </c>
      <c r="AE451" s="79">
        <f t="shared" si="1352"/>
        <v>1</v>
      </c>
      <c r="AF451" s="79">
        <f t="shared" si="1352"/>
        <v>1</v>
      </c>
      <c r="AG451" s="79">
        <f t="shared" si="1352"/>
        <v>1</v>
      </c>
      <c r="AH451" s="79">
        <f t="shared" si="1352"/>
        <v>1</v>
      </c>
      <c r="AI451" s="79">
        <f t="shared" si="1352"/>
        <v>1</v>
      </c>
      <c r="AJ451" s="79">
        <f t="shared" si="1352"/>
        <v>1</v>
      </c>
      <c r="AK451" s="79">
        <f t="shared" si="1352"/>
        <v>1</v>
      </c>
      <c r="AL451" s="79">
        <f t="shared" si="1352"/>
        <v>1</v>
      </c>
      <c r="AM451" s="68">
        <f t="shared" si="18"/>
        <v>1</v>
      </c>
    </row>
    <row r="452" ht="16.5" customHeight="1">
      <c r="A452" s="79"/>
      <c r="B452" s="101"/>
      <c r="C452" s="101"/>
      <c r="D452" s="101"/>
      <c r="E452" s="101"/>
      <c r="F452" s="102"/>
      <c r="G452" s="51">
        <f t="shared" si="947"/>
        <v>447</v>
      </c>
      <c r="H452" s="103">
        <v>6030.0</v>
      </c>
      <c r="I452" s="79">
        <v>1189.0</v>
      </c>
      <c r="J452" s="72">
        <f>OFFSET(TT!F452,0,6*(-1+$E$6))</f>
        <v>81</v>
      </c>
      <c r="K452" s="73">
        <f>OFFSET(TT!G452,0,6*(-1+$E$6))</f>
        <v>86</v>
      </c>
      <c r="L452" s="74">
        <f>OFFSET(TT!H452,0,6*(-1+$E$6))</f>
        <v>57</v>
      </c>
      <c r="M452" s="75">
        <f>OFFSET(TT!I452,0,6*(-1+$E$6))</f>
        <v>67</v>
      </c>
      <c r="N452" s="76">
        <f>OFFSET(TT!J452,0,6*(-1+$E$6))</f>
        <v>224</v>
      </c>
      <c r="O452" s="77">
        <f>OFFSET(TT!K452,0,6*(-1+$E$6))</f>
        <v>35</v>
      </c>
      <c r="P452" s="78">
        <f t="shared" si="19"/>
        <v>138</v>
      </c>
      <c r="Q452" s="78">
        <f t="shared" ref="Q452:S452" si="1353">$J452*C$30+$K452*C$31+$L452*C$32+$M452*C$33+$N452*C$34+$O452*C$35</f>
        <v>102</v>
      </c>
      <c r="R452" s="78">
        <f t="shared" si="1353"/>
        <v>86</v>
      </c>
      <c r="S452" s="78">
        <f t="shared" si="1353"/>
        <v>224</v>
      </c>
      <c r="T452" s="59">
        <f t="shared" si="8"/>
        <v>0.575</v>
      </c>
      <c r="U452" s="60">
        <f t="shared" si="9"/>
        <v>0.2774193548</v>
      </c>
      <c r="V452" s="61">
        <f t="shared" si="10"/>
        <v>0.3812154696</v>
      </c>
      <c r="W452" s="62">
        <f t="shared" si="11"/>
        <v>0.4574468085</v>
      </c>
      <c r="X452" s="63">
        <f t="shared" ref="X452:Y452" si="1354">IFERROR(P452/(P452+R452),0.5)</f>
        <v>0.6160714286</v>
      </c>
      <c r="Y452" s="64">
        <f t="shared" si="1354"/>
        <v>0.3128834356</v>
      </c>
      <c r="Z452" s="65">
        <f t="shared" si="13"/>
        <v>0.4072727273</v>
      </c>
      <c r="AA452" s="66">
        <f t="shared" si="14"/>
        <v>0.6581818182</v>
      </c>
      <c r="AB452" s="67">
        <f t="shared" si="15"/>
        <v>0.4363636364</v>
      </c>
      <c r="AC452" s="47">
        <f t="shared" si="16"/>
        <v>1</v>
      </c>
      <c r="AD452" s="79">
        <f t="shared" ref="AD452:AL452" si="1355">IF(OR(T452&lt;OFFSET($B$38,AD$3,0),T452&gt;OFFSET($C$38,AD$3,0)),0,1)</f>
        <v>1</v>
      </c>
      <c r="AE452" s="79">
        <f t="shared" si="1355"/>
        <v>1</v>
      </c>
      <c r="AF452" s="79">
        <f t="shared" si="1355"/>
        <v>1</v>
      </c>
      <c r="AG452" s="79">
        <f t="shared" si="1355"/>
        <v>1</v>
      </c>
      <c r="AH452" s="79">
        <f t="shared" si="1355"/>
        <v>1</v>
      </c>
      <c r="AI452" s="79">
        <f t="shared" si="1355"/>
        <v>1</v>
      </c>
      <c r="AJ452" s="79">
        <f t="shared" si="1355"/>
        <v>1</v>
      </c>
      <c r="AK452" s="79">
        <f t="shared" si="1355"/>
        <v>1</v>
      </c>
      <c r="AL452" s="79">
        <f t="shared" si="1355"/>
        <v>1</v>
      </c>
      <c r="AM452" s="68">
        <f t="shared" si="18"/>
        <v>1</v>
      </c>
    </row>
    <row r="453" ht="16.5" customHeight="1">
      <c r="A453" s="79"/>
      <c r="B453" s="101"/>
      <c r="C453" s="101"/>
      <c r="D453" s="101"/>
      <c r="E453" s="101"/>
      <c r="F453" s="102"/>
      <c r="G453" s="51">
        <f t="shared" si="947"/>
        <v>448</v>
      </c>
      <c r="H453" s="103">
        <v>6031.0</v>
      </c>
      <c r="I453" s="79">
        <v>1118.0</v>
      </c>
      <c r="J453" s="72">
        <f>OFFSET(TT!F453,0,6*(-1+$E$6))</f>
        <v>67</v>
      </c>
      <c r="K453" s="73">
        <f>OFFSET(TT!G453,0,6*(-1+$E$6))</f>
        <v>60</v>
      </c>
      <c r="L453" s="74">
        <f>OFFSET(TT!H453,0,6*(-1+$E$6))</f>
        <v>53</v>
      </c>
      <c r="M453" s="75">
        <f>OFFSET(TT!I453,0,6*(-1+$E$6))</f>
        <v>77</v>
      </c>
      <c r="N453" s="76">
        <f>OFFSET(TT!J453,0,6*(-1+$E$6))</f>
        <v>181</v>
      </c>
      <c r="O453" s="77">
        <f>OFFSET(TT!K453,0,6*(-1+$E$6))</f>
        <v>58</v>
      </c>
      <c r="P453" s="78">
        <f t="shared" si="19"/>
        <v>120</v>
      </c>
      <c r="Q453" s="78">
        <f t="shared" ref="Q453:S453" si="1356">$J453*C$30+$K453*C$31+$L453*C$32+$M453*C$33+$N453*C$34+$O453*C$35</f>
        <v>135</v>
      </c>
      <c r="R453" s="78">
        <f t="shared" si="1356"/>
        <v>60</v>
      </c>
      <c r="S453" s="78">
        <f t="shared" si="1356"/>
        <v>181</v>
      </c>
      <c r="T453" s="59">
        <f t="shared" si="8"/>
        <v>0.4705882353</v>
      </c>
      <c r="U453" s="60">
        <f t="shared" si="9"/>
        <v>0.2489626556</v>
      </c>
      <c r="V453" s="61">
        <f t="shared" si="10"/>
        <v>0.3986710963</v>
      </c>
      <c r="W453" s="62">
        <f t="shared" si="11"/>
        <v>0.3076923077</v>
      </c>
      <c r="X453" s="63">
        <f t="shared" ref="X453:Y453" si="1357">IFERROR(P453/(P453+R453),0.5)</f>
        <v>0.6666666667</v>
      </c>
      <c r="Y453" s="64">
        <f t="shared" si="1357"/>
        <v>0.4272151899</v>
      </c>
      <c r="Z453" s="65">
        <f t="shared" si="13"/>
        <v>0.3629032258</v>
      </c>
      <c r="AA453" s="66">
        <f t="shared" si="14"/>
        <v>0.6068548387</v>
      </c>
      <c r="AB453" s="67">
        <f t="shared" si="15"/>
        <v>0.5141129032</v>
      </c>
      <c r="AC453" s="47">
        <f t="shared" si="16"/>
        <v>1</v>
      </c>
      <c r="AD453" s="79">
        <f t="shared" ref="AD453:AL453" si="1358">IF(OR(T453&lt;OFFSET($B$38,AD$3,0),T453&gt;OFFSET($C$38,AD$3,0)),0,1)</f>
        <v>1</v>
      </c>
      <c r="AE453" s="79">
        <f t="shared" si="1358"/>
        <v>1</v>
      </c>
      <c r="AF453" s="79">
        <f t="shared" si="1358"/>
        <v>1</v>
      </c>
      <c r="AG453" s="79">
        <f t="shared" si="1358"/>
        <v>1</v>
      </c>
      <c r="AH453" s="79">
        <f t="shared" si="1358"/>
        <v>1</v>
      </c>
      <c r="AI453" s="79">
        <f t="shared" si="1358"/>
        <v>1</v>
      </c>
      <c r="AJ453" s="79">
        <f t="shared" si="1358"/>
        <v>1</v>
      </c>
      <c r="AK453" s="79">
        <f t="shared" si="1358"/>
        <v>1</v>
      </c>
      <c r="AL453" s="79">
        <f t="shared" si="1358"/>
        <v>1</v>
      </c>
      <c r="AM453" s="68">
        <f t="shared" si="18"/>
        <v>1</v>
      </c>
    </row>
    <row r="454" ht="16.5" customHeight="1">
      <c r="A454" s="79"/>
      <c r="B454" s="101"/>
      <c r="C454" s="101"/>
      <c r="D454" s="101"/>
      <c r="E454" s="101"/>
      <c r="F454" s="102"/>
      <c r="G454" s="51">
        <f t="shared" si="947"/>
        <v>449</v>
      </c>
      <c r="H454" s="103">
        <v>6032.0</v>
      </c>
      <c r="I454" s="79">
        <v>831.0</v>
      </c>
      <c r="J454" s="72">
        <f>OFFSET(TT!F454,0,6*(-1+$E$6))</f>
        <v>55</v>
      </c>
      <c r="K454" s="73">
        <f>OFFSET(TT!G454,0,6*(-1+$E$6))</f>
        <v>43</v>
      </c>
      <c r="L454" s="74">
        <f>OFFSET(TT!H454,0,6*(-1+$E$6))</f>
        <v>44</v>
      </c>
      <c r="M454" s="75">
        <f>OFFSET(TT!I454,0,6*(-1+$E$6))</f>
        <v>51</v>
      </c>
      <c r="N454" s="76">
        <f>OFFSET(TT!J454,0,6*(-1+$E$6))</f>
        <v>117</v>
      </c>
      <c r="O454" s="77">
        <f>OFFSET(TT!K454,0,6*(-1+$E$6))</f>
        <v>42</v>
      </c>
      <c r="P454" s="78">
        <f t="shared" si="19"/>
        <v>99</v>
      </c>
      <c r="Q454" s="78">
        <f t="shared" ref="Q454:S454" si="1359">$J454*C$30+$K454*C$31+$L454*C$32+$M454*C$33+$N454*C$34+$O454*C$35</f>
        <v>93</v>
      </c>
      <c r="R454" s="78">
        <f t="shared" si="1359"/>
        <v>43</v>
      </c>
      <c r="S454" s="78">
        <f t="shared" si="1359"/>
        <v>117</v>
      </c>
      <c r="T454" s="59">
        <f t="shared" si="8"/>
        <v>0.515625</v>
      </c>
      <c r="U454" s="60">
        <f t="shared" si="9"/>
        <v>0.26875</v>
      </c>
      <c r="V454" s="61">
        <f t="shared" si="10"/>
        <v>0.4583333333</v>
      </c>
      <c r="W454" s="62">
        <f t="shared" si="11"/>
        <v>0.3161764706</v>
      </c>
      <c r="X454" s="63">
        <f t="shared" ref="X454:Y454" si="1360">IFERROR(P454/(P454+R454),0.5)</f>
        <v>0.6971830986</v>
      </c>
      <c r="Y454" s="64">
        <f t="shared" si="1360"/>
        <v>0.4428571429</v>
      </c>
      <c r="Z454" s="65">
        <f t="shared" si="13"/>
        <v>0.4034090909</v>
      </c>
      <c r="AA454" s="66">
        <f t="shared" si="14"/>
        <v>0.6136363636</v>
      </c>
      <c r="AB454" s="67">
        <f t="shared" si="15"/>
        <v>0.5454545455</v>
      </c>
      <c r="AC454" s="47">
        <f t="shared" si="16"/>
        <v>1</v>
      </c>
      <c r="AD454" s="79">
        <f t="shared" ref="AD454:AL454" si="1361">IF(OR(T454&lt;OFFSET($B$38,AD$3,0),T454&gt;OFFSET($C$38,AD$3,0)),0,1)</f>
        <v>1</v>
      </c>
      <c r="AE454" s="79">
        <f t="shared" si="1361"/>
        <v>1</v>
      </c>
      <c r="AF454" s="79">
        <f t="shared" si="1361"/>
        <v>1</v>
      </c>
      <c r="AG454" s="79">
        <f t="shared" si="1361"/>
        <v>1</v>
      </c>
      <c r="AH454" s="79">
        <f t="shared" si="1361"/>
        <v>1</v>
      </c>
      <c r="AI454" s="79">
        <f t="shared" si="1361"/>
        <v>1</v>
      </c>
      <c r="AJ454" s="79">
        <f t="shared" si="1361"/>
        <v>1</v>
      </c>
      <c r="AK454" s="79">
        <f t="shared" si="1361"/>
        <v>1</v>
      </c>
      <c r="AL454" s="79">
        <f t="shared" si="1361"/>
        <v>1</v>
      </c>
      <c r="AM454" s="68">
        <f t="shared" si="18"/>
        <v>1</v>
      </c>
    </row>
    <row r="455" ht="16.5" customHeight="1">
      <c r="A455" s="79"/>
      <c r="B455" s="101"/>
      <c r="C455" s="101"/>
      <c r="D455" s="101"/>
      <c r="E455" s="101"/>
      <c r="F455" s="102"/>
      <c r="G455" s="51">
        <f t="shared" si="947"/>
        <v>450</v>
      </c>
      <c r="H455" s="103">
        <v>6033.0</v>
      </c>
      <c r="I455" s="79">
        <v>1681.0</v>
      </c>
      <c r="J455" s="72">
        <f>OFFSET(TT!F455,0,6*(-1+$E$6))</f>
        <v>73</v>
      </c>
      <c r="K455" s="73">
        <f>OFFSET(TT!G455,0,6*(-1+$E$6))</f>
        <v>109</v>
      </c>
      <c r="L455" s="74">
        <f>OFFSET(TT!H455,0,6*(-1+$E$6))</f>
        <v>77</v>
      </c>
      <c r="M455" s="75">
        <f>OFFSET(TT!I455,0,6*(-1+$E$6))</f>
        <v>85</v>
      </c>
      <c r="N455" s="76">
        <f>OFFSET(TT!J455,0,6*(-1+$E$6))</f>
        <v>267</v>
      </c>
      <c r="O455" s="77">
        <f>OFFSET(TT!K455,0,6*(-1+$E$6))</f>
        <v>79</v>
      </c>
      <c r="P455" s="78">
        <f t="shared" si="19"/>
        <v>150</v>
      </c>
      <c r="Q455" s="78">
        <f t="shared" ref="Q455:S455" si="1362">$J455*C$30+$K455*C$31+$L455*C$32+$M455*C$33+$N455*C$34+$O455*C$35</f>
        <v>164</v>
      </c>
      <c r="R455" s="78">
        <f t="shared" si="1362"/>
        <v>109</v>
      </c>
      <c r="S455" s="78">
        <f t="shared" si="1362"/>
        <v>267</v>
      </c>
      <c r="T455" s="59">
        <f t="shared" si="8"/>
        <v>0.4777070064</v>
      </c>
      <c r="U455" s="60">
        <f t="shared" si="9"/>
        <v>0.289893617</v>
      </c>
      <c r="V455" s="61">
        <f t="shared" si="10"/>
        <v>0.3597122302</v>
      </c>
      <c r="W455" s="62">
        <f t="shared" si="11"/>
        <v>0.3992673993</v>
      </c>
      <c r="X455" s="63">
        <f t="shared" ref="X455:Y455" si="1363">IFERROR(P455/(P455+R455),0.5)</f>
        <v>0.5791505792</v>
      </c>
      <c r="Y455" s="64">
        <f t="shared" si="1363"/>
        <v>0.3805104408</v>
      </c>
      <c r="Z455" s="65">
        <f t="shared" si="13"/>
        <v>0.3753623188</v>
      </c>
      <c r="AA455" s="66">
        <f t="shared" si="14"/>
        <v>0.6043478261</v>
      </c>
      <c r="AB455" s="67">
        <f t="shared" si="15"/>
        <v>0.4550724638</v>
      </c>
      <c r="AC455" s="47">
        <f t="shared" si="16"/>
        <v>1</v>
      </c>
      <c r="AD455" s="79">
        <f t="shared" ref="AD455:AL455" si="1364">IF(OR(T455&lt;OFFSET($B$38,AD$3,0),T455&gt;OFFSET($C$38,AD$3,0)),0,1)</f>
        <v>1</v>
      </c>
      <c r="AE455" s="79">
        <f t="shared" si="1364"/>
        <v>1</v>
      </c>
      <c r="AF455" s="79">
        <f t="shared" si="1364"/>
        <v>1</v>
      </c>
      <c r="AG455" s="79">
        <f t="shared" si="1364"/>
        <v>1</v>
      </c>
      <c r="AH455" s="79">
        <f t="shared" si="1364"/>
        <v>1</v>
      </c>
      <c r="AI455" s="79">
        <f t="shared" si="1364"/>
        <v>1</v>
      </c>
      <c r="AJ455" s="79">
        <f t="shared" si="1364"/>
        <v>1</v>
      </c>
      <c r="AK455" s="79">
        <f t="shared" si="1364"/>
        <v>1</v>
      </c>
      <c r="AL455" s="79">
        <f t="shared" si="1364"/>
        <v>1</v>
      </c>
      <c r="AM455" s="68">
        <f t="shared" si="18"/>
        <v>1</v>
      </c>
    </row>
    <row r="456" ht="16.5" customHeight="1">
      <c r="A456" s="79"/>
      <c r="B456" s="101"/>
      <c r="C456" s="101"/>
      <c r="D456" s="101"/>
      <c r="E456" s="101"/>
      <c r="F456" s="102"/>
      <c r="G456" s="51">
        <f t="shared" si="947"/>
        <v>451</v>
      </c>
      <c r="H456" s="103">
        <v>6034.0</v>
      </c>
      <c r="I456" s="79">
        <v>905.0</v>
      </c>
      <c r="J456" s="72">
        <f>OFFSET(TT!F456,0,6*(-1+$E$6))</f>
        <v>47</v>
      </c>
      <c r="K456" s="73">
        <f>OFFSET(TT!G456,0,6*(-1+$E$6))</f>
        <v>54</v>
      </c>
      <c r="L456" s="74">
        <f>OFFSET(TT!H456,0,6*(-1+$E$6))</f>
        <v>42</v>
      </c>
      <c r="M456" s="75">
        <f>OFFSET(TT!I456,0,6*(-1+$E$6))</f>
        <v>51</v>
      </c>
      <c r="N456" s="76">
        <f>OFFSET(TT!J456,0,6*(-1+$E$6))</f>
        <v>120</v>
      </c>
      <c r="O456" s="77">
        <f>OFFSET(TT!K456,0,6*(-1+$E$6))</f>
        <v>48</v>
      </c>
      <c r="P456" s="78">
        <f t="shared" si="19"/>
        <v>89</v>
      </c>
      <c r="Q456" s="78">
        <f t="shared" ref="Q456:S456" si="1365">$J456*C$30+$K456*C$31+$L456*C$32+$M456*C$33+$N456*C$34+$O456*C$35</f>
        <v>99</v>
      </c>
      <c r="R456" s="78">
        <f t="shared" si="1365"/>
        <v>54</v>
      </c>
      <c r="S456" s="78">
        <f t="shared" si="1365"/>
        <v>120</v>
      </c>
      <c r="T456" s="59">
        <f t="shared" si="8"/>
        <v>0.4734042553</v>
      </c>
      <c r="U456" s="60">
        <f t="shared" si="9"/>
        <v>0.3103448276</v>
      </c>
      <c r="V456" s="61">
        <f t="shared" si="10"/>
        <v>0.4258373206</v>
      </c>
      <c r="W456" s="62">
        <f t="shared" si="11"/>
        <v>0.3529411765</v>
      </c>
      <c r="X456" s="63">
        <f t="shared" ref="X456:Y456" si="1366">IFERROR(P456/(P456+R456),0.5)</f>
        <v>0.6223776224</v>
      </c>
      <c r="Y456" s="64">
        <f t="shared" si="1366"/>
        <v>0.4520547945</v>
      </c>
      <c r="Z456" s="65">
        <f t="shared" si="13"/>
        <v>0.3950276243</v>
      </c>
      <c r="AA456" s="66">
        <f t="shared" si="14"/>
        <v>0.5773480663</v>
      </c>
      <c r="AB456" s="67">
        <f t="shared" si="15"/>
        <v>0.5193370166</v>
      </c>
      <c r="AC456" s="47">
        <f t="shared" si="16"/>
        <v>1</v>
      </c>
      <c r="AD456" s="79">
        <f t="shared" ref="AD456:AL456" si="1367">IF(OR(T456&lt;OFFSET($B$38,AD$3,0),T456&gt;OFFSET($C$38,AD$3,0)),0,1)</f>
        <v>1</v>
      </c>
      <c r="AE456" s="79">
        <f t="shared" si="1367"/>
        <v>1</v>
      </c>
      <c r="AF456" s="79">
        <f t="shared" si="1367"/>
        <v>1</v>
      </c>
      <c r="AG456" s="79">
        <f t="shared" si="1367"/>
        <v>1</v>
      </c>
      <c r="AH456" s="79">
        <f t="shared" si="1367"/>
        <v>1</v>
      </c>
      <c r="AI456" s="79">
        <f t="shared" si="1367"/>
        <v>1</v>
      </c>
      <c r="AJ456" s="79">
        <f t="shared" si="1367"/>
        <v>1</v>
      </c>
      <c r="AK456" s="79">
        <f t="shared" si="1367"/>
        <v>1</v>
      </c>
      <c r="AL456" s="79">
        <f t="shared" si="1367"/>
        <v>1</v>
      </c>
      <c r="AM456" s="68">
        <f t="shared" si="18"/>
        <v>1</v>
      </c>
    </row>
    <row r="457" ht="16.5" customHeight="1">
      <c r="A457" s="79"/>
      <c r="B457" s="101"/>
      <c r="C457" s="101"/>
      <c r="D457" s="101"/>
      <c r="E457" s="101"/>
      <c r="F457" s="102"/>
      <c r="G457" s="51">
        <f t="shared" si="947"/>
        <v>452</v>
      </c>
      <c r="H457" s="103">
        <v>6036.0</v>
      </c>
      <c r="I457" s="79">
        <v>1596.0</v>
      </c>
      <c r="J457" s="72">
        <f>OFFSET(TT!F457,0,6*(-1+$E$6))</f>
        <v>199</v>
      </c>
      <c r="K457" s="73">
        <f>OFFSET(TT!G457,0,6*(-1+$E$6))</f>
        <v>157</v>
      </c>
      <c r="L457" s="74">
        <f>OFFSET(TT!H457,0,6*(-1+$E$6))</f>
        <v>101</v>
      </c>
      <c r="M457" s="75">
        <f>OFFSET(TT!I457,0,6*(-1+$E$6))</f>
        <v>95</v>
      </c>
      <c r="N457" s="76">
        <f>OFFSET(TT!J457,0,6*(-1+$E$6))</f>
        <v>311</v>
      </c>
      <c r="O457" s="77">
        <f>OFFSET(TT!K457,0,6*(-1+$E$6))</f>
        <v>51</v>
      </c>
      <c r="P457" s="78">
        <f t="shared" si="19"/>
        <v>300</v>
      </c>
      <c r="Q457" s="78">
        <f t="shared" ref="Q457:S457" si="1368">$J457*C$30+$K457*C$31+$L457*C$32+$M457*C$33+$N457*C$34+$O457*C$35</f>
        <v>146</v>
      </c>
      <c r="R457" s="78">
        <f t="shared" si="1368"/>
        <v>157</v>
      </c>
      <c r="S457" s="78">
        <f t="shared" si="1368"/>
        <v>311</v>
      </c>
      <c r="T457" s="59">
        <f t="shared" si="8"/>
        <v>0.6726457399</v>
      </c>
      <c r="U457" s="60">
        <f t="shared" si="9"/>
        <v>0.3354700855</v>
      </c>
      <c r="V457" s="61">
        <f t="shared" si="10"/>
        <v>0.4909983633</v>
      </c>
      <c r="W457" s="62">
        <f t="shared" si="11"/>
        <v>0.5181518152</v>
      </c>
      <c r="X457" s="63">
        <f t="shared" ref="X457:Y457" si="1369">IFERROR(P457/(P457+R457),0.5)</f>
        <v>0.6564551422</v>
      </c>
      <c r="Y457" s="64">
        <f t="shared" si="1369"/>
        <v>0.3194748359</v>
      </c>
      <c r="Z457" s="65">
        <f t="shared" si="13"/>
        <v>0.5</v>
      </c>
      <c r="AA457" s="66">
        <f t="shared" si="14"/>
        <v>0.6684901532</v>
      </c>
      <c r="AB457" s="67">
        <f t="shared" si="15"/>
        <v>0.4879649891</v>
      </c>
      <c r="AC457" s="47">
        <f t="shared" si="16"/>
        <v>1</v>
      </c>
      <c r="AD457" s="79">
        <f t="shared" ref="AD457:AL457" si="1370">IF(OR(T457&lt;OFFSET($B$38,AD$3,0),T457&gt;OFFSET($C$38,AD$3,0)),0,1)</f>
        <v>1</v>
      </c>
      <c r="AE457" s="79">
        <f t="shared" si="1370"/>
        <v>1</v>
      </c>
      <c r="AF457" s="79">
        <f t="shared" si="1370"/>
        <v>1</v>
      </c>
      <c r="AG457" s="79">
        <f t="shared" si="1370"/>
        <v>1</v>
      </c>
      <c r="AH457" s="79">
        <f t="shared" si="1370"/>
        <v>1</v>
      </c>
      <c r="AI457" s="79">
        <f t="shared" si="1370"/>
        <v>1</v>
      </c>
      <c r="AJ457" s="79">
        <f t="shared" si="1370"/>
        <v>1</v>
      </c>
      <c r="AK457" s="79">
        <f t="shared" si="1370"/>
        <v>1</v>
      </c>
      <c r="AL457" s="79">
        <f t="shared" si="1370"/>
        <v>1</v>
      </c>
      <c r="AM457" s="68">
        <f t="shared" si="18"/>
        <v>1</v>
      </c>
    </row>
    <row r="458" ht="16.5" customHeight="1">
      <c r="A458" s="79"/>
      <c r="B458" s="101"/>
      <c r="C458" s="101"/>
      <c r="D458" s="101"/>
      <c r="E458" s="101"/>
      <c r="F458" s="102"/>
      <c r="G458" s="51">
        <f t="shared" si="947"/>
        <v>453</v>
      </c>
      <c r="H458" s="103">
        <v>6037.0</v>
      </c>
      <c r="I458" s="79">
        <v>1999.0</v>
      </c>
      <c r="J458" s="72">
        <f>OFFSET(TT!F458,0,6*(-1+$E$6))</f>
        <v>154</v>
      </c>
      <c r="K458" s="73">
        <f>OFFSET(TT!G458,0,6*(-1+$E$6))</f>
        <v>137</v>
      </c>
      <c r="L458" s="74">
        <f>OFFSET(TT!H458,0,6*(-1+$E$6))</f>
        <v>148</v>
      </c>
      <c r="M458" s="75">
        <f>OFFSET(TT!I458,0,6*(-1+$E$6))</f>
        <v>123</v>
      </c>
      <c r="N458" s="76">
        <f>OFFSET(TT!J458,0,6*(-1+$E$6))</f>
        <v>384</v>
      </c>
      <c r="O458" s="77">
        <f>OFFSET(TT!K458,0,6*(-1+$E$6))</f>
        <v>117</v>
      </c>
      <c r="P458" s="78">
        <f t="shared" si="19"/>
        <v>302</v>
      </c>
      <c r="Q458" s="78">
        <f t="shared" ref="Q458:S458" si="1371">$J458*C$30+$K458*C$31+$L458*C$32+$M458*C$33+$N458*C$34+$O458*C$35</f>
        <v>240</v>
      </c>
      <c r="R458" s="78">
        <f t="shared" si="1371"/>
        <v>137</v>
      </c>
      <c r="S458" s="78">
        <f t="shared" si="1371"/>
        <v>384</v>
      </c>
      <c r="T458" s="59">
        <f t="shared" si="8"/>
        <v>0.557195572</v>
      </c>
      <c r="U458" s="60">
        <f t="shared" si="9"/>
        <v>0.2629558541</v>
      </c>
      <c r="V458" s="61">
        <f t="shared" si="10"/>
        <v>0.4402332362</v>
      </c>
      <c r="W458" s="62">
        <f t="shared" si="11"/>
        <v>0.3633952255</v>
      </c>
      <c r="X458" s="63">
        <f t="shared" ref="X458:Y458" si="1372">IFERROR(P458/(P458+R458),0.5)</f>
        <v>0.6879271071</v>
      </c>
      <c r="Y458" s="64">
        <f t="shared" si="1372"/>
        <v>0.3846153846</v>
      </c>
      <c r="Z458" s="65">
        <f t="shared" si="13"/>
        <v>0.4129821261</v>
      </c>
      <c r="AA458" s="66">
        <f t="shared" si="14"/>
        <v>0.6453433678</v>
      </c>
      <c r="AB458" s="67">
        <f t="shared" si="15"/>
        <v>0.5098777046</v>
      </c>
      <c r="AC458" s="47">
        <f t="shared" si="16"/>
        <v>1</v>
      </c>
      <c r="AD458" s="79">
        <f t="shared" ref="AD458:AL458" si="1373">IF(OR(T458&lt;OFFSET($B$38,AD$3,0),T458&gt;OFFSET($C$38,AD$3,0)),0,1)</f>
        <v>1</v>
      </c>
      <c r="AE458" s="79">
        <f t="shared" si="1373"/>
        <v>1</v>
      </c>
      <c r="AF458" s="79">
        <f t="shared" si="1373"/>
        <v>1</v>
      </c>
      <c r="AG458" s="79">
        <f t="shared" si="1373"/>
        <v>1</v>
      </c>
      <c r="AH458" s="79">
        <f t="shared" si="1373"/>
        <v>1</v>
      </c>
      <c r="AI458" s="79">
        <f t="shared" si="1373"/>
        <v>1</v>
      </c>
      <c r="AJ458" s="79">
        <f t="shared" si="1373"/>
        <v>1</v>
      </c>
      <c r="AK458" s="79">
        <f t="shared" si="1373"/>
        <v>1</v>
      </c>
      <c r="AL458" s="79">
        <f t="shared" si="1373"/>
        <v>1</v>
      </c>
      <c r="AM458" s="68">
        <f t="shared" si="18"/>
        <v>1</v>
      </c>
    </row>
    <row r="459" ht="16.5" customHeight="1">
      <c r="A459" s="79"/>
      <c r="B459" s="101"/>
      <c r="C459" s="101"/>
      <c r="D459" s="101"/>
      <c r="E459" s="101"/>
      <c r="F459" s="102"/>
      <c r="G459" s="51">
        <f t="shared" si="947"/>
        <v>454</v>
      </c>
      <c r="H459" s="103">
        <v>6038.0</v>
      </c>
      <c r="I459" s="79">
        <v>1490.0</v>
      </c>
      <c r="J459" s="72">
        <f>OFFSET(TT!F459,0,6*(-1+$E$6))</f>
        <v>87</v>
      </c>
      <c r="K459" s="73">
        <f>OFFSET(TT!G459,0,6*(-1+$E$6))</f>
        <v>85</v>
      </c>
      <c r="L459" s="74">
        <f>OFFSET(TT!H459,0,6*(-1+$E$6))</f>
        <v>92</v>
      </c>
      <c r="M459" s="75">
        <f>OFFSET(TT!I459,0,6*(-1+$E$6))</f>
        <v>92</v>
      </c>
      <c r="N459" s="76">
        <f>OFFSET(TT!J459,0,6*(-1+$E$6))</f>
        <v>198</v>
      </c>
      <c r="O459" s="77">
        <f>OFFSET(TT!K459,0,6*(-1+$E$6))</f>
        <v>78</v>
      </c>
      <c r="P459" s="78">
        <f t="shared" si="19"/>
        <v>179</v>
      </c>
      <c r="Q459" s="78">
        <f t="shared" ref="Q459:S459" si="1374">$J459*C$30+$K459*C$31+$L459*C$32+$M459*C$33+$N459*C$34+$O459*C$35</f>
        <v>170</v>
      </c>
      <c r="R459" s="78">
        <f t="shared" si="1374"/>
        <v>85</v>
      </c>
      <c r="S459" s="78">
        <f t="shared" si="1374"/>
        <v>198</v>
      </c>
      <c r="T459" s="59">
        <f t="shared" si="8"/>
        <v>0.5128939828</v>
      </c>
      <c r="U459" s="60">
        <f t="shared" si="9"/>
        <v>0.3003533569</v>
      </c>
      <c r="V459" s="61">
        <f t="shared" si="10"/>
        <v>0.474801061</v>
      </c>
      <c r="W459" s="62">
        <f t="shared" si="11"/>
        <v>0.3333333333</v>
      </c>
      <c r="X459" s="63">
        <f t="shared" ref="X459:Y459" si="1375">IFERROR(P459/(P459+R459),0.5)</f>
        <v>0.678030303</v>
      </c>
      <c r="Y459" s="64">
        <f t="shared" si="1375"/>
        <v>0.4619565217</v>
      </c>
      <c r="Z459" s="65">
        <f t="shared" si="13"/>
        <v>0.417721519</v>
      </c>
      <c r="AA459" s="66">
        <f t="shared" si="14"/>
        <v>0.5965189873</v>
      </c>
      <c r="AB459" s="67">
        <f t="shared" si="15"/>
        <v>0.5522151899</v>
      </c>
      <c r="AC459" s="47">
        <f t="shared" si="16"/>
        <v>1</v>
      </c>
      <c r="AD459" s="79">
        <f t="shared" ref="AD459:AL459" si="1376">IF(OR(T459&lt;OFFSET($B$38,AD$3,0),T459&gt;OFFSET($C$38,AD$3,0)),0,1)</f>
        <v>1</v>
      </c>
      <c r="AE459" s="79">
        <f t="shared" si="1376"/>
        <v>1</v>
      </c>
      <c r="AF459" s="79">
        <f t="shared" si="1376"/>
        <v>1</v>
      </c>
      <c r="AG459" s="79">
        <f t="shared" si="1376"/>
        <v>1</v>
      </c>
      <c r="AH459" s="79">
        <f t="shared" si="1376"/>
        <v>1</v>
      </c>
      <c r="AI459" s="79">
        <f t="shared" si="1376"/>
        <v>1</v>
      </c>
      <c r="AJ459" s="79">
        <f t="shared" si="1376"/>
        <v>1</v>
      </c>
      <c r="AK459" s="79">
        <f t="shared" si="1376"/>
        <v>1</v>
      </c>
      <c r="AL459" s="79">
        <f t="shared" si="1376"/>
        <v>1</v>
      </c>
      <c r="AM459" s="68">
        <f t="shared" si="18"/>
        <v>1</v>
      </c>
    </row>
    <row r="460" ht="16.5" customHeight="1">
      <c r="A460" s="79"/>
      <c r="B460" s="101"/>
      <c r="C460" s="101"/>
      <c r="D460" s="101"/>
      <c r="E460" s="101"/>
      <c r="F460" s="102"/>
      <c r="G460" s="51">
        <f t="shared" si="947"/>
        <v>455</v>
      </c>
      <c r="H460" s="103">
        <v>6042.0</v>
      </c>
      <c r="I460" s="79">
        <v>2553.0</v>
      </c>
      <c r="J460" s="72">
        <f>OFFSET(TT!F460,0,6*(-1+$E$6))</f>
        <v>260</v>
      </c>
      <c r="K460" s="73">
        <f>OFFSET(TT!G460,0,6*(-1+$E$6))</f>
        <v>240</v>
      </c>
      <c r="L460" s="74">
        <f>OFFSET(TT!H460,0,6*(-1+$E$6))</f>
        <v>139</v>
      </c>
      <c r="M460" s="75">
        <f>OFFSET(TT!I460,0,6*(-1+$E$6))</f>
        <v>208</v>
      </c>
      <c r="N460" s="76">
        <f>OFFSET(TT!J460,0,6*(-1+$E$6))</f>
        <v>415</v>
      </c>
      <c r="O460" s="77">
        <f>OFFSET(TT!K460,0,6*(-1+$E$6))</f>
        <v>105</v>
      </c>
      <c r="P460" s="78">
        <f t="shared" si="19"/>
        <v>399</v>
      </c>
      <c r="Q460" s="78">
        <f t="shared" ref="Q460:S460" si="1377">$J460*C$30+$K460*C$31+$L460*C$32+$M460*C$33+$N460*C$34+$O460*C$35</f>
        <v>313</v>
      </c>
      <c r="R460" s="78">
        <f t="shared" si="1377"/>
        <v>240</v>
      </c>
      <c r="S460" s="78">
        <f t="shared" si="1377"/>
        <v>415</v>
      </c>
      <c r="T460" s="59">
        <f t="shared" si="8"/>
        <v>0.5603932584</v>
      </c>
      <c r="U460" s="60">
        <f t="shared" si="9"/>
        <v>0.3664122137</v>
      </c>
      <c r="V460" s="61">
        <f t="shared" si="10"/>
        <v>0.4901719902</v>
      </c>
      <c r="W460" s="62">
        <f t="shared" si="11"/>
        <v>0.4339963834</v>
      </c>
      <c r="X460" s="63">
        <f t="shared" ref="X460:Y460" si="1378">IFERROR(P460/(P460+R460),0.5)</f>
        <v>0.6244131455</v>
      </c>
      <c r="Y460" s="64">
        <f t="shared" si="1378"/>
        <v>0.4299450549</v>
      </c>
      <c r="Z460" s="65">
        <f t="shared" si="13"/>
        <v>0.4674469642</v>
      </c>
      <c r="AA460" s="66">
        <f t="shared" si="14"/>
        <v>0.5954645208</v>
      </c>
      <c r="AB460" s="67">
        <f t="shared" si="15"/>
        <v>0.5208485735</v>
      </c>
      <c r="AC460" s="47">
        <f t="shared" si="16"/>
        <v>1</v>
      </c>
      <c r="AD460" s="79">
        <f t="shared" ref="AD460:AL460" si="1379">IF(OR(T460&lt;OFFSET($B$38,AD$3,0),T460&gt;OFFSET($C$38,AD$3,0)),0,1)</f>
        <v>1</v>
      </c>
      <c r="AE460" s="79">
        <f t="shared" si="1379"/>
        <v>1</v>
      </c>
      <c r="AF460" s="79">
        <f t="shared" si="1379"/>
        <v>1</v>
      </c>
      <c r="AG460" s="79">
        <f t="shared" si="1379"/>
        <v>1</v>
      </c>
      <c r="AH460" s="79">
        <f t="shared" si="1379"/>
        <v>1</v>
      </c>
      <c r="AI460" s="79">
        <f t="shared" si="1379"/>
        <v>1</v>
      </c>
      <c r="AJ460" s="79">
        <f t="shared" si="1379"/>
        <v>1</v>
      </c>
      <c r="AK460" s="79">
        <f t="shared" si="1379"/>
        <v>1</v>
      </c>
      <c r="AL460" s="79">
        <f t="shared" si="1379"/>
        <v>1</v>
      </c>
      <c r="AM460" s="68">
        <f t="shared" si="18"/>
        <v>1</v>
      </c>
    </row>
    <row r="461" ht="16.5" customHeight="1">
      <c r="A461" s="79"/>
      <c r="B461" s="101"/>
      <c r="C461" s="101"/>
      <c r="D461" s="101"/>
      <c r="E461" s="101"/>
      <c r="F461" s="102"/>
      <c r="G461" s="51">
        <f t="shared" si="947"/>
        <v>456</v>
      </c>
      <c r="H461" s="103">
        <v>6044.0</v>
      </c>
      <c r="I461" s="79">
        <v>2280.0</v>
      </c>
      <c r="J461" s="72">
        <f>OFFSET(TT!F461,0,6*(-1+$E$6))</f>
        <v>119</v>
      </c>
      <c r="K461" s="73">
        <f>OFFSET(TT!G461,0,6*(-1+$E$6))</f>
        <v>129</v>
      </c>
      <c r="L461" s="74">
        <f>OFFSET(TT!H461,0,6*(-1+$E$6))</f>
        <v>111</v>
      </c>
      <c r="M461" s="75">
        <f>OFFSET(TT!I461,0,6*(-1+$E$6))</f>
        <v>111</v>
      </c>
      <c r="N461" s="76">
        <f>OFFSET(TT!J461,0,6*(-1+$E$6))</f>
        <v>368</v>
      </c>
      <c r="O461" s="77">
        <f>OFFSET(TT!K461,0,6*(-1+$E$6))</f>
        <v>109</v>
      </c>
      <c r="P461" s="78">
        <f t="shared" si="19"/>
        <v>230</v>
      </c>
      <c r="Q461" s="78">
        <f t="shared" ref="Q461:S461" si="1380">$J461*C$30+$K461*C$31+$L461*C$32+$M461*C$33+$N461*C$34+$O461*C$35</f>
        <v>220</v>
      </c>
      <c r="R461" s="78">
        <f t="shared" si="1380"/>
        <v>129</v>
      </c>
      <c r="S461" s="78">
        <f t="shared" si="1380"/>
        <v>368</v>
      </c>
      <c r="T461" s="59">
        <f t="shared" si="8"/>
        <v>0.5111111111</v>
      </c>
      <c r="U461" s="60">
        <f t="shared" si="9"/>
        <v>0.2595573441</v>
      </c>
      <c r="V461" s="61">
        <f t="shared" si="10"/>
        <v>0.3846153846</v>
      </c>
      <c r="W461" s="62">
        <f t="shared" si="11"/>
        <v>0.3696275072</v>
      </c>
      <c r="X461" s="63">
        <f t="shared" ref="X461:Y461" si="1381">IFERROR(P461/(P461+R461),0.5)</f>
        <v>0.6406685237</v>
      </c>
      <c r="Y461" s="64">
        <f t="shared" si="1381"/>
        <v>0.3741496599</v>
      </c>
      <c r="Z461" s="65">
        <f t="shared" si="13"/>
        <v>0.3790918691</v>
      </c>
      <c r="AA461" s="66">
        <f t="shared" si="14"/>
        <v>0.631467793</v>
      </c>
      <c r="AB461" s="67">
        <f t="shared" si="15"/>
        <v>0.4751847941</v>
      </c>
      <c r="AC461" s="47">
        <f t="shared" si="16"/>
        <v>1</v>
      </c>
      <c r="AD461" s="79">
        <f t="shared" ref="AD461:AL461" si="1382">IF(OR(T461&lt;OFFSET($B$38,AD$3,0),T461&gt;OFFSET($C$38,AD$3,0)),0,1)</f>
        <v>1</v>
      </c>
      <c r="AE461" s="79">
        <f t="shared" si="1382"/>
        <v>1</v>
      </c>
      <c r="AF461" s="79">
        <f t="shared" si="1382"/>
        <v>1</v>
      </c>
      <c r="AG461" s="79">
        <f t="shared" si="1382"/>
        <v>1</v>
      </c>
      <c r="AH461" s="79">
        <f t="shared" si="1382"/>
        <v>1</v>
      </c>
      <c r="AI461" s="79">
        <f t="shared" si="1382"/>
        <v>1</v>
      </c>
      <c r="AJ461" s="79">
        <f t="shared" si="1382"/>
        <v>1</v>
      </c>
      <c r="AK461" s="79">
        <f t="shared" si="1382"/>
        <v>1</v>
      </c>
      <c r="AL461" s="79">
        <f t="shared" si="1382"/>
        <v>1</v>
      </c>
      <c r="AM461" s="68">
        <f t="shared" si="18"/>
        <v>1</v>
      </c>
    </row>
    <row r="462" ht="16.5" customHeight="1">
      <c r="A462" s="79"/>
      <c r="B462" s="101"/>
      <c r="C462" s="101"/>
      <c r="D462" s="101"/>
      <c r="E462" s="101"/>
      <c r="F462" s="102"/>
      <c r="G462" s="51">
        <f t="shared" si="947"/>
        <v>457</v>
      </c>
      <c r="H462" s="103">
        <v>6045.0</v>
      </c>
      <c r="I462" s="79">
        <v>2557.0</v>
      </c>
      <c r="J462" s="72">
        <f>OFFSET(TT!F462,0,6*(-1+$E$6))</f>
        <v>194</v>
      </c>
      <c r="K462" s="73">
        <f>OFFSET(TT!G462,0,6*(-1+$E$6))</f>
        <v>177</v>
      </c>
      <c r="L462" s="74">
        <f>OFFSET(TT!H462,0,6*(-1+$E$6))</f>
        <v>135</v>
      </c>
      <c r="M462" s="75">
        <f>OFFSET(TT!I462,0,6*(-1+$E$6))</f>
        <v>166</v>
      </c>
      <c r="N462" s="76">
        <f>OFFSET(TT!J462,0,6*(-1+$E$6))</f>
        <v>454</v>
      </c>
      <c r="O462" s="77">
        <f>OFFSET(TT!K462,0,6*(-1+$E$6))</f>
        <v>103</v>
      </c>
      <c r="P462" s="78">
        <f t="shared" si="19"/>
        <v>329</v>
      </c>
      <c r="Q462" s="78">
        <f t="shared" ref="Q462:S462" si="1383">$J462*C$30+$K462*C$31+$L462*C$32+$M462*C$33+$N462*C$34+$O462*C$35</f>
        <v>269</v>
      </c>
      <c r="R462" s="78">
        <f t="shared" si="1383"/>
        <v>177</v>
      </c>
      <c r="S462" s="78">
        <f t="shared" si="1383"/>
        <v>454</v>
      </c>
      <c r="T462" s="59">
        <f t="shared" si="8"/>
        <v>0.5501672241</v>
      </c>
      <c r="U462" s="60">
        <f t="shared" si="9"/>
        <v>0.2805071315</v>
      </c>
      <c r="V462" s="61">
        <f t="shared" si="10"/>
        <v>0.4201787995</v>
      </c>
      <c r="W462" s="62">
        <f t="shared" si="11"/>
        <v>0.3968609865</v>
      </c>
      <c r="X462" s="63">
        <f t="shared" ref="X462:Y462" si="1384">IFERROR(P462/(P462+R462),0.5)</f>
        <v>0.6501976285</v>
      </c>
      <c r="Y462" s="64">
        <f t="shared" si="1384"/>
        <v>0.3720608575</v>
      </c>
      <c r="Z462" s="65">
        <f t="shared" si="13"/>
        <v>0.411716843</v>
      </c>
      <c r="AA462" s="66">
        <f t="shared" si="14"/>
        <v>0.637103336</v>
      </c>
      <c r="AB462" s="67">
        <f t="shared" si="15"/>
        <v>0.4865744508</v>
      </c>
      <c r="AC462" s="47">
        <f t="shared" si="16"/>
        <v>1</v>
      </c>
      <c r="AD462" s="79">
        <f t="shared" ref="AD462:AL462" si="1385">IF(OR(T462&lt;OFFSET($B$38,AD$3,0),T462&gt;OFFSET($C$38,AD$3,0)),0,1)</f>
        <v>1</v>
      </c>
      <c r="AE462" s="79">
        <f t="shared" si="1385"/>
        <v>1</v>
      </c>
      <c r="AF462" s="79">
        <f t="shared" si="1385"/>
        <v>1</v>
      </c>
      <c r="AG462" s="79">
        <f t="shared" si="1385"/>
        <v>1</v>
      </c>
      <c r="AH462" s="79">
        <f t="shared" si="1385"/>
        <v>1</v>
      </c>
      <c r="AI462" s="79">
        <f t="shared" si="1385"/>
        <v>1</v>
      </c>
      <c r="AJ462" s="79">
        <f t="shared" si="1385"/>
        <v>1</v>
      </c>
      <c r="AK462" s="79">
        <f t="shared" si="1385"/>
        <v>1</v>
      </c>
      <c r="AL462" s="79">
        <f t="shared" si="1385"/>
        <v>1</v>
      </c>
      <c r="AM462" s="68">
        <f t="shared" si="18"/>
        <v>1</v>
      </c>
    </row>
    <row r="463" ht="16.5" customHeight="1">
      <c r="A463" s="79"/>
      <c r="B463" s="101"/>
      <c r="C463" s="101"/>
      <c r="D463" s="101"/>
      <c r="E463" s="101"/>
      <c r="F463" s="102"/>
      <c r="G463" s="51">
        <f t="shared" si="947"/>
        <v>458</v>
      </c>
      <c r="H463" s="103">
        <v>6046.0</v>
      </c>
      <c r="I463" s="79">
        <v>854.0</v>
      </c>
      <c r="J463" s="72">
        <f>OFFSET(TT!F463,0,6*(-1+$E$6))</f>
        <v>79</v>
      </c>
      <c r="K463" s="73">
        <f>OFFSET(TT!G463,0,6*(-1+$E$6))</f>
        <v>74</v>
      </c>
      <c r="L463" s="74">
        <f>OFFSET(TT!H463,0,6*(-1+$E$6))</f>
        <v>65</v>
      </c>
      <c r="M463" s="75">
        <f>OFFSET(TT!I463,0,6*(-1+$E$6))</f>
        <v>50</v>
      </c>
      <c r="N463" s="76">
        <f>OFFSET(TT!J463,0,6*(-1+$E$6))</f>
        <v>123</v>
      </c>
      <c r="O463" s="77">
        <f>OFFSET(TT!K463,0,6*(-1+$E$6))</f>
        <v>31</v>
      </c>
      <c r="P463" s="78">
        <f t="shared" si="19"/>
        <v>144</v>
      </c>
      <c r="Q463" s="78">
        <f t="shared" ref="Q463:S463" si="1386">$J463*C$30+$K463*C$31+$L463*C$32+$M463*C$33+$N463*C$34+$O463*C$35</f>
        <v>81</v>
      </c>
      <c r="R463" s="78">
        <f t="shared" si="1386"/>
        <v>74</v>
      </c>
      <c r="S463" s="78">
        <f t="shared" si="1386"/>
        <v>123</v>
      </c>
      <c r="T463" s="59">
        <f t="shared" si="8"/>
        <v>0.64</v>
      </c>
      <c r="U463" s="60">
        <f t="shared" si="9"/>
        <v>0.3756345178</v>
      </c>
      <c r="V463" s="61">
        <f t="shared" si="10"/>
        <v>0.5393258427</v>
      </c>
      <c r="W463" s="62">
        <f t="shared" si="11"/>
        <v>0.4774193548</v>
      </c>
      <c r="X463" s="63">
        <f t="shared" ref="X463:Y463" si="1387">IFERROR(P463/(P463+R463),0.5)</f>
        <v>0.6605504587</v>
      </c>
      <c r="Y463" s="64">
        <f t="shared" si="1387"/>
        <v>0.3970588235</v>
      </c>
      <c r="Z463" s="65">
        <f t="shared" si="13"/>
        <v>0.5165876777</v>
      </c>
      <c r="AA463" s="66">
        <f t="shared" si="14"/>
        <v>0.6327014218</v>
      </c>
      <c r="AB463" s="67">
        <f t="shared" si="15"/>
        <v>0.5331753555</v>
      </c>
      <c r="AC463" s="47">
        <f t="shared" si="16"/>
        <v>1</v>
      </c>
      <c r="AD463" s="79">
        <f t="shared" ref="AD463:AL463" si="1388">IF(OR(T463&lt;OFFSET($B$38,AD$3,0),T463&gt;OFFSET($C$38,AD$3,0)),0,1)</f>
        <v>1</v>
      </c>
      <c r="AE463" s="79">
        <f t="shared" si="1388"/>
        <v>1</v>
      </c>
      <c r="AF463" s="79">
        <f t="shared" si="1388"/>
        <v>1</v>
      </c>
      <c r="AG463" s="79">
        <f t="shared" si="1388"/>
        <v>1</v>
      </c>
      <c r="AH463" s="79">
        <f t="shared" si="1388"/>
        <v>1</v>
      </c>
      <c r="AI463" s="79">
        <f t="shared" si="1388"/>
        <v>1</v>
      </c>
      <c r="AJ463" s="79">
        <f t="shared" si="1388"/>
        <v>1</v>
      </c>
      <c r="AK463" s="79">
        <f t="shared" si="1388"/>
        <v>1</v>
      </c>
      <c r="AL463" s="79">
        <f t="shared" si="1388"/>
        <v>1</v>
      </c>
      <c r="AM463" s="68">
        <f t="shared" si="18"/>
        <v>1</v>
      </c>
    </row>
    <row r="464" ht="16.5" customHeight="1">
      <c r="A464" s="79"/>
      <c r="B464" s="101"/>
      <c r="C464" s="101"/>
      <c r="D464" s="101"/>
      <c r="E464" s="101"/>
      <c r="F464" s="102"/>
      <c r="G464" s="51">
        <f t="shared" si="947"/>
        <v>459</v>
      </c>
      <c r="H464" s="103">
        <v>6057.0</v>
      </c>
      <c r="I464" s="79">
        <v>1930.0</v>
      </c>
      <c r="J464" s="72">
        <f>OFFSET(TT!F464,0,6*(-1+$E$6))</f>
        <v>102</v>
      </c>
      <c r="K464" s="73">
        <f>OFFSET(TT!G464,0,6*(-1+$E$6))</f>
        <v>104</v>
      </c>
      <c r="L464" s="74">
        <f>OFFSET(TT!H464,0,6*(-1+$E$6))</f>
        <v>84</v>
      </c>
      <c r="M464" s="75">
        <f>OFFSET(TT!I464,0,6*(-1+$E$6))</f>
        <v>97</v>
      </c>
      <c r="N464" s="76">
        <f>OFFSET(TT!J464,0,6*(-1+$E$6))</f>
        <v>306</v>
      </c>
      <c r="O464" s="77">
        <f>OFFSET(TT!K464,0,6*(-1+$E$6))</f>
        <v>75</v>
      </c>
      <c r="P464" s="78">
        <f t="shared" si="19"/>
        <v>186</v>
      </c>
      <c r="Q464" s="78">
        <f t="shared" ref="Q464:S464" si="1389">$J464*C$30+$K464*C$31+$L464*C$32+$M464*C$33+$N464*C$34+$O464*C$35</f>
        <v>172</v>
      </c>
      <c r="R464" s="78">
        <f t="shared" si="1389"/>
        <v>104</v>
      </c>
      <c r="S464" s="78">
        <f t="shared" si="1389"/>
        <v>306</v>
      </c>
      <c r="T464" s="59">
        <f t="shared" si="8"/>
        <v>0.5195530726</v>
      </c>
      <c r="U464" s="60">
        <f t="shared" si="9"/>
        <v>0.2536585366</v>
      </c>
      <c r="V464" s="61">
        <f t="shared" si="10"/>
        <v>0.3780487805</v>
      </c>
      <c r="W464" s="62">
        <f t="shared" si="11"/>
        <v>0.3768115942</v>
      </c>
      <c r="X464" s="63">
        <f t="shared" ref="X464:Y464" si="1390">IFERROR(P464/(P464+R464),0.5)</f>
        <v>0.6413793103</v>
      </c>
      <c r="Y464" s="64">
        <f t="shared" si="1390"/>
        <v>0.359832636</v>
      </c>
      <c r="Z464" s="65">
        <f t="shared" si="13"/>
        <v>0.3776041667</v>
      </c>
      <c r="AA464" s="66">
        <f t="shared" si="14"/>
        <v>0.640625</v>
      </c>
      <c r="AB464" s="67">
        <f t="shared" si="15"/>
        <v>0.4661458333</v>
      </c>
      <c r="AC464" s="47">
        <f t="shared" si="16"/>
        <v>1</v>
      </c>
      <c r="AD464" s="79">
        <f t="shared" ref="AD464:AL464" si="1391">IF(OR(T464&lt;OFFSET($B$38,AD$3,0),T464&gt;OFFSET($C$38,AD$3,0)),0,1)</f>
        <v>1</v>
      </c>
      <c r="AE464" s="79">
        <f t="shared" si="1391"/>
        <v>1</v>
      </c>
      <c r="AF464" s="79">
        <f t="shared" si="1391"/>
        <v>1</v>
      </c>
      <c r="AG464" s="79">
        <f t="shared" si="1391"/>
        <v>1</v>
      </c>
      <c r="AH464" s="79">
        <f t="shared" si="1391"/>
        <v>1</v>
      </c>
      <c r="AI464" s="79">
        <f t="shared" si="1391"/>
        <v>1</v>
      </c>
      <c r="AJ464" s="79">
        <f t="shared" si="1391"/>
        <v>1</v>
      </c>
      <c r="AK464" s="79">
        <f t="shared" si="1391"/>
        <v>1</v>
      </c>
      <c r="AL464" s="79">
        <f t="shared" si="1391"/>
        <v>1</v>
      </c>
      <c r="AM464" s="68">
        <f t="shared" si="18"/>
        <v>1</v>
      </c>
    </row>
    <row r="465" ht="16.5" customHeight="1">
      <c r="A465" s="79"/>
      <c r="B465" s="101"/>
      <c r="C465" s="101"/>
      <c r="D465" s="101"/>
      <c r="E465" s="101"/>
      <c r="F465" s="102"/>
      <c r="G465" s="51">
        <f t="shared" si="947"/>
        <v>460</v>
      </c>
      <c r="H465" s="103">
        <v>6062.0</v>
      </c>
      <c r="I465" s="79">
        <v>2037.0</v>
      </c>
      <c r="J465" s="72">
        <f>OFFSET(TT!F465,0,6*(-1+$E$6))</f>
        <v>169</v>
      </c>
      <c r="K465" s="73">
        <f>OFFSET(TT!G465,0,6*(-1+$E$6))</f>
        <v>160</v>
      </c>
      <c r="L465" s="74">
        <f>OFFSET(TT!H465,0,6*(-1+$E$6))</f>
        <v>119</v>
      </c>
      <c r="M465" s="75">
        <f>OFFSET(TT!I465,0,6*(-1+$E$6))</f>
        <v>123</v>
      </c>
      <c r="N465" s="76">
        <f>OFFSET(TT!J465,0,6*(-1+$E$6))</f>
        <v>322</v>
      </c>
      <c r="O465" s="77">
        <f>OFFSET(TT!K465,0,6*(-1+$E$6))</f>
        <v>99</v>
      </c>
      <c r="P465" s="78">
        <f t="shared" si="19"/>
        <v>288</v>
      </c>
      <c r="Q465" s="78">
        <f t="shared" ref="Q465:S465" si="1392">$J465*C$30+$K465*C$31+$L465*C$32+$M465*C$33+$N465*C$34+$O465*C$35</f>
        <v>222</v>
      </c>
      <c r="R465" s="78">
        <f t="shared" si="1392"/>
        <v>160</v>
      </c>
      <c r="S465" s="78">
        <f t="shared" si="1392"/>
        <v>322</v>
      </c>
      <c r="T465" s="59">
        <f t="shared" si="8"/>
        <v>0.5647058824</v>
      </c>
      <c r="U465" s="60">
        <f t="shared" si="9"/>
        <v>0.3319502075</v>
      </c>
      <c r="V465" s="61">
        <f t="shared" si="10"/>
        <v>0.4721311475</v>
      </c>
      <c r="W465" s="62">
        <f t="shared" si="11"/>
        <v>0.4188481675</v>
      </c>
      <c r="X465" s="63">
        <f t="shared" ref="X465:Y465" si="1393">IFERROR(P465/(P465+R465),0.5)</f>
        <v>0.6428571429</v>
      </c>
      <c r="Y465" s="64">
        <f t="shared" si="1393"/>
        <v>0.4080882353</v>
      </c>
      <c r="Z465" s="65">
        <f t="shared" si="13"/>
        <v>0.4516129032</v>
      </c>
      <c r="AA465" s="66">
        <f t="shared" si="14"/>
        <v>0.6149193548</v>
      </c>
      <c r="AB465" s="67">
        <f t="shared" si="15"/>
        <v>0.5141129032</v>
      </c>
      <c r="AC465" s="47">
        <f t="shared" si="16"/>
        <v>1</v>
      </c>
      <c r="AD465" s="79">
        <f t="shared" ref="AD465:AL465" si="1394">IF(OR(T465&lt;OFFSET($B$38,AD$3,0),T465&gt;OFFSET($C$38,AD$3,0)),0,1)</f>
        <v>1</v>
      </c>
      <c r="AE465" s="79">
        <f t="shared" si="1394"/>
        <v>1</v>
      </c>
      <c r="AF465" s="79">
        <f t="shared" si="1394"/>
        <v>1</v>
      </c>
      <c r="AG465" s="79">
        <f t="shared" si="1394"/>
        <v>1</v>
      </c>
      <c r="AH465" s="79">
        <f t="shared" si="1394"/>
        <v>1</v>
      </c>
      <c r="AI465" s="79">
        <f t="shared" si="1394"/>
        <v>1</v>
      </c>
      <c r="AJ465" s="79">
        <f t="shared" si="1394"/>
        <v>1</v>
      </c>
      <c r="AK465" s="79">
        <f t="shared" si="1394"/>
        <v>1</v>
      </c>
      <c r="AL465" s="79">
        <f t="shared" si="1394"/>
        <v>1</v>
      </c>
      <c r="AM465" s="68">
        <f t="shared" si="18"/>
        <v>1</v>
      </c>
    </row>
    <row r="466" ht="16.5" customHeight="1">
      <c r="A466" s="79"/>
      <c r="B466" s="101"/>
      <c r="C466" s="101"/>
      <c r="D466" s="101"/>
      <c r="E466" s="101"/>
      <c r="F466" s="102"/>
      <c r="G466" s="51">
        <f t="shared" si="947"/>
        <v>461</v>
      </c>
      <c r="H466" s="103">
        <v>6066.0</v>
      </c>
      <c r="I466" s="79">
        <v>3011.0</v>
      </c>
      <c r="J466" s="72">
        <f>OFFSET(TT!F466,0,6*(-1+$E$6))</f>
        <v>155</v>
      </c>
      <c r="K466" s="73">
        <f>OFFSET(TT!G466,0,6*(-1+$E$6))</f>
        <v>188</v>
      </c>
      <c r="L466" s="74">
        <f>OFFSET(TT!H466,0,6*(-1+$E$6))</f>
        <v>163</v>
      </c>
      <c r="M466" s="75">
        <f>OFFSET(TT!I466,0,6*(-1+$E$6))</f>
        <v>164</v>
      </c>
      <c r="N466" s="76">
        <f>OFFSET(TT!J466,0,6*(-1+$E$6))</f>
        <v>486</v>
      </c>
      <c r="O466" s="77">
        <f>OFFSET(TT!K466,0,6*(-1+$E$6))</f>
        <v>125</v>
      </c>
      <c r="P466" s="78">
        <f t="shared" si="19"/>
        <v>318</v>
      </c>
      <c r="Q466" s="78">
        <f t="shared" ref="Q466:S466" si="1395">$J466*C$30+$K466*C$31+$L466*C$32+$M466*C$33+$N466*C$34+$O466*C$35</f>
        <v>289</v>
      </c>
      <c r="R466" s="78">
        <f t="shared" si="1395"/>
        <v>188</v>
      </c>
      <c r="S466" s="78">
        <f t="shared" si="1395"/>
        <v>486</v>
      </c>
      <c r="T466" s="59">
        <f t="shared" si="8"/>
        <v>0.5238879736</v>
      </c>
      <c r="U466" s="60">
        <f t="shared" si="9"/>
        <v>0.2789317507</v>
      </c>
      <c r="V466" s="61">
        <f t="shared" si="10"/>
        <v>0.3955223881</v>
      </c>
      <c r="W466" s="62">
        <f t="shared" si="11"/>
        <v>0.394129979</v>
      </c>
      <c r="X466" s="63">
        <f t="shared" ref="X466:Y466" si="1396">IFERROR(P466/(P466+R466),0.5)</f>
        <v>0.628458498</v>
      </c>
      <c r="Y466" s="64">
        <f t="shared" si="1396"/>
        <v>0.3729032258</v>
      </c>
      <c r="Z466" s="65">
        <f t="shared" si="13"/>
        <v>0.3950039032</v>
      </c>
      <c r="AA466" s="66">
        <f t="shared" si="14"/>
        <v>0.6276346604</v>
      </c>
      <c r="AB466" s="67">
        <f t="shared" si="15"/>
        <v>0.4738485558</v>
      </c>
      <c r="AC466" s="47">
        <f t="shared" si="16"/>
        <v>1</v>
      </c>
      <c r="AD466" s="79">
        <f t="shared" ref="AD466:AL466" si="1397">IF(OR(T466&lt;OFFSET($B$38,AD$3,0),T466&gt;OFFSET($C$38,AD$3,0)),0,1)</f>
        <v>1</v>
      </c>
      <c r="AE466" s="79">
        <f t="shared" si="1397"/>
        <v>1</v>
      </c>
      <c r="AF466" s="79">
        <f t="shared" si="1397"/>
        <v>1</v>
      </c>
      <c r="AG466" s="79">
        <f t="shared" si="1397"/>
        <v>1</v>
      </c>
      <c r="AH466" s="79">
        <f t="shared" si="1397"/>
        <v>1</v>
      </c>
      <c r="AI466" s="79">
        <f t="shared" si="1397"/>
        <v>1</v>
      </c>
      <c r="AJ466" s="79">
        <f t="shared" si="1397"/>
        <v>1</v>
      </c>
      <c r="AK466" s="79">
        <f t="shared" si="1397"/>
        <v>1</v>
      </c>
      <c r="AL466" s="79">
        <f t="shared" si="1397"/>
        <v>1</v>
      </c>
      <c r="AM466" s="68">
        <f t="shared" si="18"/>
        <v>1</v>
      </c>
    </row>
    <row r="467" ht="16.5" customHeight="1">
      <c r="A467" s="79"/>
      <c r="B467" s="101"/>
      <c r="C467" s="101"/>
      <c r="D467" s="101"/>
      <c r="E467" s="101"/>
      <c r="F467" s="102"/>
      <c r="G467" s="51">
        <f t="shared" si="947"/>
        <v>462</v>
      </c>
      <c r="H467" s="103">
        <v>6154.0</v>
      </c>
      <c r="I467" s="79">
        <v>2778.0</v>
      </c>
      <c r="J467" s="72">
        <f>OFFSET(TT!F467,0,6*(-1+$E$6))</f>
        <v>287</v>
      </c>
      <c r="K467" s="73">
        <f>OFFSET(TT!G467,0,6*(-1+$E$6))</f>
        <v>364</v>
      </c>
      <c r="L467" s="74">
        <f>OFFSET(TT!H467,0,6*(-1+$E$6))</f>
        <v>237</v>
      </c>
      <c r="M467" s="75">
        <f>OFFSET(TT!I467,0,6*(-1+$E$6))</f>
        <v>160</v>
      </c>
      <c r="N467" s="76">
        <f>OFFSET(TT!J467,0,6*(-1+$E$6))</f>
        <v>531</v>
      </c>
      <c r="O467" s="77">
        <f>OFFSET(TT!K467,0,6*(-1+$E$6))</f>
        <v>98</v>
      </c>
      <c r="P467" s="78">
        <f t="shared" si="19"/>
        <v>524</v>
      </c>
      <c r="Q467" s="78">
        <f t="shared" ref="Q467:S467" si="1398">$J467*C$30+$K467*C$31+$L467*C$32+$M467*C$33+$N467*C$34+$O467*C$35</f>
        <v>258</v>
      </c>
      <c r="R467" s="78">
        <f t="shared" si="1398"/>
        <v>364</v>
      </c>
      <c r="S467" s="78">
        <f t="shared" si="1398"/>
        <v>531</v>
      </c>
      <c r="T467" s="59">
        <f t="shared" si="8"/>
        <v>0.6700767263</v>
      </c>
      <c r="U467" s="60">
        <f t="shared" si="9"/>
        <v>0.4067039106</v>
      </c>
      <c r="V467" s="61">
        <f t="shared" si="10"/>
        <v>0.4966824645</v>
      </c>
      <c r="W467" s="62">
        <f t="shared" si="11"/>
        <v>0.5852090032</v>
      </c>
      <c r="X467" s="63">
        <f t="shared" ref="X467:Y467" si="1399">IFERROR(P467/(P467+R467),0.5)</f>
        <v>0.5900900901</v>
      </c>
      <c r="Y467" s="64">
        <f t="shared" si="1399"/>
        <v>0.3269961977</v>
      </c>
      <c r="Z467" s="65">
        <f t="shared" si="13"/>
        <v>0.5295169946</v>
      </c>
      <c r="AA467" s="66">
        <f t="shared" si="14"/>
        <v>0.6290995826</v>
      </c>
      <c r="AB467" s="67">
        <f t="shared" si="15"/>
        <v>0.4663088849</v>
      </c>
      <c r="AC467" s="47">
        <f t="shared" si="16"/>
        <v>1</v>
      </c>
      <c r="AD467" s="79">
        <f t="shared" ref="AD467:AL467" si="1400">IF(OR(T467&lt;OFFSET($B$38,AD$3,0),T467&gt;OFFSET($C$38,AD$3,0)),0,1)</f>
        <v>1</v>
      </c>
      <c r="AE467" s="79">
        <f t="shared" si="1400"/>
        <v>1</v>
      </c>
      <c r="AF467" s="79">
        <f t="shared" si="1400"/>
        <v>1</v>
      </c>
      <c r="AG467" s="79">
        <f t="shared" si="1400"/>
        <v>1</v>
      </c>
      <c r="AH467" s="79">
        <f t="shared" si="1400"/>
        <v>1</v>
      </c>
      <c r="AI467" s="79">
        <f t="shared" si="1400"/>
        <v>1</v>
      </c>
      <c r="AJ467" s="79">
        <f t="shared" si="1400"/>
        <v>1</v>
      </c>
      <c r="AK467" s="79">
        <f t="shared" si="1400"/>
        <v>1</v>
      </c>
      <c r="AL467" s="79">
        <f t="shared" si="1400"/>
        <v>1</v>
      </c>
      <c r="AM467" s="68">
        <f t="shared" si="18"/>
        <v>1</v>
      </c>
    </row>
    <row r="468" ht="16.5" customHeight="1">
      <c r="A468" s="79"/>
      <c r="B468" s="101"/>
      <c r="C468" s="101"/>
      <c r="D468" s="101"/>
      <c r="E468" s="101"/>
      <c r="F468" s="102"/>
      <c r="G468" s="51">
        <f t="shared" si="947"/>
        <v>463</v>
      </c>
      <c r="H468" s="103">
        <v>6431.0</v>
      </c>
      <c r="I468" s="79">
        <v>1174.0</v>
      </c>
      <c r="J468" s="72">
        <f>OFFSET(TT!F468,0,6*(-1+$E$6))</f>
        <v>79</v>
      </c>
      <c r="K468" s="73">
        <f>OFFSET(TT!G468,0,6*(-1+$E$6))</f>
        <v>89</v>
      </c>
      <c r="L468" s="74">
        <f>OFFSET(TT!H468,0,6*(-1+$E$6))</f>
        <v>49</v>
      </c>
      <c r="M468" s="75">
        <f>OFFSET(TT!I468,0,6*(-1+$E$6))</f>
        <v>79</v>
      </c>
      <c r="N468" s="76">
        <f>OFFSET(TT!J468,0,6*(-1+$E$6))</f>
        <v>252</v>
      </c>
      <c r="O468" s="77">
        <f>OFFSET(TT!K468,0,6*(-1+$E$6))</f>
        <v>52</v>
      </c>
      <c r="P468" s="78">
        <f t="shared" si="19"/>
        <v>128</v>
      </c>
      <c r="Q468" s="78">
        <f t="shared" ref="Q468:S468" si="1401">$J468*C$30+$K468*C$31+$L468*C$32+$M468*C$33+$N468*C$34+$O468*C$35</f>
        <v>131</v>
      </c>
      <c r="R468" s="78">
        <f t="shared" si="1401"/>
        <v>89</v>
      </c>
      <c r="S468" s="78">
        <f t="shared" si="1401"/>
        <v>252</v>
      </c>
      <c r="T468" s="59">
        <f t="shared" si="8"/>
        <v>0.4942084942</v>
      </c>
      <c r="U468" s="60">
        <f t="shared" si="9"/>
        <v>0.2609970674</v>
      </c>
      <c r="V468" s="61">
        <f t="shared" si="10"/>
        <v>0.3368421053</v>
      </c>
      <c r="W468" s="62">
        <f t="shared" si="11"/>
        <v>0.4045454545</v>
      </c>
      <c r="X468" s="63">
        <f t="shared" ref="X468:Y468" si="1402">IFERROR(P468/(P468+R468),0.5)</f>
        <v>0.5898617512</v>
      </c>
      <c r="Y468" s="64">
        <f t="shared" si="1402"/>
        <v>0.3420365535</v>
      </c>
      <c r="Z468" s="65">
        <f t="shared" si="13"/>
        <v>0.3616666667</v>
      </c>
      <c r="AA468" s="66">
        <f t="shared" si="14"/>
        <v>0.6333333333</v>
      </c>
      <c r="AB468" s="67">
        <f t="shared" si="15"/>
        <v>0.4316666667</v>
      </c>
      <c r="AC468" s="47">
        <f t="shared" si="16"/>
        <v>1</v>
      </c>
      <c r="AD468" s="79">
        <f t="shared" ref="AD468:AL468" si="1403">IF(OR(T468&lt;OFFSET($B$38,AD$3,0),T468&gt;OFFSET($C$38,AD$3,0)),0,1)</f>
        <v>1</v>
      </c>
      <c r="AE468" s="79">
        <f t="shared" si="1403"/>
        <v>1</v>
      </c>
      <c r="AF468" s="79">
        <f t="shared" si="1403"/>
        <v>1</v>
      </c>
      <c r="AG468" s="79">
        <f t="shared" si="1403"/>
        <v>1</v>
      </c>
      <c r="AH468" s="79">
        <f t="shared" si="1403"/>
        <v>1</v>
      </c>
      <c r="AI468" s="79">
        <f t="shared" si="1403"/>
        <v>1</v>
      </c>
      <c r="AJ468" s="79">
        <f t="shared" si="1403"/>
        <v>1</v>
      </c>
      <c r="AK468" s="79">
        <f t="shared" si="1403"/>
        <v>1</v>
      </c>
      <c r="AL468" s="79">
        <f t="shared" si="1403"/>
        <v>1</v>
      </c>
      <c r="AM468" s="68">
        <f t="shared" si="18"/>
        <v>1</v>
      </c>
    </row>
    <row r="469" ht="16.5" customHeight="1">
      <c r="A469" s="79"/>
      <c r="B469" s="101"/>
      <c r="C469" s="101"/>
      <c r="D469" s="101"/>
      <c r="E469" s="101"/>
      <c r="F469" s="102"/>
      <c r="G469" s="51">
        <f t="shared" si="947"/>
        <v>464</v>
      </c>
      <c r="H469" s="103">
        <v>6467.0</v>
      </c>
      <c r="I469" s="79">
        <v>2792.0</v>
      </c>
      <c r="J469" s="72">
        <f>OFFSET(TT!F469,0,6*(-1+$E$6))</f>
        <v>340</v>
      </c>
      <c r="K469" s="73">
        <f>OFFSET(TT!G469,0,6*(-1+$E$6))</f>
        <v>262</v>
      </c>
      <c r="L469" s="74">
        <f>OFFSET(TT!H469,0,6*(-1+$E$6))</f>
        <v>176</v>
      </c>
      <c r="M469" s="75">
        <f>OFFSET(TT!I469,0,6*(-1+$E$6))</f>
        <v>193</v>
      </c>
      <c r="N469" s="76">
        <f>OFFSET(TT!J469,0,6*(-1+$E$6))</f>
        <v>458</v>
      </c>
      <c r="O469" s="77">
        <f>OFFSET(TT!K469,0,6*(-1+$E$6))</f>
        <v>99</v>
      </c>
      <c r="P469" s="78">
        <f t="shared" si="19"/>
        <v>516</v>
      </c>
      <c r="Q469" s="78">
        <f t="shared" ref="Q469:S469" si="1404">$J469*C$30+$K469*C$31+$L469*C$32+$M469*C$33+$N469*C$34+$O469*C$35</f>
        <v>292</v>
      </c>
      <c r="R469" s="78">
        <f t="shared" si="1404"/>
        <v>262</v>
      </c>
      <c r="S469" s="78">
        <f t="shared" si="1404"/>
        <v>458</v>
      </c>
      <c r="T469" s="59">
        <f t="shared" si="8"/>
        <v>0.6386138614</v>
      </c>
      <c r="U469" s="60">
        <f t="shared" si="9"/>
        <v>0.3638888889</v>
      </c>
      <c r="V469" s="61">
        <f t="shared" si="10"/>
        <v>0.5297741273</v>
      </c>
      <c r="W469" s="62">
        <f t="shared" si="11"/>
        <v>0.4729241877</v>
      </c>
      <c r="X469" s="63">
        <f t="shared" ref="X469:Y469" si="1405">IFERROR(P469/(P469+R469),0.5)</f>
        <v>0.6632390746</v>
      </c>
      <c r="Y469" s="64">
        <f t="shared" si="1405"/>
        <v>0.3893333333</v>
      </c>
      <c r="Z469" s="65">
        <f t="shared" si="13"/>
        <v>0.5091623037</v>
      </c>
      <c r="AA469" s="66">
        <f t="shared" si="14"/>
        <v>0.637434555</v>
      </c>
      <c r="AB469" s="67">
        <f t="shared" si="15"/>
        <v>0.5287958115</v>
      </c>
      <c r="AC469" s="47">
        <f t="shared" si="16"/>
        <v>1</v>
      </c>
      <c r="AD469" s="79">
        <f t="shared" ref="AD469:AL469" si="1406">IF(OR(T469&lt;OFFSET($B$38,AD$3,0),T469&gt;OFFSET($C$38,AD$3,0)),0,1)</f>
        <v>1</v>
      </c>
      <c r="AE469" s="79">
        <f t="shared" si="1406"/>
        <v>1</v>
      </c>
      <c r="AF469" s="79">
        <f t="shared" si="1406"/>
        <v>1</v>
      </c>
      <c r="AG469" s="79">
        <f t="shared" si="1406"/>
        <v>1</v>
      </c>
      <c r="AH469" s="79">
        <f t="shared" si="1406"/>
        <v>1</v>
      </c>
      <c r="AI469" s="79">
        <f t="shared" si="1406"/>
        <v>1</v>
      </c>
      <c r="AJ469" s="79">
        <f t="shared" si="1406"/>
        <v>1</v>
      </c>
      <c r="AK469" s="79">
        <f t="shared" si="1406"/>
        <v>1</v>
      </c>
      <c r="AL469" s="79">
        <f t="shared" si="1406"/>
        <v>1</v>
      </c>
      <c r="AM469" s="68">
        <f t="shared" si="18"/>
        <v>1</v>
      </c>
    </row>
    <row r="470" ht="16.5" customHeight="1">
      <c r="A470" s="79"/>
      <c r="B470" s="101"/>
      <c r="C470" s="101"/>
      <c r="D470" s="101"/>
      <c r="E470" s="101"/>
      <c r="F470" s="102"/>
      <c r="G470" s="51">
        <f t="shared" si="947"/>
        <v>465</v>
      </c>
      <c r="H470" s="103">
        <v>6468.0</v>
      </c>
      <c r="I470" s="79">
        <v>2224.0</v>
      </c>
      <c r="J470" s="72">
        <f>OFFSET(TT!F470,0,6*(-1+$E$6))</f>
        <v>206</v>
      </c>
      <c r="K470" s="73">
        <f>OFFSET(TT!G470,0,6*(-1+$E$6))</f>
        <v>170</v>
      </c>
      <c r="L470" s="74">
        <f>OFFSET(TT!H470,0,6*(-1+$E$6))</f>
        <v>160</v>
      </c>
      <c r="M470" s="75">
        <f>OFFSET(TT!I470,0,6*(-1+$E$6))</f>
        <v>142</v>
      </c>
      <c r="N470" s="76">
        <f>OFFSET(TT!J470,0,6*(-1+$E$6))</f>
        <v>369</v>
      </c>
      <c r="O470" s="77">
        <f>OFFSET(TT!K470,0,6*(-1+$E$6))</f>
        <v>129</v>
      </c>
      <c r="P470" s="78">
        <f t="shared" si="19"/>
        <v>366</v>
      </c>
      <c r="Q470" s="78">
        <f t="shared" ref="Q470:S470" si="1407">$J470*C$30+$K470*C$31+$L470*C$32+$M470*C$33+$N470*C$34+$O470*C$35</f>
        <v>271</v>
      </c>
      <c r="R470" s="78">
        <f t="shared" si="1407"/>
        <v>170</v>
      </c>
      <c r="S470" s="78">
        <f t="shared" si="1407"/>
        <v>369</v>
      </c>
      <c r="T470" s="59">
        <f t="shared" si="8"/>
        <v>0.5745682889</v>
      </c>
      <c r="U470" s="60">
        <f t="shared" si="9"/>
        <v>0.3153988868</v>
      </c>
      <c r="V470" s="61">
        <f t="shared" si="10"/>
        <v>0.4979591837</v>
      </c>
      <c r="W470" s="62">
        <f t="shared" si="11"/>
        <v>0.3854875283</v>
      </c>
      <c r="X470" s="63">
        <f t="shared" ref="X470:Y470" si="1408">IFERROR(P470/(P470+R470),0.5)</f>
        <v>0.6828358209</v>
      </c>
      <c r="Y470" s="64">
        <f t="shared" si="1408"/>
        <v>0.4234375</v>
      </c>
      <c r="Z470" s="65">
        <f t="shared" si="13"/>
        <v>0.4557823129</v>
      </c>
      <c r="AA470" s="66">
        <f t="shared" si="14"/>
        <v>0.625</v>
      </c>
      <c r="AB470" s="67">
        <f t="shared" si="15"/>
        <v>0.5416666667</v>
      </c>
      <c r="AC470" s="47">
        <f t="shared" si="16"/>
        <v>1</v>
      </c>
      <c r="AD470" s="79">
        <f t="shared" ref="AD470:AL470" si="1409">IF(OR(T470&lt;OFFSET($B$38,AD$3,0),T470&gt;OFFSET($C$38,AD$3,0)),0,1)</f>
        <v>1</v>
      </c>
      <c r="AE470" s="79">
        <f t="shared" si="1409"/>
        <v>1</v>
      </c>
      <c r="AF470" s="79">
        <f t="shared" si="1409"/>
        <v>1</v>
      </c>
      <c r="AG470" s="79">
        <f t="shared" si="1409"/>
        <v>1</v>
      </c>
      <c r="AH470" s="79">
        <f t="shared" si="1409"/>
        <v>1</v>
      </c>
      <c r="AI470" s="79">
        <f t="shared" si="1409"/>
        <v>1</v>
      </c>
      <c r="AJ470" s="79">
        <f t="shared" si="1409"/>
        <v>1</v>
      </c>
      <c r="AK470" s="79">
        <f t="shared" si="1409"/>
        <v>1</v>
      </c>
      <c r="AL470" s="79">
        <f t="shared" si="1409"/>
        <v>1</v>
      </c>
      <c r="AM470" s="68">
        <f t="shared" si="18"/>
        <v>1</v>
      </c>
    </row>
    <row r="471" ht="16.5" customHeight="1">
      <c r="A471" s="79"/>
      <c r="B471" s="101"/>
      <c r="C471" s="101"/>
      <c r="D471" s="101"/>
      <c r="E471" s="101"/>
      <c r="F471" s="102"/>
      <c r="G471" s="51">
        <f t="shared" si="947"/>
        <v>466</v>
      </c>
      <c r="H471" s="103">
        <v>6469.0</v>
      </c>
      <c r="I471" s="79">
        <v>3533.0</v>
      </c>
      <c r="J471" s="72">
        <f>OFFSET(TT!F471,0,6*(-1+$E$6))</f>
        <v>297</v>
      </c>
      <c r="K471" s="73">
        <f>OFFSET(TT!G471,0,6*(-1+$E$6))</f>
        <v>226</v>
      </c>
      <c r="L471" s="74">
        <f>OFFSET(TT!H471,0,6*(-1+$E$6))</f>
        <v>161</v>
      </c>
      <c r="M471" s="75">
        <f>OFFSET(TT!I471,0,6*(-1+$E$6))</f>
        <v>231</v>
      </c>
      <c r="N471" s="76">
        <f>OFFSET(TT!J471,0,6*(-1+$E$6))</f>
        <v>562</v>
      </c>
      <c r="O471" s="77">
        <f>OFFSET(TT!K471,0,6*(-1+$E$6))</f>
        <v>133</v>
      </c>
      <c r="P471" s="78">
        <f t="shared" si="19"/>
        <v>458</v>
      </c>
      <c r="Q471" s="78">
        <f t="shared" ref="Q471:S471" si="1410">$J471*C$30+$K471*C$31+$L471*C$32+$M471*C$33+$N471*C$34+$O471*C$35</f>
        <v>364</v>
      </c>
      <c r="R471" s="78">
        <f t="shared" si="1410"/>
        <v>226</v>
      </c>
      <c r="S471" s="78">
        <f t="shared" si="1410"/>
        <v>562</v>
      </c>
      <c r="T471" s="59">
        <f t="shared" si="8"/>
        <v>0.5571776156</v>
      </c>
      <c r="U471" s="60">
        <f t="shared" si="9"/>
        <v>0.2868020305</v>
      </c>
      <c r="V471" s="61">
        <f t="shared" si="10"/>
        <v>0.4490196078</v>
      </c>
      <c r="W471" s="62">
        <f t="shared" si="11"/>
        <v>0.3830508475</v>
      </c>
      <c r="X471" s="63">
        <f t="shared" ref="X471:Y471" si="1411">IFERROR(P471/(P471+R471),0.5)</f>
        <v>0.6695906433</v>
      </c>
      <c r="Y471" s="64">
        <f t="shared" si="1411"/>
        <v>0.3930885529</v>
      </c>
      <c r="Z471" s="65">
        <f t="shared" si="13"/>
        <v>0.4248447205</v>
      </c>
      <c r="AA471" s="66">
        <f t="shared" si="14"/>
        <v>0.6335403727</v>
      </c>
      <c r="AB471" s="67">
        <f t="shared" si="15"/>
        <v>0.5105590062</v>
      </c>
      <c r="AC471" s="47">
        <f t="shared" si="16"/>
        <v>1</v>
      </c>
      <c r="AD471" s="79">
        <f t="shared" ref="AD471:AL471" si="1412">IF(OR(T471&lt;OFFSET($B$38,AD$3,0),T471&gt;OFFSET($C$38,AD$3,0)),0,1)</f>
        <v>1</v>
      </c>
      <c r="AE471" s="79">
        <f t="shared" si="1412"/>
        <v>1</v>
      </c>
      <c r="AF471" s="79">
        <f t="shared" si="1412"/>
        <v>1</v>
      </c>
      <c r="AG471" s="79">
        <f t="shared" si="1412"/>
        <v>1</v>
      </c>
      <c r="AH471" s="79">
        <f t="shared" si="1412"/>
        <v>1</v>
      </c>
      <c r="AI471" s="79">
        <f t="shared" si="1412"/>
        <v>1</v>
      </c>
      <c r="AJ471" s="79">
        <f t="shared" si="1412"/>
        <v>1</v>
      </c>
      <c r="AK471" s="79">
        <f t="shared" si="1412"/>
        <v>1</v>
      </c>
      <c r="AL471" s="79">
        <f t="shared" si="1412"/>
        <v>1</v>
      </c>
      <c r="AM471" s="68">
        <f t="shared" si="18"/>
        <v>1</v>
      </c>
    </row>
    <row r="472" ht="16.5" customHeight="1">
      <c r="A472" s="79"/>
      <c r="B472" s="101"/>
      <c r="C472" s="101"/>
      <c r="D472" s="101"/>
      <c r="E472" s="101"/>
      <c r="F472" s="102"/>
      <c r="G472" s="51">
        <f t="shared" si="947"/>
        <v>467</v>
      </c>
      <c r="H472" s="103">
        <v>6471.0</v>
      </c>
      <c r="I472" s="79">
        <v>1497.0</v>
      </c>
      <c r="J472" s="72">
        <f>OFFSET(TT!F472,0,6*(-1+$E$6))</f>
        <v>88</v>
      </c>
      <c r="K472" s="73">
        <f>OFFSET(TT!G472,0,6*(-1+$E$6))</f>
        <v>99</v>
      </c>
      <c r="L472" s="74">
        <f>OFFSET(TT!H472,0,6*(-1+$E$6))</f>
        <v>65</v>
      </c>
      <c r="M472" s="75">
        <f>OFFSET(TT!I472,0,6*(-1+$E$6))</f>
        <v>89</v>
      </c>
      <c r="N472" s="76">
        <f>OFFSET(TT!J472,0,6*(-1+$E$6))</f>
        <v>236</v>
      </c>
      <c r="O472" s="77">
        <f>OFFSET(TT!K472,0,6*(-1+$E$6))</f>
        <v>45</v>
      </c>
      <c r="P472" s="78">
        <f t="shared" si="19"/>
        <v>153</v>
      </c>
      <c r="Q472" s="78">
        <f t="shared" ref="Q472:S472" si="1413">$J472*C$30+$K472*C$31+$L472*C$32+$M472*C$33+$N472*C$34+$O472*C$35</f>
        <v>134</v>
      </c>
      <c r="R472" s="78">
        <f t="shared" si="1413"/>
        <v>99</v>
      </c>
      <c r="S472" s="78">
        <f t="shared" si="1413"/>
        <v>236</v>
      </c>
      <c r="T472" s="59">
        <f t="shared" si="8"/>
        <v>0.5331010453</v>
      </c>
      <c r="U472" s="60">
        <f t="shared" si="9"/>
        <v>0.2955223881</v>
      </c>
      <c r="V472" s="61">
        <f t="shared" si="10"/>
        <v>0.3933161954</v>
      </c>
      <c r="W472" s="62">
        <f t="shared" si="11"/>
        <v>0.4248927039</v>
      </c>
      <c r="X472" s="63">
        <f t="shared" ref="X472:Y472" si="1414">IFERROR(P472/(P472+R472),0.5)</f>
        <v>0.6071428571</v>
      </c>
      <c r="Y472" s="64">
        <f t="shared" si="1414"/>
        <v>0.3621621622</v>
      </c>
      <c r="Z472" s="65">
        <f t="shared" si="13"/>
        <v>0.4051446945</v>
      </c>
      <c r="AA472" s="66">
        <f t="shared" si="14"/>
        <v>0.6254019293</v>
      </c>
      <c r="AB472" s="67">
        <f t="shared" si="15"/>
        <v>0.461414791</v>
      </c>
      <c r="AC472" s="47">
        <f t="shared" si="16"/>
        <v>1</v>
      </c>
      <c r="AD472" s="79">
        <f t="shared" ref="AD472:AL472" si="1415">IF(OR(T472&lt;OFFSET($B$38,AD$3,0),T472&gt;OFFSET($C$38,AD$3,0)),0,1)</f>
        <v>1</v>
      </c>
      <c r="AE472" s="79">
        <f t="shared" si="1415"/>
        <v>1</v>
      </c>
      <c r="AF472" s="79">
        <f t="shared" si="1415"/>
        <v>1</v>
      </c>
      <c r="AG472" s="79">
        <f t="shared" si="1415"/>
        <v>1</v>
      </c>
      <c r="AH472" s="79">
        <f t="shared" si="1415"/>
        <v>1</v>
      </c>
      <c r="AI472" s="79">
        <f t="shared" si="1415"/>
        <v>1</v>
      </c>
      <c r="AJ472" s="79">
        <f t="shared" si="1415"/>
        <v>1</v>
      </c>
      <c r="AK472" s="79">
        <f t="shared" si="1415"/>
        <v>1</v>
      </c>
      <c r="AL472" s="79">
        <f t="shared" si="1415"/>
        <v>1</v>
      </c>
      <c r="AM472" s="68">
        <f t="shared" si="18"/>
        <v>1</v>
      </c>
    </row>
    <row r="473" ht="16.5" customHeight="1">
      <c r="A473" s="79"/>
      <c r="B473" s="101"/>
      <c r="C473" s="101"/>
      <c r="D473" s="101"/>
      <c r="E473" s="101"/>
      <c r="F473" s="102"/>
      <c r="G473" s="51">
        <f t="shared" si="947"/>
        <v>468</v>
      </c>
      <c r="H473" s="103">
        <v>6487.0</v>
      </c>
      <c r="I473" s="79">
        <v>1137.0</v>
      </c>
      <c r="J473" s="72">
        <f>OFFSET(TT!F473,0,6*(-1+$E$6))</f>
        <v>29</v>
      </c>
      <c r="K473" s="73">
        <f>OFFSET(TT!G473,0,6*(-1+$E$6))</f>
        <v>89</v>
      </c>
      <c r="L473" s="74">
        <f>OFFSET(TT!H473,0,6*(-1+$E$6))</f>
        <v>258</v>
      </c>
      <c r="M473" s="75">
        <f>OFFSET(TT!I473,0,6*(-1+$E$6))</f>
        <v>28</v>
      </c>
      <c r="N473" s="76">
        <f>OFFSET(TT!J473,0,6*(-1+$E$6))</f>
        <v>101</v>
      </c>
      <c r="O473" s="77">
        <f>OFFSET(TT!K473,0,6*(-1+$E$6))</f>
        <v>68</v>
      </c>
      <c r="P473" s="78">
        <f t="shared" si="19"/>
        <v>287</v>
      </c>
      <c r="Q473" s="78">
        <f t="shared" ref="Q473:S473" si="1416">$J473*C$30+$K473*C$31+$L473*C$32+$M473*C$33+$N473*C$34+$O473*C$35</f>
        <v>96</v>
      </c>
      <c r="R473" s="78">
        <f t="shared" si="1416"/>
        <v>89</v>
      </c>
      <c r="S473" s="78">
        <f t="shared" si="1416"/>
        <v>101</v>
      </c>
      <c r="T473" s="59">
        <f t="shared" si="8"/>
        <v>0.7493472585</v>
      </c>
      <c r="U473" s="60">
        <f t="shared" si="9"/>
        <v>0.4684210526</v>
      </c>
      <c r="V473" s="61">
        <f t="shared" si="10"/>
        <v>0.7396907216</v>
      </c>
      <c r="W473" s="62">
        <f t="shared" si="11"/>
        <v>0.4810810811</v>
      </c>
      <c r="X473" s="63">
        <f t="shared" ref="X473:Y473" si="1417">IFERROR(P473/(P473+R473),0.5)</f>
        <v>0.7632978723</v>
      </c>
      <c r="Y473" s="64">
        <f t="shared" si="1417"/>
        <v>0.4873096447</v>
      </c>
      <c r="Z473" s="65">
        <f t="shared" si="13"/>
        <v>0.6561954625</v>
      </c>
      <c r="AA473" s="66">
        <f t="shared" si="14"/>
        <v>0.6771378709</v>
      </c>
      <c r="AB473" s="67">
        <f t="shared" si="15"/>
        <v>0.6684118674</v>
      </c>
      <c r="AC473" s="47">
        <f t="shared" si="16"/>
        <v>1</v>
      </c>
      <c r="AD473" s="79">
        <f t="shared" ref="AD473:AL473" si="1418">IF(OR(T473&lt;OFFSET($B$38,AD$3,0),T473&gt;OFFSET($C$38,AD$3,0)),0,1)</f>
        <v>1</v>
      </c>
      <c r="AE473" s="79">
        <f t="shared" si="1418"/>
        <v>1</v>
      </c>
      <c r="AF473" s="79">
        <f t="shared" si="1418"/>
        <v>1</v>
      </c>
      <c r="AG473" s="79">
        <f t="shared" si="1418"/>
        <v>1</v>
      </c>
      <c r="AH473" s="79">
        <f t="shared" si="1418"/>
        <v>1</v>
      </c>
      <c r="AI473" s="79">
        <f t="shared" si="1418"/>
        <v>1</v>
      </c>
      <c r="AJ473" s="79">
        <f t="shared" si="1418"/>
        <v>1</v>
      </c>
      <c r="AK473" s="79">
        <f t="shared" si="1418"/>
        <v>1</v>
      </c>
      <c r="AL473" s="79">
        <f t="shared" si="1418"/>
        <v>1</v>
      </c>
      <c r="AM473" s="68">
        <f t="shared" si="18"/>
        <v>1</v>
      </c>
    </row>
    <row r="474" ht="16.5" customHeight="1">
      <c r="A474" s="79"/>
      <c r="B474" s="101"/>
      <c r="C474" s="101"/>
      <c r="D474" s="101"/>
      <c r="E474" s="101"/>
      <c r="F474" s="102"/>
      <c r="G474" s="51">
        <f t="shared" si="947"/>
        <v>469</v>
      </c>
      <c r="H474" s="103">
        <v>6490.0</v>
      </c>
      <c r="I474" s="79">
        <v>3058.0</v>
      </c>
      <c r="J474" s="72">
        <f>OFFSET(TT!F474,0,6*(-1+$E$6))</f>
        <v>394</v>
      </c>
      <c r="K474" s="73">
        <f>OFFSET(TT!G474,0,6*(-1+$E$6))</f>
        <v>305</v>
      </c>
      <c r="L474" s="74">
        <f>OFFSET(TT!H474,0,6*(-1+$E$6))</f>
        <v>196</v>
      </c>
      <c r="M474" s="75">
        <f>OFFSET(TT!I474,0,6*(-1+$E$6))</f>
        <v>264</v>
      </c>
      <c r="N474" s="76">
        <f>OFFSET(TT!J474,0,6*(-1+$E$6))</f>
        <v>479</v>
      </c>
      <c r="O474" s="77">
        <f>OFFSET(TT!K474,0,6*(-1+$E$6))</f>
        <v>103</v>
      </c>
      <c r="P474" s="78">
        <f t="shared" si="19"/>
        <v>590</v>
      </c>
      <c r="Q474" s="78">
        <f t="shared" ref="Q474:S474" si="1419">$J474*C$30+$K474*C$31+$L474*C$32+$M474*C$33+$N474*C$34+$O474*C$35</f>
        <v>367</v>
      </c>
      <c r="R474" s="78">
        <f t="shared" si="1419"/>
        <v>305</v>
      </c>
      <c r="S474" s="78">
        <f t="shared" si="1419"/>
        <v>479</v>
      </c>
      <c r="T474" s="59">
        <f t="shared" si="8"/>
        <v>0.6165099269</v>
      </c>
      <c r="U474" s="60">
        <f t="shared" si="9"/>
        <v>0.3890306122</v>
      </c>
      <c r="V474" s="61">
        <f t="shared" si="10"/>
        <v>0.5519176801</v>
      </c>
      <c r="W474" s="62">
        <f t="shared" si="11"/>
        <v>0.4538690476</v>
      </c>
      <c r="X474" s="63">
        <f t="shared" ref="X474:Y474" si="1420">IFERROR(P474/(P474+R474),0.5)</f>
        <v>0.6592178771</v>
      </c>
      <c r="Y474" s="64">
        <f t="shared" si="1420"/>
        <v>0.4338061466</v>
      </c>
      <c r="Z474" s="65">
        <f t="shared" si="13"/>
        <v>0.5140723722</v>
      </c>
      <c r="AA474" s="66">
        <f t="shared" si="14"/>
        <v>0.6140149339</v>
      </c>
      <c r="AB474" s="67">
        <f t="shared" si="15"/>
        <v>0.5496840896</v>
      </c>
      <c r="AC474" s="47">
        <f t="shared" si="16"/>
        <v>1</v>
      </c>
      <c r="AD474" s="79">
        <f t="shared" ref="AD474:AL474" si="1421">IF(OR(T474&lt;OFFSET($B$38,AD$3,0),T474&gt;OFFSET($C$38,AD$3,0)),0,1)</f>
        <v>1</v>
      </c>
      <c r="AE474" s="79">
        <f t="shared" si="1421"/>
        <v>1</v>
      </c>
      <c r="AF474" s="79">
        <f t="shared" si="1421"/>
        <v>1</v>
      </c>
      <c r="AG474" s="79">
        <f t="shared" si="1421"/>
        <v>1</v>
      </c>
      <c r="AH474" s="79">
        <f t="shared" si="1421"/>
        <v>1</v>
      </c>
      <c r="AI474" s="79">
        <f t="shared" si="1421"/>
        <v>1</v>
      </c>
      <c r="AJ474" s="79">
        <f t="shared" si="1421"/>
        <v>1</v>
      </c>
      <c r="AK474" s="79">
        <f t="shared" si="1421"/>
        <v>1</v>
      </c>
      <c r="AL474" s="79">
        <f t="shared" si="1421"/>
        <v>1</v>
      </c>
      <c r="AM474" s="68">
        <f t="shared" si="18"/>
        <v>1</v>
      </c>
    </row>
    <row r="475" ht="16.5" customHeight="1">
      <c r="A475" s="79"/>
      <c r="B475" s="101"/>
      <c r="C475" s="101"/>
      <c r="D475" s="101"/>
      <c r="E475" s="101"/>
      <c r="F475" s="102"/>
      <c r="G475" s="51">
        <f t="shared" si="947"/>
        <v>470</v>
      </c>
      <c r="H475" s="103">
        <v>6492.0</v>
      </c>
      <c r="I475" s="79">
        <v>3919.0</v>
      </c>
      <c r="J475" s="72">
        <f>OFFSET(TT!F475,0,6*(-1+$E$6))</f>
        <v>272</v>
      </c>
      <c r="K475" s="73">
        <f>OFFSET(TT!G475,0,6*(-1+$E$6))</f>
        <v>293</v>
      </c>
      <c r="L475" s="74">
        <f>OFFSET(TT!H475,0,6*(-1+$E$6))</f>
        <v>272</v>
      </c>
      <c r="M475" s="75">
        <f>OFFSET(TT!I475,0,6*(-1+$E$6))</f>
        <v>215</v>
      </c>
      <c r="N475" s="76">
        <f>OFFSET(TT!J475,0,6*(-1+$E$6))</f>
        <v>615</v>
      </c>
      <c r="O475" s="77">
        <f>OFFSET(TT!K475,0,6*(-1+$E$6))</f>
        <v>194</v>
      </c>
      <c r="P475" s="78">
        <f t="shared" si="19"/>
        <v>544</v>
      </c>
      <c r="Q475" s="78">
        <f t="shared" ref="Q475:S475" si="1422">$J475*C$30+$K475*C$31+$L475*C$32+$M475*C$33+$N475*C$34+$O475*C$35</f>
        <v>409</v>
      </c>
      <c r="R475" s="78">
        <f t="shared" si="1422"/>
        <v>293</v>
      </c>
      <c r="S475" s="78">
        <f t="shared" si="1422"/>
        <v>615</v>
      </c>
      <c r="T475" s="59">
        <f t="shared" si="8"/>
        <v>0.5708289612</v>
      </c>
      <c r="U475" s="60">
        <f t="shared" si="9"/>
        <v>0.3226872247</v>
      </c>
      <c r="V475" s="61">
        <f t="shared" si="10"/>
        <v>0.4693701467</v>
      </c>
      <c r="W475" s="62">
        <f t="shared" si="11"/>
        <v>0.4173789174</v>
      </c>
      <c r="X475" s="63">
        <f t="shared" ref="X475:Y475" si="1423">IFERROR(P475/(P475+R475),0.5)</f>
        <v>0.6499402628</v>
      </c>
      <c r="Y475" s="64">
        <f t="shared" si="1423"/>
        <v>0.3994140625</v>
      </c>
      <c r="Z475" s="65">
        <f t="shared" si="13"/>
        <v>0.4497581945</v>
      </c>
      <c r="AA475" s="66">
        <f t="shared" si="14"/>
        <v>0.6227834498</v>
      </c>
      <c r="AB475" s="67">
        <f t="shared" si="15"/>
        <v>0.512090274</v>
      </c>
      <c r="AC475" s="47">
        <f t="shared" si="16"/>
        <v>1</v>
      </c>
      <c r="AD475" s="79">
        <f t="shared" ref="AD475:AL475" si="1424">IF(OR(T475&lt;OFFSET($B$38,AD$3,0),T475&gt;OFFSET($C$38,AD$3,0)),0,1)</f>
        <v>1</v>
      </c>
      <c r="AE475" s="79">
        <f t="shared" si="1424"/>
        <v>1</v>
      </c>
      <c r="AF475" s="79">
        <f t="shared" si="1424"/>
        <v>1</v>
      </c>
      <c r="AG475" s="79">
        <f t="shared" si="1424"/>
        <v>1</v>
      </c>
      <c r="AH475" s="79">
        <f t="shared" si="1424"/>
        <v>1</v>
      </c>
      <c r="AI475" s="79">
        <f t="shared" si="1424"/>
        <v>1</v>
      </c>
      <c r="AJ475" s="79">
        <f t="shared" si="1424"/>
        <v>1</v>
      </c>
      <c r="AK475" s="79">
        <f t="shared" si="1424"/>
        <v>1</v>
      </c>
      <c r="AL475" s="79">
        <f t="shared" si="1424"/>
        <v>1</v>
      </c>
      <c r="AM475" s="68">
        <f t="shared" si="18"/>
        <v>1</v>
      </c>
    </row>
    <row r="476" ht="16.5" customHeight="1">
      <c r="A476" s="79"/>
      <c r="B476" s="101"/>
      <c r="C476" s="101"/>
      <c r="D476" s="101"/>
      <c r="E476" s="101"/>
      <c r="F476" s="102"/>
      <c r="G476" s="51">
        <f t="shared" si="947"/>
        <v>471</v>
      </c>
      <c r="H476" s="103">
        <v>6493.0</v>
      </c>
      <c r="I476" s="79">
        <v>2667.0</v>
      </c>
      <c r="J476" s="72">
        <f>OFFSET(TT!F476,0,6*(-1+$E$6))</f>
        <v>281</v>
      </c>
      <c r="K476" s="73">
        <f>OFFSET(TT!G476,0,6*(-1+$E$6))</f>
        <v>248</v>
      </c>
      <c r="L476" s="74">
        <f>OFFSET(TT!H476,0,6*(-1+$E$6))</f>
        <v>216</v>
      </c>
      <c r="M476" s="75">
        <f>OFFSET(TT!I476,0,6*(-1+$E$6))</f>
        <v>213</v>
      </c>
      <c r="N476" s="76">
        <f>OFFSET(TT!J476,0,6*(-1+$E$6))</f>
        <v>454</v>
      </c>
      <c r="O476" s="77">
        <f>OFFSET(TT!K476,0,6*(-1+$E$6))</f>
        <v>90</v>
      </c>
      <c r="P476" s="78">
        <f t="shared" si="19"/>
        <v>497</v>
      </c>
      <c r="Q476" s="78">
        <f t="shared" ref="Q476:S476" si="1425">$J476*C$30+$K476*C$31+$L476*C$32+$M476*C$33+$N476*C$34+$O476*C$35</f>
        <v>303</v>
      </c>
      <c r="R476" s="78">
        <f t="shared" si="1425"/>
        <v>248</v>
      </c>
      <c r="S476" s="78">
        <f t="shared" si="1425"/>
        <v>454</v>
      </c>
      <c r="T476" s="59">
        <f t="shared" si="8"/>
        <v>0.62125</v>
      </c>
      <c r="U476" s="60">
        <f t="shared" si="9"/>
        <v>0.3532763533</v>
      </c>
      <c r="V476" s="61">
        <f t="shared" si="10"/>
        <v>0.5226077813</v>
      </c>
      <c r="W476" s="62">
        <f t="shared" si="11"/>
        <v>0.4500907441</v>
      </c>
      <c r="X476" s="63">
        <f t="shared" ref="X476:Y476" si="1426">IFERROR(P476/(P476+R476),0.5)</f>
        <v>0.667114094</v>
      </c>
      <c r="Y476" s="64">
        <f t="shared" si="1426"/>
        <v>0.4002642008</v>
      </c>
      <c r="Z476" s="65">
        <f t="shared" si="13"/>
        <v>0.4960053262</v>
      </c>
      <c r="AA476" s="66">
        <f t="shared" si="14"/>
        <v>0.6331557923</v>
      </c>
      <c r="AB476" s="67">
        <f t="shared" si="15"/>
        <v>0.5326231691</v>
      </c>
      <c r="AC476" s="47">
        <f t="shared" si="16"/>
        <v>1</v>
      </c>
      <c r="AD476" s="79">
        <f t="shared" ref="AD476:AL476" si="1427">IF(OR(T476&lt;OFFSET($B$38,AD$3,0),T476&gt;OFFSET($C$38,AD$3,0)),0,1)</f>
        <v>1</v>
      </c>
      <c r="AE476" s="79">
        <f t="shared" si="1427"/>
        <v>1</v>
      </c>
      <c r="AF476" s="79">
        <f t="shared" si="1427"/>
        <v>1</v>
      </c>
      <c r="AG476" s="79">
        <f t="shared" si="1427"/>
        <v>1</v>
      </c>
      <c r="AH476" s="79">
        <f t="shared" si="1427"/>
        <v>1</v>
      </c>
      <c r="AI476" s="79">
        <f t="shared" si="1427"/>
        <v>1</v>
      </c>
      <c r="AJ476" s="79">
        <f t="shared" si="1427"/>
        <v>1</v>
      </c>
      <c r="AK476" s="79">
        <f t="shared" si="1427"/>
        <v>1</v>
      </c>
      <c r="AL476" s="79">
        <f t="shared" si="1427"/>
        <v>1</v>
      </c>
      <c r="AM476" s="68">
        <f t="shared" si="18"/>
        <v>1</v>
      </c>
    </row>
    <row r="477" ht="16.5" customHeight="1">
      <c r="A477" s="79"/>
      <c r="B477" s="101"/>
      <c r="C477" s="101"/>
      <c r="D477" s="101"/>
      <c r="E477" s="101"/>
      <c r="F477" s="102"/>
      <c r="G477" s="51">
        <f t="shared" si="947"/>
        <v>472</v>
      </c>
      <c r="H477" s="103">
        <v>6497.0</v>
      </c>
      <c r="I477" s="79">
        <v>2104.0</v>
      </c>
      <c r="J477" s="72">
        <f>OFFSET(TT!F477,0,6*(-1+$E$6))</f>
        <v>234</v>
      </c>
      <c r="K477" s="73">
        <f>OFFSET(TT!G477,0,6*(-1+$E$6))</f>
        <v>236</v>
      </c>
      <c r="L477" s="74">
        <f>OFFSET(TT!H477,0,6*(-1+$E$6))</f>
        <v>161</v>
      </c>
      <c r="M477" s="75">
        <f>OFFSET(TT!I477,0,6*(-1+$E$6))</f>
        <v>134</v>
      </c>
      <c r="N477" s="76">
        <f>OFFSET(TT!J477,0,6*(-1+$E$6))</f>
        <v>329</v>
      </c>
      <c r="O477" s="77">
        <f>OFFSET(TT!K477,0,6*(-1+$E$6))</f>
        <v>92</v>
      </c>
      <c r="P477" s="78">
        <f t="shared" si="19"/>
        <v>395</v>
      </c>
      <c r="Q477" s="78">
        <f t="shared" ref="Q477:S477" si="1428">$J477*C$30+$K477*C$31+$L477*C$32+$M477*C$33+$N477*C$34+$O477*C$35</f>
        <v>226</v>
      </c>
      <c r="R477" s="78">
        <f t="shared" si="1428"/>
        <v>236</v>
      </c>
      <c r="S477" s="78">
        <f t="shared" si="1428"/>
        <v>329</v>
      </c>
      <c r="T477" s="59">
        <f t="shared" si="8"/>
        <v>0.6360708535</v>
      </c>
      <c r="U477" s="60">
        <f t="shared" si="9"/>
        <v>0.417699115</v>
      </c>
      <c r="V477" s="61">
        <f t="shared" si="10"/>
        <v>0.5455801105</v>
      </c>
      <c r="W477" s="62">
        <f t="shared" si="11"/>
        <v>0.5108225108</v>
      </c>
      <c r="X477" s="63">
        <f t="shared" ref="X477:Y477" si="1429">IFERROR(P477/(P477+R477),0.5)</f>
        <v>0.6259904913</v>
      </c>
      <c r="Y477" s="64">
        <f t="shared" si="1429"/>
        <v>0.4072072072</v>
      </c>
      <c r="Z477" s="65">
        <f t="shared" si="13"/>
        <v>0.5320404722</v>
      </c>
      <c r="AA477" s="66">
        <f t="shared" si="14"/>
        <v>0.610455312</v>
      </c>
      <c r="AB477" s="67">
        <f t="shared" si="15"/>
        <v>0.523608769</v>
      </c>
      <c r="AC477" s="47">
        <f t="shared" si="16"/>
        <v>1</v>
      </c>
      <c r="AD477" s="79">
        <f t="shared" ref="AD477:AL477" si="1430">IF(OR(T477&lt;OFFSET($B$38,AD$3,0),T477&gt;OFFSET($C$38,AD$3,0)),0,1)</f>
        <v>1</v>
      </c>
      <c r="AE477" s="79">
        <f t="shared" si="1430"/>
        <v>1</v>
      </c>
      <c r="AF477" s="79">
        <f t="shared" si="1430"/>
        <v>1</v>
      </c>
      <c r="AG477" s="79">
        <f t="shared" si="1430"/>
        <v>1</v>
      </c>
      <c r="AH477" s="79">
        <f t="shared" si="1430"/>
        <v>1</v>
      </c>
      <c r="AI477" s="79">
        <f t="shared" si="1430"/>
        <v>1</v>
      </c>
      <c r="AJ477" s="79">
        <f t="shared" si="1430"/>
        <v>1</v>
      </c>
      <c r="AK477" s="79">
        <f t="shared" si="1430"/>
        <v>1</v>
      </c>
      <c r="AL477" s="79">
        <f t="shared" si="1430"/>
        <v>1</v>
      </c>
      <c r="AM477" s="68">
        <f t="shared" si="18"/>
        <v>1</v>
      </c>
    </row>
    <row r="478" ht="16.5" customHeight="1">
      <c r="A478" s="79"/>
      <c r="B478" s="101"/>
      <c r="C478" s="101"/>
      <c r="D478" s="101"/>
      <c r="E478" s="101"/>
      <c r="F478" s="102"/>
      <c r="G478" s="51">
        <f t="shared" si="947"/>
        <v>473</v>
      </c>
      <c r="H478" s="103">
        <v>6499.0</v>
      </c>
      <c r="I478" s="79">
        <v>2224.0</v>
      </c>
      <c r="J478" s="72">
        <f>OFFSET(TT!F478,0,6*(-1+$E$6))</f>
        <v>150</v>
      </c>
      <c r="K478" s="73">
        <f>OFFSET(TT!G478,0,6*(-1+$E$6))</f>
        <v>113</v>
      </c>
      <c r="L478" s="74">
        <f>OFFSET(TT!H478,0,6*(-1+$E$6))</f>
        <v>135</v>
      </c>
      <c r="M478" s="75">
        <f>OFFSET(TT!I478,0,6*(-1+$E$6))</f>
        <v>133</v>
      </c>
      <c r="N478" s="76">
        <f>OFFSET(TT!J478,0,6*(-1+$E$6))</f>
        <v>328</v>
      </c>
      <c r="O478" s="77">
        <f>OFFSET(TT!K478,0,6*(-1+$E$6))</f>
        <v>105</v>
      </c>
      <c r="P478" s="78">
        <f t="shared" si="19"/>
        <v>285</v>
      </c>
      <c r="Q478" s="78">
        <f t="shared" ref="Q478:S478" si="1431">$J478*C$30+$K478*C$31+$L478*C$32+$M478*C$33+$N478*C$34+$O478*C$35</f>
        <v>238</v>
      </c>
      <c r="R478" s="78">
        <f t="shared" si="1431"/>
        <v>113</v>
      </c>
      <c r="S478" s="78">
        <f t="shared" si="1431"/>
        <v>328</v>
      </c>
      <c r="T478" s="59">
        <f t="shared" si="8"/>
        <v>0.5449330784</v>
      </c>
      <c r="U478" s="60">
        <f t="shared" si="9"/>
        <v>0.2562358277</v>
      </c>
      <c r="V478" s="61">
        <f t="shared" si="10"/>
        <v>0.4649265905</v>
      </c>
      <c r="W478" s="62">
        <f t="shared" si="11"/>
        <v>0.3219373219</v>
      </c>
      <c r="X478" s="63">
        <f t="shared" ref="X478:Y478" si="1432">IFERROR(P478/(P478+R478),0.5)</f>
        <v>0.716080402</v>
      </c>
      <c r="Y478" s="64">
        <f t="shared" si="1432"/>
        <v>0.4204946996</v>
      </c>
      <c r="Z478" s="65">
        <f t="shared" si="13"/>
        <v>0.4128630705</v>
      </c>
      <c r="AA478" s="66">
        <f t="shared" si="14"/>
        <v>0.6358921162</v>
      </c>
      <c r="AB478" s="67">
        <f t="shared" si="15"/>
        <v>0.5425311203</v>
      </c>
      <c r="AC478" s="47">
        <f t="shared" si="16"/>
        <v>1</v>
      </c>
      <c r="AD478" s="79">
        <f t="shared" ref="AD478:AL478" si="1433">IF(OR(T478&lt;OFFSET($B$38,AD$3,0),T478&gt;OFFSET($C$38,AD$3,0)),0,1)</f>
        <v>1</v>
      </c>
      <c r="AE478" s="79">
        <f t="shared" si="1433"/>
        <v>1</v>
      </c>
      <c r="AF478" s="79">
        <f t="shared" si="1433"/>
        <v>1</v>
      </c>
      <c r="AG478" s="79">
        <f t="shared" si="1433"/>
        <v>1</v>
      </c>
      <c r="AH478" s="79">
        <f t="shared" si="1433"/>
        <v>1</v>
      </c>
      <c r="AI478" s="79">
        <f t="shared" si="1433"/>
        <v>1</v>
      </c>
      <c r="AJ478" s="79">
        <f t="shared" si="1433"/>
        <v>1</v>
      </c>
      <c r="AK478" s="79">
        <f t="shared" si="1433"/>
        <v>1</v>
      </c>
      <c r="AL478" s="79">
        <f t="shared" si="1433"/>
        <v>1</v>
      </c>
      <c r="AM478" s="68">
        <f t="shared" si="18"/>
        <v>1</v>
      </c>
    </row>
    <row r="479" ht="16.5" customHeight="1">
      <c r="A479" s="79"/>
      <c r="B479" s="101"/>
      <c r="C479" s="101"/>
      <c r="D479" s="101"/>
      <c r="E479" s="101"/>
      <c r="F479" s="102"/>
      <c r="G479" s="51">
        <f t="shared" si="947"/>
        <v>474</v>
      </c>
      <c r="H479" s="103">
        <v>6509.0</v>
      </c>
      <c r="I479" s="79">
        <v>1483.0</v>
      </c>
      <c r="J479" s="72">
        <f>OFFSET(TT!F479,0,6*(-1+$E$6))</f>
        <v>205</v>
      </c>
      <c r="K479" s="73">
        <f>OFFSET(TT!G479,0,6*(-1+$E$6))</f>
        <v>246</v>
      </c>
      <c r="L479" s="74">
        <f>OFFSET(TT!H479,0,6*(-1+$E$6))</f>
        <v>148</v>
      </c>
      <c r="M479" s="75">
        <f>OFFSET(TT!I479,0,6*(-1+$E$6))</f>
        <v>98</v>
      </c>
      <c r="N479" s="76">
        <f>OFFSET(TT!J479,0,6*(-1+$E$6))</f>
        <v>378</v>
      </c>
      <c r="O479" s="77">
        <f>OFFSET(TT!K479,0,6*(-1+$E$6))</f>
        <v>34</v>
      </c>
      <c r="P479" s="78">
        <f t="shared" si="19"/>
        <v>353</v>
      </c>
      <c r="Q479" s="78">
        <f t="shared" ref="Q479:S479" si="1434">$J479*C$30+$K479*C$31+$L479*C$32+$M479*C$33+$N479*C$34+$O479*C$35</f>
        <v>132</v>
      </c>
      <c r="R479" s="78">
        <f t="shared" si="1434"/>
        <v>246</v>
      </c>
      <c r="S479" s="78">
        <f t="shared" si="1434"/>
        <v>378</v>
      </c>
      <c r="T479" s="59">
        <f t="shared" si="8"/>
        <v>0.7278350515</v>
      </c>
      <c r="U479" s="60">
        <f t="shared" si="9"/>
        <v>0.3942307692</v>
      </c>
      <c r="V479" s="61">
        <f t="shared" si="10"/>
        <v>0.4829001368</v>
      </c>
      <c r="W479" s="62">
        <f t="shared" si="11"/>
        <v>0.6507936508</v>
      </c>
      <c r="X479" s="63">
        <f t="shared" ref="X479:Y479" si="1435">IFERROR(P479/(P479+R479),0.5)</f>
        <v>0.5893155259</v>
      </c>
      <c r="Y479" s="64">
        <f t="shared" si="1435"/>
        <v>0.2588235294</v>
      </c>
      <c r="Z479" s="65">
        <f t="shared" si="13"/>
        <v>0.5401262399</v>
      </c>
      <c r="AA479" s="66">
        <f t="shared" si="14"/>
        <v>0.6591523895</v>
      </c>
      <c r="AB479" s="67">
        <f t="shared" si="15"/>
        <v>0.4373309288</v>
      </c>
      <c r="AC479" s="47">
        <f t="shared" si="16"/>
        <v>1</v>
      </c>
      <c r="AD479" s="79">
        <f t="shared" ref="AD479:AL479" si="1436">IF(OR(T479&lt;OFFSET($B$38,AD$3,0),T479&gt;OFFSET($C$38,AD$3,0)),0,1)</f>
        <v>1</v>
      </c>
      <c r="AE479" s="79">
        <f t="shared" si="1436"/>
        <v>1</v>
      </c>
      <c r="AF479" s="79">
        <f t="shared" si="1436"/>
        <v>1</v>
      </c>
      <c r="AG479" s="79">
        <f t="shared" si="1436"/>
        <v>1</v>
      </c>
      <c r="AH479" s="79">
        <f t="shared" si="1436"/>
        <v>1</v>
      </c>
      <c r="AI479" s="79">
        <f t="shared" si="1436"/>
        <v>1</v>
      </c>
      <c r="AJ479" s="79">
        <f t="shared" si="1436"/>
        <v>1</v>
      </c>
      <c r="AK479" s="79">
        <f t="shared" si="1436"/>
        <v>1</v>
      </c>
      <c r="AL479" s="79">
        <f t="shared" si="1436"/>
        <v>1</v>
      </c>
      <c r="AM479" s="68">
        <f t="shared" si="18"/>
        <v>1</v>
      </c>
    </row>
    <row r="480" ht="16.5" customHeight="1">
      <c r="A480" s="79"/>
      <c r="B480" s="101"/>
      <c r="C480" s="101"/>
      <c r="D480" s="101"/>
      <c r="E480" s="101"/>
      <c r="F480" s="102"/>
      <c r="G480" s="51">
        <f t="shared" si="947"/>
        <v>475</v>
      </c>
      <c r="H480" s="103">
        <v>6512.0</v>
      </c>
      <c r="I480" s="79">
        <v>1969.0</v>
      </c>
      <c r="J480" s="72">
        <f>OFFSET(TT!F480,0,6*(-1+$E$6))</f>
        <v>278</v>
      </c>
      <c r="K480" s="73">
        <f>OFFSET(TT!G480,0,6*(-1+$E$6))</f>
        <v>411</v>
      </c>
      <c r="L480" s="74">
        <f>OFFSET(TT!H480,0,6*(-1+$E$6))</f>
        <v>218</v>
      </c>
      <c r="M480" s="75">
        <f>OFFSET(TT!I480,0,6*(-1+$E$6))</f>
        <v>155</v>
      </c>
      <c r="N480" s="76">
        <f>OFFSET(TT!J480,0,6*(-1+$E$6))</f>
        <v>366</v>
      </c>
      <c r="O480" s="77">
        <f>OFFSET(TT!K480,0,6*(-1+$E$6))</f>
        <v>59</v>
      </c>
      <c r="P480" s="78">
        <f t="shared" si="19"/>
        <v>496</v>
      </c>
      <c r="Q480" s="78">
        <f t="shared" ref="Q480:S480" si="1437">$J480*C$30+$K480*C$31+$L480*C$32+$M480*C$33+$N480*C$34+$O480*C$35</f>
        <v>214</v>
      </c>
      <c r="R480" s="78">
        <f t="shared" si="1437"/>
        <v>411</v>
      </c>
      <c r="S480" s="78">
        <f t="shared" si="1437"/>
        <v>366</v>
      </c>
      <c r="T480" s="59">
        <f t="shared" si="8"/>
        <v>0.6985915493</v>
      </c>
      <c r="U480" s="60">
        <f t="shared" si="9"/>
        <v>0.528957529</v>
      </c>
      <c r="V480" s="61">
        <f t="shared" si="10"/>
        <v>0.5754060325</v>
      </c>
      <c r="W480" s="62">
        <f t="shared" si="11"/>
        <v>0.6576</v>
      </c>
      <c r="X480" s="63">
        <f t="shared" ref="X480:Y480" si="1438">IFERROR(P480/(P480+R480),0.5)</f>
        <v>0.5468577729</v>
      </c>
      <c r="Y480" s="64">
        <f t="shared" si="1438"/>
        <v>0.3689655172</v>
      </c>
      <c r="Z480" s="65">
        <f t="shared" si="13"/>
        <v>0.6099529254</v>
      </c>
      <c r="AA480" s="66">
        <f t="shared" si="14"/>
        <v>0.5796906523</v>
      </c>
      <c r="AB480" s="67">
        <f t="shared" si="15"/>
        <v>0.477471419</v>
      </c>
      <c r="AC480" s="47">
        <f t="shared" si="16"/>
        <v>1</v>
      </c>
      <c r="AD480" s="79">
        <f t="shared" ref="AD480:AL480" si="1439">IF(OR(T480&lt;OFFSET($B$38,AD$3,0),T480&gt;OFFSET($C$38,AD$3,0)),0,1)</f>
        <v>1</v>
      </c>
      <c r="AE480" s="79">
        <f t="shared" si="1439"/>
        <v>1</v>
      </c>
      <c r="AF480" s="79">
        <f t="shared" si="1439"/>
        <v>1</v>
      </c>
      <c r="AG480" s="79">
        <f t="shared" si="1439"/>
        <v>1</v>
      </c>
      <c r="AH480" s="79">
        <f t="shared" si="1439"/>
        <v>1</v>
      </c>
      <c r="AI480" s="79">
        <f t="shared" si="1439"/>
        <v>1</v>
      </c>
      <c r="AJ480" s="79">
        <f t="shared" si="1439"/>
        <v>1</v>
      </c>
      <c r="AK480" s="79">
        <f t="shared" si="1439"/>
        <v>1</v>
      </c>
      <c r="AL480" s="79">
        <f t="shared" si="1439"/>
        <v>1</v>
      </c>
      <c r="AM480" s="68">
        <f t="shared" si="18"/>
        <v>1</v>
      </c>
    </row>
    <row r="481" ht="16.5" customHeight="1">
      <c r="A481" s="79"/>
      <c r="B481" s="101"/>
      <c r="C481" s="101"/>
      <c r="D481" s="101"/>
      <c r="E481" s="101"/>
      <c r="F481" s="102"/>
      <c r="G481" s="51">
        <f t="shared" si="947"/>
        <v>476</v>
      </c>
      <c r="H481" s="103">
        <v>6514.0</v>
      </c>
      <c r="I481" s="79">
        <v>2436.0</v>
      </c>
      <c r="J481" s="72">
        <f>OFFSET(TT!F481,0,6*(-1+$E$6))</f>
        <v>321</v>
      </c>
      <c r="K481" s="73">
        <f>OFFSET(TT!G481,0,6*(-1+$E$6))</f>
        <v>270</v>
      </c>
      <c r="L481" s="74">
        <f>OFFSET(TT!H481,0,6*(-1+$E$6))</f>
        <v>199</v>
      </c>
      <c r="M481" s="75">
        <f>OFFSET(TT!I481,0,6*(-1+$E$6))</f>
        <v>219</v>
      </c>
      <c r="N481" s="76">
        <f>OFFSET(TT!J481,0,6*(-1+$E$6))</f>
        <v>488</v>
      </c>
      <c r="O481" s="77">
        <f>OFFSET(TT!K481,0,6*(-1+$E$6))</f>
        <v>104</v>
      </c>
      <c r="P481" s="78">
        <f t="shared" si="19"/>
        <v>520</v>
      </c>
      <c r="Q481" s="78">
        <f t="shared" ref="Q481:S481" si="1440">$J481*C$30+$K481*C$31+$L481*C$32+$M481*C$33+$N481*C$34+$O481*C$35</f>
        <v>323</v>
      </c>
      <c r="R481" s="78">
        <f t="shared" si="1440"/>
        <v>270</v>
      </c>
      <c r="S481" s="78">
        <f t="shared" si="1440"/>
        <v>488</v>
      </c>
      <c r="T481" s="59">
        <f t="shared" si="8"/>
        <v>0.6168446026</v>
      </c>
      <c r="U481" s="60">
        <f t="shared" si="9"/>
        <v>0.3562005277</v>
      </c>
      <c r="V481" s="61">
        <f t="shared" si="10"/>
        <v>0.5158730159</v>
      </c>
      <c r="W481" s="62">
        <f t="shared" si="11"/>
        <v>0.455311973</v>
      </c>
      <c r="X481" s="63">
        <f t="shared" ref="X481:Y481" si="1441">IFERROR(P481/(P481+R481),0.5)</f>
        <v>0.6582278481</v>
      </c>
      <c r="Y481" s="64">
        <f t="shared" si="1441"/>
        <v>0.3982737361</v>
      </c>
      <c r="Z481" s="65">
        <f t="shared" si="13"/>
        <v>0.493441599</v>
      </c>
      <c r="AA481" s="66">
        <f t="shared" si="14"/>
        <v>0.6296064959</v>
      </c>
      <c r="AB481" s="67">
        <f t="shared" si="15"/>
        <v>0.5265459088</v>
      </c>
      <c r="AC481" s="47">
        <f t="shared" si="16"/>
        <v>1</v>
      </c>
      <c r="AD481" s="79">
        <f t="shared" ref="AD481:AL481" si="1442">IF(OR(T481&lt;OFFSET($B$38,AD$3,0),T481&gt;OFFSET($C$38,AD$3,0)),0,1)</f>
        <v>1</v>
      </c>
      <c r="AE481" s="79">
        <f t="shared" si="1442"/>
        <v>1</v>
      </c>
      <c r="AF481" s="79">
        <f t="shared" si="1442"/>
        <v>1</v>
      </c>
      <c r="AG481" s="79">
        <f t="shared" si="1442"/>
        <v>1</v>
      </c>
      <c r="AH481" s="79">
        <f t="shared" si="1442"/>
        <v>1</v>
      </c>
      <c r="AI481" s="79">
        <f t="shared" si="1442"/>
        <v>1</v>
      </c>
      <c r="AJ481" s="79">
        <f t="shared" si="1442"/>
        <v>1</v>
      </c>
      <c r="AK481" s="79">
        <f t="shared" si="1442"/>
        <v>1</v>
      </c>
      <c r="AL481" s="79">
        <f t="shared" si="1442"/>
        <v>1</v>
      </c>
      <c r="AM481" s="68">
        <f t="shared" si="18"/>
        <v>1</v>
      </c>
    </row>
    <row r="482" ht="16.5" customHeight="1">
      <c r="A482" s="79"/>
      <c r="B482" s="101"/>
      <c r="C482" s="101"/>
      <c r="D482" s="101"/>
      <c r="E482" s="101"/>
      <c r="F482" s="102"/>
      <c r="G482" s="51">
        <f t="shared" si="947"/>
        <v>477</v>
      </c>
      <c r="H482" s="103">
        <v>6517.0</v>
      </c>
      <c r="I482" s="79">
        <v>2325.0</v>
      </c>
      <c r="J482" s="72">
        <f>OFFSET(TT!F482,0,6*(-1+$E$6))</f>
        <v>224</v>
      </c>
      <c r="K482" s="73">
        <f>OFFSET(TT!G482,0,6*(-1+$E$6))</f>
        <v>256</v>
      </c>
      <c r="L482" s="74">
        <f>OFFSET(TT!H482,0,6*(-1+$E$6))</f>
        <v>207</v>
      </c>
      <c r="M482" s="75">
        <f>OFFSET(TT!I482,0,6*(-1+$E$6))</f>
        <v>160</v>
      </c>
      <c r="N482" s="76">
        <f>OFFSET(TT!J482,0,6*(-1+$E$6))</f>
        <v>458</v>
      </c>
      <c r="O482" s="77">
        <f>OFFSET(TT!K482,0,6*(-1+$E$6))</f>
        <v>120</v>
      </c>
      <c r="P482" s="78">
        <f t="shared" si="19"/>
        <v>431</v>
      </c>
      <c r="Q482" s="78">
        <f t="shared" ref="Q482:S482" si="1443">$J482*C$30+$K482*C$31+$L482*C$32+$M482*C$33+$N482*C$34+$O482*C$35</f>
        <v>280</v>
      </c>
      <c r="R482" s="78">
        <f t="shared" si="1443"/>
        <v>256</v>
      </c>
      <c r="S482" s="78">
        <f t="shared" si="1443"/>
        <v>458</v>
      </c>
      <c r="T482" s="59">
        <f t="shared" si="8"/>
        <v>0.6061884669</v>
      </c>
      <c r="U482" s="60">
        <f t="shared" si="9"/>
        <v>0.3585434174</v>
      </c>
      <c r="V482" s="61">
        <f t="shared" si="10"/>
        <v>0.4848143982</v>
      </c>
      <c r="W482" s="62">
        <f t="shared" si="11"/>
        <v>0.4776119403</v>
      </c>
      <c r="X482" s="63">
        <f t="shared" ref="X482:Y482" si="1444">IFERROR(P482/(P482+R482),0.5)</f>
        <v>0.6273653566</v>
      </c>
      <c r="Y482" s="64">
        <f t="shared" si="1444"/>
        <v>0.379403794</v>
      </c>
      <c r="Z482" s="65">
        <f t="shared" si="13"/>
        <v>0.4821052632</v>
      </c>
      <c r="AA482" s="66">
        <f t="shared" si="14"/>
        <v>0.6238596491</v>
      </c>
      <c r="AB482" s="67">
        <f t="shared" si="15"/>
        <v>0.4989473684</v>
      </c>
      <c r="AC482" s="47">
        <f t="shared" si="16"/>
        <v>1</v>
      </c>
      <c r="AD482" s="79">
        <f t="shared" ref="AD482:AL482" si="1445">IF(OR(T482&lt;OFFSET($B$38,AD$3,0),T482&gt;OFFSET($C$38,AD$3,0)),0,1)</f>
        <v>1</v>
      </c>
      <c r="AE482" s="79">
        <f t="shared" si="1445"/>
        <v>1</v>
      </c>
      <c r="AF482" s="79">
        <f t="shared" si="1445"/>
        <v>1</v>
      </c>
      <c r="AG482" s="79">
        <f t="shared" si="1445"/>
        <v>1</v>
      </c>
      <c r="AH482" s="79">
        <f t="shared" si="1445"/>
        <v>1</v>
      </c>
      <c r="AI482" s="79">
        <f t="shared" si="1445"/>
        <v>1</v>
      </c>
      <c r="AJ482" s="79">
        <f t="shared" si="1445"/>
        <v>1</v>
      </c>
      <c r="AK482" s="79">
        <f t="shared" si="1445"/>
        <v>1</v>
      </c>
      <c r="AL482" s="79">
        <f t="shared" si="1445"/>
        <v>1</v>
      </c>
      <c r="AM482" s="68">
        <f t="shared" si="18"/>
        <v>1</v>
      </c>
    </row>
    <row r="483" ht="16.5" customHeight="1">
      <c r="A483" s="79"/>
      <c r="B483" s="101"/>
      <c r="C483" s="101"/>
      <c r="D483" s="101"/>
      <c r="E483" s="101"/>
      <c r="F483" s="102"/>
      <c r="G483" s="51">
        <f t="shared" si="947"/>
        <v>478</v>
      </c>
      <c r="H483" s="103">
        <v>6520.0</v>
      </c>
      <c r="I483" s="79">
        <v>2824.0</v>
      </c>
      <c r="J483" s="72">
        <f>OFFSET(TT!F483,0,6*(-1+$E$6))</f>
        <v>326</v>
      </c>
      <c r="K483" s="73">
        <f>OFFSET(TT!G483,0,6*(-1+$E$6))</f>
        <v>258</v>
      </c>
      <c r="L483" s="74">
        <f>OFFSET(TT!H483,0,6*(-1+$E$6))</f>
        <v>241</v>
      </c>
      <c r="M483" s="75">
        <f>OFFSET(TT!I483,0,6*(-1+$E$6))</f>
        <v>211</v>
      </c>
      <c r="N483" s="76">
        <f>OFFSET(TT!J483,0,6*(-1+$E$6))</f>
        <v>607</v>
      </c>
      <c r="O483" s="77">
        <f>OFFSET(TT!K483,0,6*(-1+$E$6))</f>
        <v>137</v>
      </c>
      <c r="P483" s="78">
        <f t="shared" si="19"/>
        <v>567</v>
      </c>
      <c r="Q483" s="78">
        <f t="shared" ref="Q483:S483" si="1446">$J483*C$30+$K483*C$31+$L483*C$32+$M483*C$33+$N483*C$34+$O483*C$35</f>
        <v>348</v>
      </c>
      <c r="R483" s="78">
        <f t="shared" si="1446"/>
        <v>258</v>
      </c>
      <c r="S483" s="78">
        <f t="shared" si="1446"/>
        <v>607</v>
      </c>
      <c r="T483" s="59">
        <f t="shared" si="8"/>
        <v>0.6196721311</v>
      </c>
      <c r="U483" s="60">
        <f t="shared" si="9"/>
        <v>0.298265896</v>
      </c>
      <c r="V483" s="61">
        <f t="shared" si="10"/>
        <v>0.4829642249</v>
      </c>
      <c r="W483" s="62">
        <f t="shared" si="11"/>
        <v>0.4257425743</v>
      </c>
      <c r="X483" s="63">
        <f t="shared" ref="X483:Y483" si="1447">IFERROR(P483/(P483+R483),0.5)</f>
        <v>0.6872727273</v>
      </c>
      <c r="Y483" s="64">
        <f t="shared" si="1447"/>
        <v>0.3643979058</v>
      </c>
      <c r="Z483" s="65">
        <f t="shared" si="13"/>
        <v>0.4634831461</v>
      </c>
      <c r="AA483" s="66">
        <f t="shared" si="14"/>
        <v>0.6595505618</v>
      </c>
      <c r="AB483" s="67">
        <f t="shared" si="15"/>
        <v>0.5140449438</v>
      </c>
      <c r="AC483" s="47">
        <f t="shared" si="16"/>
        <v>1</v>
      </c>
      <c r="AD483" s="79">
        <f t="shared" ref="AD483:AL483" si="1448">IF(OR(T483&lt;OFFSET($B$38,AD$3,0),T483&gt;OFFSET($C$38,AD$3,0)),0,1)</f>
        <v>1</v>
      </c>
      <c r="AE483" s="79">
        <f t="shared" si="1448"/>
        <v>1</v>
      </c>
      <c r="AF483" s="79">
        <f t="shared" si="1448"/>
        <v>1</v>
      </c>
      <c r="AG483" s="79">
        <f t="shared" si="1448"/>
        <v>1</v>
      </c>
      <c r="AH483" s="79">
        <f t="shared" si="1448"/>
        <v>1</v>
      </c>
      <c r="AI483" s="79">
        <f t="shared" si="1448"/>
        <v>1</v>
      </c>
      <c r="AJ483" s="79">
        <f t="shared" si="1448"/>
        <v>1</v>
      </c>
      <c r="AK483" s="79">
        <f t="shared" si="1448"/>
        <v>1</v>
      </c>
      <c r="AL483" s="79">
        <f t="shared" si="1448"/>
        <v>1</v>
      </c>
      <c r="AM483" s="68">
        <f t="shared" si="18"/>
        <v>1</v>
      </c>
    </row>
    <row r="484" ht="16.5" customHeight="1">
      <c r="A484" s="79"/>
      <c r="B484" s="101"/>
      <c r="C484" s="101"/>
      <c r="D484" s="101"/>
      <c r="E484" s="101"/>
      <c r="F484" s="102"/>
      <c r="G484" s="51">
        <f t="shared" si="947"/>
        <v>479</v>
      </c>
      <c r="H484" s="103">
        <v>6522.0</v>
      </c>
      <c r="I484" s="79">
        <v>1605.0</v>
      </c>
      <c r="J484" s="72">
        <f>OFFSET(TT!F484,0,6*(-1+$E$6))</f>
        <v>246</v>
      </c>
      <c r="K484" s="73">
        <f>OFFSET(TT!G484,0,6*(-1+$E$6))</f>
        <v>185</v>
      </c>
      <c r="L484" s="74">
        <f>OFFSET(TT!H484,0,6*(-1+$E$6))</f>
        <v>152</v>
      </c>
      <c r="M484" s="75">
        <f>OFFSET(TT!I484,0,6*(-1+$E$6))</f>
        <v>131</v>
      </c>
      <c r="N484" s="76">
        <f>OFFSET(TT!J484,0,6*(-1+$E$6))</f>
        <v>299</v>
      </c>
      <c r="O484" s="77">
        <f>OFFSET(TT!K484,0,6*(-1+$E$6))</f>
        <v>67</v>
      </c>
      <c r="P484" s="78">
        <f t="shared" si="19"/>
        <v>398</v>
      </c>
      <c r="Q484" s="78">
        <f t="shared" ref="Q484:S484" si="1449">$J484*C$30+$K484*C$31+$L484*C$32+$M484*C$33+$N484*C$34+$O484*C$35</f>
        <v>198</v>
      </c>
      <c r="R484" s="78">
        <f t="shared" si="1449"/>
        <v>185</v>
      </c>
      <c r="S484" s="78">
        <f t="shared" si="1449"/>
        <v>299</v>
      </c>
      <c r="T484" s="59">
        <f t="shared" si="8"/>
        <v>0.6677852349</v>
      </c>
      <c r="U484" s="60">
        <f t="shared" si="9"/>
        <v>0.382231405</v>
      </c>
      <c r="V484" s="61">
        <f t="shared" si="10"/>
        <v>0.5710186514</v>
      </c>
      <c r="W484" s="62">
        <f t="shared" si="11"/>
        <v>0.4830287206</v>
      </c>
      <c r="X484" s="63">
        <f t="shared" ref="X484:Y484" si="1450">IFERROR(P484/(P484+R484),0.5)</f>
        <v>0.6826758148</v>
      </c>
      <c r="Y484" s="64">
        <f t="shared" si="1450"/>
        <v>0.3983903421</v>
      </c>
      <c r="Z484" s="65">
        <f t="shared" si="13"/>
        <v>0.5398148148</v>
      </c>
      <c r="AA484" s="66">
        <f t="shared" si="14"/>
        <v>0.6453703704</v>
      </c>
      <c r="AB484" s="67">
        <f t="shared" si="15"/>
        <v>0.5518518519</v>
      </c>
      <c r="AC484" s="47">
        <f t="shared" si="16"/>
        <v>1</v>
      </c>
      <c r="AD484" s="79">
        <f t="shared" ref="AD484:AL484" si="1451">IF(OR(T484&lt;OFFSET($B$38,AD$3,0),T484&gt;OFFSET($C$38,AD$3,0)),0,1)</f>
        <v>1</v>
      </c>
      <c r="AE484" s="79">
        <f t="shared" si="1451"/>
        <v>1</v>
      </c>
      <c r="AF484" s="79">
        <f t="shared" si="1451"/>
        <v>1</v>
      </c>
      <c r="AG484" s="79">
        <f t="shared" si="1451"/>
        <v>1</v>
      </c>
      <c r="AH484" s="79">
        <f t="shared" si="1451"/>
        <v>1</v>
      </c>
      <c r="AI484" s="79">
        <f t="shared" si="1451"/>
        <v>1</v>
      </c>
      <c r="AJ484" s="79">
        <f t="shared" si="1451"/>
        <v>1</v>
      </c>
      <c r="AK484" s="79">
        <f t="shared" si="1451"/>
        <v>1</v>
      </c>
      <c r="AL484" s="79">
        <f t="shared" si="1451"/>
        <v>1</v>
      </c>
      <c r="AM484" s="68">
        <f t="shared" si="18"/>
        <v>1</v>
      </c>
    </row>
    <row r="485" ht="16.5" customHeight="1">
      <c r="A485" s="79"/>
      <c r="B485" s="101"/>
      <c r="C485" s="101"/>
      <c r="D485" s="101"/>
      <c r="E485" s="101"/>
      <c r="F485" s="102"/>
      <c r="G485" s="51">
        <f t="shared" si="947"/>
        <v>480</v>
      </c>
      <c r="H485" s="103">
        <v>6526.0</v>
      </c>
      <c r="I485" s="79">
        <v>1853.0</v>
      </c>
      <c r="J485" s="72">
        <f>OFFSET(TT!F485,0,6*(-1+$E$6))</f>
        <v>375</v>
      </c>
      <c r="K485" s="73">
        <f>OFFSET(TT!G485,0,6*(-1+$E$6))</f>
        <v>386</v>
      </c>
      <c r="L485" s="74">
        <f>OFFSET(TT!H485,0,6*(-1+$E$6))</f>
        <v>79</v>
      </c>
      <c r="M485" s="75">
        <f>OFFSET(TT!I485,0,6*(-1+$E$6))</f>
        <v>171</v>
      </c>
      <c r="N485" s="76">
        <f>OFFSET(TT!J485,0,6*(-1+$E$6))</f>
        <v>523</v>
      </c>
      <c r="O485" s="77">
        <f>OFFSET(TT!K485,0,6*(-1+$E$6))</f>
        <v>17</v>
      </c>
      <c r="P485" s="78">
        <f t="shared" si="19"/>
        <v>454</v>
      </c>
      <c r="Q485" s="78">
        <f t="shared" ref="Q485:S485" si="1452">$J485*C$30+$K485*C$31+$L485*C$32+$M485*C$33+$N485*C$34+$O485*C$35</f>
        <v>188</v>
      </c>
      <c r="R485" s="78">
        <f t="shared" si="1452"/>
        <v>386</v>
      </c>
      <c r="S485" s="78">
        <f t="shared" si="1452"/>
        <v>523</v>
      </c>
      <c r="T485" s="59">
        <f t="shared" si="8"/>
        <v>0.707165109</v>
      </c>
      <c r="U485" s="60">
        <f t="shared" si="9"/>
        <v>0.4246424642</v>
      </c>
      <c r="V485" s="61">
        <f t="shared" si="10"/>
        <v>0.4646878199</v>
      </c>
      <c r="W485" s="62">
        <f t="shared" si="11"/>
        <v>0.6724738676</v>
      </c>
      <c r="X485" s="63">
        <f t="shared" ref="X485:Y485" si="1453">IFERROR(P485/(P485+R485),0.5)</f>
        <v>0.5404761905</v>
      </c>
      <c r="Y485" s="64">
        <f t="shared" si="1453"/>
        <v>0.264416315</v>
      </c>
      <c r="Z485" s="65">
        <f t="shared" si="13"/>
        <v>0.5415860735</v>
      </c>
      <c r="AA485" s="66">
        <f t="shared" si="14"/>
        <v>0.6299161831</v>
      </c>
      <c r="AB485" s="67">
        <f t="shared" si="15"/>
        <v>0.413926499</v>
      </c>
      <c r="AC485" s="47">
        <f t="shared" si="16"/>
        <v>1</v>
      </c>
      <c r="AD485" s="79">
        <f t="shared" ref="AD485:AL485" si="1454">IF(OR(T485&lt;OFFSET($B$38,AD$3,0),T485&gt;OFFSET($C$38,AD$3,0)),0,1)</f>
        <v>1</v>
      </c>
      <c r="AE485" s="79">
        <f t="shared" si="1454"/>
        <v>1</v>
      </c>
      <c r="AF485" s="79">
        <f t="shared" si="1454"/>
        <v>1</v>
      </c>
      <c r="AG485" s="79">
        <f t="shared" si="1454"/>
        <v>1</v>
      </c>
      <c r="AH485" s="79">
        <f t="shared" si="1454"/>
        <v>1</v>
      </c>
      <c r="AI485" s="79">
        <f t="shared" si="1454"/>
        <v>1</v>
      </c>
      <c r="AJ485" s="79">
        <f t="shared" si="1454"/>
        <v>1</v>
      </c>
      <c r="AK485" s="79">
        <f t="shared" si="1454"/>
        <v>1</v>
      </c>
      <c r="AL485" s="79">
        <f t="shared" si="1454"/>
        <v>1</v>
      </c>
      <c r="AM485" s="68">
        <f t="shared" si="18"/>
        <v>1</v>
      </c>
    </row>
    <row r="486" ht="16.5" customHeight="1">
      <c r="A486" s="79"/>
      <c r="B486" s="101"/>
      <c r="C486" s="101"/>
      <c r="D486" s="101"/>
      <c r="E486" s="101"/>
      <c r="F486" s="102"/>
      <c r="G486" s="51">
        <f t="shared" si="947"/>
        <v>481</v>
      </c>
      <c r="H486" s="103">
        <v>6527.0</v>
      </c>
      <c r="I486" s="79">
        <v>2929.0</v>
      </c>
      <c r="J486" s="72">
        <f>OFFSET(TT!F486,0,6*(-1+$E$6))</f>
        <v>360</v>
      </c>
      <c r="K486" s="73">
        <f>OFFSET(TT!G486,0,6*(-1+$E$6))</f>
        <v>311</v>
      </c>
      <c r="L486" s="74">
        <f>OFFSET(TT!H486,0,6*(-1+$E$6))</f>
        <v>277</v>
      </c>
      <c r="M486" s="75">
        <f>OFFSET(TT!I486,0,6*(-1+$E$6))</f>
        <v>278</v>
      </c>
      <c r="N486" s="76">
        <f>OFFSET(TT!J486,0,6*(-1+$E$6))</f>
        <v>539</v>
      </c>
      <c r="O486" s="77">
        <f>OFFSET(TT!K486,0,6*(-1+$E$6))</f>
        <v>109</v>
      </c>
      <c r="P486" s="78">
        <f t="shared" si="19"/>
        <v>637</v>
      </c>
      <c r="Q486" s="78">
        <f t="shared" ref="Q486:S486" si="1455">$J486*C$30+$K486*C$31+$L486*C$32+$M486*C$33+$N486*C$34+$O486*C$35</f>
        <v>387</v>
      </c>
      <c r="R486" s="78">
        <f t="shared" si="1455"/>
        <v>311</v>
      </c>
      <c r="S486" s="78">
        <f t="shared" si="1455"/>
        <v>539</v>
      </c>
      <c r="T486" s="59">
        <f t="shared" si="8"/>
        <v>0.6220703125</v>
      </c>
      <c r="U486" s="60">
        <f t="shared" si="9"/>
        <v>0.3658823529</v>
      </c>
      <c r="V486" s="61">
        <f t="shared" si="10"/>
        <v>0.5416666667</v>
      </c>
      <c r="W486" s="62">
        <f t="shared" si="11"/>
        <v>0.4455587393</v>
      </c>
      <c r="X486" s="63">
        <f t="shared" ref="X486:Y486" si="1456">IFERROR(P486/(P486+R486),0.5)</f>
        <v>0.6719409283</v>
      </c>
      <c r="Y486" s="64">
        <f t="shared" si="1456"/>
        <v>0.4179265659</v>
      </c>
      <c r="Z486" s="65">
        <f t="shared" si="13"/>
        <v>0.5058697972</v>
      </c>
      <c r="AA486" s="66">
        <f t="shared" si="14"/>
        <v>0.6275346852</v>
      </c>
      <c r="AB486" s="67">
        <f t="shared" si="15"/>
        <v>0.5464247599</v>
      </c>
      <c r="AC486" s="47">
        <f t="shared" si="16"/>
        <v>1</v>
      </c>
      <c r="AD486" s="79">
        <f t="shared" ref="AD486:AL486" si="1457">IF(OR(T486&lt;OFFSET($B$38,AD$3,0),T486&gt;OFFSET($C$38,AD$3,0)),0,1)</f>
        <v>1</v>
      </c>
      <c r="AE486" s="79">
        <f t="shared" si="1457"/>
        <v>1</v>
      </c>
      <c r="AF486" s="79">
        <f t="shared" si="1457"/>
        <v>1</v>
      </c>
      <c r="AG486" s="79">
        <f t="shared" si="1457"/>
        <v>1</v>
      </c>
      <c r="AH486" s="79">
        <f t="shared" si="1457"/>
        <v>1</v>
      </c>
      <c r="AI486" s="79">
        <f t="shared" si="1457"/>
        <v>1</v>
      </c>
      <c r="AJ486" s="79">
        <f t="shared" si="1457"/>
        <v>1</v>
      </c>
      <c r="AK486" s="79">
        <f t="shared" si="1457"/>
        <v>1</v>
      </c>
      <c r="AL486" s="79">
        <f t="shared" si="1457"/>
        <v>1</v>
      </c>
      <c r="AM486" s="68">
        <f t="shared" si="18"/>
        <v>1</v>
      </c>
    </row>
    <row r="487" ht="16.5" customHeight="1">
      <c r="A487" s="79"/>
      <c r="B487" s="101"/>
      <c r="C487" s="101"/>
      <c r="D487" s="101"/>
      <c r="E487" s="101"/>
      <c r="F487" s="102"/>
      <c r="G487" s="51">
        <f t="shared" si="947"/>
        <v>482</v>
      </c>
      <c r="H487" s="103">
        <v>6528.0</v>
      </c>
      <c r="I487" s="79">
        <v>2168.0</v>
      </c>
      <c r="J487" s="72">
        <f>OFFSET(TT!F487,0,6*(-1+$E$6))</f>
        <v>278</v>
      </c>
      <c r="K487" s="73">
        <f>OFFSET(TT!G487,0,6*(-1+$E$6))</f>
        <v>323</v>
      </c>
      <c r="L487" s="74">
        <f>OFFSET(TT!H487,0,6*(-1+$E$6))</f>
        <v>206</v>
      </c>
      <c r="M487" s="75">
        <f>OFFSET(TT!I487,0,6*(-1+$E$6))</f>
        <v>124</v>
      </c>
      <c r="N487" s="76">
        <f>OFFSET(TT!J487,0,6*(-1+$E$6))</f>
        <v>451</v>
      </c>
      <c r="O487" s="77">
        <f>OFFSET(TT!K487,0,6*(-1+$E$6))</f>
        <v>68</v>
      </c>
      <c r="P487" s="78">
        <f t="shared" si="19"/>
        <v>484</v>
      </c>
      <c r="Q487" s="78">
        <f t="shared" ref="Q487:S487" si="1458">$J487*C$30+$K487*C$31+$L487*C$32+$M487*C$33+$N487*C$34+$O487*C$35</f>
        <v>192</v>
      </c>
      <c r="R487" s="78">
        <f t="shared" si="1458"/>
        <v>323</v>
      </c>
      <c r="S487" s="78">
        <f t="shared" si="1458"/>
        <v>451</v>
      </c>
      <c r="T487" s="59">
        <f t="shared" si="8"/>
        <v>0.7159763314</v>
      </c>
      <c r="U487" s="60">
        <f t="shared" si="9"/>
        <v>0.4173126615</v>
      </c>
      <c r="V487" s="61">
        <f t="shared" si="10"/>
        <v>0.5176470588</v>
      </c>
      <c r="W487" s="62">
        <f t="shared" si="11"/>
        <v>0.627184466</v>
      </c>
      <c r="X487" s="63">
        <f t="shared" ref="X487:Y487" si="1459">IFERROR(P487/(P487+R487),0.5)</f>
        <v>0.5997521685</v>
      </c>
      <c r="Y487" s="64">
        <f t="shared" si="1459"/>
        <v>0.298600311</v>
      </c>
      <c r="Z487" s="65">
        <f t="shared" si="13"/>
        <v>0.5565517241</v>
      </c>
      <c r="AA487" s="66">
        <f t="shared" si="14"/>
        <v>0.6448275862</v>
      </c>
      <c r="AB487" s="67">
        <f t="shared" si="15"/>
        <v>0.4662068966</v>
      </c>
      <c r="AC487" s="47">
        <f t="shared" si="16"/>
        <v>1</v>
      </c>
      <c r="AD487" s="79">
        <f t="shared" ref="AD487:AL487" si="1460">IF(OR(T487&lt;OFFSET($B$38,AD$3,0),T487&gt;OFFSET($C$38,AD$3,0)),0,1)</f>
        <v>1</v>
      </c>
      <c r="AE487" s="79">
        <f t="shared" si="1460"/>
        <v>1</v>
      </c>
      <c r="AF487" s="79">
        <f t="shared" si="1460"/>
        <v>1</v>
      </c>
      <c r="AG487" s="79">
        <f t="shared" si="1460"/>
        <v>1</v>
      </c>
      <c r="AH487" s="79">
        <f t="shared" si="1460"/>
        <v>1</v>
      </c>
      <c r="AI487" s="79">
        <f t="shared" si="1460"/>
        <v>1</v>
      </c>
      <c r="AJ487" s="79">
        <f t="shared" si="1460"/>
        <v>1</v>
      </c>
      <c r="AK487" s="79">
        <f t="shared" si="1460"/>
        <v>1</v>
      </c>
      <c r="AL487" s="79">
        <f t="shared" si="1460"/>
        <v>1</v>
      </c>
      <c r="AM487" s="68">
        <f t="shared" si="18"/>
        <v>1</v>
      </c>
    </row>
    <row r="488" ht="16.5" customHeight="1">
      <c r="A488" s="79"/>
      <c r="B488" s="101"/>
      <c r="C488" s="101"/>
      <c r="D488" s="101"/>
      <c r="E488" s="101"/>
      <c r="F488" s="102"/>
      <c r="G488" s="51">
        <f t="shared" si="947"/>
        <v>483</v>
      </c>
      <c r="H488" s="103">
        <v>6530.0</v>
      </c>
      <c r="I488" s="79">
        <v>2986.0</v>
      </c>
      <c r="J488" s="72">
        <f>OFFSET(TT!F488,0,6*(-1+$E$6))</f>
        <v>316</v>
      </c>
      <c r="K488" s="73">
        <f>OFFSET(TT!G488,0,6*(-1+$E$6))</f>
        <v>241</v>
      </c>
      <c r="L488" s="74">
        <f>OFFSET(TT!H488,0,6*(-1+$E$6))</f>
        <v>257</v>
      </c>
      <c r="M488" s="75">
        <f>OFFSET(TT!I488,0,6*(-1+$E$6))</f>
        <v>231</v>
      </c>
      <c r="N488" s="76">
        <f>OFFSET(TT!J488,0,6*(-1+$E$6))</f>
        <v>484</v>
      </c>
      <c r="O488" s="77">
        <f>OFFSET(TT!K488,0,6*(-1+$E$6))</f>
        <v>163</v>
      </c>
      <c r="P488" s="78">
        <f t="shared" si="19"/>
        <v>573</v>
      </c>
      <c r="Q488" s="78">
        <f t="shared" ref="Q488:S488" si="1461">$J488*C$30+$K488*C$31+$L488*C$32+$M488*C$33+$N488*C$34+$O488*C$35</f>
        <v>394</v>
      </c>
      <c r="R488" s="78">
        <f t="shared" si="1461"/>
        <v>241</v>
      </c>
      <c r="S488" s="78">
        <f t="shared" si="1461"/>
        <v>484</v>
      </c>
      <c r="T488" s="59">
        <f t="shared" si="8"/>
        <v>0.5925542916</v>
      </c>
      <c r="U488" s="60">
        <f t="shared" si="9"/>
        <v>0.3324137931</v>
      </c>
      <c r="V488" s="61">
        <f t="shared" si="10"/>
        <v>0.5421002838</v>
      </c>
      <c r="W488" s="62">
        <f t="shared" si="11"/>
        <v>0.3795275591</v>
      </c>
      <c r="X488" s="63">
        <f t="shared" ref="X488:Y488" si="1462">IFERROR(P488/(P488+R488),0.5)</f>
        <v>0.7039312039</v>
      </c>
      <c r="Y488" s="64">
        <f t="shared" si="1462"/>
        <v>0.4487471526</v>
      </c>
      <c r="Z488" s="65">
        <f t="shared" si="13"/>
        <v>0.4810874704</v>
      </c>
      <c r="AA488" s="66">
        <f t="shared" si="14"/>
        <v>0.6247044917</v>
      </c>
      <c r="AB488" s="67">
        <f t="shared" si="15"/>
        <v>0.5715130024</v>
      </c>
      <c r="AC488" s="47">
        <f t="shared" si="16"/>
        <v>1</v>
      </c>
      <c r="AD488" s="79">
        <f t="shared" ref="AD488:AL488" si="1463">IF(OR(T488&lt;OFFSET($B$38,AD$3,0),T488&gt;OFFSET($C$38,AD$3,0)),0,1)</f>
        <v>1</v>
      </c>
      <c r="AE488" s="79">
        <f t="shared" si="1463"/>
        <v>1</v>
      </c>
      <c r="AF488" s="79">
        <f t="shared" si="1463"/>
        <v>1</v>
      </c>
      <c r="AG488" s="79">
        <f t="shared" si="1463"/>
        <v>1</v>
      </c>
      <c r="AH488" s="79">
        <f t="shared" si="1463"/>
        <v>1</v>
      </c>
      <c r="AI488" s="79">
        <f t="shared" si="1463"/>
        <v>1</v>
      </c>
      <c r="AJ488" s="79">
        <f t="shared" si="1463"/>
        <v>1</v>
      </c>
      <c r="AK488" s="79">
        <f t="shared" si="1463"/>
        <v>1</v>
      </c>
      <c r="AL488" s="79">
        <f t="shared" si="1463"/>
        <v>1</v>
      </c>
      <c r="AM488" s="68">
        <f t="shared" si="18"/>
        <v>1</v>
      </c>
    </row>
    <row r="489" ht="16.5" customHeight="1">
      <c r="A489" s="79"/>
      <c r="B489" s="101"/>
      <c r="C489" s="101"/>
      <c r="D489" s="101"/>
      <c r="E489" s="101"/>
      <c r="F489" s="102"/>
      <c r="G489" s="51">
        <f t="shared" si="947"/>
        <v>484</v>
      </c>
      <c r="H489" s="103">
        <v>6533.0</v>
      </c>
      <c r="I489" s="79">
        <v>1343.0</v>
      </c>
      <c r="J489" s="72">
        <f>OFFSET(TT!F489,0,6*(-1+$E$6))</f>
        <v>104</v>
      </c>
      <c r="K489" s="73">
        <f>OFFSET(TT!G489,0,6*(-1+$E$6))</f>
        <v>74</v>
      </c>
      <c r="L489" s="74">
        <f>OFFSET(TT!H489,0,6*(-1+$E$6))</f>
        <v>63</v>
      </c>
      <c r="M489" s="75">
        <f>OFFSET(TT!I489,0,6*(-1+$E$6))</f>
        <v>68</v>
      </c>
      <c r="N489" s="76">
        <f>OFFSET(TT!J489,0,6*(-1+$E$6))</f>
        <v>247</v>
      </c>
      <c r="O489" s="77">
        <f>OFFSET(TT!K489,0,6*(-1+$E$6))</f>
        <v>51</v>
      </c>
      <c r="P489" s="78">
        <f t="shared" si="19"/>
        <v>167</v>
      </c>
      <c r="Q489" s="78">
        <f t="shared" ref="Q489:S489" si="1464">$J489*C$30+$K489*C$31+$L489*C$32+$M489*C$33+$N489*C$34+$O489*C$35</f>
        <v>119</v>
      </c>
      <c r="R489" s="78">
        <f t="shared" si="1464"/>
        <v>74</v>
      </c>
      <c r="S489" s="78">
        <f t="shared" si="1464"/>
        <v>247</v>
      </c>
      <c r="T489" s="59">
        <f t="shared" si="8"/>
        <v>0.5839160839</v>
      </c>
      <c r="U489" s="60">
        <f t="shared" si="9"/>
        <v>0.230529595</v>
      </c>
      <c r="V489" s="61">
        <f t="shared" si="10"/>
        <v>0.4033816425</v>
      </c>
      <c r="W489" s="62">
        <f t="shared" si="11"/>
        <v>0.3834196891</v>
      </c>
      <c r="X489" s="63">
        <f t="shared" ref="X489:Y489" si="1465">IFERROR(P489/(P489+R489),0.5)</f>
        <v>0.6929460581</v>
      </c>
      <c r="Y489" s="64">
        <f t="shared" si="1465"/>
        <v>0.325136612</v>
      </c>
      <c r="Z489" s="65">
        <f t="shared" si="13"/>
        <v>0.3970345964</v>
      </c>
      <c r="AA489" s="66">
        <f t="shared" si="14"/>
        <v>0.6820428336</v>
      </c>
      <c r="AB489" s="67">
        <f t="shared" si="15"/>
        <v>0.471169687</v>
      </c>
      <c r="AC489" s="47">
        <f t="shared" si="16"/>
        <v>1</v>
      </c>
      <c r="AD489" s="79">
        <f t="shared" ref="AD489:AL489" si="1466">IF(OR(T489&lt;OFFSET($B$38,AD$3,0),T489&gt;OFFSET($C$38,AD$3,0)),0,1)</f>
        <v>1</v>
      </c>
      <c r="AE489" s="79">
        <f t="shared" si="1466"/>
        <v>1</v>
      </c>
      <c r="AF489" s="79">
        <f t="shared" si="1466"/>
        <v>1</v>
      </c>
      <c r="AG489" s="79">
        <f t="shared" si="1466"/>
        <v>1</v>
      </c>
      <c r="AH489" s="79">
        <f t="shared" si="1466"/>
        <v>1</v>
      </c>
      <c r="AI489" s="79">
        <f t="shared" si="1466"/>
        <v>1</v>
      </c>
      <c r="AJ489" s="79">
        <f t="shared" si="1466"/>
        <v>1</v>
      </c>
      <c r="AK489" s="79">
        <f t="shared" si="1466"/>
        <v>1</v>
      </c>
      <c r="AL489" s="79">
        <f t="shared" si="1466"/>
        <v>1</v>
      </c>
      <c r="AM489" s="68">
        <f t="shared" si="18"/>
        <v>1</v>
      </c>
    </row>
    <row r="490" ht="16.5" customHeight="1">
      <c r="A490" s="79"/>
      <c r="B490" s="101"/>
      <c r="C490" s="101"/>
      <c r="D490" s="101"/>
      <c r="E490" s="101"/>
      <c r="F490" s="102"/>
      <c r="G490" s="51">
        <f t="shared" si="947"/>
        <v>485</v>
      </c>
      <c r="H490" s="103">
        <v>6538.0</v>
      </c>
      <c r="I490" s="79">
        <v>2537.0</v>
      </c>
      <c r="J490" s="72">
        <f>OFFSET(TT!F490,0,6*(-1+$E$6))</f>
        <v>203</v>
      </c>
      <c r="K490" s="73">
        <f>OFFSET(TT!G490,0,6*(-1+$E$6))</f>
        <v>194</v>
      </c>
      <c r="L490" s="74">
        <f>OFFSET(TT!H490,0,6*(-1+$E$6))</f>
        <v>134</v>
      </c>
      <c r="M490" s="75">
        <f>OFFSET(TT!I490,0,6*(-1+$E$6))</f>
        <v>201</v>
      </c>
      <c r="N490" s="76">
        <f>OFFSET(TT!J490,0,6*(-1+$E$6))</f>
        <v>423</v>
      </c>
      <c r="O490" s="77">
        <f>OFFSET(TT!K490,0,6*(-1+$E$6))</f>
        <v>111</v>
      </c>
      <c r="P490" s="78">
        <f t="shared" si="19"/>
        <v>337</v>
      </c>
      <c r="Q490" s="78">
        <f t="shared" ref="Q490:S490" si="1467">$J490*C$30+$K490*C$31+$L490*C$32+$M490*C$33+$N490*C$34+$O490*C$35</f>
        <v>312</v>
      </c>
      <c r="R490" s="78">
        <f t="shared" si="1467"/>
        <v>194</v>
      </c>
      <c r="S490" s="78">
        <f t="shared" si="1467"/>
        <v>423</v>
      </c>
      <c r="T490" s="59">
        <f t="shared" si="8"/>
        <v>0.5192604006</v>
      </c>
      <c r="U490" s="60">
        <f t="shared" si="9"/>
        <v>0.3144246353</v>
      </c>
      <c r="V490" s="61">
        <f t="shared" si="10"/>
        <v>0.4434210526</v>
      </c>
      <c r="W490" s="62">
        <f t="shared" si="11"/>
        <v>0.3833992095</v>
      </c>
      <c r="X490" s="63">
        <f t="shared" ref="X490:Y490" si="1468">IFERROR(P490/(P490+R490),0.5)</f>
        <v>0.6346516008</v>
      </c>
      <c r="Y490" s="64">
        <f t="shared" si="1468"/>
        <v>0.4244897959</v>
      </c>
      <c r="Z490" s="65">
        <f t="shared" si="13"/>
        <v>0.4194312796</v>
      </c>
      <c r="AA490" s="66">
        <f t="shared" si="14"/>
        <v>0.6003159558</v>
      </c>
      <c r="AB490" s="67">
        <f t="shared" si="15"/>
        <v>0.5126382306</v>
      </c>
      <c r="AC490" s="47">
        <f t="shared" si="16"/>
        <v>1</v>
      </c>
      <c r="AD490" s="79">
        <f t="shared" ref="AD490:AL490" si="1469">IF(OR(T490&lt;OFFSET($B$38,AD$3,0),T490&gt;OFFSET($C$38,AD$3,0)),0,1)</f>
        <v>1</v>
      </c>
      <c r="AE490" s="79">
        <f t="shared" si="1469"/>
        <v>1</v>
      </c>
      <c r="AF490" s="79">
        <f t="shared" si="1469"/>
        <v>1</v>
      </c>
      <c r="AG490" s="79">
        <f t="shared" si="1469"/>
        <v>1</v>
      </c>
      <c r="AH490" s="79">
        <f t="shared" si="1469"/>
        <v>1</v>
      </c>
      <c r="AI490" s="79">
        <f t="shared" si="1469"/>
        <v>1</v>
      </c>
      <c r="AJ490" s="79">
        <f t="shared" si="1469"/>
        <v>1</v>
      </c>
      <c r="AK490" s="79">
        <f t="shared" si="1469"/>
        <v>1</v>
      </c>
      <c r="AL490" s="79">
        <f t="shared" si="1469"/>
        <v>1</v>
      </c>
      <c r="AM490" s="68">
        <f t="shared" si="18"/>
        <v>1</v>
      </c>
    </row>
    <row r="491" ht="16.5" customHeight="1">
      <c r="A491" s="79"/>
      <c r="B491" s="101"/>
      <c r="C491" s="101"/>
      <c r="D491" s="101"/>
      <c r="E491" s="101"/>
      <c r="F491" s="102"/>
      <c r="G491" s="51">
        <f t="shared" si="947"/>
        <v>486</v>
      </c>
      <c r="H491" s="103">
        <v>6539.0</v>
      </c>
      <c r="I491" s="79">
        <v>1688.0</v>
      </c>
      <c r="J491" s="72">
        <f>OFFSET(TT!F491,0,6*(-1+$E$6))</f>
        <v>121</v>
      </c>
      <c r="K491" s="73">
        <f>OFFSET(TT!G491,0,6*(-1+$E$6))</f>
        <v>154</v>
      </c>
      <c r="L491" s="74">
        <f>OFFSET(TT!H491,0,6*(-1+$E$6))</f>
        <v>104</v>
      </c>
      <c r="M491" s="75">
        <f>OFFSET(TT!I491,0,6*(-1+$E$6))</f>
        <v>132</v>
      </c>
      <c r="N491" s="76">
        <f>OFFSET(TT!J491,0,6*(-1+$E$6))</f>
        <v>276</v>
      </c>
      <c r="O491" s="77">
        <f>OFFSET(TT!K491,0,6*(-1+$E$6))</f>
        <v>68</v>
      </c>
      <c r="P491" s="78">
        <f t="shared" si="19"/>
        <v>225</v>
      </c>
      <c r="Q491" s="78">
        <f t="shared" ref="Q491:S491" si="1470">$J491*C$30+$K491*C$31+$L491*C$32+$M491*C$33+$N491*C$34+$O491*C$35</f>
        <v>200</v>
      </c>
      <c r="R491" s="78">
        <f t="shared" si="1470"/>
        <v>154</v>
      </c>
      <c r="S491" s="78">
        <f t="shared" si="1470"/>
        <v>276</v>
      </c>
      <c r="T491" s="59">
        <f t="shared" si="8"/>
        <v>0.5294117647</v>
      </c>
      <c r="U491" s="60">
        <f t="shared" si="9"/>
        <v>0.3581395349</v>
      </c>
      <c r="V491" s="61">
        <f t="shared" si="10"/>
        <v>0.4491017964</v>
      </c>
      <c r="W491" s="62">
        <f t="shared" si="11"/>
        <v>0.4350282486</v>
      </c>
      <c r="X491" s="63">
        <f t="shared" ref="X491:Y491" si="1471">IFERROR(P491/(P491+R491),0.5)</f>
        <v>0.5936675462</v>
      </c>
      <c r="Y491" s="64">
        <f t="shared" si="1471"/>
        <v>0.4201680672</v>
      </c>
      <c r="Z491" s="65">
        <f t="shared" si="13"/>
        <v>0.4432748538</v>
      </c>
      <c r="AA491" s="66">
        <f t="shared" si="14"/>
        <v>0.5859649123</v>
      </c>
      <c r="AB491" s="67">
        <f t="shared" si="15"/>
        <v>0.4970760234</v>
      </c>
      <c r="AC491" s="47">
        <f t="shared" si="16"/>
        <v>1</v>
      </c>
      <c r="AD491" s="79">
        <f t="shared" ref="AD491:AL491" si="1472">IF(OR(T491&lt;OFFSET($B$38,AD$3,0),T491&gt;OFFSET($C$38,AD$3,0)),0,1)</f>
        <v>1</v>
      </c>
      <c r="AE491" s="79">
        <f t="shared" si="1472"/>
        <v>1</v>
      </c>
      <c r="AF491" s="79">
        <f t="shared" si="1472"/>
        <v>1</v>
      </c>
      <c r="AG491" s="79">
        <f t="shared" si="1472"/>
        <v>1</v>
      </c>
      <c r="AH491" s="79">
        <f t="shared" si="1472"/>
        <v>1</v>
      </c>
      <c r="AI491" s="79">
        <f t="shared" si="1472"/>
        <v>1</v>
      </c>
      <c r="AJ491" s="79">
        <f t="shared" si="1472"/>
        <v>1</v>
      </c>
      <c r="AK491" s="79">
        <f t="shared" si="1472"/>
        <v>1</v>
      </c>
      <c r="AL491" s="79">
        <f t="shared" si="1472"/>
        <v>1</v>
      </c>
      <c r="AM491" s="68">
        <f t="shared" si="18"/>
        <v>1</v>
      </c>
    </row>
    <row r="492" ht="16.5" customHeight="1">
      <c r="A492" s="79"/>
      <c r="B492" s="101"/>
      <c r="C492" s="101"/>
      <c r="D492" s="101"/>
      <c r="E492" s="101"/>
      <c r="F492" s="102"/>
      <c r="G492" s="51">
        <f t="shared" si="947"/>
        <v>487</v>
      </c>
      <c r="H492" s="103">
        <v>6540.0</v>
      </c>
      <c r="I492" s="79">
        <v>2265.0</v>
      </c>
      <c r="J492" s="72">
        <f>OFFSET(TT!F492,0,6*(-1+$E$6))</f>
        <v>244</v>
      </c>
      <c r="K492" s="73">
        <f>OFFSET(TT!G492,0,6*(-1+$E$6))</f>
        <v>139</v>
      </c>
      <c r="L492" s="74">
        <f>OFFSET(TT!H492,0,6*(-1+$E$6))</f>
        <v>109</v>
      </c>
      <c r="M492" s="75">
        <f>OFFSET(TT!I492,0,6*(-1+$E$6))</f>
        <v>203</v>
      </c>
      <c r="N492" s="76">
        <f>OFFSET(TT!J492,0,6*(-1+$E$6))</f>
        <v>333</v>
      </c>
      <c r="O492" s="77">
        <f>OFFSET(TT!K492,0,6*(-1+$E$6))</f>
        <v>96</v>
      </c>
      <c r="P492" s="78">
        <f t="shared" si="19"/>
        <v>353</v>
      </c>
      <c r="Q492" s="78">
        <f t="shared" ref="Q492:S492" si="1473">$J492*C$30+$K492*C$31+$L492*C$32+$M492*C$33+$N492*C$34+$O492*C$35</f>
        <v>299</v>
      </c>
      <c r="R492" s="78">
        <f t="shared" si="1473"/>
        <v>139</v>
      </c>
      <c r="S492" s="78">
        <f t="shared" si="1473"/>
        <v>333</v>
      </c>
      <c r="T492" s="59">
        <f t="shared" si="8"/>
        <v>0.5414110429</v>
      </c>
      <c r="U492" s="60">
        <f t="shared" si="9"/>
        <v>0.2944915254</v>
      </c>
      <c r="V492" s="61">
        <f t="shared" si="10"/>
        <v>0.5145772595</v>
      </c>
      <c r="W492" s="62">
        <f t="shared" si="11"/>
        <v>0.3173515982</v>
      </c>
      <c r="X492" s="63">
        <f t="shared" ref="X492:Y492" si="1474">IFERROR(P492/(P492+R492),0.5)</f>
        <v>0.7174796748</v>
      </c>
      <c r="Y492" s="64">
        <f t="shared" si="1474"/>
        <v>0.4731012658</v>
      </c>
      <c r="Z492" s="65">
        <f t="shared" si="13"/>
        <v>0.4377224199</v>
      </c>
      <c r="AA492" s="66">
        <f t="shared" si="14"/>
        <v>0.6103202847</v>
      </c>
      <c r="AB492" s="67">
        <f t="shared" si="15"/>
        <v>0.5800711744</v>
      </c>
      <c r="AC492" s="47">
        <f t="shared" si="16"/>
        <v>1</v>
      </c>
      <c r="AD492" s="79">
        <f t="shared" ref="AD492:AL492" si="1475">IF(OR(T492&lt;OFFSET($B$38,AD$3,0),T492&gt;OFFSET($C$38,AD$3,0)),0,1)</f>
        <v>1</v>
      </c>
      <c r="AE492" s="79">
        <f t="shared" si="1475"/>
        <v>1</v>
      </c>
      <c r="AF492" s="79">
        <f t="shared" si="1475"/>
        <v>1</v>
      </c>
      <c r="AG492" s="79">
        <f t="shared" si="1475"/>
        <v>1</v>
      </c>
      <c r="AH492" s="79">
        <f t="shared" si="1475"/>
        <v>1</v>
      </c>
      <c r="AI492" s="79">
        <f t="shared" si="1475"/>
        <v>1</v>
      </c>
      <c r="AJ492" s="79">
        <f t="shared" si="1475"/>
        <v>1</v>
      </c>
      <c r="AK492" s="79">
        <f t="shared" si="1475"/>
        <v>1</v>
      </c>
      <c r="AL492" s="79">
        <f t="shared" si="1475"/>
        <v>1</v>
      </c>
      <c r="AM492" s="68">
        <f t="shared" si="18"/>
        <v>1</v>
      </c>
    </row>
    <row r="493" ht="16.5" customHeight="1">
      <c r="A493" s="79"/>
      <c r="B493" s="101"/>
      <c r="C493" s="101"/>
      <c r="D493" s="101"/>
      <c r="E493" s="101"/>
      <c r="F493" s="102"/>
      <c r="G493" s="51">
        <f t="shared" si="947"/>
        <v>488</v>
      </c>
      <c r="H493" s="103">
        <v>6545.0</v>
      </c>
      <c r="I493" s="79">
        <v>1724.0</v>
      </c>
      <c r="J493" s="72">
        <f>OFFSET(TT!F493,0,6*(-1+$E$6))</f>
        <v>118</v>
      </c>
      <c r="K493" s="73">
        <f>OFFSET(TT!G493,0,6*(-1+$E$6))</f>
        <v>132</v>
      </c>
      <c r="L493" s="74">
        <f>OFFSET(TT!H493,0,6*(-1+$E$6))</f>
        <v>89</v>
      </c>
      <c r="M493" s="75">
        <f>OFFSET(TT!I493,0,6*(-1+$E$6))</f>
        <v>99</v>
      </c>
      <c r="N493" s="76">
        <f>OFFSET(TT!J493,0,6*(-1+$E$6))</f>
        <v>324</v>
      </c>
      <c r="O493" s="77">
        <f>OFFSET(TT!K493,0,6*(-1+$E$6))</f>
        <v>66</v>
      </c>
      <c r="P493" s="78">
        <f t="shared" si="19"/>
        <v>207</v>
      </c>
      <c r="Q493" s="78">
        <f t="shared" ref="Q493:S493" si="1476">$J493*C$30+$K493*C$31+$L493*C$32+$M493*C$33+$N493*C$34+$O493*C$35</f>
        <v>165</v>
      </c>
      <c r="R493" s="78">
        <f t="shared" si="1476"/>
        <v>132</v>
      </c>
      <c r="S493" s="78">
        <f t="shared" si="1476"/>
        <v>324</v>
      </c>
      <c r="T493" s="59">
        <f t="shared" si="8"/>
        <v>0.5564516129</v>
      </c>
      <c r="U493" s="60">
        <f t="shared" si="9"/>
        <v>0.2894736842</v>
      </c>
      <c r="V493" s="61">
        <f t="shared" si="10"/>
        <v>0.3898305085</v>
      </c>
      <c r="W493" s="62">
        <f t="shared" si="11"/>
        <v>0.4444444444</v>
      </c>
      <c r="X493" s="63">
        <f t="shared" ref="X493:Y493" si="1477">IFERROR(P493/(P493+R493),0.5)</f>
        <v>0.610619469</v>
      </c>
      <c r="Y493" s="64">
        <f t="shared" si="1477"/>
        <v>0.3374233129</v>
      </c>
      <c r="Z493" s="65">
        <f t="shared" si="13"/>
        <v>0.4094202899</v>
      </c>
      <c r="AA493" s="66">
        <f t="shared" si="14"/>
        <v>0.6413043478</v>
      </c>
      <c r="AB493" s="67">
        <f t="shared" si="15"/>
        <v>0.4492753623</v>
      </c>
      <c r="AC493" s="47">
        <f t="shared" si="16"/>
        <v>1</v>
      </c>
      <c r="AD493" s="79">
        <f t="shared" ref="AD493:AL493" si="1478">IF(OR(T493&lt;OFFSET($B$38,AD$3,0),T493&gt;OFFSET($C$38,AD$3,0)),0,1)</f>
        <v>1</v>
      </c>
      <c r="AE493" s="79">
        <f t="shared" si="1478"/>
        <v>1</v>
      </c>
      <c r="AF493" s="79">
        <f t="shared" si="1478"/>
        <v>1</v>
      </c>
      <c r="AG493" s="79">
        <f t="shared" si="1478"/>
        <v>1</v>
      </c>
      <c r="AH493" s="79">
        <f t="shared" si="1478"/>
        <v>1</v>
      </c>
      <c r="AI493" s="79">
        <f t="shared" si="1478"/>
        <v>1</v>
      </c>
      <c r="AJ493" s="79">
        <f t="shared" si="1478"/>
        <v>1</v>
      </c>
      <c r="AK493" s="79">
        <f t="shared" si="1478"/>
        <v>1</v>
      </c>
      <c r="AL493" s="79">
        <f t="shared" si="1478"/>
        <v>1</v>
      </c>
      <c r="AM493" s="68">
        <f t="shared" si="18"/>
        <v>1</v>
      </c>
    </row>
    <row r="494" ht="16.5" customHeight="1">
      <c r="A494" s="79"/>
      <c r="B494" s="101"/>
      <c r="C494" s="101"/>
      <c r="D494" s="101"/>
      <c r="E494" s="101"/>
      <c r="F494" s="102"/>
      <c r="G494" s="51">
        <f t="shared" si="947"/>
        <v>489</v>
      </c>
      <c r="H494" s="103">
        <v>6547.0</v>
      </c>
      <c r="I494" s="79">
        <v>2193.0</v>
      </c>
      <c r="J494" s="72">
        <f>OFFSET(TT!F494,0,6*(-1+$E$6))</f>
        <v>154</v>
      </c>
      <c r="K494" s="73">
        <f>OFFSET(TT!G494,0,6*(-1+$E$6))</f>
        <v>124</v>
      </c>
      <c r="L494" s="74">
        <f>OFFSET(TT!H494,0,6*(-1+$E$6))</f>
        <v>119</v>
      </c>
      <c r="M494" s="75">
        <f>OFFSET(TT!I494,0,6*(-1+$E$6))</f>
        <v>140</v>
      </c>
      <c r="N494" s="76">
        <f>OFFSET(TT!J494,0,6*(-1+$E$6))</f>
        <v>349</v>
      </c>
      <c r="O494" s="77">
        <f>OFFSET(TT!K494,0,6*(-1+$E$6))</f>
        <v>93</v>
      </c>
      <c r="P494" s="78">
        <f t="shared" si="19"/>
        <v>273</v>
      </c>
      <c r="Q494" s="78">
        <f t="shared" ref="Q494:S494" si="1479">$J494*C$30+$K494*C$31+$L494*C$32+$M494*C$33+$N494*C$34+$O494*C$35</f>
        <v>233</v>
      </c>
      <c r="R494" s="78">
        <f t="shared" si="1479"/>
        <v>124</v>
      </c>
      <c r="S494" s="78">
        <f t="shared" si="1479"/>
        <v>349</v>
      </c>
      <c r="T494" s="59">
        <f t="shared" si="8"/>
        <v>0.5395256917</v>
      </c>
      <c r="U494" s="60">
        <f t="shared" si="9"/>
        <v>0.2621564482</v>
      </c>
      <c r="V494" s="61">
        <f t="shared" si="10"/>
        <v>0.4389067524</v>
      </c>
      <c r="W494" s="62">
        <f t="shared" si="11"/>
        <v>0.3473389356</v>
      </c>
      <c r="X494" s="63">
        <f t="shared" ref="X494:Y494" si="1480">IFERROR(P494/(P494+R494),0.5)</f>
        <v>0.6876574307</v>
      </c>
      <c r="Y494" s="64">
        <f t="shared" si="1480"/>
        <v>0.4003436426</v>
      </c>
      <c r="Z494" s="65">
        <f t="shared" si="13"/>
        <v>0.4055158325</v>
      </c>
      <c r="AA494" s="66">
        <f t="shared" si="14"/>
        <v>0.6353421859</v>
      </c>
      <c r="AB494" s="67">
        <f t="shared" si="15"/>
        <v>0.5168539326</v>
      </c>
      <c r="AC494" s="47">
        <f t="shared" si="16"/>
        <v>1</v>
      </c>
      <c r="AD494" s="79">
        <f t="shared" ref="AD494:AL494" si="1481">IF(OR(T494&lt;OFFSET($B$38,AD$3,0),T494&gt;OFFSET($C$38,AD$3,0)),0,1)</f>
        <v>1</v>
      </c>
      <c r="AE494" s="79">
        <f t="shared" si="1481"/>
        <v>1</v>
      </c>
      <c r="AF494" s="79">
        <f t="shared" si="1481"/>
        <v>1</v>
      </c>
      <c r="AG494" s="79">
        <f t="shared" si="1481"/>
        <v>1</v>
      </c>
      <c r="AH494" s="79">
        <f t="shared" si="1481"/>
        <v>1</v>
      </c>
      <c r="AI494" s="79">
        <f t="shared" si="1481"/>
        <v>1</v>
      </c>
      <c r="AJ494" s="79">
        <f t="shared" si="1481"/>
        <v>1</v>
      </c>
      <c r="AK494" s="79">
        <f t="shared" si="1481"/>
        <v>1</v>
      </c>
      <c r="AL494" s="79">
        <f t="shared" si="1481"/>
        <v>1</v>
      </c>
      <c r="AM494" s="68">
        <f t="shared" si="18"/>
        <v>1</v>
      </c>
    </row>
    <row r="495" ht="16.5" customHeight="1">
      <c r="A495" s="79"/>
      <c r="B495" s="101"/>
      <c r="C495" s="101"/>
      <c r="D495" s="101"/>
      <c r="E495" s="101"/>
      <c r="F495" s="102"/>
      <c r="G495" s="51">
        <f t="shared" si="947"/>
        <v>490</v>
      </c>
      <c r="H495" s="103">
        <v>6552.0</v>
      </c>
      <c r="I495" s="79">
        <v>940.0</v>
      </c>
      <c r="J495" s="72">
        <f>OFFSET(TT!F495,0,6*(-1+$E$6))</f>
        <v>99</v>
      </c>
      <c r="K495" s="73">
        <f>OFFSET(TT!G495,0,6*(-1+$E$6))</f>
        <v>103</v>
      </c>
      <c r="L495" s="74">
        <f>OFFSET(TT!H495,0,6*(-1+$E$6))</f>
        <v>98</v>
      </c>
      <c r="M495" s="75">
        <f>OFFSET(TT!I495,0,6*(-1+$E$6))</f>
        <v>62</v>
      </c>
      <c r="N495" s="76">
        <f>OFFSET(TT!J495,0,6*(-1+$E$6))</f>
        <v>177</v>
      </c>
      <c r="O495" s="77">
        <f>OFFSET(TT!K495,0,6*(-1+$E$6))</f>
        <v>38</v>
      </c>
      <c r="P495" s="78">
        <f t="shared" si="19"/>
        <v>197</v>
      </c>
      <c r="Q495" s="78">
        <f t="shared" ref="Q495:S495" si="1482">$J495*C$30+$K495*C$31+$L495*C$32+$M495*C$33+$N495*C$34+$O495*C$35</f>
        <v>100</v>
      </c>
      <c r="R495" s="78">
        <f t="shared" si="1482"/>
        <v>103</v>
      </c>
      <c r="S495" s="78">
        <f t="shared" si="1482"/>
        <v>177</v>
      </c>
      <c r="T495" s="59">
        <f t="shared" si="8"/>
        <v>0.6632996633</v>
      </c>
      <c r="U495" s="60">
        <f t="shared" si="9"/>
        <v>0.3678571429</v>
      </c>
      <c r="V495" s="61">
        <f t="shared" si="10"/>
        <v>0.5267379679</v>
      </c>
      <c r="W495" s="62">
        <f t="shared" si="11"/>
        <v>0.5073891626</v>
      </c>
      <c r="X495" s="63">
        <f t="shared" ref="X495:Y495" si="1483">IFERROR(P495/(P495+R495),0.5)</f>
        <v>0.6566666667</v>
      </c>
      <c r="Y495" s="64">
        <f t="shared" si="1483"/>
        <v>0.3610108303</v>
      </c>
      <c r="Z495" s="65">
        <f t="shared" si="13"/>
        <v>0.5199306759</v>
      </c>
      <c r="AA495" s="66">
        <f t="shared" si="14"/>
        <v>0.6481802426</v>
      </c>
      <c r="AB495" s="67">
        <f t="shared" si="15"/>
        <v>0.5147313692</v>
      </c>
      <c r="AC495" s="47">
        <f t="shared" si="16"/>
        <v>1</v>
      </c>
      <c r="AD495" s="79">
        <f t="shared" ref="AD495:AL495" si="1484">IF(OR(T495&lt;OFFSET($B$38,AD$3,0),T495&gt;OFFSET($C$38,AD$3,0)),0,1)</f>
        <v>1</v>
      </c>
      <c r="AE495" s="79">
        <f t="shared" si="1484"/>
        <v>1</v>
      </c>
      <c r="AF495" s="79">
        <f t="shared" si="1484"/>
        <v>1</v>
      </c>
      <c r="AG495" s="79">
        <f t="shared" si="1484"/>
        <v>1</v>
      </c>
      <c r="AH495" s="79">
        <f t="shared" si="1484"/>
        <v>1</v>
      </c>
      <c r="AI495" s="79">
        <f t="shared" si="1484"/>
        <v>1</v>
      </c>
      <c r="AJ495" s="79">
        <f t="shared" si="1484"/>
        <v>1</v>
      </c>
      <c r="AK495" s="79">
        <f t="shared" si="1484"/>
        <v>1</v>
      </c>
      <c r="AL495" s="79">
        <f t="shared" si="1484"/>
        <v>1</v>
      </c>
      <c r="AM495" s="68">
        <f t="shared" si="18"/>
        <v>1</v>
      </c>
    </row>
    <row r="496" ht="16.5" customHeight="1">
      <c r="A496" s="79"/>
      <c r="B496" s="101"/>
      <c r="C496" s="101"/>
      <c r="D496" s="101"/>
      <c r="E496" s="101"/>
      <c r="F496" s="102"/>
      <c r="G496" s="51">
        <f t="shared" si="947"/>
        <v>491</v>
      </c>
      <c r="H496" s="103">
        <v>6600.0</v>
      </c>
      <c r="I496" s="79">
        <v>1816.0</v>
      </c>
      <c r="J496" s="72">
        <f>OFFSET(TT!F496,0,6*(-1+$E$6))</f>
        <v>198</v>
      </c>
      <c r="K496" s="73">
        <f>OFFSET(TT!G496,0,6*(-1+$E$6))</f>
        <v>273</v>
      </c>
      <c r="L496" s="74">
        <f>OFFSET(TT!H496,0,6*(-1+$E$6))</f>
        <v>128</v>
      </c>
      <c r="M496" s="75">
        <f>OFFSET(TT!I496,0,6*(-1+$E$6))</f>
        <v>113</v>
      </c>
      <c r="N496" s="76">
        <f>OFFSET(TT!J496,0,6*(-1+$E$6))</f>
        <v>349</v>
      </c>
      <c r="O496" s="77">
        <f>OFFSET(TT!K496,0,6*(-1+$E$6))</f>
        <v>61</v>
      </c>
      <c r="P496" s="78">
        <f t="shared" si="19"/>
        <v>326</v>
      </c>
      <c r="Q496" s="78">
        <f t="shared" ref="Q496:S496" si="1485">$J496*C$30+$K496*C$31+$L496*C$32+$M496*C$33+$N496*C$34+$O496*C$35</f>
        <v>174</v>
      </c>
      <c r="R496" s="78">
        <f t="shared" si="1485"/>
        <v>273</v>
      </c>
      <c r="S496" s="78">
        <f t="shared" si="1485"/>
        <v>349</v>
      </c>
      <c r="T496" s="59">
        <f t="shared" si="8"/>
        <v>0.652</v>
      </c>
      <c r="U496" s="60">
        <f t="shared" si="9"/>
        <v>0.4389067524</v>
      </c>
      <c r="V496" s="61">
        <f t="shared" si="10"/>
        <v>0.482962963</v>
      </c>
      <c r="W496" s="62">
        <f t="shared" si="11"/>
        <v>0.610738255</v>
      </c>
      <c r="X496" s="63">
        <f t="shared" ref="X496:Y496" si="1486">IFERROR(P496/(P496+R496),0.5)</f>
        <v>0.5442404007</v>
      </c>
      <c r="Y496" s="64">
        <f t="shared" si="1486"/>
        <v>0.3326959847</v>
      </c>
      <c r="Z496" s="65">
        <f t="shared" si="13"/>
        <v>0.5338680927</v>
      </c>
      <c r="AA496" s="66">
        <f t="shared" si="14"/>
        <v>0.6016042781</v>
      </c>
      <c r="AB496" s="67">
        <f t="shared" si="15"/>
        <v>0.4456327986</v>
      </c>
      <c r="AC496" s="47">
        <f t="shared" si="16"/>
        <v>1</v>
      </c>
      <c r="AD496" s="79">
        <f t="shared" ref="AD496:AL496" si="1487">IF(OR(T496&lt;OFFSET($B$38,AD$3,0),T496&gt;OFFSET($C$38,AD$3,0)),0,1)</f>
        <v>1</v>
      </c>
      <c r="AE496" s="79">
        <f t="shared" si="1487"/>
        <v>1</v>
      </c>
      <c r="AF496" s="79">
        <f t="shared" si="1487"/>
        <v>1</v>
      </c>
      <c r="AG496" s="79">
        <f t="shared" si="1487"/>
        <v>1</v>
      </c>
      <c r="AH496" s="79">
        <f t="shared" si="1487"/>
        <v>1</v>
      </c>
      <c r="AI496" s="79">
        <f t="shared" si="1487"/>
        <v>1</v>
      </c>
      <c r="AJ496" s="79">
        <f t="shared" si="1487"/>
        <v>1</v>
      </c>
      <c r="AK496" s="79">
        <f t="shared" si="1487"/>
        <v>1</v>
      </c>
      <c r="AL496" s="79">
        <f t="shared" si="1487"/>
        <v>1</v>
      </c>
      <c r="AM496" s="68">
        <f t="shared" si="18"/>
        <v>1</v>
      </c>
    </row>
    <row r="497" ht="16.5" customHeight="1">
      <c r="A497" s="79"/>
      <c r="B497" s="101"/>
      <c r="C497" s="101"/>
      <c r="D497" s="101"/>
      <c r="E497" s="101"/>
      <c r="F497" s="102"/>
      <c r="G497" s="51">
        <f t="shared" si="947"/>
        <v>492</v>
      </c>
      <c r="H497" s="103">
        <v>6609.0</v>
      </c>
      <c r="I497" s="79">
        <v>3114.0</v>
      </c>
      <c r="J497" s="72">
        <f>OFFSET(TT!F497,0,6*(-1+$E$6))</f>
        <v>238</v>
      </c>
      <c r="K497" s="73">
        <f>OFFSET(TT!G497,0,6*(-1+$E$6))</f>
        <v>175</v>
      </c>
      <c r="L497" s="74">
        <f>OFFSET(TT!H497,0,6*(-1+$E$6))</f>
        <v>175</v>
      </c>
      <c r="M497" s="75">
        <f>OFFSET(TT!I497,0,6*(-1+$E$6))</f>
        <v>195</v>
      </c>
      <c r="N497" s="76">
        <f>OFFSET(TT!J497,0,6*(-1+$E$6))</f>
        <v>449</v>
      </c>
      <c r="O497" s="77">
        <f>OFFSET(TT!K497,0,6*(-1+$E$6))</f>
        <v>162</v>
      </c>
      <c r="P497" s="78">
        <f t="shared" si="19"/>
        <v>413</v>
      </c>
      <c r="Q497" s="78">
        <f t="shared" ref="Q497:S497" si="1488">$J497*C$30+$K497*C$31+$L497*C$32+$M497*C$33+$N497*C$34+$O497*C$35</f>
        <v>357</v>
      </c>
      <c r="R497" s="78">
        <f t="shared" si="1488"/>
        <v>175</v>
      </c>
      <c r="S497" s="78">
        <f t="shared" si="1488"/>
        <v>449</v>
      </c>
      <c r="T497" s="59">
        <f t="shared" si="8"/>
        <v>0.5363636364</v>
      </c>
      <c r="U497" s="60">
        <f t="shared" si="9"/>
        <v>0.2804487179</v>
      </c>
      <c r="V497" s="61">
        <f t="shared" si="10"/>
        <v>0.4791183295</v>
      </c>
      <c r="W497" s="62">
        <f t="shared" si="11"/>
        <v>0.3289473684</v>
      </c>
      <c r="X497" s="63">
        <f t="shared" ref="X497:Y497" si="1489">IFERROR(P497/(P497+R497),0.5)</f>
        <v>0.7023809524</v>
      </c>
      <c r="Y497" s="64">
        <f t="shared" si="1489"/>
        <v>0.4429280397</v>
      </c>
      <c r="Z497" s="65">
        <f t="shared" si="13"/>
        <v>0.4218077475</v>
      </c>
      <c r="AA497" s="66">
        <f t="shared" si="14"/>
        <v>0.6183644189</v>
      </c>
      <c r="AB497" s="67">
        <f t="shared" si="15"/>
        <v>0.5523672884</v>
      </c>
      <c r="AC497" s="47">
        <f t="shared" si="16"/>
        <v>1</v>
      </c>
      <c r="AD497" s="79">
        <f t="shared" ref="AD497:AL497" si="1490">IF(OR(T497&lt;OFFSET($B$38,AD$3,0),T497&gt;OFFSET($C$38,AD$3,0)),0,1)</f>
        <v>1</v>
      </c>
      <c r="AE497" s="79">
        <f t="shared" si="1490"/>
        <v>1</v>
      </c>
      <c r="AF497" s="79">
        <f t="shared" si="1490"/>
        <v>1</v>
      </c>
      <c r="AG497" s="79">
        <f t="shared" si="1490"/>
        <v>1</v>
      </c>
      <c r="AH497" s="79">
        <f t="shared" si="1490"/>
        <v>1</v>
      </c>
      <c r="AI497" s="79">
        <f t="shared" si="1490"/>
        <v>1</v>
      </c>
      <c r="AJ497" s="79">
        <f t="shared" si="1490"/>
        <v>1</v>
      </c>
      <c r="AK497" s="79">
        <f t="shared" si="1490"/>
        <v>1</v>
      </c>
      <c r="AL497" s="79">
        <f t="shared" si="1490"/>
        <v>1</v>
      </c>
      <c r="AM497" s="68">
        <f t="shared" si="18"/>
        <v>1</v>
      </c>
    </row>
    <row r="498" ht="16.5" customHeight="1">
      <c r="A498" s="79"/>
      <c r="B498" s="101"/>
      <c r="C498" s="101"/>
      <c r="D498" s="101"/>
      <c r="E498" s="101"/>
      <c r="F498" s="102"/>
      <c r="G498" s="51">
        <f t="shared" si="947"/>
        <v>493</v>
      </c>
      <c r="H498" s="103">
        <v>6610.0</v>
      </c>
      <c r="I498" s="79">
        <v>2758.0</v>
      </c>
      <c r="J498" s="72">
        <f>OFFSET(TT!F498,0,6*(-1+$E$6))</f>
        <v>299</v>
      </c>
      <c r="K498" s="73">
        <f>OFFSET(TT!G498,0,6*(-1+$E$6))</f>
        <v>384</v>
      </c>
      <c r="L498" s="74">
        <f>OFFSET(TT!H498,0,6*(-1+$E$6))</f>
        <v>215</v>
      </c>
      <c r="M498" s="75">
        <f>OFFSET(TT!I498,0,6*(-1+$E$6))</f>
        <v>171</v>
      </c>
      <c r="N498" s="76">
        <f>OFFSET(TT!J498,0,6*(-1+$E$6))</f>
        <v>458</v>
      </c>
      <c r="O498" s="77">
        <f>OFFSET(TT!K498,0,6*(-1+$E$6))</f>
        <v>100</v>
      </c>
      <c r="P498" s="78">
        <f t="shared" si="19"/>
        <v>514</v>
      </c>
      <c r="Q498" s="78">
        <f t="shared" ref="Q498:S498" si="1491">$J498*C$30+$K498*C$31+$L498*C$32+$M498*C$33+$N498*C$34+$O498*C$35</f>
        <v>271</v>
      </c>
      <c r="R498" s="78">
        <f t="shared" si="1491"/>
        <v>384</v>
      </c>
      <c r="S498" s="78">
        <f t="shared" si="1491"/>
        <v>458</v>
      </c>
      <c r="T498" s="59">
        <f t="shared" si="8"/>
        <v>0.6547770701</v>
      </c>
      <c r="U498" s="60">
        <f t="shared" si="9"/>
        <v>0.4560570071</v>
      </c>
      <c r="V498" s="61">
        <f t="shared" si="10"/>
        <v>0.5288065844</v>
      </c>
      <c r="W498" s="62">
        <f t="shared" si="11"/>
        <v>0.586259542</v>
      </c>
      <c r="X498" s="63">
        <f t="shared" ref="X498:Y498" si="1492">IFERROR(P498/(P498+R498),0.5)</f>
        <v>0.5723830735</v>
      </c>
      <c r="Y498" s="64">
        <f t="shared" si="1492"/>
        <v>0.3717421125</v>
      </c>
      <c r="Z498" s="65">
        <f t="shared" si="13"/>
        <v>0.5519360787</v>
      </c>
      <c r="AA498" s="66">
        <f t="shared" si="14"/>
        <v>0.5974185618</v>
      </c>
      <c r="AB498" s="67">
        <f t="shared" si="15"/>
        <v>0.4824830977</v>
      </c>
      <c r="AC498" s="47">
        <f t="shared" si="16"/>
        <v>1</v>
      </c>
      <c r="AD498" s="79">
        <f t="shared" ref="AD498:AL498" si="1493">IF(OR(T498&lt;OFFSET($B$38,AD$3,0),T498&gt;OFFSET($C$38,AD$3,0)),0,1)</f>
        <v>1</v>
      </c>
      <c r="AE498" s="79">
        <f t="shared" si="1493"/>
        <v>1</v>
      </c>
      <c r="AF498" s="79">
        <f t="shared" si="1493"/>
        <v>1</v>
      </c>
      <c r="AG498" s="79">
        <f t="shared" si="1493"/>
        <v>1</v>
      </c>
      <c r="AH498" s="79">
        <f t="shared" si="1493"/>
        <v>1</v>
      </c>
      <c r="AI498" s="79">
        <f t="shared" si="1493"/>
        <v>1</v>
      </c>
      <c r="AJ498" s="79">
        <f t="shared" si="1493"/>
        <v>1</v>
      </c>
      <c r="AK498" s="79">
        <f t="shared" si="1493"/>
        <v>1</v>
      </c>
      <c r="AL498" s="79">
        <f t="shared" si="1493"/>
        <v>1</v>
      </c>
      <c r="AM498" s="68">
        <f t="shared" si="18"/>
        <v>1</v>
      </c>
    </row>
    <row r="499" ht="16.5" customHeight="1">
      <c r="A499" s="79"/>
      <c r="B499" s="101"/>
      <c r="C499" s="101"/>
      <c r="D499" s="101"/>
      <c r="E499" s="101"/>
      <c r="F499" s="102"/>
      <c r="G499" s="51">
        <f t="shared" si="947"/>
        <v>494</v>
      </c>
      <c r="H499" s="103">
        <v>6625.0</v>
      </c>
      <c r="I499" s="79">
        <v>1850.0</v>
      </c>
      <c r="J499" s="72">
        <f>OFFSET(TT!F499,0,6*(-1+$E$6))</f>
        <v>252</v>
      </c>
      <c r="K499" s="73">
        <f>OFFSET(TT!G499,0,6*(-1+$E$6))</f>
        <v>212</v>
      </c>
      <c r="L499" s="74">
        <f>OFFSET(TT!H499,0,6*(-1+$E$6))</f>
        <v>109</v>
      </c>
      <c r="M499" s="75">
        <f>OFFSET(TT!I499,0,6*(-1+$E$6))</f>
        <v>142</v>
      </c>
      <c r="N499" s="76">
        <f>OFFSET(TT!J499,0,6*(-1+$E$6))</f>
        <v>276</v>
      </c>
      <c r="O499" s="77">
        <f>OFFSET(TT!K499,0,6*(-1+$E$6))</f>
        <v>80</v>
      </c>
      <c r="P499" s="78">
        <f t="shared" si="19"/>
        <v>361</v>
      </c>
      <c r="Q499" s="78">
        <f t="shared" ref="Q499:S499" si="1494">$J499*C$30+$K499*C$31+$L499*C$32+$M499*C$33+$N499*C$34+$O499*C$35</f>
        <v>222</v>
      </c>
      <c r="R499" s="78">
        <f t="shared" si="1494"/>
        <v>212</v>
      </c>
      <c r="S499" s="78">
        <f t="shared" si="1494"/>
        <v>276</v>
      </c>
      <c r="T499" s="59">
        <f t="shared" si="8"/>
        <v>0.6192109777</v>
      </c>
      <c r="U499" s="60">
        <f t="shared" si="9"/>
        <v>0.4344262295</v>
      </c>
      <c r="V499" s="61">
        <f t="shared" si="10"/>
        <v>0.5667189953</v>
      </c>
      <c r="W499" s="62">
        <f t="shared" si="11"/>
        <v>0.4884792627</v>
      </c>
      <c r="X499" s="63">
        <f t="shared" ref="X499:Y499" si="1495">IFERROR(P499/(P499+R499),0.5)</f>
        <v>0.630017452</v>
      </c>
      <c r="Y499" s="64">
        <f t="shared" si="1495"/>
        <v>0.4457831325</v>
      </c>
      <c r="Z499" s="65">
        <f t="shared" si="13"/>
        <v>0.5350140056</v>
      </c>
      <c r="AA499" s="66">
        <f t="shared" si="14"/>
        <v>0.5947712418</v>
      </c>
      <c r="AB499" s="67">
        <f t="shared" si="15"/>
        <v>0.5443510738</v>
      </c>
      <c r="AC499" s="47">
        <f t="shared" si="16"/>
        <v>1</v>
      </c>
      <c r="AD499" s="79">
        <f t="shared" ref="AD499:AL499" si="1496">IF(OR(T499&lt;OFFSET($B$38,AD$3,0),T499&gt;OFFSET($C$38,AD$3,0)),0,1)</f>
        <v>1</v>
      </c>
      <c r="AE499" s="79">
        <f t="shared" si="1496"/>
        <v>1</v>
      </c>
      <c r="AF499" s="79">
        <f t="shared" si="1496"/>
        <v>1</v>
      </c>
      <c r="AG499" s="79">
        <f t="shared" si="1496"/>
        <v>1</v>
      </c>
      <c r="AH499" s="79">
        <f t="shared" si="1496"/>
        <v>1</v>
      </c>
      <c r="AI499" s="79">
        <f t="shared" si="1496"/>
        <v>1</v>
      </c>
      <c r="AJ499" s="79">
        <f t="shared" si="1496"/>
        <v>1</v>
      </c>
      <c r="AK499" s="79">
        <f t="shared" si="1496"/>
        <v>1</v>
      </c>
      <c r="AL499" s="79">
        <f t="shared" si="1496"/>
        <v>1</v>
      </c>
      <c r="AM499" s="68">
        <f t="shared" si="18"/>
        <v>1</v>
      </c>
    </row>
    <row r="500" ht="16.5" customHeight="1">
      <c r="A500" s="79"/>
      <c r="B500" s="101"/>
      <c r="C500" s="101"/>
      <c r="D500" s="101"/>
      <c r="E500" s="101"/>
      <c r="F500" s="102"/>
      <c r="G500" s="51">
        <f t="shared" si="947"/>
        <v>495</v>
      </c>
      <c r="H500" s="103">
        <v>6632.0</v>
      </c>
      <c r="I500" s="79">
        <v>1217.0</v>
      </c>
      <c r="J500" s="72">
        <f>OFFSET(TT!F500,0,6*(-1+$E$6))</f>
        <v>140</v>
      </c>
      <c r="K500" s="73">
        <f>OFFSET(TT!G500,0,6*(-1+$E$6))</f>
        <v>118</v>
      </c>
      <c r="L500" s="74">
        <f>OFFSET(TT!H500,0,6*(-1+$E$6))</f>
        <v>68</v>
      </c>
      <c r="M500" s="75">
        <f>OFFSET(TT!I500,0,6*(-1+$E$6))</f>
        <v>92</v>
      </c>
      <c r="N500" s="76">
        <f>OFFSET(TT!J500,0,6*(-1+$E$6))</f>
        <v>263</v>
      </c>
      <c r="O500" s="77">
        <f>OFFSET(TT!K500,0,6*(-1+$E$6))</f>
        <v>41</v>
      </c>
      <c r="P500" s="78">
        <f t="shared" si="19"/>
        <v>208</v>
      </c>
      <c r="Q500" s="78">
        <f t="shared" ref="Q500:S500" si="1497">$J500*C$30+$K500*C$31+$L500*C$32+$M500*C$33+$N500*C$34+$O500*C$35</f>
        <v>133</v>
      </c>
      <c r="R500" s="78">
        <f t="shared" si="1497"/>
        <v>118</v>
      </c>
      <c r="S500" s="78">
        <f t="shared" si="1497"/>
        <v>263</v>
      </c>
      <c r="T500" s="59">
        <f t="shared" si="8"/>
        <v>0.6099706745</v>
      </c>
      <c r="U500" s="60">
        <f t="shared" si="9"/>
        <v>0.3097112861</v>
      </c>
      <c r="V500" s="61">
        <f t="shared" si="10"/>
        <v>0.4416135881</v>
      </c>
      <c r="W500" s="62">
        <f t="shared" si="11"/>
        <v>0.4701195219</v>
      </c>
      <c r="X500" s="63">
        <f t="shared" ref="X500:Y500" si="1498">IFERROR(P500/(P500+R500),0.5)</f>
        <v>0.6380368098</v>
      </c>
      <c r="Y500" s="64">
        <f t="shared" si="1498"/>
        <v>0.3358585859</v>
      </c>
      <c r="Z500" s="65">
        <f t="shared" si="13"/>
        <v>0.4515235457</v>
      </c>
      <c r="AA500" s="66">
        <f t="shared" si="14"/>
        <v>0.6523545706</v>
      </c>
      <c r="AB500" s="67">
        <f t="shared" si="15"/>
        <v>0.472299169</v>
      </c>
      <c r="AC500" s="47">
        <f t="shared" si="16"/>
        <v>1</v>
      </c>
      <c r="AD500" s="79">
        <f t="shared" ref="AD500:AL500" si="1499">IF(OR(T500&lt;OFFSET($B$38,AD$3,0),T500&gt;OFFSET($C$38,AD$3,0)),0,1)</f>
        <v>1</v>
      </c>
      <c r="AE500" s="79">
        <f t="shared" si="1499"/>
        <v>1</v>
      </c>
      <c r="AF500" s="79">
        <f t="shared" si="1499"/>
        <v>1</v>
      </c>
      <c r="AG500" s="79">
        <f t="shared" si="1499"/>
        <v>1</v>
      </c>
      <c r="AH500" s="79">
        <f t="shared" si="1499"/>
        <v>1</v>
      </c>
      <c r="AI500" s="79">
        <f t="shared" si="1499"/>
        <v>1</v>
      </c>
      <c r="AJ500" s="79">
        <f t="shared" si="1499"/>
        <v>1</v>
      </c>
      <c r="AK500" s="79">
        <f t="shared" si="1499"/>
        <v>1</v>
      </c>
      <c r="AL500" s="79">
        <f t="shared" si="1499"/>
        <v>1</v>
      </c>
      <c r="AM500" s="68">
        <f t="shared" si="18"/>
        <v>1</v>
      </c>
    </row>
    <row r="501" ht="16.5" customHeight="1">
      <c r="A501" s="79"/>
      <c r="B501" s="101"/>
      <c r="C501" s="101"/>
      <c r="D501" s="101"/>
      <c r="E501" s="101"/>
      <c r="F501" s="102"/>
      <c r="G501" s="51">
        <f t="shared" si="947"/>
        <v>496</v>
      </c>
      <c r="H501" s="103">
        <v>6648.0</v>
      </c>
      <c r="I501" s="79">
        <v>3503.0</v>
      </c>
      <c r="J501" s="72">
        <f>OFFSET(TT!F501,0,6*(-1+$E$6))</f>
        <v>225</v>
      </c>
      <c r="K501" s="73">
        <f>OFFSET(TT!G501,0,6*(-1+$E$6))</f>
        <v>190</v>
      </c>
      <c r="L501" s="74">
        <f>OFFSET(TT!H501,0,6*(-1+$E$6))</f>
        <v>194</v>
      </c>
      <c r="M501" s="75">
        <f>OFFSET(TT!I501,0,6*(-1+$E$6))</f>
        <v>221</v>
      </c>
      <c r="N501" s="76">
        <f>OFFSET(TT!J501,0,6*(-1+$E$6))</f>
        <v>493</v>
      </c>
      <c r="O501" s="77">
        <f>OFFSET(TT!K501,0,6*(-1+$E$6))</f>
        <v>147</v>
      </c>
      <c r="P501" s="78">
        <f t="shared" si="19"/>
        <v>419</v>
      </c>
      <c r="Q501" s="78">
        <f t="shared" ref="Q501:S501" si="1500">$J501*C$30+$K501*C$31+$L501*C$32+$M501*C$33+$N501*C$34+$O501*C$35</f>
        <v>368</v>
      </c>
      <c r="R501" s="78">
        <f t="shared" si="1500"/>
        <v>190</v>
      </c>
      <c r="S501" s="78">
        <f t="shared" si="1500"/>
        <v>493</v>
      </c>
      <c r="T501" s="59">
        <f t="shared" si="8"/>
        <v>0.5324015248</v>
      </c>
      <c r="U501" s="60">
        <f t="shared" si="9"/>
        <v>0.2781844802</v>
      </c>
      <c r="V501" s="61">
        <f t="shared" si="10"/>
        <v>0.4594298246</v>
      </c>
      <c r="W501" s="62">
        <f t="shared" si="11"/>
        <v>0.3405017921</v>
      </c>
      <c r="X501" s="63">
        <f t="shared" ref="X501:Y501" si="1501">IFERROR(P501/(P501+R501),0.5)</f>
        <v>0.6880131363</v>
      </c>
      <c r="Y501" s="64">
        <f t="shared" si="1501"/>
        <v>0.4274099884</v>
      </c>
      <c r="Z501" s="65">
        <f t="shared" si="13"/>
        <v>0.4142857143</v>
      </c>
      <c r="AA501" s="66">
        <f t="shared" si="14"/>
        <v>0.6204081633</v>
      </c>
      <c r="AB501" s="67">
        <f t="shared" si="15"/>
        <v>0.5353741497</v>
      </c>
      <c r="AC501" s="47">
        <f t="shared" si="16"/>
        <v>1</v>
      </c>
      <c r="AD501" s="79">
        <f t="shared" ref="AD501:AL501" si="1502">IF(OR(T501&lt;OFFSET($B$38,AD$3,0),T501&gt;OFFSET($C$38,AD$3,0)),0,1)</f>
        <v>1</v>
      </c>
      <c r="AE501" s="79">
        <f t="shared" si="1502"/>
        <v>1</v>
      </c>
      <c r="AF501" s="79">
        <f t="shared" si="1502"/>
        <v>1</v>
      </c>
      <c r="AG501" s="79">
        <f t="shared" si="1502"/>
        <v>1</v>
      </c>
      <c r="AH501" s="79">
        <f t="shared" si="1502"/>
        <v>1</v>
      </c>
      <c r="AI501" s="79">
        <f t="shared" si="1502"/>
        <v>1</v>
      </c>
      <c r="AJ501" s="79">
        <f t="shared" si="1502"/>
        <v>1</v>
      </c>
      <c r="AK501" s="79">
        <f t="shared" si="1502"/>
        <v>1</v>
      </c>
      <c r="AL501" s="79">
        <f t="shared" si="1502"/>
        <v>1</v>
      </c>
      <c r="AM501" s="68">
        <f t="shared" si="18"/>
        <v>1</v>
      </c>
    </row>
    <row r="502" ht="16.5" customHeight="1">
      <c r="A502" s="79"/>
      <c r="B502" s="101"/>
      <c r="C502" s="101"/>
      <c r="D502" s="101"/>
      <c r="E502" s="101"/>
      <c r="F502" s="102"/>
      <c r="G502" s="51">
        <f t="shared" si="947"/>
        <v>497</v>
      </c>
      <c r="H502" s="103">
        <v>6652.0</v>
      </c>
      <c r="I502" s="79">
        <v>2111.0</v>
      </c>
      <c r="J502" s="72">
        <f>OFFSET(TT!F502,0,6*(-1+$E$6))</f>
        <v>202</v>
      </c>
      <c r="K502" s="73">
        <f>OFFSET(TT!G502,0,6*(-1+$E$6))</f>
        <v>241</v>
      </c>
      <c r="L502" s="74">
        <f>OFFSET(TT!H502,0,6*(-1+$E$6))</f>
        <v>161</v>
      </c>
      <c r="M502" s="75">
        <f>OFFSET(TT!I502,0,6*(-1+$E$6))</f>
        <v>133</v>
      </c>
      <c r="N502" s="76">
        <f>OFFSET(TT!J502,0,6*(-1+$E$6))</f>
        <v>417</v>
      </c>
      <c r="O502" s="77">
        <f>OFFSET(TT!K502,0,6*(-1+$E$6))</f>
        <v>101</v>
      </c>
      <c r="P502" s="78">
        <f t="shared" si="19"/>
        <v>363</v>
      </c>
      <c r="Q502" s="78">
        <f t="shared" ref="Q502:S502" si="1503">$J502*C$30+$K502*C$31+$L502*C$32+$M502*C$33+$N502*C$34+$O502*C$35</f>
        <v>234</v>
      </c>
      <c r="R502" s="78">
        <f t="shared" si="1503"/>
        <v>241</v>
      </c>
      <c r="S502" s="78">
        <f t="shared" si="1503"/>
        <v>417</v>
      </c>
      <c r="T502" s="59">
        <f t="shared" si="8"/>
        <v>0.608040201</v>
      </c>
      <c r="U502" s="60">
        <f t="shared" si="9"/>
        <v>0.3662613982</v>
      </c>
      <c r="V502" s="61">
        <f t="shared" si="10"/>
        <v>0.4653846154</v>
      </c>
      <c r="W502" s="62">
        <f t="shared" si="11"/>
        <v>0.5073684211</v>
      </c>
      <c r="X502" s="63">
        <f t="shared" ref="X502:Y502" si="1504">IFERROR(P502/(P502+R502),0.5)</f>
        <v>0.6009933775</v>
      </c>
      <c r="Y502" s="64">
        <f t="shared" si="1504"/>
        <v>0.3594470046</v>
      </c>
      <c r="Z502" s="65">
        <f t="shared" si="13"/>
        <v>0.4812749004</v>
      </c>
      <c r="AA502" s="66">
        <f t="shared" si="14"/>
        <v>0.6215139442</v>
      </c>
      <c r="AB502" s="67">
        <f t="shared" si="15"/>
        <v>0.4756972112</v>
      </c>
      <c r="AC502" s="47">
        <f t="shared" si="16"/>
        <v>1</v>
      </c>
      <c r="AD502" s="79">
        <f t="shared" ref="AD502:AL502" si="1505">IF(OR(T502&lt;OFFSET($B$38,AD$3,0),T502&gt;OFFSET($C$38,AD$3,0)),0,1)</f>
        <v>1</v>
      </c>
      <c r="AE502" s="79">
        <f t="shared" si="1505"/>
        <v>1</v>
      </c>
      <c r="AF502" s="79">
        <f t="shared" si="1505"/>
        <v>1</v>
      </c>
      <c r="AG502" s="79">
        <f t="shared" si="1505"/>
        <v>1</v>
      </c>
      <c r="AH502" s="79">
        <f t="shared" si="1505"/>
        <v>1</v>
      </c>
      <c r="AI502" s="79">
        <f t="shared" si="1505"/>
        <v>1</v>
      </c>
      <c r="AJ502" s="79">
        <f t="shared" si="1505"/>
        <v>1</v>
      </c>
      <c r="AK502" s="79">
        <f t="shared" si="1505"/>
        <v>1</v>
      </c>
      <c r="AL502" s="79">
        <f t="shared" si="1505"/>
        <v>1</v>
      </c>
      <c r="AM502" s="68">
        <f t="shared" si="18"/>
        <v>1</v>
      </c>
    </row>
    <row r="503" ht="16.5" customHeight="1">
      <c r="A503" s="79"/>
      <c r="B503" s="101"/>
      <c r="C503" s="101"/>
      <c r="D503" s="101"/>
      <c r="E503" s="101"/>
      <c r="F503" s="102"/>
      <c r="G503" s="51">
        <f t="shared" si="947"/>
        <v>498</v>
      </c>
      <c r="H503" s="103">
        <v>6656.0</v>
      </c>
      <c r="I503" s="79">
        <v>1414.0</v>
      </c>
      <c r="J503" s="72">
        <f>OFFSET(TT!F503,0,6*(-1+$E$6))</f>
        <v>131</v>
      </c>
      <c r="K503" s="73">
        <f>OFFSET(TT!G503,0,6*(-1+$E$6))</f>
        <v>154</v>
      </c>
      <c r="L503" s="74">
        <f>OFFSET(TT!H503,0,6*(-1+$E$6))</f>
        <v>89</v>
      </c>
      <c r="M503" s="75">
        <f>OFFSET(TT!I503,0,6*(-1+$E$6))</f>
        <v>75</v>
      </c>
      <c r="N503" s="76">
        <f>OFFSET(TT!J503,0,6*(-1+$E$6))</f>
        <v>244</v>
      </c>
      <c r="O503" s="77">
        <f>OFFSET(TT!K503,0,6*(-1+$E$6))</f>
        <v>37</v>
      </c>
      <c r="P503" s="78">
        <f t="shared" si="19"/>
        <v>220</v>
      </c>
      <c r="Q503" s="78">
        <f t="shared" ref="Q503:S503" si="1506">$J503*C$30+$K503*C$31+$L503*C$32+$M503*C$33+$N503*C$34+$O503*C$35</f>
        <v>112</v>
      </c>
      <c r="R503" s="78">
        <f t="shared" si="1506"/>
        <v>154</v>
      </c>
      <c r="S503" s="78">
        <f t="shared" si="1506"/>
        <v>244</v>
      </c>
      <c r="T503" s="59">
        <f t="shared" si="8"/>
        <v>0.6626506024</v>
      </c>
      <c r="U503" s="60">
        <f t="shared" si="9"/>
        <v>0.3869346734</v>
      </c>
      <c r="V503" s="61">
        <f t="shared" si="10"/>
        <v>0.474137931</v>
      </c>
      <c r="W503" s="62">
        <f t="shared" si="11"/>
        <v>0.5789473684</v>
      </c>
      <c r="X503" s="63">
        <f t="shared" ref="X503:Y503" si="1507">IFERROR(P503/(P503+R503),0.5)</f>
        <v>0.5882352941</v>
      </c>
      <c r="Y503" s="64">
        <f t="shared" si="1507"/>
        <v>0.3146067416</v>
      </c>
      <c r="Z503" s="65">
        <f t="shared" si="13"/>
        <v>0.5123287671</v>
      </c>
      <c r="AA503" s="66">
        <f t="shared" si="14"/>
        <v>0.6356164384</v>
      </c>
      <c r="AB503" s="67">
        <f t="shared" si="15"/>
        <v>0.4547945205</v>
      </c>
      <c r="AC503" s="47">
        <f t="shared" si="16"/>
        <v>1</v>
      </c>
      <c r="AD503" s="79">
        <f t="shared" ref="AD503:AL503" si="1508">IF(OR(T503&lt;OFFSET($B$38,AD$3,0),T503&gt;OFFSET($C$38,AD$3,0)),0,1)</f>
        <v>1</v>
      </c>
      <c r="AE503" s="79">
        <f t="shared" si="1508"/>
        <v>1</v>
      </c>
      <c r="AF503" s="79">
        <f t="shared" si="1508"/>
        <v>1</v>
      </c>
      <c r="AG503" s="79">
        <f t="shared" si="1508"/>
        <v>1</v>
      </c>
      <c r="AH503" s="79">
        <f t="shared" si="1508"/>
        <v>1</v>
      </c>
      <c r="AI503" s="79">
        <f t="shared" si="1508"/>
        <v>1</v>
      </c>
      <c r="AJ503" s="79">
        <f t="shared" si="1508"/>
        <v>1</v>
      </c>
      <c r="AK503" s="79">
        <f t="shared" si="1508"/>
        <v>1</v>
      </c>
      <c r="AL503" s="79">
        <f t="shared" si="1508"/>
        <v>1</v>
      </c>
      <c r="AM503" s="68">
        <f t="shared" si="18"/>
        <v>1</v>
      </c>
    </row>
    <row r="504" ht="16.5" customHeight="1">
      <c r="A504" s="79"/>
      <c r="B504" s="101"/>
      <c r="C504" s="101"/>
      <c r="D504" s="101"/>
      <c r="E504" s="101"/>
      <c r="F504" s="102"/>
      <c r="G504" s="51">
        <f t="shared" si="947"/>
        <v>499</v>
      </c>
      <c r="H504" s="103">
        <v>6657.0</v>
      </c>
      <c r="I504" s="79">
        <v>1694.0</v>
      </c>
      <c r="J504" s="72">
        <f>OFFSET(TT!F504,0,6*(-1+$E$6))</f>
        <v>138</v>
      </c>
      <c r="K504" s="73">
        <f>OFFSET(TT!G504,0,6*(-1+$E$6))</f>
        <v>170</v>
      </c>
      <c r="L504" s="74">
        <f>OFFSET(TT!H504,0,6*(-1+$E$6))</f>
        <v>84</v>
      </c>
      <c r="M504" s="75">
        <f>OFFSET(TT!I504,0,6*(-1+$E$6))</f>
        <v>96</v>
      </c>
      <c r="N504" s="76">
        <f>OFFSET(TT!J504,0,6*(-1+$E$6))</f>
        <v>275</v>
      </c>
      <c r="O504" s="77">
        <f>OFFSET(TT!K504,0,6*(-1+$E$6))</f>
        <v>57</v>
      </c>
      <c r="P504" s="78">
        <f t="shared" si="19"/>
        <v>222</v>
      </c>
      <c r="Q504" s="78">
        <f t="shared" ref="Q504:S504" si="1509">$J504*C$30+$K504*C$31+$L504*C$32+$M504*C$33+$N504*C$34+$O504*C$35</f>
        <v>153</v>
      </c>
      <c r="R504" s="78">
        <f t="shared" si="1509"/>
        <v>170</v>
      </c>
      <c r="S504" s="78">
        <f t="shared" si="1509"/>
        <v>275</v>
      </c>
      <c r="T504" s="59">
        <f t="shared" si="8"/>
        <v>0.592</v>
      </c>
      <c r="U504" s="60">
        <f t="shared" si="9"/>
        <v>0.3820224719</v>
      </c>
      <c r="V504" s="61">
        <f t="shared" si="10"/>
        <v>0.4466800805</v>
      </c>
      <c r="W504" s="62">
        <f t="shared" si="11"/>
        <v>0.5263157895</v>
      </c>
      <c r="X504" s="63">
        <f t="shared" ref="X504:Y504" si="1510">IFERROR(P504/(P504+R504),0.5)</f>
        <v>0.5663265306</v>
      </c>
      <c r="Y504" s="64">
        <f t="shared" si="1510"/>
        <v>0.3574766355</v>
      </c>
      <c r="Z504" s="65">
        <f t="shared" si="13"/>
        <v>0.4780487805</v>
      </c>
      <c r="AA504" s="66">
        <f t="shared" si="14"/>
        <v>0.606097561</v>
      </c>
      <c r="AB504" s="67">
        <f t="shared" si="15"/>
        <v>0.4573170732</v>
      </c>
      <c r="AC504" s="47">
        <f t="shared" si="16"/>
        <v>1</v>
      </c>
      <c r="AD504" s="79">
        <f t="shared" ref="AD504:AL504" si="1511">IF(OR(T504&lt;OFFSET($B$38,AD$3,0),T504&gt;OFFSET($C$38,AD$3,0)),0,1)</f>
        <v>1</v>
      </c>
      <c r="AE504" s="79">
        <f t="shared" si="1511"/>
        <v>1</v>
      </c>
      <c r="AF504" s="79">
        <f t="shared" si="1511"/>
        <v>1</v>
      </c>
      <c r="AG504" s="79">
        <f t="shared" si="1511"/>
        <v>1</v>
      </c>
      <c r="AH504" s="79">
        <f t="shared" si="1511"/>
        <v>1</v>
      </c>
      <c r="AI504" s="79">
        <f t="shared" si="1511"/>
        <v>1</v>
      </c>
      <c r="AJ504" s="79">
        <f t="shared" si="1511"/>
        <v>1</v>
      </c>
      <c r="AK504" s="79">
        <f t="shared" si="1511"/>
        <v>1</v>
      </c>
      <c r="AL504" s="79">
        <f t="shared" si="1511"/>
        <v>1</v>
      </c>
      <c r="AM504" s="68">
        <f t="shared" si="18"/>
        <v>1</v>
      </c>
    </row>
    <row r="505" ht="16.5" customHeight="1">
      <c r="A505" s="79"/>
      <c r="B505" s="101"/>
      <c r="C505" s="101"/>
      <c r="D505" s="101"/>
      <c r="E505" s="101"/>
      <c r="F505" s="102"/>
      <c r="G505" s="51">
        <f t="shared" si="947"/>
        <v>500</v>
      </c>
      <c r="H505" s="103">
        <v>6658.0</v>
      </c>
      <c r="I505" s="79">
        <v>2707.0</v>
      </c>
      <c r="J505" s="72">
        <f>OFFSET(TT!F505,0,6*(-1+$E$6))</f>
        <v>221</v>
      </c>
      <c r="K505" s="73">
        <f>OFFSET(TT!G505,0,6*(-1+$E$6))</f>
        <v>288</v>
      </c>
      <c r="L505" s="74">
        <f>OFFSET(TT!H505,0,6*(-1+$E$6))</f>
        <v>165</v>
      </c>
      <c r="M505" s="75">
        <f>OFFSET(TT!I505,0,6*(-1+$E$6))</f>
        <v>158</v>
      </c>
      <c r="N505" s="76">
        <f>OFFSET(TT!J505,0,6*(-1+$E$6))</f>
        <v>485</v>
      </c>
      <c r="O505" s="77">
        <f>OFFSET(TT!K505,0,6*(-1+$E$6))</f>
        <v>83</v>
      </c>
      <c r="P505" s="78">
        <f t="shared" si="19"/>
        <v>386</v>
      </c>
      <c r="Q505" s="78">
        <f t="shared" ref="Q505:S505" si="1512">$J505*C$30+$K505*C$31+$L505*C$32+$M505*C$33+$N505*C$34+$O505*C$35</f>
        <v>241</v>
      </c>
      <c r="R505" s="78">
        <f t="shared" si="1512"/>
        <v>288</v>
      </c>
      <c r="S505" s="78">
        <f t="shared" si="1512"/>
        <v>485</v>
      </c>
      <c r="T505" s="59">
        <f t="shared" si="8"/>
        <v>0.6156299841</v>
      </c>
      <c r="U505" s="60">
        <f t="shared" si="9"/>
        <v>0.3725743855</v>
      </c>
      <c r="V505" s="61">
        <f t="shared" si="10"/>
        <v>0.4431687715</v>
      </c>
      <c r="W505" s="62">
        <f t="shared" si="11"/>
        <v>0.5444234405</v>
      </c>
      <c r="X505" s="63">
        <f t="shared" ref="X505:Y505" si="1513">IFERROR(P505/(P505+R505),0.5)</f>
        <v>0.5727002967</v>
      </c>
      <c r="Y505" s="64">
        <f t="shared" si="1513"/>
        <v>0.3319559229</v>
      </c>
      <c r="Z505" s="65">
        <f t="shared" si="13"/>
        <v>0.4814285714</v>
      </c>
      <c r="AA505" s="66">
        <f t="shared" si="14"/>
        <v>0.6221428571</v>
      </c>
      <c r="AB505" s="67">
        <f t="shared" si="15"/>
        <v>0.4478571429</v>
      </c>
      <c r="AC505" s="47">
        <f t="shared" si="16"/>
        <v>1</v>
      </c>
      <c r="AD505" s="79">
        <f t="shared" ref="AD505:AL505" si="1514">IF(OR(T505&lt;OFFSET($B$38,AD$3,0),T505&gt;OFFSET($C$38,AD$3,0)),0,1)</f>
        <v>1</v>
      </c>
      <c r="AE505" s="79">
        <f t="shared" si="1514"/>
        <v>1</v>
      </c>
      <c r="AF505" s="79">
        <f t="shared" si="1514"/>
        <v>1</v>
      </c>
      <c r="AG505" s="79">
        <f t="shared" si="1514"/>
        <v>1</v>
      </c>
      <c r="AH505" s="79">
        <f t="shared" si="1514"/>
        <v>1</v>
      </c>
      <c r="AI505" s="79">
        <f t="shared" si="1514"/>
        <v>1</v>
      </c>
      <c r="AJ505" s="79">
        <f t="shared" si="1514"/>
        <v>1</v>
      </c>
      <c r="AK505" s="79">
        <f t="shared" si="1514"/>
        <v>1</v>
      </c>
      <c r="AL505" s="79">
        <f t="shared" si="1514"/>
        <v>1</v>
      </c>
      <c r="AM505" s="68">
        <f t="shared" si="18"/>
        <v>1</v>
      </c>
    </row>
    <row r="506" ht="16.5" customHeight="1">
      <c r="A506" s="79"/>
      <c r="B506" s="101"/>
      <c r="C506" s="101"/>
      <c r="D506" s="101"/>
      <c r="E506" s="101"/>
      <c r="F506" s="102"/>
      <c r="G506" s="51">
        <f t="shared" si="947"/>
        <v>501</v>
      </c>
      <c r="H506" s="103">
        <v>6666.0</v>
      </c>
      <c r="I506" s="79">
        <v>3161.0</v>
      </c>
      <c r="J506" s="72">
        <f>OFFSET(TT!F506,0,6*(-1+$E$6))</f>
        <v>414</v>
      </c>
      <c r="K506" s="73">
        <f>OFFSET(TT!G506,0,6*(-1+$E$6))</f>
        <v>237</v>
      </c>
      <c r="L506" s="74">
        <f>OFFSET(TT!H506,0,6*(-1+$E$6))</f>
        <v>188</v>
      </c>
      <c r="M506" s="75">
        <f>OFFSET(TT!I506,0,6*(-1+$E$6))</f>
        <v>245</v>
      </c>
      <c r="N506" s="76">
        <f>OFFSET(TT!J506,0,6*(-1+$E$6))</f>
        <v>476</v>
      </c>
      <c r="O506" s="77">
        <f>OFFSET(TT!K506,0,6*(-1+$E$6))</f>
        <v>109</v>
      </c>
      <c r="P506" s="78">
        <f t="shared" si="19"/>
        <v>602</v>
      </c>
      <c r="Q506" s="78">
        <f t="shared" ref="Q506:S506" si="1515">$J506*C$30+$K506*C$31+$L506*C$32+$M506*C$33+$N506*C$34+$O506*C$35</f>
        <v>354</v>
      </c>
      <c r="R506" s="78">
        <f t="shared" si="1515"/>
        <v>237</v>
      </c>
      <c r="S506" s="78">
        <f t="shared" si="1515"/>
        <v>476</v>
      </c>
      <c r="T506" s="59">
        <f t="shared" si="8"/>
        <v>0.629707113</v>
      </c>
      <c r="U506" s="60">
        <f t="shared" si="9"/>
        <v>0.332398317</v>
      </c>
      <c r="V506" s="61">
        <f t="shared" si="10"/>
        <v>0.5584415584</v>
      </c>
      <c r="W506" s="62">
        <f t="shared" si="11"/>
        <v>0.4010152284</v>
      </c>
      <c r="X506" s="63">
        <f t="shared" ref="X506:Y506" si="1516">IFERROR(P506/(P506+R506),0.5)</f>
        <v>0.7175208582</v>
      </c>
      <c r="Y506" s="64">
        <f t="shared" si="1516"/>
        <v>0.4265060241</v>
      </c>
      <c r="Z506" s="65">
        <f t="shared" si="13"/>
        <v>0.5026962253</v>
      </c>
      <c r="AA506" s="66">
        <f t="shared" si="14"/>
        <v>0.645895746</v>
      </c>
      <c r="AB506" s="67">
        <f t="shared" si="15"/>
        <v>0.5727980827</v>
      </c>
      <c r="AC506" s="47">
        <f t="shared" si="16"/>
        <v>1</v>
      </c>
      <c r="AD506" s="79">
        <f t="shared" ref="AD506:AL506" si="1517">IF(OR(T506&lt;OFFSET($B$38,AD$3,0),T506&gt;OFFSET($C$38,AD$3,0)),0,1)</f>
        <v>1</v>
      </c>
      <c r="AE506" s="79">
        <f t="shared" si="1517"/>
        <v>1</v>
      </c>
      <c r="AF506" s="79">
        <f t="shared" si="1517"/>
        <v>1</v>
      </c>
      <c r="AG506" s="79">
        <f t="shared" si="1517"/>
        <v>1</v>
      </c>
      <c r="AH506" s="79">
        <f t="shared" si="1517"/>
        <v>1</v>
      </c>
      <c r="AI506" s="79">
        <f t="shared" si="1517"/>
        <v>1</v>
      </c>
      <c r="AJ506" s="79">
        <f t="shared" si="1517"/>
        <v>1</v>
      </c>
      <c r="AK506" s="79">
        <f t="shared" si="1517"/>
        <v>1</v>
      </c>
      <c r="AL506" s="79">
        <f t="shared" si="1517"/>
        <v>1</v>
      </c>
      <c r="AM506" s="68">
        <f t="shared" si="18"/>
        <v>1</v>
      </c>
    </row>
    <row r="507" ht="16.5" customHeight="1">
      <c r="A507" s="79"/>
      <c r="B507" s="101"/>
      <c r="C507" s="101"/>
      <c r="D507" s="101"/>
      <c r="E507" s="101"/>
      <c r="F507" s="102"/>
      <c r="G507" s="51">
        <f t="shared" si="947"/>
        <v>502</v>
      </c>
      <c r="H507" s="103">
        <v>6675.0</v>
      </c>
      <c r="I507" s="79">
        <v>1640.0</v>
      </c>
      <c r="J507" s="72">
        <f>OFFSET(TT!F507,0,6*(-1+$E$6))</f>
        <v>219</v>
      </c>
      <c r="K507" s="73">
        <f>OFFSET(TT!G507,0,6*(-1+$E$6))</f>
        <v>167</v>
      </c>
      <c r="L507" s="74">
        <f>OFFSET(TT!H507,0,6*(-1+$E$6))</f>
        <v>86</v>
      </c>
      <c r="M507" s="75">
        <f>OFFSET(TT!I507,0,6*(-1+$E$6))</f>
        <v>103</v>
      </c>
      <c r="N507" s="76">
        <f>OFFSET(TT!J507,0,6*(-1+$E$6))</f>
        <v>269</v>
      </c>
      <c r="O507" s="77">
        <f>OFFSET(TT!K507,0,6*(-1+$E$6))</f>
        <v>45</v>
      </c>
      <c r="P507" s="78">
        <f t="shared" si="19"/>
        <v>305</v>
      </c>
      <c r="Q507" s="78">
        <f t="shared" ref="Q507:S507" si="1518">$J507*C$30+$K507*C$31+$L507*C$32+$M507*C$33+$N507*C$34+$O507*C$35</f>
        <v>148</v>
      </c>
      <c r="R507" s="78">
        <f t="shared" si="1518"/>
        <v>167</v>
      </c>
      <c r="S507" s="78">
        <f t="shared" si="1518"/>
        <v>269</v>
      </c>
      <c r="T507" s="59">
        <f t="shared" si="8"/>
        <v>0.6732891832</v>
      </c>
      <c r="U507" s="60">
        <f t="shared" si="9"/>
        <v>0.3830275229</v>
      </c>
      <c r="V507" s="61">
        <f t="shared" si="10"/>
        <v>0.531358885</v>
      </c>
      <c r="W507" s="62">
        <f t="shared" si="11"/>
        <v>0.5301587302</v>
      </c>
      <c r="X507" s="63">
        <f t="shared" ref="X507:Y507" si="1519">IFERROR(P507/(P507+R507),0.5)</f>
        <v>0.6461864407</v>
      </c>
      <c r="Y507" s="64">
        <f t="shared" si="1519"/>
        <v>0.3549160671</v>
      </c>
      <c r="Z507" s="65">
        <f t="shared" si="13"/>
        <v>0.5309336333</v>
      </c>
      <c r="AA507" s="66">
        <f t="shared" si="14"/>
        <v>0.6456692913</v>
      </c>
      <c r="AB507" s="67">
        <f t="shared" si="15"/>
        <v>0.5095613048</v>
      </c>
      <c r="AC507" s="47">
        <f t="shared" si="16"/>
        <v>1</v>
      </c>
      <c r="AD507" s="79">
        <f t="shared" ref="AD507:AL507" si="1520">IF(OR(T507&lt;OFFSET($B$38,AD$3,0),T507&gt;OFFSET($C$38,AD$3,0)),0,1)</f>
        <v>1</v>
      </c>
      <c r="AE507" s="79">
        <f t="shared" si="1520"/>
        <v>1</v>
      </c>
      <c r="AF507" s="79">
        <f t="shared" si="1520"/>
        <v>1</v>
      </c>
      <c r="AG507" s="79">
        <f t="shared" si="1520"/>
        <v>1</v>
      </c>
      <c r="AH507" s="79">
        <f t="shared" si="1520"/>
        <v>1</v>
      </c>
      <c r="AI507" s="79">
        <f t="shared" si="1520"/>
        <v>1</v>
      </c>
      <c r="AJ507" s="79">
        <f t="shared" si="1520"/>
        <v>1</v>
      </c>
      <c r="AK507" s="79">
        <f t="shared" si="1520"/>
        <v>1</v>
      </c>
      <c r="AL507" s="79">
        <f t="shared" si="1520"/>
        <v>1</v>
      </c>
      <c r="AM507" s="68">
        <f t="shared" si="18"/>
        <v>1</v>
      </c>
    </row>
    <row r="508" ht="16.5" customHeight="1">
      <c r="A508" s="79"/>
      <c r="B508" s="101"/>
      <c r="C508" s="101"/>
      <c r="D508" s="101"/>
      <c r="E508" s="101"/>
      <c r="F508" s="102"/>
      <c r="G508" s="51">
        <f t="shared" si="947"/>
        <v>503</v>
      </c>
      <c r="H508" s="103">
        <v>6681.0</v>
      </c>
      <c r="I508" s="79">
        <v>961.0</v>
      </c>
      <c r="J508" s="72">
        <f>OFFSET(TT!F508,0,6*(-1+$E$6))</f>
        <v>155</v>
      </c>
      <c r="K508" s="73">
        <f>OFFSET(TT!G508,0,6*(-1+$E$6))</f>
        <v>143</v>
      </c>
      <c r="L508" s="74">
        <f>OFFSET(TT!H508,0,6*(-1+$E$6))</f>
        <v>74</v>
      </c>
      <c r="M508" s="75">
        <f>OFFSET(TT!I508,0,6*(-1+$E$6))</f>
        <v>96</v>
      </c>
      <c r="N508" s="76">
        <f>OFFSET(TT!J508,0,6*(-1+$E$6))</f>
        <v>158</v>
      </c>
      <c r="O508" s="77">
        <f>OFFSET(TT!K508,0,6*(-1+$E$6))</f>
        <v>28</v>
      </c>
      <c r="P508" s="78">
        <f t="shared" si="19"/>
        <v>229</v>
      </c>
      <c r="Q508" s="78">
        <f t="shared" ref="Q508:S508" si="1521">$J508*C$30+$K508*C$31+$L508*C$32+$M508*C$33+$N508*C$34+$O508*C$35</f>
        <v>124</v>
      </c>
      <c r="R508" s="78">
        <f t="shared" si="1521"/>
        <v>143</v>
      </c>
      <c r="S508" s="78">
        <f t="shared" si="1521"/>
        <v>158</v>
      </c>
      <c r="T508" s="59">
        <f t="shared" si="8"/>
        <v>0.6487252125</v>
      </c>
      <c r="U508" s="60">
        <f t="shared" si="9"/>
        <v>0.4750830565</v>
      </c>
      <c r="V508" s="61">
        <f t="shared" si="10"/>
        <v>0.5917312661</v>
      </c>
      <c r="W508" s="62">
        <f t="shared" si="11"/>
        <v>0.5355805243</v>
      </c>
      <c r="X508" s="63">
        <f t="shared" ref="X508:Y508" si="1522">IFERROR(P508/(P508+R508),0.5)</f>
        <v>0.6155913978</v>
      </c>
      <c r="Y508" s="64">
        <f t="shared" si="1522"/>
        <v>0.4397163121</v>
      </c>
      <c r="Z508" s="65">
        <f t="shared" si="13"/>
        <v>0.5688073394</v>
      </c>
      <c r="AA508" s="66">
        <f t="shared" si="14"/>
        <v>0.5917431193</v>
      </c>
      <c r="AB508" s="67">
        <f t="shared" si="15"/>
        <v>0.5397553517</v>
      </c>
      <c r="AC508" s="47">
        <f t="shared" si="16"/>
        <v>1</v>
      </c>
      <c r="AD508" s="79">
        <f t="shared" ref="AD508:AL508" si="1523">IF(OR(T508&lt;OFFSET($B$38,AD$3,0),T508&gt;OFFSET($C$38,AD$3,0)),0,1)</f>
        <v>1</v>
      </c>
      <c r="AE508" s="79">
        <f t="shared" si="1523"/>
        <v>1</v>
      </c>
      <c r="AF508" s="79">
        <f t="shared" si="1523"/>
        <v>1</v>
      </c>
      <c r="AG508" s="79">
        <f t="shared" si="1523"/>
        <v>1</v>
      </c>
      <c r="AH508" s="79">
        <f t="shared" si="1523"/>
        <v>1</v>
      </c>
      <c r="AI508" s="79">
        <f t="shared" si="1523"/>
        <v>1</v>
      </c>
      <c r="AJ508" s="79">
        <f t="shared" si="1523"/>
        <v>1</v>
      </c>
      <c r="AK508" s="79">
        <f t="shared" si="1523"/>
        <v>1</v>
      </c>
      <c r="AL508" s="79">
        <f t="shared" si="1523"/>
        <v>1</v>
      </c>
      <c r="AM508" s="68">
        <f t="shared" si="18"/>
        <v>1</v>
      </c>
    </row>
    <row r="509" ht="16.5" customHeight="1">
      <c r="A509" s="79"/>
      <c r="B509" s="101"/>
      <c r="C509" s="101"/>
      <c r="D509" s="101"/>
      <c r="E509" s="101"/>
      <c r="F509" s="102"/>
      <c r="G509" s="51">
        <f t="shared" si="947"/>
        <v>504</v>
      </c>
      <c r="H509" s="103">
        <v>6685.0</v>
      </c>
      <c r="I509" s="79">
        <v>1279.0</v>
      </c>
      <c r="J509" s="72">
        <f>OFFSET(TT!F509,0,6*(-1+$E$6))</f>
        <v>121</v>
      </c>
      <c r="K509" s="73">
        <f>OFFSET(TT!G509,0,6*(-1+$E$6))</f>
        <v>118</v>
      </c>
      <c r="L509" s="74">
        <f>OFFSET(TT!H509,0,6*(-1+$E$6))</f>
        <v>177</v>
      </c>
      <c r="M509" s="75">
        <f>OFFSET(TT!I509,0,6*(-1+$E$6))</f>
        <v>72</v>
      </c>
      <c r="N509" s="76">
        <f>OFFSET(TT!J509,0,6*(-1+$E$6))</f>
        <v>173</v>
      </c>
      <c r="O509" s="77">
        <f>OFFSET(TT!K509,0,6*(-1+$E$6))</f>
        <v>77</v>
      </c>
      <c r="P509" s="78">
        <f t="shared" si="19"/>
        <v>298</v>
      </c>
      <c r="Q509" s="78">
        <f t="shared" ref="Q509:S509" si="1524">$J509*C$30+$K509*C$31+$L509*C$32+$M509*C$33+$N509*C$34+$O509*C$35</f>
        <v>149</v>
      </c>
      <c r="R509" s="78">
        <f t="shared" si="1524"/>
        <v>118</v>
      </c>
      <c r="S509" s="78">
        <f t="shared" si="1524"/>
        <v>173</v>
      </c>
      <c r="T509" s="59">
        <f t="shared" si="8"/>
        <v>0.6666666667</v>
      </c>
      <c r="U509" s="60">
        <f t="shared" si="9"/>
        <v>0.4054982818</v>
      </c>
      <c r="V509" s="61">
        <f t="shared" si="10"/>
        <v>0.6326963907</v>
      </c>
      <c r="W509" s="62">
        <f t="shared" si="11"/>
        <v>0.4419475655</v>
      </c>
      <c r="X509" s="63">
        <f t="shared" ref="X509:Y509" si="1525">IFERROR(P509/(P509+R509),0.5)</f>
        <v>0.7163461538</v>
      </c>
      <c r="Y509" s="64">
        <f t="shared" si="1525"/>
        <v>0.4627329193</v>
      </c>
      <c r="Z509" s="65">
        <f t="shared" si="13"/>
        <v>0.5636856369</v>
      </c>
      <c r="AA509" s="66">
        <f t="shared" si="14"/>
        <v>0.6382113821</v>
      </c>
      <c r="AB509" s="67">
        <f t="shared" si="15"/>
        <v>0.6056910569</v>
      </c>
      <c r="AC509" s="47">
        <f t="shared" si="16"/>
        <v>1</v>
      </c>
      <c r="AD509" s="79">
        <f t="shared" ref="AD509:AL509" si="1526">IF(OR(T509&lt;OFFSET($B$38,AD$3,0),T509&gt;OFFSET($C$38,AD$3,0)),0,1)</f>
        <v>1</v>
      </c>
      <c r="AE509" s="79">
        <f t="shared" si="1526"/>
        <v>1</v>
      </c>
      <c r="AF509" s="79">
        <f t="shared" si="1526"/>
        <v>1</v>
      </c>
      <c r="AG509" s="79">
        <f t="shared" si="1526"/>
        <v>1</v>
      </c>
      <c r="AH509" s="79">
        <f t="shared" si="1526"/>
        <v>1</v>
      </c>
      <c r="AI509" s="79">
        <f t="shared" si="1526"/>
        <v>1</v>
      </c>
      <c r="AJ509" s="79">
        <f t="shared" si="1526"/>
        <v>1</v>
      </c>
      <c r="AK509" s="79">
        <f t="shared" si="1526"/>
        <v>1</v>
      </c>
      <c r="AL509" s="79">
        <f t="shared" si="1526"/>
        <v>1</v>
      </c>
      <c r="AM509" s="68">
        <f t="shared" si="18"/>
        <v>1</v>
      </c>
    </row>
    <row r="510" ht="16.5" customHeight="1">
      <c r="A510" s="79"/>
      <c r="B510" s="101"/>
      <c r="C510" s="101"/>
      <c r="D510" s="101"/>
      <c r="E510" s="101"/>
      <c r="F510" s="102"/>
      <c r="G510" s="51">
        <f t="shared" si="947"/>
        <v>505</v>
      </c>
      <c r="H510" s="103">
        <v>6693.0</v>
      </c>
      <c r="I510" s="79">
        <v>2812.0</v>
      </c>
      <c r="J510" s="72">
        <f>OFFSET(TT!F510,0,6*(-1+$E$6))</f>
        <v>199</v>
      </c>
      <c r="K510" s="73">
        <f>OFFSET(TT!G510,0,6*(-1+$E$6))</f>
        <v>194</v>
      </c>
      <c r="L510" s="74">
        <f>OFFSET(TT!H510,0,6*(-1+$E$6))</f>
        <v>128</v>
      </c>
      <c r="M510" s="75">
        <f>OFFSET(TT!I510,0,6*(-1+$E$6))</f>
        <v>182</v>
      </c>
      <c r="N510" s="76">
        <f>OFFSET(TT!J510,0,6*(-1+$E$6))</f>
        <v>516</v>
      </c>
      <c r="O510" s="77">
        <f>OFFSET(TT!K510,0,6*(-1+$E$6))</f>
        <v>114</v>
      </c>
      <c r="P510" s="78">
        <f t="shared" si="19"/>
        <v>327</v>
      </c>
      <c r="Q510" s="78">
        <f t="shared" ref="Q510:S510" si="1527">$J510*C$30+$K510*C$31+$L510*C$32+$M510*C$33+$N510*C$34+$O510*C$35</f>
        <v>296</v>
      </c>
      <c r="R510" s="78">
        <f t="shared" si="1527"/>
        <v>194</v>
      </c>
      <c r="S510" s="78">
        <f t="shared" si="1527"/>
        <v>516</v>
      </c>
      <c r="T510" s="59">
        <f t="shared" si="8"/>
        <v>0.5248796148</v>
      </c>
      <c r="U510" s="60">
        <f t="shared" si="9"/>
        <v>0.2732394366</v>
      </c>
      <c r="V510" s="61">
        <f t="shared" si="10"/>
        <v>0.3879003559</v>
      </c>
      <c r="W510" s="62">
        <f t="shared" si="11"/>
        <v>0.3959183673</v>
      </c>
      <c r="X510" s="63">
        <f t="shared" ref="X510:Y510" si="1528">IFERROR(P510/(P510+R510),0.5)</f>
        <v>0.6276391555</v>
      </c>
      <c r="Y510" s="64">
        <f t="shared" si="1528"/>
        <v>0.3645320197</v>
      </c>
      <c r="Z510" s="65">
        <f t="shared" si="13"/>
        <v>0.3908477119</v>
      </c>
      <c r="AA510" s="66">
        <f t="shared" si="14"/>
        <v>0.632408102</v>
      </c>
      <c r="AB510" s="67">
        <f t="shared" si="15"/>
        <v>0.4673668417</v>
      </c>
      <c r="AC510" s="47">
        <f t="shared" si="16"/>
        <v>1</v>
      </c>
      <c r="AD510" s="79">
        <f t="shared" ref="AD510:AL510" si="1529">IF(OR(T510&lt;OFFSET($B$38,AD$3,0),T510&gt;OFFSET($C$38,AD$3,0)),0,1)</f>
        <v>1</v>
      </c>
      <c r="AE510" s="79">
        <f t="shared" si="1529"/>
        <v>1</v>
      </c>
      <c r="AF510" s="79">
        <f t="shared" si="1529"/>
        <v>1</v>
      </c>
      <c r="AG510" s="79">
        <f t="shared" si="1529"/>
        <v>1</v>
      </c>
      <c r="AH510" s="79">
        <f t="shared" si="1529"/>
        <v>1</v>
      </c>
      <c r="AI510" s="79">
        <f t="shared" si="1529"/>
        <v>1</v>
      </c>
      <c r="AJ510" s="79">
        <f t="shared" si="1529"/>
        <v>1</v>
      </c>
      <c r="AK510" s="79">
        <f t="shared" si="1529"/>
        <v>1</v>
      </c>
      <c r="AL510" s="79">
        <f t="shared" si="1529"/>
        <v>1</v>
      </c>
      <c r="AM510" s="68">
        <f t="shared" si="18"/>
        <v>1</v>
      </c>
    </row>
    <row r="511" ht="16.5" customHeight="1">
      <c r="A511" s="79"/>
      <c r="B511" s="101"/>
      <c r="C511" s="101"/>
      <c r="D511" s="101"/>
      <c r="E511" s="101"/>
      <c r="F511" s="102"/>
      <c r="G511" s="51">
        <f t="shared" si="947"/>
        <v>506</v>
      </c>
      <c r="H511" s="103">
        <v>6695.0</v>
      </c>
      <c r="I511" s="79">
        <v>3300.0</v>
      </c>
      <c r="J511" s="72">
        <f>OFFSET(TT!F511,0,6*(-1+$E$6))</f>
        <v>237</v>
      </c>
      <c r="K511" s="73">
        <f>OFFSET(TT!G511,0,6*(-1+$E$6))</f>
        <v>229</v>
      </c>
      <c r="L511" s="74">
        <f>OFFSET(TT!H511,0,6*(-1+$E$6))</f>
        <v>234</v>
      </c>
      <c r="M511" s="75">
        <f>OFFSET(TT!I511,0,6*(-1+$E$6))</f>
        <v>207</v>
      </c>
      <c r="N511" s="76">
        <f>OFFSET(TT!J511,0,6*(-1+$E$6))</f>
        <v>570</v>
      </c>
      <c r="O511" s="77">
        <f>OFFSET(TT!K511,0,6*(-1+$E$6))</f>
        <v>145</v>
      </c>
      <c r="P511" s="78">
        <f t="shared" si="19"/>
        <v>471</v>
      </c>
      <c r="Q511" s="78">
        <f t="shared" ref="Q511:S511" si="1530">$J511*C$30+$K511*C$31+$L511*C$32+$M511*C$33+$N511*C$34+$O511*C$35</f>
        <v>352</v>
      </c>
      <c r="R511" s="78">
        <f t="shared" si="1530"/>
        <v>229</v>
      </c>
      <c r="S511" s="78">
        <f t="shared" si="1530"/>
        <v>570</v>
      </c>
      <c r="T511" s="59">
        <f t="shared" si="8"/>
        <v>0.5722964763</v>
      </c>
      <c r="U511" s="60">
        <f t="shared" si="9"/>
        <v>0.2866082603</v>
      </c>
      <c r="V511" s="61">
        <f t="shared" si="10"/>
        <v>0.4524495677</v>
      </c>
      <c r="W511" s="62">
        <f t="shared" si="11"/>
        <v>0.3941480207</v>
      </c>
      <c r="X511" s="63">
        <f t="shared" ref="X511:Y511" si="1531">IFERROR(P511/(P511+R511),0.5)</f>
        <v>0.6728571429</v>
      </c>
      <c r="Y511" s="64">
        <f t="shared" si="1531"/>
        <v>0.3817787419</v>
      </c>
      <c r="Z511" s="65">
        <f t="shared" si="13"/>
        <v>0.4315659679</v>
      </c>
      <c r="AA511" s="66">
        <f t="shared" si="14"/>
        <v>0.6418002466</v>
      </c>
      <c r="AB511" s="67">
        <f t="shared" si="15"/>
        <v>0.5073982737</v>
      </c>
      <c r="AC511" s="47">
        <f t="shared" si="16"/>
        <v>1</v>
      </c>
      <c r="AD511" s="79">
        <f t="shared" ref="AD511:AL511" si="1532">IF(OR(T511&lt;OFFSET($B$38,AD$3,0),T511&gt;OFFSET($C$38,AD$3,0)),0,1)</f>
        <v>1</v>
      </c>
      <c r="AE511" s="79">
        <f t="shared" si="1532"/>
        <v>1</v>
      </c>
      <c r="AF511" s="79">
        <f t="shared" si="1532"/>
        <v>1</v>
      </c>
      <c r="AG511" s="79">
        <f t="shared" si="1532"/>
        <v>1</v>
      </c>
      <c r="AH511" s="79">
        <f t="shared" si="1532"/>
        <v>1</v>
      </c>
      <c r="AI511" s="79">
        <f t="shared" si="1532"/>
        <v>1</v>
      </c>
      <c r="AJ511" s="79">
        <f t="shared" si="1532"/>
        <v>1</v>
      </c>
      <c r="AK511" s="79">
        <f t="shared" si="1532"/>
        <v>1</v>
      </c>
      <c r="AL511" s="79">
        <f t="shared" si="1532"/>
        <v>1</v>
      </c>
      <c r="AM511" s="68">
        <f t="shared" si="18"/>
        <v>1</v>
      </c>
    </row>
    <row r="512" ht="16.5" customHeight="1">
      <c r="A512" s="79"/>
      <c r="B512" s="101"/>
      <c r="C512" s="101"/>
      <c r="D512" s="101"/>
      <c r="E512" s="101"/>
      <c r="F512" s="102"/>
      <c r="G512" s="51">
        <f t="shared" si="947"/>
        <v>507</v>
      </c>
      <c r="H512" s="103">
        <v>6704.0</v>
      </c>
      <c r="I512" s="79">
        <v>1336.0</v>
      </c>
      <c r="J512" s="72">
        <f>OFFSET(TT!F512,0,6*(-1+$E$6))</f>
        <v>70</v>
      </c>
      <c r="K512" s="73">
        <f>OFFSET(TT!G512,0,6*(-1+$E$6))</f>
        <v>49</v>
      </c>
      <c r="L512" s="74">
        <f>OFFSET(TT!H512,0,6*(-1+$E$6))</f>
        <v>75</v>
      </c>
      <c r="M512" s="75">
        <f>OFFSET(TT!I512,0,6*(-1+$E$6))</f>
        <v>78</v>
      </c>
      <c r="N512" s="76">
        <f>OFFSET(TT!J512,0,6*(-1+$E$6))</f>
        <v>253</v>
      </c>
      <c r="O512" s="77">
        <f>OFFSET(TT!K512,0,6*(-1+$E$6))</f>
        <v>58</v>
      </c>
      <c r="P512" s="78">
        <f t="shared" si="19"/>
        <v>145</v>
      </c>
      <c r="Q512" s="78">
        <f t="shared" ref="Q512:S512" si="1533">$J512*C$30+$K512*C$31+$L512*C$32+$M512*C$33+$N512*C$34+$O512*C$35</f>
        <v>136</v>
      </c>
      <c r="R512" s="78">
        <f t="shared" si="1533"/>
        <v>49</v>
      </c>
      <c r="S512" s="78">
        <f t="shared" si="1533"/>
        <v>253</v>
      </c>
      <c r="T512" s="59">
        <f t="shared" si="8"/>
        <v>0.5160142349</v>
      </c>
      <c r="U512" s="60">
        <f t="shared" si="9"/>
        <v>0.1622516556</v>
      </c>
      <c r="V512" s="61">
        <f t="shared" si="10"/>
        <v>0.364321608</v>
      </c>
      <c r="W512" s="62">
        <f t="shared" si="11"/>
        <v>0.2648648649</v>
      </c>
      <c r="X512" s="63">
        <f t="shared" ref="X512:Y512" si="1534">IFERROR(P512/(P512+R512),0.5)</f>
        <v>0.7474226804</v>
      </c>
      <c r="Y512" s="64">
        <f t="shared" si="1534"/>
        <v>0.3496143959</v>
      </c>
      <c r="Z512" s="65">
        <f t="shared" si="13"/>
        <v>0.332761578</v>
      </c>
      <c r="AA512" s="66">
        <f t="shared" si="14"/>
        <v>0.6826758148</v>
      </c>
      <c r="AB512" s="67">
        <f t="shared" si="15"/>
        <v>0.4819897084</v>
      </c>
      <c r="AC512" s="47">
        <f t="shared" si="16"/>
        <v>1</v>
      </c>
      <c r="AD512" s="79">
        <f t="shared" ref="AD512:AL512" si="1535">IF(OR(T512&lt;OFFSET($B$38,AD$3,0),T512&gt;OFFSET($C$38,AD$3,0)),0,1)</f>
        <v>1</v>
      </c>
      <c r="AE512" s="79">
        <f t="shared" si="1535"/>
        <v>1</v>
      </c>
      <c r="AF512" s="79">
        <f t="shared" si="1535"/>
        <v>1</v>
      </c>
      <c r="AG512" s="79">
        <f t="shared" si="1535"/>
        <v>1</v>
      </c>
      <c r="AH512" s="79">
        <f t="shared" si="1535"/>
        <v>1</v>
      </c>
      <c r="AI512" s="79">
        <f t="shared" si="1535"/>
        <v>1</v>
      </c>
      <c r="AJ512" s="79">
        <f t="shared" si="1535"/>
        <v>1</v>
      </c>
      <c r="AK512" s="79">
        <f t="shared" si="1535"/>
        <v>1</v>
      </c>
      <c r="AL512" s="79">
        <f t="shared" si="1535"/>
        <v>1</v>
      </c>
      <c r="AM512" s="68">
        <f t="shared" si="18"/>
        <v>1</v>
      </c>
    </row>
    <row r="513" ht="16.5" customHeight="1">
      <c r="A513" s="79"/>
      <c r="B513" s="101"/>
      <c r="C513" s="101"/>
      <c r="D513" s="101"/>
      <c r="E513" s="101"/>
      <c r="F513" s="102"/>
      <c r="G513" s="51">
        <f t="shared" si="947"/>
        <v>508</v>
      </c>
      <c r="H513" s="103">
        <v>6706.0</v>
      </c>
      <c r="I513" s="79">
        <v>2152.0</v>
      </c>
      <c r="J513" s="72">
        <f>OFFSET(TT!F513,0,6*(-1+$E$6))</f>
        <v>90</v>
      </c>
      <c r="K513" s="73">
        <f>OFFSET(TT!G513,0,6*(-1+$E$6))</f>
        <v>141</v>
      </c>
      <c r="L513" s="74">
        <f>OFFSET(TT!H513,0,6*(-1+$E$6))</f>
        <v>71</v>
      </c>
      <c r="M513" s="75">
        <f>OFFSET(TT!I513,0,6*(-1+$E$6))</f>
        <v>79</v>
      </c>
      <c r="N513" s="76">
        <f>OFFSET(TT!J513,0,6*(-1+$E$6))</f>
        <v>308</v>
      </c>
      <c r="O513" s="77">
        <f>OFFSET(TT!K513,0,6*(-1+$E$6))</f>
        <v>81</v>
      </c>
      <c r="P513" s="78">
        <f t="shared" si="19"/>
        <v>161</v>
      </c>
      <c r="Q513" s="78">
        <f t="shared" ref="Q513:S513" si="1536">$J513*C$30+$K513*C$31+$L513*C$32+$M513*C$33+$N513*C$34+$O513*C$35</f>
        <v>160</v>
      </c>
      <c r="R513" s="78">
        <f t="shared" si="1536"/>
        <v>141</v>
      </c>
      <c r="S513" s="78">
        <f t="shared" si="1536"/>
        <v>308</v>
      </c>
      <c r="T513" s="59">
        <f t="shared" si="8"/>
        <v>0.5015576324</v>
      </c>
      <c r="U513" s="60">
        <f t="shared" si="9"/>
        <v>0.3140311804</v>
      </c>
      <c r="V513" s="61">
        <f t="shared" si="10"/>
        <v>0.3432835821</v>
      </c>
      <c r="W513" s="62">
        <f t="shared" si="11"/>
        <v>0.4684385382</v>
      </c>
      <c r="X513" s="63">
        <f t="shared" ref="X513:Y513" si="1537">IFERROR(P513/(P513+R513),0.5)</f>
        <v>0.5331125828</v>
      </c>
      <c r="Y513" s="64">
        <f t="shared" si="1537"/>
        <v>0.3418803419</v>
      </c>
      <c r="Z513" s="65">
        <f t="shared" si="13"/>
        <v>0.3922077922</v>
      </c>
      <c r="AA513" s="66">
        <f t="shared" si="14"/>
        <v>0.6090909091</v>
      </c>
      <c r="AB513" s="67">
        <f t="shared" si="15"/>
        <v>0.4168831169</v>
      </c>
      <c r="AC513" s="47">
        <f t="shared" si="16"/>
        <v>1</v>
      </c>
      <c r="AD513" s="79">
        <f t="shared" ref="AD513:AL513" si="1538">IF(OR(T513&lt;OFFSET($B$38,AD$3,0),T513&gt;OFFSET($C$38,AD$3,0)),0,1)</f>
        <v>1</v>
      </c>
      <c r="AE513" s="79">
        <f t="shared" si="1538"/>
        <v>1</v>
      </c>
      <c r="AF513" s="79">
        <f t="shared" si="1538"/>
        <v>1</v>
      </c>
      <c r="AG513" s="79">
        <f t="shared" si="1538"/>
        <v>1</v>
      </c>
      <c r="AH513" s="79">
        <f t="shared" si="1538"/>
        <v>1</v>
      </c>
      <c r="AI513" s="79">
        <f t="shared" si="1538"/>
        <v>1</v>
      </c>
      <c r="AJ513" s="79">
        <f t="shared" si="1538"/>
        <v>1</v>
      </c>
      <c r="AK513" s="79">
        <f t="shared" si="1538"/>
        <v>1</v>
      </c>
      <c r="AL513" s="79">
        <f t="shared" si="1538"/>
        <v>1</v>
      </c>
      <c r="AM513" s="68">
        <f t="shared" si="18"/>
        <v>1</v>
      </c>
    </row>
    <row r="514" ht="16.5" customHeight="1">
      <c r="A514" s="79"/>
      <c r="B514" s="101"/>
      <c r="C514" s="101"/>
      <c r="D514" s="101"/>
      <c r="E514" s="101"/>
      <c r="F514" s="102"/>
      <c r="G514" s="51">
        <f t="shared" si="947"/>
        <v>509</v>
      </c>
      <c r="H514" s="103">
        <v>6707.0</v>
      </c>
      <c r="I514" s="79">
        <v>1875.0</v>
      </c>
      <c r="J514" s="72">
        <f>OFFSET(TT!F514,0,6*(-1+$E$6))</f>
        <v>173</v>
      </c>
      <c r="K514" s="73">
        <f>OFFSET(TT!G514,0,6*(-1+$E$6))</f>
        <v>147</v>
      </c>
      <c r="L514" s="74">
        <f>OFFSET(TT!H514,0,6*(-1+$E$6))</f>
        <v>126</v>
      </c>
      <c r="M514" s="75">
        <f>OFFSET(TT!I514,0,6*(-1+$E$6))</f>
        <v>143</v>
      </c>
      <c r="N514" s="76">
        <f>OFFSET(TT!J514,0,6*(-1+$E$6))</f>
        <v>314</v>
      </c>
      <c r="O514" s="77">
        <f>OFFSET(TT!K514,0,6*(-1+$E$6))</f>
        <v>70</v>
      </c>
      <c r="P514" s="78">
        <f t="shared" si="19"/>
        <v>299</v>
      </c>
      <c r="Q514" s="78">
        <f t="shared" ref="Q514:S514" si="1539">$J514*C$30+$K514*C$31+$L514*C$32+$M514*C$33+$N514*C$34+$O514*C$35</f>
        <v>213</v>
      </c>
      <c r="R514" s="78">
        <f t="shared" si="1539"/>
        <v>147</v>
      </c>
      <c r="S514" s="78">
        <f t="shared" si="1539"/>
        <v>314</v>
      </c>
      <c r="T514" s="59">
        <f t="shared" si="8"/>
        <v>0.583984375</v>
      </c>
      <c r="U514" s="60">
        <f t="shared" si="9"/>
        <v>0.3188720174</v>
      </c>
      <c r="V514" s="61">
        <f t="shared" si="10"/>
        <v>0.4877650897</v>
      </c>
      <c r="W514" s="62">
        <f t="shared" si="11"/>
        <v>0.4083333333</v>
      </c>
      <c r="X514" s="63">
        <f t="shared" ref="X514:Y514" si="1540">IFERROR(P514/(P514+R514),0.5)</f>
        <v>0.6704035874</v>
      </c>
      <c r="Y514" s="64">
        <f t="shared" si="1540"/>
        <v>0.4041745731</v>
      </c>
      <c r="Z514" s="65">
        <f t="shared" si="13"/>
        <v>0.4583761562</v>
      </c>
      <c r="AA514" s="66">
        <f t="shared" si="14"/>
        <v>0.6300102775</v>
      </c>
      <c r="AB514" s="67">
        <f t="shared" si="15"/>
        <v>0.5262076053</v>
      </c>
      <c r="AC514" s="47">
        <f t="shared" si="16"/>
        <v>1</v>
      </c>
      <c r="AD514" s="79">
        <f t="shared" ref="AD514:AL514" si="1541">IF(OR(T514&lt;OFFSET($B$38,AD$3,0),T514&gt;OFFSET($C$38,AD$3,0)),0,1)</f>
        <v>1</v>
      </c>
      <c r="AE514" s="79">
        <f t="shared" si="1541"/>
        <v>1</v>
      </c>
      <c r="AF514" s="79">
        <f t="shared" si="1541"/>
        <v>1</v>
      </c>
      <c r="AG514" s="79">
        <f t="shared" si="1541"/>
        <v>1</v>
      </c>
      <c r="AH514" s="79">
        <f t="shared" si="1541"/>
        <v>1</v>
      </c>
      <c r="AI514" s="79">
        <f t="shared" si="1541"/>
        <v>1</v>
      </c>
      <c r="AJ514" s="79">
        <f t="shared" si="1541"/>
        <v>1</v>
      </c>
      <c r="AK514" s="79">
        <f t="shared" si="1541"/>
        <v>1</v>
      </c>
      <c r="AL514" s="79">
        <f t="shared" si="1541"/>
        <v>1</v>
      </c>
      <c r="AM514" s="68">
        <f t="shared" si="18"/>
        <v>1</v>
      </c>
    </row>
    <row r="515" ht="16.5" customHeight="1">
      <c r="A515" s="79"/>
      <c r="B515" s="101"/>
      <c r="C515" s="101"/>
      <c r="D515" s="101"/>
      <c r="E515" s="101"/>
      <c r="F515" s="102"/>
      <c r="G515" s="51">
        <f t="shared" si="947"/>
        <v>510</v>
      </c>
      <c r="H515" s="103">
        <v>6708.0</v>
      </c>
      <c r="I515" s="79">
        <v>2328.0</v>
      </c>
      <c r="J515" s="72">
        <f>OFFSET(TT!F515,0,6*(-1+$E$6))</f>
        <v>203</v>
      </c>
      <c r="K515" s="73">
        <f>OFFSET(TT!G515,0,6*(-1+$E$6))</f>
        <v>180</v>
      </c>
      <c r="L515" s="74">
        <f>OFFSET(TT!H515,0,6*(-1+$E$6))</f>
        <v>116</v>
      </c>
      <c r="M515" s="75">
        <f>OFFSET(TT!I515,0,6*(-1+$E$6))</f>
        <v>163</v>
      </c>
      <c r="N515" s="76">
        <f>OFFSET(TT!J515,0,6*(-1+$E$6))</f>
        <v>360</v>
      </c>
      <c r="O515" s="77">
        <f>OFFSET(TT!K515,0,6*(-1+$E$6))</f>
        <v>100</v>
      </c>
      <c r="P515" s="78">
        <f t="shared" si="19"/>
        <v>319</v>
      </c>
      <c r="Q515" s="78">
        <f t="shared" ref="Q515:S515" si="1542">$J515*C$30+$K515*C$31+$L515*C$32+$M515*C$33+$N515*C$34+$O515*C$35</f>
        <v>263</v>
      </c>
      <c r="R515" s="78">
        <f t="shared" si="1542"/>
        <v>180</v>
      </c>
      <c r="S515" s="78">
        <f t="shared" si="1542"/>
        <v>360</v>
      </c>
      <c r="T515" s="59">
        <f t="shared" si="8"/>
        <v>0.5481099656</v>
      </c>
      <c r="U515" s="60">
        <f t="shared" si="9"/>
        <v>0.3333333333</v>
      </c>
      <c r="V515" s="61">
        <f t="shared" si="10"/>
        <v>0.469808542</v>
      </c>
      <c r="W515" s="62">
        <f t="shared" si="11"/>
        <v>0.4063205418</v>
      </c>
      <c r="X515" s="63">
        <f t="shared" ref="X515:Y515" si="1543">IFERROR(P515/(P515+R515),0.5)</f>
        <v>0.6392785571</v>
      </c>
      <c r="Y515" s="64">
        <f t="shared" si="1543"/>
        <v>0.4221508828</v>
      </c>
      <c r="Z515" s="65">
        <f t="shared" si="13"/>
        <v>0.444741533</v>
      </c>
      <c r="AA515" s="66">
        <f t="shared" si="14"/>
        <v>0.6051693405</v>
      </c>
      <c r="AB515" s="67">
        <f t="shared" si="15"/>
        <v>0.5187165775</v>
      </c>
      <c r="AC515" s="47">
        <f t="shared" si="16"/>
        <v>1</v>
      </c>
      <c r="AD515" s="79">
        <f t="shared" ref="AD515:AL515" si="1544">IF(OR(T515&lt;OFFSET($B$38,AD$3,0),T515&gt;OFFSET($C$38,AD$3,0)),0,1)</f>
        <v>1</v>
      </c>
      <c r="AE515" s="79">
        <f t="shared" si="1544"/>
        <v>1</v>
      </c>
      <c r="AF515" s="79">
        <f t="shared" si="1544"/>
        <v>1</v>
      </c>
      <c r="AG515" s="79">
        <f t="shared" si="1544"/>
        <v>1</v>
      </c>
      <c r="AH515" s="79">
        <f t="shared" si="1544"/>
        <v>1</v>
      </c>
      <c r="AI515" s="79">
        <f t="shared" si="1544"/>
        <v>1</v>
      </c>
      <c r="AJ515" s="79">
        <f t="shared" si="1544"/>
        <v>1</v>
      </c>
      <c r="AK515" s="79">
        <f t="shared" si="1544"/>
        <v>1</v>
      </c>
      <c r="AL515" s="79">
        <f t="shared" si="1544"/>
        <v>1</v>
      </c>
      <c r="AM515" s="68">
        <f t="shared" si="18"/>
        <v>1</v>
      </c>
    </row>
    <row r="516" ht="16.5" customHeight="1">
      <c r="A516" s="79"/>
      <c r="B516" s="101"/>
      <c r="C516" s="101"/>
      <c r="D516" s="101"/>
      <c r="E516" s="101"/>
      <c r="F516" s="102"/>
      <c r="G516" s="51">
        <f t="shared" si="947"/>
        <v>511</v>
      </c>
      <c r="H516" s="103">
        <v>6710.0</v>
      </c>
      <c r="I516" s="79">
        <v>2727.0</v>
      </c>
      <c r="J516" s="72">
        <f>OFFSET(TT!F516,0,6*(-1+$E$6))</f>
        <v>60</v>
      </c>
      <c r="K516" s="73">
        <f>OFFSET(TT!G516,0,6*(-1+$E$6))</f>
        <v>112</v>
      </c>
      <c r="L516" s="74">
        <f>OFFSET(TT!H516,0,6*(-1+$E$6))</f>
        <v>80</v>
      </c>
      <c r="M516" s="75">
        <f>OFFSET(TT!I516,0,6*(-1+$E$6))</f>
        <v>98</v>
      </c>
      <c r="N516" s="76">
        <f>OFFSET(TT!J516,0,6*(-1+$E$6))</f>
        <v>354</v>
      </c>
      <c r="O516" s="77">
        <f>OFFSET(TT!K516,0,6*(-1+$E$6))</f>
        <v>107</v>
      </c>
      <c r="P516" s="78">
        <f t="shared" si="19"/>
        <v>140</v>
      </c>
      <c r="Q516" s="78">
        <f t="shared" ref="Q516:S516" si="1545">$J516*C$30+$K516*C$31+$L516*C$32+$M516*C$33+$N516*C$34+$O516*C$35</f>
        <v>205</v>
      </c>
      <c r="R516" s="78">
        <f t="shared" si="1545"/>
        <v>112</v>
      </c>
      <c r="S516" s="78">
        <f t="shared" si="1545"/>
        <v>354</v>
      </c>
      <c r="T516" s="59">
        <f t="shared" si="8"/>
        <v>0.4057971014</v>
      </c>
      <c r="U516" s="60">
        <f t="shared" si="9"/>
        <v>0.2403433476</v>
      </c>
      <c r="V516" s="61">
        <f t="shared" si="10"/>
        <v>0.2834008097</v>
      </c>
      <c r="W516" s="62">
        <f t="shared" si="11"/>
        <v>0.3533123028</v>
      </c>
      <c r="X516" s="63">
        <f t="shared" ref="X516:Y516" si="1546">IFERROR(P516/(P516+R516),0.5)</f>
        <v>0.5555555556</v>
      </c>
      <c r="Y516" s="64">
        <f t="shared" si="1546"/>
        <v>0.366726297</v>
      </c>
      <c r="Z516" s="65">
        <f t="shared" si="13"/>
        <v>0.3107274969</v>
      </c>
      <c r="AA516" s="66">
        <f t="shared" si="14"/>
        <v>0.6091245376</v>
      </c>
      <c r="AB516" s="67">
        <f t="shared" si="15"/>
        <v>0.4254007398</v>
      </c>
      <c r="AC516" s="47">
        <f t="shared" si="16"/>
        <v>1</v>
      </c>
      <c r="AD516" s="79">
        <f t="shared" ref="AD516:AL516" si="1547">IF(OR(T516&lt;OFFSET($B$38,AD$3,0),T516&gt;OFFSET($C$38,AD$3,0)),0,1)</f>
        <v>1</v>
      </c>
      <c r="AE516" s="79">
        <f t="shared" si="1547"/>
        <v>1</v>
      </c>
      <c r="AF516" s="79">
        <f t="shared" si="1547"/>
        <v>1</v>
      </c>
      <c r="AG516" s="79">
        <f t="shared" si="1547"/>
        <v>1</v>
      </c>
      <c r="AH516" s="79">
        <f t="shared" si="1547"/>
        <v>1</v>
      </c>
      <c r="AI516" s="79">
        <f t="shared" si="1547"/>
        <v>1</v>
      </c>
      <c r="AJ516" s="79">
        <f t="shared" si="1547"/>
        <v>1</v>
      </c>
      <c r="AK516" s="79">
        <f t="shared" si="1547"/>
        <v>1</v>
      </c>
      <c r="AL516" s="79">
        <f t="shared" si="1547"/>
        <v>1</v>
      </c>
      <c r="AM516" s="68">
        <f t="shared" si="18"/>
        <v>1</v>
      </c>
    </row>
    <row r="517" ht="16.5" customHeight="1">
      <c r="A517" s="79"/>
      <c r="B517" s="101"/>
      <c r="C517" s="101"/>
      <c r="D517" s="101"/>
      <c r="E517" s="101"/>
      <c r="F517" s="102"/>
      <c r="G517" s="51">
        <f t="shared" si="947"/>
        <v>512</v>
      </c>
      <c r="H517" s="103">
        <v>6713.0</v>
      </c>
      <c r="I517" s="79">
        <v>3169.0</v>
      </c>
      <c r="J517" s="72">
        <f>OFFSET(TT!F517,0,6*(-1+$E$6))</f>
        <v>202</v>
      </c>
      <c r="K517" s="73">
        <f>OFFSET(TT!G517,0,6*(-1+$E$6))</f>
        <v>200</v>
      </c>
      <c r="L517" s="74">
        <f>OFFSET(TT!H517,0,6*(-1+$E$6))</f>
        <v>175</v>
      </c>
      <c r="M517" s="75">
        <f>OFFSET(TT!I517,0,6*(-1+$E$6))</f>
        <v>213</v>
      </c>
      <c r="N517" s="76">
        <f>OFFSET(TT!J517,0,6*(-1+$E$6))</f>
        <v>502</v>
      </c>
      <c r="O517" s="77">
        <f>OFFSET(TT!K517,0,6*(-1+$E$6))</f>
        <v>146</v>
      </c>
      <c r="P517" s="78">
        <f t="shared" si="19"/>
        <v>377</v>
      </c>
      <c r="Q517" s="78">
        <f t="shared" ref="Q517:S517" si="1548">$J517*C$30+$K517*C$31+$L517*C$32+$M517*C$33+$N517*C$34+$O517*C$35</f>
        <v>359</v>
      </c>
      <c r="R517" s="78">
        <f t="shared" si="1548"/>
        <v>200</v>
      </c>
      <c r="S517" s="78">
        <f t="shared" si="1548"/>
        <v>502</v>
      </c>
      <c r="T517" s="59">
        <f t="shared" si="8"/>
        <v>0.5122282609</v>
      </c>
      <c r="U517" s="60">
        <f t="shared" si="9"/>
        <v>0.2849002849</v>
      </c>
      <c r="V517" s="61">
        <f t="shared" si="10"/>
        <v>0.4288964733</v>
      </c>
      <c r="W517" s="62">
        <f t="shared" si="11"/>
        <v>0.3577817531</v>
      </c>
      <c r="X517" s="63">
        <f t="shared" ref="X517:Y517" si="1549">IFERROR(P517/(P517+R517),0.5)</f>
        <v>0.6533795494</v>
      </c>
      <c r="Y517" s="64">
        <f t="shared" si="1549"/>
        <v>0.4169570267</v>
      </c>
      <c r="Z517" s="65">
        <f t="shared" si="13"/>
        <v>0.4012517385</v>
      </c>
      <c r="AA517" s="66">
        <f t="shared" si="14"/>
        <v>0.6112656467</v>
      </c>
      <c r="AB517" s="67">
        <f t="shared" si="15"/>
        <v>0.511821975</v>
      </c>
      <c r="AC517" s="47">
        <f t="shared" si="16"/>
        <v>1</v>
      </c>
      <c r="AD517" s="79">
        <f t="shared" ref="AD517:AL517" si="1550">IF(OR(T517&lt;OFFSET($B$38,AD$3,0),T517&gt;OFFSET($C$38,AD$3,0)),0,1)</f>
        <v>1</v>
      </c>
      <c r="AE517" s="79">
        <f t="shared" si="1550"/>
        <v>1</v>
      </c>
      <c r="AF517" s="79">
        <f t="shared" si="1550"/>
        <v>1</v>
      </c>
      <c r="AG517" s="79">
        <f t="shared" si="1550"/>
        <v>1</v>
      </c>
      <c r="AH517" s="79">
        <f t="shared" si="1550"/>
        <v>1</v>
      </c>
      <c r="AI517" s="79">
        <f t="shared" si="1550"/>
        <v>1</v>
      </c>
      <c r="AJ517" s="79">
        <f t="shared" si="1550"/>
        <v>1</v>
      </c>
      <c r="AK517" s="79">
        <f t="shared" si="1550"/>
        <v>1</v>
      </c>
      <c r="AL517" s="79">
        <f t="shared" si="1550"/>
        <v>1</v>
      </c>
      <c r="AM517" s="68">
        <f t="shared" si="18"/>
        <v>1</v>
      </c>
    </row>
    <row r="518" ht="16.5" customHeight="1">
      <c r="A518" s="79"/>
      <c r="B518" s="101"/>
      <c r="C518" s="101"/>
      <c r="D518" s="101"/>
      <c r="E518" s="101"/>
      <c r="F518" s="102"/>
      <c r="G518" s="51">
        <f t="shared" si="947"/>
        <v>513</v>
      </c>
      <c r="H518" s="103">
        <v>6715.0</v>
      </c>
      <c r="I518" s="79">
        <v>1321.0</v>
      </c>
      <c r="J518" s="72">
        <f>OFFSET(TT!F518,0,6*(-1+$E$6))</f>
        <v>93</v>
      </c>
      <c r="K518" s="73">
        <f>OFFSET(TT!G518,0,6*(-1+$E$6))</f>
        <v>99</v>
      </c>
      <c r="L518" s="74">
        <f>OFFSET(TT!H518,0,6*(-1+$E$6))</f>
        <v>61</v>
      </c>
      <c r="M518" s="75">
        <f>OFFSET(TT!I518,0,6*(-1+$E$6))</f>
        <v>62</v>
      </c>
      <c r="N518" s="76">
        <f>OFFSET(TT!J518,0,6*(-1+$E$6))</f>
        <v>174</v>
      </c>
      <c r="O518" s="77">
        <f>OFFSET(TT!K518,0,6*(-1+$E$6))</f>
        <v>45</v>
      </c>
      <c r="P518" s="78">
        <f t="shared" si="19"/>
        <v>154</v>
      </c>
      <c r="Q518" s="78">
        <f t="shared" ref="Q518:S518" si="1551">$J518*C$30+$K518*C$31+$L518*C$32+$M518*C$33+$N518*C$34+$O518*C$35</f>
        <v>107</v>
      </c>
      <c r="R518" s="78">
        <f t="shared" si="1551"/>
        <v>99</v>
      </c>
      <c r="S518" s="78">
        <f t="shared" si="1551"/>
        <v>174</v>
      </c>
      <c r="T518" s="59">
        <f t="shared" si="8"/>
        <v>0.5900383142</v>
      </c>
      <c r="U518" s="60">
        <f t="shared" si="9"/>
        <v>0.3626373626</v>
      </c>
      <c r="V518" s="61">
        <f t="shared" si="10"/>
        <v>0.4695121951</v>
      </c>
      <c r="W518" s="62">
        <f t="shared" si="11"/>
        <v>0.4805825243</v>
      </c>
      <c r="X518" s="63">
        <f t="shared" ref="X518:Y518" si="1552">IFERROR(P518/(P518+R518),0.5)</f>
        <v>0.6086956522</v>
      </c>
      <c r="Y518" s="64">
        <f t="shared" si="1552"/>
        <v>0.3807829181</v>
      </c>
      <c r="Z518" s="65">
        <f t="shared" si="13"/>
        <v>0.4737827715</v>
      </c>
      <c r="AA518" s="66">
        <f t="shared" si="14"/>
        <v>0.6142322097</v>
      </c>
      <c r="AB518" s="67">
        <f t="shared" si="15"/>
        <v>0.4887640449</v>
      </c>
      <c r="AC518" s="47">
        <f t="shared" si="16"/>
        <v>1</v>
      </c>
      <c r="AD518" s="79">
        <f t="shared" ref="AD518:AL518" si="1553">IF(OR(T518&lt;OFFSET($B$38,AD$3,0),T518&gt;OFFSET($C$38,AD$3,0)),0,1)</f>
        <v>1</v>
      </c>
      <c r="AE518" s="79">
        <f t="shared" si="1553"/>
        <v>1</v>
      </c>
      <c r="AF518" s="79">
        <f t="shared" si="1553"/>
        <v>1</v>
      </c>
      <c r="AG518" s="79">
        <f t="shared" si="1553"/>
        <v>1</v>
      </c>
      <c r="AH518" s="79">
        <f t="shared" si="1553"/>
        <v>1</v>
      </c>
      <c r="AI518" s="79">
        <f t="shared" si="1553"/>
        <v>1</v>
      </c>
      <c r="AJ518" s="79">
        <f t="shared" si="1553"/>
        <v>1</v>
      </c>
      <c r="AK518" s="79">
        <f t="shared" si="1553"/>
        <v>1</v>
      </c>
      <c r="AL518" s="79">
        <f t="shared" si="1553"/>
        <v>1</v>
      </c>
      <c r="AM518" s="68">
        <f t="shared" si="18"/>
        <v>1</v>
      </c>
    </row>
    <row r="519" ht="16.5" customHeight="1">
      <c r="A519" s="79"/>
      <c r="B519" s="101"/>
      <c r="C519" s="101"/>
      <c r="D519" s="101"/>
      <c r="E519" s="101"/>
      <c r="F519" s="102"/>
      <c r="G519" s="51">
        <f t="shared" si="947"/>
        <v>514</v>
      </c>
      <c r="H519" s="103">
        <v>6717.0</v>
      </c>
      <c r="I519" s="79">
        <v>2088.0</v>
      </c>
      <c r="J519" s="72">
        <f>OFFSET(TT!F519,0,6*(-1+$E$6))</f>
        <v>257</v>
      </c>
      <c r="K519" s="73">
        <f>OFFSET(TT!G519,0,6*(-1+$E$6))</f>
        <v>203</v>
      </c>
      <c r="L519" s="74">
        <f>OFFSET(TT!H519,0,6*(-1+$E$6))</f>
        <v>146</v>
      </c>
      <c r="M519" s="75">
        <f>OFFSET(TT!I519,0,6*(-1+$E$6))</f>
        <v>159</v>
      </c>
      <c r="N519" s="76">
        <f>OFFSET(TT!J519,0,6*(-1+$E$6))</f>
        <v>329</v>
      </c>
      <c r="O519" s="77">
        <f>OFFSET(TT!K519,0,6*(-1+$E$6))</f>
        <v>71</v>
      </c>
      <c r="P519" s="78">
        <f t="shared" si="19"/>
        <v>403</v>
      </c>
      <c r="Q519" s="78">
        <f t="shared" ref="Q519:S519" si="1554">$J519*C$30+$K519*C$31+$L519*C$32+$M519*C$33+$N519*C$34+$O519*C$35</f>
        <v>230</v>
      </c>
      <c r="R519" s="78">
        <f t="shared" si="1554"/>
        <v>203</v>
      </c>
      <c r="S519" s="78">
        <f t="shared" si="1554"/>
        <v>329</v>
      </c>
      <c r="T519" s="59">
        <f t="shared" si="8"/>
        <v>0.6366508689</v>
      </c>
      <c r="U519" s="60">
        <f t="shared" si="9"/>
        <v>0.3815789474</v>
      </c>
      <c r="V519" s="61">
        <f t="shared" si="10"/>
        <v>0.5505464481</v>
      </c>
      <c r="W519" s="62">
        <f t="shared" si="11"/>
        <v>0.4688221709</v>
      </c>
      <c r="X519" s="63">
        <f t="shared" ref="X519:Y519" si="1555">IFERROR(P519/(P519+R519),0.5)</f>
        <v>0.6650165017</v>
      </c>
      <c r="Y519" s="64">
        <f t="shared" si="1555"/>
        <v>0.4114490161</v>
      </c>
      <c r="Z519" s="65">
        <f t="shared" si="13"/>
        <v>0.5201716738</v>
      </c>
      <c r="AA519" s="66">
        <f t="shared" si="14"/>
        <v>0.6283261803</v>
      </c>
      <c r="AB519" s="67">
        <f t="shared" si="15"/>
        <v>0.5433476395</v>
      </c>
      <c r="AC519" s="47">
        <f t="shared" si="16"/>
        <v>1</v>
      </c>
      <c r="AD519" s="79">
        <f t="shared" ref="AD519:AL519" si="1556">IF(OR(T519&lt;OFFSET($B$38,AD$3,0),T519&gt;OFFSET($C$38,AD$3,0)),0,1)</f>
        <v>1</v>
      </c>
      <c r="AE519" s="79">
        <f t="shared" si="1556"/>
        <v>1</v>
      </c>
      <c r="AF519" s="79">
        <f t="shared" si="1556"/>
        <v>1</v>
      </c>
      <c r="AG519" s="79">
        <f t="shared" si="1556"/>
        <v>1</v>
      </c>
      <c r="AH519" s="79">
        <f t="shared" si="1556"/>
        <v>1</v>
      </c>
      <c r="AI519" s="79">
        <f t="shared" si="1556"/>
        <v>1</v>
      </c>
      <c r="AJ519" s="79">
        <f t="shared" si="1556"/>
        <v>1</v>
      </c>
      <c r="AK519" s="79">
        <f t="shared" si="1556"/>
        <v>1</v>
      </c>
      <c r="AL519" s="79">
        <f t="shared" si="1556"/>
        <v>1</v>
      </c>
      <c r="AM519" s="68">
        <f t="shared" si="18"/>
        <v>1</v>
      </c>
    </row>
    <row r="520" ht="16.5" customHeight="1">
      <c r="A520" s="79"/>
      <c r="B520" s="101"/>
      <c r="C520" s="101"/>
      <c r="D520" s="101"/>
      <c r="E520" s="101"/>
      <c r="F520" s="102"/>
      <c r="G520" s="51">
        <f t="shared" si="947"/>
        <v>515</v>
      </c>
      <c r="H520" s="103">
        <v>6718.0</v>
      </c>
      <c r="I520" s="79">
        <v>3506.0</v>
      </c>
      <c r="J520" s="72">
        <f>OFFSET(TT!F520,0,6*(-1+$E$6))</f>
        <v>197</v>
      </c>
      <c r="K520" s="73">
        <f>OFFSET(TT!G520,0,6*(-1+$E$6))</f>
        <v>202</v>
      </c>
      <c r="L520" s="74">
        <f>OFFSET(TT!H520,0,6*(-1+$E$6))</f>
        <v>200</v>
      </c>
      <c r="M520" s="75">
        <f>OFFSET(TT!I520,0,6*(-1+$E$6))</f>
        <v>195</v>
      </c>
      <c r="N520" s="76">
        <f>OFFSET(TT!J520,0,6*(-1+$E$6))</f>
        <v>515</v>
      </c>
      <c r="O520" s="77">
        <f>OFFSET(TT!K520,0,6*(-1+$E$6))</f>
        <v>182</v>
      </c>
      <c r="P520" s="78">
        <f t="shared" si="19"/>
        <v>397</v>
      </c>
      <c r="Q520" s="78">
        <f t="shared" ref="Q520:S520" si="1557">$J520*C$30+$K520*C$31+$L520*C$32+$M520*C$33+$N520*C$34+$O520*C$35</f>
        <v>377</v>
      </c>
      <c r="R520" s="78">
        <f t="shared" si="1557"/>
        <v>202</v>
      </c>
      <c r="S520" s="78">
        <f t="shared" si="1557"/>
        <v>515</v>
      </c>
      <c r="T520" s="59">
        <f t="shared" si="8"/>
        <v>0.5129198966</v>
      </c>
      <c r="U520" s="60">
        <f t="shared" si="9"/>
        <v>0.2817294282</v>
      </c>
      <c r="V520" s="61">
        <f t="shared" si="10"/>
        <v>0.4353070175</v>
      </c>
      <c r="W520" s="62">
        <f t="shared" si="11"/>
        <v>0.3488773748</v>
      </c>
      <c r="X520" s="63">
        <f t="shared" ref="X520:Y520" si="1558">IFERROR(P520/(P520+R520),0.5)</f>
        <v>0.6627712855</v>
      </c>
      <c r="Y520" s="64">
        <f t="shared" si="1558"/>
        <v>0.4226457399</v>
      </c>
      <c r="Z520" s="65">
        <f t="shared" si="13"/>
        <v>0.4017437961</v>
      </c>
      <c r="AA520" s="66">
        <f t="shared" si="14"/>
        <v>0.6116700201</v>
      </c>
      <c r="AB520" s="67">
        <f t="shared" si="15"/>
        <v>0.5191146881</v>
      </c>
      <c r="AC520" s="47">
        <f t="shared" si="16"/>
        <v>1</v>
      </c>
      <c r="AD520" s="79">
        <f t="shared" ref="AD520:AL520" si="1559">IF(OR(T520&lt;OFFSET($B$38,AD$3,0),T520&gt;OFFSET($C$38,AD$3,0)),0,1)</f>
        <v>1</v>
      </c>
      <c r="AE520" s="79">
        <f t="shared" si="1559"/>
        <v>1</v>
      </c>
      <c r="AF520" s="79">
        <f t="shared" si="1559"/>
        <v>1</v>
      </c>
      <c r="AG520" s="79">
        <f t="shared" si="1559"/>
        <v>1</v>
      </c>
      <c r="AH520" s="79">
        <f t="shared" si="1559"/>
        <v>1</v>
      </c>
      <c r="AI520" s="79">
        <f t="shared" si="1559"/>
        <v>1</v>
      </c>
      <c r="AJ520" s="79">
        <f t="shared" si="1559"/>
        <v>1</v>
      </c>
      <c r="AK520" s="79">
        <f t="shared" si="1559"/>
        <v>1</v>
      </c>
      <c r="AL520" s="79">
        <f t="shared" si="1559"/>
        <v>1</v>
      </c>
      <c r="AM520" s="68">
        <f t="shared" si="18"/>
        <v>1</v>
      </c>
    </row>
    <row r="521" ht="16.5" customHeight="1">
      <c r="A521" s="79"/>
      <c r="B521" s="101"/>
      <c r="C521" s="101"/>
      <c r="D521" s="101"/>
      <c r="E521" s="101"/>
      <c r="F521" s="102"/>
      <c r="G521" s="51">
        <f t="shared" si="947"/>
        <v>516</v>
      </c>
      <c r="H521" s="103">
        <v>6719.0</v>
      </c>
      <c r="I521" s="79">
        <v>2055.0</v>
      </c>
      <c r="J521" s="72">
        <f>OFFSET(TT!F521,0,6*(-1+$E$6))</f>
        <v>209</v>
      </c>
      <c r="K521" s="73">
        <f>OFFSET(TT!G521,0,6*(-1+$E$6))</f>
        <v>190</v>
      </c>
      <c r="L521" s="74">
        <f>OFFSET(TT!H521,0,6*(-1+$E$6))</f>
        <v>124</v>
      </c>
      <c r="M521" s="75">
        <f>OFFSET(TT!I521,0,6*(-1+$E$6))</f>
        <v>154</v>
      </c>
      <c r="N521" s="76">
        <f>OFFSET(TT!J521,0,6*(-1+$E$6))</f>
        <v>299</v>
      </c>
      <c r="O521" s="77">
        <f>OFFSET(TT!K521,0,6*(-1+$E$6))</f>
        <v>61</v>
      </c>
      <c r="P521" s="78">
        <f t="shared" si="19"/>
        <v>333</v>
      </c>
      <c r="Q521" s="78">
        <f t="shared" ref="Q521:S521" si="1560">$J521*C$30+$K521*C$31+$L521*C$32+$M521*C$33+$N521*C$34+$O521*C$35</f>
        <v>215</v>
      </c>
      <c r="R521" s="78">
        <f t="shared" si="1560"/>
        <v>190</v>
      </c>
      <c r="S521" s="78">
        <f t="shared" si="1560"/>
        <v>299</v>
      </c>
      <c r="T521" s="59">
        <f t="shared" si="8"/>
        <v>0.6076642336</v>
      </c>
      <c r="U521" s="60">
        <f t="shared" si="9"/>
        <v>0.3885480573</v>
      </c>
      <c r="V521" s="61">
        <f t="shared" si="10"/>
        <v>0.5268987342</v>
      </c>
      <c r="W521" s="62">
        <f t="shared" si="11"/>
        <v>0.4691358025</v>
      </c>
      <c r="X521" s="63">
        <f t="shared" ref="X521:Y521" si="1561">IFERROR(P521/(P521+R521),0.5)</f>
        <v>0.6367112811</v>
      </c>
      <c r="Y521" s="64">
        <f t="shared" si="1561"/>
        <v>0.4182879377</v>
      </c>
      <c r="Z521" s="65">
        <f t="shared" si="13"/>
        <v>0.5043394407</v>
      </c>
      <c r="AA521" s="66">
        <f t="shared" si="14"/>
        <v>0.6094503375</v>
      </c>
      <c r="AB521" s="67">
        <f t="shared" si="15"/>
        <v>0.5284474446</v>
      </c>
      <c r="AC521" s="47">
        <f t="shared" si="16"/>
        <v>1</v>
      </c>
      <c r="AD521" s="79">
        <f t="shared" ref="AD521:AL521" si="1562">IF(OR(T521&lt;OFFSET($B$38,AD$3,0),T521&gt;OFFSET($C$38,AD$3,0)),0,1)</f>
        <v>1</v>
      </c>
      <c r="AE521" s="79">
        <f t="shared" si="1562"/>
        <v>1</v>
      </c>
      <c r="AF521" s="79">
        <f t="shared" si="1562"/>
        <v>1</v>
      </c>
      <c r="AG521" s="79">
        <f t="shared" si="1562"/>
        <v>1</v>
      </c>
      <c r="AH521" s="79">
        <f t="shared" si="1562"/>
        <v>1</v>
      </c>
      <c r="AI521" s="79">
        <f t="shared" si="1562"/>
        <v>1</v>
      </c>
      <c r="AJ521" s="79">
        <f t="shared" si="1562"/>
        <v>1</v>
      </c>
      <c r="AK521" s="79">
        <f t="shared" si="1562"/>
        <v>1</v>
      </c>
      <c r="AL521" s="79">
        <f t="shared" si="1562"/>
        <v>1</v>
      </c>
      <c r="AM521" s="68">
        <f t="shared" si="18"/>
        <v>1</v>
      </c>
    </row>
    <row r="522" ht="16.5" customHeight="1">
      <c r="A522" s="79"/>
      <c r="B522" s="101"/>
      <c r="C522" s="101"/>
      <c r="D522" s="101"/>
      <c r="E522" s="101"/>
      <c r="F522" s="102"/>
      <c r="G522" s="51">
        <f t="shared" si="947"/>
        <v>517</v>
      </c>
      <c r="H522" s="103">
        <v>6725.0</v>
      </c>
      <c r="I522" s="79">
        <v>2617.0</v>
      </c>
      <c r="J522" s="72">
        <f>OFFSET(TT!F522,0,6*(-1+$E$6))</f>
        <v>225</v>
      </c>
      <c r="K522" s="73">
        <f>OFFSET(TT!G522,0,6*(-1+$E$6))</f>
        <v>217</v>
      </c>
      <c r="L522" s="74">
        <f>OFFSET(TT!H522,0,6*(-1+$E$6))</f>
        <v>158</v>
      </c>
      <c r="M522" s="75">
        <f>OFFSET(TT!I522,0,6*(-1+$E$6))</f>
        <v>180</v>
      </c>
      <c r="N522" s="76">
        <f>OFFSET(TT!J522,0,6*(-1+$E$6))</f>
        <v>463</v>
      </c>
      <c r="O522" s="77">
        <f>OFFSET(TT!K522,0,6*(-1+$E$6))</f>
        <v>88</v>
      </c>
      <c r="P522" s="78">
        <f t="shared" si="19"/>
        <v>383</v>
      </c>
      <c r="Q522" s="78">
        <f t="shared" ref="Q522:S522" si="1563">$J522*C$30+$K522*C$31+$L522*C$32+$M522*C$33+$N522*C$34+$O522*C$35</f>
        <v>268</v>
      </c>
      <c r="R522" s="78">
        <f t="shared" si="1563"/>
        <v>217</v>
      </c>
      <c r="S522" s="78">
        <f t="shared" si="1563"/>
        <v>463</v>
      </c>
      <c r="T522" s="59">
        <f t="shared" si="8"/>
        <v>0.5883256528</v>
      </c>
      <c r="U522" s="60">
        <f t="shared" si="9"/>
        <v>0.3191176471</v>
      </c>
      <c r="V522" s="61">
        <f t="shared" si="10"/>
        <v>0.4527186761</v>
      </c>
      <c r="W522" s="62">
        <f t="shared" si="11"/>
        <v>0.4474226804</v>
      </c>
      <c r="X522" s="63">
        <f t="shared" ref="X522:Y522" si="1564">IFERROR(P522/(P522+R522),0.5)</f>
        <v>0.6383333333</v>
      </c>
      <c r="Y522" s="64">
        <f t="shared" si="1564"/>
        <v>0.366621067</v>
      </c>
      <c r="Z522" s="65">
        <f t="shared" si="13"/>
        <v>0.4507888805</v>
      </c>
      <c r="AA522" s="66">
        <f t="shared" si="14"/>
        <v>0.6356123216</v>
      </c>
      <c r="AB522" s="67">
        <f t="shared" si="15"/>
        <v>0.4891059354</v>
      </c>
      <c r="AC522" s="47">
        <f t="shared" si="16"/>
        <v>1</v>
      </c>
      <c r="AD522" s="79">
        <f t="shared" ref="AD522:AL522" si="1565">IF(OR(T522&lt;OFFSET($B$38,AD$3,0),T522&gt;OFFSET($C$38,AD$3,0)),0,1)</f>
        <v>1</v>
      </c>
      <c r="AE522" s="79">
        <f t="shared" si="1565"/>
        <v>1</v>
      </c>
      <c r="AF522" s="79">
        <f t="shared" si="1565"/>
        <v>1</v>
      </c>
      <c r="AG522" s="79">
        <f t="shared" si="1565"/>
        <v>1</v>
      </c>
      <c r="AH522" s="79">
        <f t="shared" si="1565"/>
        <v>1</v>
      </c>
      <c r="AI522" s="79">
        <f t="shared" si="1565"/>
        <v>1</v>
      </c>
      <c r="AJ522" s="79">
        <f t="shared" si="1565"/>
        <v>1</v>
      </c>
      <c r="AK522" s="79">
        <f t="shared" si="1565"/>
        <v>1</v>
      </c>
      <c r="AL522" s="79">
        <f t="shared" si="1565"/>
        <v>1</v>
      </c>
      <c r="AM522" s="68">
        <f t="shared" si="18"/>
        <v>1</v>
      </c>
    </row>
    <row r="523" ht="16.5" customHeight="1">
      <c r="A523" s="79"/>
      <c r="B523" s="101"/>
      <c r="C523" s="101"/>
      <c r="D523" s="101"/>
      <c r="E523" s="101"/>
      <c r="F523" s="102"/>
      <c r="G523" s="51">
        <f t="shared" si="947"/>
        <v>518</v>
      </c>
      <c r="H523" s="103">
        <v>6727.0</v>
      </c>
      <c r="I523" s="79">
        <v>1091.0</v>
      </c>
      <c r="J523" s="72">
        <f>OFFSET(TT!F523,0,6*(-1+$E$6))</f>
        <v>179</v>
      </c>
      <c r="K523" s="73">
        <f>OFFSET(TT!G523,0,6*(-1+$E$6))</f>
        <v>202</v>
      </c>
      <c r="L523" s="74">
        <f>OFFSET(TT!H523,0,6*(-1+$E$6))</f>
        <v>42</v>
      </c>
      <c r="M523" s="75">
        <f>OFFSET(TT!I523,0,6*(-1+$E$6))</f>
        <v>118</v>
      </c>
      <c r="N523" s="76">
        <f>OFFSET(TT!J523,0,6*(-1+$E$6))</f>
        <v>297</v>
      </c>
      <c r="O523" s="77">
        <f>OFFSET(TT!K523,0,6*(-1+$E$6))</f>
        <v>16</v>
      </c>
      <c r="P523" s="78">
        <f t="shared" si="19"/>
        <v>221</v>
      </c>
      <c r="Q523" s="78">
        <f t="shared" ref="Q523:S523" si="1566">$J523*C$30+$K523*C$31+$L523*C$32+$M523*C$33+$N523*C$34+$O523*C$35</f>
        <v>134</v>
      </c>
      <c r="R523" s="78">
        <f t="shared" si="1566"/>
        <v>202</v>
      </c>
      <c r="S523" s="78">
        <f t="shared" si="1566"/>
        <v>297</v>
      </c>
      <c r="T523" s="59">
        <f t="shared" si="8"/>
        <v>0.6225352113</v>
      </c>
      <c r="U523" s="60">
        <f t="shared" si="9"/>
        <v>0.4048096192</v>
      </c>
      <c r="V523" s="61">
        <f t="shared" si="10"/>
        <v>0.4266409266</v>
      </c>
      <c r="W523" s="62">
        <f t="shared" si="11"/>
        <v>0.6011904762</v>
      </c>
      <c r="X523" s="63">
        <f t="shared" ref="X523:Y523" si="1567">IFERROR(P523/(P523+R523),0.5)</f>
        <v>0.5224586288</v>
      </c>
      <c r="Y523" s="64">
        <f t="shared" si="1567"/>
        <v>0.3109048724</v>
      </c>
      <c r="Z523" s="65">
        <f t="shared" si="13"/>
        <v>0.4953161593</v>
      </c>
      <c r="AA523" s="66">
        <f t="shared" si="14"/>
        <v>0.606557377</v>
      </c>
      <c r="AB523" s="67">
        <f t="shared" si="15"/>
        <v>0.4156908665</v>
      </c>
      <c r="AC523" s="47">
        <f t="shared" si="16"/>
        <v>1</v>
      </c>
      <c r="AD523" s="79">
        <f t="shared" ref="AD523:AL523" si="1568">IF(OR(T523&lt;OFFSET($B$38,AD$3,0),T523&gt;OFFSET($C$38,AD$3,0)),0,1)</f>
        <v>1</v>
      </c>
      <c r="AE523" s="79">
        <f t="shared" si="1568"/>
        <v>1</v>
      </c>
      <c r="AF523" s="79">
        <f t="shared" si="1568"/>
        <v>1</v>
      </c>
      <c r="AG523" s="79">
        <f t="shared" si="1568"/>
        <v>1</v>
      </c>
      <c r="AH523" s="79">
        <f t="shared" si="1568"/>
        <v>1</v>
      </c>
      <c r="AI523" s="79">
        <f t="shared" si="1568"/>
        <v>1</v>
      </c>
      <c r="AJ523" s="79">
        <f t="shared" si="1568"/>
        <v>1</v>
      </c>
      <c r="AK523" s="79">
        <f t="shared" si="1568"/>
        <v>1</v>
      </c>
      <c r="AL523" s="79">
        <f t="shared" si="1568"/>
        <v>1</v>
      </c>
      <c r="AM523" s="68">
        <f t="shared" si="18"/>
        <v>1</v>
      </c>
    </row>
    <row r="524" ht="16.5" customHeight="1">
      <c r="A524" s="79"/>
      <c r="B524" s="101"/>
      <c r="C524" s="101"/>
      <c r="D524" s="101"/>
      <c r="E524" s="101"/>
      <c r="F524" s="102"/>
      <c r="G524" s="51">
        <f t="shared" si="947"/>
        <v>519</v>
      </c>
      <c r="H524" s="103">
        <v>6728.0</v>
      </c>
      <c r="I524" s="79">
        <v>2597.0</v>
      </c>
      <c r="J524" s="72">
        <f>OFFSET(TT!F524,0,6*(-1+$E$6))</f>
        <v>407</v>
      </c>
      <c r="K524" s="73">
        <f>OFFSET(TT!G524,0,6*(-1+$E$6))</f>
        <v>423</v>
      </c>
      <c r="L524" s="74">
        <f>OFFSET(TT!H524,0,6*(-1+$E$6))</f>
        <v>262</v>
      </c>
      <c r="M524" s="75">
        <f>OFFSET(TT!I524,0,6*(-1+$E$6))</f>
        <v>200</v>
      </c>
      <c r="N524" s="76">
        <f>OFFSET(TT!J524,0,6*(-1+$E$6))</f>
        <v>541</v>
      </c>
      <c r="O524" s="77">
        <f>OFFSET(TT!K524,0,6*(-1+$E$6))</f>
        <v>102</v>
      </c>
      <c r="P524" s="78">
        <f t="shared" si="19"/>
        <v>669</v>
      </c>
      <c r="Q524" s="78">
        <f t="shared" ref="Q524:S524" si="1569">$J524*C$30+$K524*C$31+$L524*C$32+$M524*C$33+$N524*C$34+$O524*C$35</f>
        <v>302</v>
      </c>
      <c r="R524" s="78">
        <f t="shared" si="1569"/>
        <v>423</v>
      </c>
      <c r="S524" s="78">
        <f t="shared" si="1569"/>
        <v>541</v>
      </c>
      <c r="T524" s="59">
        <f t="shared" si="8"/>
        <v>0.6889804325</v>
      </c>
      <c r="U524" s="60">
        <f t="shared" si="9"/>
        <v>0.4387966805</v>
      </c>
      <c r="V524" s="61">
        <f t="shared" si="10"/>
        <v>0.552892562</v>
      </c>
      <c r="W524" s="62">
        <f t="shared" si="11"/>
        <v>0.5834482759</v>
      </c>
      <c r="X524" s="63">
        <f t="shared" ref="X524:Y524" si="1570">IFERROR(P524/(P524+R524),0.5)</f>
        <v>0.6126373626</v>
      </c>
      <c r="Y524" s="64">
        <f t="shared" si="1570"/>
        <v>0.3582443654</v>
      </c>
      <c r="Z524" s="65">
        <f t="shared" si="13"/>
        <v>0.5643410853</v>
      </c>
      <c r="AA524" s="66">
        <f t="shared" si="14"/>
        <v>0.6253229974</v>
      </c>
      <c r="AB524" s="67">
        <f t="shared" si="15"/>
        <v>0.5018087855</v>
      </c>
      <c r="AC524" s="47">
        <f t="shared" si="16"/>
        <v>1</v>
      </c>
      <c r="AD524" s="79">
        <f t="shared" ref="AD524:AL524" si="1571">IF(OR(T524&lt;OFFSET($B$38,AD$3,0),T524&gt;OFFSET($C$38,AD$3,0)),0,1)</f>
        <v>1</v>
      </c>
      <c r="AE524" s="79">
        <f t="shared" si="1571"/>
        <v>1</v>
      </c>
      <c r="AF524" s="79">
        <f t="shared" si="1571"/>
        <v>1</v>
      </c>
      <c r="AG524" s="79">
        <f t="shared" si="1571"/>
        <v>1</v>
      </c>
      <c r="AH524" s="79">
        <f t="shared" si="1571"/>
        <v>1</v>
      </c>
      <c r="AI524" s="79">
        <f t="shared" si="1571"/>
        <v>1</v>
      </c>
      <c r="AJ524" s="79">
        <f t="shared" si="1571"/>
        <v>1</v>
      </c>
      <c r="AK524" s="79">
        <f t="shared" si="1571"/>
        <v>1</v>
      </c>
      <c r="AL524" s="79">
        <f t="shared" si="1571"/>
        <v>1</v>
      </c>
      <c r="AM524" s="68">
        <f t="shared" si="18"/>
        <v>1</v>
      </c>
    </row>
    <row r="525" ht="16.5" customHeight="1">
      <c r="A525" s="79"/>
      <c r="B525" s="101"/>
      <c r="C525" s="101"/>
      <c r="D525" s="101"/>
      <c r="E525" s="101"/>
      <c r="F525" s="102"/>
      <c r="G525" s="51">
        <f t="shared" si="947"/>
        <v>520</v>
      </c>
      <c r="H525" s="103">
        <v>6731.0</v>
      </c>
      <c r="I525" s="79">
        <v>3018.0</v>
      </c>
      <c r="J525" s="72">
        <f>OFFSET(TT!F525,0,6*(-1+$E$6))</f>
        <v>330</v>
      </c>
      <c r="K525" s="73">
        <f>OFFSET(TT!G525,0,6*(-1+$E$6))</f>
        <v>208</v>
      </c>
      <c r="L525" s="74">
        <f>OFFSET(TT!H525,0,6*(-1+$E$6))</f>
        <v>191</v>
      </c>
      <c r="M525" s="75">
        <f>OFFSET(TT!I525,0,6*(-1+$E$6))</f>
        <v>265</v>
      </c>
      <c r="N525" s="76">
        <f>OFFSET(TT!J525,0,6*(-1+$E$6))</f>
        <v>438</v>
      </c>
      <c r="O525" s="77">
        <f>OFFSET(TT!K525,0,6*(-1+$E$6))</f>
        <v>104</v>
      </c>
      <c r="P525" s="78">
        <f t="shared" si="19"/>
        <v>521</v>
      </c>
      <c r="Q525" s="78">
        <f t="shared" ref="Q525:S525" si="1572">$J525*C$30+$K525*C$31+$L525*C$32+$M525*C$33+$N525*C$34+$O525*C$35</f>
        <v>369</v>
      </c>
      <c r="R525" s="78">
        <f t="shared" si="1572"/>
        <v>208</v>
      </c>
      <c r="S525" s="78">
        <f t="shared" si="1572"/>
        <v>438</v>
      </c>
      <c r="T525" s="59">
        <f t="shared" si="8"/>
        <v>0.5853932584</v>
      </c>
      <c r="U525" s="60">
        <f t="shared" si="9"/>
        <v>0.3219814241</v>
      </c>
      <c r="V525" s="61">
        <f t="shared" si="10"/>
        <v>0.543274244</v>
      </c>
      <c r="W525" s="62">
        <f t="shared" si="11"/>
        <v>0.3604852686</v>
      </c>
      <c r="X525" s="63">
        <f t="shared" ref="X525:Y525" si="1573">IFERROR(P525/(P525+R525),0.5)</f>
        <v>0.7146776406</v>
      </c>
      <c r="Y525" s="64">
        <f t="shared" si="1573"/>
        <v>0.4572490706</v>
      </c>
      <c r="Z525" s="65">
        <f t="shared" si="13"/>
        <v>0.474609375</v>
      </c>
      <c r="AA525" s="66">
        <f t="shared" si="14"/>
        <v>0.6243489583</v>
      </c>
      <c r="AB525" s="67">
        <f t="shared" si="15"/>
        <v>0.5794270833</v>
      </c>
      <c r="AC525" s="47">
        <f t="shared" si="16"/>
        <v>1</v>
      </c>
      <c r="AD525" s="79">
        <f t="shared" ref="AD525:AL525" si="1574">IF(OR(T525&lt;OFFSET($B$38,AD$3,0),T525&gt;OFFSET($C$38,AD$3,0)),0,1)</f>
        <v>1</v>
      </c>
      <c r="AE525" s="79">
        <f t="shared" si="1574"/>
        <v>1</v>
      </c>
      <c r="AF525" s="79">
        <f t="shared" si="1574"/>
        <v>1</v>
      </c>
      <c r="AG525" s="79">
        <f t="shared" si="1574"/>
        <v>1</v>
      </c>
      <c r="AH525" s="79">
        <f t="shared" si="1574"/>
        <v>1</v>
      </c>
      <c r="AI525" s="79">
        <f t="shared" si="1574"/>
        <v>1</v>
      </c>
      <c r="AJ525" s="79">
        <f t="shared" si="1574"/>
        <v>1</v>
      </c>
      <c r="AK525" s="79">
        <f t="shared" si="1574"/>
        <v>1</v>
      </c>
      <c r="AL525" s="79">
        <f t="shared" si="1574"/>
        <v>1</v>
      </c>
      <c r="AM525" s="68">
        <f t="shared" si="18"/>
        <v>1</v>
      </c>
    </row>
    <row r="526" ht="16.5" customHeight="1">
      <c r="A526" s="79"/>
      <c r="B526" s="101"/>
      <c r="C526" s="101"/>
      <c r="D526" s="101"/>
      <c r="E526" s="101"/>
      <c r="F526" s="102"/>
      <c r="G526" s="51">
        <f t="shared" si="947"/>
        <v>521</v>
      </c>
      <c r="H526" s="103">
        <v>6734.0</v>
      </c>
      <c r="I526" s="79">
        <v>902.0</v>
      </c>
      <c r="J526" s="72">
        <f>OFFSET(TT!F526,0,6*(-1+$E$6))</f>
        <v>69</v>
      </c>
      <c r="K526" s="73">
        <f>OFFSET(TT!G526,0,6*(-1+$E$6))</f>
        <v>108</v>
      </c>
      <c r="L526" s="74">
        <f>OFFSET(TT!H526,0,6*(-1+$E$6))</f>
        <v>50</v>
      </c>
      <c r="M526" s="75">
        <f>OFFSET(TT!I526,0,6*(-1+$E$6))</f>
        <v>85</v>
      </c>
      <c r="N526" s="76">
        <f>OFFSET(TT!J526,0,6*(-1+$E$6))</f>
        <v>201</v>
      </c>
      <c r="O526" s="77">
        <f>OFFSET(TT!K526,0,6*(-1+$E$6))</f>
        <v>51</v>
      </c>
      <c r="P526" s="78">
        <f t="shared" si="19"/>
        <v>119</v>
      </c>
      <c r="Q526" s="78">
        <f t="shared" ref="Q526:S526" si="1575">$J526*C$30+$K526*C$31+$L526*C$32+$M526*C$33+$N526*C$34+$O526*C$35</f>
        <v>136</v>
      </c>
      <c r="R526" s="78">
        <f t="shared" si="1575"/>
        <v>108</v>
      </c>
      <c r="S526" s="78">
        <f t="shared" si="1575"/>
        <v>201</v>
      </c>
      <c r="T526" s="59">
        <f t="shared" si="8"/>
        <v>0.4666666667</v>
      </c>
      <c r="U526" s="60">
        <f t="shared" si="9"/>
        <v>0.3495145631</v>
      </c>
      <c r="V526" s="61">
        <f t="shared" si="10"/>
        <v>0.371875</v>
      </c>
      <c r="W526" s="62">
        <f t="shared" si="11"/>
        <v>0.4426229508</v>
      </c>
      <c r="X526" s="63">
        <f t="shared" ref="X526:Y526" si="1576">IFERROR(P526/(P526+R526),0.5)</f>
        <v>0.5242290749</v>
      </c>
      <c r="Y526" s="64">
        <f t="shared" si="1576"/>
        <v>0.4035608309</v>
      </c>
      <c r="Z526" s="65">
        <f t="shared" si="13"/>
        <v>0.4024822695</v>
      </c>
      <c r="AA526" s="66">
        <f t="shared" si="14"/>
        <v>0.5673758865</v>
      </c>
      <c r="AB526" s="67">
        <f t="shared" si="15"/>
        <v>0.4521276596</v>
      </c>
      <c r="AC526" s="47">
        <f t="shared" si="16"/>
        <v>1</v>
      </c>
      <c r="AD526" s="79">
        <f t="shared" ref="AD526:AL526" si="1577">IF(OR(T526&lt;OFFSET($B$38,AD$3,0),T526&gt;OFFSET($C$38,AD$3,0)),0,1)</f>
        <v>1</v>
      </c>
      <c r="AE526" s="79">
        <f t="shared" si="1577"/>
        <v>1</v>
      </c>
      <c r="AF526" s="79">
        <f t="shared" si="1577"/>
        <v>1</v>
      </c>
      <c r="AG526" s="79">
        <f t="shared" si="1577"/>
        <v>1</v>
      </c>
      <c r="AH526" s="79">
        <f t="shared" si="1577"/>
        <v>1</v>
      </c>
      <c r="AI526" s="79">
        <f t="shared" si="1577"/>
        <v>1</v>
      </c>
      <c r="AJ526" s="79">
        <f t="shared" si="1577"/>
        <v>1</v>
      </c>
      <c r="AK526" s="79">
        <f t="shared" si="1577"/>
        <v>1</v>
      </c>
      <c r="AL526" s="79">
        <f t="shared" si="1577"/>
        <v>1</v>
      </c>
      <c r="AM526" s="68">
        <f t="shared" si="18"/>
        <v>1</v>
      </c>
    </row>
    <row r="527" ht="16.5" customHeight="1">
      <c r="A527" s="79"/>
      <c r="B527" s="101"/>
      <c r="C527" s="101"/>
      <c r="D527" s="101"/>
      <c r="E527" s="101"/>
      <c r="F527" s="102"/>
      <c r="G527" s="51">
        <f t="shared" si="947"/>
        <v>522</v>
      </c>
      <c r="H527" s="103">
        <v>6735.0</v>
      </c>
      <c r="I527" s="79">
        <v>3081.0</v>
      </c>
      <c r="J527" s="72">
        <f>OFFSET(TT!F527,0,6*(-1+$E$6))</f>
        <v>235</v>
      </c>
      <c r="K527" s="73">
        <f>OFFSET(TT!G527,0,6*(-1+$E$6))</f>
        <v>331</v>
      </c>
      <c r="L527" s="74">
        <f>OFFSET(TT!H527,0,6*(-1+$E$6))</f>
        <v>169</v>
      </c>
      <c r="M527" s="75">
        <f>OFFSET(TT!I527,0,6*(-1+$E$6))</f>
        <v>194</v>
      </c>
      <c r="N527" s="76">
        <f>OFFSET(TT!J527,0,6*(-1+$E$6))</f>
        <v>530</v>
      </c>
      <c r="O527" s="77">
        <f>OFFSET(TT!K527,0,6*(-1+$E$6))</f>
        <v>134</v>
      </c>
      <c r="P527" s="78">
        <f t="shared" si="19"/>
        <v>404</v>
      </c>
      <c r="Q527" s="78">
        <f t="shared" ref="Q527:S527" si="1578">$J527*C$30+$K527*C$31+$L527*C$32+$M527*C$33+$N527*C$34+$O527*C$35</f>
        <v>328</v>
      </c>
      <c r="R527" s="78">
        <f t="shared" si="1578"/>
        <v>331</v>
      </c>
      <c r="S527" s="78">
        <f t="shared" si="1578"/>
        <v>530</v>
      </c>
      <c r="T527" s="59">
        <f t="shared" si="8"/>
        <v>0.5519125683</v>
      </c>
      <c r="U527" s="60">
        <f t="shared" si="9"/>
        <v>0.3844367015</v>
      </c>
      <c r="V527" s="61">
        <f t="shared" si="10"/>
        <v>0.4325481799</v>
      </c>
      <c r="W527" s="62">
        <f t="shared" si="11"/>
        <v>0.502276176</v>
      </c>
      <c r="X527" s="63">
        <f t="shared" ref="X527:Y527" si="1579">IFERROR(P527/(P527+R527),0.5)</f>
        <v>0.5496598639</v>
      </c>
      <c r="Y527" s="64">
        <f t="shared" si="1579"/>
        <v>0.3822843823</v>
      </c>
      <c r="Z527" s="65">
        <f t="shared" si="13"/>
        <v>0.461393597</v>
      </c>
      <c r="AA527" s="66">
        <f t="shared" si="14"/>
        <v>0.5863151287</v>
      </c>
      <c r="AB527" s="67">
        <f t="shared" si="15"/>
        <v>0.4595103578</v>
      </c>
      <c r="AC527" s="47">
        <f t="shared" si="16"/>
        <v>1</v>
      </c>
      <c r="AD527" s="79">
        <f t="shared" ref="AD527:AL527" si="1580">IF(OR(T527&lt;OFFSET($B$38,AD$3,0),T527&gt;OFFSET($C$38,AD$3,0)),0,1)</f>
        <v>1</v>
      </c>
      <c r="AE527" s="79">
        <f t="shared" si="1580"/>
        <v>1</v>
      </c>
      <c r="AF527" s="79">
        <f t="shared" si="1580"/>
        <v>1</v>
      </c>
      <c r="AG527" s="79">
        <f t="shared" si="1580"/>
        <v>1</v>
      </c>
      <c r="AH527" s="79">
        <f t="shared" si="1580"/>
        <v>1</v>
      </c>
      <c r="AI527" s="79">
        <f t="shared" si="1580"/>
        <v>1</v>
      </c>
      <c r="AJ527" s="79">
        <f t="shared" si="1580"/>
        <v>1</v>
      </c>
      <c r="AK527" s="79">
        <f t="shared" si="1580"/>
        <v>1</v>
      </c>
      <c r="AL527" s="79">
        <f t="shared" si="1580"/>
        <v>1</v>
      </c>
      <c r="AM527" s="68">
        <f t="shared" si="18"/>
        <v>1</v>
      </c>
    </row>
    <row r="528" ht="16.5" customHeight="1">
      <c r="A528" s="79"/>
      <c r="B528" s="101"/>
      <c r="C528" s="101"/>
      <c r="D528" s="101"/>
      <c r="E528" s="101"/>
      <c r="F528" s="102"/>
      <c r="G528" s="51">
        <f t="shared" si="947"/>
        <v>523</v>
      </c>
      <c r="H528" s="103">
        <v>6736.0</v>
      </c>
      <c r="I528" s="79">
        <v>1016.0</v>
      </c>
      <c r="J528" s="72">
        <f>OFFSET(TT!F528,0,6*(-1+$E$6))</f>
        <v>66</v>
      </c>
      <c r="K528" s="73">
        <f>OFFSET(TT!G528,0,6*(-1+$E$6))</f>
        <v>78</v>
      </c>
      <c r="L528" s="74">
        <f>OFFSET(TT!H528,0,6*(-1+$E$6))</f>
        <v>64</v>
      </c>
      <c r="M528" s="75">
        <f>OFFSET(TT!I528,0,6*(-1+$E$6))</f>
        <v>63</v>
      </c>
      <c r="N528" s="76">
        <f>OFFSET(TT!J528,0,6*(-1+$E$6))</f>
        <v>150</v>
      </c>
      <c r="O528" s="77">
        <f>OFFSET(TT!K528,0,6*(-1+$E$6))</f>
        <v>50</v>
      </c>
      <c r="P528" s="78">
        <f t="shared" si="19"/>
        <v>130</v>
      </c>
      <c r="Q528" s="78">
        <f t="shared" ref="Q528:S528" si="1581">$J528*C$30+$K528*C$31+$L528*C$32+$M528*C$33+$N528*C$34+$O528*C$35</f>
        <v>113</v>
      </c>
      <c r="R528" s="78">
        <f t="shared" si="1581"/>
        <v>78</v>
      </c>
      <c r="S528" s="78">
        <f t="shared" si="1581"/>
        <v>150</v>
      </c>
      <c r="T528" s="59">
        <f t="shared" si="8"/>
        <v>0.5349794239</v>
      </c>
      <c r="U528" s="60">
        <f t="shared" si="9"/>
        <v>0.3421052632</v>
      </c>
      <c r="V528" s="61">
        <f t="shared" si="10"/>
        <v>0.4642857143</v>
      </c>
      <c r="W528" s="62">
        <f t="shared" si="11"/>
        <v>0.4083769634</v>
      </c>
      <c r="X528" s="63">
        <f t="shared" ref="X528:Y528" si="1582">IFERROR(P528/(P528+R528),0.5)</f>
        <v>0.625</v>
      </c>
      <c r="Y528" s="64">
        <f t="shared" si="1582"/>
        <v>0.4296577947</v>
      </c>
      <c r="Z528" s="65">
        <f t="shared" si="13"/>
        <v>0.4416135881</v>
      </c>
      <c r="AA528" s="66">
        <f t="shared" si="14"/>
        <v>0.5944798301</v>
      </c>
      <c r="AB528" s="67">
        <f t="shared" si="15"/>
        <v>0.5159235669</v>
      </c>
      <c r="AC528" s="47">
        <f t="shared" si="16"/>
        <v>1</v>
      </c>
      <c r="AD528" s="79">
        <f t="shared" ref="AD528:AL528" si="1583">IF(OR(T528&lt;OFFSET($B$38,AD$3,0),T528&gt;OFFSET($C$38,AD$3,0)),0,1)</f>
        <v>1</v>
      </c>
      <c r="AE528" s="79">
        <f t="shared" si="1583"/>
        <v>1</v>
      </c>
      <c r="AF528" s="79">
        <f t="shared" si="1583"/>
        <v>1</v>
      </c>
      <c r="AG528" s="79">
        <f t="shared" si="1583"/>
        <v>1</v>
      </c>
      <c r="AH528" s="79">
        <f t="shared" si="1583"/>
        <v>1</v>
      </c>
      <c r="AI528" s="79">
        <f t="shared" si="1583"/>
        <v>1</v>
      </c>
      <c r="AJ528" s="79">
        <f t="shared" si="1583"/>
        <v>1</v>
      </c>
      <c r="AK528" s="79">
        <f t="shared" si="1583"/>
        <v>1</v>
      </c>
      <c r="AL528" s="79">
        <f t="shared" si="1583"/>
        <v>1</v>
      </c>
      <c r="AM528" s="68">
        <f t="shared" si="18"/>
        <v>1</v>
      </c>
    </row>
    <row r="529" ht="16.5" customHeight="1">
      <c r="A529" s="79"/>
      <c r="B529" s="101"/>
      <c r="C529" s="101"/>
      <c r="D529" s="101"/>
      <c r="E529" s="101"/>
      <c r="F529" s="102"/>
      <c r="G529" s="51">
        <f t="shared" si="947"/>
        <v>524</v>
      </c>
      <c r="H529" s="103">
        <v>6738.0</v>
      </c>
      <c r="I529" s="79">
        <v>3003.0</v>
      </c>
      <c r="J529" s="72">
        <f>OFFSET(TT!F529,0,6*(-1+$E$6))</f>
        <v>287</v>
      </c>
      <c r="K529" s="73">
        <f>OFFSET(TT!G529,0,6*(-1+$E$6))</f>
        <v>212</v>
      </c>
      <c r="L529" s="74">
        <f>OFFSET(TT!H529,0,6*(-1+$E$6))</f>
        <v>209</v>
      </c>
      <c r="M529" s="75">
        <f>OFFSET(TT!I529,0,6*(-1+$E$6))</f>
        <v>224</v>
      </c>
      <c r="N529" s="76">
        <f>OFFSET(TT!J529,0,6*(-1+$E$6))</f>
        <v>522</v>
      </c>
      <c r="O529" s="77">
        <f>OFFSET(TT!K529,0,6*(-1+$E$6))</f>
        <v>141</v>
      </c>
      <c r="P529" s="78">
        <f t="shared" si="19"/>
        <v>496</v>
      </c>
      <c r="Q529" s="78">
        <f t="shared" ref="Q529:S529" si="1584">$J529*C$30+$K529*C$31+$L529*C$32+$M529*C$33+$N529*C$34+$O529*C$35</f>
        <v>365</v>
      </c>
      <c r="R529" s="78">
        <f t="shared" si="1584"/>
        <v>212</v>
      </c>
      <c r="S529" s="78">
        <f t="shared" si="1584"/>
        <v>522</v>
      </c>
      <c r="T529" s="59">
        <f t="shared" si="8"/>
        <v>0.5760743322</v>
      </c>
      <c r="U529" s="60">
        <f t="shared" si="9"/>
        <v>0.2888283379</v>
      </c>
      <c r="V529" s="61">
        <f t="shared" si="10"/>
        <v>0.4872298625</v>
      </c>
      <c r="W529" s="62">
        <f t="shared" si="11"/>
        <v>0.3674176776</v>
      </c>
      <c r="X529" s="63">
        <f t="shared" ref="X529:Y529" si="1585">IFERROR(P529/(P529+R529),0.5)</f>
        <v>0.7005649718</v>
      </c>
      <c r="Y529" s="64">
        <f t="shared" si="1585"/>
        <v>0.4114994363</v>
      </c>
      <c r="Z529" s="65">
        <f t="shared" si="13"/>
        <v>0.4438871473</v>
      </c>
      <c r="AA529" s="66">
        <f t="shared" si="14"/>
        <v>0.6382445141</v>
      </c>
      <c r="AB529" s="67">
        <f t="shared" si="15"/>
        <v>0.5398119122</v>
      </c>
      <c r="AC529" s="47">
        <f t="shared" si="16"/>
        <v>1</v>
      </c>
      <c r="AD529" s="79">
        <f t="shared" ref="AD529:AL529" si="1586">IF(OR(T529&lt;OFFSET($B$38,AD$3,0),T529&gt;OFFSET($C$38,AD$3,0)),0,1)</f>
        <v>1</v>
      </c>
      <c r="AE529" s="79">
        <f t="shared" si="1586"/>
        <v>1</v>
      </c>
      <c r="AF529" s="79">
        <f t="shared" si="1586"/>
        <v>1</v>
      </c>
      <c r="AG529" s="79">
        <f t="shared" si="1586"/>
        <v>1</v>
      </c>
      <c r="AH529" s="79">
        <f t="shared" si="1586"/>
        <v>1</v>
      </c>
      <c r="AI529" s="79">
        <f t="shared" si="1586"/>
        <v>1</v>
      </c>
      <c r="AJ529" s="79">
        <f t="shared" si="1586"/>
        <v>1</v>
      </c>
      <c r="AK529" s="79">
        <f t="shared" si="1586"/>
        <v>1</v>
      </c>
      <c r="AL529" s="79">
        <f t="shared" si="1586"/>
        <v>1</v>
      </c>
      <c r="AM529" s="68">
        <f t="shared" si="18"/>
        <v>1</v>
      </c>
    </row>
    <row r="530" ht="16.5" customHeight="1">
      <c r="A530" s="79"/>
      <c r="B530" s="101"/>
      <c r="C530" s="101"/>
      <c r="D530" s="101"/>
      <c r="E530" s="101"/>
      <c r="F530" s="102"/>
      <c r="G530" s="51">
        <f t="shared" si="947"/>
        <v>525</v>
      </c>
      <c r="H530" s="103">
        <v>6741.0</v>
      </c>
      <c r="I530" s="79">
        <v>2405.0</v>
      </c>
      <c r="J530" s="72">
        <f>OFFSET(TT!F530,0,6*(-1+$E$6))</f>
        <v>346</v>
      </c>
      <c r="K530" s="73">
        <f>OFFSET(TT!G530,0,6*(-1+$E$6))</f>
        <v>358</v>
      </c>
      <c r="L530" s="74">
        <f>OFFSET(TT!H530,0,6*(-1+$E$6))</f>
        <v>189</v>
      </c>
      <c r="M530" s="75">
        <f>OFFSET(TT!I530,0,6*(-1+$E$6))</f>
        <v>205</v>
      </c>
      <c r="N530" s="76">
        <f>OFFSET(TT!J530,0,6*(-1+$E$6))</f>
        <v>486</v>
      </c>
      <c r="O530" s="77">
        <f>OFFSET(TT!K530,0,6*(-1+$E$6))</f>
        <v>77</v>
      </c>
      <c r="P530" s="78">
        <f t="shared" si="19"/>
        <v>535</v>
      </c>
      <c r="Q530" s="78">
        <f t="shared" ref="Q530:S530" si="1587">$J530*C$30+$K530*C$31+$L530*C$32+$M530*C$33+$N530*C$34+$O530*C$35</f>
        <v>282</v>
      </c>
      <c r="R530" s="78">
        <f t="shared" si="1587"/>
        <v>358</v>
      </c>
      <c r="S530" s="78">
        <f t="shared" si="1587"/>
        <v>486</v>
      </c>
      <c r="T530" s="59">
        <f t="shared" si="8"/>
        <v>0.6548347613</v>
      </c>
      <c r="U530" s="60">
        <f t="shared" si="9"/>
        <v>0.4241706161</v>
      </c>
      <c r="V530" s="61">
        <f t="shared" si="10"/>
        <v>0.5239960823</v>
      </c>
      <c r="W530" s="62">
        <f t="shared" si="11"/>
        <v>0.559375</v>
      </c>
      <c r="X530" s="63">
        <f t="shared" ref="X530:Y530" si="1588">IFERROR(P530/(P530+R530),0.5)</f>
        <v>0.5991041433</v>
      </c>
      <c r="Y530" s="64">
        <f t="shared" si="1588"/>
        <v>0.3671875</v>
      </c>
      <c r="Z530" s="65">
        <f t="shared" si="13"/>
        <v>0.537627935</v>
      </c>
      <c r="AA530" s="66">
        <f t="shared" si="14"/>
        <v>0.6146899458</v>
      </c>
      <c r="AB530" s="67">
        <f t="shared" si="15"/>
        <v>0.491872366</v>
      </c>
      <c r="AC530" s="47">
        <f t="shared" si="16"/>
        <v>1</v>
      </c>
      <c r="AD530" s="79">
        <f t="shared" ref="AD530:AL530" si="1589">IF(OR(T530&lt;OFFSET($B$38,AD$3,0),T530&gt;OFFSET($C$38,AD$3,0)),0,1)</f>
        <v>1</v>
      </c>
      <c r="AE530" s="79">
        <f t="shared" si="1589"/>
        <v>1</v>
      </c>
      <c r="AF530" s="79">
        <f t="shared" si="1589"/>
        <v>1</v>
      </c>
      <c r="AG530" s="79">
        <f t="shared" si="1589"/>
        <v>1</v>
      </c>
      <c r="AH530" s="79">
        <f t="shared" si="1589"/>
        <v>1</v>
      </c>
      <c r="AI530" s="79">
        <f t="shared" si="1589"/>
        <v>1</v>
      </c>
      <c r="AJ530" s="79">
        <f t="shared" si="1589"/>
        <v>1</v>
      </c>
      <c r="AK530" s="79">
        <f t="shared" si="1589"/>
        <v>1</v>
      </c>
      <c r="AL530" s="79">
        <f t="shared" si="1589"/>
        <v>1</v>
      </c>
      <c r="AM530" s="68">
        <f t="shared" si="18"/>
        <v>1</v>
      </c>
    </row>
    <row r="531" ht="16.5" customHeight="1">
      <c r="A531" s="79"/>
      <c r="B531" s="101"/>
      <c r="C531" s="101"/>
      <c r="D531" s="101"/>
      <c r="E531" s="101"/>
      <c r="F531" s="102"/>
      <c r="G531" s="51">
        <f t="shared" si="947"/>
        <v>526</v>
      </c>
      <c r="H531" s="103">
        <v>6742.0</v>
      </c>
      <c r="I531" s="79">
        <v>1297.0</v>
      </c>
      <c r="J531" s="72">
        <f>OFFSET(TT!F531,0,6*(-1+$E$6))</f>
        <v>217</v>
      </c>
      <c r="K531" s="73">
        <f>OFFSET(TT!G531,0,6*(-1+$E$6))</f>
        <v>243</v>
      </c>
      <c r="L531" s="74">
        <f>OFFSET(TT!H531,0,6*(-1+$E$6))</f>
        <v>96</v>
      </c>
      <c r="M531" s="75">
        <f>OFFSET(TT!I531,0,6*(-1+$E$6))</f>
        <v>149</v>
      </c>
      <c r="N531" s="76">
        <f>OFFSET(TT!J531,0,6*(-1+$E$6))</f>
        <v>331</v>
      </c>
      <c r="O531" s="77">
        <f>OFFSET(TT!K531,0,6*(-1+$E$6))</f>
        <v>21</v>
      </c>
      <c r="P531" s="78">
        <f t="shared" si="19"/>
        <v>313</v>
      </c>
      <c r="Q531" s="78">
        <f t="shared" ref="Q531:S531" si="1590">$J531*C$30+$K531*C$31+$L531*C$32+$M531*C$33+$N531*C$34+$O531*C$35</f>
        <v>170</v>
      </c>
      <c r="R531" s="78">
        <f t="shared" si="1590"/>
        <v>243</v>
      </c>
      <c r="S531" s="78">
        <f t="shared" si="1590"/>
        <v>331</v>
      </c>
      <c r="T531" s="59">
        <f t="shared" si="8"/>
        <v>0.6480331263</v>
      </c>
      <c r="U531" s="60">
        <f t="shared" si="9"/>
        <v>0.4233449477</v>
      </c>
      <c r="V531" s="61">
        <f t="shared" si="10"/>
        <v>0.4860248447</v>
      </c>
      <c r="W531" s="62">
        <f t="shared" si="11"/>
        <v>0.588377724</v>
      </c>
      <c r="X531" s="63">
        <f t="shared" ref="X531:Y531" si="1591">IFERROR(P531/(P531+R531),0.5)</f>
        <v>0.5629496403</v>
      </c>
      <c r="Y531" s="64">
        <f t="shared" si="1591"/>
        <v>0.3393213573</v>
      </c>
      <c r="Z531" s="65">
        <f t="shared" si="13"/>
        <v>0.5260170293</v>
      </c>
      <c r="AA531" s="66">
        <f t="shared" si="14"/>
        <v>0.6092715232</v>
      </c>
      <c r="AB531" s="67">
        <f t="shared" si="15"/>
        <v>0.4569536424</v>
      </c>
      <c r="AC531" s="47">
        <f t="shared" si="16"/>
        <v>1</v>
      </c>
      <c r="AD531" s="79">
        <f t="shared" ref="AD531:AL531" si="1592">IF(OR(T531&lt;OFFSET($B$38,AD$3,0),T531&gt;OFFSET($C$38,AD$3,0)),0,1)</f>
        <v>1</v>
      </c>
      <c r="AE531" s="79">
        <f t="shared" si="1592"/>
        <v>1</v>
      </c>
      <c r="AF531" s="79">
        <f t="shared" si="1592"/>
        <v>1</v>
      </c>
      <c r="AG531" s="79">
        <f t="shared" si="1592"/>
        <v>1</v>
      </c>
      <c r="AH531" s="79">
        <f t="shared" si="1592"/>
        <v>1</v>
      </c>
      <c r="AI531" s="79">
        <f t="shared" si="1592"/>
        <v>1</v>
      </c>
      <c r="AJ531" s="79">
        <f t="shared" si="1592"/>
        <v>1</v>
      </c>
      <c r="AK531" s="79">
        <f t="shared" si="1592"/>
        <v>1</v>
      </c>
      <c r="AL531" s="79">
        <f t="shared" si="1592"/>
        <v>1</v>
      </c>
      <c r="AM531" s="68">
        <f t="shared" si="18"/>
        <v>1</v>
      </c>
    </row>
    <row r="532" ht="16.5" customHeight="1">
      <c r="A532" s="79"/>
      <c r="B532" s="101"/>
      <c r="C532" s="101"/>
      <c r="D532" s="101"/>
      <c r="E532" s="101"/>
      <c r="F532" s="102"/>
      <c r="G532" s="51">
        <f t="shared" si="947"/>
        <v>527</v>
      </c>
      <c r="H532" s="103">
        <v>6750.0</v>
      </c>
      <c r="I532" s="79">
        <v>1526.0</v>
      </c>
      <c r="J532" s="72">
        <f>OFFSET(TT!F532,0,6*(-1+$E$6))</f>
        <v>113</v>
      </c>
      <c r="K532" s="73">
        <f>OFFSET(TT!G532,0,6*(-1+$E$6))</f>
        <v>88</v>
      </c>
      <c r="L532" s="74">
        <f>OFFSET(TT!H532,0,6*(-1+$E$6))</f>
        <v>86</v>
      </c>
      <c r="M532" s="75">
        <f>OFFSET(TT!I532,0,6*(-1+$E$6))</f>
        <v>103</v>
      </c>
      <c r="N532" s="76">
        <f>OFFSET(TT!J532,0,6*(-1+$E$6))</f>
        <v>316</v>
      </c>
      <c r="O532" s="77">
        <f>OFFSET(TT!K532,0,6*(-1+$E$6))</f>
        <v>60</v>
      </c>
      <c r="P532" s="78">
        <f t="shared" si="19"/>
        <v>199</v>
      </c>
      <c r="Q532" s="78">
        <f t="shared" ref="Q532:S532" si="1593">$J532*C$30+$K532*C$31+$L532*C$32+$M532*C$33+$N532*C$34+$O532*C$35</f>
        <v>163</v>
      </c>
      <c r="R532" s="78">
        <f t="shared" si="1593"/>
        <v>88</v>
      </c>
      <c r="S532" s="78">
        <f t="shared" si="1593"/>
        <v>316</v>
      </c>
      <c r="T532" s="59">
        <f t="shared" si="8"/>
        <v>0.5497237569</v>
      </c>
      <c r="U532" s="60">
        <f t="shared" si="9"/>
        <v>0.2178217822</v>
      </c>
      <c r="V532" s="61">
        <f t="shared" si="10"/>
        <v>0.386407767</v>
      </c>
      <c r="W532" s="62">
        <f t="shared" si="11"/>
        <v>0.3505976096</v>
      </c>
      <c r="X532" s="63">
        <f t="shared" ref="X532:Y532" si="1594">IFERROR(P532/(P532+R532),0.5)</f>
        <v>0.6933797909</v>
      </c>
      <c r="Y532" s="64">
        <f t="shared" si="1594"/>
        <v>0.3402922756</v>
      </c>
      <c r="Z532" s="65">
        <f t="shared" si="13"/>
        <v>0.3746736292</v>
      </c>
      <c r="AA532" s="66">
        <f t="shared" si="14"/>
        <v>0.6723237598</v>
      </c>
      <c r="AB532" s="67">
        <f t="shared" si="15"/>
        <v>0.4725848564</v>
      </c>
      <c r="AC532" s="47">
        <f t="shared" si="16"/>
        <v>1</v>
      </c>
      <c r="AD532" s="79">
        <f t="shared" ref="AD532:AL532" si="1595">IF(OR(T532&lt;OFFSET($B$38,AD$3,0),T532&gt;OFFSET($C$38,AD$3,0)),0,1)</f>
        <v>1</v>
      </c>
      <c r="AE532" s="79">
        <f t="shared" si="1595"/>
        <v>1</v>
      </c>
      <c r="AF532" s="79">
        <f t="shared" si="1595"/>
        <v>1</v>
      </c>
      <c r="AG532" s="79">
        <f t="shared" si="1595"/>
        <v>1</v>
      </c>
      <c r="AH532" s="79">
        <f t="shared" si="1595"/>
        <v>1</v>
      </c>
      <c r="AI532" s="79">
        <f t="shared" si="1595"/>
        <v>1</v>
      </c>
      <c r="AJ532" s="79">
        <f t="shared" si="1595"/>
        <v>1</v>
      </c>
      <c r="AK532" s="79">
        <f t="shared" si="1595"/>
        <v>1</v>
      </c>
      <c r="AL532" s="79">
        <f t="shared" si="1595"/>
        <v>1</v>
      </c>
      <c r="AM532" s="68">
        <f t="shared" si="18"/>
        <v>1</v>
      </c>
    </row>
    <row r="533" ht="16.5" customHeight="1">
      <c r="A533" s="79"/>
      <c r="B533" s="101"/>
      <c r="C533" s="101"/>
      <c r="D533" s="101"/>
      <c r="E533" s="101"/>
      <c r="F533" s="102"/>
      <c r="G533" s="51">
        <f t="shared" si="947"/>
        <v>528</v>
      </c>
      <c r="H533" s="103">
        <v>6751.0</v>
      </c>
      <c r="I533" s="79">
        <v>2178.0</v>
      </c>
      <c r="J533" s="72">
        <f>OFFSET(TT!F533,0,6*(-1+$E$6))</f>
        <v>192</v>
      </c>
      <c r="K533" s="73">
        <f>OFFSET(TT!G533,0,6*(-1+$E$6))</f>
        <v>147</v>
      </c>
      <c r="L533" s="74">
        <f>OFFSET(TT!H533,0,6*(-1+$E$6))</f>
        <v>118</v>
      </c>
      <c r="M533" s="75">
        <f>OFFSET(TT!I533,0,6*(-1+$E$6))</f>
        <v>142</v>
      </c>
      <c r="N533" s="76">
        <f>OFFSET(TT!J533,0,6*(-1+$E$6))</f>
        <v>371</v>
      </c>
      <c r="O533" s="77">
        <f>OFFSET(TT!K533,0,6*(-1+$E$6))</f>
        <v>75</v>
      </c>
      <c r="P533" s="78">
        <f t="shared" si="19"/>
        <v>310</v>
      </c>
      <c r="Q533" s="78">
        <f t="shared" ref="Q533:S533" si="1596">$J533*C$30+$K533*C$31+$L533*C$32+$M533*C$33+$N533*C$34+$O533*C$35</f>
        <v>217</v>
      </c>
      <c r="R533" s="78">
        <f t="shared" si="1596"/>
        <v>147</v>
      </c>
      <c r="S533" s="78">
        <f t="shared" si="1596"/>
        <v>371</v>
      </c>
      <c r="T533" s="59">
        <f t="shared" si="8"/>
        <v>0.5882352941</v>
      </c>
      <c r="U533" s="60">
        <f t="shared" si="9"/>
        <v>0.2837837838</v>
      </c>
      <c r="V533" s="61">
        <f t="shared" si="10"/>
        <v>0.4552129222</v>
      </c>
      <c r="W533" s="62">
        <f t="shared" si="11"/>
        <v>0.4038461538</v>
      </c>
      <c r="X533" s="63">
        <f t="shared" ref="X533:Y533" si="1597">IFERROR(P533/(P533+R533),0.5)</f>
        <v>0.6783369803</v>
      </c>
      <c r="Y533" s="64">
        <f t="shared" si="1597"/>
        <v>0.369047619</v>
      </c>
      <c r="Z533" s="65">
        <f t="shared" si="13"/>
        <v>0.4373205742</v>
      </c>
      <c r="AA533" s="66">
        <f t="shared" si="14"/>
        <v>0.6516746411</v>
      </c>
      <c r="AB533" s="67">
        <f t="shared" si="15"/>
        <v>0.5043062201</v>
      </c>
      <c r="AC533" s="47">
        <f t="shared" si="16"/>
        <v>1</v>
      </c>
      <c r="AD533" s="79">
        <f t="shared" ref="AD533:AL533" si="1598">IF(OR(T533&lt;OFFSET($B$38,AD$3,0),T533&gt;OFFSET($C$38,AD$3,0)),0,1)</f>
        <v>1</v>
      </c>
      <c r="AE533" s="79">
        <f t="shared" si="1598"/>
        <v>1</v>
      </c>
      <c r="AF533" s="79">
        <f t="shared" si="1598"/>
        <v>1</v>
      </c>
      <c r="AG533" s="79">
        <f t="shared" si="1598"/>
        <v>1</v>
      </c>
      <c r="AH533" s="79">
        <f t="shared" si="1598"/>
        <v>1</v>
      </c>
      <c r="AI533" s="79">
        <f t="shared" si="1598"/>
        <v>1</v>
      </c>
      <c r="AJ533" s="79">
        <f t="shared" si="1598"/>
        <v>1</v>
      </c>
      <c r="AK533" s="79">
        <f t="shared" si="1598"/>
        <v>1</v>
      </c>
      <c r="AL533" s="79">
        <f t="shared" si="1598"/>
        <v>1</v>
      </c>
      <c r="AM533" s="68">
        <f t="shared" si="18"/>
        <v>1</v>
      </c>
    </row>
    <row r="534" ht="16.5" customHeight="1">
      <c r="A534" s="79"/>
      <c r="B534" s="101"/>
      <c r="C534" s="101"/>
      <c r="D534" s="101"/>
      <c r="E534" s="101"/>
      <c r="F534" s="102"/>
      <c r="G534" s="51">
        <f t="shared" si="947"/>
        <v>529</v>
      </c>
      <c r="H534" s="103">
        <v>6753.0</v>
      </c>
      <c r="I534" s="79">
        <v>3371.0</v>
      </c>
      <c r="J534" s="72">
        <f>OFFSET(TT!F534,0,6*(-1+$E$6))</f>
        <v>370</v>
      </c>
      <c r="K534" s="73">
        <f>OFFSET(TT!G534,0,6*(-1+$E$6))</f>
        <v>226</v>
      </c>
      <c r="L534" s="74">
        <f>OFFSET(TT!H534,0,6*(-1+$E$6))</f>
        <v>225</v>
      </c>
      <c r="M534" s="75">
        <f>OFFSET(TT!I534,0,6*(-1+$E$6))</f>
        <v>285</v>
      </c>
      <c r="N534" s="76">
        <f>OFFSET(TT!J534,0,6*(-1+$E$6))</f>
        <v>513</v>
      </c>
      <c r="O534" s="77">
        <f>OFFSET(TT!K534,0,6*(-1+$E$6))</f>
        <v>116</v>
      </c>
      <c r="P534" s="78">
        <f t="shared" si="19"/>
        <v>595</v>
      </c>
      <c r="Q534" s="78">
        <f t="shared" ref="Q534:S534" si="1599">$J534*C$30+$K534*C$31+$L534*C$32+$M534*C$33+$N534*C$34+$O534*C$35</f>
        <v>401</v>
      </c>
      <c r="R534" s="78">
        <f t="shared" si="1599"/>
        <v>226</v>
      </c>
      <c r="S534" s="78">
        <f t="shared" si="1599"/>
        <v>513</v>
      </c>
      <c r="T534" s="59">
        <f t="shared" si="8"/>
        <v>0.5973895582</v>
      </c>
      <c r="U534" s="60">
        <f t="shared" si="9"/>
        <v>0.3058186739</v>
      </c>
      <c r="V534" s="61">
        <f t="shared" si="10"/>
        <v>0.5370036101</v>
      </c>
      <c r="W534" s="62">
        <f t="shared" si="11"/>
        <v>0.360446571</v>
      </c>
      <c r="X534" s="63">
        <f t="shared" ref="X534:Y534" si="1600">IFERROR(P534/(P534+R534),0.5)</f>
        <v>0.724725944</v>
      </c>
      <c r="Y534" s="64">
        <f t="shared" si="1600"/>
        <v>0.4387308534</v>
      </c>
      <c r="Z534" s="65">
        <f t="shared" si="13"/>
        <v>0.4731988473</v>
      </c>
      <c r="AA534" s="66">
        <f t="shared" si="14"/>
        <v>0.6386167147</v>
      </c>
      <c r="AB534" s="67">
        <f t="shared" si="15"/>
        <v>0.5740634006</v>
      </c>
      <c r="AC534" s="47">
        <f t="shared" si="16"/>
        <v>1</v>
      </c>
      <c r="AD534" s="79">
        <f t="shared" ref="AD534:AL534" si="1601">IF(OR(T534&lt;OFFSET($B$38,AD$3,0),T534&gt;OFFSET($C$38,AD$3,0)),0,1)</f>
        <v>1</v>
      </c>
      <c r="AE534" s="79">
        <f t="shared" si="1601"/>
        <v>1</v>
      </c>
      <c r="AF534" s="79">
        <f t="shared" si="1601"/>
        <v>1</v>
      </c>
      <c r="AG534" s="79">
        <f t="shared" si="1601"/>
        <v>1</v>
      </c>
      <c r="AH534" s="79">
        <f t="shared" si="1601"/>
        <v>1</v>
      </c>
      <c r="AI534" s="79">
        <f t="shared" si="1601"/>
        <v>1</v>
      </c>
      <c r="AJ534" s="79">
        <f t="shared" si="1601"/>
        <v>1</v>
      </c>
      <c r="AK534" s="79">
        <f t="shared" si="1601"/>
        <v>1</v>
      </c>
      <c r="AL534" s="79">
        <f t="shared" si="1601"/>
        <v>1</v>
      </c>
      <c r="AM534" s="68">
        <f t="shared" si="18"/>
        <v>1</v>
      </c>
    </row>
    <row r="535" ht="16.5" customHeight="1">
      <c r="A535" s="79"/>
      <c r="B535" s="101"/>
      <c r="C535" s="101"/>
      <c r="D535" s="101"/>
      <c r="E535" s="101"/>
      <c r="F535" s="102"/>
      <c r="G535" s="51">
        <f t="shared" si="947"/>
        <v>530</v>
      </c>
      <c r="H535" s="103">
        <v>7001.0</v>
      </c>
      <c r="I535" s="79">
        <v>1953.0</v>
      </c>
      <c r="J535" s="72">
        <f>OFFSET(TT!F535,0,6*(-1+$E$6))</f>
        <v>116</v>
      </c>
      <c r="K535" s="73">
        <f>OFFSET(TT!G535,0,6*(-1+$E$6))</f>
        <v>126</v>
      </c>
      <c r="L535" s="74">
        <f>OFFSET(TT!H535,0,6*(-1+$E$6))</f>
        <v>151</v>
      </c>
      <c r="M535" s="75">
        <f>OFFSET(TT!I535,0,6*(-1+$E$6))</f>
        <v>139</v>
      </c>
      <c r="N535" s="76">
        <f>OFFSET(TT!J535,0,6*(-1+$E$6))</f>
        <v>418</v>
      </c>
      <c r="O535" s="77">
        <f>OFFSET(TT!K535,0,6*(-1+$E$6))</f>
        <v>127</v>
      </c>
      <c r="P535" s="78">
        <f t="shared" si="19"/>
        <v>267</v>
      </c>
      <c r="Q535" s="78">
        <f t="shared" ref="Q535:S535" si="1602">$J535*C$30+$K535*C$31+$L535*C$32+$M535*C$33+$N535*C$34+$O535*C$35</f>
        <v>266</v>
      </c>
      <c r="R535" s="78">
        <f t="shared" si="1602"/>
        <v>126</v>
      </c>
      <c r="S535" s="78">
        <f t="shared" si="1602"/>
        <v>418</v>
      </c>
      <c r="T535" s="59">
        <f t="shared" si="8"/>
        <v>0.5009380863</v>
      </c>
      <c r="U535" s="60">
        <f t="shared" si="9"/>
        <v>0.2316176471</v>
      </c>
      <c r="V535" s="61">
        <f t="shared" si="10"/>
        <v>0.3897810219</v>
      </c>
      <c r="W535" s="62">
        <f t="shared" si="11"/>
        <v>0.3214285714</v>
      </c>
      <c r="X535" s="63">
        <f t="shared" ref="X535:Y535" si="1603">IFERROR(P535/(P535+R535),0.5)</f>
        <v>0.679389313</v>
      </c>
      <c r="Y535" s="64">
        <f t="shared" si="1603"/>
        <v>0.3888888889</v>
      </c>
      <c r="Z535" s="65">
        <f t="shared" si="13"/>
        <v>0.364902507</v>
      </c>
      <c r="AA535" s="66">
        <f t="shared" si="14"/>
        <v>0.6360259981</v>
      </c>
      <c r="AB535" s="67">
        <f t="shared" si="15"/>
        <v>0.4948932219</v>
      </c>
      <c r="AC535" s="47">
        <f t="shared" si="16"/>
        <v>1</v>
      </c>
      <c r="AD535" s="79">
        <f t="shared" ref="AD535:AL535" si="1604">IF(OR(T535&lt;OFFSET($B$38,AD$3,0),T535&gt;OFFSET($C$38,AD$3,0)),0,1)</f>
        <v>1</v>
      </c>
      <c r="AE535" s="79">
        <f t="shared" si="1604"/>
        <v>1</v>
      </c>
      <c r="AF535" s="79">
        <f t="shared" si="1604"/>
        <v>1</v>
      </c>
      <c r="AG535" s="79">
        <f t="shared" si="1604"/>
        <v>1</v>
      </c>
      <c r="AH535" s="79">
        <f t="shared" si="1604"/>
        <v>1</v>
      </c>
      <c r="AI535" s="79">
        <f t="shared" si="1604"/>
        <v>1</v>
      </c>
      <c r="AJ535" s="79">
        <f t="shared" si="1604"/>
        <v>1</v>
      </c>
      <c r="AK535" s="79">
        <f t="shared" si="1604"/>
        <v>1</v>
      </c>
      <c r="AL535" s="79">
        <f t="shared" si="1604"/>
        <v>1</v>
      </c>
      <c r="AM535" s="68">
        <f t="shared" si="18"/>
        <v>1</v>
      </c>
    </row>
    <row r="536" ht="16.5" customHeight="1">
      <c r="A536" s="79"/>
      <c r="B536" s="101"/>
      <c r="C536" s="101"/>
      <c r="D536" s="101"/>
      <c r="E536" s="101"/>
      <c r="F536" s="102"/>
      <c r="G536" s="51">
        <f t="shared" si="947"/>
        <v>531</v>
      </c>
      <c r="H536" s="103">
        <v>7003.0</v>
      </c>
      <c r="I536" s="79">
        <v>1226.0</v>
      </c>
      <c r="J536" s="72">
        <f>OFFSET(TT!F536,0,6*(-1+$E$6))</f>
        <v>59</v>
      </c>
      <c r="K536" s="73">
        <f>OFFSET(TT!G536,0,6*(-1+$E$6))</f>
        <v>87</v>
      </c>
      <c r="L536" s="74">
        <f>OFFSET(TT!H536,0,6*(-1+$E$6))</f>
        <v>56</v>
      </c>
      <c r="M536" s="75">
        <f>OFFSET(TT!I536,0,6*(-1+$E$6))</f>
        <v>41</v>
      </c>
      <c r="N536" s="76">
        <f>OFFSET(TT!J536,0,6*(-1+$E$6))</f>
        <v>229</v>
      </c>
      <c r="O536" s="77">
        <f>OFFSET(TT!K536,0,6*(-1+$E$6))</f>
        <v>46</v>
      </c>
      <c r="P536" s="78">
        <f t="shared" si="19"/>
        <v>115</v>
      </c>
      <c r="Q536" s="78">
        <f t="shared" ref="Q536:S536" si="1605">$J536*C$30+$K536*C$31+$L536*C$32+$M536*C$33+$N536*C$34+$O536*C$35</f>
        <v>87</v>
      </c>
      <c r="R536" s="78">
        <f t="shared" si="1605"/>
        <v>87</v>
      </c>
      <c r="S536" s="78">
        <f t="shared" si="1605"/>
        <v>229</v>
      </c>
      <c r="T536" s="59">
        <f t="shared" si="8"/>
        <v>0.5693069307</v>
      </c>
      <c r="U536" s="60">
        <f t="shared" si="9"/>
        <v>0.2753164557</v>
      </c>
      <c r="V536" s="61">
        <f t="shared" si="10"/>
        <v>0.3343023256</v>
      </c>
      <c r="W536" s="62">
        <f t="shared" si="11"/>
        <v>0.5</v>
      </c>
      <c r="X536" s="63">
        <f t="shared" ref="X536:Y536" si="1606">IFERROR(P536/(P536+R536),0.5)</f>
        <v>0.5693069307</v>
      </c>
      <c r="Y536" s="64">
        <f t="shared" si="1606"/>
        <v>0.2753164557</v>
      </c>
      <c r="Z536" s="65">
        <f t="shared" si="13"/>
        <v>0.38996139</v>
      </c>
      <c r="AA536" s="66">
        <f t="shared" si="14"/>
        <v>0.6640926641</v>
      </c>
      <c r="AB536" s="67">
        <f t="shared" si="15"/>
        <v>0.38996139</v>
      </c>
      <c r="AC536" s="47">
        <f t="shared" si="16"/>
        <v>1</v>
      </c>
      <c r="AD536" s="79">
        <f t="shared" ref="AD536:AL536" si="1607">IF(OR(T536&lt;OFFSET($B$38,AD$3,0),T536&gt;OFFSET($C$38,AD$3,0)),0,1)</f>
        <v>1</v>
      </c>
      <c r="AE536" s="79">
        <f t="shared" si="1607"/>
        <v>1</v>
      </c>
      <c r="AF536" s="79">
        <f t="shared" si="1607"/>
        <v>1</v>
      </c>
      <c r="AG536" s="79">
        <f t="shared" si="1607"/>
        <v>1</v>
      </c>
      <c r="AH536" s="79">
        <f t="shared" si="1607"/>
        <v>1</v>
      </c>
      <c r="AI536" s="79">
        <f t="shared" si="1607"/>
        <v>1</v>
      </c>
      <c r="AJ536" s="79">
        <f t="shared" si="1607"/>
        <v>1</v>
      </c>
      <c r="AK536" s="79">
        <f t="shared" si="1607"/>
        <v>1</v>
      </c>
      <c r="AL536" s="79">
        <f t="shared" si="1607"/>
        <v>1</v>
      </c>
      <c r="AM536" s="68">
        <f t="shared" si="18"/>
        <v>1</v>
      </c>
    </row>
    <row r="537" ht="16.5" customHeight="1">
      <c r="A537" s="79"/>
      <c r="B537" s="101"/>
      <c r="C537" s="101"/>
      <c r="D537" s="101"/>
      <c r="E537" s="101"/>
      <c r="F537" s="102"/>
      <c r="G537" s="51">
        <f t="shared" si="947"/>
        <v>532</v>
      </c>
      <c r="H537" s="103">
        <v>7004.0</v>
      </c>
      <c r="I537" s="79">
        <v>1311.0</v>
      </c>
      <c r="J537" s="72">
        <f>OFFSET(TT!F537,0,6*(-1+$E$6))</f>
        <v>86</v>
      </c>
      <c r="K537" s="73">
        <f>OFFSET(TT!G537,0,6*(-1+$E$6))</f>
        <v>144</v>
      </c>
      <c r="L537" s="74">
        <f>OFFSET(TT!H537,0,6*(-1+$E$6))</f>
        <v>64</v>
      </c>
      <c r="M537" s="75">
        <f>OFFSET(TT!I537,0,6*(-1+$E$6))</f>
        <v>72</v>
      </c>
      <c r="N537" s="76">
        <f>OFFSET(TT!J537,0,6*(-1+$E$6))</f>
        <v>213</v>
      </c>
      <c r="O537" s="77">
        <f>OFFSET(TT!K537,0,6*(-1+$E$6))</f>
        <v>34</v>
      </c>
      <c r="P537" s="78">
        <f t="shared" si="19"/>
        <v>150</v>
      </c>
      <c r="Q537" s="78">
        <f t="shared" ref="Q537:S537" si="1608">$J537*C$30+$K537*C$31+$L537*C$32+$M537*C$33+$N537*C$34+$O537*C$35</f>
        <v>106</v>
      </c>
      <c r="R537" s="78">
        <f t="shared" si="1608"/>
        <v>144</v>
      </c>
      <c r="S537" s="78">
        <f t="shared" si="1608"/>
        <v>213</v>
      </c>
      <c r="T537" s="59">
        <f t="shared" si="8"/>
        <v>0.5859375</v>
      </c>
      <c r="U537" s="60">
        <f t="shared" si="9"/>
        <v>0.4033613445</v>
      </c>
      <c r="V537" s="61">
        <f t="shared" si="10"/>
        <v>0.4132231405</v>
      </c>
      <c r="W537" s="62">
        <f t="shared" si="11"/>
        <v>0.576</v>
      </c>
      <c r="X537" s="63">
        <f t="shared" ref="X537:Y537" si="1609">IFERROR(P537/(P537+R537),0.5)</f>
        <v>0.5102040816</v>
      </c>
      <c r="Y537" s="64">
        <f t="shared" si="1609"/>
        <v>0.3322884013</v>
      </c>
      <c r="Z537" s="65">
        <f t="shared" si="13"/>
        <v>0.4796084829</v>
      </c>
      <c r="AA537" s="66">
        <f t="shared" si="14"/>
        <v>0.5921696574</v>
      </c>
      <c r="AB537" s="67">
        <f t="shared" si="15"/>
        <v>0.4176182708</v>
      </c>
      <c r="AC537" s="47">
        <f t="shared" si="16"/>
        <v>1</v>
      </c>
      <c r="AD537" s="79">
        <f t="shared" ref="AD537:AL537" si="1610">IF(OR(T537&lt;OFFSET($B$38,AD$3,0),T537&gt;OFFSET($C$38,AD$3,0)),0,1)</f>
        <v>1</v>
      </c>
      <c r="AE537" s="79">
        <f t="shared" si="1610"/>
        <v>1</v>
      </c>
      <c r="AF537" s="79">
        <f t="shared" si="1610"/>
        <v>1</v>
      </c>
      <c r="AG537" s="79">
        <f t="shared" si="1610"/>
        <v>1</v>
      </c>
      <c r="AH537" s="79">
        <f t="shared" si="1610"/>
        <v>1</v>
      </c>
      <c r="AI537" s="79">
        <f t="shared" si="1610"/>
        <v>1</v>
      </c>
      <c r="AJ537" s="79">
        <f t="shared" si="1610"/>
        <v>1</v>
      </c>
      <c r="AK537" s="79">
        <f t="shared" si="1610"/>
        <v>1</v>
      </c>
      <c r="AL537" s="79">
        <f t="shared" si="1610"/>
        <v>1</v>
      </c>
      <c r="AM537" s="68">
        <f t="shared" si="18"/>
        <v>1</v>
      </c>
    </row>
    <row r="538" ht="16.5" customHeight="1">
      <c r="A538" s="79"/>
      <c r="B538" s="101"/>
      <c r="C538" s="101"/>
      <c r="D538" s="101"/>
      <c r="E538" s="101"/>
      <c r="F538" s="102"/>
      <c r="G538" s="51">
        <f t="shared" si="947"/>
        <v>533</v>
      </c>
      <c r="H538" s="103">
        <v>7006.0</v>
      </c>
      <c r="I538" s="79">
        <v>1022.0</v>
      </c>
      <c r="J538" s="72">
        <f>OFFSET(TT!F538,0,6*(-1+$E$6))</f>
        <v>83</v>
      </c>
      <c r="K538" s="73">
        <f>OFFSET(TT!G538,0,6*(-1+$E$6))</f>
        <v>96</v>
      </c>
      <c r="L538" s="74">
        <f>OFFSET(TT!H538,0,6*(-1+$E$6))</f>
        <v>66</v>
      </c>
      <c r="M538" s="75">
        <f>OFFSET(TT!I538,0,6*(-1+$E$6))</f>
        <v>64</v>
      </c>
      <c r="N538" s="76">
        <f>OFFSET(TT!J538,0,6*(-1+$E$6))</f>
        <v>203</v>
      </c>
      <c r="O538" s="77">
        <f>OFFSET(TT!K538,0,6*(-1+$E$6))</f>
        <v>36</v>
      </c>
      <c r="P538" s="78">
        <f t="shared" si="19"/>
        <v>149</v>
      </c>
      <c r="Q538" s="78">
        <f t="shared" ref="Q538:S538" si="1611">$J538*C$30+$K538*C$31+$L538*C$32+$M538*C$33+$N538*C$34+$O538*C$35</f>
        <v>100</v>
      </c>
      <c r="R538" s="78">
        <f t="shared" si="1611"/>
        <v>96</v>
      </c>
      <c r="S538" s="78">
        <f t="shared" si="1611"/>
        <v>203</v>
      </c>
      <c r="T538" s="59">
        <f t="shared" si="8"/>
        <v>0.5983935743</v>
      </c>
      <c r="U538" s="60">
        <f t="shared" si="9"/>
        <v>0.3210702341</v>
      </c>
      <c r="V538" s="61">
        <f t="shared" si="10"/>
        <v>0.4232954545</v>
      </c>
      <c r="W538" s="62">
        <f t="shared" si="11"/>
        <v>0.4897959184</v>
      </c>
      <c r="X538" s="63">
        <f t="shared" ref="X538:Y538" si="1612">IFERROR(P538/(P538+R538),0.5)</f>
        <v>0.6081632653</v>
      </c>
      <c r="Y538" s="64">
        <f t="shared" si="1612"/>
        <v>0.3300330033</v>
      </c>
      <c r="Z538" s="65">
        <f t="shared" si="13"/>
        <v>0.447080292</v>
      </c>
      <c r="AA538" s="66">
        <f t="shared" si="14"/>
        <v>0.6423357664</v>
      </c>
      <c r="AB538" s="67">
        <f t="shared" si="15"/>
        <v>0.454379562</v>
      </c>
      <c r="AC538" s="47">
        <f t="shared" si="16"/>
        <v>1</v>
      </c>
      <c r="AD538" s="79">
        <f t="shared" ref="AD538:AL538" si="1613">IF(OR(T538&lt;OFFSET($B$38,AD$3,0),T538&gt;OFFSET($C$38,AD$3,0)),0,1)</f>
        <v>1</v>
      </c>
      <c r="AE538" s="79">
        <f t="shared" si="1613"/>
        <v>1</v>
      </c>
      <c r="AF538" s="79">
        <f t="shared" si="1613"/>
        <v>1</v>
      </c>
      <c r="AG538" s="79">
        <f t="shared" si="1613"/>
        <v>1</v>
      </c>
      <c r="AH538" s="79">
        <f t="shared" si="1613"/>
        <v>1</v>
      </c>
      <c r="AI538" s="79">
        <f t="shared" si="1613"/>
        <v>1</v>
      </c>
      <c r="AJ538" s="79">
        <f t="shared" si="1613"/>
        <v>1</v>
      </c>
      <c r="AK538" s="79">
        <f t="shared" si="1613"/>
        <v>1</v>
      </c>
      <c r="AL538" s="79">
        <f t="shared" si="1613"/>
        <v>1</v>
      </c>
      <c r="AM538" s="68">
        <f t="shared" si="18"/>
        <v>1</v>
      </c>
    </row>
    <row r="539" ht="16.5" customHeight="1">
      <c r="A539" s="79"/>
      <c r="B539" s="101"/>
      <c r="C539" s="101"/>
      <c r="D539" s="101"/>
      <c r="E539" s="101"/>
      <c r="F539" s="102"/>
      <c r="G539" s="51">
        <f t="shared" si="947"/>
        <v>534</v>
      </c>
      <c r="H539" s="103">
        <v>7007.0</v>
      </c>
      <c r="I539" s="79">
        <v>1595.0</v>
      </c>
      <c r="J539" s="72">
        <f>OFFSET(TT!F539,0,6*(-1+$E$6))</f>
        <v>139</v>
      </c>
      <c r="K539" s="73">
        <f>OFFSET(TT!G539,0,6*(-1+$E$6))</f>
        <v>218</v>
      </c>
      <c r="L539" s="74">
        <f>OFFSET(TT!H539,0,6*(-1+$E$6))</f>
        <v>102</v>
      </c>
      <c r="M539" s="75">
        <f>OFFSET(TT!I539,0,6*(-1+$E$6))</f>
        <v>137</v>
      </c>
      <c r="N539" s="76">
        <f>OFFSET(TT!J539,0,6*(-1+$E$6))</f>
        <v>402</v>
      </c>
      <c r="O539" s="77">
        <f>OFFSET(TT!K539,0,6*(-1+$E$6))</f>
        <v>59</v>
      </c>
      <c r="P539" s="78">
        <f t="shared" si="19"/>
        <v>241</v>
      </c>
      <c r="Q539" s="78">
        <f t="shared" ref="Q539:S539" si="1614">$J539*C$30+$K539*C$31+$L539*C$32+$M539*C$33+$N539*C$34+$O539*C$35</f>
        <v>196</v>
      </c>
      <c r="R539" s="78">
        <f t="shared" si="1614"/>
        <v>218</v>
      </c>
      <c r="S539" s="78">
        <f t="shared" si="1614"/>
        <v>402</v>
      </c>
      <c r="T539" s="59">
        <f t="shared" si="8"/>
        <v>0.5514874142</v>
      </c>
      <c r="U539" s="60">
        <f t="shared" si="9"/>
        <v>0.3516129032</v>
      </c>
      <c r="V539" s="61">
        <f t="shared" si="10"/>
        <v>0.3748055988</v>
      </c>
      <c r="W539" s="62">
        <f t="shared" si="11"/>
        <v>0.5265700483</v>
      </c>
      <c r="X539" s="63">
        <f t="shared" ref="X539:Y539" si="1615">IFERROR(P539/(P539+R539),0.5)</f>
        <v>0.5250544662</v>
      </c>
      <c r="Y539" s="64">
        <f t="shared" si="1615"/>
        <v>0.3277591973</v>
      </c>
      <c r="Z539" s="65">
        <f t="shared" si="13"/>
        <v>0.4342478713</v>
      </c>
      <c r="AA539" s="66">
        <f t="shared" si="14"/>
        <v>0.6083254494</v>
      </c>
      <c r="AB539" s="67">
        <f t="shared" si="15"/>
        <v>0.4134342479</v>
      </c>
      <c r="AC539" s="47">
        <f t="shared" si="16"/>
        <v>1</v>
      </c>
      <c r="AD539" s="79">
        <f t="shared" ref="AD539:AL539" si="1616">IF(OR(T539&lt;OFFSET($B$38,AD$3,0),T539&gt;OFFSET($C$38,AD$3,0)),0,1)</f>
        <v>1</v>
      </c>
      <c r="AE539" s="79">
        <f t="shared" si="1616"/>
        <v>1</v>
      </c>
      <c r="AF539" s="79">
        <f t="shared" si="1616"/>
        <v>1</v>
      </c>
      <c r="AG539" s="79">
        <f t="shared" si="1616"/>
        <v>1</v>
      </c>
      <c r="AH539" s="79">
        <f t="shared" si="1616"/>
        <v>1</v>
      </c>
      <c r="AI539" s="79">
        <f t="shared" si="1616"/>
        <v>1</v>
      </c>
      <c r="AJ539" s="79">
        <f t="shared" si="1616"/>
        <v>1</v>
      </c>
      <c r="AK539" s="79">
        <f t="shared" si="1616"/>
        <v>1</v>
      </c>
      <c r="AL539" s="79">
        <f t="shared" si="1616"/>
        <v>1</v>
      </c>
      <c r="AM539" s="68">
        <f t="shared" si="18"/>
        <v>1</v>
      </c>
    </row>
    <row r="540" ht="16.5" customHeight="1">
      <c r="A540" s="79"/>
      <c r="B540" s="101"/>
      <c r="C540" s="101"/>
      <c r="D540" s="101"/>
      <c r="E540" s="101"/>
      <c r="F540" s="102"/>
      <c r="G540" s="51">
        <f t="shared" si="947"/>
        <v>535</v>
      </c>
      <c r="H540" s="103">
        <v>7012.0</v>
      </c>
      <c r="I540" s="79">
        <v>2749.0</v>
      </c>
      <c r="J540" s="72">
        <f>OFFSET(TT!F540,0,6*(-1+$E$6))</f>
        <v>149</v>
      </c>
      <c r="K540" s="73">
        <f>OFFSET(TT!G540,0,6*(-1+$E$6))</f>
        <v>148</v>
      </c>
      <c r="L540" s="74">
        <f>OFFSET(TT!H540,0,6*(-1+$E$6))</f>
        <v>122</v>
      </c>
      <c r="M540" s="75">
        <f>OFFSET(TT!I540,0,6*(-1+$E$6))</f>
        <v>152</v>
      </c>
      <c r="N540" s="76">
        <f>OFFSET(TT!J540,0,6*(-1+$E$6))</f>
        <v>503</v>
      </c>
      <c r="O540" s="77">
        <f>OFFSET(TT!K540,0,6*(-1+$E$6))</f>
        <v>143</v>
      </c>
      <c r="P540" s="78">
        <f t="shared" si="19"/>
        <v>271</v>
      </c>
      <c r="Q540" s="78">
        <f t="shared" ref="Q540:S540" si="1617">$J540*C$30+$K540*C$31+$L540*C$32+$M540*C$33+$N540*C$34+$O540*C$35</f>
        <v>295</v>
      </c>
      <c r="R540" s="78">
        <f t="shared" si="1617"/>
        <v>148</v>
      </c>
      <c r="S540" s="78">
        <f t="shared" si="1617"/>
        <v>503</v>
      </c>
      <c r="T540" s="59">
        <f t="shared" si="8"/>
        <v>0.4787985866</v>
      </c>
      <c r="U540" s="60">
        <f t="shared" si="9"/>
        <v>0.2273425499</v>
      </c>
      <c r="V540" s="61">
        <f t="shared" si="10"/>
        <v>0.350129199</v>
      </c>
      <c r="W540" s="62">
        <f t="shared" si="11"/>
        <v>0.3340857788</v>
      </c>
      <c r="X540" s="63">
        <f t="shared" ref="X540:Y540" si="1618">IFERROR(P540/(P540+R540),0.5)</f>
        <v>0.646778043</v>
      </c>
      <c r="Y540" s="64">
        <f t="shared" si="1618"/>
        <v>0.3696741855</v>
      </c>
      <c r="Z540" s="65">
        <f t="shared" si="13"/>
        <v>0.3442892358</v>
      </c>
      <c r="AA540" s="66">
        <f t="shared" si="14"/>
        <v>0.6359901397</v>
      </c>
      <c r="AB540" s="67">
        <f t="shared" si="15"/>
        <v>0.4650780608</v>
      </c>
      <c r="AC540" s="47">
        <f t="shared" si="16"/>
        <v>1</v>
      </c>
      <c r="AD540" s="79">
        <f t="shared" ref="AD540:AL540" si="1619">IF(OR(T540&lt;OFFSET($B$38,AD$3,0),T540&gt;OFFSET($C$38,AD$3,0)),0,1)</f>
        <v>1</v>
      </c>
      <c r="AE540" s="79">
        <f t="shared" si="1619"/>
        <v>1</v>
      </c>
      <c r="AF540" s="79">
        <f t="shared" si="1619"/>
        <v>1</v>
      </c>
      <c r="AG540" s="79">
        <f t="shared" si="1619"/>
        <v>1</v>
      </c>
      <c r="AH540" s="79">
        <f t="shared" si="1619"/>
        <v>1</v>
      </c>
      <c r="AI540" s="79">
        <f t="shared" si="1619"/>
        <v>1</v>
      </c>
      <c r="AJ540" s="79">
        <f t="shared" si="1619"/>
        <v>1</v>
      </c>
      <c r="AK540" s="79">
        <f t="shared" si="1619"/>
        <v>1</v>
      </c>
      <c r="AL540" s="79">
        <f t="shared" si="1619"/>
        <v>1</v>
      </c>
      <c r="AM540" s="68">
        <f t="shared" si="18"/>
        <v>1</v>
      </c>
    </row>
    <row r="541" ht="16.5" customHeight="1">
      <c r="A541" s="79"/>
      <c r="B541" s="101"/>
      <c r="C541" s="101"/>
      <c r="D541" s="101"/>
      <c r="E541" s="101"/>
      <c r="F541" s="102"/>
      <c r="G541" s="51">
        <f t="shared" si="947"/>
        <v>536</v>
      </c>
      <c r="H541" s="103">
        <v>7017.0</v>
      </c>
      <c r="I541" s="79">
        <v>416.0</v>
      </c>
      <c r="J541" s="72">
        <f>OFFSET(TT!F541,0,6*(-1+$E$6))</f>
        <v>43</v>
      </c>
      <c r="K541" s="73">
        <f>OFFSET(TT!G541,0,6*(-1+$E$6))</f>
        <v>53</v>
      </c>
      <c r="L541" s="74">
        <f>OFFSET(TT!H541,0,6*(-1+$E$6))</f>
        <v>28</v>
      </c>
      <c r="M541" s="75">
        <f>OFFSET(TT!I541,0,6*(-1+$E$6))</f>
        <v>25</v>
      </c>
      <c r="N541" s="76">
        <f>OFFSET(TT!J541,0,6*(-1+$E$6))</f>
        <v>85</v>
      </c>
      <c r="O541" s="77">
        <f>OFFSET(TT!K541,0,6*(-1+$E$6))</f>
        <v>21</v>
      </c>
      <c r="P541" s="78">
        <f t="shared" si="19"/>
        <v>71</v>
      </c>
      <c r="Q541" s="78">
        <f t="shared" ref="Q541:S541" si="1620">$J541*C$30+$K541*C$31+$L541*C$32+$M541*C$33+$N541*C$34+$O541*C$35</f>
        <v>46</v>
      </c>
      <c r="R541" s="78">
        <f t="shared" si="1620"/>
        <v>53</v>
      </c>
      <c r="S541" s="78">
        <f t="shared" si="1620"/>
        <v>85</v>
      </c>
      <c r="T541" s="59">
        <f t="shared" si="8"/>
        <v>0.6068376068</v>
      </c>
      <c r="U541" s="60">
        <f t="shared" si="9"/>
        <v>0.384057971</v>
      </c>
      <c r="V541" s="61">
        <f t="shared" si="10"/>
        <v>0.4551282051</v>
      </c>
      <c r="W541" s="62">
        <f t="shared" si="11"/>
        <v>0.5353535354</v>
      </c>
      <c r="X541" s="63">
        <f t="shared" ref="X541:Y541" si="1621">IFERROR(P541/(P541+R541),0.5)</f>
        <v>0.5725806452</v>
      </c>
      <c r="Y541" s="64">
        <f t="shared" si="1621"/>
        <v>0.3511450382</v>
      </c>
      <c r="Z541" s="65">
        <f t="shared" si="13"/>
        <v>0.4862745098</v>
      </c>
      <c r="AA541" s="66">
        <f t="shared" si="14"/>
        <v>0.6117647059</v>
      </c>
      <c r="AB541" s="67">
        <f t="shared" si="15"/>
        <v>0.4588235294</v>
      </c>
      <c r="AC541" s="47">
        <f t="shared" si="16"/>
        <v>1</v>
      </c>
      <c r="AD541" s="79">
        <f t="shared" ref="AD541:AL541" si="1622">IF(OR(T541&lt;OFFSET($B$38,AD$3,0),T541&gt;OFFSET($C$38,AD$3,0)),0,1)</f>
        <v>1</v>
      </c>
      <c r="AE541" s="79">
        <f t="shared" si="1622"/>
        <v>1</v>
      </c>
      <c r="AF541" s="79">
        <f t="shared" si="1622"/>
        <v>1</v>
      </c>
      <c r="AG541" s="79">
        <f t="shared" si="1622"/>
        <v>1</v>
      </c>
      <c r="AH541" s="79">
        <f t="shared" si="1622"/>
        <v>1</v>
      </c>
      <c r="AI541" s="79">
        <f t="shared" si="1622"/>
        <v>1</v>
      </c>
      <c r="AJ541" s="79">
        <f t="shared" si="1622"/>
        <v>1</v>
      </c>
      <c r="AK541" s="79">
        <f t="shared" si="1622"/>
        <v>1</v>
      </c>
      <c r="AL541" s="79">
        <f t="shared" si="1622"/>
        <v>1</v>
      </c>
      <c r="AM541" s="68">
        <f t="shared" si="18"/>
        <v>1</v>
      </c>
    </row>
    <row r="542" ht="16.5" customHeight="1">
      <c r="A542" s="79"/>
      <c r="B542" s="101"/>
      <c r="C542" s="101"/>
      <c r="D542" s="101"/>
      <c r="E542" s="101"/>
      <c r="F542" s="102"/>
      <c r="G542" s="51">
        <f t="shared" si="947"/>
        <v>537</v>
      </c>
      <c r="H542" s="103">
        <v>7019.0</v>
      </c>
      <c r="I542" s="79">
        <v>2277.0</v>
      </c>
      <c r="J542" s="72">
        <f>OFFSET(TT!F542,0,6*(-1+$E$6))</f>
        <v>206</v>
      </c>
      <c r="K542" s="73">
        <f>OFFSET(TT!G542,0,6*(-1+$E$6))</f>
        <v>278</v>
      </c>
      <c r="L542" s="74">
        <f>OFFSET(TT!H542,0,6*(-1+$E$6))</f>
        <v>208</v>
      </c>
      <c r="M542" s="75">
        <f>OFFSET(TT!I542,0,6*(-1+$E$6))</f>
        <v>137</v>
      </c>
      <c r="N542" s="76">
        <f>OFFSET(TT!J542,0,6*(-1+$E$6))</f>
        <v>437</v>
      </c>
      <c r="O542" s="77">
        <f>OFFSET(TT!K542,0,6*(-1+$E$6))</f>
        <v>96</v>
      </c>
      <c r="P542" s="78">
        <f t="shared" si="19"/>
        <v>414</v>
      </c>
      <c r="Q542" s="78">
        <f t="shared" ref="Q542:S542" si="1623">$J542*C$30+$K542*C$31+$L542*C$32+$M542*C$33+$N542*C$34+$O542*C$35</f>
        <v>233</v>
      </c>
      <c r="R542" s="78">
        <f t="shared" si="1623"/>
        <v>278</v>
      </c>
      <c r="S542" s="78">
        <f t="shared" si="1623"/>
        <v>437</v>
      </c>
      <c r="T542" s="59">
        <f t="shared" si="8"/>
        <v>0.6398763524</v>
      </c>
      <c r="U542" s="60">
        <f t="shared" si="9"/>
        <v>0.3888111888</v>
      </c>
      <c r="V542" s="61">
        <f t="shared" si="10"/>
        <v>0.4864864865</v>
      </c>
      <c r="W542" s="62">
        <f t="shared" si="11"/>
        <v>0.5440313112</v>
      </c>
      <c r="X542" s="63">
        <f t="shared" ref="X542:Y542" si="1624">IFERROR(P542/(P542+R542),0.5)</f>
        <v>0.598265896</v>
      </c>
      <c r="Y542" s="64">
        <f t="shared" si="1624"/>
        <v>0.347761194</v>
      </c>
      <c r="Z542" s="65">
        <f t="shared" si="13"/>
        <v>0.5080763583</v>
      </c>
      <c r="AA542" s="66">
        <f t="shared" si="14"/>
        <v>0.6248164464</v>
      </c>
      <c r="AB542" s="67">
        <f t="shared" si="15"/>
        <v>0.4750367107</v>
      </c>
      <c r="AC542" s="47">
        <f t="shared" si="16"/>
        <v>1</v>
      </c>
      <c r="AD542" s="79">
        <f t="shared" ref="AD542:AL542" si="1625">IF(OR(T542&lt;OFFSET($B$38,AD$3,0),T542&gt;OFFSET($C$38,AD$3,0)),0,1)</f>
        <v>1</v>
      </c>
      <c r="AE542" s="79">
        <f t="shared" si="1625"/>
        <v>1</v>
      </c>
      <c r="AF542" s="79">
        <f t="shared" si="1625"/>
        <v>1</v>
      </c>
      <c r="AG542" s="79">
        <f t="shared" si="1625"/>
        <v>1</v>
      </c>
      <c r="AH542" s="79">
        <f t="shared" si="1625"/>
        <v>1</v>
      </c>
      <c r="AI542" s="79">
        <f t="shared" si="1625"/>
        <v>1</v>
      </c>
      <c r="AJ542" s="79">
        <f t="shared" si="1625"/>
        <v>1</v>
      </c>
      <c r="AK542" s="79">
        <f t="shared" si="1625"/>
        <v>1</v>
      </c>
      <c r="AL542" s="79">
        <f t="shared" si="1625"/>
        <v>1</v>
      </c>
      <c r="AM542" s="68">
        <f t="shared" si="18"/>
        <v>1</v>
      </c>
    </row>
    <row r="543" ht="16.5" customHeight="1">
      <c r="A543" s="79"/>
      <c r="B543" s="101"/>
      <c r="C543" s="101"/>
      <c r="D543" s="101"/>
      <c r="E543" s="101"/>
      <c r="F543" s="102"/>
      <c r="G543" s="51">
        <f t="shared" si="947"/>
        <v>538</v>
      </c>
      <c r="H543" s="103">
        <v>7021.0</v>
      </c>
      <c r="I543" s="79">
        <v>1576.0</v>
      </c>
      <c r="J543" s="72">
        <f>OFFSET(TT!F543,0,6*(-1+$E$6))</f>
        <v>84</v>
      </c>
      <c r="K543" s="73">
        <f>OFFSET(TT!G543,0,6*(-1+$E$6))</f>
        <v>70</v>
      </c>
      <c r="L543" s="74">
        <f>OFFSET(TT!H543,0,6*(-1+$E$6))</f>
        <v>61</v>
      </c>
      <c r="M543" s="75">
        <f>OFFSET(TT!I543,0,6*(-1+$E$6))</f>
        <v>102</v>
      </c>
      <c r="N543" s="76">
        <f>OFFSET(TT!J543,0,6*(-1+$E$6))</f>
        <v>278</v>
      </c>
      <c r="O543" s="77">
        <f>OFFSET(TT!K543,0,6*(-1+$E$6))</f>
        <v>76</v>
      </c>
      <c r="P543" s="78">
        <f t="shared" si="19"/>
        <v>145</v>
      </c>
      <c r="Q543" s="78">
        <f t="shared" ref="Q543:S543" si="1626">$J543*C$30+$K543*C$31+$L543*C$32+$M543*C$33+$N543*C$34+$O543*C$35</f>
        <v>178</v>
      </c>
      <c r="R543" s="78">
        <f t="shared" si="1626"/>
        <v>70</v>
      </c>
      <c r="S543" s="78">
        <f t="shared" si="1626"/>
        <v>278</v>
      </c>
      <c r="T543" s="59">
        <f t="shared" si="8"/>
        <v>0.4489164087</v>
      </c>
      <c r="U543" s="60">
        <f t="shared" si="9"/>
        <v>0.2011494253</v>
      </c>
      <c r="V543" s="61">
        <f t="shared" si="10"/>
        <v>0.3427895981</v>
      </c>
      <c r="W543" s="62">
        <f t="shared" si="11"/>
        <v>0.2822580645</v>
      </c>
      <c r="X543" s="63">
        <f t="shared" ref="X543:Y543" si="1627">IFERROR(P543/(P543+R543),0.5)</f>
        <v>0.6744186047</v>
      </c>
      <c r="Y543" s="64">
        <f t="shared" si="1627"/>
        <v>0.3903508772</v>
      </c>
      <c r="Z543" s="65">
        <f t="shared" si="13"/>
        <v>0.3204172876</v>
      </c>
      <c r="AA543" s="66">
        <f t="shared" si="14"/>
        <v>0.6304023845</v>
      </c>
      <c r="AB543" s="67">
        <f t="shared" si="15"/>
        <v>0.4813710879</v>
      </c>
      <c r="AC543" s="47">
        <f t="shared" si="16"/>
        <v>1</v>
      </c>
      <c r="AD543" s="79">
        <f t="shared" ref="AD543:AL543" si="1628">IF(OR(T543&lt;OFFSET($B$38,AD$3,0),T543&gt;OFFSET($C$38,AD$3,0)),0,1)</f>
        <v>1</v>
      </c>
      <c r="AE543" s="79">
        <f t="shared" si="1628"/>
        <v>1</v>
      </c>
      <c r="AF543" s="79">
        <f t="shared" si="1628"/>
        <v>1</v>
      </c>
      <c r="AG543" s="79">
        <f t="shared" si="1628"/>
        <v>1</v>
      </c>
      <c r="AH543" s="79">
        <f t="shared" si="1628"/>
        <v>1</v>
      </c>
      <c r="AI543" s="79">
        <f t="shared" si="1628"/>
        <v>1</v>
      </c>
      <c r="AJ543" s="79">
        <f t="shared" si="1628"/>
        <v>1</v>
      </c>
      <c r="AK543" s="79">
        <f t="shared" si="1628"/>
        <v>1</v>
      </c>
      <c r="AL543" s="79">
        <f t="shared" si="1628"/>
        <v>1</v>
      </c>
      <c r="AM543" s="68">
        <f t="shared" si="18"/>
        <v>1</v>
      </c>
    </row>
    <row r="544" ht="16.5" customHeight="1">
      <c r="A544" s="79"/>
      <c r="B544" s="101"/>
      <c r="C544" s="101"/>
      <c r="D544" s="101"/>
      <c r="E544" s="101"/>
      <c r="F544" s="102"/>
      <c r="G544" s="51">
        <f t="shared" si="947"/>
        <v>539</v>
      </c>
      <c r="H544" s="103">
        <v>7022.0</v>
      </c>
      <c r="I544" s="79">
        <v>1547.0</v>
      </c>
      <c r="J544" s="72">
        <f>OFFSET(TT!F544,0,6*(-1+$E$6))</f>
        <v>30</v>
      </c>
      <c r="K544" s="73">
        <f>OFFSET(TT!G544,0,6*(-1+$E$6))</f>
        <v>46</v>
      </c>
      <c r="L544" s="74">
        <f>OFFSET(TT!H544,0,6*(-1+$E$6))</f>
        <v>32</v>
      </c>
      <c r="M544" s="75">
        <f>OFFSET(TT!I544,0,6*(-1+$E$6))</f>
        <v>56</v>
      </c>
      <c r="N544" s="76">
        <f>OFFSET(TT!J544,0,6*(-1+$E$6))</f>
        <v>154</v>
      </c>
      <c r="O544" s="77">
        <f>OFFSET(TT!K544,0,6*(-1+$E$6))</f>
        <v>53</v>
      </c>
      <c r="P544" s="78">
        <f t="shared" si="19"/>
        <v>62</v>
      </c>
      <c r="Q544" s="78">
        <f t="shared" ref="Q544:S544" si="1629">$J544*C$30+$K544*C$31+$L544*C$32+$M544*C$33+$N544*C$34+$O544*C$35</f>
        <v>109</v>
      </c>
      <c r="R544" s="78">
        <f t="shared" si="1629"/>
        <v>46</v>
      </c>
      <c r="S544" s="78">
        <f t="shared" si="1629"/>
        <v>154</v>
      </c>
      <c r="T544" s="59">
        <f t="shared" si="8"/>
        <v>0.3625730994</v>
      </c>
      <c r="U544" s="60">
        <f t="shared" si="9"/>
        <v>0.23</v>
      </c>
      <c r="V544" s="61">
        <f t="shared" si="10"/>
        <v>0.287037037</v>
      </c>
      <c r="W544" s="62">
        <f t="shared" si="11"/>
        <v>0.2967741935</v>
      </c>
      <c r="X544" s="63">
        <f t="shared" ref="X544:Y544" si="1630">IFERROR(P544/(P544+R544),0.5)</f>
        <v>0.5740740741</v>
      </c>
      <c r="Y544" s="64">
        <f t="shared" si="1630"/>
        <v>0.4144486692</v>
      </c>
      <c r="Z544" s="65">
        <f t="shared" si="13"/>
        <v>0.2911051213</v>
      </c>
      <c r="AA544" s="66">
        <f t="shared" si="14"/>
        <v>0.5822102426</v>
      </c>
      <c r="AB544" s="67">
        <f t="shared" si="15"/>
        <v>0.460916442</v>
      </c>
      <c r="AC544" s="47">
        <f t="shared" si="16"/>
        <v>1</v>
      </c>
      <c r="AD544" s="79">
        <f t="shared" ref="AD544:AL544" si="1631">IF(OR(T544&lt;OFFSET($B$38,AD$3,0),T544&gt;OFFSET($C$38,AD$3,0)),0,1)</f>
        <v>1</v>
      </c>
      <c r="AE544" s="79">
        <f t="shared" si="1631"/>
        <v>1</v>
      </c>
      <c r="AF544" s="79">
        <f t="shared" si="1631"/>
        <v>1</v>
      </c>
      <c r="AG544" s="79">
        <f t="shared" si="1631"/>
        <v>1</v>
      </c>
      <c r="AH544" s="79">
        <f t="shared" si="1631"/>
        <v>1</v>
      </c>
      <c r="AI544" s="79">
        <f t="shared" si="1631"/>
        <v>1</v>
      </c>
      <c r="AJ544" s="79">
        <f t="shared" si="1631"/>
        <v>1</v>
      </c>
      <c r="AK544" s="79">
        <f t="shared" si="1631"/>
        <v>1</v>
      </c>
      <c r="AL544" s="79">
        <f t="shared" si="1631"/>
        <v>1</v>
      </c>
      <c r="AM544" s="68">
        <f t="shared" si="18"/>
        <v>1</v>
      </c>
    </row>
    <row r="545" ht="16.5" customHeight="1">
      <c r="A545" s="79"/>
      <c r="B545" s="101"/>
      <c r="C545" s="101"/>
      <c r="D545" s="101"/>
      <c r="E545" s="101"/>
      <c r="F545" s="102"/>
      <c r="G545" s="51">
        <f t="shared" si="947"/>
        <v>540</v>
      </c>
      <c r="H545" s="103">
        <v>7023.0</v>
      </c>
      <c r="I545" s="79">
        <v>1847.0</v>
      </c>
      <c r="J545" s="72">
        <f>OFFSET(TT!F545,0,6*(-1+$E$6))</f>
        <v>104</v>
      </c>
      <c r="K545" s="73">
        <f>OFFSET(TT!G545,0,6*(-1+$E$6))</f>
        <v>160</v>
      </c>
      <c r="L545" s="74">
        <f>OFFSET(TT!H545,0,6*(-1+$E$6))</f>
        <v>84</v>
      </c>
      <c r="M545" s="75">
        <f>OFFSET(TT!I545,0,6*(-1+$E$6))</f>
        <v>109</v>
      </c>
      <c r="N545" s="76">
        <f>OFFSET(TT!J545,0,6*(-1+$E$6))</f>
        <v>378</v>
      </c>
      <c r="O545" s="77">
        <f>OFFSET(TT!K545,0,6*(-1+$E$6))</f>
        <v>104</v>
      </c>
      <c r="P545" s="78">
        <f t="shared" si="19"/>
        <v>188</v>
      </c>
      <c r="Q545" s="78">
        <f t="shared" ref="Q545:S545" si="1632">$J545*C$30+$K545*C$31+$L545*C$32+$M545*C$33+$N545*C$34+$O545*C$35</f>
        <v>213</v>
      </c>
      <c r="R545" s="78">
        <f t="shared" si="1632"/>
        <v>160</v>
      </c>
      <c r="S545" s="78">
        <f t="shared" si="1632"/>
        <v>378</v>
      </c>
      <c r="T545" s="59">
        <f t="shared" si="8"/>
        <v>0.4688279302</v>
      </c>
      <c r="U545" s="60">
        <f t="shared" si="9"/>
        <v>0.2973977695</v>
      </c>
      <c r="V545" s="61">
        <f t="shared" si="10"/>
        <v>0.332155477</v>
      </c>
      <c r="W545" s="62">
        <f t="shared" si="11"/>
        <v>0.4289544236</v>
      </c>
      <c r="X545" s="63">
        <f t="shared" ref="X545:Y545" si="1633">IFERROR(P545/(P545+R545),0.5)</f>
        <v>0.5402298851</v>
      </c>
      <c r="Y545" s="64">
        <f t="shared" si="1633"/>
        <v>0.3604060914</v>
      </c>
      <c r="Z545" s="65">
        <f t="shared" si="13"/>
        <v>0.3706070288</v>
      </c>
      <c r="AA545" s="66">
        <f t="shared" si="14"/>
        <v>0.6027689031</v>
      </c>
      <c r="AB545" s="67">
        <f t="shared" si="15"/>
        <v>0.4270500532</v>
      </c>
      <c r="AC545" s="47">
        <f t="shared" si="16"/>
        <v>1</v>
      </c>
      <c r="AD545" s="79">
        <f t="shared" ref="AD545:AL545" si="1634">IF(OR(T545&lt;OFFSET($B$38,AD$3,0),T545&gt;OFFSET($C$38,AD$3,0)),0,1)</f>
        <v>1</v>
      </c>
      <c r="AE545" s="79">
        <f t="shared" si="1634"/>
        <v>1</v>
      </c>
      <c r="AF545" s="79">
        <f t="shared" si="1634"/>
        <v>1</v>
      </c>
      <c r="AG545" s="79">
        <f t="shared" si="1634"/>
        <v>1</v>
      </c>
      <c r="AH545" s="79">
        <f t="shared" si="1634"/>
        <v>1</v>
      </c>
      <c r="AI545" s="79">
        <f t="shared" si="1634"/>
        <v>1</v>
      </c>
      <c r="AJ545" s="79">
        <f t="shared" si="1634"/>
        <v>1</v>
      </c>
      <c r="AK545" s="79">
        <f t="shared" si="1634"/>
        <v>1</v>
      </c>
      <c r="AL545" s="79">
        <f t="shared" si="1634"/>
        <v>1</v>
      </c>
      <c r="AM545" s="68">
        <f t="shared" si="18"/>
        <v>1</v>
      </c>
    </row>
    <row r="546" ht="16.5" customHeight="1">
      <c r="A546" s="79"/>
      <c r="B546" s="101"/>
      <c r="C546" s="101"/>
      <c r="D546" s="101"/>
      <c r="E546" s="101"/>
      <c r="F546" s="102"/>
      <c r="G546" s="51">
        <f t="shared" si="947"/>
        <v>541</v>
      </c>
      <c r="H546" s="103">
        <v>7024.0</v>
      </c>
      <c r="I546" s="79">
        <v>1971.0</v>
      </c>
      <c r="J546" s="72">
        <f>OFFSET(TT!F546,0,6*(-1+$E$6))</f>
        <v>248</v>
      </c>
      <c r="K546" s="73">
        <f>OFFSET(TT!G546,0,6*(-1+$E$6))</f>
        <v>308</v>
      </c>
      <c r="L546" s="74">
        <f>OFFSET(TT!H546,0,6*(-1+$E$6))</f>
        <v>203</v>
      </c>
      <c r="M546" s="75">
        <f>OFFSET(TT!I546,0,6*(-1+$E$6))</f>
        <v>117</v>
      </c>
      <c r="N546" s="76">
        <f>OFFSET(TT!J546,0,6*(-1+$E$6))</f>
        <v>409</v>
      </c>
      <c r="O546" s="77">
        <f>OFFSET(TT!K546,0,6*(-1+$E$6))</f>
        <v>60</v>
      </c>
      <c r="P546" s="78">
        <f t="shared" si="19"/>
        <v>451</v>
      </c>
      <c r="Q546" s="78">
        <f t="shared" ref="Q546:S546" si="1635">$J546*C$30+$K546*C$31+$L546*C$32+$M546*C$33+$N546*C$34+$O546*C$35</f>
        <v>177</v>
      </c>
      <c r="R546" s="78">
        <f t="shared" si="1635"/>
        <v>308</v>
      </c>
      <c r="S546" s="78">
        <f t="shared" si="1635"/>
        <v>409</v>
      </c>
      <c r="T546" s="59">
        <f t="shared" si="8"/>
        <v>0.7181528662</v>
      </c>
      <c r="U546" s="60">
        <f t="shared" si="9"/>
        <v>0.429567643</v>
      </c>
      <c r="V546" s="61">
        <f t="shared" si="10"/>
        <v>0.5244186047</v>
      </c>
      <c r="W546" s="62">
        <f t="shared" si="11"/>
        <v>0.6350515464</v>
      </c>
      <c r="X546" s="63">
        <f t="shared" ref="X546:Y546" si="1636">IFERROR(P546/(P546+R546),0.5)</f>
        <v>0.5942028986</v>
      </c>
      <c r="Y546" s="64">
        <f t="shared" si="1636"/>
        <v>0.3020477816</v>
      </c>
      <c r="Z546" s="65">
        <f t="shared" si="13"/>
        <v>0.5643122677</v>
      </c>
      <c r="AA546" s="66">
        <f t="shared" si="14"/>
        <v>0.6394052045</v>
      </c>
      <c r="AB546" s="67">
        <f t="shared" si="15"/>
        <v>0.4669144981</v>
      </c>
      <c r="AC546" s="47">
        <f t="shared" si="16"/>
        <v>1</v>
      </c>
      <c r="AD546" s="79">
        <f t="shared" ref="AD546:AL546" si="1637">IF(OR(T546&lt;OFFSET($B$38,AD$3,0),T546&gt;OFFSET($C$38,AD$3,0)),0,1)</f>
        <v>1</v>
      </c>
      <c r="AE546" s="79">
        <f t="shared" si="1637"/>
        <v>1</v>
      </c>
      <c r="AF546" s="79">
        <f t="shared" si="1637"/>
        <v>1</v>
      </c>
      <c r="AG546" s="79">
        <f t="shared" si="1637"/>
        <v>1</v>
      </c>
      <c r="AH546" s="79">
        <f t="shared" si="1637"/>
        <v>1</v>
      </c>
      <c r="AI546" s="79">
        <f t="shared" si="1637"/>
        <v>1</v>
      </c>
      <c r="AJ546" s="79">
        <f t="shared" si="1637"/>
        <v>1</v>
      </c>
      <c r="AK546" s="79">
        <f t="shared" si="1637"/>
        <v>1</v>
      </c>
      <c r="AL546" s="79">
        <f t="shared" si="1637"/>
        <v>1</v>
      </c>
      <c r="AM546" s="68">
        <f t="shared" si="18"/>
        <v>1</v>
      </c>
    </row>
    <row r="547" ht="16.5" customHeight="1">
      <c r="A547" s="79"/>
      <c r="B547" s="101"/>
      <c r="C547" s="101"/>
      <c r="D547" s="101"/>
      <c r="E547" s="101"/>
      <c r="F547" s="102"/>
      <c r="G547" s="51">
        <f t="shared" si="947"/>
        <v>542</v>
      </c>
      <c r="H547" s="103">
        <v>7025.0</v>
      </c>
      <c r="I547" s="79">
        <v>900.0</v>
      </c>
      <c r="J547" s="72">
        <f>OFFSET(TT!F547,0,6*(-1+$E$6))</f>
        <v>37</v>
      </c>
      <c r="K547" s="73">
        <f>OFFSET(TT!G547,0,6*(-1+$E$6))</f>
        <v>72</v>
      </c>
      <c r="L547" s="74">
        <f>OFFSET(TT!H547,0,6*(-1+$E$6))</f>
        <v>24</v>
      </c>
      <c r="M547" s="75">
        <f>OFFSET(TT!I547,0,6*(-1+$E$6))</f>
        <v>40</v>
      </c>
      <c r="N547" s="76">
        <f>OFFSET(TT!J547,0,6*(-1+$E$6))</f>
        <v>118</v>
      </c>
      <c r="O547" s="77">
        <f>OFFSET(TT!K547,0,6*(-1+$E$6))</f>
        <v>36</v>
      </c>
      <c r="P547" s="78">
        <f t="shared" si="19"/>
        <v>61</v>
      </c>
      <c r="Q547" s="78">
        <f t="shared" ref="Q547:S547" si="1638">$J547*C$30+$K547*C$31+$L547*C$32+$M547*C$33+$N547*C$34+$O547*C$35</f>
        <v>76</v>
      </c>
      <c r="R547" s="78">
        <f t="shared" si="1638"/>
        <v>72</v>
      </c>
      <c r="S547" s="78">
        <f t="shared" si="1638"/>
        <v>118</v>
      </c>
      <c r="T547" s="59">
        <f t="shared" si="8"/>
        <v>0.4452554745</v>
      </c>
      <c r="U547" s="60">
        <f t="shared" si="9"/>
        <v>0.3789473684</v>
      </c>
      <c r="V547" s="61">
        <f t="shared" si="10"/>
        <v>0.3407821229</v>
      </c>
      <c r="W547" s="62">
        <f t="shared" si="11"/>
        <v>0.4864864865</v>
      </c>
      <c r="X547" s="63">
        <f t="shared" ref="X547:Y547" si="1639">IFERROR(P547/(P547+R547),0.5)</f>
        <v>0.4586466165</v>
      </c>
      <c r="Y547" s="64">
        <f t="shared" si="1639"/>
        <v>0.3917525773</v>
      </c>
      <c r="Z547" s="65">
        <f t="shared" si="13"/>
        <v>0.4067278287</v>
      </c>
      <c r="AA547" s="66">
        <f t="shared" si="14"/>
        <v>0.5474006116</v>
      </c>
      <c r="AB547" s="67">
        <f t="shared" si="15"/>
        <v>0.4189602446</v>
      </c>
      <c r="AC547" s="47">
        <f t="shared" si="16"/>
        <v>1</v>
      </c>
      <c r="AD547" s="79">
        <f t="shared" ref="AD547:AL547" si="1640">IF(OR(T547&lt;OFFSET($B$38,AD$3,0),T547&gt;OFFSET($C$38,AD$3,0)),0,1)</f>
        <v>1</v>
      </c>
      <c r="AE547" s="79">
        <f t="shared" si="1640"/>
        <v>1</v>
      </c>
      <c r="AF547" s="79">
        <f t="shared" si="1640"/>
        <v>1</v>
      </c>
      <c r="AG547" s="79">
        <f t="shared" si="1640"/>
        <v>1</v>
      </c>
      <c r="AH547" s="79">
        <f t="shared" si="1640"/>
        <v>1</v>
      </c>
      <c r="AI547" s="79">
        <f t="shared" si="1640"/>
        <v>1</v>
      </c>
      <c r="AJ547" s="79">
        <f t="shared" si="1640"/>
        <v>1</v>
      </c>
      <c r="AK547" s="79">
        <f t="shared" si="1640"/>
        <v>1</v>
      </c>
      <c r="AL547" s="79">
        <f t="shared" si="1640"/>
        <v>1</v>
      </c>
      <c r="AM547" s="68">
        <f t="shared" si="18"/>
        <v>1</v>
      </c>
    </row>
    <row r="548" ht="16.5" customHeight="1">
      <c r="A548" s="79"/>
      <c r="B548" s="101"/>
      <c r="C548" s="101"/>
      <c r="D548" s="101"/>
      <c r="E548" s="101"/>
      <c r="F548" s="102"/>
      <c r="G548" s="51">
        <f t="shared" si="947"/>
        <v>543</v>
      </c>
      <c r="H548" s="103">
        <v>7028.0</v>
      </c>
      <c r="I548" s="79">
        <v>3040.0</v>
      </c>
      <c r="J548" s="72">
        <f>OFFSET(TT!F548,0,6*(-1+$E$6))</f>
        <v>75</v>
      </c>
      <c r="K548" s="73">
        <f>OFFSET(TT!G548,0,6*(-1+$E$6))</f>
        <v>131</v>
      </c>
      <c r="L548" s="74">
        <f>OFFSET(TT!H548,0,6*(-1+$E$6))</f>
        <v>111</v>
      </c>
      <c r="M548" s="75">
        <f>OFFSET(TT!I548,0,6*(-1+$E$6))</f>
        <v>83</v>
      </c>
      <c r="N548" s="76">
        <f>OFFSET(TT!J548,0,6*(-1+$E$6))</f>
        <v>352</v>
      </c>
      <c r="O548" s="77">
        <f>OFFSET(TT!K548,0,6*(-1+$E$6))</f>
        <v>106</v>
      </c>
      <c r="P548" s="78">
        <f t="shared" si="19"/>
        <v>186</v>
      </c>
      <c r="Q548" s="78">
        <f t="shared" ref="Q548:S548" si="1641">$J548*C$30+$K548*C$31+$L548*C$32+$M548*C$33+$N548*C$34+$O548*C$35</f>
        <v>189</v>
      </c>
      <c r="R548" s="78">
        <f t="shared" si="1641"/>
        <v>131</v>
      </c>
      <c r="S548" s="78">
        <f t="shared" si="1641"/>
        <v>352</v>
      </c>
      <c r="T548" s="59">
        <f t="shared" si="8"/>
        <v>0.496</v>
      </c>
      <c r="U548" s="60">
        <f t="shared" si="9"/>
        <v>0.2712215321</v>
      </c>
      <c r="V548" s="61">
        <f t="shared" si="10"/>
        <v>0.3457249071</v>
      </c>
      <c r="W548" s="62">
        <f t="shared" si="11"/>
        <v>0.409375</v>
      </c>
      <c r="X548" s="63">
        <f t="shared" ref="X548:Y548" si="1642">IFERROR(P548/(P548+R548),0.5)</f>
        <v>0.5867507886</v>
      </c>
      <c r="Y548" s="64">
        <f t="shared" si="1642"/>
        <v>0.3493530499</v>
      </c>
      <c r="Z548" s="65">
        <f t="shared" si="13"/>
        <v>0.3694638695</v>
      </c>
      <c r="AA548" s="66">
        <f t="shared" si="14"/>
        <v>0.627039627</v>
      </c>
      <c r="AB548" s="67">
        <f t="shared" si="15"/>
        <v>0.4370629371</v>
      </c>
      <c r="AC548" s="47">
        <f t="shared" si="16"/>
        <v>1</v>
      </c>
      <c r="AD548" s="79">
        <f t="shared" ref="AD548:AL548" si="1643">IF(OR(T548&lt;OFFSET($B$38,AD$3,0),T548&gt;OFFSET($C$38,AD$3,0)),0,1)</f>
        <v>1</v>
      </c>
      <c r="AE548" s="79">
        <f t="shared" si="1643"/>
        <v>1</v>
      </c>
      <c r="AF548" s="79">
        <f t="shared" si="1643"/>
        <v>1</v>
      </c>
      <c r="AG548" s="79">
        <f t="shared" si="1643"/>
        <v>1</v>
      </c>
      <c r="AH548" s="79">
        <f t="shared" si="1643"/>
        <v>1</v>
      </c>
      <c r="AI548" s="79">
        <f t="shared" si="1643"/>
        <v>1</v>
      </c>
      <c r="AJ548" s="79">
        <f t="shared" si="1643"/>
        <v>1</v>
      </c>
      <c r="AK548" s="79">
        <f t="shared" si="1643"/>
        <v>1</v>
      </c>
      <c r="AL548" s="79">
        <f t="shared" si="1643"/>
        <v>1</v>
      </c>
      <c r="AM548" s="68">
        <f t="shared" si="18"/>
        <v>1</v>
      </c>
    </row>
    <row r="549" ht="16.5" customHeight="1">
      <c r="A549" s="79"/>
      <c r="B549" s="101"/>
      <c r="C549" s="101"/>
      <c r="D549" s="101"/>
      <c r="E549" s="101"/>
      <c r="F549" s="102"/>
      <c r="G549" s="51">
        <f t="shared" si="947"/>
        <v>544</v>
      </c>
      <c r="H549" s="103">
        <v>7029.0</v>
      </c>
      <c r="I549" s="79">
        <v>2727.0</v>
      </c>
      <c r="J549" s="72">
        <f>OFFSET(TT!F549,0,6*(-1+$E$6))</f>
        <v>192</v>
      </c>
      <c r="K549" s="73">
        <f>OFFSET(TT!G549,0,6*(-1+$E$6))</f>
        <v>203</v>
      </c>
      <c r="L549" s="74">
        <f>OFFSET(TT!H549,0,6*(-1+$E$6))</f>
        <v>219</v>
      </c>
      <c r="M549" s="75">
        <f>OFFSET(TT!I549,0,6*(-1+$E$6))</f>
        <v>165</v>
      </c>
      <c r="N549" s="76">
        <f>OFFSET(TT!J549,0,6*(-1+$E$6))</f>
        <v>490</v>
      </c>
      <c r="O549" s="77">
        <f>OFFSET(TT!K549,0,6*(-1+$E$6))</f>
        <v>163</v>
      </c>
      <c r="P549" s="78">
        <f t="shared" si="19"/>
        <v>411</v>
      </c>
      <c r="Q549" s="78">
        <f t="shared" ref="Q549:S549" si="1644">$J549*C$30+$K549*C$31+$L549*C$32+$M549*C$33+$N549*C$34+$O549*C$35</f>
        <v>328</v>
      </c>
      <c r="R549" s="78">
        <f t="shared" si="1644"/>
        <v>203</v>
      </c>
      <c r="S549" s="78">
        <f t="shared" si="1644"/>
        <v>490</v>
      </c>
      <c r="T549" s="59">
        <f t="shared" si="8"/>
        <v>0.5561569689</v>
      </c>
      <c r="U549" s="60">
        <f t="shared" si="9"/>
        <v>0.2929292929</v>
      </c>
      <c r="V549" s="61">
        <f t="shared" si="10"/>
        <v>0.4561598224</v>
      </c>
      <c r="W549" s="62">
        <f t="shared" si="11"/>
        <v>0.3822975518</v>
      </c>
      <c r="X549" s="63">
        <f t="shared" ref="X549:Y549" si="1645">IFERROR(P549/(P549+R549),0.5)</f>
        <v>0.6693811075</v>
      </c>
      <c r="Y549" s="64">
        <f t="shared" si="1645"/>
        <v>0.4009779951</v>
      </c>
      <c r="Z549" s="65">
        <f t="shared" si="13"/>
        <v>0.4287709497</v>
      </c>
      <c r="AA549" s="66">
        <f t="shared" si="14"/>
        <v>0.6291899441</v>
      </c>
      <c r="AB549" s="67">
        <f t="shared" si="15"/>
        <v>0.5160614525</v>
      </c>
      <c r="AC549" s="47">
        <f t="shared" si="16"/>
        <v>1</v>
      </c>
      <c r="AD549" s="79">
        <f t="shared" ref="AD549:AL549" si="1646">IF(OR(T549&lt;OFFSET($B$38,AD$3,0),T549&gt;OFFSET($C$38,AD$3,0)),0,1)</f>
        <v>1</v>
      </c>
      <c r="AE549" s="79">
        <f t="shared" si="1646"/>
        <v>1</v>
      </c>
      <c r="AF549" s="79">
        <f t="shared" si="1646"/>
        <v>1</v>
      </c>
      <c r="AG549" s="79">
        <f t="shared" si="1646"/>
        <v>1</v>
      </c>
      <c r="AH549" s="79">
        <f t="shared" si="1646"/>
        <v>1</v>
      </c>
      <c r="AI549" s="79">
        <f t="shared" si="1646"/>
        <v>1</v>
      </c>
      <c r="AJ549" s="79">
        <f t="shared" si="1646"/>
        <v>1</v>
      </c>
      <c r="AK549" s="79">
        <f t="shared" si="1646"/>
        <v>1</v>
      </c>
      <c r="AL549" s="79">
        <f t="shared" si="1646"/>
        <v>1</v>
      </c>
      <c r="AM549" s="68">
        <f t="shared" si="18"/>
        <v>1</v>
      </c>
    </row>
    <row r="550" ht="16.5" customHeight="1">
      <c r="A550" s="79"/>
      <c r="B550" s="101"/>
      <c r="C550" s="101"/>
      <c r="D550" s="101"/>
      <c r="E550" s="101"/>
      <c r="F550" s="102"/>
      <c r="G550" s="51">
        <f t="shared" si="947"/>
        <v>545</v>
      </c>
      <c r="H550" s="103">
        <v>7032.0</v>
      </c>
      <c r="I550" s="79">
        <v>583.0</v>
      </c>
      <c r="J550" s="72">
        <f>OFFSET(TT!F550,0,6*(-1+$E$6))</f>
        <v>87</v>
      </c>
      <c r="K550" s="73">
        <f>OFFSET(TT!G550,0,6*(-1+$E$6))</f>
        <v>78</v>
      </c>
      <c r="L550" s="74">
        <f>OFFSET(TT!H550,0,6*(-1+$E$6))</f>
        <v>51</v>
      </c>
      <c r="M550" s="75">
        <f>OFFSET(TT!I550,0,6*(-1+$E$6))</f>
        <v>54</v>
      </c>
      <c r="N550" s="76">
        <f>OFFSET(TT!J550,0,6*(-1+$E$6))</f>
        <v>99</v>
      </c>
      <c r="O550" s="77">
        <f>OFFSET(TT!K550,0,6*(-1+$E$6))</f>
        <v>30</v>
      </c>
      <c r="P550" s="78">
        <f t="shared" si="19"/>
        <v>138</v>
      </c>
      <c r="Q550" s="78">
        <f t="shared" ref="Q550:S550" si="1647">$J550*C$30+$K550*C$31+$L550*C$32+$M550*C$33+$N550*C$34+$O550*C$35</f>
        <v>84</v>
      </c>
      <c r="R550" s="78">
        <f t="shared" si="1647"/>
        <v>78</v>
      </c>
      <c r="S550" s="78">
        <f t="shared" si="1647"/>
        <v>99</v>
      </c>
      <c r="T550" s="59">
        <f t="shared" si="8"/>
        <v>0.6216216216</v>
      </c>
      <c r="U550" s="60">
        <f t="shared" si="9"/>
        <v>0.4406779661</v>
      </c>
      <c r="V550" s="61">
        <f t="shared" si="10"/>
        <v>0.582278481</v>
      </c>
      <c r="W550" s="62">
        <f t="shared" si="11"/>
        <v>0.4814814815</v>
      </c>
      <c r="X550" s="63">
        <f t="shared" ref="X550:Y550" si="1648">IFERROR(P550/(P550+R550),0.5)</f>
        <v>0.6388888889</v>
      </c>
      <c r="Y550" s="64">
        <f t="shared" si="1648"/>
        <v>0.4590163934</v>
      </c>
      <c r="Z550" s="65">
        <f t="shared" si="13"/>
        <v>0.5413533835</v>
      </c>
      <c r="AA550" s="66">
        <f t="shared" si="14"/>
        <v>0.5939849624</v>
      </c>
      <c r="AB550" s="67">
        <f t="shared" si="15"/>
        <v>0.5563909774</v>
      </c>
      <c r="AC550" s="47">
        <f t="shared" si="16"/>
        <v>1</v>
      </c>
      <c r="AD550" s="79">
        <f t="shared" ref="AD550:AL550" si="1649">IF(OR(T550&lt;OFFSET($B$38,AD$3,0),T550&gt;OFFSET($C$38,AD$3,0)),0,1)</f>
        <v>1</v>
      </c>
      <c r="AE550" s="79">
        <f t="shared" si="1649"/>
        <v>1</v>
      </c>
      <c r="AF550" s="79">
        <f t="shared" si="1649"/>
        <v>1</v>
      </c>
      <c r="AG550" s="79">
        <f t="shared" si="1649"/>
        <v>1</v>
      </c>
      <c r="AH550" s="79">
        <f t="shared" si="1649"/>
        <v>1</v>
      </c>
      <c r="AI550" s="79">
        <f t="shared" si="1649"/>
        <v>1</v>
      </c>
      <c r="AJ550" s="79">
        <f t="shared" si="1649"/>
        <v>1</v>
      </c>
      <c r="AK550" s="79">
        <f t="shared" si="1649"/>
        <v>1</v>
      </c>
      <c r="AL550" s="79">
        <f t="shared" si="1649"/>
        <v>1</v>
      </c>
      <c r="AM550" s="68">
        <f t="shared" si="18"/>
        <v>1</v>
      </c>
    </row>
    <row r="551" ht="16.5" customHeight="1">
      <c r="A551" s="79"/>
      <c r="B551" s="101"/>
      <c r="C551" s="101"/>
      <c r="D551" s="101"/>
      <c r="E551" s="101"/>
      <c r="F551" s="102"/>
      <c r="G551" s="51">
        <f t="shared" si="947"/>
        <v>546</v>
      </c>
      <c r="H551" s="103">
        <v>7036.0</v>
      </c>
      <c r="I551" s="79">
        <v>2994.0</v>
      </c>
      <c r="J551" s="72">
        <f>OFFSET(TT!F551,0,6*(-1+$E$6))</f>
        <v>190</v>
      </c>
      <c r="K551" s="73">
        <f>OFFSET(TT!G551,0,6*(-1+$E$6))</f>
        <v>180</v>
      </c>
      <c r="L551" s="74">
        <f>OFFSET(TT!H551,0,6*(-1+$E$6))</f>
        <v>168</v>
      </c>
      <c r="M551" s="75">
        <f>OFFSET(TT!I551,0,6*(-1+$E$6))</f>
        <v>112</v>
      </c>
      <c r="N551" s="76">
        <f>OFFSET(TT!J551,0,6*(-1+$E$6))</f>
        <v>360</v>
      </c>
      <c r="O551" s="77">
        <f>OFFSET(TT!K551,0,6*(-1+$E$6))</f>
        <v>100</v>
      </c>
      <c r="P551" s="78">
        <f t="shared" si="19"/>
        <v>358</v>
      </c>
      <c r="Q551" s="78">
        <f t="shared" ref="Q551:S551" si="1650">$J551*C$30+$K551*C$31+$L551*C$32+$M551*C$33+$N551*C$34+$O551*C$35</f>
        <v>212</v>
      </c>
      <c r="R551" s="78">
        <f t="shared" si="1650"/>
        <v>180</v>
      </c>
      <c r="S551" s="78">
        <f t="shared" si="1650"/>
        <v>360</v>
      </c>
      <c r="T551" s="59">
        <f t="shared" si="8"/>
        <v>0.6280701754</v>
      </c>
      <c r="U551" s="60">
        <f t="shared" si="9"/>
        <v>0.3333333333</v>
      </c>
      <c r="V551" s="61">
        <f t="shared" si="10"/>
        <v>0.4986072423</v>
      </c>
      <c r="W551" s="62">
        <f t="shared" si="11"/>
        <v>0.4591836735</v>
      </c>
      <c r="X551" s="63">
        <f t="shared" ref="X551:Y551" si="1651">IFERROR(P551/(P551+R551),0.5)</f>
        <v>0.6654275093</v>
      </c>
      <c r="Y551" s="64">
        <f t="shared" si="1651"/>
        <v>0.3706293706</v>
      </c>
      <c r="Z551" s="65">
        <f t="shared" si="13"/>
        <v>0.4846846847</v>
      </c>
      <c r="AA551" s="66">
        <f t="shared" si="14"/>
        <v>0.6468468468</v>
      </c>
      <c r="AB551" s="67">
        <f t="shared" si="15"/>
        <v>0.5135135135</v>
      </c>
      <c r="AC551" s="47">
        <f t="shared" si="16"/>
        <v>1</v>
      </c>
      <c r="AD551" s="79">
        <f t="shared" ref="AD551:AL551" si="1652">IF(OR(T551&lt;OFFSET($B$38,AD$3,0),T551&gt;OFFSET($C$38,AD$3,0)),0,1)</f>
        <v>1</v>
      </c>
      <c r="AE551" s="79">
        <f t="shared" si="1652"/>
        <v>1</v>
      </c>
      <c r="AF551" s="79">
        <f t="shared" si="1652"/>
        <v>1</v>
      </c>
      <c r="AG551" s="79">
        <f t="shared" si="1652"/>
        <v>1</v>
      </c>
      <c r="AH551" s="79">
        <f t="shared" si="1652"/>
        <v>1</v>
      </c>
      <c r="AI551" s="79">
        <f t="shared" si="1652"/>
        <v>1</v>
      </c>
      <c r="AJ551" s="79">
        <f t="shared" si="1652"/>
        <v>1</v>
      </c>
      <c r="AK551" s="79">
        <f t="shared" si="1652"/>
        <v>1</v>
      </c>
      <c r="AL551" s="79">
        <f t="shared" si="1652"/>
        <v>1</v>
      </c>
      <c r="AM551" s="68">
        <f t="shared" si="18"/>
        <v>1</v>
      </c>
    </row>
    <row r="552" ht="16.5" customHeight="1">
      <c r="A552" s="79"/>
      <c r="B552" s="101"/>
      <c r="C552" s="101"/>
      <c r="D552" s="101"/>
      <c r="E552" s="101"/>
      <c r="F552" s="102"/>
      <c r="G552" s="51">
        <f t="shared" si="947"/>
        <v>547</v>
      </c>
      <c r="H552" s="103">
        <v>7037.0</v>
      </c>
      <c r="I552" s="79">
        <v>1596.0</v>
      </c>
      <c r="J552" s="72">
        <f>OFFSET(TT!F552,0,6*(-1+$E$6))</f>
        <v>76</v>
      </c>
      <c r="K552" s="73">
        <f>OFFSET(TT!G552,0,6*(-1+$E$6))</f>
        <v>89</v>
      </c>
      <c r="L552" s="74">
        <f>OFFSET(TT!H552,0,6*(-1+$E$6))</f>
        <v>91</v>
      </c>
      <c r="M552" s="75">
        <f>OFFSET(TT!I552,0,6*(-1+$E$6))</f>
        <v>97</v>
      </c>
      <c r="N552" s="76">
        <f>OFFSET(TT!J552,0,6*(-1+$E$6))</f>
        <v>245</v>
      </c>
      <c r="O552" s="77">
        <f>OFFSET(TT!K552,0,6*(-1+$E$6))</f>
        <v>82</v>
      </c>
      <c r="P552" s="78">
        <f t="shared" si="19"/>
        <v>167</v>
      </c>
      <c r="Q552" s="78">
        <f t="shared" ref="Q552:S552" si="1653">$J552*C$30+$K552*C$31+$L552*C$32+$M552*C$33+$N552*C$34+$O552*C$35</f>
        <v>179</v>
      </c>
      <c r="R552" s="78">
        <f t="shared" si="1653"/>
        <v>89</v>
      </c>
      <c r="S552" s="78">
        <f t="shared" si="1653"/>
        <v>245</v>
      </c>
      <c r="T552" s="59">
        <f t="shared" si="8"/>
        <v>0.4826589595</v>
      </c>
      <c r="U552" s="60">
        <f t="shared" si="9"/>
        <v>0.2664670659</v>
      </c>
      <c r="V552" s="61">
        <f t="shared" si="10"/>
        <v>0.4053398058</v>
      </c>
      <c r="W552" s="62">
        <f t="shared" si="11"/>
        <v>0.3320895522</v>
      </c>
      <c r="X552" s="63">
        <f t="shared" ref="X552:Y552" si="1654">IFERROR(P552/(P552+R552),0.5)</f>
        <v>0.65234375</v>
      </c>
      <c r="Y552" s="64">
        <f t="shared" si="1654"/>
        <v>0.4221698113</v>
      </c>
      <c r="Z552" s="65">
        <f t="shared" si="13"/>
        <v>0.3764705882</v>
      </c>
      <c r="AA552" s="66">
        <f t="shared" si="14"/>
        <v>0.6058823529</v>
      </c>
      <c r="AB552" s="67">
        <f t="shared" si="15"/>
        <v>0.5088235294</v>
      </c>
      <c r="AC552" s="47">
        <f t="shared" si="16"/>
        <v>1</v>
      </c>
      <c r="AD552" s="79">
        <f t="shared" ref="AD552:AL552" si="1655">IF(OR(T552&lt;OFFSET($B$38,AD$3,0),T552&gt;OFFSET($C$38,AD$3,0)),0,1)</f>
        <v>1</v>
      </c>
      <c r="AE552" s="79">
        <f t="shared" si="1655"/>
        <v>1</v>
      </c>
      <c r="AF552" s="79">
        <f t="shared" si="1655"/>
        <v>1</v>
      </c>
      <c r="AG552" s="79">
        <f t="shared" si="1655"/>
        <v>1</v>
      </c>
      <c r="AH552" s="79">
        <f t="shared" si="1655"/>
        <v>1</v>
      </c>
      <c r="AI552" s="79">
        <f t="shared" si="1655"/>
        <v>1</v>
      </c>
      <c r="AJ552" s="79">
        <f t="shared" si="1655"/>
        <v>1</v>
      </c>
      <c r="AK552" s="79">
        <f t="shared" si="1655"/>
        <v>1</v>
      </c>
      <c r="AL552" s="79">
        <f t="shared" si="1655"/>
        <v>1</v>
      </c>
      <c r="AM552" s="68">
        <f t="shared" si="18"/>
        <v>1</v>
      </c>
    </row>
    <row r="553" ht="16.5" customHeight="1">
      <c r="A553" s="79"/>
      <c r="B553" s="101"/>
      <c r="C553" s="101"/>
      <c r="D553" s="101"/>
      <c r="E553" s="101"/>
      <c r="F553" s="102"/>
      <c r="G553" s="51">
        <f t="shared" si="947"/>
        <v>548</v>
      </c>
      <c r="H553" s="103">
        <v>7039.0</v>
      </c>
      <c r="I553" s="79">
        <v>2829.0</v>
      </c>
      <c r="J553" s="72">
        <f>OFFSET(TT!F553,0,6*(-1+$E$6))</f>
        <v>306</v>
      </c>
      <c r="K553" s="73">
        <f>OFFSET(TT!G553,0,6*(-1+$E$6))</f>
        <v>261</v>
      </c>
      <c r="L553" s="74">
        <f>OFFSET(TT!H553,0,6*(-1+$E$6))</f>
        <v>219</v>
      </c>
      <c r="M553" s="75">
        <f>OFFSET(TT!I553,0,6*(-1+$E$6))</f>
        <v>145</v>
      </c>
      <c r="N553" s="76">
        <f>OFFSET(TT!J553,0,6*(-1+$E$6))</f>
        <v>352</v>
      </c>
      <c r="O553" s="77">
        <f>OFFSET(TT!K553,0,6*(-1+$E$6))</f>
        <v>109</v>
      </c>
      <c r="P553" s="78">
        <f t="shared" si="19"/>
        <v>525</v>
      </c>
      <c r="Q553" s="78">
        <f t="shared" ref="Q553:S553" si="1656">$J553*C$30+$K553*C$31+$L553*C$32+$M553*C$33+$N553*C$34+$O553*C$35</f>
        <v>254</v>
      </c>
      <c r="R553" s="78">
        <f t="shared" si="1656"/>
        <v>261</v>
      </c>
      <c r="S553" s="78">
        <f t="shared" si="1656"/>
        <v>352</v>
      </c>
      <c r="T553" s="59">
        <f t="shared" si="8"/>
        <v>0.6739409499</v>
      </c>
      <c r="U553" s="60">
        <f t="shared" si="9"/>
        <v>0.4257748777</v>
      </c>
      <c r="V553" s="61">
        <f t="shared" si="10"/>
        <v>0.598631699</v>
      </c>
      <c r="W553" s="62">
        <f t="shared" si="11"/>
        <v>0.5067961165</v>
      </c>
      <c r="X553" s="63">
        <f t="shared" ref="X553:Y553" si="1657">IFERROR(P553/(P553+R553),0.5)</f>
        <v>0.6679389313</v>
      </c>
      <c r="Y553" s="64">
        <f t="shared" si="1657"/>
        <v>0.4191419142</v>
      </c>
      <c r="Z553" s="65">
        <f t="shared" si="13"/>
        <v>0.5646551724</v>
      </c>
      <c r="AA553" s="66">
        <f t="shared" si="14"/>
        <v>0.6300287356</v>
      </c>
      <c r="AB553" s="67">
        <f t="shared" si="15"/>
        <v>0.5596264368</v>
      </c>
      <c r="AC553" s="47">
        <f t="shared" si="16"/>
        <v>1</v>
      </c>
      <c r="AD553" s="79">
        <f t="shared" ref="AD553:AL553" si="1658">IF(OR(T553&lt;OFFSET($B$38,AD$3,0),T553&gt;OFFSET($C$38,AD$3,0)),0,1)</f>
        <v>1</v>
      </c>
      <c r="AE553" s="79">
        <f t="shared" si="1658"/>
        <v>1</v>
      </c>
      <c r="AF553" s="79">
        <f t="shared" si="1658"/>
        <v>1</v>
      </c>
      <c r="AG553" s="79">
        <f t="shared" si="1658"/>
        <v>1</v>
      </c>
      <c r="AH553" s="79">
        <f t="shared" si="1658"/>
        <v>1</v>
      </c>
      <c r="AI553" s="79">
        <f t="shared" si="1658"/>
        <v>1</v>
      </c>
      <c r="AJ553" s="79">
        <f t="shared" si="1658"/>
        <v>1</v>
      </c>
      <c r="AK553" s="79">
        <f t="shared" si="1658"/>
        <v>1</v>
      </c>
      <c r="AL553" s="79">
        <f t="shared" si="1658"/>
        <v>1</v>
      </c>
      <c r="AM553" s="68">
        <f t="shared" si="18"/>
        <v>1</v>
      </c>
    </row>
    <row r="554" ht="16.5" customHeight="1">
      <c r="A554" s="79"/>
      <c r="B554" s="101"/>
      <c r="C554" s="101"/>
      <c r="D554" s="101"/>
      <c r="E554" s="101"/>
      <c r="F554" s="102"/>
      <c r="G554" s="51">
        <f t="shared" si="947"/>
        <v>549</v>
      </c>
      <c r="H554" s="103">
        <v>7040.0</v>
      </c>
      <c r="I554" s="79">
        <v>2149.0</v>
      </c>
      <c r="J554" s="72">
        <f>OFFSET(TT!F554,0,6*(-1+$E$6))</f>
        <v>246</v>
      </c>
      <c r="K554" s="73">
        <f>OFFSET(TT!G554,0,6*(-1+$E$6))</f>
        <v>154</v>
      </c>
      <c r="L554" s="74">
        <f>OFFSET(TT!H554,0,6*(-1+$E$6))</f>
        <v>233</v>
      </c>
      <c r="M554" s="75">
        <f>OFFSET(TT!I554,0,6*(-1+$E$6))</f>
        <v>109</v>
      </c>
      <c r="N554" s="76">
        <f>OFFSET(TT!J554,0,6*(-1+$E$6))</f>
        <v>289</v>
      </c>
      <c r="O554" s="77">
        <f>OFFSET(TT!K554,0,6*(-1+$E$6))</f>
        <v>80</v>
      </c>
      <c r="P554" s="78">
        <f t="shared" si="19"/>
        <v>479</v>
      </c>
      <c r="Q554" s="78">
        <f t="shared" ref="Q554:S554" si="1659">$J554*C$30+$K554*C$31+$L554*C$32+$M554*C$33+$N554*C$34+$O554*C$35</f>
        <v>189</v>
      </c>
      <c r="R554" s="78">
        <f t="shared" si="1659"/>
        <v>154</v>
      </c>
      <c r="S554" s="78">
        <f t="shared" si="1659"/>
        <v>289</v>
      </c>
      <c r="T554" s="59">
        <f t="shared" si="8"/>
        <v>0.7170658683</v>
      </c>
      <c r="U554" s="60">
        <f t="shared" si="9"/>
        <v>0.3476297968</v>
      </c>
      <c r="V554" s="61">
        <f t="shared" si="10"/>
        <v>0.6236979167</v>
      </c>
      <c r="W554" s="62">
        <f t="shared" si="11"/>
        <v>0.4489795918</v>
      </c>
      <c r="X554" s="63">
        <f t="shared" ref="X554:Y554" si="1660">IFERROR(P554/(P554+R554),0.5)</f>
        <v>0.75671406</v>
      </c>
      <c r="Y554" s="64">
        <f t="shared" si="1660"/>
        <v>0.3953974895</v>
      </c>
      <c r="Z554" s="65">
        <f t="shared" si="13"/>
        <v>0.5697569757</v>
      </c>
      <c r="AA554" s="66">
        <f t="shared" si="14"/>
        <v>0.6912691269</v>
      </c>
      <c r="AB554" s="67">
        <f t="shared" si="15"/>
        <v>0.601260126</v>
      </c>
      <c r="AC554" s="47">
        <f t="shared" si="16"/>
        <v>1</v>
      </c>
      <c r="AD554" s="79">
        <f t="shared" ref="AD554:AL554" si="1661">IF(OR(T554&lt;OFFSET($B$38,AD$3,0),T554&gt;OFFSET($C$38,AD$3,0)),0,1)</f>
        <v>1</v>
      </c>
      <c r="AE554" s="79">
        <f t="shared" si="1661"/>
        <v>1</v>
      </c>
      <c r="AF554" s="79">
        <f t="shared" si="1661"/>
        <v>1</v>
      </c>
      <c r="AG554" s="79">
        <f t="shared" si="1661"/>
        <v>1</v>
      </c>
      <c r="AH554" s="79">
        <f t="shared" si="1661"/>
        <v>1</v>
      </c>
      <c r="AI554" s="79">
        <f t="shared" si="1661"/>
        <v>1</v>
      </c>
      <c r="AJ554" s="79">
        <f t="shared" si="1661"/>
        <v>1</v>
      </c>
      <c r="AK554" s="79">
        <f t="shared" si="1661"/>
        <v>1</v>
      </c>
      <c r="AL554" s="79">
        <f t="shared" si="1661"/>
        <v>1</v>
      </c>
      <c r="AM554" s="68">
        <f t="shared" si="18"/>
        <v>1</v>
      </c>
    </row>
    <row r="555" ht="16.5" customHeight="1">
      <c r="A555" s="79"/>
      <c r="B555" s="101"/>
      <c r="C555" s="101"/>
      <c r="D555" s="101"/>
      <c r="E555" s="101"/>
      <c r="F555" s="102"/>
      <c r="G555" s="51">
        <f t="shared" si="947"/>
        <v>550</v>
      </c>
      <c r="H555" s="103">
        <v>7041.0</v>
      </c>
      <c r="I555" s="79">
        <v>1863.0</v>
      </c>
      <c r="J555" s="72">
        <f>OFFSET(TT!F555,0,6*(-1+$E$6))</f>
        <v>261</v>
      </c>
      <c r="K555" s="73">
        <f>OFFSET(TT!G555,0,6*(-1+$E$6))</f>
        <v>212</v>
      </c>
      <c r="L555" s="74">
        <f>OFFSET(TT!H555,0,6*(-1+$E$6))</f>
        <v>217</v>
      </c>
      <c r="M555" s="75">
        <f>OFFSET(TT!I555,0,6*(-1+$E$6))</f>
        <v>79</v>
      </c>
      <c r="N555" s="76">
        <f>OFFSET(TT!J555,0,6*(-1+$E$6))</f>
        <v>282</v>
      </c>
      <c r="O555" s="77">
        <f>OFFSET(TT!K555,0,6*(-1+$E$6))</f>
        <v>63</v>
      </c>
      <c r="P555" s="78">
        <f t="shared" si="19"/>
        <v>478</v>
      </c>
      <c r="Q555" s="78">
        <f t="shared" ref="Q555:S555" si="1662">$J555*C$30+$K555*C$31+$L555*C$32+$M555*C$33+$N555*C$34+$O555*C$35</f>
        <v>142</v>
      </c>
      <c r="R555" s="78">
        <f t="shared" si="1662"/>
        <v>212</v>
      </c>
      <c r="S555" s="78">
        <f t="shared" si="1662"/>
        <v>282</v>
      </c>
      <c r="T555" s="59">
        <f t="shared" si="8"/>
        <v>0.7709677419</v>
      </c>
      <c r="U555" s="60">
        <f t="shared" si="9"/>
        <v>0.4291497976</v>
      </c>
      <c r="V555" s="61">
        <f t="shared" si="10"/>
        <v>0.6289473684</v>
      </c>
      <c r="W555" s="62">
        <f t="shared" si="11"/>
        <v>0.5988700565</v>
      </c>
      <c r="X555" s="63">
        <f t="shared" ref="X555:Y555" si="1663">IFERROR(P555/(P555+R555),0.5)</f>
        <v>0.6927536232</v>
      </c>
      <c r="Y555" s="64">
        <f t="shared" si="1663"/>
        <v>0.3349056604</v>
      </c>
      <c r="Z555" s="65">
        <f t="shared" si="13"/>
        <v>0.6193895871</v>
      </c>
      <c r="AA555" s="66">
        <f t="shared" si="14"/>
        <v>0.6822262118</v>
      </c>
      <c r="AB555" s="67">
        <f t="shared" si="15"/>
        <v>0.5565529623</v>
      </c>
      <c r="AC555" s="47">
        <f t="shared" si="16"/>
        <v>1</v>
      </c>
      <c r="AD555" s="79">
        <f t="shared" ref="AD555:AL555" si="1664">IF(OR(T555&lt;OFFSET($B$38,AD$3,0),T555&gt;OFFSET($C$38,AD$3,0)),0,1)</f>
        <v>1</v>
      </c>
      <c r="AE555" s="79">
        <f t="shared" si="1664"/>
        <v>1</v>
      </c>
      <c r="AF555" s="79">
        <f t="shared" si="1664"/>
        <v>1</v>
      </c>
      <c r="AG555" s="79">
        <f t="shared" si="1664"/>
        <v>1</v>
      </c>
      <c r="AH555" s="79">
        <f t="shared" si="1664"/>
        <v>1</v>
      </c>
      <c r="AI555" s="79">
        <f t="shared" si="1664"/>
        <v>1</v>
      </c>
      <c r="AJ555" s="79">
        <f t="shared" si="1664"/>
        <v>1</v>
      </c>
      <c r="AK555" s="79">
        <f t="shared" si="1664"/>
        <v>1</v>
      </c>
      <c r="AL555" s="79">
        <f t="shared" si="1664"/>
        <v>1</v>
      </c>
      <c r="AM555" s="68">
        <f t="shared" si="18"/>
        <v>1</v>
      </c>
    </row>
    <row r="556" ht="16.5" customHeight="1">
      <c r="A556" s="79"/>
      <c r="B556" s="101"/>
      <c r="C556" s="101"/>
      <c r="D556" s="101"/>
      <c r="E556" s="101"/>
      <c r="F556" s="102"/>
      <c r="G556" s="51">
        <f t="shared" si="947"/>
        <v>551</v>
      </c>
      <c r="H556" s="103">
        <v>7042.0</v>
      </c>
      <c r="I556" s="79">
        <v>1805.0</v>
      </c>
      <c r="J556" s="72">
        <f>OFFSET(TT!F556,0,6*(-1+$E$6))</f>
        <v>126</v>
      </c>
      <c r="K556" s="73">
        <f>OFFSET(TT!G556,0,6*(-1+$E$6))</f>
        <v>139</v>
      </c>
      <c r="L556" s="74">
        <f>OFFSET(TT!H556,0,6*(-1+$E$6))</f>
        <v>166</v>
      </c>
      <c r="M556" s="75">
        <f>OFFSET(TT!I556,0,6*(-1+$E$6))</f>
        <v>84</v>
      </c>
      <c r="N556" s="76">
        <f>OFFSET(TT!J556,0,6*(-1+$E$6))</f>
        <v>269</v>
      </c>
      <c r="O556" s="77">
        <f>OFFSET(TT!K556,0,6*(-1+$E$6))</f>
        <v>73</v>
      </c>
      <c r="P556" s="78">
        <f t="shared" si="19"/>
        <v>292</v>
      </c>
      <c r="Q556" s="78">
        <f t="shared" ref="Q556:S556" si="1665">$J556*C$30+$K556*C$31+$L556*C$32+$M556*C$33+$N556*C$34+$O556*C$35</f>
        <v>157</v>
      </c>
      <c r="R556" s="78">
        <f t="shared" si="1665"/>
        <v>139</v>
      </c>
      <c r="S556" s="78">
        <f t="shared" si="1665"/>
        <v>269</v>
      </c>
      <c r="T556" s="59">
        <f t="shared" si="8"/>
        <v>0.6503340757</v>
      </c>
      <c r="U556" s="60">
        <f t="shared" si="9"/>
        <v>0.3406862745</v>
      </c>
      <c r="V556" s="61">
        <f t="shared" si="10"/>
        <v>0.5204991087</v>
      </c>
      <c r="W556" s="62">
        <f t="shared" si="11"/>
        <v>0.4695945946</v>
      </c>
      <c r="X556" s="63">
        <f t="shared" ref="X556:Y556" si="1666">IFERROR(P556/(P556+R556),0.5)</f>
        <v>0.6774941995</v>
      </c>
      <c r="Y556" s="64">
        <f t="shared" si="1666"/>
        <v>0.3685446009</v>
      </c>
      <c r="Z556" s="65">
        <f t="shared" si="13"/>
        <v>0.5029171529</v>
      </c>
      <c r="AA556" s="66">
        <f t="shared" si="14"/>
        <v>0.6546091015</v>
      </c>
      <c r="AB556" s="67">
        <f t="shared" si="15"/>
        <v>0.5239206534</v>
      </c>
      <c r="AC556" s="47">
        <f t="shared" si="16"/>
        <v>1</v>
      </c>
      <c r="AD556" s="79">
        <f t="shared" ref="AD556:AL556" si="1667">IF(OR(T556&lt;OFFSET($B$38,AD$3,0),T556&gt;OFFSET($C$38,AD$3,0)),0,1)</f>
        <v>1</v>
      </c>
      <c r="AE556" s="79">
        <f t="shared" si="1667"/>
        <v>1</v>
      </c>
      <c r="AF556" s="79">
        <f t="shared" si="1667"/>
        <v>1</v>
      </c>
      <c r="AG556" s="79">
        <f t="shared" si="1667"/>
        <v>1</v>
      </c>
      <c r="AH556" s="79">
        <f t="shared" si="1667"/>
        <v>1</v>
      </c>
      <c r="AI556" s="79">
        <f t="shared" si="1667"/>
        <v>1</v>
      </c>
      <c r="AJ556" s="79">
        <f t="shared" si="1667"/>
        <v>1</v>
      </c>
      <c r="AK556" s="79">
        <f t="shared" si="1667"/>
        <v>1</v>
      </c>
      <c r="AL556" s="79">
        <f t="shared" si="1667"/>
        <v>1</v>
      </c>
      <c r="AM556" s="68">
        <f t="shared" si="18"/>
        <v>1</v>
      </c>
    </row>
    <row r="557" ht="16.5" customHeight="1">
      <c r="A557" s="79"/>
      <c r="B557" s="101"/>
      <c r="C557" s="101"/>
      <c r="D557" s="101"/>
      <c r="E557" s="101"/>
      <c r="F557" s="102"/>
      <c r="G557" s="51">
        <f t="shared" si="947"/>
        <v>552</v>
      </c>
      <c r="H557" s="103">
        <v>7044.0</v>
      </c>
      <c r="I557" s="79">
        <v>485.0</v>
      </c>
      <c r="J557" s="72">
        <f>OFFSET(TT!F557,0,6*(-1+$E$6))</f>
        <v>51</v>
      </c>
      <c r="K557" s="73">
        <f>OFFSET(TT!G557,0,6*(-1+$E$6))</f>
        <v>36</v>
      </c>
      <c r="L557" s="74">
        <f>OFFSET(TT!H557,0,6*(-1+$E$6))</f>
        <v>50</v>
      </c>
      <c r="M557" s="75">
        <f>OFFSET(TT!I557,0,6*(-1+$E$6))</f>
        <v>22</v>
      </c>
      <c r="N557" s="76">
        <f>OFFSET(TT!J557,0,6*(-1+$E$6))</f>
        <v>81</v>
      </c>
      <c r="O557" s="77">
        <f>OFFSET(TT!K557,0,6*(-1+$E$6))</f>
        <v>21</v>
      </c>
      <c r="P557" s="78">
        <f t="shared" si="19"/>
        <v>101</v>
      </c>
      <c r="Q557" s="78">
        <f t="shared" ref="Q557:S557" si="1668">$J557*C$30+$K557*C$31+$L557*C$32+$M557*C$33+$N557*C$34+$O557*C$35</f>
        <v>43</v>
      </c>
      <c r="R557" s="78">
        <f t="shared" si="1668"/>
        <v>36</v>
      </c>
      <c r="S557" s="78">
        <f t="shared" si="1668"/>
        <v>81</v>
      </c>
      <c r="T557" s="59">
        <f t="shared" si="8"/>
        <v>0.7013888889</v>
      </c>
      <c r="U557" s="60">
        <f t="shared" si="9"/>
        <v>0.3076923077</v>
      </c>
      <c r="V557" s="61">
        <f t="shared" si="10"/>
        <v>0.5549450549</v>
      </c>
      <c r="W557" s="62">
        <f t="shared" si="11"/>
        <v>0.4556962025</v>
      </c>
      <c r="X557" s="63">
        <f t="shared" ref="X557:Y557" si="1669">IFERROR(P557/(P557+R557),0.5)</f>
        <v>0.7372262774</v>
      </c>
      <c r="Y557" s="64">
        <f t="shared" si="1669"/>
        <v>0.3467741935</v>
      </c>
      <c r="Z557" s="65">
        <f t="shared" si="13"/>
        <v>0.5249042146</v>
      </c>
      <c r="AA557" s="66">
        <f t="shared" si="14"/>
        <v>0.6973180077</v>
      </c>
      <c r="AB557" s="67">
        <f t="shared" si="15"/>
        <v>0.5517241379</v>
      </c>
      <c r="AC557" s="47">
        <f t="shared" si="16"/>
        <v>1</v>
      </c>
      <c r="AD557" s="79">
        <f t="shared" ref="AD557:AL557" si="1670">IF(OR(T557&lt;OFFSET($B$38,AD$3,0),T557&gt;OFFSET($C$38,AD$3,0)),0,1)</f>
        <v>1</v>
      </c>
      <c r="AE557" s="79">
        <f t="shared" si="1670"/>
        <v>1</v>
      </c>
      <c r="AF557" s="79">
        <f t="shared" si="1670"/>
        <v>1</v>
      </c>
      <c r="AG557" s="79">
        <f t="shared" si="1670"/>
        <v>1</v>
      </c>
      <c r="AH557" s="79">
        <f t="shared" si="1670"/>
        <v>1</v>
      </c>
      <c r="AI557" s="79">
        <f t="shared" si="1670"/>
        <v>1</v>
      </c>
      <c r="AJ557" s="79">
        <f t="shared" si="1670"/>
        <v>1</v>
      </c>
      <c r="AK557" s="79">
        <f t="shared" si="1670"/>
        <v>1</v>
      </c>
      <c r="AL557" s="79">
        <f t="shared" si="1670"/>
        <v>1</v>
      </c>
      <c r="AM557" s="68">
        <f t="shared" si="18"/>
        <v>1</v>
      </c>
    </row>
    <row r="558" ht="16.5" customHeight="1">
      <c r="A558" s="79"/>
      <c r="B558" s="101"/>
      <c r="C558" s="101"/>
      <c r="D558" s="101"/>
      <c r="E558" s="101"/>
      <c r="F558" s="102"/>
      <c r="G558" s="51">
        <f t="shared" si="947"/>
        <v>553</v>
      </c>
      <c r="H558" s="103">
        <v>7047.0</v>
      </c>
      <c r="I558" s="79">
        <v>2565.0</v>
      </c>
      <c r="J558" s="72">
        <f>OFFSET(TT!F558,0,6*(-1+$E$6))</f>
        <v>183</v>
      </c>
      <c r="K558" s="73">
        <f>OFFSET(TT!G558,0,6*(-1+$E$6))</f>
        <v>200</v>
      </c>
      <c r="L558" s="74">
        <f>OFFSET(TT!H558,0,6*(-1+$E$6))</f>
        <v>178</v>
      </c>
      <c r="M558" s="75">
        <f>OFFSET(TT!I558,0,6*(-1+$E$6))</f>
        <v>189</v>
      </c>
      <c r="N558" s="76">
        <f>OFFSET(TT!J558,0,6*(-1+$E$6))</f>
        <v>466</v>
      </c>
      <c r="O558" s="77">
        <f>OFFSET(TT!K558,0,6*(-1+$E$6))</f>
        <v>138</v>
      </c>
      <c r="P558" s="78">
        <f t="shared" si="19"/>
        <v>361</v>
      </c>
      <c r="Q558" s="78">
        <f t="shared" ref="Q558:S558" si="1671">$J558*C$30+$K558*C$31+$L558*C$32+$M558*C$33+$N558*C$34+$O558*C$35</f>
        <v>327</v>
      </c>
      <c r="R558" s="78">
        <f t="shared" si="1671"/>
        <v>200</v>
      </c>
      <c r="S558" s="78">
        <f t="shared" si="1671"/>
        <v>466</v>
      </c>
      <c r="T558" s="59">
        <f t="shared" si="8"/>
        <v>0.5247093023</v>
      </c>
      <c r="U558" s="60">
        <f t="shared" si="9"/>
        <v>0.3003003003</v>
      </c>
      <c r="V558" s="61">
        <f t="shared" si="10"/>
        <v>0.4365175333</v>
      </c>
      <c r="W558" s="62">
        <f t="shared" si="11"/>
        <v>0.3795066414</v>
      </c>
      <c r="X558" s="63">
        <f t="shared" ref="X558:Y558" si="1672">IFERROR(P558/(P558+R558),0.5)</f>
        <v>0.6434937611</v>
      </c>
      <c r="Y558" s="64">
        <f t="shared" si="1672"/>
        <v>0.4123581337</v>
      </c>
      <c r="Z558" s="65">
        <f t="shared" si="13"/>
        <v>0.4143279173</v>
      </c>
      <c r="AA558" s="66">
        <f t="shared" si="14"/>
        <v>0.6107828656</v>
      </c>
      <c r="AB558" s="67">
        <f t="shared" si="15"/>
        <v>0.5081240768</v>
      </c>
      <c r="AC558" s="47">
        <f t="shared" si="16"/>
        <v>1</v>
      </c>
      <c r="AD558" s="79">
        <f t="shared" ref="AD558:AL558" si="1673">IF(OR(T558&lt;OFFSET($B$38,AD$3,0),T558&gt;OFFSET($C$38,AD$3,0)),0,1)</f>
        <v>1</v>
      </c>
      <c r="AE558" s="79">
        <f t="shared" si="1673"/>
        <v>1</v>
      </c>
      <c r="AF558" s="79">
        <f t="shared" si="1673"/>
        <v>1</v>
      </c>
      <c r="AG558" s="79">
        <f t="shared" si="1673"/>
        <v>1</v>
      </c>
      <c r="AH558" s="79">
        <f t="shared" si="1673"/>
        <v>1</v>
      </c>
      <c r="AI558" s="79">
        <f t="shared" si="1673"/>
        <v>1</v>
      </c>
      <c r="AJ558" s="79">
        <f t="shared" si="1673"/>
        <v>1</v>
      </c>
      <c r="AK558" s="79">
        <f t="shared" si="1673"/>
        <v>1</v>
      </c>
      <c r="AL558" s="79">
        <f t="shared" si="1673"/>
        <v>1</v>
      </c>
      <c r="AM558" s="68">
        <f t="shared" si="18"/>
        <v>1</v>
      </c>
    </row>
    <row r="559" ht="16.5" customHeight="1">
      <c r="A559" s="79"/>
      <c r="B559" s="101"/>
      <c r="C559" s="101"/>
      <c r="D559" s="101"/>
      <c r="E559" s="101"/>
      <c r="F559" s="102"/>
      <c r="G559" s="51">
        <f t="shared" si="947"/>
        <v>554</v>
      </c>
      <c r="H559" s="103">
        <v>7053.0</v>
      </c>
      <c r="I559" s="79">
        <v>655.0</v>
      </c>
      <c r="J559" s="72">
        <f>OFFSET(TT!F559,0,6*(-1+$E$6))</f>
        <v>41</v>
      </c>
      <c r="K559" s="73">
        <f>OFFSET(TT!G559,0,6*(-1+$E$6))</f>
        <v>66</v>
      </c>
      <c r="L559" s="74">
        <f>OFFSET(TT!H559,0,6*(-1+$E$6))</f>
        <v>29</v>
      </c>
      <c r="M559" s="75">
        <f>OFFSET(TT!I559,0,6*(-1+$E$6))</f>
        <v>43</v>
      </c>
      <c r="N559" s="76">
        <f>OFFSET(TT!J559,0,6*(-1+$E$6))</f>
        <v>167</v>
      </c>
      <c r="O559" s="77">
        <f>OFFSET(TT!K559,0,6*(-1+$E$6))</f>
        <v>19</v>
      </c>
      <c r="P559" s="78">
        <f t="shared" si="19"/>
        <v>70</v>
      </c>
      <c r="Q559" s="78">
        <f t="shared" ref="Q559:S559" si="1674">$J559*C$30+$K559*C$31+$L559*C$32+$M559*C$33+$N559*C$34+$O559*C$35</f>
        <v>62</v>
      </c>
      <c r="R559" s="78">
        <f t="shared" si="1674"/>
        <v>66</v>
      </c>
      <c r="S559" s="78">
        <f t="shared" si="1674"/>
        <v>167</v>
      </c>
      <c r="T559" s="59">
        <f t="shared" si="8"/>
        <v>0.5303030303</v>
      </c>
      <c r="U559" s="60">
        <f t="shared" si="9"/>
        <v>0.2832618026</v>
      </c>
      <c r="V559" s="61">
        <f t="shared" si="10"/>
        <v>0.2953586498</v>
      </c>
      <c r="W559" s="62">
        <f t="shared" si="11"/>
        <v>0.515625</v>
      </c>
      <c r="X559" s="63">
        <f t="shared" ref="X559:Y559" si="1675">IFERROR(P559/(P559+R559),0.5)</f>
        <v>0.5147058824</v>
      </c>
      <c r="Y559" s="64">
        <f t="shared" si="1675"/>
        <v>0.2707423581</v>
      </c>
      <c r="Z559" s="65">
        <f t="shared" si="13"/>
        <v>0.3726027397</v>
      </c>
      <c r="AA559" s="66">
        <f t="shared" si="14"/>
        <v>0.6493150685</v>
      </c>
      <c r="AB559" s="67">
        <f t="shared" si="15"/>
        <v>0.3616438356</v>
      </c>
      <c r="AC559" s="47">
        <f t="shared" si="16"/>
        <v>1</v>
      </c>
      <c r="AD559" s="79">
        <f t="shared" ref="AD559:AL559" si="1676">IF(OR(T559&lt;OFFSET($B$38,AD$3,0),T559&gt;OFFSET($C$38,AD$3,0)),0,1)</f>
        <v>1</v>
      </c>
      <c r="AE559" s="79">
        <f t="shared" si="1676"/>
        <v>1</v>
      </c>
      <c r="AF559" s="79">
        <f t="shared" si="1676"/>
        <v>1</v>
      </c>
      <c r="AG559" s="79">
        <f t="shared" si="1676"/>
        <v>1</v>
      </c>
      <c r="AH559" s="79">
        <f t="shared" si="1676"/>
        <v>1</v>
      </c>
      <c r="AI559" s="79">
        <f t="shared" si="1676"/>
        <v>1</v>
      </c>
      <c r="AJ559" s="79">
        <f t="shared" si="1676"/>
        <v>1</v>
      </c>
      <c r="AK559" s="79">
        <f t="shared" si="1676"/>
        <v>1</v>
      </c>
      <c r="AL559" s="79">
        <f t="shared" si="1676"/>
        <v>1</v>
      </c>
      <c r="AM559" s="68">
        <f t="shared" si="18"/>
        <v>1</v>
      </c>
    </row>
    <row r="560" ht="16.5" customHeight="1">
      <c r="A560" s="79"/>
      <c r="B560" s="101"/>
      <c r="C560" s="101"/>
      <c r="D560" s="101"/>
      <c r="E560" s="101"/>
      <c r="F560" s="102"/>
      <c r="G560" s="51">
        <f t="shared" si="947"/>
        <v>555</v>
      </c>
      <c r="H560" s="103">
        <v>7055.0</v>
      </c>
      <c r="I560" s="79">
        <v>3379.0</v>
      </c>
      <c r="J560" s="72">
        <f>OFFSET(TT!F560,0,6*(-1+$E$6))</f>
        <v>157</v>
      </c>
      <c r="K560" s="73">
        <f>OFFSET(TT!G560,0,6*(-1+$E$6))</f>
        <v>153</v>
      </c>
      <c r="L560" s="74">
        <f>OFFSET(TT!H560,0,6*(-1+$E$6))</f>
        <v>153</v>
      </c>
      <c r="M560" s="75">
        <f>OFFSET(TT!I560,0,6*(-1+$E$6))</f>
        <v>194</v>
      </c>
      <c r="N560" s="76">
        <f>OFFSET(TT!J560,0,6*(-1+$E$6))</f>
        <v>468</v>
      </c>
      <c r="O560" s="77">
        <f>OFFSET(TT!K560,0,6*(-1+$E$6))</f>
        <v>156</v>
      </c>
      <c r="P560" s="78">
        <f t="shared" si="19"/>
        <v>310</v>
      </c>
      <c r="Q560" s="78">
        <f t="shared" ref="Q560:S560" si="1677">$J560*C$30+$K560*C$31+$L560*C$32+$M560*C$33+$N560*C$34+$O560*C$35</f>
        <v>350</v>
      </c>
      <c r="R560" s="78">
        <f t="shared" si="1677"/>
        <v>153</v>
      </c>
      <c r="S560" s="78">
        <f t="shared" si="1677"/>
        <v>468</v>
      </c>
      <c r="T560" s="59">
        <f t="shared" si="8"/>
        <v>0.4696969697</v>
      </c>
      <c r="U560" s="60">
        <f t="shared" si="9"/>
        <v>0.2463768116</v>
      </c>
      <c r="V560" s="61">
        <f t="shared" si="10"/>
        <v>0.3984575835</v>
      </c>
      <c r="W560" s="62">
        <f t="shared" si="11"/>
        <v>0.3041749503</v>
      </c>
      <c r="X560" s="63">
        <f t="shared" ref="X560:Y560" si="1678">IFERROR(P560/(P560+R560),0.5)</f>
        <v>0.6695464363</v>
      </c>
      <c r="Y560" s="64">
        <f t="shared" si="1678"/>
        <v>0.4278728606</v>
      </c>
      <c r="Z560" s="65">
        <f t="shared" si="13"/>
        <v>0.3614363778</v>
      </c>
      <c r="AA560" s="66">
        <f t="shared" si="14"/>
        <v>0.6073380172</v>
      </c>
      <c r="AB560" s="67">
        <f t="shared" si="15"/>
        <v>0.5152224824</v>
      </c>
      <c r="AC560" s="47">
        <f t="shared" si="16"/>
        <v>1</v>
      </c>
      <c r="AD560" s="79">
        <f t="shared" ref="AD560:AL560" si="1679">IF(OR(T560&lt;OFFSET($B$38,AD$3,0),T560&gt;OFFSET($C$38,AD$3,0)),0,1)</f>
        <v>1</v>
      </c>
      <c r="AE560" s="79">
        <f t="shared" si="1679"/>
        <v>1</v>
      </c>
      <c r="AF560" s="79">
        <f t="shared" si="1679"/>
        <v>1</v>
      </c>
      <c r="AG560" s="79">
        <f t="shared" si="1679"/>
        <v>1</v>
      </c>
      <c r="AH560" s="79">
        <f t="shared" si="1679"/>
        <v>1</v>
      </c>
      <c r="AI560" s="79">
        <f t="shared" si="1679"/>
        <v>1</v>
      </c>
      <c r="AJ560" s="79">
        <f t="shared" si="1679"/>
        <v>1</v>
      </c>
      <c r="AK560" s="79">
        <f t="shared" si="1679"/>
        <v>1</v>
      </c>
      <c r="AL560" s="79">
        <f t="shared" si="1679"/>
        <v>1</v>
      </c>
      <c r="AM560" s="68">
        <f t="shared" si="18"/>
        <v>1</v>
      </c>
    </row>
    <row r="561" ht="16.5" customHeight="1">
      <c r="A561" s="79"/>
      <c r="B561" s="101"/>
      <c r="C561" s="101"/>
      <c r="D561" s="101"/>
      <c r="E561" s="101"/>
      <c r="F561" s="102"/>
      <c r="G561" s="51">
        <f t="shared" si="947"/>
        <v>556</v>
      </c>
      <c r="H561" s="103">
        <v>7056.0</v>
      </c>
      <c r="I561" s="79">
        <v>2362.0</v>
      </c>
      <c r="J561" s="72">
        <f>OFFSET(TT!F561,0,6*(-1+$E$6))</f>
        <v>191</v>
      </c>
      <c r="K561" s="73">
        <f>OFFSET(TT!G561,0,6*(-1+$E$6))</f>
        <v>239</v>
      </c>
      <c r="L561" s="74">
        <f>OFFSET(TT!H561,0,6*(-1+$E$6))</f>
        <v>157</v>
      </c>
      <c r="M561" s="75">
        <f>OFFSET(TT!I561,0,6*(-1+$E$6))</f>
        <v>170</v>
      </c>
      <c r="N561" s="76">
        <f>OFFSET(TT!J561,0,6*(-1+$E$6))</f>
        <v>438</v>
      </c>
      <c r="O561" s="77">
        <f>OFFSET(TT!K561,0,6*(-1+$E$6))</f>
        <v>115</v>
      </c>
      <c r="P561" s="78">
        <f t="shared" si="19"/>
        <v>348</v>
      </c>
      <c r="Q561" s="78">
        <f t="shared" ref="Q561:S561" si="1680">$J561*C$30+$K561*C$31+$L561*C$32+$M561*C$33+$N561*C$34+$O561*C$35</f>
        <v>285</v>
      </c>
      <c r="R561" s="78">
        <f t="shared" si="1680"/>
        <v>239</v>
      </c>
      <c r="S561" s="78">
        <f t="shared" si="1680"/>
        <v>438</v>
      </c>
      <c r="T561" s="59">
        <f t="shared" si="8"/>
        <v>0.5497630332</v>
      </c>
      <c r="U561" s="60">
        <f t="shared" si="9"/>
        <v>0.353028065</v>
      </c>
      <c r="V561" s="61">
        <f t="shared" si="10"/>
        <v>0.4427480916</v>
      </c>
      <c r="W561" s="62">
        <f t="shared" si="11"/>
        <v>0.4561068702</v>
      </c>
      <c r="X561" s="63">
        <f t="shared" ref="X561:Y561" si="1681">IFERROR(P561/(P561+R561),0.5)</f>
        <v>0.5928449744</v>
      </c>
      <c r="Y561" s="64">
        <f t="shared" si="1681"/>
        <v>0.3941908714</v>
      </c>
      <c r="Z561" s="65">
        <f t="shared" si="13"/>
        <v>0.4480916031</v>
      </c>
      <c r="AA561" s="66">
        <f t="shared" si="14"/>
        <v>0.6</v>
      </c>
      <c r="AB561" s="67">
        <f t="shared" si="15"/>
        <v>0.4832061069</v>
      </c>
      <c r="AC561" s="47">
        <f t="shared" si="16"/>
        <v>1</v>
      </c>
      <c r="AD561" s="79">
        <f t="shared" ref="AD561:AL561" si="1682">IF(OR(T561&lt;OFFSET($B$38,AD$3,0),T561&gt;OFFSET($C$38,AD$3,0)),0,1)</f>
        <v>1</v>
      </c>
      <c r="AE561" s="79">
        <f t="shared" si="1682"/>
        <v>1</v>
      </c>
      <c r="AF561" s="79">
        <f t="shared" si="1682"/>
        <v>1</v>
      </c>
      <c r="AG561" s="79">
        <f t="shared" si="1682"/>
        <v>1</v>
      </c>
      <c r="AH561" s="79">
        <f t="shared" si="1682"/>
        <v>1</v>
      </c>
      <c r="AI561" s="79">
        <f t="shared" si="1682"/>
        <v>1</v>
      </c>
      <c r="AJ561" s="79">
        <f t="shared" si="1682"/>
        <v>1</v>
      </c>
      <c r="AK561" s="79">
        <f t="shared" si="1682"/>
        <v>1</v>
      </c>
      <c r="AL561" s="79">
        <f t="shared" si="1682"/>
        <v>1</v>
      </c>
      <c r="AM561" s="68">
        <f t="shared" si="18"/>
        <v>1</v>
      </c>
    </row>
    <row r="562" ht="16.5" customHeight="1">
      <c r="A562" s="79"/>
      <c r="B562" s="101"/>
      <c r="C562" s="101"/>
      <c r="D562" s="101"/>
      <c r="E562" s="101"/>
      <c r="F562" s="102"/>
      <c r="G562" s="51">
        <f t="shared" si="947"/>
        <v>557</v>
      </c>
      <c r="H562" s="103">
        <v>7057.0</v>
      </c>
      <c r="I562" s="79">
        <v>1135.0</v>
      </c>
      <c r="J562" s="72">
        <f>OFFSET(TT!F562,0,6*(-1+$E$6))</f>
        <v>88</v>
      </c>
      <c r="K562" s="73">
        <f>OFFSET(TT!G562,0,6*(-1+$E$6))</f>
        <v>108</v>
      </c>
      <c r="L562" s="74">
        <f>OFFSET(TT!H562,0,6*(-1+$E$6))</f>
        <v>97</v>
      </c>
      <c r="M562" s="75">
        <f>OFFSET(TT!I562,0,6*(-1+$E$6))</f>
        <v>64</v>
      </c>
      <c r="N562" s="76">
        <f>OFFSET(TT!J562,0,6*(-1+$E$6))</f>
        <v>240</v>
      </c>
      <c r="O562" s="77">
        <f>OFFSET(TT!K562,0,6*(-1+$E$6))</f>
        <v>47</v>
      </c>
      <c r="P562" s="78">
        <f t="shared" si="19"/>
        <v>185</v>
      </c>
      <c r="Q562" s="78">
        <f t="shared" ref="Q562:S562" si="1683">$J562*C$30+$K562*C$31+$L562*C$32+$M562*C$33+$N562*C$34+$O562*C$35</f>
        <v>111</v>
      </c>
      <c r="R562" s="78">
        <f t="shared" si="1683"/>
        <v>108</v>
      </c>
      <c r="S562" s="78">
        <f t="shared" si="1683"/>
        <v>240</v>
      </c>
      <c r="T562" s="59">
        <f t="shared" si="8"/>
        <v>0.625</v>
      </c>
      <c r="U562" s="60">
        <f t="shared" si="9"/>
        <v>0.3103448276</v>
      </c>
      <c r="V562" s="61">
        <f t="shared" si="10"/>
        <v>0.4352941176</v>
      </c>
      <c r="W562" s="62">
        <f t="shared" si="11"/>
        <v>0.4931506849</v>
      </c>
      <c r="X562" s="63">
        <f t="shared" ref="X562:Y562" si="1684">IFERROR(P562/(P562+R562),0.5)</f>
        <v>0.6313993174</v>
      </c>
      <c r="Y562" s="64">
        <f t="shared" si="1684"/>
        <v>0.3162393162</v>
      </c>
      <c r="Z562" s="65">
        <f t="shared" si="13"/>
        <v>0.4549689441</v>
      </c>
      <c r="AA562" s="66">
        <f t="shared" si="14"/>
        <v>0.6599378882</v>
      </c>
      <c r="AB562" s="67">
        <f t="shared" si="15"/>
        <v>0.4596273292</v>
      </c>
      <c r="AC562" s="47">
        <f t="shared" si="16"/>
        <v>1</v>
      </c>
      <c r="AD562" s="79">
        <f t="shared" ref="AD562:AL562" si="1685">IF(OR(T562&lt;OFFSET($B$38,AD$3,0),T562&gt;OFFSET($C$38,AD$3,0)),0,1)</f>
        <v>1</v>
      </c>
      <c r="AE562" s="79">
        <f t="shared" si="1685"/>
        <v>1</v>
      </c>
      <c r="AF562" s="79">
        <f t="shared" si="1685"/>
        <v>1</v>
      </c>
      <c r="AG562" s="79">
        <f t="shared" si="1685"/>
        <v>1</v>
      </c>
      <c r="AH562" s="79">
        <f t="shared" si="1685"/>
        <v>1</v>
      </c>
      <c r="AI562" s="79">
        <f t="shared" si="1685"/>
        <v>1</v>
      </c>
      <c r="AJ562" s="79">
        <f t="shared" si="1685"/>
        <v>1</v>
      </c>
      <c r="AK562" s="79">
        <f t="shared" si="1685"/>
        <v>1</v>
      </c>
      <c r="AL562" s="79">
        <f t="shared" si="1685"/>
        <v>1</v>
      </c>
      <c r="AM562" s="68">
        <f t="shared" si="18"/>
        <v>1</v>
      </c>
    </row>
    <row r="563" ht="16.5" customHeight="1">
      <c r="A563" s="79"/>
      <c r="B563" s="101"/>
      <c r="C563" s="101"/>
      <c r="D563" s="101"/>
      <c r="E563" s="101"/>
      <c r="F563" s="102"/>
      <c r="G563" s="51">
        <f t="shared" si="947"/>
        <v>558</v>
      </c>
      <c r="H563" s="103">
        <v>7058.0</v>
      </c>
      <c r="I563" s="79">
        <v>942.0</v>
      </c>
      <c r="J563" s="72">
        <f>OFFSET(TT!F563,0,6*(-1+$E$6))</f>
        <v>87</v>
      </c>
      <c r="K563" s="73">
        <f>OFFSET(TT!G563,0,6*(-1+$E$6))</f>
        <v>80</v>
      </c>
      <c r="L563" s="74">
        <f>OFFSET(TT!H563,0,6*(-1+$E$6))</f>
        <v>61</v>
      </c>
      <c r="M563" s="75">
        <f>OFFSET(TT!I563,0,6*(-1+$E$6))</f>
        <v>68</v>
      </c>
      <c r="N563" s="76">
        <f>OFFSET(TT!J563,0,6*(-1+$E$6))</f>
        <v>217</v>
      </c>
      <c r="O563" s="77">
        <f>OFFSET(TT!K563,0,6*(-1+$E$6))</f>
        <v>42</v>
      </c>
      <c r="P563" s="78">
        <f t="shared" si="19"/>
        <v>148</v>
      </c>
      <c r="Q563" s="78">
        <f t="shared" ref="Q563:S563" si="1686">$J563*C$30+$K563*C$31+$L563*C$32+$M563*C$33+$N563*C$34+$O563*C$35</f>
        <v>110</v>
      </c>
      <c r="R563" s="78">
        <f t="shared" si="1686"/>
        <v>80</v>
      </c>
      <c r="S563" s="78">
        <f t="shared" si="1686"/>
        <v>217</v>
      </c>
      <c r="T563" s="59">
        <f t="shared" si="8"/>
        <v>0.5736434109</v>
      </c>
      <c r="U563" s="60">
        <f t="shared" si="9"/>
        <v>0.2693602694</v>
      </c>
      <c r="V563" s="61">
        <f t="shared" si="10"/>
        <v>0.4054794521</v>
      </c>
      <c r="W563" s="62">
        <f t="shared" si="11"/>
        <v>0.4210526316</v>
      </c>
      <c r="X563" s="63">
        <f t="shared" ref="X563:Y563" si="1687">IFERROR(P563/(P563+R563),0.5)</f>
        <v>0.649122807</v>
      </c>
      <c r="Y563" s="64">
        <f t="shared" si="1687"/>
        <v>0.3363914373</v>
      </c>
      <c r="Z563" s="65">
        <f t="shared" si="13"/>
        <v>0.4108108108</v>
      </c>
      <c r="AA563" s="66">
        <f t="shared" si="14"/>
        <v>0.6576576577</v>
      </c>
      <c r="AB563" s="67">
        <f t="shared" si="15"/>
        <v>0.4648648649</v>
      </c>
      <c r="AC563" s="47">
        <f t="shared" si="16"/>
        <v>1</v>
      </c>
      <c r="AD563" s="79">
        <f t="shared" ref="AD563:AL563" si="1688">IF(OR(T563&lt;OFFSET($B$38,AD$3,0),T563&gt;OFFSET($C$38,AD$3,0)),0,1)</f>
        <v>1</v>
      </c>
      <c r="AE563" s="79">
        <f t="shared" si="1688"/>
        <v>1</v>
      </c>
      <c r="AF563" s="79">
        <f t="shared" si="1688"/>
        <v>1</v>
      </c>
      <c r="AG563" s="79">
        <f t="shared" si="1688"/>
        <v>1</v>
      </c>
      <c r="AH563" s="79">
        <f t="shared" si="1688"/>
        <v>1</v>
      </c>
      <c r="AI563" s="79">
        <f t="shared" si="1688"/>
        <v>1</v>
      </c>
      <c r="AJ563" s="79">
        <f t="shared" si="1688"/>
        <v>1</v>
      </c>
      <c r="AK563" s="79">
        <f t="shared" si="1688"/>
        <v>1</v>
      </c>
      <c r="AL563" s="79">
        <f t="shared" si="1688"/>
        <v>1</v>
      </c>
      <c r="AM563" s="68">
        <f t="shared" si="18"/>
        <v>1</v>
      </c>
    </row>
    <row r="564" ht="16.5" customHeight="1">
      <c r="A564" s="79"/>
      <c r="B564" s="101"/>
      <c r="C564" s="101"/>
      <c r="D564" s="101"/>
      <c r="E564" s="101"/>
      <c r="F564" s="102"/>
      <c r="G564" s="51">
        <f t="shared" si="947"/>
        <v>559</v>
      </c>
      <c r="H564" s="103">
        <v>7059.0</v>
      </c>
      <c r="I564" s="79">
        <v>2535.0</v>
      </c>
      <c r="J564" s="72">
        <f>OFFSET(TT!F564,0,6*(-1+$E$6))</f>
        <v>315</v>
      </c>
      <c r="K564" s="73">
        <f>OFFSET(TT!G564,0,6*(-1+$E$6))</f>
        <v>315</v>
      </c>
      <c r="L564" s="74">
        <f>OFFSET(TT!H564,0,6*(-1+$E$6))</f>
        <v>190</v>
      </c>
      <c r="M564" s="75">
        <f>OFFSET(TT!I564,0,6*(-1+$E$6))</f>
        <v>231</v>
      </c>
      <c r="N564" s="76">
        <f>OFFSET(TT!J564,0,6*(-1+$E$6))</f>
        <v>526</v>
      </c>
      <c r="O564" s="77">
        <f>OFFSET(TT!K564,0,6*(-1+$E$6))</f>
        <v>89</v>
      </c>
      <c r="P564" s="78">
        <f t="shared" si="19"/>
        <v>505</v>
      </c>
      <c r="Q564" s="78">
        <f t="shared" ref="Q564:S564" si="1689">$J564*C$30+$K564*C$31+$L564*C$32+$M564*C$33+$N564*C$34+$O564*C$35</f>
        <v>320</v>
      </c>
      <c r="R564" s="78">
        <f t="shared" si="1689"/>
        <v>315</v>
      </c>
      <c r="S564" s="78">
        <f t="shared" si="1689"/>
        <v>526</v>
      </c>
      <c r="T564" s="59">
        <f t="shared" si="8"/>
        <v>0.6121212121</v>
      </c>
      <c r="U564" s="60">
        <f t="shared" si="9"/>
        <v>0.3745541023</v>
      </c>
      <c r="V564" s="61">
        <f t="shared" si="10"/>
        <v>0.4898157129</v>
      </c>
      <c r="W564" s="62">
        <f t="shared" si="11"/>
        <v>0.4960629921</v>
      </c>
      <c r="X564" s="63">
        <f t="shared" ref="X564:Y564" si="1690">IFERROR(P564/(P564+R564),0.5)</f>
        <v>0.6158536585</v>
      </c>
      <c r="Y564" s="64">
        <f t="shared" si="1690"/>
        <v>0.378250591</v>
      </c>
      <c r="Z564" s="65">
        <f t="shared" si="13"/>
        <v>0.4921968788</v>
      </c>
      <c r="AA564" s="66">
        <f t="shared" si="14"/>
        <v>0.618847539</v>
      </c>
      <c r="AB564" s="67">
        <f t="shared" si="15"/>
        <v>0.4951980792</v>
      </c>
      <c r="AC564" s="47">
        <f t="shared" si="16"/>
        <v>1</v>
      </c>
      <c r="AD564" s="79">
        <f t="shared" ref="AD564:AL564" si="1691">IF(OR(T564&lt;OFFSET($B$38,AD$3,0),T564&gt;OFFSET($C$38,AD$3,0)),0,1)</f>
        <v>1</v>
      </c>
      <c r="AE564" s="79">
        <f t="shared" si="1691"/>
        <v>1</v>
      </c>
      <c r="AF564" s="79">
        <f t="shared" si="1691"/>
        <v>1</v>
      </c>
      <c r="AG564" s="79">
        <f t="shared" si="1691"/>
        <v>1</v>
      </c>
      <c r="AH564" s="79">
        <f t="shared" si="1691"/>
        <v>1</v>
      </c>
      <c r="AI564" s="79">
        <f t="shared" si="1691"/>
        <v>1</v>
      </c>
      <c r="AJ564" s="79">
        <f t="shared" si="1691"/>
        <v>1</v>
      </c>
      <c r="AK564" s="79">
        <f t="shared" si="1691"/>
        <v>1</v>
      </c>
      <c r="AL564" s="79">
        <f t="shared" si="1691"/>
        <v>1</v>
      </c>
      <c r="AM564" s="68">
        <f t="shared" si="18"/>
        <v>1</v>
      </c>
    </row>
    <row r="565" ht="16.5" customHeight="1">
      <c r="A565" s="79"/>
      <c r="B565" s="101"/>
      <c r="C565" s="101"/>
      <c r="D565" s="101"/>
      <c r="E565" s="101"/>
      <c r="F565" s="102"/>
      <c r="G565" s="51">
        <f t="shared" si="947"/>
        <v>560</v>
      </c>
      <c r="H565" s="103">
        <v>7060.0</v>
      </c>
      <c r="I565" s="79">
        <v>2269.0</v>
      </c>
      <c r="J565" s="72">
        <f>OFFSET(TT!F565,0,6*(-1+$E$6))</f>
        <v>184</v>
      </c>
      <c r="K565" s="73">
        <f>OFFSET(TT!G565,0,6*(-1+$E$6))</f>
        <v>162</v>
      </c>
      <c r="L565" s="74">
        <f>OFFSET(TT!H565,0,6*(-1+$E$6))</f>
        <v>168</v>
      </c>
      <c r="M565" s="75">
        <f>OFFSET(TT!I565,0,6*(-1+$E$6))</f>
        <v>142</v>
      </c>
      <c r="N565" s="76">
        <f>OFFSET(TT!J565,0,6*(-1+$E$6))</f>
        <v>446</v>
      </c>
      <c r="O565" s="77">
        <f>OFFSET(TT!K565,0,6*(-1+$E$6))</f>
        <v>94</v>
      </c>
      <c r="P565" s="78">
        <f t="shared" si="19"/>
        <v>352</v>
      </c>
      <c r="Q565" s="78">
        <f t="shared" ref="Q565:S565" si="1692">$J565*C$30+$K565*C$31+$L565*C$32+$M565*C$33+$N565*C$34+$O565*C$35</f>
        <v>236</v>
      </c>
      <c r="R565" s="78">
        <f t="shared" si="1692"/>
        <v>162</v>
      </c>
      <c r="S565" s="78">
        <f t="shared" si="1692"/>
        <v>446</v>
      </c>
      <c r="T565" s="59">
        <f t="shared" si="8"/>
        <v>0.5986394558</v>
      </c>
      <c r="U565" s="60">
        <f t="shared" si="9"/>
        <v>0.2664473684</v>
      </c>
      <c r="V565" s="61">
        <f t="shared" si="10"/>
        <v>0.4411027569</v>
      </c>
      <c r="W565" s="62">
        <f t="shared" si="11"/>
        <v>0.4070351759</v>
      </c>
      <c r="X565" s="63">
        <f t="shared" ref="X565:Y565" si="1693">IFERROR(P565/(P565+R565),0.5)</f>
        <v>0.6848249027</v>
      </c>
      <c r="Y565" s="64">
        <f t="shared" si="1693"/>
        <v>0.3460410557</v>
      </c>
      <c r="Z565" s="65">
        <f t="shared" si="13"/>
        <v>0.4297658863</v>
      </c>
      <c r="AA565" s="66">
        <f t="shared" si="14"/>
        <v>0.6672240803</v>
      </c>
      <c r="AB565" s="67">
        <f t="shared" si="15"/>
        <v>0.491638796</v>
      </c>
      <c r="AC565" s="47">
        <f t="shared" si="16"/>
        <v>1</v>
      </c>
      <c r="AD565" s="79">
        <f t="shared" ref="AD565:AL565" si="1694">IF(OR(T565&lt;OFFSET($B$38,AD$3,0),T565&gt;OFFSET($C$38,AD$3,0)),0,1)</f>
        <v>1</v>
      </c>
      <c r="AE565" s="79">
        <f t="shared" si="1694"/>
        <v>1</v>
      </c>
      <c r="AF565" s="79">
        <f t="shared" si="1694"/>
        <v>1</v>
      </c>
      <c r="AG565" s="79">
        <f t="shared" si="1694"/>
        <v>1</v>
      </c>
      <c r="AH565" s="79">
        <f t="shared" si="1694"/>
        <v>1</v>
      </c>
      <c r="AI565" s="79">
        <f t="shared" si="1694"/>
        <v>1</v>
      </c>
      <c r="AJ565" s="79">
        <f t="shared" si="1694"/>
        <v>1</v>
      </c>
      <c r="AK565" s="79">
        <f t="shared" si="1694"/>
        <v>1</v>
      </c>
      <c r="AL565" s="79">
        <f t="shared" si="1694"/>
        <v>1</v>
      </c>
      <c r="AM565" s="68">
        <f t="shared" si="18"/>
        <v>1</v>
      </c>
    </row>
    <row r="566" ht="16.5" customHeight="1">
      <c r="A566" s="79"/>
      <c r="B566" s="101"/>
      <c r="C566" s="101"/>
      <c r="D566" s="101"/>
      <c r="E566" s="101"/>
      <c r="F566" s="102"/>
      <c r="G566" s="51">
        <f t="shared" si="947"/>
        <v>561</v>
      </c>
      <c r="H566" s="103">
        <v>7079.0</v>
      </c>
      <c r="I566" s="79">
        <v>2294.0</v>
      </c>
      <c r="J566" s="72">
        <f>OFFSET(TT!F566,0,6*(-1+$E$6))</f>
        <v>50</v>
      </c>
      <c r="K566" s="73">
        <f>OFFSET(TT!G566,0,6*(-1+$E$6))</f>
        <v>74</v>
      </c>
      <c r="L566" s="74">
        <f>OFFSET(TT!H566,0,6*(-1+$E$6))</f>
        <v>76</v>
      </c>
      <c r="M566" s="75">
        <f>OFFSET(TT!I566,0,6*(-1+$E$6))</f>
        <v>84</v>
      </c>
      <c r="N566" s="76">
        <f>OFFSET(TT!J566,0,6*(-1+$E$6))</f>
        <v>242</v>
      </c>
      <c r="O566" s="77">
        <f>OFFSET(TT!K566,0,6*(-1+$E$6))</f>
        <v>116</v>
      </c>
      <c r="P566" s="78">
        <f t="shared" si="19"/>
        <v>126</v>
      </c>
      <c r="Q566" s="78">
        <f t="shared" ref="Q566:S566" si="1695">$J566*C$30+$K566*C$31+$L566*C$32+$M566*C$33+$N566*C$34+$O566*C$35</f>
        <v>200</v>
      </c>
      <c r="R566" s="78">
        <f t="shared" si="1695"/>
        <v>74</v>
      </c>
      <c r="S566" s="78">
        <f t="shared" si="1695"/>
        <v>242</v>
      </c>
      <c r="T566" s="59">
        <f t="shared" si="8"/>
        <v>0.3865030675</v>
      </c>
      <c r="U566" s="60">
        <f t="shared" si="9"/>
        <v>0.2341772152</v>
      </c>
      <c r="V566" s="61">
        <f t="shared" si="10"/>
        <v>0.3423913043</v>
      </c>
      <c r="W566" s="62">
        <f t="shared" si="11"/>
        <v>0.2700729927</v>
      </c>
      <c r="X566" s="63">
        <f t="shared" ref="X566:Y566" si="1696">IFERROR(P566/(P566+R566),0.5)</f>
        <v>0.63</v>
      </c>
      <c r="Y566" s="64">
        <f t="shared" si="1696"/>
        <v>0.4524886878</v>
      </c>
      <c r="Z566" s="65">
        <f t="shared" si="13"/>
        <v>0.3115264798</v>
      </c>
      <c r="AA566" s="66">
        <f t="shared" si="14"/>
        <v>0.5732087227</v>
      </c>
      <c r="AB566" s="67">
        <f t="shared" si="15"/>
        <v>0.507788162</v>
      </c>
      <c r="AC566" s="47">
        <f t="shared" si="16"/>
        <v>1</v>
      </c>
      <c r="AD566" s="79">
        <f t="shared" ref="AD566:AL566" si="1697">IF(OR(T566&lt;OFFSET($B$38,AD$3,0),T566&gt;OFFSET($C$38,AD$3,0)),0,1)</f>
        <v>1</v>
      </c>
      <c r="AE566" s="79">
        <f t="shared" si="1697"/>
        <v>1</v>
      </c>
      <c r="AF566" s="79">
        <f t="shared" si="1697"/>
        <v>1</v>
      </c>
      <c r="AG566" s="79">
        <f t="shared" si="1697"/>
        <v>1</v>
      </c>
      <c r="AH566" s="79">
        <f t="shared" si="1697"/>
        <v>1</v>
      </c>
      <c r="AI566" s="79">
        <f t="shared" si="1697"/>
        <v>1</v>
      </c>
      <c r="AJ566" s="79">
        <f t="shared" si="1697"/>
        <v>1</v>
      </c>
      <c r="AK566" s="79">
        <f t="shared" si="1697"/>
        <v>1</v>
      </c>
      <c r="AL566" s="79">
        <f t="shared" si="1697"/>
        <v>1</v>
      </c>
      <c r="AM566" s="68">
        <f t="shared" si="18"/>
        <v>1</v>
      </c>
    </row>
    <row r="567" ht="16.5" customHeight="1">
      <c r="A567" s="79"/>
      <c r="B567" s="101"/>
      <c r="C567" s="101"/>
      <c r="D567" s="101"/>
      <c r="E567" s="101"/>
      <c r="F567" s="102"/>
      <c r="G567" s="51">
        <f t="shared" si="947"/>
        <v>562</v>
      </c>
      <c r="H567" s="103">
        <v>7097.0</v>
      </c>
      <c r="I567" s="79">
        <v>1248.0</v>
      </c>
      <c r="J567" s="72">
        <f>OFFSET(TT!F567,0,6*(-1+$E$6))</f>
        <v>46</v>
      </c>
      <c r="K567" s="73">
        <f>OFFSET(TT!G567,0,6*(-1+$E$6))</f>
        <v>53</v>
      </c>
      <c r="L567" s="74">
        <f>OFFSET(TT!H567,0,6*(-1+$E$6))</f>
        <v>57</v>
      </c>
      <c r="M567" s="75">
        <f>OFFSET(TT!I567,0,6*(-1+$E$6))</f>
        <v>75</v>
      </c>
      <c r="N567" s="76">
        <f>OFFSET(TT!J567,0,6*(-1+$E$6))</f>
        <v>199</v>
      </c>
      <c r="O567" s="77">
        <f>OFFSET(TT!K567,0,6*(-1+$E$6))</f>
        <v>71</v>
      </c>
      <c r="P567" s="78">
        <f t="shared" si="19"/>
        <v>103</v>
      </c>
      <c r="Q567" s="78">
        <f t="shared" ref="Q567:S567" si="1698">$J567*C$30+$K567*C$31+$L567*C$32+$M567*C$33+$N567*C$34+$O567*C$35</f>
        <v>146</v>
      </c>
      <c r="R567" s="78">
        <f t="shared" si="1698"/>
        <v>53</v>
      </c>
      <c r="S567" s="78">
        <f t="shared" si="1698"/>
        <v>199</v>
      </c>
      <c r="T567" s="59">
        <f t="shared" si="8"/>
        <v>0.4136546185</v>
      </c>
      <c r="U567" s="60">
        <f t="shared" si="9"/>
        <v>0.2103174603</v>
      </c>
      <c r="V567" s="61">
        <f t="shared" si="10"/>
        <v>0.3410596026</v>
      </c>
      <c r="W567" s="62">
        <f t="shared" si="11"/>
        <v>0.2663316583</v>
      </c>
      <c r="X567" s="63">
        <f t="shared" ref="X567:Y567" si="1699">IFERROR(P567/(P567+R567),0.5)</f>
        <v>0.6602564103</v>
      </c>
      <c r="Y567" s="64">
        <f t="shared" si="1699"/>
        <v>0.4231884058</v>
      </c>
      <c r="Z567" s="65">
        <f t="shared" si="13"/>
        <v>0.3113772455</v>
      </c>
      <c r="AA567" s="66">
        <f t="shared" si="14"/>
        <v>0.6027944112</v>
      </c>
      <c r="AB567" s="67">
        <f t="shared" si="15"/>
        <v>0.497005988</v>
      </c>
      <c r="AC567" s="47">
        <f t="shared" si="16"/>
        <v>1</v>
      </c>
      <c r="AD567" s="79">
        <f t="shared" ref="AD567:AL567" si="1700">IF(OR(T567&lt;OFFSET($B$38,AD$3,0),T567&gt;OFFSET($C$38,AD$3,0)),0,1)</f>
        <v>1</v>
      </c>
      <c r="AE567" s="79">
        <f t="shared" si="1700"/>
        <v>1</v>
      </c>
      <c r="AF567" s="79">
        <f t="shared" si="1700"/>
        <v>1</v>
      </c>
      <c r="AG567" s="79">
        <f t="shared" si="1700"/>
        <v>1</v>
      </c>
      <c r="AH567" s="79">
        <f t="shared" si="1700"/>
        <v>1</v>
      </c>
      <c r="AI567" s="79">
        <f t="shared" si="1700"/>
        <v>1</v>
      </c>
      <c r="AJ567" s="79">
        <f t="shared" si="1700"/>
        <v>1</v>
      </c>
      <c r="AK567" s="79">
        <f t="shared" si="1700"/>
        <v>1</v>
      </c>
      <c r="AL567" s="79">
        <f t="shared" si="1700"/>
        <v>1</v>
      </c>
      <c r="AM567" s="68">
        <f t="shared" si="18"/>
        <v>1</v>
      </c>
    </row>
    <row r="568" ht="16.5" customHeight="1">
      <c r="A568" s="79"/>
      <c r="B568" s="101"/>
      <c r="C568" s="101"/>
      <c r="D568" s="101"/>
      <c r="E568" s="101"/>
      <c r="F568" s="102"/>
      <c r="G568" s="51">
        <f t="shared" si="947"/>
        <v>563</v>
      </c>
      <c r="H568" s="103">
        <v>7311.0</v>
      </c>
      <c r="I568" s="79">
        <v>839.0</v>
      </c>
      <c r="J568" s="72">
        <f>OFFSET(TT!F568,0,6*(-1+$E$6))</f>
        <v>39</v>
      </c>
      <c r="K568" s="73">
        <f>OFFSET(TT!G568,0,6*(-1+$E$6))</f>
        <v>45</v>
      </c>
      <c r="L568" s="74">
        <f>OFFSET(TT!H568,0,6*(-1+$E$6))</f>
        <v>47</v>
      </c>
      <c r="M568" s="75">
        <f>OFFSET(TT!I568,0,6*(-1+$E$6))</f>
        <v>54</v>
      </c>
      <c r="N568" s="76">
        <f>OFFSET(TT!J568,0,6*(-1+$E$6))</f>
        <v>136</v>
      </c>
      <c r="O568" s="77">
        <f>OFFSET(TT!K568,0,6*(-1+$E$6))</f>
        <v>37</v>
      </c>
      <c r="P568" s="78">
        <f t="shared" si="19"/>
        <v>86</v>
      </c>
      <c r="Q568" s="78">
        <f t="shared" ref="Q568:S568" si="1701">$J568*C$30+$K568*C$31+$L568*C$32+$M568*C$33+$N568*C$34+$O568*C$35</f>
        <v>91</v>
      </c>
      <c r="R568" s="78">
        <f t="shared" si="1701"/>
        <v>45</v>
      </c>
      <c r="S568" s="78">
        <f t="shared" si="1701"/>
        <v>136</v>
      </c>
      <c r="T568" s="59">
        <f t="shared" si="8"/>
        <v>0.4858757062</v>
      </c>
      <c r="U568" s="60">
        <f t="shared" si="9"/>
        <v>0.2486187845</v>
      </c>
      <c r="V568" s="61">
        <f t="shared" si="10"/>
        <v>0.3873873874</v>
      </c>
      <c r="W568" s="62">
        <f t="shared" si="11"/>
        <v>0.3308823529</v>
      </c>
      <c r="X568" s="63">
        <f t="shared" ref="X568:Y568" si="1702">IFERROR(P568/(P568+R568),0.5)</f>
        <v>0.6564885496</v>
      </c>
      <c r="Y568" s="64">
        <f t="shared" si="1702"/>
        <v>0.4008810573</v>
      </c>
      <c r="Z568" s="65">
        <f t="shared" si="13"/>
        <v>0.3659217877</v>
      </c>
      <c r="AA568" s="66">
        <f t="shared" si="14"/>
        <v>0.6201117318</v>
      </c>
      <c r="AB568" s="67">
        <f t="shared" si="15"/>
        <v>0.4944134078</v>
      </c>
      <c r="AC568" s="47">
        <f t="shared" si="16"/>
        <v>1</v>
      </c>
      <c r="AD568" s="79">
        <f t="shared" ref="AD568:AL568" si="1703">IF(OR(T568&lt;OFFSET($B$38,AD$3,0),T568&gt;OFFSET($C$38,AD$3,0)),0,1)</f>
        <v>1</v>
      </c>
      <c r="AE568" s="79">
        <f t="shared" si="1703"/>
        <v>1</v>
      </c>
      <c r="AF568" s="79">
        <f t="shared" si="1703"/>
        <v>1</v>
      </c>
      <c r="AG568" s="79">
        <f t="shared" si="1703"/>
        <v>1</v>
      </c>
      <c r="AH568" s="79">
        <f t="shared" si="1703"/>
        <v>1</v>
      </c>
      <c r="AI568" s="79">
        <f t="shared" si="1703"/>
        <v>1</v>
      </c>
      <c r="AJ568" s="79">
        <f t="shared" si="1703"/>
        <v>1</v>
      </c>
      <c r="AK568" s="79">
        <f t="shared" si="1703"/>
        <v>1</v>
      </c>
      <c r="AL568" s="79">
        <f t="shared" si="1703"/>
        <v>1</v>
      </c>
      <c r="AM568" s="68">
        <f t="shared" si="18"/>
        <v>1</v>
      </c>
    </row>
    <row r="569" ht="16.5" customHeight="1">
      <c r="A569" s="79"/>
      <c r="B569" s="101"/>
      <c r="C569" s="101"/>
      <c r="D569" s="101"/>
      <c r="E569" s="101"/>
      <c r="F569" s="102"/>
      <c r="G569" s="51">
        <f t="shared" si="947"/>
        <v>564</v>
      </c>
      <c r="H569" s="103">
        <v>7312.0</v>
      </c>
      <c r="I569" s="79">
        <v>2542.0</v>
      </c>
      <c r="J569" s="72">
        <f>OFFSET(TT!F569,0,6*(-1+$E$6))</f>
        <v>59</v>
      </c>
      <c r="K569" s="73">
        <f>OFFSET(TT!G569,0,6*(-1+$E$6))</f>
        <v>83</v>
      </c>
      <c r="L569" s="74">
        <f>OFFSET(TT!H569,0,6*(-1+$E$6))</f>
        <v>84</v>
      </c>
      <c r="M569" s="75">
        <f>OFFSET(TT!I569,0,6*(-1+$E$6))</f>
        <v>94</v>
      </c>
      <c r="N569" s="76">
        <f>OFFSET(TT!J569,0,6*(-1+$E$6))</f>
        <v>280</v>
      </c>
      <c r="O569" s="77">
        <f>OFFSET(TT!K569,0,6*(-1+$E$6))</f>
        <v>143</v>
      </c>
      <c r="P569" s="78">
        <f t="shared" si="19"/>
        <v>143</v>
      </c>
      <c r="Q569" s="78">
        <f t="shared" ref="Q569:S569" si="1704">$J569*C$30+$K569*C$31+$L569*C$32+$M569*C$33+$N569*C$34+$O569*C$35</f>
        <v>237</v>
      </c>
      <c r="R569" s="78">
        <f t="shared" si="1704"/>
        <v>83</v>
      </c>
      <c r="S569" s="78">
        <f t="shared" si="1704"/>
        <v>280</v>
      </c>
      <c r="T569" s="59">
        <f t="shared" si="8"/>
        <v>0.3763157895</v>
      </c>
      <c r="U569" s="60">
        <f t="shared" si="9"/>
        <v>0.2286501377</v>
      </c>
      <c r="V569" s="61">
        <f t="shared" si="10"/>
        <v>0.3380614657</v>
      </c>
      <c r="W569" s="62">
        <f t="shared" si="11"/>
        <v>0.259375</v>
      </c>
      <c r="X569" s="63">
        <f t="shared" ref="X569:Y569" si="1705">IFERROR(P569/(P569+R569),0.5)</f>
        <v>0.6327433628</v>
      </c>
      <c r="Y569" s="64">
        <f t="shared" si="1705"/>
        <v>0.4584139265</v>
      </c>
      <c r="Z569" s="65">
        <f t="shared" si="13"/>
        <v>0.3041722746</v>
      </c>
      <c r="AA569" s="66">
        <f t="shared" si="14"/>
        <v>0.5693135935</v>
      </c>
      <c r="AB569" s="67">
        <f t="shared" si="15"/>
        <v>0.5114401077</v>
      </c>
      <c r="AC569" s="47">
        <f t="shared" si="16"/>
        <v>1</v>
      </c>
      <c r="AD569" s="79">
        <f t="shared" ref="AD569:AL569" si="1706">IF(OR(T569&lt;OFFSET($B$38,AD$3,0),T569&gt;OFFSET($C$38,AD$3,0)),0,1)</f>
        <v>1</v>
      </c>
      <c r="AE569" s="79">
        <f t="shared" si="1706"/>
        <v>1</v>
      </c>
      <c r="AF569" s="79">
        <f t="shared" si="1706"/>
        <v>1</v>
      </c>
      <c r="AG569" s="79">
        <f t="shared" si="1706"/>
        <v>1</v>
      </c>
      <c r="AH569" s="79">
        <f t="shared" si="1706"/>
        <v>1</v>
      </c>
      <c r="AI569" s="79">
        <f t="shared" si="1706"/>
        <v>1</v>
      </c>
      <c r="AJ569" s="79">
        <f t="shared" si="1706"/>
        <v>1</v>
      </c>
      <c r="AK569" s="79">
        <f t="shared" si="1706"/>
        <v>1</v>
      </c>
      <c r="AL569" s="79">
        <f t="shared" si="1706"/>
        <v>1</v>
      </c>
      <c r="AM569" s="68">
        <f t="shared" si="18"/>
        <v>1</v>
      </c>
    </row>
    <row r="570" ht="16.5" customHeight="1">
      <c r="A570" s="79"/>
      <c r="B570" s="101"/>
      <c r="C570" s="101"/>
      <c r="D570" s="101"/>
      <c r="E570" s="101"/>
      <c r="F570" s="102"/>
      <c r="G570" s="51">
        <f t="shared" si="947"/>
        <v>565</v>
      </c>
      <c r="H570" s="103">
        <v>7332.0</v>
      </c>
      <c r="I570" s="79">
        <v>2661.0</v>
      </c>
      <c r="J570" s="72">
        <f>OFFSET(TT!F570,0,6*(-1+$E$6))</f>
        <v>94</v>
      </c>
      <c r="K570" s="73">
        <f>OFFSET(TT!G570,0,6*(-1+$E$6))</f>
        <v>101</v>
      </c>
      <c r="L570" s="74">
        <f>OFFSET(TT!H570,0,6*(-1+$E$6))</f>
        <v>119</v>
      </c>
      <c r="M570" s="75">
        <f>OFFSET(TT!I570,0,6*(-1+$E$6))</f>
        <v>113</v>
      </c>
      <c r="N570" s="76">
        <f>OFFSET(TT!J570,0,6*(-1+$E$6))</f>
        <v>415</v>
      </c>
      <c r="O570" s="77">
        <f>OFFSET(TT!K570,0,6*(-1+$E$6))</f>
        <v>159</v>
      </c>
      <c r="P570" s="78">
        <f t="shared" si="19"/>
        <v>213</v>
      </c>
      <c r="Q570" s="78">
        <f t="shared" ref="Q570:S570" si="1707">$J570*C$30+$K570*C$31+$L570*C$32+$M570*C$33+$N570*C$34+$O570*C$35</f>
        <v>272</v>
      </c>
      <c r="R570" s="78">
        <f t="shared" si="1707"/>
        <v>101</v>
      </c>
      <c r="S570" s="78">
        <f t="shared" si="1707"/>
        <v>415</v>
      </c>
      <c r="T570" s="59">
        <f t="shared" si="8"/>
        <v>0.4391752577</v>
      </c>
      <c r="U570" s="60">
        <f t="shared" si="9"/>
        <v>0.1957364341</v>
      </c>
      <c r="V570" s="61">
        <f t="shared" si="10"/>
        <v>0.3391719745</v>
      </c>
      <c r="W570" s="62">
        <f t="shared" si="11"/>
        <v>0.2707774799</v>
      </c>
      <c r="X570" s="63">
        <f t="shared" ref="X570:Y570" si="1708">IFERROR(P570/(P570+R570),0.5)</f>
        <v>0.678343949</v>
      </c>
      <c r="Y570" s="64">
        <f t="shared" si="1708"/>
        <v>0.3959243086</v>
      </c>
      <c r="Z570" s="65">
        <f t="shared" si="13"/>
        <v>0.3136863137</v>
      </c>
      <c r="AA570" s="66">
        <f t="shared" si="14"/>
        <v>0.6273726274</v>
      </c>
      <c r="AB570" s="67">
        <f t="shared" si="15"/>
        <v>0.4845154845</v>
      </c>
      <c r="AC570" s="47">
        <f t="shared" si="16"/>
        <v>1</v>
      </c>
      <c r="AD570" s="79">
        <f t="shared" ref="AD570:AL570" si="1709">IF(OR(T570&lt;OFFSET($B$38,AD$3,0),T570&gt;OFFSET($C$38,AD$3,0)),0,1)</f>
        <v>1</v>
      </c>
      <c r="AE570" s="79">
        <f t="shared" si="1709"/>
        <v>1</v>
      </c>
      <c r="AF570" s="79">
        <f t="shared" si="1709"/>
        <v>1</v>
      </c>
      <c r="AG570" s="79">
        <f t="shared" si="1709"/>
        <v>1</v>
      </c>
      <c r="AH570" s="79">
        <f t="shared" si="1709"/>
        <v>1</v>
      </c>
      <c r="AI570" s="79">
        <f t="shared" si="1709"/>
        <v>1</v>
      </c>
      <c r="AJ570" s="79">
        <f t="shared" si="1709"/>
        <v>1</v>
      </c>
      <c r="AK570" s="79">
        <f t="shared" si="1709"/>
        <v>1</v>
      </c>
      <c r="AL570" s="79">
        <f t="shared" si="1709"/>
        <v>1</v>
      </c>
      <c r="AM570" s="68">
        <f t="shared" si="18"/>
        <v>1</v>
      </c>
    </row>
    <row r="571" ht="16.5" customHeight="1">
      <c r="A571" s="79"/>
      <c r="B571" s="101"/>
      <c r="C571" s="101"/>
      <c r="D571" s="101"/>
      <c r="E571" s="101"/>
      <c r="F571" s="102"/>
      <c r="G571" s="51">
        <f t="shared" si="947"/>
        <v>566</v>
      </c>
      <c r="H571" s="103">
        <v>7334.0</v>
      </c>
      <c r="I571" s="79">
        <v>1167.0</v>
      </c>
      <c r="J571" s="72">
        <f>OFFSET(TT!F571,0,6*(-1+$E$6))</f>
        <v>75</v>
      </c>
      <c r="K571" s="73">
        <f>OFFSET(TT!G571,0,6*(-1+$E$6))</f>
        <v>78</v>
      </c>
      <c r="L571" s="74">
        <f>OFFSET(TT!H571,0,6*(-1+$E$6))</f>
        <v>72</v>
      </c>
      <c r="M571" s="75">
        <f>OFFSET(TT!I571,0,6*(-1+$E$6))</f>
        <v>61</v>
      </c>
      <c r="N571" s="76">
        <f>OFFSET(TT!J571,0,6*(-1+$E$6))</f>
        <v>198</v>
      </c>
      <c r="O571" s="77">
        <f>OFFSET(TT!K571,0,6*(-1+$E$6))</f>
        <v>67</v>
      </c>
      <c r="P571" s="78">
        <f t="shared" si="19"/>
        <v>147</v>
      </c>
      <c r="Q571" s="78">
        <f t="shared" ref="Q571:S571" si="1710">$J571*C$30+$K571*C$31+$L571*C$32+$M571*C$33+$N571*C$34+$O571*C$35</f>
        <v>128</v>
      </c>
      <c r="R571" s="78">
        <f t="shared" si="1710"/>
        <v>78</v>
      </c>
      <c r="S571" s="78">
        <f t="shared" si="1710"/>
        <v>198</v>
      </c>
      <c r="T571" s="59">
        <f t="shared" si="8"/>
        <v>0.5345454545</v>
      </c>
      <c r="U571" s="60">
        <f t="shared" si="9"/>
        <v>0.2826086957</v>
      </c>
      <c r="V571" s="61">
        <f t="shared" si="10"/>
        <v>0.4260869565</v>
      </c>
      <c r="W571" s="62">
        <f t="shared" si="11"/>
        <v>0.3786407767</v>
      </c>
      <c r="X571" s="63">
        <f t="shared" ref="X571:Y571" si="1711">IFERROR(P571/(P571+R571),0.5)</f>
        <v>0.6533333333</v>
      </c>
      <c r="Y571" s="64">
        <f t="shared" si="1711"/>
        <v>0.3926380368</v>
      </c>
      <c r="Z571" s="65">
        <f t="shared" si="13"/>
        <v>0.4083484574</v>
      </c>
      <c r="AA571" s="66">
        <f t="shared" si="14"/>
        <v>0.6261343013</v>
      </c>
      <c r="AB571" s="67">
        <f t="shared" si="15"/>
        <v>0.499092559</v>
      </c>
      <c r="AC571" s="47">
        <f t="shared" si="16"/>
        <v>1</v>
      </c>
      <c r="AD571" s="79">
        <f t="shared" ref="AD571:AL571" si="1712">IF(OR(T571&lt;OFFSET($B$38,AD$3,0),T571&gt;OFFSET($C$38,AD$3,0)),0,1)</f>
        <v>1</v>
      </c>
      <c r="AE571" s="79">
        <f t="shared" si="1712"/>
        <v>1</v>
      </c>
      <c r="AF571" s="79">
        <f t="shared" si="1712"/>
        <v>1</v>
      </c>
      <c r="AG571" s="79">
        <f t="shared" si="1712"/>
        <v>1</v>
      </c>
      <c r="AH571" s="79">
        <f t="shared" si="1712"/>
        <v>1</v>
      </c>
      <c r="AI571" s="79">
        <f t="shared" si="1712"/>
        <v>1</v>
      </c>
      <c r="AJ571" s="79">
        <f t="shared" si="1712"/>
        <v>1</v>
      </c>
      <c r="AK571" s="79">
        <f t="shared" si="1712"/>
        <v>1</v>
      </c>
      <c r="AL571" s="79">
        <f t="shared" si="1712"/>
        <v>1</v>
      </c>
      <c r="AM571" s="68">
        <f t="shared" si="18"/>
        <v>1</v>
      </c>
    </row>
    <row r="572" ht="16.5" customHeight="1">
      <c r="A572" s="79"/>
      <c r="B572" s="101"/>
      <c r="C572" s="101"/>
      <c r="D572" s="101"/>
      <c r="E572" s="101"/>
      <c r="F572" s="102"/>
      <c r="G572" s="51">
        <f t="shared" si="947"/>
        <v>567</v>
      </c>
      <c r="H572" s="103">
        <v>7341.0</v>
      </c>
      <c r="I572" s="79">
        <v>2745.0</v>
      </c>
      <c r="J572" s="72">
        <f>OFFSET(TT!F572,0,6*(-1+$E$6))</f>
        <v>185</v>
      </c>
      <c r="K572" s="73">
        <f>OFFSET(TT!G572,0,6*(-1+$E$6))</f>
        <v>163</v>
      </c>
      <c r="L572" s="74">
        <f>OFFSET(TT!H572,0,6*(-1+$E$6))</f>
        <v>124</v>
      </c>
      <c r="M572" s="75">
        <f>OFFSET(TT!I572,0,6*(-1+$E$6))</f>
        <v>189</v>
      </c>
      <c r="N572" s="76">
        <f>OFFSET(TT!J572,0,6*(-1+$E$6))</f>
        <v>468</v>
      </c>
      <c r="O572" s="77">
        <f>OFFSET(TT!K572,0,6*(-1+$E$6))</f>
        <v>130</v>
      </c>
      <c r="P572" s="78">
        <f t="shared" si="19"/>
        <v>309</v>
      </c>
      <c r="Q572" s="78">
        <f t="shared" ref="Q572:S572" si="1713">$J572*C$30+$K572*C$31+$L572*C$32+$M572*C$33+$N572*C$34+$O572*C$35</f>
        <v>319</v>
      </c>
      <c r="R572" s="78">
        <f t="shared" si="1713"/>
        <v>163</v>
      </c>
      <c r="S572" s="78">
        <f t="shared" si="1713"/>
        <v>468</v>
      </c>
      <c r="T572" s="59">
        <f t="shared" si="8"/>
        <v>0.4920382166</v>
      </c>
      <c r="U572" s="60">
        <f t="shared" si="9"/>
        <v>0.2583201268</v>
      </c>
      <c r="V572" s="61">
        <f t="shared" si="10"/>
        <v>0.3976833977</v>
      </c>
      <c r="W572" s="62">
        <f t="shared" si="11"/>
        <v>0.3381742739</v>
      </c>
      <c r="X572" s="63">
        <f t="shared" ref="X572:Y572" si="1714">IFERROR(P572/(P572+R572),0.5)</f>
        <v>0.6546610169</v>
      </c>
      <c r="Y572" s="64">
        <f t="shared" si="1714"/>
        <v>0.4053367217</v>
      </c>
      <c r="Z572" s="65">
        <f t="shared" si="13"/>
        <v>0.3749007149</v>
      </c>
      <c r="AA572" s="66">
        <f t="shared" si="14"/>
        <v>0.6171564734</v>
      </c>
      <c r="AB572" s="67">
        <f t="shared" si="15"/>
        <v>0.4988085782</v>
      </c>
      <c r="AC572" s="47">
        <f t="shared" si="16"/>
        <v>1</v>
      </c>
      <c r="AD572" s="79">
        <f t="shared" ref="AD572:AL572" si="1715">IF(OR(T572&lt;OFFSET($B$38,AD$3,0),T572&gt;OFFSET($C$38,AD$3,0)),0,1)</f>
        <v>1</v>
      </c>
      <c r="AE572" s="79">
        <f t="shared" si="1715"/>
        <v>1</v>
      </c>
      <c r="AF572" s="79">
        <f t="shared" si="1715"/>
        <v>1</v>
      </c>
      <c r="AG572" s="79">
        <f t="shared" si="1715"/>
        <v>1</v>
      </c>
      <c r="AH572" s="79">
        <f t="shared" si="1715"/>
        <v>1</v>
      </c>
      <c r="AI572" s="79">
        <f t="shared" si="1715"/>
        <v>1</v>
      </c>
      <c r="AJ572" s="79">
        <f t="shared" si="1715"/>
        <v>1</v>
      </c>
      <c r="AK572" s="79">
        <f t="shared" si="1715"/>
        <v>1</v>
      </c>
      <c r="AL572" s="79">
        <f t="shared" si="1715"/>
        <v>1</v>
      </c>
      <c r="AM572" s="68">
        <f t="shared" si="18"/>
        <v>1</v>
      </c>
    </row>
    <row r="573" ht="16.5" customHeight="1">
      <c r="A573" s="79"/>
      <c r="B573" s="101"/>
      <c r="C573" s="101"/>
      <c r="D573" s="101"/>
      <c r="E573" s="101"/>
      <c r="F573" s="102"/>
      <c r="G573" s="51">
        <f t="shared" si="947"/>
        <v>568</v>
      </c>
      <c r="H573" s="103">
        <v>7352.0</v>
      </c>
      <c r="I573" s="79">
        <v>2992.0</v>
      </c>
      <c r="J573" s="72">
        <f>OFFSET(TT!F573,0,6*(-1+$E$6))</f>
        <v>399</v>
      </c>
      <c r="K573" s="73">
        <f>OFFSET(TT!G573,0,6*(-1+$E$6))</f>
        <v>285</v>
      </c>
      <c r="L573" s="74">
        <f>OFFSET(TT!H573,0,6*(-1+$E$6))</f>
        <v>317</v>
      </c>
      <c r="M573" s="75">
        <f>OFFSET(TT!I573,0,6*(-1+$E$6))</f>
        <v>180</v>
      </c>
      <c r="N573" s="76">
        <f>OFFSET(TT!J573,0,6*(-1+$E$6))</f>
        <v>432</v>
      </c>
      <c r="O573" s="77">
        <f>OFFSET(TT!K573,0,6*(-1+$E$6))</f>
        <v>113</v>
      </c>
      <c r="P573" s="78">
        <f t="shared" si="19"/>
        <v>716</v>
      </c>
      <c r="Q573" s="78">
        <f t="shared" ref="Q573:S573" si="1716">$J573*C$30+$K573*C$31+$L573*C$32+$M573*C$33+$N573*C$34+$O573*C$35</f>
        <v>293</v>
      </c>
      <c r="R573" s="78">
        <f t="shared" si="1716"/>
        <v>285</v>
      </c>
      <c r="S573" s="78">
        <f t="shared" si="1716"/>
        <v>432</v>
      </c>
      <c r="T573" s="59">
        <f t="shared" si="8"/>
        <v>0.7096134787</v>
      </c>
      <c r="U573" s="60">
        <f t="shared" si="9"/>
        <v>0.3974895397</v>
      </c>
      <c r="V573" s="61">
        <f t="shared" si="10"/>
        <v>0.6236933798</v>
      </c>
      <c r="W573" s="62">
        <f t="shared" si="11"/>
        <v>0.4930795848</v>
      </c>
      <c r="X573" s="63">
        <f t="shared" ref="X573:Y573" si="1717">IFERROR(P573/(P573+R573),0.5)</f>
        <v>0.7152847153</v>
      </c>
      <c r="Y573" s="64">
        <f t="shared" si="1717"/>
        <v>0.404137931</v>
      </c>
      <c r="Z573" s="65">
        <f t="shared" si="13"/>
        <v>0.5799536501</v>
      </c>
      <c r="AA573" s="66">
        <f t="shared" si="14"/>
        <v>0.6651216686</v>
      </c>
      <c r="AB573" s="67">
        <f t="shared" si="15"/>
        <v>0.5845886443</v>
      </c>
      <c r="AC573" s="47">
        <f t="shared" si="16"/>
        <v>1</v>
      </c>
      <c r="AD573" s="79">
        <f t="shared" ref="AD573:AL573" si="1718">IF(OR(T573&lt;OFFSET($B$38,AD$3,0),T573&gt;OFFSET($C$38,AD$3,0)),0,1)</f>
        <v>1</v>
      </c>
      <c r="AE573" s="79">
        <f t="shared" si="1718"/>
        <v>1</v>
      </c>
      <c r="AF573" s="79">
        <f t="shared" si="1718"/>
        <v>1</v>
      </c>
      <c r="AG573" s="79">
        <f t="shared" si="1718"/>
        <v>1</v>
      </c>
      <c r="AH573" s="79">
        <f t="shared" si="1718"/>
        <v>1</v>
      </c>
      <c r="AI573" s="79">
        <f t="shared" si="1718"/>
        <v>1</v>
      </c>
      <c r="AJ573" s="79">
        <f t="shared" si="1718"/>
        <v>1</v>
      </c>
      <c r="AK573" s="79">
        <f t="shared" si="1718"/>
        <v>1</v>
      </c>
      <c r="AL573" s="79">
        <f t="shared" si="1718"/>
        <v>1</v>
      </c>
      <c r="AM573" s="68">
        <f t="shared" si="18"/>
        <v>1</v>
      </c>
    </row>
    <row r="574" ht="16.5" customHeight="1">
      <c r="A574" s="79"/>
      <c r="B574" s="101"/>
      <c r="C574" s="101"/>
      <c r="D574" s="101"/>
      <c r="E574" s="101"/>
      <c r="F574" s="102"/>
      <c r="G574" s="51">
        <f t="shared" si="947"/>
        <v>569</v>
      </c>
      <c r="H574" s="103">
        <v>7355.0</v>
      </c>
      <c r="I574" s="79">
        <v>1527.0</v>
      </c>
      <c r="J574" s="72">
        <f>OFFSET(TT!F574,0,6*(-1+$E$6))</f>
        <v>127</v>
      </c>
      <c r="K574" s="73">
        <f>OFFSET(TT!G574,0,6*(-1+$E$6))</f>
        <v>120</v>
      </c>
      <c r="L574" s="74">
        <f>OFFSET(TT!H574,0,6*(-1+$E$6))</f>
        <v>149</v>
      </c>
      <c r="M574" s="75">
        <f>OFFSET(TT!I574,0,6*(-1+$E$6))</f>
        <v>77</v>
      </c>
      <c r="N574" s="76">
        <f>OFFSET(TT!J574,0,6*(-1+$E$6))</f>
        <v>257</v>
      </c>
      <c r="O574" s="77">
        <f>OFFSET(TT!K574,0,6*(-1+$E$6))</f>
        <v>56</v>
      </c>
      <c r="P574" s="78">
        <f t="shared" si="19"/>
        <v>276</v>
      </c>
      <c r="Q574" s="78">
        <f t="shared" ref="Q574:S574" si="1719">$J574*C$30+$K574*C$31+$L574*C$32+$M574*C$33+$N574*C$34+$O574*C$35</f>
        <v>133</v>
      </c>
      <c r="R574" s="78">
        <f t="shared" si="1719"/>
        <v>120</v>
      </c>
      <c r="S574" s="78">
        <f t="shared" si="1719"/>
        <v>257</v>
      </c>
      <c r="T574" s="59">
        <f t="shared" si="8"/>
        <v>0.6748166259</v>
      </c>
      <c r="U574" s="60">
        <f t="shared" si="9"/>
        <v>0.3183023873</v>
      </c>
      <c r="V574" s="61">
        <f t="shared" si="10"/>
        <v>0.5178236398</v>
      </c>
      <c r="W574" s="62">
        <f t="shared" si="11"/>
        <v>0.4743083004</v>
      </c>
      <c r="X574" s="63">
        <f t="shared" ref="X574:Y574" si="1720">IFERROR(P574/(P574+R574),0.5)</f>
        <v>0.696969697</v>
      </c>
      <c r="Y574" s="64">
        <f t="shared" si="1720"/>
        <v>0.341025641</v>
      </c>
      <c r="Z574" s="65">
        <f t="shared" si="13"/>
        <v>0.5038167939</v>
      </c>
      <c r="AA574" s="66">
        <f t="shared" si="14"/>
        <v>0.6781170483</v>
      </c>
      <c r="AB574" s="67">
        <f t="shared" si="15"/>
        <v>0.5203562341</v>
      </c>
      <c r="AC574" s="47">
        <f t="shared" si="16"/>
        <v>1</v>
      </c>
      <c r="AD574" s="79">
        <f t="shared" ref="AD574:AL574" si="1721">IF(OR(T574&lt;OFFSET($B$38,AD$3,0),T574&gt;OFFSET($C$38,AD$3,0)),0,1)</f>
        <v>1</v>
      </c>
      <c r="AE574" s="79">
        <f t="shared" si="1721"/>
        <v>1</v>
      </c>
      <c r="AF574" s="79">
        <f t="shared" si="1721"/>
        <v>1</v>
      </c>
      <c r="AG574" s="79">
        <f t="shared" si="1721"/>
        <v>1</v>
      </c>
      <c r="AH574" s="79">
        <f t="shared" si="1721"/>
        <v>1</v>
      </c>
      <c r="AI574" s="79">
        <f t="shared" si="1721"/>
        <v>1</v>
      </c>
      <c r="AJ574" s="79">
        <f t="shared" si="1721"/>
        <v>1</v>
      </c>
      <c r="AK574" s="79">
        <f t="shared" si="1721"/>
        <v>1</v>
      </c>
      <c r="AL574" s="79">
        <f t="shared" si="1721"/>
        <v>1</v>
      </c>
      <c r="AM574" s="68">
        <f t="shared" si="18"/>
        <v>1</v>
      </c>
    </row>
    <row r="575" ht="16.5" customHeight="1">
      <c r="A575" s="79"/>
      <c r="B575" s="101"/>
      <c r="C575" s="101"/>
      <c r="D575" s="101"/>
      <c r="E575" s="101"/>
      <c r="F575" s="102"/>
      <c r="G575" s="51">
        <f t="shared" si="947"/>
        <v>570</v>
      </c>
      <c r="H575" s="103">
        <v>7361.0</v>
      </c>
      <c r="I575" s="79">
        <v>1573.0</v>
      </c>
      <c r="J575" s="72">
        <f>OFFSET(TT!F575,0,6*(-1+$E$6))</f>
        <v>168</v>
      </c>
      <c r="K575" s="73">
        <f>OFFSET(TT!G575,0,6*(-1+$E$6))</f>
        <v>143</v>
      </c>
      <c r="L575" s="74">
        <f>OFFSET(TT!H575,0,6*(-1+$E$6))</f>
        <v>209</v>
      </c>
      <c r="M575" s="75">
        <f>OFFSET(TT!I575,0,6*(-1+$E$6))</f>
        <v>87</v>
      </c>
      <c r="N575" s="76">
        <f>OFFSET(TT!J575,0,6*(-1+$E$6))</f>
        <v>235</v>
      </c>
      <c r="O575" s="77">
        <f>OFFSET(TT!K575,0,6*(-1+$E$6))</f>
        <v>48</v>
      </c>
      <c r="P575" s="78">
        <f t="shared" si="19"/>
        <v>377</v>
      </c>
      <c r="Q575" s="78">
        <f t="shared" ref="Q575:S575" si="1722">$J575*C$30+$K575*C$31+$L575*C$32+$M575*C$33+$N575*C$34+$O575*C$35</f>
        <v>135</v>
      </c>
      <c r="R575" s="78">
        <f t="shared" si="1722"/>
        <v>143</v>
      </c>
      <c r="S575" s="78">
        <f t="shared" si="1722"/>
        <v>235</v>
      </c>
      <c r="T575" s="59">
        <f t="shared" si="8"/>
        <v>0.736328125</v>
      </c>
      <c r="U575" s="60">
        <f t="shared" si="9"/>
        <v>0.3783068783</v>
      </c>
      <c r="V575" s="61">
        <f t="shared" si="10"/>
        <v>0.6160130719</v>
      </c>
      <c r="W575" s="62">
        <f t="shared" si="11"/>
        <v>0.5143884892</v>
      </c>
      <c r="X575" s="63">
        <f t="shared" ref="X575:Y575" si="1723">IFERROR(P575/(P575+R575),0.5)</f>
        <v>0.725</v>
      </c>
      <c r="Y575" s="64">
        <f t="shared" si="1723"/>
        <v>0.3648648649</v>
      </c>
      <c r="Z575" s="65">
        <f t="shared" si="13"/>
        <v>0.5842696629</v>
      </c>
      <c r="AA575" s="66">
        <f t="shared" si="14"/>
        <v>0.6876404494</v>
      </c>
      <c r="AB575" s="67">
        <f t="shared" si="15"/>
        <v>0.5752808989</v>
      </c>
      <c r="AC575" s="47">
        <f t="shared" si="16"/>
        <v>1</v>
      </c>
      <c r="AD575" s="79">
        <f t="shared" ref="AD575:AL575" si="1724">IF(OR(T575&lt;OFFSET($B$38,AD$3,0),T575&gt;OFFSET($C$38,AD$3,0)),0,1)</f>
        <v>1</v>
      </c>
      <c r="AE575" s="79">
        <f t="shared" si="1724"/>
        <v>1</v>
      </c>
      <c r="AF575" s="79">
        <f t="shared" si="1724"/>
        <v>1</v>
      </c>
      <c r="AG575" s="79">
        <f t="shared" si="1724"/>
        <v>1</v>
      </c>
      <c r="AH575" s="79">
        <f t="shared" si="1724"/>
        <v>1</v>
      </c>
      <c r="AI575" s="79">
        <f t="shared" si="1724"/>
        <v>1</v>
      </c>
      <c r="AJ575" s="79">
        <f t="shared" si="1724"/>
        <v>1</v>
      </c>
      <c r="AK575" s="79">
        <f t="shared" si="1724"/>
        <v>1</v>
      </c>
      <c r="AL575" s="79">
        <f t="shared" si="1724"/>
        <v>1</v>
      </c>
      <c r="AM575" s="68">
        <f t="shared" si="18"/>
        <v>1</v>
      </c>
    </row>
    <row r="576" ht="16.5" customHeight="1">
      <c r="A576" s="79"/>
      <c r="B576" s="101"/>
      <c r="C576" s="101"/>
      <c r="D576" s="101"/>
      <c r="E576" s="101"/>
      <c r="F576" s="102"/>
      <c r="G576" s="51">
        <f t="shared" si="947"/>
        <v>571</v>
      </c>
      <c r="H576" s="103">
        <v>7366.0</v>
      </c>
      <c r="I576" s="79">
        <v>3497.0</v>
      </c>
      <c r="J576" s="72">
        <f>OFFSET(TT!F576,0,6*(-1+$E$6))</f>
        <v>227</v>
      </c>
      <c r="K576" s="73">
        <f>OFFSET(TT!G576,0,6*(-1+$E$6))</f>
        <v>356</v>
      </c>
      <c r="L576" s="74">
        <f>OFFSET(TT!H576,0,6*(-1+$E$6))</f>
        <v>254</v>
      </c>
      <c r="M576" s="75">
        <f>OFFSET(TT!I576,0,6*(-1+$E$6))</f>
        <v>176</v>
      </c>
      <c r="N576" s="76">
        <f>OFFSET(TT!J576,0,6*(-1+$E$6))</f>
        <v>669</v>
      </c>
      <c r="O576" s="77">
        <f>OFFSET(TT!K576,0,6*(-1+$E$6))</f>
        <v>152</v>
      </c>
      <c r="P576" s="78">
        <f t="shared" si="19"/>
        <v>481</v>
      </c>
      <c r="Q576" s="78">
        <f t="shared" ref="Q576:S576" si="1725">$J576*C$30+$K576*C$31+$L576*C$32+$M576*C$33+$N576*C$34+$O576*C$35</f>
        <v>328</v>
      </c>
      <c r="R576" s="78">
        <f t="shared" si="1725"/>
        <v>356</v>
      </c>
      <c r="S576" s="78">
        <f t="shared" si="1725"/>
        <v>669</v>
      </c>
      <c r="T576" s="59">
        <f t="shared" si="8"/>
        <v>0.5945611867</v>
      </c>
      <c r="U576" s="60">
        <f t="shared" si="9"/>
        <v>0.3473170732</v>
      </c>
      <c r="V576" s="61">
        <f t="shared" si="10"/>
        <v>0.4182608696</v>
      </c>
      <c r="W576" s="62">
        <f t="shared" si="11"/>
        <v>0.5204678363</v>
      </c>
      <c r="X576" s="63">
        <f t="shared" ref="X576:Y576" si="1726">IFERROR(P576/(P576+R576),0.5)</f>
        <v>0.5746714456</v>
      </c>
      <c r="Y576" s="64">
        <f t="shared" si="1726"/>
        <v>0.3289869609</v>
      </c>
      <c r="Z576" s="65">
        <f t="shared" si="13"/>
        <v>0.4563794984</v>
      </c>
      <c r="AA576" s="66">
        <f t="shared" si="14"/>
        <v>0.627044711</v>
      </c>
      <c r="AB576" s="67">
        <f t="shared" si="15"/>
        <v>0.4411123228</v>
      </c>
      <c r="AC576" s="47">
        <f t="shared" si="16"/>
        <v>1</v>
      </c>
      <c r="AD576" s="79">
        <f t="shared" ref="AD576:AL576" si="1727">IF(OR(T576&lt;OFFSET($B$38,AD$3,0),T576&gt;OFFSET($C$38,AD$3,0)),0,1)</f>
        <v>1</v>
      </c>
      <c r="AE576" s="79">
        <f t="shared" si="1727"/>
        <v>1</v>
      </c>
      <c r="AF576" s="79">
        <f t="shared" si="1727"/>
        <v>1</v>
      </c>
      <c r="AG576" s="79">
        <f t="shared" si="1727"/>
        <v>1</v>
      </c>
      <c r="AH576" s="79">
        <f t="shared" si="1727"/>
        <v>1</v>
      </c>
      <c r="AI576" s="79">
        <f t="shared" si="1727"/>
        <v>1</v>
      </c>
      <c r="AJ576" s="79">
        <f t="shared" si="1727"/>
        <v>1</v>
      </c>
      <c r="AK576" s="79">
        <f t="shared" si="1727"/>
        <v>1</v>
      </c>
      <c r="AL576" s="79">
        <f t="shared" si="1727"/>
        <v>1</v>
      </c>
      <c r="AM576" s="68">
        <f t="shared" si="18"/>
        <v>1</v>
      </c>
    </row>
    <row r="577" ht="16.5" customHeight="1">
      <c r="A577" s="79"/>
      <c r="B577" s="101"/>
      <c r="C577" s="101"/>
      <c r="D577" s="101"/>
      <c r="E577" s="101"/>
      <c r="F577" s="102"/>
      <c r="G577" s="51">
        <f t="shared" si="947"/>
        <v>572</v>
      </c>
      <c r="H577" s="103">
        <v>7378.0</v>
      </c>
      <c r="I577" s="79">
        <v>2876.0</v>
      </c>
      <c r="J577" s="72">
        <f>OFFSET(TT!F577,0,6*(-1+$E$6))</f>
        <v>367</v>
      </c>
      <c r="K577" s="73">
        <f>OFFSET(TT!G577,0,6*(-1+$E$6))</f>
        <v>549</v>
      </c>
      <c r="L577" s="74">
        <f>OFFSET(TT!H577,0,6*(-1+$E$6))</f>
        <v>209</v>
      </c>
      <c r="M577" s="75">
        <f>OFFSET(TT!I577,0,6*(-1+$E$6))</f>
        <v>165</v>
      </c>
      <c r="N577" s="76">
        <f>OFFSET(TT!J577,0,6*(-1+$E$6))</f>
        <v>710</v>
      </c>
      <c r="O577" s="77">
        <f>OFFSET(TT!K577,0,6*(-1+$E$6))</f>
        <v>76</v>
      </c>
      <c r="P577" s="78">
        <f t="shared" si="19"/>
        <v>576</v>
      </c>
      <c r="Q577" s="78">
        <f t="shared" ref="Q577:S577" si="1728">$J577*C$30+$K577*C$31+$L577*C$32+$M577*C$33+$N577*C$34+$O577*C$35</f>
        <v>241</v>
      </c>
      <c r="R577" s="78">
        <f t="shared" si="1728"/>
        <v>549</v>
      </c>
      <c r="S577" s="78">
        <f t="shared" si="1728"/>
        <v>710</v>
      </c>
      <c r="T577" s="59">
        <f t="shared" si="8"/>
        <v>0.7050183599</v>
      </c>
      <c r="U577" s="60">
        <f t="shared" si="9"/>
        <v>0.4360603654</v>
      </c>
      <c r="V577" s="61">
        <f t="shared" si="10"/>
        <v>0.4479004666</v>
      </c>
      <c r="W577" s="62">
        <f t="shared" si="11"/>
        <v>0.6949367089</v>
      </c>
      <c r="X577" s="63">
        <f t="shared" ref="X577:Y577" si="1729">IFERROR(P577/(P577+R577),0.5)</f>
        <v>0.512</v>
      </c>
      <c r="Y577" s="64">
        <f t="shared" si="1729"/>
        <v>0.2534174553</v>
      </c>
      <c r="Z577" s="65">
        <f t="shared" si="13"/>
        <v>0.5419075145</v>
      </c>
      <c r="AA577" s="66">
        <f t="shared" si="14"/>
        <v>0.619460501</v>
      </c>
      <c r="AB577" s="67">
        <f t="shared" si="15"/>
        <v>0.3935452794</v>
      </c>
      <c r="AC577" s="47">
        <f t="shared" si="16"/>
        <v>1</v>
      </c>
      <c r="AD577" s="79">
        <f t="shared" ref="AD577:AL577" si="1730">IF(OR(T577&lt;OFFSET($B$38,AD$3,0),T577&gt;OFFSET($C$38,AD$3,0)),0,1)</f>
        <v>1</v>
      </c>
      <c r="AE577" s="79">
        <f t="shared" si="1730"/>
        <v>1</v>
      </c>
      <c r="AF577" s="79">
        <f t="shared" si="1730"/>
        <v>1</v>
      </c>
      <c r="AG577" s="79">
        <f t="shared" si="1730"/>
        <v>1</v>
      </c>
      <c r="AH577" s="79">
        <f t="shared" si="1730"/>
        <v>1</v>
      </c>
      <c r="AI577" s="79">
        <f t="shared" si="1730"/>
        <v>1</v>
      </c>
      <c r="AJ577" s="79">
        <f t="shared" si="1730"/>
        <v>1</v>
      </c>
      <c r="AK577" s="79">
        <f t="shared" si="1730"/>
        <v>1</v>
      </c>
      <c r="AL577" s="79">
        <f t="shared" si="1730"/>
        <v>1</v>
      </c>
      <c r="AM577" s="68">
        <f t="shared" si="18"/>
        <v>1</v>
      </c>
    </row>
    <row r="578" ht="16.5" customHeight="1">
      <c r="A578" s="79"/>
      <c r="B578" s="101"/>
      <c r="C578" s="101"/>
      <c r="D578" s="101"/>
      <c r="E578" s="101"/>
      <c r="F578" s="102"/>
      <c r="G578" s="51">
        <f t="shared" si="947"/>
        <v>573</v>
      </c>
      <c r="H578" s="103">
        <v>7402.0</v>
      </c>
      <c r="I578" s="79">
        <v>3070.0</v>
      </c>
      <c r="J578" s="72">
        <f>OFFSET(TT!F578,0,6*(-1+$E$6))</f>
        <v>267</v>
      </c>
      <c r="K578" s="73">
        <f>OFFSET(TT!G578,0,6*(-1+$E$6))</f>
        <v>217</v>
      </c>
      <c r="L578" s="74">
        <f>OFFSET(TT!H578,0,6*(-1+$E$6))</f>
        <v>258</v>
      </c>
      <c r="M578" s="75">
        <f>OFFSET(TT!I578,0,6*(-1+$E$6))</f>
        <v>225</v>
      </c>
      <c r="N578" s="76">
        <f>OFFSET(TT!J578,0,6*(-1+$E$6))</f>
        <v>529</v>
      </c>
      <c r="O578" s="77">
        <f>OFFSET(TT!K578,0,6*(-1+$E$6))</f>
        <v>191</v>
      </c>
      <c r="P578" s="78">
        <f t="shared" si="19"/>
        <v>525</v>
      </c>
      <c r="Q578" s="78">
        <f t="shared" ref="Q578:S578" si="1731">$J578*C$30+$K578*C$31+$L578*C$32+$M578*C$33+$N578*C$34+$O578*C$35</f>
        <v>416</v>
      </c>
      <c r="R578" s="78">
        <f t="shared" si="1731"/>
        <v>217</v>
      </c>
      <c r="S578" s="78">
        <f t="shared" si="1731"/>
        <v>529</v>
      </c>
      <c r="T578" s="59">
        <f t="shared" si="8"/>
        <v>0.5579171095</v>
      </c>
      <c r="U578" s="60">
        <f t="shared" si="9"/>
        <v>0.2908847185</v>
      </c>
      <c r="V578" s="61">
        <f t="shared" si="10"/>
        <v>0.4981024668</v>
      </c>
      <c r="W578" s="62">
        <f t="shared" si="11"/>
        <v>0.3428120063</v>
      </c>
      <c r="X578" s="63">
        <f t="shared" ref="X578:Y578" si="1732">IFERROR(P578/(P578+R578),0.5)</f>
        <v>0.7075471698</v>
      </c>
      <c r="Y578" s="64">
        <f t="shared" si="1732"/>
        <v>0.4402116402</v>
      </c>
      <c r="Z578" s="65">
        <f t="shared" si="13"/>
        <v>0.4398340249</v>
      </c>
      <c r="AA578" s="66">
        <f t="shared" si="14"/>
        <v>0.6247777119</v>
      </c>
      <c r="AB578" s="67">
        <f t="shared" si="15"/>
        <v>0.5577949022</v>
      </c>
      <c r="AC578" s="47">
        <f t="shared" si="16"/>
        <v>1</v>
      </c>
      <c r="AD578" s="79">
        <f t="shared" ref="AD578:AL578" si="1733">IF(OR(T578&lt;OFFSET($B$38,AD$3,0),T578&gt;OFFSET($C$38,AD$3,0)),0,1)</f>
        <v>1</v>
      </c>
      <c r="AE578" s="79">
        <f t="shared" si="1733"/>
        <v>1</v>
      </c>
      <c r="AF578" s="79">
        <f t="shared" si="1733"/>
        <v>1</v>
      </c>
      <c r="AG578" s="79">
        <f t="shared" si="1733"/>
        <v>1</v>
      </c>
      <c r="AH578" s="79">
        <f t="shared" si="1733"/>
        <v>1</v>
      </c>
      <c r="AI578" s="79">
        <f t="shared" si="1733"/>
        <v>1</v>
      </c>
      <c r="AJ578" s="79">
        <f t="shared" si="1733"/>
        <v>1</v>
      </c>
      <c r="AK578" s="79">
        <f t="shared" si="1733"/>
        <v>1</v>
      </c>
      <c r="AL578" s="79">
        <f t="shared" si="1733"/>
        <v>1</v>
      </c>
      <c r="AM578" s="68">
        <f t="shared" si="18"/>
        <v>1</v>
      </c>
    </row>
    <row r="579" ht="16.5" customHeight="1">
      <c r="A579" s="79"/>
      <c r="B579" s="101"/>
      <c r="C579" s="101"/>
      <c r="D579" s="101"/>
      <c r="E579" s="101"/>
      <c r="F579" s="102"/>
      <c r="G579" s="51">
        <f t="shared" si="947"/>
        <v>574</v>
      </c>
      <c r="H579" s="103">
        <v>7403.0</v>
      </c>
      <c r="I579" s="79">
        <v>3767.0</v>
      </c>
      <c r="J579" s="72">
        <f>OFFSET(TT!F579,0,6*(-1+$E$6))</f>
        <v>401</v>
      </c>
      <c r="K579" s="73">
        <f>OFFSET(TT!G579,0,6*(-1+$E$6))</f>
        <v>323</v>
      </c>
      <c r="L579" s="74">
        <f>OFFSET(TT!H579,0,6*(-1+$E$6))</f>
        <v>273</v>
      </c>
      <c r="M579" s="75">
        <f>OFFSET(TT!I579,0,6*(-1+$E$6))</f>
        <v>262</v>
      </c>
      <c r="N579" s="76">
        <f>OFFSET(TT!J579,0,6*(-1+$E$6))</f>
        <v>686</v>
      </c>
      <c r="O579" s="77">
        <f>OFFSET(TT!K579,0,6*(-1+$E$6))</f>
        <v>180</v>
      </c>
      <c r="P579" s="78">
        <f t="shared" si="19"/>
        <v>674</v>
      </c>
      <c r="Q579" s="78">
        <f t="shared" ref="Q579:S579" si="1734">$J579*C$30+$K579*C$31+$L579*C$32+$M579*C$33+$N579*C$34+$O579*C$35</f>
        <v>442</v>
      </c>
      <c r="R579" s="78">
        <f t="shared" si="1734"/>
        <v>323</v>
      </c>
      <c r="S579" s="78">
        <f t="shared" si="1734"/>
        <v>686</v>
      </c>
      <c r="T579" s="59">
        <f t="shared" si="8"/>
        <v>0.6039426523</v>
      </c>
      <c r="U579" s="60">
        <f t="shared" si="9"/>
        <v>0.3201189296</v>
      </c>
      <c r="V579" s="61">
        <f t="shared" si="10"/>
        <v>0.4955882353</v>
      </c>
      <c r="W579" s="62">
        <f t="shared" si="11"/>
        <v>0.4222222222</v>
      </c>
      <c r="X579" s="63">
        <f t="shared" ref="X579:Y579" si="1735">IFERROR(P579/(P579+R579),0.5)</f>
        <v>0.6760280843</v>
      </c>
      <c r="Y579" s="64">
        <f t="shared" si="1735"/>
        <v>0.3918439716</v>
      </c>
      <c r="Z579" s="65">
        <f t="shared" si="13"/>
        <v>0.4691764706</v>
      </c>
      <c r="AA579" s="66">
        <f t="shared" si="14"/>
        <v>0.64</v>
      </c>
      <c r="AB579" s="67">
        <f t="shared" si="15"/>
        <v>0.5251764706</v>
      </c>
      <c r="AC579" s="47">
        <f t="shared" si="16"/>
        <v>1</v>
      </c>
      <c r="AD579" s="79">
        <f t="shared" ref="AD579:AL579" si="1736">IF(OR(T579&lt;OFFSET($B$38,AD$3,0),T579&gt;OFFSET($C$38,AD$3,0)),0,1)</f>
        <v>1</v>
      </c>
      <c r="AE579" s="79">
        <f t="shared" si="1736"/>
        <v>1</v>
      </c>
      <c r="AF579" s="79">
        <f t="shared" si="1736"/>
        <v>1</v>
      </c>
      <c r="AG579" s="79">
        <f t="shared" si="1736"/>
        <v>1</v>
      </c>
      <c r="AH579" s="79">
        <f t="shared" si="1736"/>
        <v>1</v>
      </c>
      <c r="AI579" s="79">
        <f t="shared" si="1736"/>
        <v>1</v>
      </c>
      <c r="AJ579" s="79">
        <f t="shared" si="1736"/>
        <v>1</v>
      </c>
      <c r="AK579" s="79">
        <f t="shared" si="1736"/>
        <v>1</v>
      </c>
      <c r="AL579" s="79">
        <f t="shared" si="1736"/>
        <v>1</v>
      </c>
      <c r="AM579" s="68">
        <f t="shared" si="18"/>
        <v>1</v>
      </c>
    </row>
    <row r="580" ht="16.5" customHeight="1">
      <c r="A580" s="79"/>
      <c r="B580" s="101"/>
      <c r="C580" s="101"/>
      <c r="D580" s="101"/>
      <c r="E580" s="101"/>
      <c r="F580" s="102"/>
      <c r="G580" s="51">
        <f t="shared" si="947"/>
        <v>575</v>
      </c>
      <c r="H580" s="103">
        <v>7405.0</v>
      </c>
      <c r="I580" s="79">
        <v>1569.0</v>
      </c>
      <c r="J580" s="72">
        <f>OFFSET(TT!F580,0,6*(-1+$E$6))</f>
        <v>159</v>
      </c>
      <c r="K580" s="73">
        <f>OFFSET(TT!G580,0,6*(-1+$E$6))</f>
        <v>146</v>
      </c>
      <c r="L580" s="74">
        <f>OFFSET(TT!H580,0,6*(-1+$E$6))</f>
        <v>128</v>
      </c>
      <c r="M580" s="75">
        <f>OFFSET(TT!I580,0,6*(-1+$E$6))</f>
        <v>96</v>
      </c>
      <c r="N580" s="76">
        <f>OFFSET(TT!J580,0,6*(-1+$E$6))</f>
        <v>284</v>
      </c>
      <c r="O580" s="77">
        <f>OFFSET(TT!K580,0,6*(-1+$E$6))</f>
        <v>74</v>
      </c>
      <c r="P580" s="78">
        <f t="shared" si="19"/>
        <v>287</v>
      </c>
      <c r="Q580" s="78">
        <f t="shared" ref="Q580:S580" si="1737">$J580*C$30+$K580*C$31+$L580*C$32+$M580*C$33+$N580*C$34+$O580*C$35</f>
        <v>170</v>
      </c>
      <c r="R580" s="78">
        <f t="shared" si="1737"/>
        <v>146</v>
      </c>
      <c r="S580" s="78">
        <f t="shared" si="1737"/>
        <v>284</v>
      </c>
      <c r="T580" s="59">
        <f t="shared" si="8"/>
        <v>0.6280087527</v>
      </c>
      <c r="U580" s="60">
        <f t="shared" si="9"/>
        <v>0.3395348837</v>
      </c>
      <c r="V580" s="61">
        <f t="shared" si="10"/>
        <v>0.5026269702</v>
      </c>
      <c r="W580" s="62">
        <f t="shared" si="11"/>
        <v>0.4620253165</v>
      </c>
      <c r="X580" s="63">
        <f t="shared" ref="X580:Y580" si="1738">IFERROR(P580/(P580+R580),0.5)</f>
        <v>0.662817552</v>
      </c>
      <c r="Y580" s="64">
        <f t="shared" si="1738"/>
        <v>0.3744493392</v>
      </c>
      <c r="Z580" s="65">
        <f t="shared" si="13"/>
        <v>0.488162345</v>
      </c>
      <c r="AA580" s="66">
        <f t="shared" si="14"/>
        <v>0.6437429538</v>
      </c>
      <c r="AB580" s="67">
        <f t="shared" si="15"/>
        <v>0.5152198422</v>
      </c>
      <c r="AC580" s="47">
        <f t="shared" si="16"/>
        <v>1</v>
      </c>
      <c r="AD580" s="79">
        <f t="shared" ref="AD580:AL580" si="1739">IF(OR(T580&lt;OFFSET($B$38,AD$3,0),T580&gt;OFFSET($C$38,AD$3,0)),0,1)</f>
        <v>1</v>
      </c>
      <c r="AE580" s="79">
        <f t="shared" si="1739"/>
        <v>1</v>
      </c>
      <c r="AF580" s="79">
        <f t="shared" si="1739"/>
        <v>1</v>
      </c>
      <c r="AG580" s="79">
        <f t="shared" si="1739"/>
        <v>1</v>
      </c>
      <c r="AH580" s="79">
        <f t="shared" si="1739"/>
        <v>1</v>
      </c>
      <c r="AI580" s="79">
        <f t="shared" si="1739"/>
        <v>1</v>
      </c>
      <c r="AJ580" s="79">
        <f t="shared" si="1739"/>
        <v>1</v>
      </c>
      <c r="AK580" s="79">
        <f t="shared" si="1739"/>
        <v>1</v>
      </c>
      <c r="AL580" s="79">
        <f t="shared" si="1739"/>
        <v>1</v>
      </c>
      <c r="AM580" s="68">
        <f t="shared" si="18"/>
        <v>1</v>
      </c>
    </row>
    <row r="581" ht="16.5" customHeight="1">
      <c r="A581" s="79"/>
      <c r="B581" s="101"/>
      <c r="C581" s="101"/>
      <c r="D581" s="101"/>
      <c r="E581" s="101"/>
      <c r="F581" s="102"/>
      <c r="G581" s="51">
        <f t="shared" si="947"/>
        <v>576</v>
      </c>
      <c r="H581" s="103">
        <v>7410.0</v>
      </c>
      <c r="I581" s="79">
        <v>1333.0</v>
      </c>
      <c r="J581" s="72">
        <f>OFFSET(TT!F581,0,6*(-1+$E$6))</f>
        <v>123</v>
      </c>
      <c r="K581" s="73">
        <f>OFFSET(TT!G581,0,6*(-1+$E$6))</f>
        <v>132</v>
      </c>
      <c r="L581" s="74">
        <f>OFFSET(TT!H581,0,6*(-1+$E$6))</f>
        <v>96</v>
      </c>
      <c r="M581" s="75">
        <f>OFFSET(TT!I581,0,6*(-1+$E$6))</f>
        <v>96</v>
      </c>
      <c r="N581" s="76">
        <f>OFFSET(TT!J581,0,6*(-1+$E$6))</f>
        <v>231</v>
      </c>
      <c r="O581" s="77">
        <f>OFFSET(TT!K581,0,6*(-1+$E$6))</f>
        <v>64</v>
      </c>
      <c r="P581" s="78">
        <f t="shared" si="19"/>
        <v>219</v>
      </c>
      <c r="Q581" s="78">
        <f t="shared" ref="Q581:S581" si="1740">$J581*C$30+$K581*C$31+$L581*C$32+$M581*C$33+$N581*C$34+$O581*C$35</f>
        <v>160</v>
      </c>
      <c r="R581" s="78">
        <f t="shared" si="1740"/>
        <v>132</v>
      </c>
      <c r="S581" s="78">
        <f t="shared" si="1740"/>
        <v>231</v>
      </c>
      <c r="T581" s="59">
        <f t="shared" si="8"/>
        <v>0.5778364116</v>
      </c>
      <c r="U581" s="60">
        <f t="shared" si="9"/>
        <v>0.3636363636</v>
      </c>
      <c r="V581" s="61">
        <f t="shared" si="10"/>
        <v>0.4866666667</v>
      </c>
      <c r="W581" s="62">
        <f t="shared" si="11"/>
        <v>0.4520547945</v>
      </c>
      <c r="X581" s="63">
        <f t="shared" ref="X581:Y581" si="1741">IFERROR(P581/(P581+R581),0.5)</f>
        <v>0.6239316239</v>
      </c>
      <c r="Y581" s="64">
        <f t="shared" si="1741"/>
        <v>0.4092071611</v>
      </c>
      <c r="Z581" s="65">
        <f t="shared" si="13"/>
        <v>0.4730458221</v>
      </c>
      <c r="AA581" s="66">
        <f t="shared" si="14"/>
        <v>0.6064690027</v>
      </c>
      <c r="AB581" s="67">
        <f t="shared" si="15"/>
        <v>0.5107816712</v>
      </c>
      <c r="AC581" s="47">
        <f t="shared" si="16"/>
        <v>1</v>
      </c>
      <c r="AD581" s="79">
        <f t="shared" ref="AD581:AL581" si="1742">IF(OR(T581&lt;OFFSET($B$38,AD$3,0),T581&gt;OFFSET($C$38,AD$3,0)),0,1)</f>
        <v>1</v>
      </c>
      <c r="AE581" s="79">
        <f t="shared" si="1742"/>
        <v>1</v>
      </c>
      <c r="AF581" s="79">
        <f t="shared" si="1742"/>
        <v>1</v>
      </c>
      <c r="AG581" s="79">
        <f t="shared" si="1742"/>
        <v>1</v>
      </c>
      <c r="AH581" s="79">
        <f t="shared" si="1742"/>
        <v>1</v>
      </c>
      <c r="AI581" s="79">
        <f t="shared" si="1742"/>
        <v>1</v>
      </c>
      <c r="AJ581" s="79">
        <f t="shared" si="1742"/>
        <v>1</v>
      </c>
      <c r="AK581" s="79">
        <f t="shared" si="1742"/>
        <v>1</v>
      </c>
      <c r="AL581" s="79">
        <f t="shared" si="1742"/>
        <v>1</v>
      </c>
      <c r="AM581" s="68">
        <f t="shared" si="18"/>
        <v>1</v>
      </c>
    </row>
    <row r="582" ht="16.5" customHeight="1">
      <c r="A582" s="79"/>
      <c r="B582" s="101"/>
      <c r="C582" s="101"/>
      <c r="D582" s="101"/>
      <c r="E582" s="101"/>
      <c r="F582" s="102"/>
      <c r="G582" s="51">
        <f t="shared" si="947"/>
        <v>577</v>
      </c>
      <c r="H582" s="103">
        <v>7411.0</v>
      </c>
      <c r="I582" s="79">
        <v>2464.0</v>
      </c>
      <c r="J582" s="72">
        <f>OFFSET(TT!F582,0,6*(-1+$E$6))</f>
        <v>208</v>
      </c>
      <c r="K582" s="73">
        <f>OFFSET(TT!G582,0,6*(-1+$E$6))</f>
        <v>178</v>
      </c>
      <c r="L582" s="74">
        <f>OFFSET(TT!H582,0,6*(-1+$E$6))</f>
        <v>117</v>
      </c>
      <c r="M582" s="75">
        <f>OFFSET(TT!I582,0,6*(-1+$E$6))</f>
        <v>189</v>
      </c>
      <c r="N582" s="76">
        <f>OFFSET(TT!J582,0,6*(-1+$E$6))</f>
        <v>508</v>
      </c>
      <c r="O582" s="77">
        <f>OFFSET(TT!K582,0,6*(-1+$E$6))</f>
        <v>94</v>
      </c>
      <c r="P582" s="78">
        <f t="shared" si="19"/>
        <v>325</v>
      </c>
      <c r="Q582" s="78">
        <f t="shared" ref="Q582:S582" si="1743">$J582*C$30+$K582*C$31+$L582*C$32+$M582*C$33+$N582*C$34+$O582*C$35</f>
        <v>283</v>
      </c>
      <c r="R582" s="78">
        <f t="shared" si="1743"/>
        <v>178</v>
      </c>
      <c r="S582" s="78">
        <f t="shared" si="1743"/>
        <v>508</v>
      </c>
      <c r="T582" s="59">
        <f t="shared" si="8"/>
        <v>0.5345394737</v>
      </c>
      <c r="U582" s="60">
        <f t="shared" si="9"/>
        <v>0.2594752187</v>
      </c>
      <c r="V582" s="61">
        <f t="shared" si="10"/>
        <v>0.3901560624</v>
      </c>
      <c r="W582" s="62">
        <f t="shared" si="11"/>
        <v>0.3861171367</v>
      </c>
      <c r="X582" s="63">
        <f t="shared" ref="X582:Y582" si="1744">IFERROR(P582/(P582+R582),0.5)</f>
        <v>0.6461232604</v>
      </c>
      <c r="Y582" s="64">
        <f t="shared" si="1744"/>
        <v>0.3577749684</v>
      </c>
      <c r="Z582" s="65">
        <f t="shared" si="13"/>
        <v>0.3887171561</v>
      </c>
      <c r="AA582" s="66">
        <f t="shared" si="14"/>
        <v>0.64374034</v>
      </c>
      <c r="AB582" s="67">
        <f t="shared" si="15"/>
        <v>0.4698608964</v>
      </c>
      <c r="AC582" s="47">
        <f t="shared" si="16"/>
        <v>1</v>
      </c>
      <c r="AD582" s="79">
        <f t="shared" ref="AD582:AL582" si="1745">IF(OR(T582&lt;OFFSET($B$38,AD$3,0),T582&gt;OFFSET($C$38,AD$3,0)),0,1)</f>
        <v>1</v>
      </c>
      <c r="AE582" s="79">
        <f t="shared" si="1745"/>
        <v>1</v>
      </c>
      <c r="AF582" s="79">
        <f t="shared" si="1745"/>
        <v>1</v>
      </c>
      <c r="AG582" s="79">
        <f t="shared" si="1745"/>
        <v>1</v>
      </c>
      <c r="AH582" s="79">
        <f t="shared" si="1745"/>
        <v>1</v>
      </c>
      <c r="AI582" s="79">
        <f t="shared" si="1745"/>
        <v>1</v>
      </c>
      <c r="AJ582" s="79">
        <f t="shared" si="1745"/>
        <v>1</v>
      </c>
      <c r="AK582" s="79">
        <f t="shared" si="1745"/>
        <v>1</v>
      </c>
      <c r="AL582" s="79">
        <f t="shared" si="1745"/>
        <v>1</v>
      </c>
      <c r="AM582" s="68">
        <f t="shared" si="18"/>
        <v>1</v>
      </c>
    </row>
    <row r="583" ht="16.5" customHeight="1">
      <c r="A583" s="79"/>
      <c r="B583" s="101"/>
      <c r="C583" s="101"/>
      <c r="D583" s="101"/>
      <c r="E583" s="101"/>
      <c r="F583" s="102"/>
      <c r="G583" s="51">
        <f t="shared" si="947"/>
        <v>578</v>
      </c>
      <c r="H583" s="103">
        <v>7414.0</v>
      </c>
      <c r="I583" s="79">
        <v>2313.0</v>
      </c>
      <c r="J583" s="72">
        <f>OFFSET(TT!F583,0,6*(-1+$E$6))</f>
        <v>168</v>
      </c>
      <c r="K583" s="73">
        <f>OFFSET(TT!G583,0,6*(-1+$E$6))</f>
        <v>216</v>
      </c>
      <c r="L583" s="74">
        <f>OFFSET(TT!H583,0,6*(-1+$E$6))</f>
        <v>136</v>
      </c>
      <c r="M583" s="75">
        <f>OFFSET(TT!I583,0,6*(-1+$E$6))</f>
        <v>133</v>
      </c>
      <c r="N583" s="76">
        <f>OFFSET(TT!J583,0,6*(-1+$E$6))</f>
        <v>513</v>
      </c>
      <c r="O583" s="77">
        <f>OFFSET(TT!K583,0,6*(-1+$E$6))</f>
        <v>108</v>
      </c>
      <c r="P583" s="78">
        <f t="shared" si="19"/>
        <v>304</v>
      </c>
      <c r="Q583" s="78">
        <f t="shared" ref="Q583:S583" si="1746">$J583*C$30+$K583*C$31+$L583*C$32+$M583*C$33+$N583*C$34+$O583*C$35</f>
        <v>241</v>
      </c>
      <c r="R583" s="78">
        <f t="shared" si="1746"/>
        <v>216</v>
      </c>
      <c r="S583" s="78">
        <f t="shared" si="1746"/>
        <v>513</v>
      </c>
      <c r="T583" s="59">
        <f t="shared" si="8"/>
        <v>0.5577981651</v>
      </c>
      <c r="U583" s="60">
        <f t="shared" si="9"/>
        <v>0.2962962963</v>
      </c>
      <c r="V583" s="61">
        <f t="shared" si="10"/>
        <v>0.3720930233</v>
      </c>
      <c r="W583" s="62">
        <f t="shared" si="11"/>
        <v>0.4726477024</v>
      </c>
      <c r="X583" s="63">
        <f t="shared" ref="X583:Y583" si="1747">IFERROR(P583/(P583+R583),0.5)</f>
        <v>0.5846153846</v>
      </c>
      <c r="Y583" s="64">
        <f t="shared" si="1747"/>
        <v>0.3196286472</v>
      </c>
      <c r="Z583" s="65">
        <f t="shared" si="13"/>
        <v>0.4081632653</v>
      </c>
      <c r="AA583" s="66">
        <f t="shared" si="14"/>
        <v>0.6412872841</v>
      </c>
      <c r="AB583" s="67">
        <f t="shared" si="15"/>
        <v>0.4277864992</v>
      </c>
      <c r="AC583" s="47">
        <f t="shared" si="16"/>
        <v>1</v>
      </c>
      <c r="AD583" s="79">
        <f t="shared" ref="AD583:AL583" si="1748">IF(OR(T583&lt;OFFSET($B$38,AD$3,0),T583&gt;OFFSET($C$38,AD$3,0)),0,1)</f>
        <v>1</v>
      </c>
      <c r="AE583" s="79">
        <f t="shared" si="1748"/>
        <v>1</v>
      </c>
      <c r="AF583" s="79">
        <f t="shared" si="1748"/>
        <v>1</v>
      </c>
      <c r="AG583" s="79">
        <f t="shared" si="1748"/>
        <v>1</v>
      </c>
      <c r="AH583" s="79">
        <f t="shared" si="1748"/>
        <v>1</v>
      </c>
      <c r="AI583" s="79">
        <f t="shared" si="1748"/>
        <v>1</v>
      </c>
      <c r="AJ583" s="79">
        <f t="shared" si="1748"/>
        <v>1</v>
      </c>
      <c r="AK583" s="79">
        <f t="shared" si="1748"/>
        <v>1</v>
      </c>
      <c r="AL583" s="79">
        <f t="shared" si="1748"/>
        <v>1</v>
      </c>
      <c r="AM583" s="68">
        <f t="shared" si="18"/>
        <v>1</v>
      </c>
    </row>
    <row r="584" ht="16.5" customHeight="1">
      <c r="A584" s="79"/>
      <c r="B584" s="101"/>
      <c r="C584" s="101"/>
      <c r="D584" s="101"/>
      <c r="E584" s="101"/>
      <c r="F584" s="102"/>
      <c r="G584" s="51">
        <f t="shared" si="947"/>
        <v>579</v>
      </c>
      <c r="H584" s="103">
        <v>7415.0</v>
      </c>
      <c r="I584" s="79">
        <v>3209.0</v>
      </c>
      <c r="J584" s="72">
        <f>OFFSET(TT!F584,0,6*(-1+$E$6))</f>
        <v>291</v>
      </c>
      <c r="K584" s="73">
        <f>OFFSET(TT!G584,0,6*(-1+$E$6))</f>
        <v>284</v>
      </c>
      <c r="L584" s="74">
        <f>OFFSET(TT!H584,0,6*(-1+$E$6))</f>
        <v>279</v>
      </c>
      <c r="M584" s="75">
        <f>OFFSET(TT!I584,0,6*(-1+$E$6))</f>
        <v>217</v>
      </c>
      <c r="N584" s="76">
        <f>OFFSET(TT!J584,0,6*(-1+$E$6))</f>
        <v>590</v>
      </c>
      <c r="O584" s="77">
        <f>OFFSET(TT!K584,0,6*(-1+$E$6))</f>
        <v>155</v>
      </c>
      <c r="P584" s="78">
        <f t="shared" si="19"/>
        <v>570</v>
      </c>
      <c r="Q584" s="78">
        <f t="shared" ref="Q584:S584" si="1749">$J584*C$30+$K584*C$31+$L584*C$32+$M584*C$33+$N584*C$34+$O584*C$35</f>
        <v>372</v>
      </c>
      <c r="R584" s="78">
        <f t="shared" si="1749"/>
        <v>284</v>
      </c>
      <c r="S584" s="78">
        <f t="shared" si="1749"/>
        <v>590</v>
      </c>
      <c r="T584" s="59">
        <f t="shared" si="8"/>
        <v>0.6050955414</v>
      </c>
      <c r="U584" s="60">
        <f t="shared" si="9"/>
        <v>0.3249427918</v>
      </c>
      <c r="V584" s="61">
        <f t="shared" si="10"/>
        <v>0.4913793103</v>
      </c>
      <c r="W584" s="62">
        <f t="shared" si="11"/>
        <v>0.4329268293</v>
      </c>
      <c r="X584" s="63">
        <f t="shared" ref="X584:Y584" si="1750">IFERROR(P584/(P584+R584),0.5)</f>
        <v>0.6674473068</v>
      </c>
      <c r="Y584" s="64">
        <f t="shared" si="1750"/>
        <v>0.3866943867</v>
      </c>
      <c r="Z584" s="65">
        <f t="shared" si="13"/>
        <v>0.4702643172</v>
      </c>
      <c r="AA584" s="66">
        <f t="shared" si="14"/>
        <v>0.6387665198</v>
      </c>
      <c r="AB584" s="67">
        <f t="shared" si="15"/>
        <v>0.518722467</v>
      </c>
      <c r="AC584" s="47">
        <f t="shared" si="16"/>
        <v>1</v>
      </c>
      <c r="AD584" s="79">
        <f t="shared" ref="AD584:AL584" si="1751">IF(OR(T584&lt;OFFSET($B$38,AD$3,0),T584&gt;OFFSET($C$38,AD$3,0)),0,1)</f>
        <v>1</v>
      </c>
      <c r="AE584" s="79">
        <f t="shared" si="1751"/>
        <v>1</v>
      </c>
      <c r="AF584" s="79">
        <f t="shared" si="1751"/>
        <v>1</v>
      </c>
      <c r="AG584" s="79">
        <f t="shared" si="1751"/>
        <v>1</v>
      </c>
      <c r="AH584" s="79">
        <f t="shared" si="1751"/>
        <v>1</v>
      </c>
      <c r="AI584" s="79">
        <f t="shared" si="1751"/>
        <v>1</v>
      </c>
      <c r="AJ584" s="79">
        <f t="shared" si="1751"/>
        <v>1</v>
      </c>
      <c r="AK584" s="79">
        <f t="shared" si="1751"/>
        <v>1</v>
      </c>
      <c r="AL584" s="79">
        <f t="shared" si="1751"/>
        <v>1</v>
      </c>
      <c r="AM584" s="68">
        <f t="shared" si="18"/>
        <v>1</v>
      </c>
    </row>
    <row r="585" ht="16.5" customHeight="1">
      <c r="A585" s="79"/>
      <c r="B585" s="101"/>
      <c r="C585" s="101"/>
      <c r="D585" s="101"/>
      <c r="E585" s="101"/>
      <c r="F585" s="102"/>
      <c r="G585" s="51">
        <f t="shared" si="947"/>
        <v>580</v>
      </c>
      <c r="H585" s="103">
        <v>7417.0</v>
      </c>
      <c r="I585" s="79">
        <v>3050.0</v>
      </c>
      <c r="J585" s="72">
        <f>OFFSET(TT!F585,0,6*(-1+$E$6))</f>
        <v>255</v>
      </c>
      <c r="K585" s="73">
        <f>OFFSET(TT!G585,0,6*(-1+$E$6))</f>
        <v>209</v>
      </c>
      <c r="L585" s="74">
        <f>OFFSET(TT!H585,0,6*(-1+$E$6))</f>
        <v>215</v>
      </c>
      <c r="M585" s="75">
        <f>OFFSET(TT!I585,0,6*(-1+$E$6))</f>
        <v>173</v>
      </c>
      <c r="N585" s="76">
        <f>OFFSET(TT!J585,0,6*(-1+$E$6))</f>
        <v>483</v>
      </c>
      <c r="O585" s="77">
        <f>OFFSET(TT!K585,0,6*(-1+$E$6))</f>
        <v>111</v>
      </c>
      <c r="P585" s="78">
        <f t="shared" si="19"/>
        <v>470</v>
      </c>
      <c r="Q585" s="78">
        <f t="shared" ref="Q585:S585" si="1752">$J585*C$30+$K585*C$31+$L585*C$32+$M585*C$33+$N585*C$34+$O585*C$35</f>
        <v>284</v>
      </c>
      <c r="R585" s="78">
        <f t="shared" si="1752"/>
        <v>209</v>
      </c>
      <c r="S585" s="78">
        <f t="shared" si="1752"/>
        <v>483</v>
      </c>
      <c r="T585" s="59">
        <f t="shared" si="8"/>
        <v>0.6233421751</v>
      </c>
      <c r="U585" s="60">
        <f t="shared" si="9"/>
        <v>0.3020231214</v>
      </c>
      <c r="V585" s="61">
        <f t="shared" si="10"/>
        <v>0.4931794334</v>
      </c>
      <c r="W585" s="62">
        <f t="shared" si="11"/>
        <v>0.4239350913</v>
      </c>
      <c r="X585" s="63">
        <f t="shared" ref="X585:Y585" si="1753">IFERROR(P585/(P585+R585),0.5)</f>
        <v>0.6921944035</v>
      </c>
      <c r="Y585" s="64">
        <f t="shared" si="1753"/>
        <v>0.370273794</v>
      </c>
      <c r="Z585" s="65">
        <f t="shared" si="13"/>
        <v>0.469571231</v>
      </c>
      <c r="AA585" s="66">
        <f t="shared" si="14"/>
        <v>0.6590594744</v>
      </c>
      <c r="AB585" s="67">
        <f t="shared" si="15"/>
        <v>0.5214384509</v>
      </c>
      <c r="AC585" s="47">
        <f t="shared" si="16"/>
        <v>1</v>
      </c>
      <c r="AD585" s="79">
        <f t="shared" ref="AD585:AL585" si="1754">IF(OR(T585&lt;OFFSET($B$38,AD$3,0),T585&gt;OFFSET($C$38,AD$3,0)),0,1)</f>
        <v>1</v>
      </c>
      <c r="AE585" s="79">
        <f t="shared" si="1754"/>
        <v>1</v>
      </c>
      <c r="AF585" s="79">
        <f t="shared" si="1754"/>
        <v>1</v>
      </c>
      <c r="AG585" s="79">
        <f t="shared" si="1754"/>
        <v>1</v>
      </c>
      <c r="AH585" s="79">
        <f t="shared" si="1754"/>
        <v>1</v>
      </c>
      <c r="AI585" s="79">
        <f t="shared" si="1754"/>
        <v>1</v>
      </c>
      <c r="AJ585" s="79">
        <f t="shared" si="1754"/>
        <v>1</v>
      </c>
      <c r="AK585" s="79">
        <f t="shared" si="1754"/>
        <v>1</v>
      </c>
      <c r="AL585" s="79">
        <f t="shared" si="1754"/>
        <v>1</v>
      </c>
      <c r="AM585" s="68">
        <f t="shared" si="18"/>
        <v>1</v>
      </c>
    </row>
    <row r="586" ht="16.5" customHeight="1">
      <c r="A586" s="79"/>
      <c r="B586" s="101"/>
      <c r="C586" s="101"/>
      <c r="D586" s="101"/>
      <c r="E586" s="101"/>
      <c r="F586" s="102"/>
      <c r="G586" s="51">
        <f t="shared" si="947"/>
        <v>581</v>
      </c>
      <c r="H586" s="103">
        <v>7430.0</v>
      </c>
      <c r="I586" s="79">
        <v>2084.0</v>
      </c>
      <c r="J586" s="72">
        <f>OFFSET(TT!F586,0,6*(-1+$E$6))</f>
        <v>95</v>
      </c>
      <c r="K586" s="73">
        <f>OFFSET(TT!G586,0,6*(-1+$E$6))</f>
        <v>152</v>
      </c>
      <c r="L586" s="74">
        <f>OFFSET(TT!H586,0,6*(-1+$E$6))</f>
        <v>169</v>
      </c>
      <c r="M586" s="75">
        <f>OFFSET(TT!I586,0,6*(-1+$E$6))</f>
        <v>46</v>
      </c>
      <c r="N586" s="76">
        <f>OFFSET(TT!J586,0,6*(-1+$E$6))</f>
        <v>244</v>
      </c>
      <c r="O586" s="77">
        <f>OFFSET(TT!K586,0,6*(-1+$E$6))</f>
        <v>63</v>
      </c>
      <c r="P586" s="78">
        <f t="shared" si="19"/>
        <v>264</v>
      </c>
      <c r="Q586" s="78">
        <f t="shared" ref="Q586:S586" si="1755">$J586*C$30+$K586*C$31+$L586*C$32+$M586*C$33+$N586*C$34+$O586*C$35</f>
        <v>109</v>
      </c>
      <c r="R586" s="78">
        <f t="shared" si="1755"/>
        <v>152</v>
      </c>
      <c r="S586" s="78">
        <f t="shared" si="1755"/>
        <v>244</v>
      </c>
      <c r="T586" s="59">
        <f t="shared" si="8"/>
        <v>0.7077747989</v>
      </c>
      <c r="U586" s="60">
        <f t="shared" si="9"/>
        <v>0.3838383838</v>
      </c>
      <c r="V586" s="61">
        <f t="shared" si="10"/>
        <v>0.5196850394</v>
      </c>
      <c r="W586" s="62">
        <f t="shared" si="11"/>
        <v>0.5823754789</v>
      </c>
      <c r="X586" s="63">
        <f t="shared" ref="X586:Y586" si="1756">IFERROR(P586/(P586+R586),0.5)</f>
        <v>0.6346153846</v>
      </c>
      <c r="Y586" s="64">
        <f t="shared" si="1756"/>
        <v>0.3087818697</v>
      </c>
      <c r="Z586" s="65">
        <f t="shared" si="13"/>
        <v>0.5409622887</v>
      </c>
      <c r="AA586" s="66">
        <f t="shared" si="14"/>
        <v>0.6605981795</v>
      </c>
      <c r="AB586" s="67">
        <f t="shared" si="15"/>
        <v>0.4850455137</v>
      </c>
      <c r="AC586" s="47">
        <f t="shared" si="16"/>
        <v>1</v>
      </c>
      <c r="AD586" s="79">
        <f t="shared" ref="AD586:AL586" si="1757">IF(OR(T586&lt;OFFSET($B$38,AD$3,0),T586&gt;OFFSET($C$38,AD$3,0)),0,1)</f>
        <v>1</v>
      </c>
      <c r="AE586" s="79">
        <f t="shared" si="1757"/>
        <v>1</v>
      </c>
      <c r="AF586" s="79">
        <f t="shared" si="1757"/>
        <v>1</v>
      </c>
      <c r="AG586" s="79">
        <f t="shared" si="1757"/>
        <v>1</v>
      </c>
      <c r="AH586" s="79">
        <f t="shared" si="1757"/>
        <v>1</v>
      </c>
      <c r="AI586" s="79">
        <f t="shared" si="1757"/>
        <v>1</v>
      </c>
      <c r="AJ586" s="79">
        <f t="shared" si="1757"/>
        <v>1</v>
      </c>
      <c r="AK586" s="79">
        <f t="shared" si="1757"/>
        <v>1</v>
      </c>
      <c r="AL586" s="79">
        <f t="shared" si="1757"/>
        <v>1</v>
      </c>
      <c r="AM586" s="68">
        <f t="shared" si="18"/>
        <v>1</v>
      </c>
    </row>
    <row r="587" ht="16.5" customHeight="1">
      <c r="A587" s="79"/>
      <c r="B587" s="101"/>
      <c r="C587" s="101"/>
      <c r="D587" s="101"/>
      <c r="E587" s="101"/>
      <c r="F587" s="102"/>
      <c r="G587" s="51">
        <f t="shared" si="947"/>
        <v>582</v>
      </c>
      <c r="H587" s="103">
        <v>7500.0</v>
      </c>
      <c r="I587" s="79">
        <v>2023.0</v>
      </c>
      <c r="J587" s="72">
        <f>OFFSET(TT!F587,0,6*(-1+$E$6))</f>
        <v>157</v>
      </c>
      <c r="K587" s="73">
        <f>OFFSET(TT!G587,0,6*(-1+$E$6))</f>
        <v>157</v>
      </c>
      <c r="L587" s="74">
        <f>OFFSET(TT!H587,0,6*(-1+$E$6))</f>
        <v>110</v>
      </c>
      <c r="M587" s="75">
        <f>OFFSET(TT!I587,0,6*(-1+$E$6))</f>
        <v>124</v>
      </c>
      <c r="N587" s="76">
        <f>OFFSET(TT!J587,0,6*(-1+$E$6))</f>
        <v>342</v>
      </c>
      <c r="O587" s="77">
        <f>OFFSET(TT!K587,0,6*(-1+$E$6))</f>
        <v>86</v>
      </c>
      <c r="P587" s="78">
        <f t="shared" si="19"/>
        <v>267</v>
      </c>
      <c r="Q587" s="78">
        <f t="shared" ref="Q587:S587" si="1758">$J587*C$30+$K587*C$31+$L587*C$32+$M587*C$33+$N587*C$34+$O587*C$35</f>
        <v>210</v>
      </c>
      <c r="R587" s="78">
        <f t="shared" si="1758"/>
        <v>157</v>
      </c>
      <c r="S587" s="78">
        <f t="shared" si="1758"/>
        <v>342</v>
      </c>
      <c r="T587" s="59">
        <f t="shared" si="8"/>
        <v>0.5597484277</v>
      </c>
      <c r="U587" s="60">
        <f t="shared" si="9"/>
        <v>0.3146292585</v>
      </c>
      <c r="V587" s="61">
        <f t="shared" si="10"/>
        <v>0.4384236453</v>
      </c>
      <c r="W587" s="62">
        <f t="shared" si="11"/>
        <v>0.4277929155</v>
      </c>
      <c r="X587" s="63">
        <f t="shared" ref="X587:Y587" si="1759">IFERROR(P587/(P587+R587),0.5)</f>
        <v>0.6297169811</v>
      </c>
      <c r="Y587" s="64">
        <f t="shared" si="1759"/>
        <v>0.3804347826</v>
      </c>
      <c r="Z587" s="65">
        <f t="shared" si="13"/>
        <v>0.4344262295</v>
      </c>
      <c r="AA587" s="66">
        <f t="shared" si="14"/>
        <v>0.6239754098</v>
      </c>
      <c r="AB587" s="67">
        <f t="shared" si="15"/>
        <v>0.4887295082</v>
      </c>
      <c r="AC587" s="47">
        <f t="shared" si="16"/>
        <v>1</v>
      </c>
      <c r="AD587" s="79">
        <f t="shared" ref="AD587:AL587" si="1760">IF(OR(T587&lt;OFFSET($B$38,AD$3,0),T587&gt;OFFSET($C$38,AD$3,0)),0,1)</f>
        <v>1</v>
      </c>
      <c r="AE587" s="79">
        <f t="shared" si="1760"/>
        <v>1</v>
      </c>
      <c r="AF587" s="79">
        <f t="shared" si="1760"/>
        <v>1</v>
      </c>
      <c r="AG587" s="79">
        <f t="shared" si="1760"/>
        <v>1</v>
      </c>
      <c r="AH587" s="79">
        <f t="shared" si="1760"/>
        <v>1</v>
      </c>
      <c r="AI587" s="79">
        <f t="shared" si="1760"/>
        <v>1</v>
      </c>
      <c r="AJ587" s="79">
        <f t="shared" si="1760"/>
        <v>1</v>
      </c>
      <c r="AK587" s="79">
        <f t="shared" si="1760"/>
        <v>1</v>
      </c>
      <c r="AL587" s="79">
        <f t="shared" si="1760"/>
        <v>1</v>
      </c>
      <c r="AM587" s="68">
        <f t="shared" si="18"/>
        <v>1</v>
      </c>
    </row>
    <row r="588" ht="16.5" customHeight="1">
      <c r="A588" s="79"/>
      <c r="B588" s="101"/>
      <c r="C588" s="101"/>
      <c r="D588" s="101"/>
      <c r="E588" s="101"/>
      <c r="F588" s="102"/>
      <c r="G588" s="51">
        <f t="shared" si="947"/>
        <v>583</v>
      </c>
      <c r="H588" s="103">
        <v>7502.0</v>
      </c>
      <c r="I588" s="79">
        <v>1577.0</v>
      </c>
      <c r="J588" s="72">
        <f>OFFSET(TT!F588,0,6*(-1+$E$6))</f>
        <v>71</v>
      </c>
      <c r="K588" s="73">
        <f>OFFSET(TT!G588,0,6*(-1+$E$6))</f>
        <v>156</v>
      </c>
      <c r="L588" s="74">
        <f>OFFSET(TT!H588,0,6*(-1+$E$6))</f>
        <v>67</v>
      </c>
      <c r="M588" s="75">
        <f>OFFSET(TT!I588,0,6*(-1+$E$6))</f>
        <v>40</v>
      </c>
      <c r="N588" s="76">
        <f>OFFSET(TT!J588,0,6*(-1+$E$6))</f>
        <v>183</v>
      </c>
      <c r="O588" s="77">
        <f>OFFSET(TT!K588,0,6*(-1+$E$6))</f>
        <v>38</v>
      </c>
      <c r="P588" s="78">
        <f t="shared" si="19"/>
        <v>138</v>
      </c>
      <c r="Q588" s="78">
        <f t="shared" ref="Q588:S588" si="1761">$J588*C$30+$K588*C$31+$L588*C$32+$M588*C$33+$N588*C$34+$O588*C$35</f>
        <v>78</v>
      </c>
      <c r="R588" s="78">
        <f t="shared" si="1761"/>
        <v>156</v>
      </c>
      <c r="S588" s="78">
        <f t="shared" si="1761"/>
        <v>183</v>
      </c>
      <c r="T588" s="59">
        <f t="shared" si="8"/>
        <v>0.6388888889</v>
      </c>
      <c r="U588" s="60">
        <f t="shared" si="9"/>
        <v>0.4601769912</v>
      </c>
      <c r="V588" s="61">
        <f t="shared" si="10"/>
        <v>0.4299065421</v>
      </c>
      <c r="W588" s="62">
        <f t="shared" si="11"/>
        <v>0.6666666667</v>
      </c>
      <c r="X588" s="63">
        <f t="shared" ref="X588:Y588" si="1762">IFERROR(P588/(P588+R588),0.5)</f>
        <v>0.4693877551</v>
      </c>
      <c r="Y588" s="64">
        <f t="shared" si="1762"/>
        <v>0.2988505747</v>
      </c>
      <c r="Z588" s="65">
        <f t="shared" si="13"/>
        <v>0.5297297297</v>
      </c>
      <c r="AA588" s="66">
        <f t="shared" si="14"/>
        <v>0.5783783784</v>
      </c>
      <c r="AB588" s="67">
        <f t="shared" si="15"/>
        <v>0.3891891892</v>
      </c>
      <c r="AC588" s="47">
        <f t="shared" si="16"/>
        <v>1</v>
      </c>
      <c r="AD588" s="79">
        <f t="shared" ref="AD588:AL588" si="1763">IF(OR(T588&lt;OFFSET($B$38,AD$3,0),T588&gt;OFFSET($C$38,AD$3,0)),0,1)</f>
        <v>1</v>
      </c>
      <c r="AE588" s="79">
        <f t="shared" si="1763"/>
        <v>1</v>
      </c>
      <c r="AF588" s="79">
        <f t="shared" si="1763"/>
        <v>1</v>
      </c>
      <c r="AG588" s="79">
        <f t="shared" si="1763"/>
        <v>1</v>
      </c>
      <c r="AH588" s="79">
        <f t="shared" si="1763"/>
        <v>1</v>
      </c>
      <c r="AI588" s="79">
        <f t="shared" si="1763"/>
        <v>1</v>
      </c>
      <c r="AJ588" s="79">
        <f t="shared" si="1763"/>
        <v>1</v>
      </c>
      <c r="AK588" s="79">
        <f t="shared" si="1763"/>
        <v>1</v>
      </c>
      <c r="AL588" s="79">
        <f t="shared" si="1763"/>
        <v>1</v>
      </c>
      <c r="AM588" s="68">
        <f t="shared" si="18"/>
        <v>1</v>
      </c>
    </row>
    <row r="589" ht="16.5" customHeight="1">
      <c r="A589" s="79"/>
      <c r="B589" s="101"/>
      <c r="C589" s="101"/>
      <c r="D589" s="101"/>
      <c r="E589" s="101"/>
      <c r="F589" s="102"/>
      <c r="G589" s="51">
        <f t="shared" si="947"/>
        <v>584</v>
      </c>
      <c r="H589" s="103">
        <v>7507.0</v>
      </c>
      <c r="I589" s="79">
        <v>1926.0</v>
      </c>
      <c r="J589" s="72">
        <f>OFFSET(TT!F589,0,6*(-1+$E$6))</f>
        <v>84</v>
      </c>
      <c r="K589" s="73">
        <f>OFFSET(TT!G589,0,6*(-1+$E$6))</f>
        <v>110</v>
      </c>
      <c r="L589" s="74">
        <f>OFFSET(TT!H589,0,6*(-1+$E$6))</f>
        <v>107</v>
      </c>
      <c r="M589" s="75">
        <f>OFFSET(TT!I589,0,6*(-1+$E$6))</f>
        <v>107</v>
      </c>
      <c r="N589" s="76">
        <f>OFFSET(TT!J589,0,6*(-1+$E$6))</f>
        <v>316</v>
      </c>
      <c r="O589" s="77">
        <f>OFFSET(TT!K589,0,6*(-1+$E$6))</f>
        <v>116</v>
      </c>
      <c r="P589" s="78">
        <f t="shared" si="19"/>
        <v>191</v>
      </c>
      <c r="Q589" s="78">
        <f t="shared" ref="Q589:S589" si="1764">$J589*C$30+$K589*C$31+$L589*C$32+$M589*C$33+$N589*C$34+$O589*C$35</f>
        <v>223</v>
      </c>
      <c r="R589" s="78">
        <f t="shared" si="1764"/>
        <v>110</v>
      </c>
      <c r="S589" s="78">
        <f t="shared" si="1764"/>
        <v>316</v>
      </c>
      <c r="T589" s="59">
        <f t="shared" si="8"/>
        <v>0.461352657</v>
      </c>
      <c r="U589" s="60">
        <f t="shared" si="9"/>
        <v>0.2582159624</v>
      </c>
      <c r="V589" s="61">
        <f t="shared" si="10"/>
        <v>0.3767258383</v>
      </c>
      <c r="W589" s="62">
        <f t="shared" si="11"/>
        <v>0.3303303303</v>
      </c>
      <c r="X589" s="63">
        <f t="shared" ref="X589:Y589" si="1765">IFERROR(P589/(P589+R589),0.5)</f>
        <v>0.634551495</v>
      </c>
      <c r="Y589" s="64">
        <f t="shared" si="1765"/>
        <v>0.413729128</v>
      </c>
      <c r="Z589" s="65">
        <f t="shared" si="13"/>
        <v>0.3583333333</v>
      </c>
      <c r="AA589" s="66">
        <f t="shared" si="14"/>
        <v>0.6035714286</v>
      </c>
      <c r="AB589" s="67">
        <f t="shared" si="15"/>
        <v>0.4928571429</v>
      </c>
      <c r="AC589" s="47">
        <f t="shared" si="16"/>
        <v>1</v>
      </c>
      <c r="AD589" s="79">
        <f t="shared" ref="AD589:AL589" si="1766">IF(OR(T589&lt;OFFSET($B$38,AD$3,0),T589&gt;OFFSET($C$38,AD$3,0)),0,1)</f>
        <v>1</v>
      </c>
      <c r="AE589" s="79">
        <f t="shared" si="1766"/>
        <v>1</v>
      </c>
      <c r="AF589" s="79">
        <f t="shared" si="1766"/>
        <v>1</v>
      </c>
      <c r="AG589" s="79">
        <f t="shared" si="1766"/>
        <v>1</v>
      </c>
      <c r="AH589" s="79">
        <f t="shared" si="1766"/>
        <v>1</v>
      </c>
      <c r="AI589" s="79">
        <f t="shared" si="1766"/>
        <v>1</v>
      </c>
      <c r="AJ589" s="79">
        <f t="shared" si="1766"/>
        <v>1</v>
      </c>
      <c r="AK589" s="79">
        <f t="shared" si="1766"/>
        <v>1</v>
      </c>
      <c r="AL589" s="79">
        <f t="shared" si="1766"/>
        <v>1</v>
      </c>
      <c r="AM589" s="68">
        <f t="shared" si="18"/>
        <v>1</v>
      </c>
    </row>
    <row r="590" ht="16.5" customHeight="1">
      <c r="A590" s="79"/>
      <c r="B590" s="101"/>
      <c r="C590" s="101"/>
      <c r="D590" s="101"/>
      <c r="E590" s="101"/>
      <c r="F590" s="102"/>
      <c r="G590" s="51">
        <f t="shared" si="947"/>
        <v>585</v>
      </c>
      <c r="H590" s="103">
        <v>7509.0</v>
      </c>
      <c r="I590" s="79">
        <v>1280.0</v>
      </c>
      <c r="J590" s="72">
        <f>OFFSET(TT!F590,0,6*(-1+$E$6))</f>
        <v>46</v>
      </c>
      <c r="K590" s="73">
        <f>OFFSET(TT!G590,0,6*(-1+$E$6))</f>
        <v>44</v>
      </c>
      <c r="L590" s="74">
        <f>OFFSET(TT!H590,0,6*(-1+$E$6))</f>
        <v>50</v>
      </c>
      <c r="M590" s="75">
        <f>OFFSET(TT!I590,0,6*(-1+$E$6))</f>
        <v>80</v>
      </c>
      <c r="N590" s="76">
        <f>OFFSET(TT!J590,0,6*(-1+$E$6))</f>
        <v>205</v>
      </c>
      <c r="O590" s="77">
        <f>OFFSET(TT!K590,0,6*(-1+$E$6))</f>
        <v>76</v>
      </c>
      <c r="P590" s="78">
        <f t="shared" si="19"/>
        <v>96</v>
      </c>
      <c r="Q590" s="78">
        <f t="shared" ref="Q590:S590" si="1767">$J590*C$30+$K590*C$31+$L590*C$32+$M590*C$33+$N590*C$34+$O590*C$35</f>
        <v>156</v>
      </c>
      <c r="R590" s="78">
        <f t="shared" si="1767"/>
        <v>44</v>
      </c>
      <c r="S590" s="78">
        <f t="shared" si="1767"/>
        <v>205</v>
      </c>
      <c r="T590" s="59">
        <f t="shared" si="8"/>
        <v>0.380952381</v>
      </c>
      <c r="U590" s="60">
        <f t="shared" si="9"/>
        <v>0.1767068273</v>
      </c>
      <c r="V590" s="61">
        <f t="shared" si="10"/>
        <v>0.3189368771</v>
      </c>
      <c r="W590" s="62">
        <f t="shared" si="11"/>
        <v>0.22</v>
      </c>
      <c r="X590" s="63">
        <f t="shared" ref="X590:Y590" si="1768">IFERROR(P590/(P590+R590),0.5)</f>
        <v>0.6857142857</v>
      </c>
      <c r="Y590" s="64">
        <f t="shared" si="1768"/>
        <v>0.432132964</v>
      </c>
      <c r="Z590" s="65">
        <f t="shared" si="13"/>
        <v>0.2794411178</v>
      </c>
      <c r="AA590" s="66">
        <f t="shared" si="14"/>
        <v>0.6007984032</v>
      </c>
      <c r="AB590" s="67">
        <f t="shared" si="15"/>
        <v>0.502994012</v>
      </c>
      <c r="AC590" s="47">
        <f t="shared" si="16"/>
        <v>1</v>
      </c>
      <c r="AD590" s="79">
        <f t="shared" ref="AD590:AL590" si="1769">IF(OR(T590&lt;OFFSET($B$38,AD$3,0),T590&gt;OFFSET($C$38,AD$3,0)),0,1)</f>
        <v>1</v>
      </c>
      <c r="AE590" s="79">
        <f t="shared" si="1769"/>
        <v>1</v>
      </c>
      <c r="AF590" s="79">
        <f t="shared" si="1769"/>
        <v>1</v>
      </c>
      <c r="AG590" s="79">
        <f t="shared" si="1769"/>
        <v>1</v>
      </c>
      <c r="AH590" s="79">
        <f t="shared" si="1769"/>
        <v>1</v>
      </c>
      <c r="AI590" s="79">
        <f t="shared" si="1769"/>
        <v>1</v>
      </c>
      <c r="AJ590" s="79">
        <f t="shared" si="1769"/>
        <v>1</v>
      </c>
      <c r="AK590" s="79">
        <f t="shared" si="1769"/>
        <v>1</v>
      </c>
      <c r="AL590" s="79">
        <f t="shared" si="1769"/>
        <v>1</v>
      </c>
      <c r="AM590" s="68">
        <f t="shared" si="18"/>
        <v>1</v>
      </c>
    </row>
    <row r="591" ht="16.5" customHeight="1">
      <c r="A591" s="79"/>
      <c r="B591" s="101"/>
      <c r="C591" s="101"/>
      <c r="D591" s="101"/>
      <c r="E591" s="101"/>
      <c r="F591" s="102"/>
      <c r="G591" s="51">
        <f t="shared" si="947"/>
        <v>586</v>
      </c>
      <c r="H591" s="103">
        <v>7512.0</v>
      </c>
      <c r="I591" s="79">
        <v>750.0</v>
      </c>
      <c r="J591" s="72">
        <f>OFFSET(TT!F591,0,6*(-1+$E$6))</f>
        <v>44</v>
      </c>
      <c r="K591" s="73">
        <f>OFFSET(TT!G591,0,6*(-1+$E$6))</f>
        <v>43</v>
      </c>
      <c r="L591" s="74">
        <f>OFFSET(TT!H591,0,6*(-1+$E$6))</f>
        <v>55</v>
      </c>
      <c r="M591" s="75">
        <f>OFFSET(TT!I591,0,6*(-1+$E$6))</f>
        <v>59</v>
      </c>
      <c r="N591" s="76">
        <f>OFFSET(TT!J591,0,6*(-1+$E$6))</f>
        <v>140</v>
      </c>
      <c r="O591" s="77">
        <f>OFFSET(TT!K591,0,6*(-1+$E$6))</f>
        <v>38</v>
      </c>
      <c r="P591" s="78">
        <f t="shared" si="19"/>
        <v>99</v>
      </c>
      <c r="Q591" s="78">
        <f t="shared" ref="Q591:S591" si="1770">$J591*C$30+$K591*C$31+$L591*C$32+$M591*C$33+$N591*C$34+$O591*C$35</f>
        <v>97</v>
      </c>
      <c r="R591" s="78">
        <f t="shared" si="1770"/>
        <v>43</v>
      </c>
      <c r="S591" s="78">
        <f t="shared" si="1770"/>
        <v>140</v>
      </c>
      <c r="T591" s="59">
        <f t="shared" si="8"/>
        <v>0.5051020408</v>
      </c>
      <c r="U591" s="60">
        <f t="shared" si="9"/>
        <v>0.2349726776</v>
      </c>
      <c r="V591" s="61">
        <f t="shared" si="10"/>
        <v>0.4142259414</v>
      </c>
      <c r="W591" s="62">
        <f t="shared" si="11"/>
        <v>0.3071428571</v>
      </c>
      <c r="X591" s="63">
        <f t="shared" ref="X591:Y591" si="1771">IFERROR(P591/(P591+R591),0.5)</f>
        <v>0.6971830986</v>
      </c>
      <c r="Y591" s="64">
        <f t="shared" si="1771"/>
        <v>0.4092827004</v>
      </c>
      <c r="Z591" s="65">
        <f t="shared" si="13"/>
        <v>0.3746701847</v>
      </c>
      <c r="AA591" s="66">
        <f t="shared" si="14"/>
        <v>0.6306068602</v>
      </c>
      <c r="AB591" s="67">
        <f t="shared" si="15"/>
        <v>0.5171503958</v>
      </c>
      <c r="AC591" s="47">
        <f t="shared" si="16"/>
        <v>1</v>
      </c>
      <c r="AD591" s="79">
        <f t="shared" ref="AD591:AL591" si="1772">IF(OR(T591&lt;OFFSET($B$38,AD$3,0),T591&gt;OFFSET($C$38,AD$3,0)),0,1)</f>
        <v>1</v>
      </c>
      <c r="AE591" s="79">
        <f t="shared" si="1772"/>
        <v>1</v>
      </c>
      <c r="AF591" s="79">
        <f t="shared" si="1772"/>
        <v>1</v>
      </c>
      <c r="AG591" s="79">
        <f t="shared" si="1772"/>
        <v>1</v>
      </c>
      <c r="AH591" s="79">
        <f t="shared" si="1772"/>
        <v>1</v>
      </c>
      <c r="AI591" s="79">
        <f t="shared" si="1772"/>
        <v>1</v>
      </c>
      <c r="AJ591" s="79">
        <f t="shared" si="1772"/>
        <v>1</v>
      </c>
      <c r="AK591" s="79">
        <f t="shared" si="1772"/>
        <v>1</v>
      </c>
      <c r="AL591" s="79">
        <f t="shared" si="1772"/>
        <v>1</v>
      </c>
      <c r="AM591" s="68">
        <f t="shared" si="18"/>
        <v>1</v>
      </c>
    </row>
    <row r="592" ht="16.5" customHeight="1">
      <c r="A592" s="79"/>
      <c r="B592" s="101"/>
      <c r="C592" s="101"/>
      <c r="D592" s="101"/>
      <c r="E592" s="101"/>
      <c r="F592" s="102"/>
      <c r="G592" s="51">
        <f t="shared" si="947"/>
        <v>587</v>
      </c>
      <c r="H592" s="103">
        <v>7513.0</v>
      </c>
      <c r="I592" s="79">
        <v>2180.0</v>
      </c>
      <c r="J592" s="72">
        <f>OFFSET(TT!F592,0,6*(-1+$E$6))</f>
        <v>61</v>
      </c>
      <c r="K592" s="73">
        <f>OFFSET(TT!G592,0,6*(-1+$E$6))</f>
        <v>93</v>
      </c>
      <c r="L592" s="74">
        <f>OFFSET(TT!H592,0,6*(-1+$E$6))</f>
        <v>93</v>
      </c>
      <c r="M592" s="75">
        <f>OFFSET(TT!I592,0,6*(-1+$E$6))</f>
        <v>94</v>
      </c>
      <c r="N592" s="76">
        <f>OFFSET(TT!J592,0,6*(-1+$E$6))</f>
        <v>369</v>
      </c>
      <c r="O592" s="77">
        <f>OFFSET(TT!K592,0,6*(-1+$E$6))</f>
        <v>103</v>
      </c>
      <c r="P592" s="78">
        <f t="shared" si="19"/>
        <v>154</v>
      </c>
      <c r="Q592" s="78">
        <f t="shared" ref="Q592:S592" si="1773">$J592*C$30+$K592*C$31+$L592*C$32+$M592*C$33+$N592*C$34+$O592*C$35</f>
        <v>197</v>
      </c>
      <c r="R592" s="78">
        <f t="shared" si="1773"/>
        <v>93</v>
      </c>
      <c r="S592" s="78">
        <f t="shared" si="1773"/>
        <v>369</v>
      </c>
      <c r="T592" s="59">
        <f t="shared" si="8"/>
        <v>0.4387464387</v>
      </c>
      <c r="U592" s="60">
        <f t="shared" si="9"/>
        <v>0.2012987013</v>
      </c>
      <c r="V592" s="61">
        <f t="shared" si="10"/>
        <v>0.2944550669</v>
      </c>
      <c r="W592" s="62">
        <f t="shared" si="11"/>
        <v>0.3206896552</v>
      </c>
      <c r="X592" s="63">
        <f t="shared" ref="X592:Y592" si="1774">IFERROR(P592/(P592+R592),0.5)</f>
        <v>0.6234817814</v>
      </c>
      <c r="Y592" s="64">
        <f t="shared" si="1774"/>
        <v>0.3480565371</v>
      </c>
      <c r="Z592" s="65">
        <f t="shared" si="13"/>
        <v>0.3038130381</v>
      </c>
      <c r="AA592" s="66">
        <f t="shared" si="14"/>
        <v>0.643296433</v>
      </c>
      <c r="AB592" s="67">
        <f t="shared" si="15"/>
        <v>0.4317343173</v>
      </c>
      <c r="AC592" s="47">
        <f t="shared" si="16"/>
        <v>1</v>
      </c>
      <c r="AD592" s="79">
        <f t="shared" ref="AD592:AL592" si="1775">IF(OR(T592&lt;OFFSET($B$38,AD$3,0),T592&gt;OFFSET($C$38,AD$3,0)),0,1)</f>
        <v>1</v>
      </c>
      <c r="AE592" s="79">
        <f t="shared" si="1775"/>
        <v>1</v>
      </c>
      <c r="AF592" s="79">
        <f t="shared" si="1775"/>
        <v>1</v>
      </c>
      <c r="AG592" s="79">
        <f t="shared" si="1775"/>
        <v>1</v>
      </c>
      <c r="AH592" s="79">
        <f t="shared" si="1775"/>
        <v>1</v>
      </c>
      <c r="AI592" s="79">
        <f t="shared" si="1775"/>
        <v>1</v>
      </c>
      <c r="AJ592" s="79">
        <f t="shared" si="1775"/>
        <v>1</v>
      </c>
      <c r="AK592" s="79">
        <f t="shared" si="1775"/>
        <v>1</v>
      </c>
      <c r="AL592" s="79">
        <f t="shared" si="1775"/>
        <v>1</v>
      </c>
      <c r="AM592" s="68">
        <f t="shared" si="18"/>
        <v>1</v>
      </c>
    </row>
    <row r="593" ht="16.5" customHeight="1">
      <c r="A593" s="79"/>
      <c r="B593" s="101"/>
      <c r="C593" s="101"/>
      <c r="D593" s="101"/>
      <c r="E593" s="101"/>
      <c r="F593" s="102"/>
      <c r="G593" s="51">
        <f t="shared" si="947"/>
        <v>588</v>
      </c>
      <c r="H593" s="103">
        <v>7515.0</v>
      </c>
      <c r="I593" s="79">
        <v>2560.0</v>
      </c>
      <c r="J593" s="72">
        <f>OFFSET(TT!F593,0,6*(-1+$E$6))</f>
        <v>169</v>
      </c>
      <c r="K593" s="73">
        <f>OFFSET(TT!G593,0,6*(-1+$E$6))</f>
        <v>245</v>
      </c>
      <c r="L593" s="74">
        <f>OFFSET(TT!H593,0,6*(-1+$E$6))</f>
        <v>175</v>
      </c>
      <c r="M593" s="75">
        <f>OFFSET(TT!I593,0,6*(-1+$E$6))</f>
        <v>139</v>
      </c>
      <c r="N593" s="76">
        <f>OFFSET(TT!J593,0,6*(-1+$E$6))</f>
        <v>493</v>
      </c>
      <c r="O593" s="77">
        <f>OFFSET(TT!K593,0,6*(-1+$E$6))</f>
        <v>112</v>
      </c>
      <c r="P593" s="78">
        <f t="shared" si="19"/>
        <v>344</v>
      </c>
      <c r="Q593" s="78">
        <f t="shared" ref="Q593:S593" si="1776">$J593*C$30+$K593*C$31+$L593*C$32+$M593*C$33+$N593*C$34+$O593*C$35</f>
        <v>251</v>
      </c>
      <c r="R593" s="78">
        <f t="shared" si="1776"/>
        <v>245</v>
      </c>
      <c r="S593" s="78">
        <f t="shared" si="1776"/>
        <v>493</v>
      </c>
      <c r="T593" s="59">
        <f t="shared" si="8"/>
        <v>0.5781512605</v>
      </c>
      <c r="U593" s="60">
        <f t="shared" si="9"/>
        <v>0.3319783198</v>
      </c>
      <c r="V593" s="61">
        <f t="shared" si="10"/>
        <v>0.4109916368</v>
      </c>
      <c r="W593" s="62">
        <f t="shared" si="11"/>
        <v>0.4939516129</v>
      </c>
      <c r="X593" s="63">
        <f t="shared" ref="X593:Y593" si="1777">IFERROR(P593/(P593+R593),0.5)</f>
        <v>0.584040747</v>
      </c>
      <c r="Y593" s="64">
        <f t="shared" si="1777"/>
        <v>0.3373655914</v>
      </c>
      <c r="Z593" s="65">
        <f t="shared" si="13"/>
        <v>0.4418604651</v>
      </c>
      <c r="AA593" s="66">
        <f t="shared" si="14"/>
        <v>0.6279069767</v>
      </c>
      <c r="AB593" s="67">
        <f t="shared" si="15"/>
        <v>0.4463615904</v>
      </c>
      <c r="AC593" s="47">
        <f t="shared" si="16"/>
        <v>1</v>
      </c>
      <c r="AD593" s="79">
        <f t="shared" ref="AD593:AL593" si="1778">IF(OR(T593&lt;OFFSET($B$38,AD$3,0),T593&gt;OFFSET($C$38,AD$3,0)),0,1)</f>
        <v>1</v>
      </c>
      <c r="AE593" s="79">
        <f t="shared" si="1778"/>
        <v>1</v>
      </c>
      <c r="AF593" s="79">
        <f t="shared" si="1778"/>
        <v>1</v>
      </c>
      <c r="AG593" s="79">
        <f t="shared" si="1778"/>
        <v>1</v>
      </c>
      <c r="AH593" s="79">
        <f t="shared" si="1778"/>
        <v>1</v>
      </c>
      <c r="AI593" s="79">
        <f t="shared" si="1778"/>
        <v>1</v>
      </c>
      <c r="AJ593" s="79">
        <f t="shared" si="1778"/>
        <v>1</v>
      </c>
      <c r="AK593" s="79">
        <f t="shared" si="1778"/>
        <v>1</v>
      </c>
      <c r="AL593" s="79">
        <f t="shared" si="1778"/>
        <v>1</v>
      </c>
      <c r="AM593" s="68">
        <f t="shared" si="18"/>
        <v>1</v>
      </c>
    </row>
    <row r="594" ht="16.5" customHeight="1">
      <c r="A594" s="79"/>
      <c r="B594" s="101"/>
      <c r="C594" s="101"/>
      <c r="D594" s="101"/>
      <c r="E594" s="101"/>
      <c r="F594" s="102"/>
      <c r="G594" s="51">
        <f t="shared" si="947"/>
        <v>589</v>
      </c>
      <c r="H594" s="103">
        <v>7522.0</v>
      </c>
      <c r="I594" s="79">
        <v>3385.0</v>
      </c>
      <c r="J594" s="72">
        <f>OFFSET(TT!F594,0,6*(-1+$E$6))</f>
        <v>93</v>
      </c>
      <c r="K594" s="73">
        <f>OFFSET(TT!G594,0,6*(-1+$E$6))</f>
        <v>136</v>
      </c>
      <c r="L594" s="74">
        <f>OFFSET(TT!H594,0,6*(-1+$E$6))</f>
        <v>151</v>
      </c>
      <c r="M594" s="75">
        <f>OFFSET(TT!I594,0,6*(-1+$E$6))</f>
        <v>158</v>
      </c>
      <c r="N594" s="76">
        <f>OFFSET(TT!J594,0,6*(-1+$E$6))</f>
        <v>533</v>
      </c>
      <c r="O594" s="77">
        <f>OFFSET(TT!K594,0,6*(-1+$E$6))</f>
        <v>187</v>
      </c>
      <c r="P594" s="78">
        <f t="shared" si="19"/>
        <v>244</v>
      </c>
      <c r="Q594" s="78">
        <f t="shared" ref="Q594:S594" si="1779">$J594*C$30+$K594*C$31+$L594*C$32+$M594*C$33+$N594*C$34+$O594*C$35</f>
        <v>345</v>
      </c>
      <c r="R594" s="78">
        <f t="shared" si="1779"/>
        <v>136</v>
      </c>
      <c r="S594" s="78">
        <f t="shared" si="1779"/>
        <v>533</v>
      </c>
      <c r="T594" s="59">
        <f t="shared" si="8"/>
        <v>0.4142614601</v>
      </c>
      <c r="U594" s="60">
        <f t="shared" si="9"/>
        <v>0.2032884903</v>
      </c>
      <c r="V594" s="61">
        <f t="shared" si="10"/>
        <v>0.314028314</v>
      </c>
      <c r="W594" s="62">
        <f t="shared" si="11"/>
        <v>0.2827442827</v>
      </c>
      <c r="X594" s="63">
        <f t="shared" ref="X594:Y594" si="1780">IFERROR(P594/(P594+R594),0.5)</f>
        <v>0.6421052632</v>
      </c>
      <c r="Y594" s="64">
        <f t="shared" si="1780"/>
        <v>0.3929384966</v>
      </c>
      <c r="Z594" s="65">
        <f t="shared" si="13"/>
        <v>0.3020667727</v>
      </c>
      <c r="AA594" s="66">
        <f t="shared" si="14"/>
        <v>0.6176470588</v>
      </c>
      <c r="AB594" s="67">
        <f t="shared" si="15"/>
        <v>0.4682034976</v>
      </c>
      <c r="AC594" s="47">
        <f t="shared" si="16"/>
        <v>1</v>
      </c>
      <c r="AD594" s="79">
        <f t="shared" ref="AD594:AL594" si="1781">IF(OR(T594&lt;OFFSET($B$38,AD$3,0),T594&gt;OFFSET($C$38,AD$3,0)),0,1)</f>
        <v>1</v>
      </c>
      <c r="AE594" s="79">
        <f t="shared" si="1781"/>
        <v>1</v>
      </c>
      <c r="AF594" s="79">
        <f t="shared" si="1781"/>
        <v>1</v>
      </c>
      <c r="AG594" s="79">
        <f t="shared" si="1781"/>
        <v>1</v>
      </c>
      <c r="AH594" s="79">
        <f t="shared" si="1781"/>
        <v>1</v>
      </c>
      <c r="AI594" s="79">
        <f t="shared" si="1781"/>
        <v>1</v>
      </c>
      <c r="AJ594" s="79">
        <f t="shared" si="1781"/>
        <v>1</v>
      </c>
      <c r="AK594" s="79">
        <f t="shared" si="1781"/>
        <v>1</v>
      </c>
      <c r="AL594" s="79">
        <f t="shared" si="1781"/>
        <v>1</v>
      </c>
      <c r="AM594" s="68">
        <f t="shared" si="18"/>
        <v>1</v>
      </c>
    </row>
    <row r="595" ht="16.5" customHeight="1">
      <c r="A595" s="79"/>
      <c r="B595" s="101"/>
      <c r="C595" s="101"/>
      <c r="D595" s="101"/>
      <c r="E595" s="101"/>
      <c r="F595" s="102"/>
      <c r="G595" s="51">
        <f t="shared" si="947"/>
        <v>590</v>
      </c>
      <c r="H595" s="103">
        <v>7524.0</v>
      </c>
      <c r="I595" s="79">
        <v>1235.0</v>
      </c>
      <c r="J595" s="72">
        <f>OFFSET(TT!F595,0,6*(-1+$E$6))</f>
        <v>40</v>
      </c>
      <c r="K595" s="73">
        <f>OFFSET(TT!G595,0,6*(-1+$E$6))</f>
        <v>33</v>
      </c>
      <c r="L595" s="74">
        <f>OFFSET(TT!H595,0,6*(-1+$E$6))</f>
        <v>41</v>
      </c>
      <c r="M595" s="75">
        <f>OFFSET(TT!I595,0,6*(-1+$E$6))</f>
        <v>36</v>
      </c>
      <c r="N595" s="76">
        <f>OFFSET(TT!J595,0,6*(-1+$E$6))</f>
        <v>100</v>
      </c>
      <c r="O595" s="77">
        <f>OFFSET(TT!K595,0,6*(-1+$E$6))</f>
        <v>75</v>
      </c>
      <c r="P595" s="78">
        <f t="shared" si="19"/>
        <v>81</v>
      </c>
      <c r="Q595" s="78">
        <f t="shared" ref="Q595:S595" si="1782">$J595*C$30+$K595*C$31+$L595*C$32+$M595*C$33+$N595*C$34+$O595*C$35</f>
        <v>111</v>
      </c>
      <c r="R595" s="78">
        <f t="shared" si="1782"/>
        <v>33</v>
      </c>
      <c r="S595" s="78">
        <f t="shared" si="1782"/>
        <v>100</v>
      </c>
      <c r="T595" s="59">
        <f t="shared" si="8"/>
        <v>0.421875</v>
      </c>
      <c r="U595" s="60">
        <f t="shared" si="9"/>
        <v>0.2481203008</v>
      </c>
      <c r="V595" s="61">
        <f t="shared" si="10"/>
        <v>0.4475138122</v>
      </c>
      <c r="W595" s="62">
        <f t="shared" si="11"/>
        <v>0.2291666667</v>
      </c>
      <c r="X595" s="63">
        <f t="shared" ref="X595:Y595" si="1783">IFERROR(P595/(P595+R595),0.5)</f>
        <v>0.7105263158</v>
      </c>
      <c r="Y595" s="64">
        <f t="shared" si="1783"/>
        <v>0.5260663507</v>
      </c>
      <c r="Z595" s="65">
        <f t="shared" si="13"/>
        <v>0.3507692308</v>
      </c>
      <c r="AA595" s="66">
        <f t="shared" si="14"/>
        <v>0.5569230769</v>
      </c>
      <c r="AB595" s="67">
        <f t="shared" si="15"/>
        <v>0.5907692308</v>
      </c>
      <c r="AC595" s="47">
        <f t="shared" si="16"/>
        <v>1</v>
      </c>
      <c r="AD595" s="79">
        <f t="shared" ref="AD595:AL595" si="1784">IF(OR(T595&lt;OFFSET($B$38,AD$3,0),T595&gt;OFFSET($C$38,AD$3,0)),0,1)</f>
        <v>1</v>
      </c>
      <c r="AE595" s="79">
        <f t="shared" si="1784"/>
        <v>1</v>
      </c>
      <c r="AF595" s="79">
        <f t="shared" si="1784"/>
        <v>1</v>
      </c>
      <c r="AG595" s="79">
        <f t="shared" si="1784"/>
        <v>1</v>
      </c>
      <c r="AH595" s="79">
        <f t="shared" si="1784"/>
        <v>1</v>
      </c>
      <c r="AI595" s="79">
        <f t="shared" si="1784"/>
        <v>1</v>
      </c>
      <c r="AJ595" s="79">
        <f t="shared" si="1784"/>
        <v>1</v>
      </c>
      <c r="AK595" s="79">
        <f t="shared" si="1784"/>
        <v>1</v>
      </c>
      <c r="AL595" s="79">
        <f t="shared" si="1784"/>
        <v>1</v>
      </c>
      <c r="AM595" s="68">
        <f t="shared" si="18"/>
        <v>1</v>
      </c>
    </row>
    <row r="596" ht="16.5" customHeight="1">
      <c r="A596" s="79"/>
      <c r="B596" s="101"/>
      <c r="C596" s="101"/>
      <c r="D596" s="101"/>
      <c r="E596" s="101"/>
      <c r="F596" s="102"/>
      <c r="G596" s="51">
        <f t="shared" si="947"/>
        <v>591</v>
      </c>
      <c r="H596" s="103">
        <v>7526.0</v>
      </c>
      <c r="I596" s="79">
        <v>743.0</v>
      </c>
      <c r="J596" s="72">
        <f>OFFSET(TT!F596,0,6*(-1+$E$6))</f>
        <v>31</v>
      </c>
      <c r="K596" s="73">
        <f>OFFSET(TT!G596,0,6*(-1+$E$6))</f>
        <v>36</v>
      </c>
      <c r="L596" s="74">
        <f>OFFSET(TT!H596,0,6*(-1+$E$6))</f>
        <v>25</v>
      </c>
      <c r="M596" s="75">
        <f>OFFSET(TT!I596,0,6*(-1+$E$6))</f>
        <v>26</v>
      </c>
      <c r="N596" s="76">
        <f>OFFSET(TT!J596,0,6*(-1+$E$6))</f>
        <v>124</v>
      </c>
      <c r="O596" s="77">
        <f>OFFSET(TT!K596,0,6*(-1+$E$6))</f>
        <v>41</v>
      </c>
      <c r="P596" s="78">
        <f t="shared" si="19"/>
        <v>56</v>
      </c>
      <c r="Q596" s="78">
        <f t="shared" ref="Q596:S596" si="1785">$J596*C$30+$K596*C$31+$L596*C$32+$M596*C$33+$N596*C$34+$O596*C$35</f>
        <v>67</v>
      </c>
      <c r="R596" s="78">
        <f t="shared" si="1785"/>
        <v>36</v>
      </c>
      <c r="S596" s="78">
        <f t="shared" si="1785"/>
        <v>124</v>
      </c>
      <c r="T596" s="59">
        <f t="shared" si="8"/>
        <v>0.4552845528</v>
      </c>
      <c r="U596" s="60">
        <f t="shared" si="9"/>
        <v>0.225</v>
      </c>
      <c r="V596" s="61">
        <f t="shared" si="10"/>
        <v>0.3111111111</v>
      </c>
      <c r="W596" s="62">
        <f t="shared" si="11"/>
        <v>0.3495145631</v>
      </c>
      <c r="X596" s="63">
        <f t="shared" ref="X596:Y596" si="1786">IFERROR(P596/(P596+R596),0.5)</f>
        <v>0.6086956522</v>
      </c>
      <c r="Y596" s="64">
        <f t="shared" si="1786"/>
        <v>0.3507853403</v>
      </c>
      <c r="Z596" s="65">
        <f t="shared" si="13"/>
        <v>0.3250883392</v>
      </c>
      <c r="AA596" s="66">
        <f t="shared" si="14"/>
        <v>0.6360424028</v>
      </c>
      <c r="AB596" s="67">
        <f t="shared" si="15"/>
        <v>0.4346289753</v>
      </c>
      <c r="AC596" s="47">
        <f t="shared" si="16"/>
        <v>1</v>
      </c>
      <c r="AD596" s="79">
        <f t="shared" ref="AD596:AL596" si="1787">IF(OR(T596&lt;OFFSET($B$38,AD$3,0),T596&gt;OFFSET($C$38,AD$3,0)),0,1)</f>
        <v>1</v>
      </c>
      <c r="AE596" s="79">
        <f t="shared" si="1787"/>
        <v>1</v>
      </c>
      <c r="AF596" s="79">
        <f t="shared" si="1787"/>
        <v>1</v>
      </c>
      <c r="AG596" s="79">
        <f t="shared" si="1787"/>
        <v>1</v>
      </c>
      <c r="AH596" s="79">
        <f t="shared" si="1787"/>
        <v>1</v>
      </c>
      <c r="AI596" s="79">
        <f t="shared" si="1787"/>
        <v>1</v>
      </c>
      <c r="AJ596" s="79">
        <f t="shared" si="1787"/>
        <v>1</v>
      </c>
      <c r="AK596" s="79">
        <f t="shared" si="1787"/>
        <v>1</v>
      </c>
      <c r="AL596" s="79">
        <f t="shared" si="1787"/>
        <v>1</v>
      </c>
      <c r="AM596" s="68">
        <f t="shared" si="18"/>
        <v>1</v>
      </c>
    </row>
    <row r="597" ht="16.5" customHeight="1">
      <c r="A597" s="79"/>
      <c r="B597" s="101"/>
      <c r="C597" s="101"/>
      <c r="D597" s="101"/>
      <c r="E597" s="101"/>
      <c r="F597" s="102"/>
      <c r="G597" s="51">
        <f t="shared" si="947"/>
        <v>592</v>
      </c>
      <c r="H597" s="103">
        <v>7527.0</v>
      </c>
      <c r="I597" s="79">
        <v>1017.0</v>
      </c>
      <c r="J597" s="72">
        <f>OFFSET(TT!F597,0,6*(-1+$E$6))</f>
        <v>32</v>
      </c>
      <c r="K597" s="73">
        <f>OFFSET(TT!G597,0,6*(-1+$E$6))</f>
        <v>47</v>
      </c>
      <c r="L597" s="74">
        <f>OFFSET(TT!H597,0,6*(-1+$E$6))</f>
        <v>30</v>
      </c>
      <c r="M597" s="75">
        <f>OFFSET(TT!I597,0,6*(-1+$E$6))</f>
        <v>30</v>
      </c>
      <c r="N597" s="76">
        <f>OFFSET(TT!J597,0,6*(-1+$E$6))</f>
        <v>121</v>
      </c>
      <c r="O597" s="77">
        <f>OFFSET(TT!K597,0,6*(-1+$E$6))</f>
        <v>45</v>
      </c>
      <c r="P597" s="78">
        <f t="shared" si="19"/>
        <v>62</v>
      </c>
      <c r="Q597" s="78">
        <f t="shared" ref="Q597:S597" si="1788">$J597*C$30+$K597*C$31+$L597*C$32+$M597*C$33+$N597*C$34+$O597*C$35</f>
        <v>75</v>
      </c>
      <c r="R597" s="78">
        <f t="shared" si="1788"/>
        <v>47</v>
      </c>
      <c r="S597" s="78">
        <f t="shared" si="1788"/>
        <v>121</v>
      </c>
      <c r="T597" s="59">
        <f t="shared" si="8"/>
        <v>0.4525547445</v>
      </c>
      <c r="U597" s="60">
        <f t="shared" si="9"/>
        <v>0.2797619048</v>
      </c>
      <c r="V597" s="61">
        <f t="shared" si="10"/>
        <v>0.3387978142</v>
      </c>
      <c r="W597" s="62">
        <f t="shared" si="11"/>
        <v>0.3852459016</v>
      </c>
      <c r="X597" s="63">
        <f t="shared" ref="X597:Y597" si="1789">IFERROR(P597/(P597+R597),0.5)</f>
        <v>0.5688073394</v>
      </c>
      <c r="Y597" s="64">
        <f t="shared" si="1789"/>
        <v>0.3826530612</v>
      </c>
      <c r="Z597" s="65">
        <f t="shared" si="13"/>
        <v>0.3573770492</v>
      </c>
      <c r="AA597" s="66">
        <f t="shared" si="14"/>
        <v>0.6</v>
      </c>
      <c r="AB597" s="67">
        <f t="shared" si="15"/>
        <v>0.4491803279</v>
      </c>
      <c r="AC597" s="47">
        <f t="shared" si="16"/>
        <v>1</v>
      </c>
      <c r="AD597" s="79">
        <f t="shared" ref="AD597:AL597" si="1790">IF(OR(T597&lt;OFFSET($B$38,AD$3,0),T597&gt;OFFSET($C$38,AD$3,0)),0,1)</f>
        <v>1</v>
      </c>
      <c r="AE597" s="79">
        <f t="shared" si="1790"/>
        <v>1</v>
      </c>
      <c r="AF597" s="79">
        <f t="shared" si="1790"/>
        <v>1</v>
      </c>
      <c r="AG597" s="79">
        <f t="shared" si="1790"/>
        <v>1</v>
      </c>
      <c r="AH597" s="79">
        <f t="shared" si="1790"/>
        <v>1</v>
      </c>
      <c r="AI597" s="79">
        <f t="shared" si="1790"/>
        <v>1</v>
      </c>
      <c r="AJ597" s="79">
        <f t="shared" si="1790"/>
        <v>1</v>
      </c>
      <c r="AK597" s="79">
        <f t="shared" si="1790"/>
        <v>1</v>
      </c>
      <c r="AL597" s="79">
        <f t="shared" si="1790"/>
        <v>1</v>
      </c>
      <c r="AM597" s="68">
        <f t="shared" si="18"/>
        <v>1</v>
      </c>
    </row>
    <row r="598" ht="16.5" customHeight="1">
      <c r="A598" s="79"/>
      <c r="B598" s="101"/>
      <c r="C598" s="101"/>
      <c r="D598" s="101"/>
      <c r="E598" s="101"/>
      <c r="F598" s="102"/>
      <c r="G598" s="51">
        <f t="shared" si="947"/>
        <v>593</v>
      </c>
      <c r="H598" s="103">
        <v>7528.0</v>
      </c>
      <c r="I598" s="79">
        <v>1935.0</v>
      </c>
      <c r="J598" s="72">
        <f>OFFSET(TT!F598,0,6*(-1+$E$6))</f>
        <v>84</v>
      </c>
      <c r="K598" s="73">
        <f>OFFSET(TT!G598,0,6*(-1+$E$6))</f>
        <v>91</v>
      </c>
      <c r="L598" s="74">
        <f>OFFSET(TT!H598,0,6*(-1+$E$6))</f>
        <v>67</v>
      </c>
      <c r="M598" s="75">
        <f>OFFSET(TT!I598,0,6*(-1+$E$6))</f>
        <v>104</v>
      </c>
      <c r="N598" s="76">
        <f>OFFSET(TT!J598,0,6*(-1+$E$6))</f>
        <v>255</v>
      </c>
      <c r="O598" s="77">
        <f>OFFSET(TT!K598,0,6*(-1+$E$6))</f>
        <v>89</v>
      </c>
      <c r="P598" s="78">
        <f t="shared" si="19"/>
        <v>151</v>
      </c>
      <c r="Q598" s="78">
        <f t="shared" ref="Q598:S598" si="1791">$J598*C$30+$K598*C$31+$L598*C$32+$M598*C$33+$N598*C$34+$O598*C$35</f>
        <v>193</v>
      </c>
      <c r="R598" s="78">
        <f t="shared" si="1791"/>
        <v>91</v>
      </c>
      <c r="S598" s="78">
        <f t="shared" si="1791"/>
        <v>255</v>
      </c>
      <c r="T598" s="59">
        <f t="shared" si="8"/>
        <v>0.4389534884</v>
      </c>
      <c r="U598" s="60">
        <f t="shared" si="9"/>
        <v>0.2630057803</v>
      </c>
      <c r="V598" s="61">
        <f t="shared" si="10"/>
        <v>0.3719211823</v>
      </c>
      <c r="W598" s="62">
        <f t="shared" si="11"/>
        <v>0.3204225352</v>
      </c>
      <c r="X598" s="63">
        <f t="shared" ref="X598:Y598" si="1792">IFERROR(P598/(P598+R598),0.5)</f>
        <v>0.6239669421</v>
      </c>
      <c r="Y598" s="64">
        <f t="shared" si="1792"/>
        <v>0.4308035714</v>
      </c>
      <c r="Z598" s="65">
        <f t="shared" si="13"/>
        <v>0.3507246377</v>
      </c>
      <c r="AA598" s="66">
        <f t="shared" si="14"/>
        <v>0.5884057971</v>
      </c>
      <c r="AB598" s="67">
        <f t="shared" si="15"/>
        <v>0.4985507246</v>
      </c>
      <c r="AC598" s="47">
        <f t="shared" si="16"/>
        <v>1</v>
      </c>
      <c r="AD598" s="79">
        <f t="shared" ref="AD598:AL598" si="1793">IF(OR(T598&lt;OFFSET($B$38,AD$3,0),T598&gt;OFFSET($C$38,AD$3,0)),0,1)</f>
        <v>1</v>
      </c>
      <c r="AE598" s="79">
        <f t="shared" si="1793"/>
        <v>1</v>
      </c>
      <c r="AF598" s="79">
        <f t="shared" si="1793"/>
        <v>1</v>
      </c>
      <c r="AG598" s="79">
        <f t="shared" si="1793"/>
        <v>1</v>
      </c>
      <c r="AH598" s="79">
        <f t="shared" si="1793"/>
        <v>1</v>
      </c>
      <c r="AI598" s="79">
        <f t="shared" si="1793"/>
        <v>1</v>
      </c>
      <c r="AJ598" s="79">
        <f t="shared" si="1793"/>
        <v>1</v>
      </c>
      <c r="AK598" s="79">
        <f t="shared" si="1793"/>
        <v>1</v>
      </c>
      <c r="AL598" s="79">
        <f t="shared" si="1793"/>
        <v>1</v>
      </c>
      <c r="AM598" s="68">
        <f t="shared" si="18"/>
        <v>1</v>
      </c>
    </row>
    <row r="599" ht="16.5" customHeight="1">
      <c r="A599" s="79"/>
      <c r="B599" s="101"/>
      <c r="C599" s="101"/>
      <c r="D599" s="101"/>
      <c r="E599" s="101"/>
      <c r="F599" s="102"/>
      <c r="G599" s="51">
        <f t="shared" si="947"/>
        <v>594</v>
      </c>
      <c r="H599" s="103">
        <v>7531.0</v>
      </c>
      <c r="I599" s="79">
        <v>1332.0</v>
      </c>
      <c r="J599" s="72">
        <f>OFFSET(TT!F599,0,6*(-1+$E$6))</f>
        <v>46</v>
      </c>
      <c r="K599" s="73">
        <f>OFFSET(TT!G599,0,6*(-1+$E$6))</f>
        <v>58</v>
      </c>
      <c r="L599" s="74">
        <f>OFFSET(TT!H599,0,6*(-1+$E$6))</f>
        <v>61</v>
      </c>
      <c r="M599" s="75">
        <f>OFFSET(TT!I599,0,6*(-1+$E$6))</f>
        <v>61</v>
      </c>
      <c r="N599" s="76">
        <f>OFFSET(TT!J599,0,6*(-1+$E$6))</f>
        <v>190</v>
      </c>
      <c r="O599" s="77">
        <f>OFFSET(TT!K599,0,6*(-1+$E$6))</f>
        <v>71</v>
      </c>
      <c r="P599" s="78">
        <f t="shared" si="19"/>
        <v>107</v>
      </c>
      <c r="Q599" s="78">
        <f t="shared" ref="Q599:S599" si="1794">$J599*C$30+$K599*C$31+$L599*C$32+$M599*C$33+$N599*C$34+$O599*C$35</f>
        <v>132</v>
      </c>
      <c r="R599" s="78">
        <f t="shared" si="1794"/>
        <v>58</v>
      </c>
      <c r="S599" s="78">
        <f t="shared" si="1794"/>
        <v>190</v>
      </c>
      <c r="T599" s="59">
        <f t="shared" si="8"/>
        <v>0.4476987448</v>
      </c>
      <c r="U599" s="60">
        <f t="shared" si="9"/>
        <v>0.2338709677</v>
      </c>
      <c r="V599" s="61">
        <f t="shared" si="10"/>
        <v>0.3602693603</v>
      </c>
      <c r="W599" s="62">
        <f t="shared" si="11"/>
        <v>0.3052631579</v>
      </c>
      <c r="X599" s="63">
        <f t="shared" ref="X599:Y599" si="1795">IFERROR(P599/(P599+R599),0.5)</f>
        <v>0.6484848485</v>
      </c>
      <c r="Y599" s="64">
        <f t="shared" si="1795"/>
        <v>0.4099378882</v>
      </c>
      <c r="Z599" s="65">
        <f t="shared" si="13"/>
        <v>0.3388090349</v>
      </c>
      <c r="AA599" s="66">
        <f t="shared" si="14"/>
        <v>0.6098562628</v>
      </c>
      <c r="AB599" s="67">
        <f t="shared" si="15"/>
        <v>0.4907597536</v>
      </c>
      <c r="AC599" s="47">
        <f t="shared" si="16"/>
        <v>1</v>
      </c>
      <c r="AD599" s="79">
        <f t="shared" ref="AD599:AL599" si="1796">IF(OR(T599&lt;OFFSET($B$38,AD$3,0),T599&gt;OFFSET($C$38,AD$3,0)),0,1)</f>
        <v>1</v>
      </c>
      <c r="AE599" s="79">
        <f t="shared" si="1796"/>
        <v>1</v>
      </c>
      <c r="AF599" s="79">
        <f t="shared" si="1796"/>
        <v>1</v>
      </c>
      <c r="AG599" s="79">
        <f t="shared" si="1796"/>
        <v>1</v>
      </c>
      <c r="AH599" s="79">
        <f t="shared" si="1796"/>
        <v>1</v>
      </c>
      <c r="AI599" s="79">
        <f t="shared" si="1796"/>
        <v>1</v>
      </c>
      <c r="AJ599" s="79">
        <f t="shared" si="1796"/>
        <v>1</v>
      </c>
      <c r="AK599" s="79">
        <f t="shared" si="1796"/>
        <v>1</v>
      </c>
      <c r="AL599" s="79">
        <f t="shared" si="1796"/>
        <v>1</v>
      </c>
      <c r="AM599" s="68">
        <f t="shared" si="18"/>
        <v>1</v>
      </c>
    </row>
    <row r="600" ht="16.5" customHeight="1">
      <c r="A600" s="79"/>
      <c r="B600" s="101"/>
      <c r="C600" s="101"/>
      <c r="D600" s="101"/>
      <c r="E600" s="101"/>
      <c r="F600" s="102"/>
      <c r="G600" s="51">
        <f t="shared" si="947"/>
        <v>595</v>
      </c>
      <c r="H600" s="103">
        <v>7545.0</v>
      </c>
      <c r="I600" s="79">
        <v>2436.0</v>
      </c>
      <c r="J600" s="72">
        <f>OFFSET(TT!F600,0,6*(-1+$E$6))</f>
        <v>385</v>
      </c>
      <c r="K600" s="73">
        <f>OFFSET(TT!G600,0,6*(-1+$E$6))</f>
        <v>497</v>
      </c>
      <c r="L600" s="74">
        <f>OFFSET(TT!H600,0,6*(-1+$E$6))</f>
        <v>320</v>
      </c>
      <c r="M600" s="75">
        <f>OFFSET(TT!I600,0,6*(-1+$E$6))</f>
        <v>135</v>
      </c>
      <c r="N600" s="76">
        <f>OFFSET(TT!J600,0,6*(-1+$E$6))</f>
        <v>345</v>
      </c>
      <c r="O600" s="77">
        <f>OFFSET(TT!K600,0,6*(-1+$E$6))</f>
        <v>69</v>
      </c>
      <c r="P600" s="78">
        <f t="shared" si="19"/>
        <v>705</v>
      </c>
      <c r="Q600" s="78">
        <f t="shared" ref="Q600:S600" si="1797">$J600*C$30+$K600*C$31+$L600*C$32+$M600*C$33+$N600*C$34+$O600*C$35</f>
        <v>204</v>
      </c>
      <c r="R600" s="78">
        <f t="shared" si="1797"/>
        <v>497</v>
      </c>
      <c r="S600" s="78">
        <f t="shared" si="1797"/>
        <v>345</v>
      </c>
      <c r="T600" s="59">
        <f t="shared" si="8"/>
        <v>0.7755775578</v>
      </c>
      <c r="U600" s="60">
        <f t="shared" si="9"/>
        <v>0.5902612827</v>
      </c>
      <c r="V600" s="61">
        <f t="shared" si="10"/>
        <v>0.6714285714</v>
      </c>
      <c r="W600" s="62">
        <f t="shared" si="11"/>
        <v>0.7089871612</v>
      </c>
      <c r="X600" s="63">
        <f t="shared" ref="X600:Y600" si="1798">IFERROR(P600/(P600+R600),0.5)</f>
        <v>0.5865224626</v>
      </c>
      <c r="Y600" s="64">
        <f t="shared" si="1798"/>
        <v>0.3715846995</v>
      </c>
      <c r="Z600" s="65">
        <f t="shared" si="13"/>
        <v>0.6864648772</v>
      </c>
      <c r="AA600" s="66">
        <f t="shared" si="14"/>
        <v>0.5996573387</v>
      </c>
      <c r="AB600" s="67">
        <f t="shared" si="15"/>
        <v>0.5191319246</v>
      </c>
      <c r="AC600" s="47">
        <f t="shared" si="16"/>
        <v>1</v>
      </c>
      <c r="AD600" s="79">
        <f t="shared" ref="AD600:AL600" si="1799">IF(OR(T600&lt;OFFSET($B$38,AD$3,0),T600&gt;OFFSET($C$38,AD$3,0)),0,1)</f>
        <v>1</v>
      </c>
      <c r="AE600" s="79">
        <f t="shared" si="1799"/>
        <v>1</v>
      </c>
      <c r="AF600" s="79">
        <f t="shared" si="1799"/>
        <v>1</v>
      </c>
      <c r="AG600" s="79">
        <f t="shared" si="1799"/>
        <v>1</v>
      </c>
      <c r="AH600" s="79">
        <f t="shared" si="1799"/>
        <v>1</v>
      </c>
      <c r="AI600" s="79">
        <f t="shared" si="1799"/>
        <v>1</v>
      </c>
      <c r="AJ600" s="79">
        <f t="shared" si="1799"/>
        <v>1</v>
      </c>
      <c r="AK600" s="79">
        <f t="shared" si="1799"/>
        <v>1</v>
      </c>
      <c r="AL600" s="79">
        <f t="shared" si="1799"/>
        <v>1</v>
      </c>
      <c r="AM600" s="68">
        <f t="shared" si="18"/>
        <v>1</v>
      </c>
    </row>
    <row r="601" ht="16.5" customHeight="1">
      <c r="A601" s="79"/>
      <c r="B601" s="101"/>
      <c r="C601" s="101"/>
      <c r="D601" s="101"/>
      <c r="E601" s="101"/>
      <c r="F601" s="102"/>
      <c r="G601" s="51">
        <f t="shared" si="947"/>
        <v>596</v>
      </c>
      <c r="H601" s="103">
        <v>7552.0</v>
      </c>
      <c r="I601" s="79">
        <v>2346.0</v>
      </c>
      <c r="J601" s="72">
        <f>OFFSET(TT!F601,0,6*(-1+$E$6))</f>
        <v>372</v>
      </c>
      <c r="K601" s="73">
        <f>OFFSET(TT!G601,0,6*(-1+$E$6))</f>
        <v>319</v>
      </c>
      <c r="L601" s="74">
        <f>OFFSET(TT!H601,0,6*(-1+$E$6))</f>
        <v>342</v>
      </c>
      <c r="M601" s="75">
        <f>OFFSET(TT!I601,0,6*(-1+$E$6))</f>
        <v>134</v>
      </c>
      <c r="N601" s="76">
        <f>OFFSET(TT!J601,0,6*(-1+$E$6))</f>
        <v>377</v>
      </c>
      <c r="O601" s="77">
        <f>OFFSET(TT!K601,0,6*(-1+$E$6))</f>
        <v>92</v>
      </c>
      <c r="P601" s="78">
        <f t="shared" si="19"/>
        <v>714</v>
      </c>
      <c r="Q601" s="78">
        <f t="shared" ref="Q601:S601" si="1800">$J601*C$30+$K601*C$31+$L601*C$32+$M601*C$33+$N601*C$34+$O601*C$35</f>
        <v>226</v>
      </c>
      <c r="R601" s="78">
        <f t="shared" si="1800"/>
        <v>319</v>
      </c>
      <c r="S601" s="78">
        <f t="shared" si="1800"/>
        <v>377</v>
      </c>
      <c r="T601" s="59">
        <f t="shared" si="8"/>
        <v>0.7595744681</v>
      </c>
      <c r="U601" s="60">
        <f t="shared" si="9"/>
        <v>0.4583333333</v>
      </c>
      <c r="V601" s="61">
        <f t="shared" si="10"/>
        <v>0.6544454629</v>
      </c>
      <c r="W601" s="62">
        <f t="shared" si="11"/>
        <v>0.5853211009</v>
      </c>
      <c r="X601" s="63">
        <f t="shared" ref="X601:Y601" si="1801">IFERROR(P601/(P601+R601),0.5)</f>
        <v>0.6911907067</v>
      </c>
      <c r="Y601" s="64">
        <f t="shared" si="1801"/>
        <v>0.3747927032</v>
      </c>
      <c r="Z601" s="65">
        <f t="shared" si="13"/>
        <v>0.6314180929</v>
      </c>
      <c r="AA601" s="66">
        <f t="shared" si="14"/>
        <v>0.6668704156</v>
      </c>
      <c r="AB601" s="67">
        <f t="shared" si="15"/>
        <v>0.5745721271</v>
      </c>
      <c r="AC601" s="47">
        <f t="shared" si="16"/>
        <v>1</v>
      </c>
      <c r="AD601" s="79">
        <f t="shared" ref="AD601:AL601" si="1802">IF(OR(T601&lt;OFFSET($B$38,AD$3,0),T601&gt;OFFSET($C$38,AD$3,0)),0,1)</f>
        <v>1</v>
      </c>
      <c r="AE601" s="79">
        <f t="shared" si="1802"/>
        <v>1</v>
      </c>
      <c r="AF601" s="79">
        <f t="shared" si="1802"/>
        <v>1</v>
      </c>
      <c r="AG601" s="79">
        <f t="shared" si="1802"/>
        <v>1</v>
      </c>
      <c r="AH601" s="79">
        <f t="shared" si="1802"/>
        <v>1</v>
      </c>
      <c r="AI601" s="79">
        <f t="shared" si="1802"/>
        <v>1</v>
      </c>
      <c r="AJ601" s="79">
        <f t="shared" si="1802"/>
        <v>1</v>
      </c>
      <c r="AK601" s="79">
        <f t="shared" si="1802"/>
        <v>1</v>
      </c>
      <c r="AL601" s="79">
        <f t="shared" si="1802"/>
        <v>1</v>
      </c>
      <c r="AM601" s="68">
        <f t="shared" si="18"/>
        <v>1</v>
      </c>
    </row>
    <row r="602" ht="16.5" customHeight="1">
      <c r="A602" s="79"/>
      <c r="B602" s="101"/>
      <c r="C602" s="101"/>
      <c r="D602" s="101"/>
      <c r="E602" s="101"/>
      <c r="F602" s="102"/>
      <c r="G602" s="51">
        <f t="shared" si="947"/>
        <v>597</v>
      </c>
      <c r="H602" s="103">
        <v>7553.0</v>
      </c>
      <c r="I602" s="79">
        <v>3498.0</v>
      </c>
      <c r="J602" s="72">
        <f>OFFSET(TT!F602,0,6*(-1+$E$6))</f>
        <v>446</v>
      </c>
      <c r="K602" s="73">
        <f>OFFSET(TT!G602,0,6*(-1+$E$6))</f>
        <v>340</v>
      </c>
      <c r="L602" s="74">
        <f>OFFSET(TT!H602,0,6*(-1+$E$6))</f>
        <v>529</v>
      </c>
      <c r="M602" s="75">
        <f>OFFSET(TT!I602,0,6*(-1+$E$6))</f>
        <v>205</v>
      </c>
      <c r="N602" s="76">
        <f>OFFSET(TT!J602,0,6*(-1+$E$6))</f>
        <v>520</v>
      </c>
      <c r="O602" s="77">
        <f>OFFSET(TT!K602,0,6*(-1+$E$6))</f>
        <v>171</v>
      </c>
      <c r="P602" s="78">
        <f t="shared" si="19"/>
        <v>975</v>
      </c>
      <c r="Q602" s="78">
        <f t="shared" ref="Q602:S602" si="1803">$J602*C$30+$K602*C$31+$L602*C$32+$M602*C$33+$N602*C$34+$O602*C$35</f>
        <v>376</v>
      </c>
      <c r="R602" s="78">
        <f t="shared" si="1803"/>
        <v>340</v>
      </c>
      <c r="S602" s="78">
        <f t="shared" si="1803"/>
        <v>520</v>
      </c>
      <c r="T602" s="59">
        <f t="shared" si="8"/>
        <v>0.7216876388</v>
      </c>
      <c r="U602" s="60">
        <f t="shared" si="9"/>
        <v>0.3953488372</v>
      </c>
      <c r="V602" s="61">
        <f t="shared" si="10"/>
        <v>0.652173913</v>
      </c>
      <c r="W602" s="62">
        <f t="shared" si="11"/>
        <v>0.4748603352</v>
      </c>
      <c r="X602" s="63">
        <f t="shared" ref="X602:Y602" si="1804">IFERROR(P602/(P602+R602),0.5)</f>
        <v>0.7414448669</v>
      </c>
      <c r="Y602" s="64">
        <f t="shared" si="1804"/>
        <v>0.4196428571</v>
      </c>
      <c r="Z602" s="65">
        <f t="shared" si="13"/>
        <v>0.5947535052</v>
      </c>
      <c r="AA602" s="66">
        <f t="shared" si="14"/>
        <v>0.6761646314</v>
      </c>
      <c r="AB602" s="67">
        <f t="shared" si="15"/>
        <v>0.6110357304</v>
      </c>
      <c r="AC602" s="47">
        <f t="shared" si="16"/>
        <v>1</v>
      </c>
      <c r="AD602" s="79">
        <f t="shared" ref="AD602:AL602" si="1805">IF(OR(T602&lt;OFFSET($B$38,AD$3,0),T602&gt;OFFSET($C$38,AD$3,0)),0,1)</f>
        <v>1</v>
      </c>
      <c r="AE602" s="79">
        <f t="shared" si="1805"/>
        <v>1</v>
      </c>
      <c r="AF602" s="79">
        <f t="shared" si="1805"/>
        <v>1</v>
      </c>
      <c r="AG602" s="79">
        <f t="shared" si="1805"/>
        <v>1</v>
      </c>
      <c r="AH602" s="79">
        <f t="shared" si="1805"/>
        <v>1</v>
      </c>
      <c r="AI602" s="79">
        <f t="shared" si="1805"/>
        <v>1</v>
      </c>
      <c r="AJ602" s="79">
        <f t="shared" si="1805"/>
        <v>1</v>
      </c>
      <c r="AK602" s="79">
        <f t="shared" si="1805"/>
        <v>1</v>
      </c>
      <c r="AL602" s="79">
        <f t="shared" si="1805"/>
        <v>1</v>
      </c>
      <c r="AM602" s="68">
        <f t="shared" si="18"/>
        <v>1</v>
      </c>
    </row>
    <row r="603" ht="16.5" customHeight="1">
      <c r="A603" s="79"/>
      <c r="B603" s="101"/>
      <c r="C603" s="101"/>
      <c r="D603" s="101"/>
      <c r="E603" s="101"/>
      <c r="F603" s="102"/>
      <c r="G603" s="51">
        <f t="shared" si="947"/>
        <v>598</v>
      </c>
      <c r="H603" s="103">
        <v>7562.0</v>
      </c>
      <c r="I603" s="79">
        <v>3180.0</v>
      </c>
      <c r="J603" s="72">
        <f>OFFSET(TT!F603,0,6*(-1+$E$6))</f>
        <v>499</v>
      </c>
      <c r="K603" s="73">
        <f>OFFSET(TT!G603,0,6*(-1+$E$6))</f>
        <v>407</v>
      </c>
      <c r="L603" s="74">
        <f>OFFSET(TT!H603,0,6*(-1+$E$6))</f>
        <v>532</v>
      </c>
      <c r="M603" s="75">
        <f>OFFSET(TT!I603,0,6*(-1+$E$6))</f>
        <v>187</v>
      </c>
      <c r="N603" s="76">
        <f>OFFSET(TT!J603,0,6*(-1+$E$6))</f>
        <v>404</v>
      </c>
      <c r="O603" s="77">
        <f>OFFSET(TT!K603,0,6*(-1+$E$6))</f>
        <v>130</v>
      </c>
      <c r="P603" s="78">
        <f t="shared" si="19"/>
        <v>1031</v>
      </c>
      <c r="Q603" s="78">
        <f t="shared" ref="Q603:S603" si="1806">$J603*C$30+$K603*C$31+$L603*C$32+$M603*C$33+$N603*C$34+$O603*C$35</f>
        <v>317</v>
      </c>
      <c r="R603" s="78">
        <f t="shared" si="1806"/>
        <v>407</v>
      </c>
      <c r="S603" s="78">
        <f t="shared" si="1806"/>
        <v>404</v>
      </c>
      <c r="T603" s="59">
        <f t="shared" si="8"/>
        <v>0.7648367953</v>
      </c>
      <c r="U603" s="60">
        <f t="shared" si="9"/>
        <v>0.5018495684</v>
      </c>
      <c r="V603" s="61">
        <f t="shared" si="10"/>
        <v>0.718466899</v>
      </c>
      <c r="W603" s="62">
        <f t="shared" si="11"/>
        <v>0.5621546961</v>
      </c>
      <c r="X603" s="63">
        <f t="shared" ref="X603:Y603" si="1807">IFERROR(P603/(P603+R603),0.5)</f>
        <v>0.7169680111</v>
      </c>
      <c r="Y603" s="64">
        <f t="shared" si="1807"/>
        <v>0.439667129</v>
      </c>
      <c r="Z603" s="65">
        <f t="shared" si="13"/>
        <v>0.6660490968</v>
      </c>
      <c r="AA603" s="66">
        <f t="shared" si="14"/>
        <v>0.6646595646</v>
      </c>
      <c r="AB603" s="67">
        <f t="shared" si="15"/>
        <v>0.6243631311</v>
      </c>
      <c r="AC603" s="47">
        <f t="shared" si="16"/>
        <v>1</v>
      </c>
      <c r="AD603" s="79">
        <f t="shared" ref="AD603:AL603" si="1808">IF(OR(T603&lt;OFFSET($B$38,AD$3,0),T603&gt;OFFSET($C$38,AD$3,0)),0,1)</f>
        <v>1</v>
      </c>
      <c r="AE603" s="79">
        <f t="shared" si="1808"/>
        <v>1</v>
      </c>
      <c r="AF603" s="79">
        <f t="shared" si="1808"/>
        <v>1</v>
      </c>
      <c r="AG603" s="79">
        <f t="shared" si="1808"/>
        <v>1</v>
      </c>
      <c r="AH603" s="79">
        <f t="shared" si="1808"/>
        <v>1</v>
      </c>
      <c r="AI603" s="79">
        <f t="shared" si="1808"/>
        <v>1</v>
      </c>
      <c r="AJ603" s="79">
        <f t="shared" si="1808"/>
        <v>1</v>
      </c>
      <c r="AK603" s="79">
        <f t="shared" si="1808"/>
        <v>1</v>
      </c>
      <c r="AL603" s="79">
        <f t="shared" si="1808"/>
        <v>1</v>
      </c>
      <c r="AM603" s="68">
        <f t="shared" si="18"/>
        <v>1</v>
      </c>
    </row>
    <row r="604" ht="16.5" customHeight="1">
      <c r="A604" s="79"/>
      <c r="B604" s="101"/>
      <c r="C604" s="101"/>
      <c r="D604" s="101"/>
      <c r="E604" s="101"/>
      <c r="F604" s="102"/>
      <c r="G604" s="51">
        <f t="shared" si="947"/>
        <v>599</v>
      </c>
      <c r="H604" s="103">
        <v>7569.0</v>
      </c>
      <c r="I604" s="79">
        <v>2815.0</v>
      </c>
      <c r="J604" s="72">
        <f>OFFSET(TT!F604,0,6*(-1+$E$6))</f>
        <v>216</v>
      </c>
      <c r="K604" s="73">
        <f>OFFSET(TT!G604,0,6*(-1+$E$6))</f>
        <v>207</v>
      </c>
      <c r="L604" s="74">
        <f>OFFSET(TT!H604,0,6*(-1+$E$6))</f>
        <v>215</v>
      </c>
      <c r="M604" s="75">
        <f>OFFSET(TT!I604,0,6*(-1+$E$6))</f>
        <v>128</v>
      </c>
      <c r="N604" s="76">
        <f>OFFSET(TT!J604,0,6*(-1+$E$6))</f>
        <v>537</v>
      </c>
      <c r="O604" s="77">
        <f>OFFSET(TT!K604,0,6*(-1+$E$6))</f>
        <v>97</v>
      </c>
      <c r="P604" s="78">
        <f t="shared" si="19"/>
        <v>431</v>
      </c>
      <c r="Q604" s="78">
        <f t="shared" ref="Q604:S604" si="1809">$J604*C$30+$K604*C$31+$L604*C$32+$M604*C$33+$N604*C$34+$O604*C$35</f>
        <v>225</v>
      </c>
      <c r="R604" s="78">
        <f t="shared" si="1809"/>
        <v>207</v>
      </c>
      <c r="S604" s="78">
        <f t="shared" si="1809"/>
        <v>537</v>
      </c>
      <c r="T604" s="59">
        <f t="shared" si="8"/>
        <v>0.6570121951</v>
      </c>
      <c r="U604" s="60">
        <f t="shared" si="9"/>
        <v>0.2782258065</v>
      </c>
      <c r="V604" s="61">
        <f t="shared" si="10"/>
        <v>0.4452479339</v>
      </c>
      <c r="W604" s="62">
        <f t="shared" si="11"/>
        <v>0.4791666667</v>
      </c>
      <c r="X604" s="63">
        <f t="shared" ref="X604:Y604" si="1810">IFERROR(P604/(P604+R604),0.5)</f>
        <v>0.6755485893</v>
      </c>
      <c r="Y604" s="64">
        <f t="shared" si="1810"/>
        <v>0.2952755906</v>
      </c>
      <c r="Z604" s="65">
        <f t="shared" si="13"/>
        <v>0.4557142857</v>
      </c>
      <c r="AA604" s="66">
        <f t="shared" si="14"/>
        <v>0.6914285714</v>
      </c>
      <c r="AB604" s="67">
        <f t="shared" si="15"/>
        <v>0.4685714286</v>
      </c>
      <c r="AC604" s="47">
        <f t="shared" si="16"/>
        <v>1</v>
      </c>
      <c r="AD604" s="79">
        <f t="shared" ref="AD604:AL604" si="1811">IF(OR(T604&lt;OFFSET($B$38,AD$3,0),T604&gt;OFFSET($C$38,AD$3,0)),0,1)</f>
        <v>1</v>
      </c>
      <c r="AE604" s="79">
        <f t="shared" si="1811"/>
        <v>1</v>
      </c>
      <c r="AF604" s="79">
        <f t="shared" si="1811"/>
        <v>1</v>
      </c>
      <c r="AG604" s="79">
        <f t="shared" si="1811"/>
        <v>1</v>
      </c>
      <c r="AH604" s="79">
        <f t="shared" si="1811"/>
        <v>1</v>
      </c>
      <c r="AI604" s="79">
        <f t="shared" si="1811"/>
        <v>1</v>
      </c>
      <c r="AJ604" s="79">
        <f t="shared" si="1811"/>
        <v>1</v>
      </c>
      <c r="AK604" s="79">
        <f t="shared" si="1811"/>
        <v>1</v>
      </c>
      <c r="AL604" s="79">
        <f t="shared" si="1811"/>
        <v>1</v>
      </c>
      <c r="AM604" s="68">
        <f t="shared" si="18"/>
        <v>1</v>
      </c>
    </row>
    <row r="605" ht="16.5" customHeight="1">
      <c r="A605" s="79"/>
      <c r="B605" s="101"/>
      <c r="C605" s="101"/>
      <c r="D605" s="101"/>
      <c r="E605" s="101"/>
      <c r="F605" s="102"/>
      <c r="G605" s="51">
        <f t="shared" si="947"/>
        <v>600</v>
      </c>
      <c r="H605" s="103">
        <v>7570.0</v>
      </c>
      <c r="I605" s="79">
        <v>2483.0</v>
      </c>
      <c r="J605" s="72">
        <f>OFFSET(TT!F605,0,6*(-1+$E$6))</f>
        <v>150</v>
      </c>
      <c r="K605" s="73">
        <f>OFFSET(TT!G605,0,6*(-1+$E$6))</f>
        <v>133</v>
      </c>
      <c r="L605" s="74">
        <f>OFFSET(TT!H605,0,6*(-1+$E$6))</f>
        <v>178</v>
      </c>
      <c r="M605" s="75">
        <f>OFFSET(TT!I605,0,6*(-1+$E$6))</f>
        <v>99</v>
      </c>
      <c r="N605" s="76">
        <f>OFFSET(TT!J605,0,6*(-1+$E$6))</f>
        <v>314</v>
      </c>
      <c r="O605" s="77">
        <f>OFFSET(TT!K605,0,6*(-1+$E$6))</f>
        <v>94</v>
      </c>
      <c r="P605" s="78">
        <f t="shared" si="19"/>
        <v>328</v>
      </c>
      <c r="Q605" s="78">
        <f t="shared" ref="Q605:S605" si="1812">$J605*C$30+$K605*C$31+$L605*C$32+$M605*C$33+$N605*C$34+$O605*C$35</f>
        <v>193</v>
      </c>
      <c r="R605" s="78">
        <f t="shared" si="1812"/>
        <v>133</v>
      </c>
      <c r="S605" s="78">
        <f t="shared" si="1812"/>
        <v>314</v>
      </c>
      <c r="T605" s="59">
        <f t="shared" si="8"/>
        <v>0.6295585413</v>
      </c>
      <c r="U605" s="60">
        <f t="shared" si="9"/>
        <v>0.2975391499</v>
      </c>
      <c r="V605" s="61">
        <f t="shared" si="10"/>
        <v>0.5109034268</v>
      </c>
      <c r="W605" s="62">
        <f t="shared" si="11"/>
        <v>0.4079754601</v>
      </c>
      <c r="X605" s="63">
        <f t="shared" ref="X605:Y605" si="1813">IFERROR(P605/(P605+R605),0.5)</f>
        <v>0.7114967462</v>
      </c>
      <c r="Y605" s="64">
        <f t="shared" si="1813"/>
        <v>0.3806706114</v>
      </c>
      <c r="Z605" s="65">
        <f t="shared" si="13"/>
        <v>0.4762396694</v>
      </c>
      <c r="AA605" s="66">
        <f t="shared" si="14"/>
        <v>0.6632231405</v>
      </c>
      <c r="AB605" s="67">
        <f t="shared" si="15"/>
        <v>0.5382231405</v>
      </c>
      <c r="AC605" s="47">
        <f t="shared" si="16"/>
        <v>1</v>
      </c>
      <c r="AD605" s="79">
        <f t="shared" ref="AD605:AL605" si="1814">IF(OR(T605&lt;OFFSET($B$38,AD$3,0),T605&gt;OFFSET($C$38,AD$3,0)),0,1)</f>
        <v>1</v>
      </c>
      <c r="AE605" s="79">
        <f t="shared" si="1814"/>
        <v>1</v>
      </c>
      <c r="AF605" s="79">
        <f t="shared" si="1814"/>
        <v>1</v>
      </c>
      <c r="AG605" s="79">
        <f t="shared" si="1814"/>
        <v>1</v>
      </c>
      <c r="AH605" s="79">
        <f t="shared" si="1814"/>
        <v>1</v>
      </c>
      <c r="AI605" s="79">
        <f t="shared" si="1814"/>
        <v>1</v>
      </c>
      <c r="AJ605" s="79">
        <f t="shared" si="1814"/>
        <v>1</v>
      </c>
      <c r="AK605" s="79">
        <f t="shared" si="1814"/>
        <v>1</v>
      </c>
      <c r="AL605" s="79">
        <f t="shared" si="1814"/>
        <v>1</v>
      </c>
      <c r="AM605" s="68">
        <f t="shared" si="18"/>
        <v>1</v>
      </c>
    </row>
    <row r="606" ht="16.5" customHeight="1">
      <c r="A606" s="79"/>
      <c r="B606" s="101"/>
      <c r="C606" s="101"/>
      <c r="D606" s="101"/>
      <c r="E606" s="101"/>
      <c r="F606" s="102"/>
      <c r="G606" s="51">
        <f t="shared" si="947"/>
        <v>601</v>
      </c>
      <c r="H606" s="103">
        <v>7582.0</v>
      </c>
      <c r="I606" s="79">
        <v>883.0</v>
      </c>
      <c r="J606" s="72">
        <f>OFFSET(TT!F606,0,6*(-1+$E$6))</f>
        <v>87</v>
      </c>
      <c r="K606" s="73">
        <f>OFFSET(TT!G606,0,6*(-1+$E$6))</f>
        <v>81</v>
      </c>
      <c r="L606" s="74">
        <f>OFFSET(TT!H606,0,6*(-1+$E$6))</f>
        <v>84</v>
      </c>
      <c r="M606" s="75">
        <f>OFFSET(TT!I606,0,6*(-1+$E$6))</f>
        <v>53</v>
      </c>
      <c r="N606" s="76">
        <f>OFFSET(TT!J606,0,6*(-1+$E$6))</f>
        <v>140</v>
      </c>
      <c r="O606" s="77">
        <f>OFFSET(TT!K606,0,6*(-1+$E$6))</f>
        <v>43</v>
      </c>
      <c r="P606" s="78">
        <f t="shared" si="19"/>
        <v>171</v>
      </c>
      <c r="Q606" s="78">
        <f t="shared" ref="Q606:S606" si="1815">$J606*C$30+$K606*C$31+$L606*C$32+$M606*C$33+$N606*C$34+$O606*C$35</f>
        <v>96</v>
      </c>
      <c r="R606" s="78">
        <f t="shared" si="1815"/>
        <v>81</v>
      </c>
      <c r="S606" s="78">
        <f t="shared" si="1815"/>
        <v>140</v>
      </c>
      <c r="T606" s="59">
        <f t="shared" si="8"/>
        <v>0.6404494382</v>
      </c>
      <c r="U606" s="60">
        <f t="shared" si="9"/>
        <v>0.3665158371</v>
      </c>
      <c r="V606" s="61">
        <f t="shared" si="10"/>
        <v>0.5498392283</v>
      </c>
      <c r="W606" s="62">
        <f t="shared" si="11"/>
        <v>0.4576271186</v>
      </c>
      <c r="X606" s="63">
        <f t="shared" ref="X606:Y606" si="1816">IFERROR(P606/(P606+R606),0.5)</f>
        <v>0.6785714286</v>
      </c>
      <c r="Y606" s="64">
        <f t="shared" si="1816"/>
        <v>0.406779661</v>
      </c>
      <c r="Z606" s="65">
        <f t="shared" si="13"/>
        <v>0.5163934426</v>
      </c>
      <c r="AA606" s="66">
        <f t="shared" si="14"/>
        <v>0.637295082</v>
      </c>
      <c r="AB606" s="67">
        <f t="shared" si="15"/>
        <v>0.5471311475</v>
      </c>
      <c r="AC606" s="47">
        <f t="shared" si="16"/>
        <v>1</v>
      </c>
      <c r="AD606" s="79">
        <f t="shared" ref="AD606:AL606" si="1817">IF(OR(T606&lt;OFFSET($B$38,AD$3,0),T606&gt;OFFSET($C$38,AD$3,0)),0,1)</f>
        <v>1</v>
      </c>
      <c r="AE606" s="79">
        <f t="shared" si="1817"/>
        <v>1</v>
      </c>
      <c r="AF606" s="79">
        <f t="shared" si="1817"/>
        <v>1</v>
      </c>
      <c r="AG606" s="79">
        <f t="shared" si="1817"/>
        <v>1</v>
      </c>
      <c r="AH606" s="79">
        <f t="shared" si="1817"/>
        <v>1</v>
      </c>
      <c r="AI606" s="79">
        <f t="shared" si="1817"/>
        <v>1</v>
      </c>
      <c r="AJ606" s="79">
        <f t="shared" si="1817"/>
        <v>1</v>
      </c>
      <c r="AK606" s="79">
        <f t="shared" si="1817"/>
        <v>1</v>
      </c>
      <c r="AL606" s="79">
        <f t="shared" si="1817"/>
        <v>1</v>
      </c>
      <c r="AM606" s="68">
        <f t="shared" si="18"/>
        <v>1</v>
      </c>
    </row>
    <row r="607" ht="16.5" customHeight="1">
      <c r="A607" s="79"/>
      <c r="B607" s="101"/>
      <c r="C607" s="101"/>
      <c r="D607" s="101"/>
      <c r="E607" s="101"/>
      <c r="F607" s="102"/>
      <c r="G607" s="51">
        <f t="shared" si="947"/>
        <v>602</v>
      </c>
      <c r="H607" s="103">
        <v>7592.0</v>
      </c>
      <c r="I607" s="79">
        <v>3439.0</v>
      </c>
      <c r="J607" s="72">
        <f>OFFSET(TT!F607,0,6*(-1+$E$6))</f>
        <v>421</v>
      </c>
      <c r="K607" s="73">
        <f>OFFSET(TT!G607,0,6*(-1+$E$6))</f>
        <v>316</v>
      </c>
      <c r="L607" s="74">
        <f>OFFSET(TT!H607,0,6*(-1+$E$6))</f>
        <v>349</v>
      </c>
      <c r="M607" s="75">
        <f>OFFSET(TT!I607,0,6*(-1+$E$6))</f>
        <v>179</v>
      </c>
      <c r="N607" s="76">
        <f>OFFSET(TT!J607,0,6*(-1+$E$6))</f>
        <v>541</v>
      </c>
      <c r="O607" s="77">
        <f>OFFSET(TT!K607,0,6*(-1+$E$6))</f>
        <v>115</v>
      </c>
      <c r="P607" s="78">
        <f t="shared" si="19"/>
        <v>770</v>
      </c>
      <c r="Q607" s="78">
        <f t="shared" ref="Q607:S607" si="1818">$J607*C$30+$K607*C$31+$L607*C$32+$M607*C$33+$N607*C$34+$O607*C$35</f>
        <v>294</v>
      </c>
      <c r="R607" s="78">
        <f t="shared" si="1818"/>
        <v>316</v>
      </c>
      <c r="S607" s="78">
        <f t="shared" si="1818"/>
        <v>541</v>
      </c>
      <c r="T607" s="59">
        <f t="shared" si="8"/>
        <v>0.7236842105</v>
      </c>
      <c r="U607" s="60">
        <f t="shared" si="9"/>
        <v>0.3687281214</v>
      </c>
      <c r="V607" s="61">
        <f t="shared" si="10"/>
        <v>0.58733791</v>
      </c>
      <c r="W607" s="62">
        <f t="shared" si="11"/>
        <v>0.5180327869</v>
      </c>
      <c r="X607" s="63">
        <f t="shared" ref="X607:Y607" si="1819">IFERROR(P607/(P607+R607),0.5)</f>
        <v>0.7090239411</v>
      </c>
      <c r="Y607" s="64">
        <f t="shared" si="1819"/>
        <v>0.3520958084</v>
      </c>
      <c r="Z607" s="65">
        <f t="shared" si="13"/>
        <v>0.565330557</v>
      </c>
      <c r="AA607" s="66">
        <f t="shared" si="14"/>
        <v>0.6824570536</v>
      </c>
      <c r="AB607" s="67">
        <f t="shared" si="15"/>
        <v>0.5538781884</v>
      </c>
      <c r="AC607" s="47">
        <f t="shared" si="16"/>
        <v>1</v>
      </c>
      <c r="AD607" s="79">
        <f t="shared" ref="AD607:AL607" si="1820">IF(OR(T607&lt;OFFSET($B$38,AD$3,0),T607&gt;OFFSET($C$38,AD$3,0)),0,1)</f>
        <v>1</v>
      </c>
      <c r="AE607" s="79">
        <f t="shared" si="1820"/>
        <v>1</v>
      </c>
      <c r="AF607" s="79">
        <f t="shared" si="1820"/>
        <v>1</v>
      </c>
      <c r="AG607" s="79">
        <f t="shared" si="1820"/>
        <v>1</v>
      </c>
      <c r="AH607" s="79">
        <f t="shared" si="1820"/>
        <v>1</v>
      </c>
      <c r="AI607" s="79">
        <f t="shared" si="1820"/>
        <v>1</v>
      </c>
      <c r="AJ607" s="79">
        <f t="shared" si="1820"/>
        <v>1</v>
      </c>
      <c r="AK607" s="79">
        <f t="shared" si="1820"/>
        <v>1</v>
      </c>
      <c r="AL607" s="79">
        <f t="shared" si="1820"/>
        <v>1</v>
      </c>
      <c r="AM607" s="68">
        <f t="shared" si="18"/>
        <v>1</v>
      </c>
    </row>
    <row r="608" ht="16.5" customHeight="1">
      <c r="A608" s="79"/>
      <c r="B608" s="101"/>
      <c r="C608" s="101"/>
      <c r="D608" s="101"/>
      <c r="E608" s="101"/>
      <c r="F608" s="102"/>
      <c r="G608" s="51">
        <f t="shared" si="947"/>
        <v>603</v>
      </c>
      <c r="H608" s="103">
        <v>7595.0</v>
      </c>
      <c r="I608" s="79">
        <v>1057.0</v>
      </c>
      <c r="J608" s="72">
        <f>OFFSET(TT!F608,0,6*(-1+$E$6))</f>
        <v>224</v>
      </c>
      <c r="K608" s="73">
        <f>OFFSET(TT!G608,0,6*(-1+$E$6))</f>
        <v>143</v>
      </c>
      <c r="L608" s="74">
        <f>OFFSET(TT!H608,0,6*(-1+$E$6))</f>
        <v>165</v>
      </c>
      <c r="M608" s="75">
        <f>OFFSET(TT!I608,0,6*(-1+$E$6))</f>
        <v>39</v>
      </c>
      <c r="N608" s="76">
        <f>OFFSET(TT!J608,0,6*(-1+$E$6))</f>
        <v>111</v>
      </c>
      <c r="O608" s="77">
        <f>OFFSET(TT!K608,0,6*(-1+$E$6))</f>
        <v>35</v>
      </c>
      <c r="P608" s="78">
        <f t="shared" si="19"/>
        <v>389</v>
      </c>
      <c r="Q608" s="78">
        <f t="shared" ref="Q608:S608" si="1821">$J608*C$30+$K608*C$31+$L608*C$32+$M608*C$33+$N608*C$34+$O608*C$35</f>
        <v>74</v>
      </c>
      <c r="R608" s="78">
        <f t="shared" si="1821"/>
        <v>143</v>
      </c>
      <c r="S608" s="78">
        <f t="shared" si="1821"/>
        <v>111</v>
      </c>
      <c r="T608" s="59">
        <f t="shared" si="8"/>
        <v>0.8401727862</v>
      </c>
      <c r="U608" s="60">
        <f t="shared" si="9"/>
        <v>0.562992126</v>
      </c>
      <c r="V608" s="61">
        <f t="shared" si="10"/>
        <v>0.778</v>
      </c>
      <c r="W608" s="62">
        <f t="shared" si="11"/>
        <v>0.6589861751</v>
      </c>
      <c r="X608" s="63">
        <f t="shared" ref="X608:Y608" si="1822">IFERROR(P608/(P608+R608),0.5)</f>
        <v>0.7312030075</v>
      </c>
      <c r="Y608" s="64">
        <f t="shared" si="1822"/>
        <v>0.4</v>
      </c>
      <c r="Z608" s="65">
        <f t="shared" si="13"/>
        <v>0.7419804742</v>
      </c>
      <c r="AA608" s="66">
        <f t="shared" si="14"/>
        <v>0.6973500697</v>
      </c>
      <c r="AB608" s="67">
        <f t="shared" si="15"/>
        <v>0.6457461646</v>
      </c>
      <c r="AC608" s="47">
        <f t="shared" si="16"/>
        <v>1</v>
      </c>
      <c r="AD608" s="79">
        <f t="shared" ref="AD608:AL608" si="1823">IF(OR(T608&lt;OFFSET($B$38,AD$3,0),T608&gt;OFFSET($C$38,AD$3,0)),0,1)</f>
        <v>1</v>
      </c>
      <c r="AE608" s="79">
        <f t="shared" si="1823"/>
        <v>1</v>
      </c>
      <c r="AF608" s="79">
        <f t="shared" si="1823"/>
        <v>1</v>
      </c>
      <c r="AG608" s="79">
        <f t="shared" si="1823"/>
        <v>1</v>
      </c>
      <c r="AH608" s="79">
        <f t="shared" si="1823"/>
        <v>1</v>
      </c>
      <c r="AI608" s="79">
        <f t="shared" si="1823"/>
        <v>1</v>
      </c>
      <c r="AJ608" s="79">
        <f t="shared" si="1823"/>
        <v>1</v>
      </c>
      <c r="AK608" s="79">
        <f t="shared" si="1823"/>
        <v>1</v>
      </c>
      <c r="AL608" s="79">
        <f t="shared" si="1823"/>
        <v>1</v>
      </c>
      <c r="AM608" s="68">
        <f t="shared" si="18"/>
        <v>1</v>
      </c>
    </row>
    <row r="609" ht="16.5" customHeight="1">
      <c r="A609" s="79"/>
      <c r="B609" s="101"/>
      <c r="C609" s="101"/>
      <c r="D609" s="101"/>
      <c r="E609" s="101"/>
      <c r="F609" s="102"/>
      <c r="G609" s="51">
        <f t="shared" si="947"/>
        <v>604</v>
      </c>
      <c r="H609" s="103">
        <v>7601.0</v>
      </c>
      <c r="I609" s="79">
        <v>3363.0</v>
      </c>
      <c r="J609" s="72">
        <f>OFFSET(TT!F609,0,6*(-1+$E$6))</f>
        <v>533</v>
      </c>
      <c r="K609" s="73">
        <f>OFFSET(TT!G609,0,6*(-1+$E$6))</f>
        <v>328</v>
      </c>
      <c r="L609" s="74">
        <f>OFFSET(TT!H609,0,6*(-1+$E$6))</f>
        <v>494</v>
      </c>
      <c r="M609" s="75">
        <f>OFFSET(TT!I609,0,6*(-1+$E$6))</f>
        <v>223</v>
      </c>
      <c r="N609" s="76">
        <f>OFFSET(TT!J609,0,6*(-1+$E$6))</f>
        <v>491</v>
      </c>
      <c r="O609" s="77">
        <f>OFFSET(TT!K609,0,6*(-1+$E$6))</f>
        <v>146</v>
      </c>
      <c r="P609" s="78">
        <f t="shared" si="19"/>
        <v>1027</v>
      </c>
      <c r="Q609" s="78">
        <f t="shared" ref="Q609:S609" si="1824">$J609*C$30+$K609*C$31+$L609*C$32+$M609*C$33+$N609*C$34+$O609*C$35</f>
        <v>369</v>
      </c>
      <c r="R609" s="78">
        <f t="shared" si="1824"/>
        <v>328</v>
      </c>
      <c r="S609" s="78">
        <f t="shared" si="1824"/>
        <v>491</v>
      </c>
      <c r="T609" s="59">
        <f t="shared" si="8"/>
        <v>0.7356733524</v>
      </c>
      <c r="U609" s="60">
        <f t="shared" si="9"/>
        <v>0.4004884005</v>
      </c>
      <c r="V609" s="61">
        <f t="shared" si="10"/>
        <v>0.6765480896</v>
      </c>
      <c r="W609" s="62">
        <f t="shared" si="11"/>
        <v>0.4705882353</v>
      </c>
      <c r="X609" s="63">
        <f t="shared" ref="X609:Y609" si="1825">IFERROR(P609/(P609+R609),0.5)</f>
        <v>0.7579335793</v>
      </c>
      <c r="Y609" s="64">
        <f t="shared" si="1825"/>
        <v>0.4290697674</v>
      </c>
      <c r="Z609" s="65">
        <f t="shared" si="13"/>
        <v>0.611738149</v>
      </c>
      <c r="AA609" s="66">
        <f t="shared" si="14"/>
        <v>0.6853273138</v>
      </c>
      <c r="AB609" s="67">
        <f t="shared" si="15"/>
        <v>0.630248307</v>
      </c>
      <c r="AC609" s="47">
        <f t="shared" si="16"/>
        <v>1</v>
      </c>
      <c r="AD609" s="79">
        <f t="shared" ref="AD609:AL609" si="1826">IF(OR(T609&lt;OFFSET($B$38,AD$3,0),T609&gt;OFFSET($C$38,AD$3,0)),0,1)</f>
        <v>1</v>
      </c>
      <c r="AE609" s="79">
        <f t="shared" si="1826"/>
        <v>1</v>
      </c>
      <c r="AF609" s="79">
        <f t="shared" si="1826"/>
        <v>1</v>
      </c>
      <c r="AG609" s="79">
        <f t="shared" si="1826"/>
        <v>1</v>
      </c>
      <c r="AH609" s="79">
        <f t="shared" si="1826"/>
        <v>1</v>
      </c>
      <c r="AI609" s="79">
        <f t="shared" si="1826"/>
        <v>1</v>
      </c>
      <c r="AJ609" s="79">
        <f t="shared" si="1826"/>
        <v>1</v>
      </c>
      <c r="AK609" s="79">
        <f t="shared" si="1826"/>
        <v>1</v>
      </c>
      <c r="AL609" s="79">
        <f t="shared" si="1826"/>
        <v>1</v>
      </c>
      <c r="AM609" s="68">
        <f t="shared" si="18"/>
        <v>1</v>
      </c>
    </row>
    <row r="610" ht="16.5" customHeight="1">
      <c r="A610" s="79"/>
      <c r="B610" s="101"/>
      <c r="C610" s="101"/>
      <c r="D610" s="101"/>
      <c r="E610" s="101"/>
      <c r="F610" s="102"/>
      <c r="G610" s="51">
        <f t="shared" si="947"/>
        <v>605</v>
      </c>
      <c r="H610" s="103">
        <v>7603.0</v>
      </c>
      <c r="I610" s="79">
        <v>2193.0</v>
      </c>
      <c r="J610" s="72">
        <f>OFFSET(TT!F610,0,6*(-1+$E$6))</f>
        <v>345</v>
      </c>
      <c r="K610" s="73">
        <f>OFFSET(TT!G610,0,6*(-1+$E$6))</f>
        <v>210</v>
      </c>
      <c r="L610" s="74">
        <f>OFFSET(TT!H610,0,6*(-1+$E$6))</f>
        <v>316</v>
      </c>
      <c r="M610" s="75">
        <f>OFFSET(TT!I610,0,6*(-1+$E$6))</f>
        <v>149</v>
      </c>
      <c r="N610" s="76">
        <f>OFFSET(TT!J610,0,6*(-1+$E$6))</f>
        <v>280</v>
      </c>
      <c r="O610" s="77">
        <f>OFFSET(TT!K610,0,6*(-1+$E$6))</f>
        <v>118</v>
      </c>
      <c r="P610" s="78">
        <f t="shared" si="19"/>
        <v>661</v>
      </c>
      <c r="Q610" s="78">
        <f t="shared" ref="Q610:S610" si="1827">$J610*C$30+$K610*C$31+$L610*C$32+$M610*C$33+$N610*C$34+$O610*C$35</f>
        <v>267</v>
      </c>
      <c r="R610" s="78">
        <f t="shared" si="1827"/>
        <v>210</v>
      </c>
      <c r="S610" s="78">
        <f t="shared" si="1827"/>
        <v>280</v>
      </c>
      <c r="T610" s="59">
        <f t="shared" si="8"/>
        <v>0.7122844828</v>
      </c>
      <c r="U610" s="60">
        <f t="shared" si="9"/>
        <v>0.4285714286</v>
      </c>
      <c r="V610" s="61">
        <f t="shared" si="10"/>
        <v>0.7024442083</v>
      </c>
      <c r="W610" s="62">
        <f t="shared" si="11"/>
        <v>0.4402515723</v>
      </c>
      <c r="X610" s="63">
        <f t="shared" ref="X610:Y610" si="1828">IFERROR(P610/(P610+R610),0.5)</f>
        <v>0.7588978186</v>
      </c>
      <c r="Y610" s="64">
        <f t="shared" si="1828"/>
        <v>0.4881170018</v>
      </c>
      <c r="Z610" s="65">
        <f t="shared" si="13"/>
        <v>0.6142454161</v>
      </c>
      <c r="AA610" s="66">
        <f t="shared" si="14"/>
        <v>0.6636107193</v>
      </c>
      <c r="AB610" s="67">
        <f t="shared" si="15"/>
        <v>0.6544428773</v>
      </c>
      <c r="AC610" s="47">
        <f t="shared" si="16"/>
        <v>1</v>
      </c>
      <c r="AD610" s="79">
        <f t="shared" ref="AD610:AL610" si="1829">IF(OR(T610&lt;OFFSET($B$38,AD$3,0),T610&gt;OFFSET($C$38,AD$3,0)),0,1)</f>
        <v>1</v>
      </c>
      <c r="AE610" s="79">
        <f t="shared" si="1829"/>
        <v>1</v>
      </c>
      <c r="AF610" s="79">
        <f t="shared" si="1829"/>
        <v>1</v>
      </c>
      <c r="AG610" s="79">
        <f t="shared" si="1829"/>
        <v>1</v>
      </c>
      <c r="AH610" s="79">
        <f t="shared" si="1829"/>
        <v>1</v>
      </c>
      <c r="AI610" s="79">
        <f t="shared" si="1829"/>
        <v>1</v>
      </c>
      <c r="AJ610" s="79">
        <f t="shared" si="1829"/>
        <v>1</v>
      </c>
      <c r="AK610" s="79">
        <f t="shared" si="1829"/>
        <v>1</v>
      </c>
      <c r="AL610" s="79">
        <f t="shared" si="1829"/>
        <v>1</v>
      </c>
      <c r="AM610" s="68">
        <f t="shared" si="18"/>
        <v>1</v>
      </c>
    </row>
    <row r="611" ht="16.5" customHeight="1">
      <c r="A611" s="79"/>
      <c r="B611" s="101"/>
      <c r="C611" s="101"/>
      <c r="D611" s="101"/>
      <c r="E611" s="101"/>
      <c r="F611" s="102"/>
      <c r="G611" s="51">
        <f t="shared" si="947"/>
        <v>606</v>
      </c>
      <c r="H611" s="103">
        <v>7604.0</v>
      </c>
      <c r="I611" s="79">
        <v>2914.0</v>
      </c>
      <c r="J611" s="72">
        <f>OFFSET(TT!F611,0,6*(-1+$E$6))</f>
        <v>399</v>
      </c>
      <c r="K611" s="73">
        <f>OFFSET(TT!G611,0,6*(-1+$E$6))</f>
        <v>275</v>
      </c>
      <c r="L611" s="74">
        <f>OFFSET(TT!H611,0,6*(-1+$E$6))</f>
        <v>385</v>
      </c>
      <c r="M611" s="75">
        <f>OFFSET(TT!I611,0,6*(-1+$E$6))</f>
        <v>159</v>
      </c>
      <c r="N611" s="76">
        <f>OFFSET(TT!J611,0,6*(-1+$E$6))</f>
        <v>408</v>
      </c>
      <c r="O611" s="77">
        <f>OFFSET(TT!K611,0,6*(-1+$E$6))</f>
        <v>105</v>
      </c>
      <c r="P611" s="78">
        <f t="shared" si="19"/>
        <v>784</v>
      </c>
      <c r="Q611" s="78">
        <f t="shared" ref="Q611:S611" si="1830">$J611*C$30+$K611*C$31+$L611*C$32+$M611*C$33+$N611*C$34+$O611*C$35</f>
        <v>264</v>
      </c>
      <c r="R611" s="78">
        <f t="shared" si="1830"/>
        <v>275</v>
      </c>
      <c r="S611" s="78">
        <f t="shared" si="1830"/>
        <v>408</v>
      </c>
      <c r="T611" s="59">
        <f t="shared" si="8"/>
        <v>0.7480916031</v>
      </c>
      <c r="U611" s="60">
        <f t="shared" si="9"/>
        <v>0.4026354319</v>
      </c>
      <c r="V611" s="61">
        <f t="shared" si="10"/>
        <v>0.6577181208</v>
      </c>
      <c r="W611" s="62">
        <f t="shared" si="11"/>
        <v>0.5102040816</v>
      </c>
      <c r="X611" s="63">
        <f t="shared" ref="X611:Y611" si="1831">IFERROR(P611/(P611+R611),0.5)</f>
        <v>0.7403210576</v>
      </c>
      <c r="Y611" s="64">
        <f t="shared" si="1831"/>
        <v>0.3928571429</v>
      </c>
      <c r="Z611" s="65">
        <f t="shared" si="13"/>
        <v>0.6117850953</v>
      </c>
      <c r="AA611" s="66">
        <f t="shared" si="14"/>
        <v>0.6886192952</v>
      </c>
      <c r="AB611" s="67">
        <f t="shared" si="15"/>
        <v>0.6054303871</v>
      </c>
      <c r="AC611" s="47">
        <f t="shared" si="16"/>
        <v>1</v>
      </c>
      <c r="AD611" s="79">
        <f t="shared" ref="AD611:AL611" si="1832">IF(OR(T611&lt;OFFSET($B$38,AD$3,0),T611&gt;OFFSET($C$38,AD$3,0)),0,1)</f>
        <v>1</v>
      </c>
      <c r="AE611" s="79">
        <f t="shared" si="1832"/>
        <v>1</v>
      </c>
      <c r="AF611" s="79">
        <f t="shared" si="1832"/>
        <v>1</v>
      </c>
      <c r="AG611" s="79">
        <f t="shared" si="1832"/>
        <v>1</v>
      </c>
      <c r="AH611" s="79">
        <f t="shared" si="1832"/>
        <v>1</v>
      </c>
      <c r="AI611" s="79">
        <f t="shared" si="1832"/>
        <v>1</v>
      </c>
      <c r="AJ611" s="79">
        <f t="shared" si="1832"/>
        <v>1</v>
      </c>
      <c r="AK611" s="79">
        <f t="shared" si="1832"/>
        <v>1</v>
      </c>
      <c r="AL611" s="79">
        <f t="shared" si="1832"/>
        <v>1</v>
      </c>
      <c r="AM611" s="68">
        <f t="shared" si="18"/>
        <v>1</v>
      </c>
    </row>
    <row r="612" ht="16.5" customHeight="1">
      <c r="A612" s="79"/>
      <c r="B612" s="101"/>
      <c r="C612" s="101"/>
      <c r="D612" s="101"/>
      <c r="E612" s="101"/>
      <c r="F612" s="102"/>
      <c r="G612" s="51">
        <f t="shared" si="947"/>
        <v>607</v>
      </c>
      <c r="H612" s="103">
        <v>7611.0</v>
      </c>
      <c r="I612" s="79">
        <v>3571.0</v>
      </c>
      <c r="J612" s="72">
        <f>OFFSET(TT!F612,0,6*(-1+$E$6))</f>
        <v>504</v>
      </c>
      <c r="K612" s="73">
        <f>OFFSET(TT!G612,0,6*(-1+$E$6))</f>
        <v>439</v>
      </c>
      <c r="L612" s="74">
        <f>OFFSET(TT!H612,0,6*(-1+$E$6))</f>
        <v>340</v>
      </c>
      <c r="M612" s="75">
        <f>OFFSET(TT!I612,0,6*(-1+$E$6))</f>
        <v>239</v>
      </c>
      <c r="N612" s="76">
        <f>OFFSET(TT!J612,0,6*(-1+$E$6))</f>
        <v>662</v>
      </c>
      <c r="O612" s="77">
        <f>OFFSET(TT!K612,0,6*(-1+$E$6))</f>
        <v>116</v>
      </c>
      <c r="P612" s="78">
        <f t="shared" si="19"/>
        <v>844</v>
      </c>
      <c r="Q612" s="78">
        <f t="shared" ref="Q612:S612" si="1833">$J612*C$30+$K612*C$31+$L612*C$32+$M612*C$33+$N612*C$34+$O612*C$35</f>
        <v>355</v>
      </c>
      <c r="R612" s="78">
        <f t="shared" si="1833"/>
        <v>439</v>
      </c>
      <c r="S612" s="78">
        <f t="shared" si="1833"/>
        <v>662</v>
      </c>
      <c r="T612" s="59">
        <f t="shared" si="8"/>
        <v>0.7039199333</v>
      </c>
      <c r="U612" s="60">
        <f t="shared" si="9"/>
        <v>0.3987284287</v>
      </c>
      <c r="V612" s="61">
        <f t="shared" si="10"/>
        <v>0.5604249668</v>
      </c>
      <c r="W612" s="62">
        <f t="shared" si="11"/>
        <v>0.5528967254</v>
      </c>
      <c r="X612" s="63">
        <f t="shared" ref="X612:Y612" si="1834">IFERROR(P612/(P612+R612),0.5)</f>
        <v>0.6578332034</v>
      </c>
      <c r="Y612" s="64">
        <f t="shared" si="1834"/>
        <v>0.34906588</v>
      </c>
      <c r="Z612" s="65">
        <f t="shared" si="13"/>
        <v>0.557826087</v>
      </c>
      <c r="AA612" s="66">
        <f t="shared" si="14"/>
        <v>0.6547826087</v>
      </c>
      <c r="AB612" s="67">
        <f t="shared" si="15"/>
        <v>0.5213043478</v>
      </c>
      <c r="AC612" s="47">
        <f t="shared" si="16"/>
        <v>1</v>
      </c>
      <c r="AD612" s="79">
        <f t="shared" ref="AD612:AL612" si="1835">IF(OR(T612&lt;OFFSET($B$38,AD$3,0),T612&gt;OFFSET($C$38,AD$3,0)),0,1)</f>
        <v>1</v>
      </c>
      <c r="AE612" s="79">
        <f t="shared" si="1835"/>
        <v>1</v>
      </c>
      <c r="AF612" s="79">
        <f t="shared" si="1835"/>
        <v>1</v>
      </c>
      <c r="AG612" s="79">
        <f t="shared" si="1835"/>
        <v>1</v>
      </c>
      <c r="AH612" s="79">
        <f t="shared" si="1835"/>
        <v>1</v>
      </c>
      <c r="AI612" s="79">
        <f t="shared" si="1835"/>
        <v>1</v>
      </c>
      <c r="AJ612" s="79">
        <f t="shared" si="1835"/>
        <v>1</v>
      </c>
      <c r="AK612" s="79">
        <f t="shared" si="1835"/>
        <v>1</v>
      </c>
      <c r="AL612" s="79">
        <f t="shared" si="1835"/>
        <v>1</v>
      </c>
      <c r="AM612" s="68">
        <f t="shared" si="18"/>
        <v>1</v>
      </c>
    </row>
    <row r="613" ht="16.5" customHeight="1">
      <c r="A613" s="79"/>
      <c r="B613" s="101"/>
      <c r="C613" s="101"/>
      <c r="D613" s="101"/>
      <c r="E613" s="101"/>
      <c r="F613" s="102"/>
      <c r="G613" s="51">
        <f t="shared" si="947"/>
        <v>608</v>
      </c>
      <c r="H613" s="103">
        <v>7614.0</v>
      </c>
      <c r="I613" s="79">
        <v>3142.0</v>
      </c>
      <c r="J613" s="72">
        <f>OFFSET(TT!F613,0,6*(-1+$E$6))</f>
        <v>352</v>
      </c>
      <c r="K613" s="73">
        <f>OFFSET(TT!G613,0,6*(-1+$E$6))</f>
        <v>311</v>
      </c>
      <c r="L613" s="74">
        <f>OFFSET(TT!H613,0,6*(-1+$E$6))</f>
        <v>261</v>
      </c>
      <c r="M613" s="75">
        <f>OFFSET(TT!I613,0,6*(-1+$E$6))</f>
        <v>225</v>
      </c>
      <c r="N613" s="76">
        <f>OFFSET(TT!J613,0,6*(-1+$E$6))</f>
        <v>545</v>
      </c>
      <c r="O613" s="77">
        <f>OFFSET(TT!K613,0,6*(-1+$E$6))</f>
        <v>110</v>
      </c>
      <c r="P613" s="78">
        <f t="shared" si="19"/>
        <v>613</v>
      </c>
      <c r="Q613" s="78">
        <f t="shared" ref="Q613:S613" si="1836">$J613*C$30+$K613*C$31+$L613*C$32+$M613*C$33+$N613*C$34+$O613*C$35</f>
        <v>335</v>
      </c>
      <c r="R613" s="78">
        <f t="shared" si="1836"/>
        <v>311</v>
      </c>
      <c r="S613" s="78">
        <f t="shared" si="1836"/>
        <v>545</v>
      </c>
      <c r="T613" s="59">
        <f t="shared" si="8"/>
        <v>0.6466244726</v>
      </c>
      <c r="U613" s="60">
        <f t="shared" si="9"/>
        <v>0.363317757</v>
      </c>
      <c r="V613" s="61">
        <f t="shared" si="10"/>
        <v>0.5293609672</v>
      </c>
      <c r="W613" s="62">
        <f t="shared" si="11"/>
        <v>0.4814241486</v>
      </c>
      <c r="X613" s="63">
        <f t="shared" ref="X613:Y613" si="1837">IFERROR(P613/(P613+R613),0.5)</f>
        <v>0.6634199134</v>
      </c>
      <c r="Y613" s="64">
        <f t="shared" si="1837"/>
        <v>0.3806818182</v>
      </c>
      <c r="Z613" s="65">
        <f t="shared" si="13"/>
        <v>0.512195122</v>
      </c>
      <c r="AA613" s="66">
        <f t="shared" si="14"/>
        <v>0.6419068736</v>
      </c>
      <c r="AB613" s="67">
        <f t="shared" si="15"/>
        <v>0.5254988914</v>
      </c>
      <c r="AC613" s="47">
        <f t="shared" si="16"/>
        <v>1</v>
      </c>
      <c r="AD613" s="79">
        <f t="shared" ref="AD613:AL613" si="1838">IF(OR(T613&lt;OFFSET($B$38,AD$3,0),T613&gt;OFFSET($C$38,AD$3,0)),0,1)</f>
        <v>1</v>
      </c>
      <c r="AE613" s="79">
        <f t="shared" si="1838"/>
        <v>1</v>
      </c>
      <c r="AF613" s="79">
        <f t="shared" si="1838"/>
        <v>1</v>
      </c>
      <c r="AG613" s="79">
        <f t="shared" si="1838"/>
        <v>1</v>
      </c>
      <c r="AH613" s="79">
        <f t="shared" si="1838"/>
        <v>1</v>
      </c>
      <c r="AI613" s="79">
        <f t="shared" si="1838"/>
        <v>1</v>
      </c>
      <c r="AJ613" s="79">
        <f t="shared" si="1838"/>
        <v>1</v>
      </c>
      <c r="AK613" s="79">
        <f t="shared" si="1838"/>
        <v>1</v>
      </c>
      <c r="AL613" s="79">
        <f t="shared" si="1838"/>
        <v>1</v>
      </c>
      <c r="AM613" s="68">
        <f t="shared" si="18"/>
        <v>1</v>
      </c>
    </row>
    <row r="614" ht="16.5" customHeight="1">
      <c r="A614" s="79"/>
      <c r="B614" s="101"/>
      <c r="C614" s="101"/>
      <c r="D614" s="101"/>
      <c r="E614" s="101"/>
      <c r="F614" s="102"/>
      <c r="G614" s="51">
        <f t="shared" si="947"/>
        <v>609</v>
      </c>
      <c r="H614" s="103">
        <v>7622.0</v>
      </c>
      <c r="I614" s="79">
        <v>685.0</v>
      </c>
      <c r="J614" s="72">
        <f>OFFSET(TT!F614,0,6*(-1+$E$6))</f>
        <v>63</v>
      </c>
      <c r="K614" s="73">
        <f>OFFSET(TT!G614,0,6*(-1+$E$6))</f>
        <v>58</v>
      </c>
      <c r="L614" s="74">
        <f>OFFSET(TT!H614,0,6*(-1+$E$6))</f>
        <v>50</v>
      </c>
      <c r="M614" s="75">
        <f>OFFSET(TT!I614,0,6*(-1+$E$6))</f>
        <v>29</v>
      </c>
      <c r="N614" s="76">
        <f>OFFSET(TT!J614,0,6*(-1+$E$6))</f>
        <v>103</v>
      </c>
      <c r="O614" s="77">
        <f>OFFSET(TT!K614,0,6*(-1+$E$6))</f>
        <v>26</v>
      </c>
      <c r="P614" s="78">
        <f t="shared" si="19"/>
        <v>113</v>
      </c>
      <c r="Q614" s="78">
        <f t="shared" ref="Q614:S614" si="1839">$J614*C$30+$K614*C$31+$L614*C$32+$M614*C$33+$N614*C$34+$O614*C$35</f>
        <v>55</v>
      </c>
      <c r="R614" s="78">
        <f t="shared" si="1839"/>
        <v>58</v>
      </c>
      <c r="S614" s="78">
        <f t="shared" si="1839"/>
        <v>103</v>
      </c>
      <c r="T614" s="59">
        <f t="shared" si="8"/>
        <v>0.6726190476</v>
      </c>
      <c r="U614" s="60">
        <f t="shared" si="9"/>
        <v>0.3602484472</v>
      </c>
      <c r="V614" s="61">
        <f t="shared" si="10"/>
        <v>0.5231481481</v>
      </c>
      <c r="W614" s="62">
        <f t="shared" si="11"/>
        <v>0.5132743363</v>
      </c>
      <c r="X614" s="63">
        <f t="shared" ref="X614:Y614" si="1840">IFERROR(P614/(P614+R614),0.5)</f>
        <v>0.6608187135</v>
      </c>
      <c r="Y614" s="64">
        <f t="shared" si="1840"/>
        <v>0.3481012658</v>
      </c>
      <c r="Z614" s="65">
        <f t="shared" si="13"/>
        <v>0.5197568389</v>
      </c>
      <c r="AA614" s="66">
        <f t="shared" si="14"/>
        <v>0.6565349544</v>
      </c>
      <c r="AB614" s="67">
        <f t="shared" si="15"/>
        <v>0.5106382979</v>
      </c>
      <c r="AC614" s="47">
        <f t="shared" si="16"/>
        <v>1</v>
      </c>
      <c r="AD614" s="79">
        <f t="shared" ref="AD614:AL614" si="1841">IF(OR(T614&lt;OFFSET($B$38,AD$3,0),T614&gt;OFFSET($C$38,AD$3,0)),0,1)</f>
        <v>1</v>
      </c>
      <c r="AE614" s="79">
        <f t="shared" si="1841"/>
        <v>1</v>
      </c>
      <c r="AF614" s="79">
        <f t="shared" si="1841"/>
        <v>1</v>
      </c>
      <c r="AG614" s="79">
        <f t="shared" si="1841"/>
        <v>1</v>
      </c>
      <c r="AH614" s="79">
        <f t="shared" si="1841"/>
        <v>1</v>
      </c>
      <c r="AI614" s="79">
        <f t="shared" si="1841"/>
        <v>1</v>
      </c>
      <c r="AJ614" s="79">
        <f t="shared" si="1841"/>
        <v>1</v>
      </c>
      <c r="AK614" s="79">
        <f t="shared" si="1841"/>
        <v>1</v>
      </c>
      <c r="AL614" s="79">
        <f t="shared" si="1841"/>
        <v>1</v>
      </c>
      <c r="AM614" s="68">
        <f t="shared" si="18"/>
        <v>1</v>
      </c>
    </row>
    <row r="615" ht="16.5" customHeight="1">
      <c r="A615" s="79"/>
      <c r="B615" s="101"/>
      <c r="C615" s="101"/>
      <c r="D615" s="101"/>
      <c r="E615" s="101"/>
      <c r="F615" s="102"/>
      <c r="G615" s="51">
        <f t="shared" si="947"/>
        <v>610</v>
      </c>
      <c r="H615" s="103">
        <v>7624.0</v>
      </c>
      <c r="I615" s="79">
        <v>1603.0</v>
      </c>
      <c r="J615" s="72">
        <f>OFFSET(TT!F615,0,6*(-1+$E$6))</f>
        <v>120</v>
      </c>
      <c r="K615" s="73">
        <f>OFFSET(TT!G615,0,6*(-1+$E$6))</f>
        <v>133</v>
      </c>
      <c r="L615" s="74">
        <f>OFFSET(TT!H615,0,6*(-1+$E$6))</f>
        <v>112</v>
      </c>
      <c r="M615" s="75">
        <f>OFFSET(TT!I615,0,6*(-1+$E$6))</f>
        <v>86</v>
      </c>
      <c r="N615" s="76">
        <f>OFFSET(TT!J615,0,6*(-1+$E$6))</f>
        <v>327</v>
      </c>
      <c r="O615" s="77">
        <f>OFFSET(TT!K615,0,6*(-1+$E$6))</f>
        <v>73</v>
      </c>
      <c r="P615" s="78">
        <f t="shared" si="19"/>
        <v>232</v>
      </c>
      <c r="Q615" s="78">
        <f t="shared" ref="Q615:S615" si="1842">$J615*C$30+$K615*C$31+$L615*C$32+$M615*C$33+$N615*C$34+$O615*C$35</f>
        <v>159</v>
      </c>
      <c r="R615" s="78">
        <f t="shared" si="1842"/>
        <v>133</v>
      </c>
      <c r="S615" s="78">
        <f t="shared" si="1842"/>
        <v>327</v>
      </c>
      <c r="T615" s="59">
        <f t="shared" si="8"/>
        <v>0.5933503836</v>
      </c>
      <c r="U615" s="60">
        <f t="shared" si="9"/>
        <v>0.2891304348</v>
      </c>
      <c r="V615" s="61">
        <f t="shared" si="10"/>
        <v>0.4150268336</v>
      </c>
      <c r="W615" s="62">
        <f t="shared" si="11"/>
        <v>0.4554794521</v>
      </c>
      <c r="X615" s="63">
        <f t="shared" ref="X615:Y615" si="1843">IFERROR(P615/(P615+R615),0.5)</f>
        <v>0.6356164384</v>
      </c>
      <c r="Y615" s="64">
        <f t="shared" si="1843"/>
        <v>0.3271604938</v>
      </c>
      <c r="Z615" s="65">
        <f t="shared" si="13"/>
        <v>0.428907168</v>
      </c>
      <c r="AA615" s="66">
        <f t="shared" si="14"/>
        <v>0.6568742656</v>
      </c>
      <c r="AB615" s="67">
        <f t="shared" si="15"/>
        <v>0.4594594595</v>
      </c>
      <c r="AC615" s="47">
        <f t="shared" si="16"/>
        <v>1</v>
      </c>
      <c r="AD615" s="79">
        <f t="shared" ref="AD615:AL615" si="1844">IF(OR(T615&lt;OFFSET($B$38,AD$3,0),T615&gt;OFFSET($C$38,AD$3,0)),0,1)</f>
        <v>1</v>
      </c>
      <c r="AE615" s="79">
        <f t="shared" si="1844"/>
        <v>1</v>
      </c>
      <c r="AF615" s="79">
        <f t="shared" si="1844"/>
        <v>1</v>
      </c>
      <c r="AG615" s="79">
        <f t="shared" si="1844"/>
        <v>1</v>
      </c>
      <c r="AH615" s="79">
        <f t="shared" si="1844"/>
        <v>1</v>
      </c>
      <c r="AI615" s="79">
        <f t="shared" si="1844"/>
        <v>1</v>
      </c>
      <c r="AJ615" s="79">
        <f t="shared" si="1844"/>
        <v>1</v>
      </c>
      <c r="AK615" s="79">
        <f t="shared" si="1844"/>
        <v>1</v>
      </c>
      <c r="AL615" s="79">
        <f t="shared" si="1844"/>
        <v>1</v>
      </c>
      <c r="AM615" s="68">
        <f t="shared" si="18"/>
        <v>1</v>
      </c>
    </row>
    <row r="616" ht="16.5" customHeight="1">
      <c r="A616" s="79"/>
      <c r="B616" s="101"/>
      <c r="C616" s="101"/>
      <c r="D616" s="101"/>
      <c r="E616" s="101"/>
      <c r="F616" s="102"/>
      <c r="G616" s="51">
        <f t="shared" si="947"/>
        <v>611</v>
      </c>
      <c r="H616" s="103">
        <v>7625.0</v>
      </c>
      <c r="I616" s="79">
        <v>2902.0</v>
      </c>
      <c r="J616" s="72">
        <f>OFFSET(TT!F616,0,6*(-1+$E$6))</f>
        <v>320</v>
      </c>
      <c r="K616" s="73">
        <f>OFFSET(TT!G616,0,6*(-1+$E$6))</f>
        <v>345</v>
      </c>
      <c r="L616" s="74">
        <f>OFFSET(TT!H616,0,6*(-1+$E$6))</f>
        <v>286</v>
      </c>
      <c r="M616" s="75">
        <f>OFFSET(TT!I616,0,6*(-1+$E$6))</f>
        <v>219</v>
      </c>
      <c r="N616" s="76">
        <f>OFFSET(TT!J616,0,6*(-1+$E$6))</f>
        <v>556</v>
      </c>
      <c r="O616" s="77">
        <f>OFFSET(TT!K616,0,6*(-1+$E$6))</f>
        <v>103</v>
      </c>
      <c r="P616" s="78">
        <f t="shared" si="19"/>
        <v>606</v>
      </c>
      <c r="Q616" s="78">
        <f t="shared" ref="Q616:S616" si="1845">$J616*C$30+$K616*C$31+$L616*C$32+$M616*C$33+$N616*C$34+$O616*C$35</f>
        <v>322</v>
      </c>
      <c r="R616" s="78">
        <f t="shared" si="1845"/>
        <v>345</v>
      </c>
      <c r="S616" s="78">
        <f t="shared" si="1845"/>
        <v>556</v>
      </c>
      <c r="T616" s="59">
        <f t="shared" si="8"/>
        <v>0.6530172414</v>
      </c>
      <c r="U616" s="60">
        <f t="shared" si="9"/>
        <v>0.3829078801</v>
      </c>
      <c r="V616" s="61">
        <f t="shared" si="10"/>
        <v>0.5215146299</v>
      </c>
      <c r="W616" s="62">
        <f t="shared" si="11"/>
        <v>0.5172413793</v>
      </c>
      <c r="X616" s="63">
        <f t="shared" ref="X616:Y616" si="1846">IFERROR(P616/(P616+R616),0.5)</f>
        <v>0.6372239748</v>
      </c>
      <c r="Y616" s="64">
        <f t="shared" si="1846"/>
        <v>0.3667425968</v>
      </c>
      <c r="Z616" s="65">
        <f t="shared" si="13"/>
        <v>0.5199562603</v>
      </c>
      <c r="AA616" s="66">
        <f t="shared" si="14"/>
        <v>0.6353198469</v>
      </c>
      <c r="AB616" s="67">
        <f t="shared" si="15"/>
        <v>0.5073810826</v>
      </c>
      <c r="AC616" s="47">
        <f t="shared" si="16"/>
        <v>1</v>
      </c>
      <c r="AD616" s="79">
        <f t="shared" ref="AD616:AL616" si="1847">IF(OR(T616&lt;OFFSET($B$38,AD$3,0),T616&gt;OFFSET($C$38,AD$3,0)),0,1)</f>
        <v>1</v>
      </c>
      <c r="AE616" s="79">
        <f t="shared" si="1847"/>
        <v>1</v>
      </c>
      <c r="AF616" s="79">
        <f t="shared" si="1847"/>
        <v>1</v>
      </c>
      <c r="AG616" s="79">
        <f t="shared" si="1847"/>
        <v>1</v>
      </c>
      <c r="AH616" s="79">
        <f t="shared" si="1847"/>
        <v>1</v>
      </c>
      <c r="AI616" s="79">
        <f t="shared" si="1847"/>
        <v>1</v>
      </c>
      <c r="AJ616" s="79">
        <f t="shared" si="1847"/>
        <v>1</v>
      </c>
      <c r="AK616" s="79">
        <f t="shared" si="1847"/>
        <v>1</v>
      </c>
      <c r="AL616" s="79">
        <f t="shared" si="1847"/>
        <v>1</v>
      </c>
      <c r="AM616" s="68">
        <f t="shared" si="18"/>
        <v>1</v>
      </c>
    </row>
    <row r="617" ht="16.5" customHeight="1">
      <c r="A617" s="79"/>
      <c r="B617" s="101"/>
      <c r="C617" s="101"/>
      <c r="D617" s="101"/>
      <c r="E617" s="101"/>
      <c r="F617" s="102"/>
      <c r="G617" s="51">
        <f t="shared" si="947"/>
        <v>612</v>
      </c>
      <c r="H617" s="103">
        <v>7634.0</v>
      </c>
      <c r="I617" s="79">
        <v>1704.0</v>
      </c>
      <c r="J617" s="72">
        <f>OFFSET(TT!F617,0,6*(-1+$E$6))</f>
        <v>212</v>
      </c>
      <c r="K617" s="73">
        <f>OFFSET(TT!G617,0,6*(-1+$E$6))</f>
        <v>176</v>
      </c>
      <c r="L617" s="74">
        <f>OFFSET(TT!H617,0,6*(-1+$E$6))</f>
        <v>149</v>
      </c>
      <c r="M617" s="75">
        <f>OFFSET(TT!I617,0,6*(-1+$E$6))</f>
        <v>152</v>
      </c>
      <c r="N617" s="76">
        <f>OFFSET(TT!J617,0,6*(-1+$E$6))</f>
        <v>379</v>
      </c>
      <c r="O617" s="77">
        <f>OFFSET(TT!K617,0,6*(-1+$E$6))</f>
        <v>87</v>
      </c>
      <c r="P617" s="78">
        <f t="shared" si="19"/>
        <v>361</v>
      </c>
      <c r="Q617" s="78">
        <f t="shared" ref="Q617:S617" si="1848">$J617*C$30+$K617*C$31+$L617*C$32+$M617*C$33+$N617*C$34+$O617*C$35</f>
        <v>239</v>
      </c>
      <c r="R617" s="78">
        <f t="shared" si="1848"/>
        <v>176</v>
      </c>
      <c r="S617" s="78">
        <f t="shared" si="1848"/>
        <v>379</v>
      </c>
      <c r="T617" s="59">
        <f t="shared" si="8"/>
        <v>0.6016666667</v>
      </c>
      <c r="U617" s="60">
        <f t="shared" si="9"/>
        <v>0.3171171171</v>
      </c>
      <c r="V617" s="61">
        <f t="shared" si="10"/>
        <v>0.4878378378</v>
      </c>
      <c r="W617" s="62">
        <f t="shared" si="11"/>
        <v>0.4240963855</v>
      </c>
      <c r="X617" s="63">
        <f t="shared" ref="X617:Y617" si="1849">IFERROR(P617/(P617+R617),0.5)</f>
        <v>0.6722532588</v>
      </c>
      <c r="Y617" s="64">
        <f t="shared" si="1849"/>
        <v>0.3867313916</v>
      </c>
      <c r="Z617" s="65">
        <f t="shared" si="13"/>
        <v>0.4649350649</v>
      </c>
      <c r="AA617" s="66">
        <f t="shared" si="14"/>
        <v>0.6406926407</v>
      </c>
      <c r="AB617" s="67">
        <f t="shared" si="15"/>
        <v>0.5194805195</v>
      </c>
      <c r="AC617" s="47">
        <f t="shared" si="16"/>
        <v>1</v>
      </c>
      <c r="AD617" s="79">
        <f t="shared" ref="AD617:AL617" si="1850">IF(OR(T617&lt;OFFSET($B$38,AD$3,0),T617&gt;OFFSET($C$38,AD$3,0)),0,1)</f>
        <v>1</v>
      </c>
      <c r="AE617" s="79">
        <f t="shared" si="1850"/>
        <v>1</v>
      </c>
      <c r="AF617" s="79">
        <f t="shared" si="1850"/>
        <v>1</v>
      </c>
      <c r="AG617" s="79">
        <f t="shared" si="1850"/>
        <v>1</v>
      </c>
      <c r="AH617" s="79">
        <f t="shared" si="1850"/>
        <v>1</v>
      </c>
      <c r="AI617" s="79">
        <f t="shared" si="1850"/>
        <v>1</v>
      </c>
      <c r="AJ617" s="79">
        <f t="shared" si="1850"/>
        <v>1</v>
      </c>
      <c r="AK617" s="79">
        <f t="shared" si="1850"/>
        <v>1</v>
      </c>
      <c r="AL617" s="79">
        <f t="shared" si="1850"/>
        <v>1</v>
      </c>
      <c r="AM617" s="68">
        <f t="shared" si="18"/>
        <v>1</v>
      </c>
    </row>
    <row r="618" ht="16.5" customHeight="1">
      <c r="A618" s="79"/>
      <c r="B618" s="101"/>
      <c r="C618" s="101"/>
      <c r="D618" s="101"/>
      <c r="E618" s="101"/>
      <c r="F618" s="102"/>
      <c r="G618" s="51">
        <f t="shared" si="947"/>
        <v>613</v>
      </c>
      <c r="H618" s="103">
        <v>7641.0</v>
      </c>
      <c r="I618" s="79">
        <v>1700.0</v>
      </c>
      <c r="J618" s="72">
        <f>OFFSET(TT!F618,0,6*(-1+$E$6))</f>
        <v>279</v>
      </c>
      <c r="K618" s="73">
        <f>OFFSET(TT!G618,0,6*(-1+$E$6))</f>
        <v>303</v>
      </c>
      <c r="L618" s="74">
        <f>OFFSET(TT!H618,0,6*(-1+$E$6))</f>
        <v>125</v>
      </c>
      <c r="M618" s="75">
        <f>OFFSET(TT!I618,0,6*(-1+$E$6))</f>
        <v>160</v>
      </c>
      <c r="N618" s="76">
        <f>OFFSET(TT!J618,0,6*(-1+$E$6))</f>
        <v>460</v>
      </c>
      <c r="O618" s="77">
        <f>OFFSET(TT!K618,0,6*(-1+$E$6))</f>
        <v>27</v>
      </c>
      <c r="P618" s="78">
        <f t="shared" si="19"/>
        <v>404</v>
      </c>
      <c r="Q618" s="78">
        <f t="shared" ref="Q618:S618" si="1851">$J618*C$30+$K618*C$31+$L618*C$32+$M618*C$33+$N618*C$34+$O618*C$35</f>
        <v>187</v>
      </c>
      <c r="R618" s="78">
        <f t="shared" si="1851"/>
        <v>303</v>
      </c>
      <c r="S618" s="78">
        <f t="shared" si="1851"/>
        <v>460</v>
      </c>
      <c r="T618" s="59">
        <f t="shared" si="8"/>
        <v>0.6835871404</v>
      </c>
      <c r="U618" s="60">
        <f t="shared" si="9"/>
        <v>0.3971166448</v>
      </c>
      <c r="V618" s="61">
        <f t="shared" si="10"/>
        <v>0.4675925926</v>
      </c>
      <c r="W618" s="62">
        <f t="shared" si="11"/>
        <v>0.6183673469</v>
      </c>
      <c r="X618" s="63">
        <f t="shared" ref="X618:Y618" si="1852">IFERROR(P618/(P618+R618),0.5)</f>
        <v>0.5714285714</v>
      </c>
      <c r="Y618" s="64">
        <f t="shared" si="1852"/>
        <v>0.2890262751</v>
      </c>
      <c r="Z618" s="65">
        <f t="shared" si="13"/>
        <v>0.5221565731</v>
      </c>
      <c r="AA618" s="66">
        <f t="shared" si="14"/>
        <v>0.6381093058</v>
      </c>
      <c r="AB618" s="67">
        <f t="shared" si="15"/>
        <v>0.4364844904</v>
      </c>
      <c r="AC618" s="47">
        <f t="shared" si="16"/>
        <v>1</v>
      </c>
      <c r="AD618" s="79">
        <f t="shared" ref="AD618:AL618" si="1853">IF(OR(T618&lt;OFFSET($B$38,AD$3,0),T618&gt;OFFSET($C$38,AD$3,0)),0,1)</f>
        <v>1</v>
      </c>
      <c r="AE618" s="79">
        <f t="shared" si="1853"/>
        <v>1</v>
      </c>
      <c r="AF618" s="79">
        <f t="shared" si="1853"/>
        <v>1</v>
      </c>
      <c r="AG618" s="79">
        <f t="shared" si="1853"/>
        <v>1</v>
      </c>
      <c r="AH618" s="79">
        <f t="shared" si="1853"/>
        <v>1</v>
      </c>
      <c r="AI618" s="79">
        <f t="shared" si="1853"/>
        <v>1</v>
      </c>
      <c r="AJ618" s="79">
        <f t="shared" si="1853"/>
        <v>1</v>
      </c>
      <c r="AK618" s="79">
        <f t="shared" si="1853"/>
        <v>1</v>
      </c>
      <c r="AL618" s="79">
        <f t="shared" si="1853"/>
        <v>1</v>
      </c>
      <c r="AM618" s="68">
        <f t="shared" si="18"/>
        <v>1</v>
      </c>
    </row>
    <row r="619" ht="16.5" customHeight="1">
      <c r="A619" s="79"/>
      <c r="B619" s="101"/>
      <c r="C619" s="101"/>
      <c r="D619" s="101"/>
      <c r="E619" s="101"/>
      <c r="F619" s="102"/>
      <c r="G619" s="51">
        <f t="shared" si="947"/>
        <v>614</v>
      </c>
      <c r="H619" s="103">
        <v>7643.0</v>
      </c>
      <c r="I619" s="79">
        <v>1962.0</v>
      </c>
      <c r="J619" s="72">
        <f>OFFSET(TT!F619,0,6*(-1+$E$6))</f>
        <v>241</v>
      </c>
      <c r="K619" s="73">
        <f>OFFSET(TT!G619,0,6*(-1+$E$6))</f>
        <v>231</v>
      </c>
      <c r="L619" s="74">
        <f>OFFSET(TT!H619,0,6*(-1+$E$6))</f>
        <v>184</v>
      </c>
      <c r="M619" s="75">
        <f>OFFSET(TT!I619,0,6*(-1+$E$6))</f>
        <v>158</v>
      </c>
      <c r="N619" s="76">
        <f>OFFSET(TT!J619,0,6*(-1+$E$6))</f>
        <v>442</v>
      </c>
      <c r="O619" s="77">
        <f>OFFSET(TT!K619,0,6*(-1+$E$6))</f>
        <v>69</v>
      </c>
      <c r="P619" s="78">
        <f t="shared" si="19"/>
        <v>425</v>
      </c>
      <c r="Q619" s="78">
        <f t="shared" ref="Q619:S619" si="1854">$J619*C$30+$K619*C$31+$L619*C$32+$M619*C$33+$N619*C$34+$O619*C$35</f>
        <v>227</v>
      </c>
      <c r="R619" s="78">
        <f t="shared" si="1854"/>
        <v>231</v>
      </c>
      <c r="S619" s="78">
        <f t="shared" si="1854"/>
        <v>442</v>
      </c>
      <c r="T619" s="59">
        <f t="shared" si="8"/>
        <v>0.6518404908</v>
      </c>
      <c r="U619" s="60">
        <f t="shared" si="9"/>
        <v>0.3432392273</v>
      </c>
      <c r="V619" s="61">
        <f t="shared" si="10"/>
        <v>0.4901960784</v>
      </c>
      <c r="W619" s="62">
        <f t="shared" si="11"/>
        <v>0.5043668122</v>
      </c>
      <c r="X619" s="63">
        <f t="shared" ref="X619:Y619" si="1855">IFERROR(P619/(P619+R619),0.5)</f>
        <v>0.6478658537</v>
      </c>
      <c r="Y619" s="64">
        <f t="shared" si="1855"/>
        <v>0.3393124066</v>
      </c>
      <c r="Z619" s="65">
        <f t="shared" si="13"/>
        <v>0.4950943396</v>
      </c>
      <c r="AA619" s="66">
        <f t="shared" si="14"/>
        <v>0.6543396226</v>
      </c>
      <c r="AB619" s="67">
        <f t="shared" si="15"/>
        <v>0.4920754717</v>
      </c>
      <c r="AC619" s="47">
        <f t="shared" si="16"/>
        <v>1</v>
      </c>
      <c r="AD619" s="79">
        <f t="shared" ref="AD619:AL619" si="1856">IF(OR(T619&lt;OFFSET($B$38,AD$3,0),T619&gt;OFFSET($C$38,AD$3,0)),0,1)</f>
        <v>1</v>
      </c>
      <c r="AE619" s="79">
        <f t="shared" si="1856"/>
        <v>1</v>
      </c>
      <c r="AF619" s="79">
        <f t="shared" si="1856"/>
        <v>1</v>
      </c>
      <c r="AG619" s="79">
        <f t="shared" si="1856"/>
        <v>1</v>
      </c>
      <c r="AH619" s="79">
        <f t="shared" si="1856"/>
        <v>1</v>
      </c>
      <c r="AI619" s="79">
        <f t="shared" si="1856"/>
        <v>1</v>
      </c>
      <c r="AJ619" s="79">
        <f t="shared" si="1856"/>
        <v>1</v>
      </c>
      <c r="AK619" s="79">
        <f t="shared" si="1856"/>
        <v>1</v>
      </c>
      <c r="AL619" s="79">
        <f t="shared" si="1856"/>
        <v>1</v>
      </c>
      <c r="AM619" s="68">
        <f t="shared" si="18"/>
        <v>1</v>
      </c>
    </row>
    <row r="620" ht="16.5" customHeight="1">
      <c r="A620" s="79"/>
      <c r="B620" s="101"/>
      <c r="C620" s="101"/>
      <c r="D620" s="101"/>
      <c r="E620" s="101"/>
      <c r="F620" s="102"/>
      <c r="G620" s="51">
        <f t="shared" si="947"/>
        <v>615</v>
      </c>
      <c r="H620" s="103">
        <v>7651.0</v>
      </c>
      <c r="I620" s="79">
        <v>2163.0</v>
      </c>
      <c r="J620" s="72">
        <f>OFFSET(TT!F620,0,6*(-1+$E$6))</f>
        <v>259</v>
      </c>
      <c r="K620" s="73">
        <f>OFFSET(TT!G620,0,6*(-1+$E$6))</f>
        <v>262</v>
      </c>
      <c r="L620" s="74">
        <f>OFFSET(TT!H620,0,6*(-1+$E$6))</f>
        <v>185</v>
      </c>
      <c r="M620" s="75">
        <f>OFFSET(TT!I620,0,6*(-1+$E$6))</f>
        <v>209</v>
      </c>
      <c r="N620" s="76">
        <f>OFFSET(TT!J620,0,6*(-1+$E$6))</f>
        <v>453</v>
      </c>
      <c r="O620" s="77">
        <f>OFFSET(TT!K620,0,6*(-1+$E$6))</f>
        <v>68</v>
      </c>
      <c r="P620" s="78">
        <f t="shared" si="19"/>
        <v>444</v>
      </c>
      <c r="Q620" s="78">
        <f t="shared" ref="Q620:S620" si="1857">$J620*C$30+$K620*C$31+$L620*C$32+$M620*C$33+$N620*C$34+$O620*C$35</f>
        <v>277</v>
      </c>
      <c r="R620" s="78">
        <f t="shared" si="1857"/>
        <v>262</v>
      </c>
      <c r="S620" s="78">
        <f t="shared" si="1857"/>
        <v>453</v>
      </c>
      <c r="T620" s="59">
        <f t="shared" si="8"/>
        <v>0.6158113731</v>
      </c>
      <c r="U620" s="60">
        <f t="shared" si="9"/>
        <v>0.3664335664</v>
      </c>
      <c r="V620" s="61">
        <f t="shared" si="10"/>
        <v>0.4949832776</v>
      </c>
      <c r="W620" s="62">
        <f t="shared" si="11"/>
        <v>0.4860853432</v>
      </c>
      <c r="X620" s="63">
        <f t="shared" ref="X620:Y620" si="1858">IFERROR(P620/(P620+R620),0.5)</f>
        <v>0.6288951841</v>
      </c>
      <c r="Y620" s="64">
        <f t="shared" si="1858"/>
        <v>0.3794520548</v>
      </c>
      <c r="Z620" s="65">
        <f t="shared" si="13"/>
        <v>0.491643454</v>
      </c>
      <c r="AA620" s="66">
        <f t="shared" si="14"/>
        <v>0.6246518106</v>
      </c>
      <c r="AB620" s="67">
        <f t="shared" si="15"/>
        <v>0.5020891365</v>
      </c>
      <c r="AC620" s="47">
        <f t="shared" si="16"/>
        <v>1</v>
      </c>
      <c r="AD620" s="79">
        <f t="shared" ref="AD620:AL620" si="1859">IF(OR(T620&lt;OFFSET($B$38,AD$3,0),T620&gt;OFFSET($C$38,AD$3,0)),0,1)</f>
        <v>1</v>
      </c>
      <c r="AE620" s="79">
        <f t="shared" si="1859"/>
        <v>1</v>
      </c>
      <c r="AF620" s="79">
        <f t="shared" si="1859"/>
        <v>1</v>
      </c>
      <c r="AG620" s="79">
        <f t="shared" si="1859"/>
        <v>1</v>
      </c>
      <c r="AH620" s="79">
        <f t="shared" si="1859"/>
        <v>1</v>
      </c>
      <c r="AI620" s="79">
        <f t="shared" si="1859"/>
        <v>1</v>
      </c>
      <c r="AJ620" s="79">
        <f t="shared" si="1859"/>
        <v>1</v>
      </c>
      <c r="AK620" s="79">
        <f t="shared" si="1859"/>
        <v>1</v>
      </c>
      <c r="AL620" s="79">
        <f t="shared" si="1859"/>
        <v>1</v>
      </c>
      <c r="AM620" s="68">
        <f t="shared" si="18"/>
        <v>1</v>
      </c>
    </row>
    <row r="621" ht="16.5" customHeight="1">
      <c r="A621" s="79"/>
      <c r="B621" s="101"/>
      <c r="C621" s="101"/>
      <c r="D621" s="101"/>
      <c r="E621" s="101"/>
      <c r="F621" s="102"/>
      <c r="G621" s="51">
        <f t="shared" si="947"/>
        <v>616</v>
      </c>
      <c r="H621" s="103">
        <v>7652.0</v>
      </c>
      <c r="I621" s="79">
        <v>1536.0</v>
      </c>
      <c r="J621" s="72">
        <f>OFFSET(TT!F621,0,6*(-1+$E$6))</f>
        <v>259</v>
      </c>
      <c r="K621" s="73">
        <f>OFFSET(TT!G621,0,6*(-1+$E$6))</f>
        <v>172</v>
      </c>
      <c r="L621" s="74">
        <f>OFFSET(TT!H621,0,6*(-1+$E$6))</f>
        <v>146</v>
      </c>
      <c r="M621" s="75">
        <f>OFFSET(TT!I621,0,6*(-1+$E$6))</f>
        <v>104</v>
      </c>
      <c r="N621" s="76">
        <f>OFFSET(TT!J621,0,6*(-1+$E$6))</f>
        <v>266</v>
      </c>
      <c r="O621" s="77">
        <f>OFFSET(TT!K621,0,6*(-1+$E$6))</f>
        <v>51</v>
      </c>
      <c r="P621" s="78">
        <f t="shared" si="19"/>
        <v>405</v>
      </c>
      <c r="Q621" s="78">
        <f t="shared" ref="Q621:S621" si="1860">$J621*C$30+$K621*C$31+$L621*C$32+$M621*C$33+$N621*C$34+$O621*C$35</f>
        <v>155</v>
      </c>
      <c r="R621" s="78">
        <f t="shared" si="1860"/>
        <v>172</v>
      </c>
      <c r="S621" s="78">
        <f t="shared" si="1860"/>
        <v>266</v>
      </c>
      <c r="T621" s="59">
        <f t="shared" si="8"/>
        <v>0.7232142857</v>
      </c>
      <c r="U621" s="60">
        <f t="shared" si="9"/>
        <v>0.3926940639</v>
      </c>
      <c r="V621" s="61">
        <f t="shared" si="10"/>
        <v>0.6035767511</v>
      </c>
      <c r="W621" s="62">
        <f t="shared" si="11"/>
        <v>0.5259938838</v>
      </c>
      <c r="X621" s="63">
        <f t="shared" ref="X621:Y621" si="1861">IFERROR(P621/(P621+R621),0.5)</f>
        <v>0.7019064125</v>
      </c>
      <c r="Y621" s="64">
        <f t="shared" si="1861"/>
        <v>0.3681710214</v>
      </c>
      <c r="Z621" s="65">
        <f t="shared" si="13"/>
        <v>0.5781563126</v>
      </c>
      <c r="AA621" s="66">
        <f t="shared" si="14"/>
        <v>0.6723446894</v>
      </c>
      <c r="AB621" s="67">
        <f t="shared" si="15"/>
        <v>0.5611222445</v>
      </c>
      <c r="AC621" s="47">
        <f t="shared" si="16"/>
        <v>1</v>
      </c>
      <c r="AD621" s="79">
        <f t="shared" ref="AD621:AL621" si="1862">IF(OR(T621&lt;OFFSET($B$38,AD$3,0),T621&gt;OFFSET($C$38,AD$3,0)),0,1)</f>
        <v>1</v>
      </c>
      <c r="AE621" s="79">
        <f t="shared" si="1862"/>
        <v>1</v>
      </c>
      <c r="AF621" s="79">
        <f t="shared" si="1862"/>
        <v>1</v>
      </c>
      <c r="AG621" s="79">
        <f t="shared" si="1862"/>
        <v>1</v>
      </c>
      <c r="AH621" s="79">
        <f t="shared" si="1862"/>
        <v>1</v>
      </c>
      <c r="AI621" s="79">
        <f t="shared" si="1862"/>
        <v>1</v>
      </c>
      <c r="AJ621" s="79">
        <f t="shared" si="1862"/>
        <v>1</v>
      </c>
      <c r="AK621" s="79">
        <f t="shared" si="1862"/>
        <v>1</v>
      </c>
      <c r="AL621" s="79">
        <f t="shared" si="1862"/>
        <v>1</v>
      </c>
      <c r="AM621" s="68">
        <f t="shared" si="18"/>
        <v>1</v>
      </c>
    </row>
    <row r="622" ht="16.5" customHeight="1">
      <c r="A622" s="79"/>
      <c r="B622" s="101"/>
      <c r="C622" s="101"/>
      <c r="D622" s="101"/>
      <c r="E622" s="101"/>
      <c r="F622" s="102"/>
      <c r="G622" s="51">
        <f t="shared" si="947"/>
        <v>617</v>
      </c>
      <c r="H622" s="103">
        <v>7663.0</v>
      </c>
      <c r="I622" s="79">
        <v>977.0</v>
      </c>
      <c r="J622" s="72">
        <f>OFFSET(TT!F622,0,6*(-1+$E$6))</f>
        <v>107</v>
      </c>
      <c r="K622" s="73">
        <f>OFFSET(TT!G622,0,6*(-1+$E$6))</f>
        <v>94</v>
      </c>
      <c r="L622" s="74">
        <f>OFFSET(TT!H622,0,6*(-1+$E$6))</f>
        <v>71</v>
      </c>
      <c r="M622" s="75">
        <f>OFFSET(TT!I622,0,6*(-1+$E$6))</f>
        <v>92</v>
      </c>
      <c r="N622" s="76">
        <f>OFFSET(TT!J622,0,6*(-1+$E$6))</f>
        <v>189</v>
      </c>
      <c r="O622" s="77">
        <f>OFFSET(TT!K622,0,6*(-1+$E$6))</f>
        <v>21</v>
      </c>
      <c r="P622" s="78">
        <f t="shared" si="19"/>
        <v>178</v>
      </c>
      <c r="Q622" s="78">
        <f t="shared" ref="Q622:S622" si="1863">$J622*C$30+$K622*C$31+$L622*C$32+$M622*C$33+$N622*C$34+$O622*C$35</f>
        <v>113</v>
      </c>
      <c r="R622" s="78">
        <f t="shared" si="1863"/>
        <v>94</v>
      </c>
      <c r="S622" s="78">
        <f t="shared" si="1863"/>
        <v>189</v>
      </c>
      <c r="T622" s="59">
        <f t="shared" si="8"/>
        <v>0.6116838488</v>
      </c>
      <c r="U622" s="60">
        <f t="shared" si="9"/>
        <v>0.332155477</v>
      </c>
      <c r="V622" s="61">
        <f t="shared" si="10"/>
        <v>0.485013624</v>
      </c>
      <c r="W622" s="62">
        <f t="shared" si="11"/>
        <v>0.4541062802</v>
      </c>
      <c r="X622" s="63">
        <f t="shared" ref="X622:Y622" si="1864">IFERROR(P622/(P622+R622),0.5)</f>
        <v>0.6544117647</v>
      </c>
      <c r="Y622" s="64">
        <f t="shared" si="1864"/>
        <v>0.3741721854</v>
      </c>
      <c r="Z622" s="65">
        <f t="shared" si="13"/>
        <v>0.4738675958</v>
      </c>
      <c r="AA622" s="66">
        <f t="shared" si="14"/>
        <v>0.6393728223</v>
      </c>
      <c r="AB622" s="67">
        <f t="shared" si="15"/>
        <v>0.5069686411</v>
      </c>
      <c r="AC622" s="47">
        <f t="shared" si="16"/>
        <v>1</v>
      </c>
      <c r="AD622" s="79">
        <f t="shared" ref="AD622:AL622" si="1865">IF(OR(T622&lt;OFFSET($B$38,AD$3,0),T622&gt;OFFSET($C$38,AD$3,0)),0,1)</f>
        <v>1</v>
      </c>
      <c r="AE622" s="79">
        <f t="shared" si="1865"/>
        <v>1</v>
      </c>
      <c r="AF622" s="79">
        <f t="shared" si="1865"/>
        <v>1</v>
      </c>
      <c r="AG622" s="79">
        <f t="shared" si="1865"/>
        <v>1</v>
      </c>
      <c r="AH622" s="79">
        <f t="shared" si="1865"/>
        <v>1</v>
      </c>
      <c r="AI622" s="79">
        <f t="shared" si="1865"/>
        <v>1</v>
      </c>
      <c r="AJ622" s="79">
        <f t="shared" si="1865"/>
        <v>1</v>
      </c>
      <c r="AK622" s="79">
        <f t="shared" si="1865"/>
        <v>1</v>
      </c>
      <c r="AL622" s="79">
        <f t="shared" si="1865"/>
        <v>1</v>
      </c>
      <c r="AM622" s="68">
        <f t="shared" si="18"/>
        <v>1</v>
      </c>
    </row>
    <row r="623" ht="16.5" customHeight="1">
      <c r="A623" s="79"/>
      <c r="B623" s="101"/>
      <c r="C623" s="101"/>
      <c r="D623" s="101"/>
      <c r="E623" s="101"/>
      <c r="F623" s="102"/>
      <c r="G623" s="51">
        <f t="shared" si="947"/>
        <v>618</v>
      </c>
      <c r="H623" s="103">
        <v>7665.0</v>
      </c>
      <c r="I623" s="79">
        <v>3184.0</v>
      </c>
      <c r="J623" s="72">
        <f>OFFSET(TT!F623,0,6*(-1+$E$6))</f>
        <v>378</v>
      </c>
      <c r="K623" s="73">
        <f>OFFSET(TT!G623,0,6*(-1+$E$6))</f>
        <v>351</v>
      </c>
      <c r="L623" s="74">
        <f>OFFSET(TT!H623,0,6*(-1+$E$6))</f>
        <v>267</v>
      </c>
      <c r="M623" s="75">
        <f>OFFSET(TT!I623,0,6*(-1+$E$6))</f>
        <v>280</v>
      </c>
      <c r="N623" s="76">
        <f>OFFSET(TT!J623,0,6*(-1+$E$6))</f>
        <v>693</v>
      </c>
      <c r="O623" s="77">
        <f>OFFSET(TT!K623,0,6*(-1+$E$6))</f>
        <v>149</v>
      </c>
      <c r="P623" s="78">
        <f t="shared" si="19"/>
        <v>645</v>
      </c>
      <c r="Q623" s="78">
        <f t="shared" ref="Q623:S623" si="1866">$J623*C$30+$K623*C$31+$L623*C$32+$M623*C$33+$N623*C$34+$O623*C$35</f>
        <v>429</v>
      </c>
      <c r="R623" s="78">
        <f t="shared" si="1866"/>
        <v>351</v>
      </c>
      <c r="S623" s="78">
        <f t="shared" si="1866"/>
        <v>693</v>
      </c>
      <c r="T623" s="59">
        <f t="shared" si="8"/>
        <v>0.6005586592</v>
      </c>
      <c r="U623" s="60">
        <f t="shared" si="9"/>
        <v>0.3362068966</v>
      </c>
      <c r="V623" s="61">
        <f t="shared" si="10"/>
        <v>0.4820627803</v>
      </c>
      <c r="W623" s="62">
        <f t="shared" si="11"/>
        <v>0.45</v>
      </c>
      <c r="X623" s="63">
        <f t="shared" ref="X623:Y623" si="1867">IFERROR(P623/(P623+R623),0.5)</f>
        <v>0.6475903614</v>
      </c>
      <c r="Y623" s="64">
        <f t="shared" si="1867"/>
        <v>0.3823529412</v>
      </c>
      <c r="Z623" s="65">
        <f t="shared" si="13"/>
        <v>0.4702549575</v>
      </c>
      <c r="AA623" s="66">
        <f t="shared" si="14"/>
        <v>0.6317280453</v>
      </c>
      <c r="AB623" s="67">
        <f t="shared" si="15"/>
        <v>0.507082153</v>
      </c>
      <c r="AC623" s="47">
        <f t="shared" si="16"/>
        <v>1</v>
      </c>
      <c r="AD623" s="79">
        <f t="shared" ref="AD623:AL623" si="1868">IF(OR(T623&lt;OFFSET($B$38,AD$3,0),T623&gt;OFFSET($C$38,AD$3,0)),0,1)</f>
        <v>1</v>
      </c>
      <c r="AE623" s="79">
        <f t="shared" si="1868"/>
        <v>1</v>
      </c>
      <c r="AF623" s="79">
        <f t="shared" si="1868"/>
        <v>1</v>
      </c>
      <c r="AG623" s="79">
        <f t="shared" si="1868"/>
        <v>1</v>
      </c>
      <c r="AH623" s="79">
        <f t="shared" si="1868"/>
        <v>1</v>
      </c>
      <c r="AI623" s="79">
        <f t="shared" si="1868"/>
        <v>1</v>
      </c>
      <c r="AJ623" s="79">
        <f t="shared" si="1868"/>
        <v>1</v>
      </c>
      <c r="AK623" s="79">
        <f t="shared" si="1868"/>
        <v>1</v>
      </c>
      <c r="AL623" s="79">
        <f t="shared" si="1868"/>
        <v>1</v>
      </c>
      <c r="AM623" s="68">
        <f t="shared" si="18"/>
        <v>1</v>
      </c>
    </row>
    <row r="624" ht="16.5" customHeight="1">
      <c r="A624" s="79"/>
      <c r="B624" s="101"/>
      <c r="C624" s="101"/>
      <c r="D624" s="101"/>
      <c r="E624" s="101"/>
      <c r="F624" s="102"/>
      <c r="G624" s="51">
        <f t="shared" si="947"/>
        <v>619</v>
      </c>
      <c r="H624" s="103">
        <v>7674.0</v>
      </c>
      <c r="I624" s="79">
        <v>1508.0</v>
      </c>
      <c r="J624" s="72">
        <f>OFFSET(TT!F624,0,6*(-1+$E$6))</f>
        <v>191</v>
      </c>
      <c r="K624" s="73">
        <f>OFFSET(TT!G624,0,6*(-1+$E$6))</f>
        <v>146</v>
      </c>
      <c r="L624" s="74">
        <f>OFFSET(TT!H624,0,6*(-1+$E$6))</f>
        <v>125</v>
      </c>
      <c r="M624" s="75">
        <f>OFFSET(TT!I624,0,6*(-1+$E$6))</f>
        <v>127</v>
      </c>
      <c r="N624" s="76">
        <f>OFFSET(TT!J624,0,6*(-1+$E$6))</f>
        <v>293</v>
      </c>
      <c r="O624" s="77">
        <f>OFFSET(TT!K624,0,6*(-1+$E$6))</f>
        <v>60</v>
      </c>
      <c r="P624" s="78">
        <f t="shared" si="19"/>
        <v>316</v>
      </c>
      <c r="Q624" s="78">
        <f t="shared" ref="Q624:S624" si="1869">$J624*C$30+$K624*C$31+$L624*C$32+$M624*C$33+$N624*C$34+$O624*C$35</f>
        <v>187</v>
      </c>
      <c r="R624" s="78">
        <f t="shared" si="1869"/>
        <v>146</v>
      </c>
      <c r="S624" s="78">
        <f t="shared" si="1869"/>
        <v>293</v>
      </c>
      <c r="T624" s="59">
        <f t="shared" si="8"/>
        <v>0.6282306163</v>
      </c>
      <c r="U624" s="60">
        <f t="shared" si="9"/>
        <v>0.3325740319</v>
      </c>
      <c r="V624" s="61">
        <f t="shared" si="10"/>
        <v>0.5188834154</v>
      </c>
      <c r="W624" s="62">
        <f t="shared" si="11"/>
        <v>0.4384384384</v>
      </c>
      <c r="X624" s="63">
        <f t="shared" ref="X624:Y624" si="1870">IFERROR(P624/(P624+R624),0.5)</f>
        <v>0.683982684</v>
      </c>
      <c r="Y624" s="64">
        <f t="shared" si="1870"/>
        <v>0.3895833333</v>
      </c>
      <c r="Z624" s="65">
        <f t="shared" si="13"/>
        <v>0.4904458599</v>
      </c>
      <c r="AA624" s="66">
        <f t="shared" si="14"/>
        <v>0.6464968153</v>
      </c>
      <c r="AB624" s="67">
        <f t="shared" si="15"/>
        <v>0.533970276</v>
      </c>
      <c r="AC624" s="47">
        <f t="shared" si="16"/>
        <v>1</v>
      </c>
      <c r="AD624" s="79">
        <f t="shared" ref="AD624:AL624" si="1871">IF(OR(T624&lt;OFFSET($B$38,AD$3,0),T624&gt;OFFSET($C$38,AD$3,0)),0,1)</f>
        <v>1</v>
      </c>
      <c r="AE624" s="79">
        <f t="shared" si="1871"/>
        <v>1</v>
      </c>
      <c r="AF624" s="79">
        <f t="shared" si="1871"/>
        <v>1</v>
      </c>
      <c r="AG624" s="79">
        <f t="shared" si="1871"/>
        <v>1</v>
      </c>
      <c r="AH624" s="79">
        <f t="shared" si="1871"/>
        <v>1</v>
      </c>
      <c r="AI624" s="79">
        <f t="shared" si="1871"/>
        <v>1</v>
      </c>
      <c r="AJ624" s="79">
        <f t="shared" si="1871"/>
        <v>1</v>
      </c>
      <c r="AK624" s="79">
        <f t="shared" si="1871"/>
        <v>1</v>
      </c>
      <c r="AL624" s="79">
        <f t="shared" si="1871"/>
        <v>1</v>
      </c>
      <c r="AM624" s="68">
        <f t="shared" si="18"/>
        <v>1</v>
      </c>
    </row>
    <row r="625" ht="16.5" customHeight="1">
      <c r="A625" s="79"/>
      <c r="B625" s="101"/>
      <c r="C625" s="101"/>
      <c r="D625" s="101"/>
      <c r="E625" s="101"/>
      <c r="F625" s="102"/>
      <c r="G625" s="51">
        <f t="shared" si="947"/>
        <v>620</v>
      </c>
      <c r="H625" s="103">
        <v>7675.0</v>
      </c>
      <c r="I625" s="79">
        <v>938.0</v>
      </c>
      <c r="J625" s="72">
        <f>OFFSET(TT!F625,0,6*(-1+$E$6))</f>
        <v>108</v>
      </c>
      <c r="K625" s="73">
        <f>OFFSET(TT!G625,0,6*(-1+$E$6))</f>
        <v>96</v>
      </c>
      <c r="L625" s="74">
        <f>OFFSET(TT!H625,0,6*(-1+$E$6))</f>
        <v>94</v>
      </c>
      <c r="M625" s="75">
        <f>OFFSET(TT!I625,0,6*(-1+$E$6))</f>
        <v>74</v>
      </c>
      <c r="N625" s="76">
        <f>OFFSET(TT!J625,0,6*(-1+$E$6))</f>
        <v>142</v>
      </c>
      <c r="O625" s="77">
        <f>OFFSET(TT!K625,0,6*(-1+$E$6))</f>
        <v>37</v>
      </c>
      <c r="P625" s="78">
        <f t="shared" si="19"/>
        <v>202</v>
      </c>
      <c r="Q625" s="78">
        <f t="shared" ref="Q625:S625" si="1872">$J625*C$30+$K625*C$31+$L625*C$32+$M625*C$33+$N625*C$34+$O625*C$35</f>
        <v>111</v>
      </c>
      <c r="R625" s="78">
        <f t="shared" si="1872"/>
        <v>96</v>
      </c>
      <c r="S625" s="78">
        <f t="shared" si="1872"/>
        <v>142</v>
      </c>
      <c r="T625" s="59">
        <f t="shared" si="8"/>
        <v>0.6453674121</v>
      </c>
      <c r="U625" s="60">
        <f t="shared" si="9"/>
        <v>0.4033613445</v>
      </c>
      <c r="V625" s="61">
        <f t="shared" si="10"/>
        <v>0.5872093023</v>
      </c>
      <c r="W625" s="62">
        <f t="shared" si="11"/>
        <v>0.4637681159</v>
      </c>
      <c r="X625" s="63">
        <f t="shared" ref="X625:Y625" si="1873">IFERROR(P625/(P625+R625),0.5)</f>
        <v>0.677852349</v>
      </c>
      <c r="Y625" s="64">
        <f t="shared" si="1873"/>
        <v>0.4387351779</v>
      </c>
      <c r="Z625" s="65">
        <f t="shared" si="13"/>
        <v>0.5408348457</v>
      </c>
      <c r="AA625" s="66">
        <f t="shared" si="14"/>
        <v>0.6243194192</v>
      </c>
      <c r="AB625" s="67">
        <f t="shared" si="15"/>
        <v>0.5680580762</v>
      </c>
      <c r="AC625" s="47">
        <f t="shared" si="16"/>
        <v>1</v>
      </c>
      <c r="AD625" s="79">
        <f t="shared" ref="AD625:AL625" si="1874">IF(OR(T625&lt;OFFSET($B$38,AD$3,0),T625&gt;OFFSET($C$38,AD$3,0)),0,1)</f>
        <v>1</v>
      </c>
      <c r="AE625" s="79">
        <f t="shared" si="1874"/>
        <v>1</v>
      </c>
      <c r="AF625" s="79">
        <f t="shared" si="1874"/>
        <v>1</v>
      </c>
      <c r="AG625" s="79">
        <f t="shared" si="1874"/>
        <v>1</v>
      </c>
      <c r="AH625" s="79">
        <f t="shared" si="1874"/>
        <v>1</v>
      </c>
      <c r="AI625" s="79">
        <f t="shared" si="1874"/>
        <v>1</v>
      </c>
      <c r="AJ625" s="79">
        <f t="shared" si="1874"/>
        <v>1</v>
      </c>
      <c r="AK625" s="79">
        <f t="shared" si="1874"/>
        <v>1</v>
      </c>
      <c r="AL625" s="79">
        <f t="shared" si="1874"/>
        <v>1</v>
      </c>
      <c r="AM625" s="68">
        <f t="shared" si="18"/>
        <v>1</v>
      </c>
    </row>
    <row r="626" ht="16.5" customHeight="1">
      <c r="A626" s="79"/>
      <c r="B626" s="101"/>
      <c r="C626" s="101"/>
      <c r="D626" s="101"/>
      <c r="E626" s="101"/>
      <c r="F626" s="102"/>
      <c r="G626" s="51">
        <f t="shared" si="947"/>
        <v>621</v>
      </c>
      <c r="H626" s="103">
        <v>7683.0</v>
      </c>
      <c r="I626" s="79">
        <v>1527.0</v>
      </c>
      <c r="J626" s="72">
        <f>OFFSET(TT!F626,0,6*(-1+$E$6))</f>
        <v>183</v>
      </c>
      <c r="K626" s="73">
        <f>OFFSET(TT!G626,0,6*(-1+$E$6))</f>
        <v>123</v>
      </c>
      <c r="L626" s="74">
        <f>OFFSET(TT!H626,0,6*(-1+$E$6))</f>
        <v>134</v>
      </c>
      <c r="M626" s="75">
        <f>OFFSET(TT!I626,0,6*(-1+$E$6))</f>
        <v>115</v>
      </c>
      <c r="N626" s="76">
        <f>OFFSET(TT!J626,0,6*(-1+$E$6))</f>
        <v>292</v>
      </c>
      <c r="O626" s="77">
        <f>OFFSET(TT!K626,0,6*(-1+$E$6))</f>
        <v>67</v>
      </c>
      <c r="P626" s="78">
        <f t="shared" si="19"/>
        <v>317</v>
      </c>
      <c r="Q626" s="78">
        <f t="shared" ref="Q626:S626" si="1875">$J626*C$30+$K626*C$31+$L626*C$32+$M626*C$33+$N626*C$34+$O626*C$35</f>
        <v>182</v>
      </c>
      <c r="R626" s="78">
        <f t="shared" si="1875"/>
        <v>123</v>
      </c>
      <c r="S626" s="78">
        <f t="shared" si="1875"/>
        <v>292</v>
      </c>
      <c r="T626" s="59">
        <f t="shared" si="8"/>
        <v>0.6352705411</v>
      </c>
      <c r="U626" s="60">
        <f t="shared" si="9"/>
        <v>0.2963855422</v>
      </c>
      <c r="V626" s="61">
        <f t="shared" si="10"/>
        <v>0.5205254516</v>
      </c>
      <c r="W626" s="62">
        <f t="shared" si="11"/>
        <v>0.4032786885</v>
      </c>
      <c r="X626" s="63">
        <f t="shared" ref="X626:Y626" si="1876">IFERROR(P626/(P626+R626),0.5)</f>
        <v>0.7204545455</v>
      </c>
      <c r="Y626" s="64">
        <f t="shared" si="1876"/>
        <v>0.3839662447</v>
      </c>
      <c r="Z626" s="65">
        <f t="shared" si="13"/>
        <v>0.4814004376</v>
      </c>
      <c r="AA626" s="66">
        <f t="shared" si="14"/>
        <v>0.6663019694</v>
      </c>
      <c r="AB626" s="67">
        <f t="shared" si="15"/>
        <v>0.54595186</v>
      </c>
      <c r="AC626" s="47">
        <f t="shared" si="16"/>
        <v>1</v>
      </c>
      <c r="AD626" s="79">
        <f t="shared" ref="AD626:AL626" si="1877">IF(OR(T626&lt;OFFSET($B$38,AD$3,0),T626&gt;OFFSET($C$38,AD$3,0)),0,1)</f>
        <v>1</v>
      </c>
      <c r="AE626" s="79">
        <f t="shared" si="1877"/>
        <v>1</v>
      </c>
      <c r="AF626" s="79">
        <f t="shared" si="1877"/>
        <v>1</v>
      </c>
      <c r="AG626" s="79">
        <f t="shared" si="1877"/>
        <v>1</v>
      </c>
      <c r="AH626" s="79">
        <f t="shared" si="1877"/>
        <v>1</v>
      </c>
      <c r="AI626" s="79">
        <f t="shared" si="1877"/>
        <v>1</v>
      </c>
      <c r="AJ626" s="79">
        <f t="shared" si="1877"/>
        <v>1</v>
      </c>
      <c r="AK626" s="79">
        <f t="shared" si="1877"/>
        <v>1</v>
      </c>
      <c r="AL626" s="79">
        <f t="shared" si="1877"/>
        <v>1</v>
      </c>
      <c r="AM626" s="68">
        <f t="shared" si="18"/>
        <v>1</v>
      </c>
    </row>
    <row r="627" ht="16.5" customHeight="1">
      <c r="A627" s="79"/>
      <c r="B627" s="101"/>
      <c r="C627" s="101"/>
      <c r="D627" s="101"/>
      <c r="E627" s="101"/>
      <c r="F627" s="102"/>
      <c r="G627" s="51">
        <f t="shared" si="947"/>
        <v>622</v>
      </c>
      <c r="H627" s="103">
        <v>7684.0</v>
      </c>
      <c r="I627" s="79">
        <v>2047.0</v>
      </c>
      <c r="J627" s="72">
        <f>OFFSET(TT!F627,0,6*(-1+$E$6))</f>
        <v>177</v>
      </c>
      <c r="K627" s="73">
        <f>OFFSET(TT!G627,0,6*(-1+$E$6))</f>
        <v>170</v>
      </c>
      <c r="L627" s="74">
        <f>OFFSET(TT!H627,0,6*(-1+$E$6))</f>
        <v>129</v>
      </c>
      <c r="M627" s="75">
        <f>OFFSET(TT!I627,0,6*(-1+$E$6))</f>
        <v>137</v>
      </c>
      <c r="N627" s="76">
        <f>OFFSET(TT!J627,0,6*(-1+$E$6))</f>
        <v>399</v>
      </c>
      <c r="O627" s="77">
        <f>OFFSET(TT!K627,0,6*(-1+$E$6))</f>
        <v>102</v>
      </c>
      <c r="P627" s="78">
        <f t="shared" si="19"/>
        <v>306</v>
      </c>
      <c r="Q627" s="78">
        <f t="shared" ref="Q627:S627" si="1878">$J627*C$30+$K627*C$31+$L627*C$32+$M627*C$33+$N627*C$34+$O627*C$35</f>
        <v>239</v>
      </c>
      <c r="R627" s="78">
        <f t="shared" si="1878"/>
        <v>170</v>
      </c>
      <c r="S627" s="78">
        <f t="shared" si="1878"/>
        <v>399</v>
      </c>
      <c r="T627" s="59">
        <f t="shared" si="8"/>
        <v>0.5614678899</v>
      </c>
      <c r="U627" s="60">
        <f t="shared" si="9"/>
        <v>0.2987697715</v>
      </c>
      <c r="V627" s="61">
        <f t="shared" si="10"/>
        <v>0.4340425532</v>
      </c>
      <c r="W627" s="62">
        <f t="shared" si="11"/>
        <v>0.4156479218</v>
      </c>
      <c r="X627" s="63">
        <f t="shared" ref="X627:Y627" si="1879">IFERROR(P627/(P627+R627),0.5)</f>
        <v>0.6428571429</v>
      </c>
      <c r="Y627" s="64">
        <f t="shared" si="1879"/>
        <v>0.3746081505</v>
      </c>
      <c r="Z627" s="65">
        <f t="shared" si="13"/>
        <v>0.4272890485</v>
      </c>
      <c r="AA627" s="66">
        <f t="shared" si="14"/>
        <v>0.6328545781</v>
      </c>
      <c r="AB627" s="67">
        <f t="shared" si="15"/>
        <v>0.4892280072</v>
      </c>
      <c r="AC627" s="47">
        <f t="shared" si="16"/>
        <v>1</v>
      </c>
      <c r="AD627" s="79">
        <f t="shared" ref="AD627:AL627" si="1880">IF(OR(T627&lt;OFFSET($B$38,AD$3,0),T627&gt;OFFSET($C$38,AD$3,0)),0,1)</f>
        <v>1</v>
      </c>
      <c r="AE627" s="79">
        <f t="shared" si="1880"/>
        <v>1</v>
      </c>
      <c r="AF627" s="79">
        <f t="shared" si="1880"/>
        <v>1</v>
      </c>
      <c r="AG627" s="79">
        <f t="shared" si="1880"/>
        <v>1</v>
      </c>
      <c r="AH627" s="79">
        <f t="shared" si="1880"/>
        <v>1</v>
      </c>
      <c r="AI627" s="79">
        <f t="shared" si="1880"/>
        <v>1</v>
      </c>
      <c r="AJ627" s="79">
        <f t="shared" si="1880"/>
        <v>1</v>
      </c>
      <c r="AK627" s="79">
        <f t="shared" si="1880"/>
        <v>1</v>
      </c>
      <c r="AL627" s="79">
        <f t="shared" si="1880"/>
        <v>1</v>
      </c>
      <c r="AM627" s="68">
        <f t="shared" si="18"/>
        <v>1</v>
      </c>
    </row>
    <row r="628" ht="16.5" customHeight="1">
      <c r="A628" s="79"/>
      <c r="B628" s="101"/>
      <c r="C628" s="101"/>
      <c r="D628" s="101"/>
      <c r="E628" s="101"/>
      <c r="F628" s="102"/>
      <c r="G628" s="51">
        <f t="shared" si="947"/>
        <v>623</v>
      </c>
      <c r="H628" s="103">
        <v>7691.0</v>
      </c>
      <c r="I628" s="79">
        <v>2170.0</v>
      </c>
      <c r="J628" s="72">
        <f>OFFSET(TT!F628,0,6*(-1+$E$6))</f>
        <v>312</v>
      </c>
      <c r="K628" s="73">
        <f>OFFSET(TT!G628,0,6*(-1+$E$6))</f>
        <v>221</v>
      </c>
      <c r="L628" s="74">
        <f>OFFSET(TT!H628,0,6*(-1+$E$6))</f>
        <v>197</v>
      </c>
      <c r="M628" s="75">
        <f>OFFSET(TT!I628,0,6*(-1+$E$6))</f>
        <v>187</v>
      </c>
      <c r="N628" s="76">
        <f>OFFSET(TT!J628,0,6*(-1+$E$6))</f>
        <v>401</v>
      </c>
      <c r="O628" s="77">
        <f>OFFSET(TT!K628,0,6*(-1+$E$6))</f>
        <v>104</v>
      </c>
      <c r="P628" s="78">
        <f t="shared" si="19"/>
        <v>509</v>
      </c>
      <c r="Q628" s="78">
        <f t="shared" ref="Q628:S628" si="1881">$J628*C$30+$K628*C$31+$L628*C$32+$M628*C$33+$N628*C$34+$O628*C$35</f>
        <v>291</v>
      </c>
      <c r="R628" s="78">
        <f t="shared" si="1881"/>
        <v>221</v>
      </c>
      <c r="S628" s="78">
        <f t="shared" si="1881"/>
        <v>401</v>
      </c>
      <c r="T628" s="59">
        <f t="shared" si="8"/>
        <v>0.63625</v>
      </c>
      <c r="U628" s="60">
        <f t="shared" si="9"/>
        <v>0.3553054662</v>
      </c>
      <c r="V628" s="61">
        <f t="shared" si="10"/>
        <v>0.5593406593</v>
      </c>
      <c r="W628" s="62">
        <f t="shared" si="11"/>
        <v>0.431640625</v>
      </c>
      <c r="X628" s="63">
        <f t="shared" ref="X628:Y628" si="1882">IFERROR(P628/(P628+R628),0.5)</f>
        <v>0.697260274</v>
      </c>
      <c r="Y628" s="64">
        <f t="shared" si="1882"/>
        <v>0.4205202312</v>
      </c>
      <c r="Z628" s="65">
        <f t="shared" si="13"/>
        <v>0.5133614627</v>
      </c>
      <c r="AA628" s="66">
        <f t="shared" si="14"/>
        <v>0.6399437412</v>
      </c>
      <c r="AB628" s="67">
        <f t="shared" si="15"/>
        <v>0.5625879044</v>
      </c>
      <c r="AC628" s="47">
        <f t="shared" si="16"/>
        <v>1</v>
      </c>
      <c r="AD628" s="79">
        <f t="shared" ref="AD628:AL628" si="1883">IF(OR(T628&lt;OFFSET($B$38,AD$3,0),T628&gt;OFFSET($C$38,AD$3,0)),0,1)</f>
        <v>1</v>
      </c>
      <c r="AE628" s="79">
        <f t="shared" si="1883"/>
        <v>1</v>
      </c>
      <c r="AF628" s="79">
        <f t="shared" si="1883"/>
        <v>1</v>
      </c>
      <c r="AG628" s="79">
        <f t="shared" si="1883"/>
        <v>1</v>
      </c>
      <c r="AH628" s="79">
        <f t="shared" si="1883"/>
        <v>1</v>
      </c>
      <c r="AI628" s="79">
        <f t="shared" si="1883"/>
        <v>1</v>
      </c>
      <c r="AJ628" s="79">
        <f t="shared" si="1883"/>
        <v>1</v>
      </c>
      <c r="AK628" s="79">
        <f t="shared" si="1883"/>
        <v>1</v>
      </c>
      <c r="AL628" s="79">
        <f t="shared" si="1883"/>
        <v>1</v>
      </c>
      <c r="AM628" s="68">
        <f t="shared" si="18"/>
        <v>1</v>
      </c>
    </row>
    <row r="629" ht="16.5" customHeight="1">
      <c r="A629" s="79"/>
      <c r="B629" s="101"/>
      <c r="C629" s="101"/>
      <c r="D629" s="101"/>
      <c r="E629" s="101"/>
      <c r="F629" s="102"/>
      <c r="G629" s="51">
        <f t="shared" si="947"/>
        <v>624</v>
      </c>
      <c r="H629" s="103">
        <v>7705.0</v>
      </c>
      <c r="I629" s="79">
        <v>1266.0</v>
      </c>
      <c r="J629" s="72">
        <f>OFFSET(TT!F629,0,6*(-1+$E$6))</f>
        <v>161</v>
      </c>
      <c r="K629" s="73">
        <f>OFFSET(TT!G629,0,6*(-1+$E$6))</f>
        <v>172</v>
      </c>
      <c r="L629" s="74">
        <f>OFFSET(TT!H629,0,6*(-1+$E$6))</f>
        <v>117</v>
      </c>
      <c r="M629" s="75">
        <f>OFFSET(TT!I629,0,6*(-1+$E$6))</f>
        <v>105</v>
      </c>
      <c r="N629" s="76">
        <f>OFFSET(TT!J629,0,6*(-1+$E$6))</f>
        <v>199</v>
      </c>
      <c r="O629" s="77">
        <f>OFFSET(TT!K629,0,6*(-1+$E$6))</f>
        <v>35</v>
      </c>
      <c r="P629" s="78">
        <f t="shared" si="19"/>
        <v>278</v>
      </c>
      <c r="Q629" s="78">
        <f t="shared" ref="Q629:S629" si="1884">$J629*C$30+$K629*C$31+$L629*C$32+$M629*C$33+$N629*C$34+$O629*C$35</f>
        <v>140</v>
      </c>
      <c r="R629" s="78">
        <f t="shared" si="1884"/>
        <v>172</v>
      </c>
      <c r="S629" s="78">
        <f t="shared" si="1884"/>
        <v>199</v>
      </c>
      <c r="T629" s="59">
        <f t="shared" si="8"/>
        <v>0.6650717703</v>
      </c>
      <c r="U629" s="60">
        <f t="shared" si="9"/>
        <v>0.4636118598</v>
      </c>
      <c r="V629" s="61">
        <f t="shared" si="10"/>
        <v>0.5828092243</v>
      </c>
      <c r="W629" s="62">
        <f t="shared" si="11"/>
        <v>0.5512820513</v>
      </c>
      <c r="X629" s="63">
        <f t="shared" ref="X629:Y629" si="1885">IFERROR(P629/(P629+R629),0.5)</f>
        <v>0.6177777778</v>
      </c>
      <c r="Y629" s="64">
        <f t="shared" si="1885"/>
        <v>0.412979351</v>
      </c>
      <c r="Z629" s="65">
        <f t="shared" si="13"/>
        <v>0.5703422053</v>
      </c>
      <c r="AA629" s="66">
        <f t="shared" si="14"/>
        <v>0.6045627376</v>
      </c>
      <c r="AB629" s="67">
        <f t="shared" si="15"/>
        <v>0.5297845374</v>
      </c>
      <c r="AC629" s="47">
        <f t="shared" si="16"/>
        <v>1</v>
      </c>
      <c r="AD629" s="79">
        <f t="shared" ref="AD629:AL629" si="1886">IF(OR(T629&lt;OFFSET($B$38,AD$3,0),T629&gt;OFFSET($C$38,AD$3,0)),0,1)</f>
        <v>1</v>
      </c>
      <c r="AE629" s="79">
        <f t="shared" si="1886"/>
        <v>1</v>
      </c>
      <c r="AF629" s="79">
        <f t="shared" si="1886"/>
        <v>1</v>
      </c>
      <c r="AG629" s="79">
        <f t="shared" si="1886"/>
        <v>1</v>
      </c>
      <c r="AH629" s="79">
        <f t="shared" si="1886"/>
        <v>1</v>
      </c>
      <c r="AI629" s="79">
        <f t="shared" si="1886"/>
        <v>1</v>
      </c>
      <c r="AJ629" s="79">
        <f t="shared" si="1886"/>
        <v>1</v>
      </c>
      <c r="AK629" s="79">
        <f t="shared" si="1886"/>
        <v>1</v>
      </c>
      <c r="AL629" s="79">
        <f t="shared" si="1886"/>
        <v>1</v>
      </c>
      <c r="AM629" s="68">
        <f t="shared" si="18"/>
        <v>1</v>
      </c>
    </row>
    <row r="630" ht="16.5" customHeight="1">
      <c r="A630" s="79"/>
      <c r="B630" s="101"/>
      <c r="C630" s="101"/>
      <c r="D630" s="101"/>
      <c r="E630" s="101"/>
      <c r="F630" s="102"/>
      <c r="G630" s="51">
        <f t="shared" si="947"/>
        <v>625</v>
      </c>
      <c r="H630" s="103">
        <v>7707.0</v>
      </c>
      <c r="I630" s="79">
        <v>442.0</v>
      </c>
      <c r="J630" s="72">
        <f>OFFSET(TT!F630,0,6*(-1+$E$6))</f>
        <v>45</v>
      </c>
      <c r="K630" s="73">
        <f>OFFSET(TT!G630,0,6*(-1+$E$6))</f>
        <v>32</v>
      </c>
      <c r="L630" s="74">
        <f>OFFSET(TT!H630,0,6*(-1+$E$6))</f>
        <v>50</v>
      </c>
      <c r="M630" s="75">
        <f>OFFSET(TT!I630,0,6*(-1+$E$6))</f>
        <v>24</v>
      </c>
      <c r="N630" s="76">
        <f>OFFSET(TT!J630,0,6*(-1+$E$6))</f>
        <v>93</v>
      </c>
      <c r="O630" s="77">
        <f>OFFSET(TT!K630,0,6*(-1+$E$6))</f>
        <v>25</v>
      </c>
      <c r="P630" s="78">
        <f t="shared" si="19"/>
        <v>95</v>
      </c>
      <c r="Q630" s="78">
        <f t="shared" ref="Q630:S630" si="1887">$J630*C$30+$K630*C$31+$L630*C$32+$M630*C$33+$N630*C$34+$O630*C$35</f>
        <v>49</v>
      </c>
      <c r="R630" s="78">
        <f t="shared" si="1887"/>
        <v>32</v>
      </c>
      <c r="S630" s="78">
        <f t="shared" si="1887"/>
        <v>93</v>
      </c>
      <c r="T630" s="59">
        <f t="shared" si="8"/>
        <v>0.6597222222</v>
      </c>
      <c r="U630" s="60">
        <f t="shared" si="9"/>
        <v>0.256</v>
      </c>
      <c r="V630" s="61">
        <f t="shared" si="10"/>
        <v>0.5053191489</v>
      </c>
      <c r="W630" s="62">
        <f t="shared" si="11"/>
        <v>0.3950617284</v>
      </c>
      <c r="X630" s="63">
        <f t="shared" ref="X630:Y630" si="1888">IFERROR(P630/(P630+R630),0.5)</f>
        <v>0.7480314961</v>
      </c>
      <c r="Y630" s="64">
        <f t="shared" si="1888"/>
        <v>0.3450704225</v>
      </c>
      <c r="Z630" s="65">
        <f t="shared" si="13"/>
        <v>0.4721189591</v>
      </c>
      <c r="AA630" s="66">
        <f t="shared" si="14"/>
        <v>0.6988847584</v>
      </c>
      <c r="AB630" s="67">
        <f t="shared" si="15"/>
        <v>0.5353159851</v>
      </c>
      <c r="AC630" s="47">
        <f t="shared" si="16"/>
        <v>1</v>
      </c>
      <c r="AD630" s="79">
        <f t="shared" ref="AD630:AL630" si="1889">IF(OR(T630&lt;OFFSET($B$38,AD$3,0),T630&gt;OFFSET($C$38,AD$3,0)),0,1)</f>
        <v>1</v>
      </c>
      <c r="AE630" s="79">
        <f t="shared" si="1889"/>
        <v>1</v>
      </c>
      <c r="AF630" s="79">
        <f t="shared" si="1889"/>
        <v>1</v>
      </c>
      <c r="AG630" s="79">
        <f t="shared" si="1889"/>
        <v>1</v>
      </c>
      <c r="AH630" s="79">
        <f t="shared" si="1889"/>
        <v>1</v>
      </c>
      <c r="AI630" s="79">
        <f t="shared" si="1889"/>
        <v>1</v>
      </c>
      <c r="AJ630" s="79">
        <f t="shared" si="1889"/>
        <v>1</v>
      </c>
      <c r="AK630" s="79">
        <f t="shared" si="1889"/>
        <v>1</v>
      </c>
      <c r="AL630" s="79">
        <f t="shared" si="1889"/>
        <v>1</v>
      </c>
      <c r="AM630" s="68">
        <f t="shared" si="18"/>
        <v>1</v>
      </c>
    </row>
    <row r="631" ht="16.5" customHeight="1">
      <c r="A631" s="79"/>
      <c r="B631" s="101"/>
      <c r="C631" s="101"/>
      <c r="D631" s="101"/>
      <c r="E631" s="101"/>
      <c r="F631" s="102"/>
      <c r="G631" s="51">
        <f t="shared" si="947"/>
        <v>626</v>
      </c>
      <c r="H631" s="103">
        <v>7714.0</v>
      </c>
      <c r="I631" s="79">
        <v>1108.0</v>
      </c>
      <c r="J631" s="72">
        <f>OFFSET(TT!F631,0,6*(-1+$E$6))</f>
        <v>56</v>
      </c>
      <c r="K631" s="73">
        <f>OFFSET(TT!G631,0,6*(-1+$E$6))</f>
        <v>58</v>
      </c>
      <c r="L631" s="74">
        <f>OFFSET(TT!H631,0,6*(-1+$E$6))</f>
        <v>54</v>
      </c>
      <c r="M631" s="75">
        <f>OFFSET(TT!I631,0,6*(-1+$E$6))</f>
        <v>55</v>
      </c>
      <c r="N631" s="76">
        <f>OFFSET(TT!J631,0,6*(-1+$E$6))</f>
        <v>174</v>
      </c>
      <c r="O631" s="77">
        <f>OFFSET(TT!K631,0,6*(-1+$E$6))</f>
        <v>56</v>
      </c>
      <c r="P631" s="78">
        <f t="shared" si="19"/>
        <v>110</v>
      </c>
      <c r="Q631" s="78">
        <f t="shared" ref="Q631:S631" si="1890">$J631*C$30+$K631*C$31+$L631*C$32+$M631*C$33+$N631*C$34+$O631*C$35</f>
        <v>111</v>
      </c>
      <c r="R631" s="78">
        <f t="shared" si="1890"/>
        <v>58</v>
      </c>
      <c r="S631" s="78">
        <f t="shared" si="1890"/>
        <v>174</v>
      </c>
      <c r="T631" s="59">
        <f t="shared" si="8"/>
        <v>0.4977375566</v>
      </c>
      <c r="U631" s="60">
        <f t="shared" si="9"/>
        <v>0.25</v>
      </c>
      <c r="V631" s="61">
        <f t="shared" si="10"/>
        <v>0.3873239437</v>
      </c>
      <c r="W631" s="62">
        <f t="shared" si="11"/>
        <v>0.3431952663</v>
      </c>
      <c r="X631" s="63">
        <f t="shared" ref="X631:Y631" si="1891">IFERROR(P631/(P631+R631),0.5)</f>
        <v>0.6547619048</v>
      </c>
      <c r="Y631" s="64">
        <f t="shared" si="1891"/>
        <v>0.3894736842</v>
      </c>
      <c r="Z631" s="65">
        <f t="shared" si="13"/>
        <v>0.3708609272</v>
      </c>
      <c r="AA631" s="66">
        <f t="shared" si="14"/>
        <v>0.6269315673</v>
      </c>
      <c r="AB631" s="67">
        <f t="shared" si="15"/>
        <v>0.4878587196</v>
      </c>
      <c r="AC631" s="47">
        <f t="shared" si="16"/>
        <v>1</v>
      </c>
      <c r="AD631" s="79">
        <f t="shared" ref="AD631:AL631" si="1892">IF(OR(T631&lt;OFFSET($B$38,AD$3,0),T631&gt;OFFSET($C$38,AD$3,0)),0,1)</f>
        <v>1</v>
      </c>
      <c r="AE631" s="79">
        <f t="shared" si="1892"/>
        <v>1</v>
      </c>
      <c r="AF631" s="79">
        <f t="shared" si="1892"/>
        <v>1</v>
      </c>
      <c r="AG631" s="79">
        <f t="shared" si="1892"/>
        <v>1</v>
      </c>
      <c r="AH631" s="79">
        <f t="shared" si="1892"/>
        <v>1</v>
      </c>
      <c r="AI631" s="79">
        <f t="shared" si="1892"/>
        <v>1</v>
      </c>
      <c r="AJ631" s="79">
        <f t="shared" si="1892"/>
        <v>1</v>
      </c>
      <c r="AK631" s="79">
        <f t="shared" si="1892"/>
        <v>1</v>
      </c>
      <c r="AL631" s="79">
        <f t="shared" si="1892"/>
        <v>1</v>
      </c>
      <c r="AM631" s="68">
        <f t="shared" si="18"/>
        <v>1</v>
      </c>
    </row>
    <row r="632" ht="16.5" customHeight="1">
      <c r="A632" s="79"/>
      <c r="B632" s="101"/>
      <c r="C632" s="101"/>
      <c r="D632" s="101"/>
      <c r="E632" s="101"/>
      <c r="F632" s="102"/>
      <c r="G632" s="51">
        <f t="shared" si="947"/>
        <v>627</v>
      </c>
      <c r="H632" s="103">
        <v>7715.0</v>
      </c>
      <c r="I632" s="79">
        <v>1840.0</v>
      </c>
      <c r="J632" s="72">
        <f>OFFSET(TT!F632,0,6*(-1+$E$6))</f>
        <v>176</v>
      </c>
      <c r="K632" s="73">
        <f>OFFSET(TT!G632,0,6*(-1+$E$6))</f>
        <v>140</v>
      </c>
      <c r="L632" s="74">
        <f>OFFSET(TT!H632,0,6*(-1+$E$6))</f>
        <v>125</v>
      </c>
      <c r="M632" s="75">
        <f>OFFSET(TT!I632,0,6*(-1+$E$6))</f>
        <v>127</v>
      </c>
      <c r="N632" s="76">
        <f>OFFSET(TT!J632,0,6*(-1+$E$6))</f>
        <v>352</v>
      </c>
      <c r="O632" s="77">
        <f>OFFSET(TT!K632,0,6*(-1+$E$6))</f>
        <v>70</v>
      </c>
      <c r="P632" s="78">
        <f t="shared" si="19"/>
        <v>301</v>
      </c>
      <c r="Q632" s="78">
        <f t="shared" ref="Q632:S632" si="1893">$J632*C$30+$K632*C$31+$L632*C$32+$M632*C$33+$N632*C$34+$O632*C$35</f>
        <v>197</v>
      </c>
      <c r="R632" s="78">
        <f t="shared" si="1893"/>
        <v>140</v>
      </c>
      <c r="S632" s="78">
        <f t="shared" si="1893"/>
        <v>352</v>
      </c>
      <c r="T632" s="59">
        <f t="shared" si="8"/>
        <v>0.6044176707</v>
      </c>
      <c r="U632" s="60">
        <f t="shared" si="9"/>
        <v>0.2845528455</v>
      </c>
      <c r="V632" s="61">
        <f t="shared" si="10"/>
        <v>0.460949464</v>
      </c>
      <c r="W632" s="62">
        <f t="shared" si="11"/>
        <v>0.4154302671</v>
      </c>
      <c r="X632" s="63">
        <f t="shared" ref="X632:Y632" si="1894">IFERROR(P632/(P632+R632),0.5)</f>
        <v>0.6825396825</v>
      </c>
      <c r="Y632" s="64">
        <f t="shared" si="1894"/>
        <v>0.3588342441</v>
      </c>
      <c r="Z632" s="65">
        <f t="shared" si="13"/>
        <v>0.4454545455</v>
      </c>
      <c r="AA632" s="66">
        <f t="shared" si="14"/>
        <v>0.6595959596</v>
      </c>
      <c r="AB632" s="67">
        <f t="shared" si="15"/>
        <v>0.503030303</v>
      </c>
      <c r="AC632" s="47">
        <f t="shared" si="16"/>
        <v>1</v>
      </c>
      <c r="AD632" s="79">
        <f t="shared" ref="AD632:AL632" si="1895">IF(OR(T632&lt;OFFSET($B$38,AD$3,0),T632&gt;OFFSET($C$38,AD$3,0)),0,1)</f>
        <v>1</v>
      </c>
      <c r="AE632" s="79">
        <f t="shared" si="1895"/>
        <v>1</v>
      </c>
      <c r="AF632" s="79">
        <f t="shared" si="1895"/>
        <v>1</v>
      </c>
      <c r="AG632" s="79">
        <f t="shared" si="1895"/>
        <v>1</v>
      </c>
      <c r="AH632" s="79">
        <f t="shared" si="1895"/>
        <v>1</v>
      </c>
      <c r="AI632" s="79">
        <f t="shared" si="1895"/>
        <v>1</v>
      </c>
      <c r="AJ632" s="79">
        <f t="shared" si="1895"/>
        <v>1</v>
      </c>
      <c r="AK632" s="79">
        <f t="shared" si="1895"/>
        <v>1</v>
      </c>
      <c r="AL632" s="79">
        <f t="shared" si="1895"/>
        <v>1</v>
      </c>
      <c r="AM632" s="68">
        <f t="shared" si="18"/>
        <v>1</v>
      </c>
    </row>
    <row r="633" ht="16.5" customHeight="1">
      <c r="A633" s="79"/>
      <c r="B633" s="101"/>
      <c r="C633" s="101"/>
      <c r="D633" s="101"/>
      <c r="E633" s="101"/>
      <c r="F633" s="102"/>
      <c r="G633" s="51">
        <f t="shared" si="947"/>
        <v>628</v>
      </c>
      <c r="H633" s="103">
        <v>7723.0</v>
      </c>
      <c r="I633" s="79">
        <v>1806.0</v>
      </c>
      <c r="J633" s="72">
        <f>OFFSET(TT!F633,0,6*(-1+$E$6))</f>
        <v>149</v>
      </c>
      <c r="K633" s="73">
        <f>OFFSET(TT!G633,0,6*(-1+$E$6))</f>
        <v>149</v>
      </c>
      <c r="L633" s="74">
        <f>OFFSET(TT!H633,0,6*(-1+$E$6))</f>
        <v>113</v>
      </c>
      <c r="M633" s="75">
        <f>OFFSET(TT!I633,0,6*(-1+$E$6))</f>
        <v>128</v>
      </c>
      <c r="N633" s="76">
        <f>OFFSET(TT!J633,0,6*(-1+$E$6))</f>
        <v>334</v>
      </c>
      <c r="O633" s="77">
        <f>OFFSET(TT!K633,0,6*(-1+$E$6))</f>
        <v>76</v>
      </c>
      <c r="P633" s="78">
        <f t="shared" si="19"/>
        <v>262</v>
      </c>
      <c r="Q633" s="78">
        <f t="shared" ref="Q633:S633" si="1896">$J633*C$30+$K633*C$31+$L633*C$32+$M633*C$33+$N633*C$34+$O633*C$35</f>
        <v>204</v>
      </c>
      <c r="R633" s="78">
        <f t="shared" si="1896"/>
        <v>149</v>
      </c>
      <c r="S633" s="78">
        <f t="shared" si="1896"/>
        <v>334</v>
      </c>
      <c r="T633" s="59">
        <f t="shared" si="8"/>
        <v>0.5622317597</v>
      </c>
      <c r="U633" s="60">
        <f t="shared" si="9"/>
        <v>0.3084886128</v>
      </c>
      <c r="V633" s="61">
        <f t="shared" si="10"/>
        <v>0.4395973154</v>
      </c>
      <c r="W633" s="62">
        <f t="shared" si="11"/>
        <v>0.4220963173</v>
      </c>
      <c r="X633" s="63">
        <f t="shared" ref="X633:Y633" si="1897">IFERROR(P633/(P633+R633),0.5)</f>
        <v>0.6374695864</v>
      </c>
      <c r="Y633" s="64">
        <f t="shared" si="1897"/>
        <v>0.3791821561</v>
      </c>
      <c r="Z633" s="65">
        <f t="shared" si="13"/>
        <v>0.4330874605</v>
      </c>
      <c r="AA633" s="66">
        <f t="shared" si="14"/>
        <v>0.6280295047</v>
      </c>
      <c r="AB633" s="67">
        <f t="shared" si="15"/>
        <v>0.4910432034</v>
      </c>
      <c r="AC633" s="47">
        <f t="shared" si="16"/>
        <v>1</v>
      </c>
      <c r="AD633" s="79">
        <f t="shared" ref="AD633:AL633" si="1898">IF(OR(T633&lt;OFFSET($B$38,AD$3,0),T633&gt;OFFSET($C$38,AD$3,0)),0,1)</f>
        <v>1</v>
      </c>
      <c r="AE633" s="79">
        <f t="shared" si="1898"/>
        <v>1</v>
      </c>
      <c r="AF633" s="79">
        <f t="shared" si="1898"/>
        <v>1</v>
      </c>
      <c r="AG633" s="79">
        <f t="shared" si="1898"/>
        <v>1</v>
      </c>
      <c r="AH633" s="79">
        <f t="shared" si="1898"/>
        <v>1</v>
      </c>
      <c r="AI633" s="79">
        <f t="shared" si="1898"/>
        <v>1</v>
      </c>
      <c r="AJ633" s="79">
        <f t="shared" si="1898"/>
        <v>1</v>
      </c>
      <c r="AK633" s="79">
        <f t="shared" si="1898"/>
        <v>1</v>
      </c>
      <c r="AL633" s="79">
        <f t="shared" si="1898"/>
        <v>1</v>
      </c>
      <c r="AM633" s="68">
        <f t="shared" si="18"/>
        <v>1</v>
      </c>
    </row>
    <row r="634" ht="16.5" customHeight="1">
      <c r="A634" s="79"/>
      <c r="B634" s="101"/>
      <c r="C634" s="101"/>
      <c r="D634" s="101"/>
      <c r="E634" s="101"/>
      <c r="F634" s="102"/>
      <c r="G634" s="51">
        <f t="shared" si="947"/>
        <v>629</v>
      </c>
      <c r="H634" s="103">
        <v>7730.0</v>
      </c>
      <c r="I634" s="79">
        <v>2507.0</v>
      </c>
      <c r="J634" s="72">
        <f>OFFSET(TT!F634,0,6*(-1+$E$6))</f>
        <v>222</v>
      </c>
      <c r="K634" s="73">
        <f>OFFSET(TT!G634,0,6*(-1+$E$6))</f>
        <v>222</v>
      </c>
      <c r="L634" s="74">
        <f>OFFSET(TT!H634,0,6*(-1+$E$6))</f>
        <v>154</v>
      </c>
      <c r="M634" s="75">
        <f>OFFSET(TT!I634,0,6*(-1+$E$6))</f>
        <v>187</v>
      </c>
      <c r="N634" s="76">
        <f>OFFSET(TT!J634,0,6*(-1+$E$6))</f>
        <v>480</v>
      </c>
      <c r="O634" s="77">
        <f>OFFSET(TT!K634,0,6*(-1+$E$6))</f>
        <v>88</v>
      </c>
      <c r="P634" s="78">
        <f t="shared" si="19"/>
        <v>376</v>
      </c>
      <c r="Q634" s="78">
        <f t="shared" ref="Q634:S634" si="1899">$J634*C$30+$K634*C$31+$L634*C$32+$M634*C$33+$N634*C$34+$O634*C$35</f>
        <v>275</v>
      </c>
      <c r="R634" s="78">
        <f t="shared" si="1899"/>
        <v>222</v>
      </c>
      <c r="S634" s="78">
        <f t="shared" si="1899"/>
        <v>480</v>
      </c>
      <c r="T634" s="59">
        <f t="shared" si="8"/>
        <v>0.5775729647</v>
      </c>
      <c r="U634" s="60">
        <f t="shared" si="9"/>
        <v>0.3162393162</v>
      </c>
      <c r="V634" s="61">
        <f t="shared" si="10"/>
        <v>0.4392523364</v>
      </c>
      <c r="W634" s="62">
        <f t="shared" si="11"/>
        <v>0.4466800805</v>
      </c>
      <c r="X634" s="63">
        <f t="shared" ref="X634:Y634" si="1900">IFERROR(P634/(P634+R634),0.5)</f>
        <v>0.6287625418</v>
      </c>
      <c r="Y634" s="64">
        <f t="shared" si="1900"/>
        <v>0.3642384106</v>
      </c>
      <c r="Z634" s="65">
        <f t="shared" si="13"/>
        <v>0.4419807834</v>
      </c>
      <c r="AA634" s="66">
        <f t="shared" si="14"/>
        <v>0.6326681449</v>
      </c>
      <c r="AB634" s="67">
        <f t="shared" si="15"/>
        <v>0.4811529933</v>
      </c>
      <c r="AC634" s="47">
        <f t="shared" si="16"/>
        <v>1</v>
      </c>
      <c r="AD634" s="79">
        <f t="shared" ref="AD634:AL634" si="1901">IF(OR(T634&lt;OFFSET($B$38,AD$3,0),T634&gt;OFFSET($C$38,AD$3,0)),0,1)</f>
        <v>1</v>
      </c>
      <c r="AE634" s="79">
        <f t="shared" si="1901"/>
        <v>1</v>
      </c>
      <c r="AF634" s="79">
        <f t="shared" si="1901"/>
        <v>1</v>
      </c>
      <c r="AG634" s="79">
        <f t="shared" si="1901"/>
        <v>1</v>
      </c>
      <c r="AH634" s="79">
        <f t="shared" si="1901"/>
        <v>1</v>
      </c>
      <c r="AI634" s="79">
        <f t="shared" si="1901"/>
        <v>1</v>
      </c>
      <c r="AJ634" s="79">
        <f t="shared" si="1901"/>
        <v>1</v>
      </c>
      <c r="AK634" s="79">
        <f t="shared" si="1901"/>
        <v>1</v>
      </c>
      <c r="AL634" s="79">
        <f t="shared" si="1901"/>
        <v>1</v>
      </c>
      <c r="AM634" s="68">
        <f t="shared" si="18"/>
        <v>1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4"/>
      <c r="B1" s="105" t="s">
        <v>81</v>
      </c>
      <c r="C1" s="104" t="s">
        <v>44</v>
      </c>
      <c r="D1" s="104" t="s">
        <v>47</v>
      </c>
      <c r="E1" s="104"/>
      <c r="F1" s="105" t="s">
        <v>82</v>
      </c>
      <c r="G1" s="106" t="s">
        <v>44</v>
      </c>
      <c r="H1" s="106" t="s">
        <v>47</v>
      </c>
      <c r="J1" s="105" t="s">
        <v>83</v>
      </c>
      <c r="K1" s="106" t="s">
        <v>44</v>
      </c>
      <c r="L1" s="106" t="s">
        <v>47</v>
      </c>
    </row>
    <row r="2">
      <c r="A2" s="104"/>
      <c r="B2" s="104">
        <v>0.5719424460431655</v>
      </c>
      <c r="C2" s="104">
        <v>0.46875</v>
      </c>
      <c r="D2" s="104">
        <v>0.5342465753424658</v>
      </c>
      <c r="E2" s="104"/>
      <c r="F2" s="105">
        <v>0.7272727273</v>
      </c>
      <c r="G2" s="106">
        <v>0.3392330383</v>
      </c>
      <c r="H2" s="106">
        <v>0.5755478662</v>
      </c>
      <c r="J2" s="106">
        <v>0.0241</v>
      </c>
      <c r="K2" s="106">
        <v>0.4754</v>
      </c>
      <c r="L2" s="106">
        <v>0.0926</v>
      </c>
    </row>
    <row r="3">
      <c r="A3" s="104"/>
      <c r="B3" s="104">
        <v>0.49038461538461536</v>
      </c>
      <c r="C3" s="104">
        <v>0.41452991452991456</v>
      </c>
      <c r="D3" s="104">
        <v>0.46307692307692305</v>
      </c>
      <c r="E3" s="104"/>
      <c r="F3" s="105">
        <v>0.6987381703</v>
      </c>
      <c r="G3" s="106">
        <v>0.3492063492</v>
      </c>
      <c r="H3" s="106">
        <v>0.5553488372</v>
      </c>
      <c r="J3" s="106">
        <v>0.0411</v>
      </c>
      <c r="K3" s="106">
        <v>0.3965</v>
      </c>
      <c r="L3" s="106">
        <v>0.1025</v>
      </c>
    </row>
    <row r="4">
      <c r="A4" s="104"/>
      <c r="B4" s="104">
        <v>0.25065963060686014</v>
      </c>
      <c r="C4" s="104">
        <v>0.3643410852713178</v>
      </c>
      <c r="D4" s="104">
        <v>0.2967032967032967</v>
      </c>
      <c r="E4" s="104"/>
      <c r="F4" s="105">
        <v>0.7394495413</v>
      </c>
      <c r="G4" s="106">
        <v>0.3655589124</v>
      </c>
      <c r="H4" s="106">
        <v>0.598173516</v>
      </c>
      <c r="J4" s="106">
        <v>0.0534</v>
      </c>
      <c r="K4" s="106">
        <v>0.1</v>
      </c>
      <c r="L4" s="106">
        <v>0.0691</v>
      </c>
    </row>
    <row r="5">
      <c r="A5" s="104"/>
      <c r="B5" s="104">
        <v>0.42505133470225875</v>
      </c>
      <c r="C5" s="104">
        <v>0.5142857142857142</v>
      </c>
      <c r="D5" s="104">
        <v>0.4600997506234414</v>
      </c>
      <c r="E5" s="104"/>
      <c r="F5" s="105">
        <v>0.8222698073</v>
      </c>
      <c r="G5" s="106">
        <v>0.2516778523</v>
      </c>
      <c r="H5" s="106">
        <v>0.6</v>
      </c>
      <c r="J5" s="106">
        <v>0.0241</v>
      </c>
      <c r="K5" s="106">
        <v>0.3514</v>
      </c>
      <c r="L5" s="106">
        <v>0.061</v>
      </c>
    </row>
    <row r="6">
      <c r="A6" s="104"/>
      <c r="B6" s="104">
        <v>0.38551859099804303</v>
      </c>
      <c r="C6" s="104">
        <v>0.43812709030100333</v>
      </c>
      <c r="D6" s="104">
        <v>0.4049382716049383</v>
      </c>
      <c r="E6" s="104"/>
      <c r="F6" s="105">
        <v>0.8244274809</v>
      </c>
      <c r="G6" s="106">
        <v>0.2990936556</v>
      </c>
      <c r="H6" s="106">
        <v>0.6210526316</v>
      </c>
      <c r="J6" s="106">
        <v>0.025</v>
      </c>
      <c r="K6" s="106">
        <v>0.6231</v>
      </c>
      <c r="L6" s="106">
        <v>0.1109</v>
      </c>
    </row>
    <row r="7">
      <c r="A7" s="104"/>
      <c r="B7" s="104">
        <v>0.3541666666666667</v>
      </c>
      <c r="C7" s="104">
        <v>0.3012987012987013</v>
      </c>
      <c r="D7" s="104">
        <v>0.33491012298959316</v>
      </c>
      <c r="E7" s="104"/>
      <c r="F7" s="105">
        <v>0.4623655914</v>
      </c>
      <c r="G7" s="106">
        <v>0.1191222571</v>
      </c>
      <c r="H7" s="106">
        <v>0.279264214</v>
      </c>
      <c r="J7" s="106">
        <v>0.0519</v>
      </c>
      <c r="K7" s="106">
        <v>0.1057</v>
      </c>
      <c r="L7" s="106">
        <v>0.0687</v>
      </c>
    </row>
    <row r="8">
      <c r="A8" s="104"/>
      <c r="B8" s="104">
        <v>0.37331838565022424</v>
      </c>
      <c r="C8" s="104">
        <v>0.39335664335664333</v>
      </c>
      <c r="D8" s="104">
        <v>0.38114754098360654</v>
      </c>
      <c r="E8" s="104"/>
      <c r="F8" s="105">
        <v>0.5836431227</v>
      </c>
      <c r="G8" s="106">
        <v>0.1287553648</v>
      </c>
      <c r="H8" s="106">
        <v>0.3725099602</v>
      </c>
      <c r="J8" s="106">
        <v>0.0201</v>
      </c>
      <c r="K8" s="106">
        <v>0.2957</v>
      </c>
      <c r="L8" s="106">
        <v>0.0752</v>
      </c>
    </row>
    <row r="9">
      <c r="A9" s="104"/>
      <c r="B9" s="104">
        <v>0.5512367491166078</v>
      </c>
      <c r="C9" s="104">
        <v>0.43790849673202614</v>
      </c>
      <c r="D9" s="104">
        <v>0.5114678899082569</v>
      </c>
      <c r="E9" s="104"/>
      <c r="F9" s="105">
        <v>0.6297577855</v>
      </c>
      <c r="G9" s="106">
        <v>0.2239382239</v>
      </c>
      <c r="H9" s="106">
        <v>0.4379562044</v>
      </c>
      <c r="J9" s="106">
        <v>0.0275</v>
      </c>
      <c r="K9" s="106">
        <v>0.0986</v>
      </c>
      <c r="L9" s="106">
        <v>0.045</v>
      </c>
    </row>
    <row r="10">
      <c r="A10" s="104"/>
      <c r="B10" s="104">
        <v>0.5424354243542435</v>
      </c>
      <c r="C10" s="104">
        <v>0.6816546762589928</v>
      </c>
      <c r="D10" s="104">
        <v>0.5989773557341125</v>
      </c>
      <c r="E10" s="104"/>
      <c r="F10" s="105">
        <v>0.4324324324</v>
      </c>
      <c r="G10" s="106">
        <v>0.1962025316</v>
      </c>
      <c r="H10" s="106">
        <v>0.3174114022</v>
      </c>
      <c r="J10" s="106">
        <v>0.5</v>
      </c>
      <c r="K10" s="106">
        <v>1.0</v>
      </c>
      <c r="L10" s="106">
        <v>1.0</v>
      </c>
    </row>
    <row r="11">
      <c r="A11" s="104"/>
      <c r="B11" s="104">
        <v>0.4359281437125748</v>
      </c>
      <c r="C11" s="104">
        <v>0.43089430894308944</v>
      </c>
      <c r="D11" s="104">
        <v>0.43406179351921625</v>
      </c>
      <c r="E11" s="104"/>
      <c r="F11" s="105">
        <v>0.3841269841</v>
      </c>
      <c r="G11" s="106">
        <v>0.07344632768</v>
      </c>
      <c r="H11" s="106">
        <v>0.2197309417</v>
      </c>
      <c r="J11" s="106">
        <v>0.0231</v>
      </c>
      <c r="K11" s="106">
        <v>0.1622</v>
      </c>
      <c r="L11" s="106">
        <v>0.0592</v>
      </c>
    </row>
    <row r="12">
      <c r="A12" s="104"/>
      <c r="B12" s="104">
        <v>0.5727272727272728</v>
      </c>
      <c r="C12" s="104">
        <v>0.49612403100775193</v>
      </c>
      <c r="D12" s="104">
        <v>0.5444126074498568</v>
      </c>
      <c r="E12" s="104"/>
      <c r="F12" s="105">
        <v>0.5011709602</v>
      </c>
      <c r="G12" s="106">
        <v>0.2953846154</v>
      </c>
      <c r="H12" s="106">
        <v>0.4122340426</v>
      </c>
      <c r="J12" s="106">
        <v>0.0678</v>
      </c>
      <c r="K12" s="106">
        <v>0.0326</v>
      </c>
      <c r="L12" s="106">
        <v>0.051</v>
      </c>
    </row>
    <row r="13">
      <c r="A13" s="104"/>
      <c r="B13" s="104">
        <v>0.3849624060150376</v>
      </c>
      <c r="C13" s="104">
        <v>0.5074257425742574</v>
      </c>
      <c r="D13" s="104">
        <v>0.431244153414406</v>
      </c>
      <c r="E13" s="104"/>
      <c r="F13" s="105">
        <v>0.4037267081</v>
      </c>
      <c r="G13" s="106">
        <v>0.1432291667</v>
      </c>
      <c r="H13" s="106">
        <v>0.2620396601</v>
      </c>
      <c r="J13" s="106">
        <v>0.1274</v>
      </c>
      <c r="K13" s="106">
        <v>0.0381</v>
      </c>
      <c r="L13" s="106">
        <v>0.0763</v>
      </c>
    </row>
    <row r="14">
      <c r="A14" s="104"/>
      <c r="B14" s="104">
        <v>0.47420965058236275</v>
      </c>
      <c r="C14" s="104">
        <v>0.5860655737704918</v>
      </c>
      <c r="D14" s="104">
        <v>0.516546018614271</v>
      </c>
      <c r="E14" s="104"/>
      <c r="F14" s="105">
        <v>0.674351585</v>
      </c>
      <c r="G14" s="106">
        <v>0.1590214067</v>
      </c>
      <c r="H14" s="106">
        <v>0.4243323442</v>
      </c>
      <c r="J14" s="106">
        <v>0.0395</v>
      </c>
      <c r="K14" s="106">
        <v>0.0916</v>
      </c>
      <c r="L14" s="106">
        <v>0.0568</v>
      </c>
    </row>
    <row r="15">
      <c r="A15" s="104"/>
      <c r="B15" s="104">
        <v>0.4686868686868687</v>
      </c>
      <c r="C15" s="104">
        <v>0.4281150159744409</v>
      </c>
      <c r="D15" s="104">
        <v>0.452970297029703</v>
      </c>
      <c r="E15" s="104"/>
      <c r="F15" s="105">
        <v>0.6281690141</v>
      </c>
      <c r="G15" s="106">
        <v>0.2880658436</v>
      </c>
      <c r="H15" s="106">
        <v>0.4899665552</v>
      </c>
      <c r="J15" s="106">
        <v>0.0544</v>
      </c>
      <c r="K15" s="106">
        <v>0.1429</v>
      </c>
      <c r="L15" s="106">
        <v>0.0782</v>
      </c>
    </row>
    <row r="16">
      <c r="A16" s="104"/>
      <c r="B16" s="104">
        <v>0.46153846153846156</v>
      </c>
      <c r="C16" s="104">
        <v>0.7024070021881839</v>
      </c>
      <c r="D16" s="104">
        <v>0.5554607508532423</v>
      </c>
      <c r="E16" s="104"/>
      <c r="F16" s="105">
        <v>0.7108843537</v>
      </c>
      <c r="G16" s="106">
        <v>0.2929936306</v>
      </c>
      <c r="H16" s="106">
        <v>0.5654101996</v>
      </c>
      <c r="J16" s="106">
        <v>0.0458</v>
      </c>
      <c r="K16" s="106">
        <v>0.7495</v>
      </c>
      <c r="L16" s="106">
        <v>0.2091</v>
      </c>
    </row>
    <row r="17">
      <c r="A17" s="104"/>
      <c r="B17" s="104">
        <v>0.42138364779874216</v>
      </c>
      <c r="C17" s="104">
        <v>0.3798449612403101</v>
      </c>
      <c r="D17" s="104">
        <v>0.4061433447098976</v>
      </c>
      <c r="E17" s="104"/>
      <c r="F17" s="105">
        <v>0.725433526</v>
      </c>
      <c r="G17" s="106">
        <v>0.4</v>
      </c>
      <c r="H17" s="106">
        <v>0.5938037866</v>
      </c>
      <c r="J17" s="106">
        <v>0.0458</v>
      </c>
      <c r="K17" s="106">
        <v>0.7283</v>
      </c>
      <c r="L17" s="106">
        <v>0.2128</v>
      </c>
    </row>
    <row r="18">
      <c r="A18" s="104"/>
      <c r="B18" s="104">
        <v>0.4320827943078913</v>
      </c>
      <c r="C18" s="104">
        <v>0.4179431072210066</v>
      </c>
      <c r="D18" s="104">
        <v>0.4268292682926829</v>
      </c>
      <c r="E18" s="104"/>
      <c r="F18" s="105">
        <v>0.6961325967</v>
      </c>
      <c r="G18" s="106">
        <v>0.284</v>
      </c>
      <c r="H18" s="106">
        <v>0.5277777778</v>
      </c>
      <c r="J18" s="106">
        <v>0.045</v>
      </c>
      <c r="K18" s="106">
        <v>0.3678</v>
      </c>
      <c r="L18" s="106">
        <v>0.1244</v>
      </c>
    </row>
    <row r="19">
      <c r="A19" s="104"/>
      <c r="B19" s="104">
        <v>0.47592067988668557</v>
      </c>
      <c r="C19" s="104">
        <v>0.41421568627450983</v>
      </c>
      <c r="D19" s="104">
        <v>0.4533213644524237</v>
      </c>
      <c r="E19" s="104"/>
      <c r="F19" s="105">
        <v>0.8878504673</v>
      </c>
      <c r="G19" s="106">
        <v>0.3719512195</v>
      </c>
      <c r="H19" s="106">
        <v>0.7449324324</v>
      </c>
      <c r="J19" s="106">
        <v>0.0323</v>
      </c>
      <c r="K19" s="106">
        <v>0.5</v>
      </c>
      <c r="L19" s="106">
        <v>0.1137</v>
      </c>
    </row>
    <row r="20">
      <c r="A20" s="104"/>
      <c r="B20" s="104">
        <v>0.3624454148471616</v>
      </c>
      <c r="C20" s="104">
        <v>0.3288135593220339</v>
      </c>
      <c r="D20" s="104">
        <v>0.34926958831341304</v>
      </c>
      <c r="E20" s="104"/>
      <c r="F20" s="105">
        <v>0.5443037975</v>
      </c>
      <c r="G20" s="106">
        <v>0.3108433735</v>
      </c>
      <c r="H20" s="106">
        <v>0.444214876</v>
      </c>
      <c r="J20" s="106">
        <v>0.0467</v>
      </c>
      <c r="K20" s="106">
        <v>0.5582</v>
      </c>
      <c r="L20" s="106">
        <v>0.1513</v>
      </c>
    </row>
    <row r="21">
      <c r="A21" s="104"/>
      <c r="B21" s="104">
        <v>0.4207920792079208</v>
      </c>
      <c r="C21" s="104">
        <v>0.32228915662650603</v>
      </c>
      <c r="D21" s="104">
        <v>0.3859275053304904</v>
      </c>
      <c r="E21" s="104"/>
      <c r="F21" s="105">
        <v>0.4755102041</v>
      </c>
      <c r="G21" s="106">
        <v>0.3323782235</v>
      </c>
      <c r="H21" s="106">
        <v>0.4159713945</v>
      </c>
      <c r="J21" s="106">
        <v>0.0378</v>
      </c>
      <c r="K21" s="106">
        <v>0.4405</v>
      </c>
      <c r="L21" s="106">
        <v>0.0995</v>
      </c>
    </row>
    <row r="22">
      <c r="A22" s="104"/>
      <c r="B22" s="104">
        <v>0.4057377049180328</v>
      </c>
      <c r="C22" s="104">
        <v>0.41379310344827586</v>
      </c>
      <c r="D22" s="104">
        <v>0.40892193308550184</v>
      </c>
      <c r="E22" s="104"/>
      <c r="F22" s="105">
        <v>0.5557809331</v>
      </c>
      <c r="G22" s="106">
        <v>0.3022670025</v>
      </c>
      <c r="H22" s="106">
        <v>0.4426966292</v>
      </c>
      <c r="J22" s="106">
        <v>0.0302</v>
      </c>
      <c r="K22" s="106">
        <v>0.6342</v>
      </c>
      <c r="L22" s="106">
        <v>0.1303</v>
      </c>
    </row>
    <row r="23">
      <c r="A23" s="104"/>
      <c r="B23" s="104">
        <v>0.6030013642564802</v>
      </c>
      <c r="C23" s="104">
        <v>0.446524064171123</v>
      </c>
      <c r="D23" s="104">
        <v>0.5501355013550135</v>
      </c>
      <c r="E23" s="104"/>
      <c r="F23" s="105">
        <v>0.5447154472</v>
      </c>
      <c r="G23" s="106">
        <v>0.2549800797</v>
      </c>
      <c r="H23" s="106">
        <v>0.4274193548</v>
      </c>
      <c r="J23" s="106">
        <v>0.0627</v>
      </c>
      <c r="K23" s="106">
        <v>0.4459</v>
      </c>
      <c r="L23" s="106">
        <v>0.1449</v>
      </c>
    </row>
    <row r="24">
      <c r="A24" s="104"/>
      <c r="B24" s="104">
        <v>0.4074803149606299</v>
      </c>
      <c r="C24" s="104">
        <v>0.42990654205607476</v>
      </c>
      <c r="D24" s="104">
        <v>0.4161640530759952</v>
      </c>
      <c r="E24" s="104"/>
      <c r="F24" s="105">
        <v>0.4926253687</v>
      </c>
      <c r="G24" s="106">
        <v>0.2033898305</v>
      </c>
      <c r="H24" s="106">
        <v>0.3739130435</v>
      </c>
      <c r="J24" s="106">
        <v>0.0485</v>
      </c>
      <c r="K24" s="106">
        <v>0.5421</v>
      </c>
      <c r="L24" s="106">
        <v>0.1343</v>
      </c>
    </row>
    <row r="25">
      <c r="A25" s="104"/>
      <c r="B25" s="104">
        <v>0.4799196787148594</v>
      </c>
      <c r="C25" s="104">
        <v>0.4391025641025641</v>
      </c>
      <c r="D25" s="104">
        <v>0.4641975308641975</v>
      </c>
      <c r="E25" s="104"/>
      <c r="F25" s="105">
        <v>0.35</v>
      </c>
      <c r="G25" s="106">
        <v>0.2793522267</v>
      </c>
      <c r="H25" s="106">
        <v>0.3212520593</v>
      </c>
      <c r="J25" s="106">
        <v>0.0359</v>
      </c>
      <c r="K25" s="106">
        <v>0.4881</v>
      </c>
      <c r="L25" s="106">
        <v>0.1057</v>
      </c>
    </row>
    <row r="26">
      <c r="A26" s="104"/>
      <c r="B26" s="104">
        <v>0.43389830508474575</v>
      </c>
      <c r="C26" s="104">
        <v>0.3626373626373626</v>
      </c>
      <c r="D26" s="104">
        <v>0.40670859538784065</v>
      </c>
      <c r="E26" s="104"/>
      <c r="F26" s="105">
        <v>0.5699152542</v>
      </c>
      <c r="G26" s="106">
        <v>0.3003095975</v>
      </c>
      <c r="H26" s="106">
        <v>0.4603773585</v>
      </c>
      <c r="J26" s="106">
        <v>0.0411</v>
      </c>
      <c r="K26" s="106">
        <v>0.6815</v>
      </c>
      <c r="L26" s="106">
        <v>0.1575</v>
      </c>
    </row>
    <row r="27">
      <c r="A27" s="104"/>
      <c r="B27" s="104">
        <v>0.5397111913357401</v>
      </c>
      <c r="C27" s="104">
        <v>0.5168195718654435</v>
      </c>
      <c r="D27" s="104">
        <v>0.5312145289443814</v>
      </c>
      <c r="E27" s="104"/>
      <c r="F27" s="105">
        <v>0.3268608414</v>
      </c>
      <c r="G27" s="106">
        <v>0.1913357401</v>
      </c>
      <c r="H27" s="106">
        <v>0.2627986348</v>
      </c>
      <c r="J27" s="106">
        <v>0.047</v>
      </c>
      <c r="K27" s="106">
        <v>0.6919</v>
      </c>
      <c r="L27" s="106">
        <v>0.1799</v>
      </c>
    </row>
    <row r="28">
      <c r="A28" s="104"/>
      <c r="B28" s="104">
        <v>0.35294117647058826</v>
      </c>
      <c r="C28" s="104">
        <v>0.4642857142857143</v>
      </c>
      <c r="D28" s="104">
        <v>0.3912280701754386</v>
      </c>
      <c r="E28" s="104"/>
      <c r="F28" s="105">
        <v>0.4567474048</v>
      </c>
      <c r="G28" s="106">
        <v>0.2128514056</v>
      </c>
      <c r="H28" s="106">
        <v>0.343866171</v>
      </c>
      <c r="J28" s="106">
        <v>0.0417</v>
      </c>
      <c r="K28" s="106">
        <v>0.5232</v>
      </c>
      <c r="L28" s="106">
        <v>0.1417</v>
      </c>
    </row>
    <row r="29">
      <c r="A29" s="104"/>
      <c r="B29" s="104">
        <v>0.4598698481561822</v>
      </c>
      <c r="C29" s="104">
        <v>0.3862332695984704</v>
      </c>
      <c r="D29" s="104">
        <v>0.43321799307958475</v>
      </c>
      <c r="E29" s="104"/>
      <c r="F29" s="105">
        <v>0.2926208651</v>
      </c>
      <c r="G29" s="106">
        <v>0.1661341853</v>
      </c>
      <c r="H29" s="106">
        <v>0.2365439093</v>
      </c>
      <c r="J29" s="106">
        <v>0.0504</v>
      </c>
      <c r="K29" s="106">
        <v>0.5714</v>
      </c>
      <c r="L29" s="106">
        <v>0.1646</v>
      </c>
    </row>
    <row r="30">
      <c r="A30" s="104"/>
      <c r="B30" s="104">
        <v>0.5929203539823009</v>
      </c>
      <c r="C30" s="104">
        <v>0.49523809523809526</v>
      </c>
      <c r="D30" s="104">
        <v>0.5555555555555556</v>
      </c>
      <c r="E30" s="104"/>
      <c r="F30" s="105">
        <v>0.3056994819</v>
      </c>
      <c r="G30" s="106">
        <v>0.2028985507</v>
      </c>
      <c r="H30" s="106">
        <v>0.2628398792</v>
      </c>
      <c r="J30" s="106">
        <v>0.0475</v>
      </c>
      <c r="K30" s="106">
        <v>0.3148</v>
      </c>
      <c r="L30" s="106">
        <v>0.0888</v>
      </c>
    </row>
    <row r="31">
      <c r="A31" s="104"/>
      <c r="B31" s="104">
        <v>0.4197292069632495</v>
      </c>
      <c r="C31" s="104">
        <v>0.366412213740458</v>
      </c>
      <c r="D31" s="104">
        <v>0.4017971758664955</v>
      </c>
      <c r="E31" s="104"/>
      <c r="F31" s="105">
        <v>0.4545454545</v>
      </c>
      <c r="G31" s="106">
        <v>0.2051282051</v>
      </c>
      <c r="H31" s="106">
        <v>0.3549488055</v>
      </c>
      <c r="J31" s="106">
        <v>0.0556</v>
      </c>
      <c r="K31" s="106">
        <v>0.5596</v>
      </c>
      <c r="L31" s="106">
        <v>0.1644</v>
      </c>
    </row>
    <row r="32">
      <c r="A32" s="104"/>
      <c r="B32" s="104">
        <v>0.5592233009708738</v>
      </c>
      <c r="C32" s="104">
        <v>0.47377326565143824</v>
      </c>
      <c r="D32" s="104">
        <v>0.528069093152375</v>
      </c>
      <c r="E32" s="104"/>
      <c r="F32" s="105">
        <v>0.3836633663</v>
      </c>
      <c r="G32" s="106">
        <v>0.2050473186</v>
      </c>
      <c r="H32" s="106">
        <v>0.3051317614</v>
      </c>
      <c r="J32" s="106">
        <v>0.0252</v>
      </c>
      <c r="K32" s="106">
        <v>0.1205</v>
      </c>
      <c r="L32" s="106">
        <v>0.0533</v>
      </c>
    </row>
    <row r="33">
      <c r="A33" s="104"/>
      <c r="B33" s="104">
        <v>0.4690721649484536</v>
      </c>
      <c r="C33" s="104">
        <v>0.3932926829268293</v>
      </c>
      <c r="D33" s="104">
        <v>0.44175824175824174</v>
      </c>
      <c r="E33" s="104"/>
      <c r="F33" s="105">
        <v>0.3471264368</v>
      </c>
      <c r="G33" s="106">
        <v>0.337883959</v>
      </c>
      <c r="H33" s="106">
        <v>0.3434065934</v>
      </c>
      <c r="J33" s="106">
        <v>0.0381</v>
      </c>
      <c r="K33" s="106">
        <v>0.1034</v>
      </c>
      <c r="L33" s="106">
        <v>0.0613</v>
      </c>
    </row>
    <row r="34">
      <c r="A34" s="104"/>
      <c r="B34" s="104">
        <v>0.4382716049382716</v>
      </c>
      <c r="C34" s="104">
        <v>0.3506944444444444</v>
      </c>
      <c r="D34" s="104">
        <v>0.40568475452196384</v>
      </c>
      <c r="E34" s="104"/>
      <c r="F34" s="105">
        <v>0.4136253041</v>
      </c>
      <c r="G34" s="106">
        <v>0.2762762763</v>
      </c>
      <c r="H34" s="106">
        <v>0.3521505376</v>
      </c>
      <c r="J34" s="106">
        <v>0.0227</v>
      </c>
      <c r="K34" s="106">
        <v>0.0577</v>
      </c>
      <c r="L34" s="106">
        <v>0.0335</v>
      </c>
    </row>
    <row r="35">
      <c r="A35" s="104"/>
      <c r="B35" s="104">
        <v>0.42117930204572807</v>
      </c>
      <c r="C35" s="104">
        <v>0.36257309941520466</v>
      </c>
      <c r="D35" s="104">
        <v>0.39880952380952384</v>
      </c>
      <c r="E35" s="104"/>
      <c r="F35" s="105">
        <v>0.4479638009</v>
      </c>
      <c r="G35" s="106">
        <v>0.1732851986</v>
      </c>
      <c r="H35" s="106">
        <v>0.3421418637</v>
      </c>
      <c r="J35" s="106">
        <v>0.039</v>
      </c>
      <c r="K35" s="106">
        <v>0.1053</v>
      </c>
      <c r="L35" s="106">
        <v>0.0583</v>
      </c>
    </row>
    <row r="36">
      <c r="A36" s="104"/>
      <c r="B36" s="104">
        <v>0.43838862559241704</v>
      </c>
      <c r="C36" s="104">
        <v>0.3775933609958506</v>
      </c>
      <c r="D36" s="104">
        <v>0.416289592760181</v>
      </c>
      <c r="E36" s="104"/>
      <c r="F36" s="105">
        <v>0.3557692308</v>
      </c>
      <c r="G36" s="106">
        <v>0.1916167665</v>
      </c>
      <c r="H36" s="106">
        <v>0.2826666667</v>
      </c>
      <c r="J36" s="106">
        <v>0.064</v>
      </c>
      <c r="K36" s="106">
        <v>0.0754</v>
      </c>
      <c r="L36" s="106">
        <v>0.0682</v>
      </c>
    </row>
    <row r="37">
      <c r="A37" s="104"/>
      <c r="B37" s="104">
        <v>0.4372163388804841</v>
      </c>
      <c r="C37" s="104">
        <v>0.32051282051282054</v>
      </c>
      <c r="D37" s="104">
        <v>0.3939105613701237</v>
      </c>
      <c r="E37" s="104"/>
      <c r="F37" s="105">
        <v>0.3941176471</v>
      </c>
      <c r="G37" s="106">
        <v>0.2451361868</v>
      </c>
      <c r="H37" s="106">
        <v>0.3299832496</v>
      </c>
      <c r="J37" s="106">
        <v>0.0535</v>
      </c>
      <c r="K37" s="106">
        <v>0.5784</v>
      </c>
      <c r="L37" s="106">
        <v>0.1824</v>
      </c>
    </row>
    <row r="38">
      <c r="A38" s="104"/>
      <c r="B38" s="104">
        <v>0.38542766631467795</v>
      </c>
      <c r="C38" s="104">
        <v>0.38461538461538464</v>
      </c>
      <c r="D38" s="104">
        <v>0.38515901060070673</v>
      </c>
      <c r="E38" s="104"/>
      <c r="F38" s="105">
        <v>0.3661971831</v>
      </c>
      <c r="G38" s="106">
        <v>0.2255639098</v>
      </c>
      <c r="H38" s="106">
        <v>0.2981818182</v>
      </c>
      <c r="J38" s="106">
        <v>0.0392</v>
      </c>
      <c r="K38" s="106">
        <v>0.0723</v>
      </c>
      <c r="L38" s="106">
        <v>0.0508</v>
      </c>
    </row>
    <row r="39">
      <c r="A39" s="104"/>
      <c r="B39" s="104">
        <v>0.41368078175895767</v>
      </c>
      <c r="C39" s="104">
        <v>0.40336134453781514</v>
      </c>
      <c r="D39" s="104">
        <v>0.4098867147270855</v>
      </c>
      <c r="E39" s="104"/>
      <c r="F39" s="105">
        <v>0.358974359</v>
      </c>
      <c r="G39" s="106">
        <v>0.2540983607</v>
      </c>
      <c r="H39" s="106">
        <v>0.3054393305</v>
      </c>
      <c r="J39" s="106">
        <v>0.0617</v>
      </c>
      <c r="K39" s="106">
        <v>0.163</v>
      </c>
      <c r="L39" s="106">
        <v>0.0909</v>
      </c>
    </row>
    <row r="40">
      <c r="A40" s="104"/>
      <c r="B40" s="104">
        <v>0.4371482176360225</v>
      </c>
      <c r="C40" s="104">
        <v>0.34551495016611294</v>
      </c>
      <c r="D40" s="104">
        <v>0.4040767386091127</v>
      </c>
      <c r="E40" s="104"/>
      <c r="F40" s="105">
        <v>0.4401294498</v>
      </c>
      <c r="G40" s="106">
        <v>0.2171052632</v>
      </c>
      <c r="H40" s="106">
        <v>0.3295269168</v>
      </c>
      <c r="J40" s="106">
        <v>0.07</v>
      </c>
      <c r="K40" s="106">
        <v>0.3165</v>
      </c>
      <c r="L40" s="106">
        <v>0.1391</v>
      </c>
    </row>
    <row r="41">
      <c r="A41" s="104"/>
      <c r="B41" s="104">
        <v>0.4977578475336323</v>
      </c>
      <c r="C41" s="104">
        <v>0.48444444444444446</v>
      </c>
      <c r="D41" s="104">
        <v>0.4932935916542474</v>
      </c>
      <c r="E41" s="104"/>
      <c r="F41" s="105">
        <v>0.5388888889</v>
      </c>
      <c r="G41" s="106">
        <v>0.2331081081</v>
      </c>
      <c r="H41" s="106">
        <v>0.4009146341</v>
      </c>
      <c r="J41" s="106">
        <v>0.0926</v>
      </c>
      <c r="K41" s="106">
        <v>0.0435</v>
      </c>
      <c r="L41" s="106">
        <v>0.0734</v>
      </c>
    </row>
    <row r="42">
      <c r="A42" s="104"/>
      <c r="B42" s="104">
        <v>0.44545454545454544</v>
      </c>
      <c r="C42" s="104">
        <v>0.47706422018348627</v>
      </c>
      <c r="D42" s="104">
        <v>0.4565450643776824</v>
      </c>
      <c r="E42" s="104"/>
      <c r="F42" s="105">
        <v>0.3984962406</v>
      </c>
      <c r="G42" s="106">
        <v>0.2030848329</v>
      </c>
      <c r="H42" s="106">
        <v>0.3020304569</v>
      </c>
      <c r="J42" s="106">
        <v>0.1773</v>
      </c>
      <c r="K42" s="106">
        <v>0.1964</v>
      </c>
      <c r="L42" s="106">
        <v>0.1844</v>
      </c>
    </row>
    <row r="43">
      <c r="A43" s="104"/>
      <c r="B43" s="104">
        <v>0.5254648342764754</v>
      </c>
      <c r="C43" s="104">
        <v>0.6059431524547804</v>
      </c>
      <c r="D43" s="104">
        <v>0.5564395822973645</v>
      </c>
      <c r="E43" s="104"/>
      <c r="F43" s="105">
        <v>0.3028571429</v>
      </c>
      <c r="G43" s="106">
        <v>0.225</v>
      </c>
      <c r="H43" s="106">
        <v>0.2711864407</v>
      </c>
      <c r="J43" s="106">
        <v>0.0335</v>
      </c>
      <c r="K43" s="106">
        <v>0.0952</v>
      </c>
      <c r="L43" s="106">
        <v>0.0549</v>
      </c>
    </row>
    <row r="44">
      <c r="A44" s="104"/>
      <c r="B44" s="104">
        <v>0.3997944501541624</v>
      </c>
      <c r="C44" s="104">
        <v>0.4274447949526814</v>
      </c>
      <c r="D44" s="104">
        <v>0.41070317361543246</v>
      </c>
      <c r="E44" s="104"/>
      <c r="F44" s="105">
        <v>0.3356401384</v>
      </c>
      <c r="G44" s="106">
        <v>0.2380952381</v>
      </c>
      <c r="H44" s="106">
        <v>0.2923076923</v>
      </c>
      <c r="J44" s="106">
        <v>0.0554</v>
      </c>
      <c r="K44" s="106">
        <v>0.4315</v>
      </c>
      <c r="L44" s="106">
        <v>0.1369</v>
      </c>
    </row>
    <row r="45">
      <c r="A45" s="104"/>
      <c r="B45" s="104">
        <v>0.5117698343504795</v>
      </c>
      <c r="C45" s="104">
        <v>0.5029850746268657</v>
      </c>
      <c r="D45" s="104">
        <v>0.5085305448541552</v>
      </c>
      <c r="E45" s="104"/>
      <c r="F45" s="105">
        <v>0.5147679325</v>
      </c>
      <c r="G45" s="106">
        <v>0.168627451</v>
      </c>
      <c r="H45" s="106">
        <v>0.3353658537</v>
      </c>
      <c r="J45" s="106">
        <v>0.0</v>
      </c>
      <c r="K45" s="106">
        <v>0.5</v>
      </c>
      <c r="L45" s="106">
        <v>0.0</v>
      </c>
    </row>
    <row r="46">
      <c r="A46" s="104"/>
      <c r="B46" s="104">
        <v>0.6371951219512195</v>
      </c>
      <c r="C46" s="104">
        <v>0.7401574803149606</v>
      </c>
      <c r="D46" s="104">
        <v>0.6821305841924399</v>
      </c>
      <c r="E46" s="104"/>
      <c r="F46" s="105">
        <v>0.2874251497</v>
      </c>
      <c r="G46" s="106">
        <v>0.1714285714</v>
      </c>
      <c r="H46" s="106">
        <v>0.2311248074</v>
      </c>
      <c r="J46" s="106">
        <v>0.0498</v>
      </c>
      <c r="K46" s="106">
        <v>0.0408</v>
      </c>
      <c r="L46" s="106">
        <v>0.047</v>
      </c>
    </row>
    <row r="47">
      <c r="A47" s="104"/>
      <c r="B47" s="104">
        <v>0.575187969924812</v>
      </c>
      <c r="C47" s="104">
        <v>0.5730593607305936</v>
      </c>
      <c r="D47" s="104">
        <v>0.5744336569579288</v>
      </c>
      <c r="E47" s="104"/>
      <c r="F47" s="105">
        <v>0.3267973856</v>
      </c>
      <c r="G47" s="106">
        <v>0.2061403509</v>
      </c>
      <c r="H47" s="106">
        <v>0.2752808989</v>
      </c>
      <c r="J47" s="106">
        <v>0.0272</v>
      </c>
      <c r="K47" s="106">
        <v>0.1446</v>
      </c>
      <c r="L47" s="106">
        <v>0.0558</v>
      </c>
    </row>
    <row r="48">
      <c r="A48" s="104"/>
      <c r="B48" s="104">
        <v>0.568760611205433</v>
      </c>
      <c r="C48" s="104">
        <v>0.6458885941644562</v>
      </c>
      <c r="D48" s="104">
        <v>0.5988612836438924</v>
      </c>
      <c r="E48" s="104"/>
      <c r="F48" s="105">
        <v>0.5259259259</v>
      </c>
      <c r="G48" s="106">
        <v>0.1455026455</v>
      </c>
      <c r="H48" s="106">
        <v>0.3422733078</v>
      </c>
      <c r="J48" s="106">
        <v>0.0125</v>
      </c>
      <c r="K48" s="106">
        <v>0.0991</v>
      </c>
      <c r="L48" s="106">
        <v>0.0347</v>
      </c>
    </row>
    <row r="49">
      <c r="A49" s="104"/>
      <c r="B49" s="104">
        <v>0.5235690235690236</v>
      </c>
      <c r="C49" s="104">
        <v>0.5352323838080959</v>
      </c>
      <c r="D49" s="104">
        <v>0.5277628032345013</v>
      </c>
      <c r="E49" s="104"/>
      <c r="F49" s="105">
        <v>0.3363914373</v>
      </c>
      <c r="G49" s="106">
        <v>0.1492537313</v>
      </c>
      <c r="H49" s="106">
        <v>0.2521008403</v>
      </c>
      <c r="J49" s="106">
        <v>0.021</v>
      </c>
      <c r="K49" s="106">
        <v>0.1269</v>
      </c>
      <c r="L49" s="106">
        <v>0.0463</v>
      </c>
    </row>
    <row r="50">
      <c r="A50" s="104"/>
      <c r="B50" s="104">
        <v>0.44935972060535506</v>
      </c>
      <c r="C50" s="104">
        <v>0.544</v>
      </c>
      <c r="D50" s="104">
        <v>0.4841795437821928</v>
      </c>
      <c r="E50" s="104"/>
      <c r="F50" s="105">
        <v>0.5957446809</v>
      </c>
      <c r="G50" s="106">
        <v>0.1739130435</v>
      </c>
      <c r="H50" s="106">
        <v>0.4105011933</v>
      </c>
      <c r="J50" s="106">
        <v>0.0345</v>
      </c>
      <c r="K50" s="106">
        <v>0.0</v>
      </c>
      <c r="L50" s="106">
        <v>0.0256</v>
      </c>
    </row>
    <row r="51">
      <c r="A51" s="104"/>
      <c r="B51" s="104">
        <v>0.5669856459330144</v>
      </c>
      <c r="C51" s="104">
        <v>0.5867768595041323</v>
      </c>
      <c r="D51" s="104">
        <v>0.5742424242424242</v>
      </c>
      <c r="E51" s="104"/>
      <c r="F51" s="105">
        <v>0.6839622642</v>
      </c>
      <c r="G51" s="106">
        <v>0.1337386018</v>
      </c>
      <c r="H51" s="106">
        <v>0.4435590969</v>
      </c>
      <c r="J51" s="106">
        <v>0.0238</v>
      </c>
      <c r="K51" s="106">
        <v>0.1053</v>
      </c>
      <c r="L51" s="106">
        <v>0.0457</v>
      </c>
    </row>
    <row r="52">
      <c r="A52" s="104"/>
      <c r="B52" s="104">
        <v>0.40971168437025796</v>
      </c>
      <c r="C52" s="104">
        <v>0.3922518159806295</v>
      </c>
      <c r="D52" s="104">
        <v>0.40298507462686567</v>
      </c>
      <c r="E52" s="104"/>
      <c r="F52" s="105">
        <v>0.5429362881</v>
      </c>
      <c r="G52" s="106">
        <v>0.226618705</v>
      </c>
      <c r="H52" s="106">
        <v>0.4053208138</v>
      </c>
      <c r="J52" s="106">
        <v>0.0394</v>
      </c>
      <c r="K52" s="106">
        <v>0.2828</v>
      </c>
      <c r="L52" s="106">
        <v>0.097</v>
      </c>
    </row>
    <row r="53">
      <c r="A53" s="104"/>
      <c r="B53" s="104">
        <v>0.3510204081632653</v>
      </c>
      <c r="C53" s="104">
        <v>0.3443298969072165</v>
      </c>
      <c r="D53" s="104">
        <v>0.3483606557377049</v>
      </c>
      <c r="E53" s="104"/>
      <c r="F53" s="105">
        <v>0.5827505828</v>
      </c>
      <c r="G53" s="106">
        <v>0.2089041096</v>
      </c>
      <c r="H53" s="106">
        <v>0.4313453537</v>
      </c>
      <c r="J53" s="106">
        <v>0.0392</v>
      </c>
      <c r="K53" s="106">
        <v>0.0424</v>
      </c>
      <c r="L53" s="106">
        <v>0.0404</v>
      </c>
    </row>
    <row r="54">
      <c r="A54" s="104"/>
      <c r="B54" s="104">
        <v>0.5511811023622047</v>
      </c>
      <c r="C54" s="104">
        <v>0.5463258785942492</v>
      </c>
      <c r="D54" s="104">
        <v>0.5493300852618758</v>
      </c>
      <c r="E54" s="104"/>
      <c r="F54" s="105">
        <v>0.5707317073</v>
      </c>
      <c r="G54" s="106">
        <v>0.1191489362</v>
      </c>
      <c r="H54" s="106">
        <v>0.3295454545</v>
      </c>
      <c r="J54" s="106">
        <v>0.0278</v>
      </c>
      <c r="K54" s="106">
        <v>0.3211</v>
      </c>
      <c r="L54" s="106">
        <v>0.0832</v>
      </c>
    </row>
    <row r="55">
      <c r="A55" s="104"/>
      <c r="B55" s="104">
        <v>0.44329896907216493</v>
      </c>
      <c r="C55" s="104">
        <v>0.3875338753387534</v>
      </c>
      <c r="D55" s="104">
        <v>0.42366412213740456</v>
      </c>
      <c r="E55" s="104"/>
      <c r="F55" s="105">
        <v>0.5974304069</v>
      </c>
      <c r="G55" s="106">
        <v>0.202020202</v>
      </c>
      <c r="H55" s="106">
        <v>0.41599073</v>
      </c>
      <c r="J55" s="106">
        <v>0.0439</v>
      </c>
      <c r="K55" s="106">
        <v>0.0444</v>
      </c>
      <c r="L55" s="106">
        <v>0.044</v>
      </c>
    </row>
    <row r="56">
      <c r="A56" s="104"/>
      <c r="B56" s="104">
        <v>0.4156378600823045</v>
      </c>
      <c r="C56" s="104">
        <v>0.4148936170212766</v>
      </c>
      <c r="D56" s="104">
        <v>0.4153846153846154</v>
      </c>
      <c r="E56" s="104"/>
      <c r="F56" s="105">
        <v>0.6366459627</v>
      </c>
      <c r="G56" s="106">
        <v>0.1929824561</v>
      </c>
      <c r="H56" s="106">
        <v>0.4527272727</v>
      </c>
      <c r="J56" s="106">
        <v>0.0298</v>
      </c>
      <c r="K56" s="106">
        <v>0.128</v>
      </c>
      <c r="L56" s="106">
        <v>0.0516</v>
      </c>
    </row>
    <row r="57">
      <c r="A57" s="104"/>
      <c r="B57" s="104">
        <v>0.44716981132075473</v>
      </c>
      <c r="C57" s="104">
        <v>0.412751677852349</v>
      </c>
      <c r="D57" s="104">
        <v>0.43478260869565216</v>
      </c>
      <c r="E57" s="104"/>
      <c r="F57" s="105">
        <v>0.8245614035</v>
      </c>
      <c r="G57" s="106">
        <v>0.1798561151</v>
      </c>
      <c r="H57" s="106">
        <v>0.6132075472</v>
      </c>
      <c r="J57" s="106">
        <v>0.0389</v>
      </c>
      <c r="K57" s="106">
        <v>0.125</v>
      </c>
      <c r="L57" s="106">
        <v>0.0587</v>
      </c>
    </row>
    <row r="58">
      <c r="A58" s="104"/>
      <c r="B58" s="104">
        <v>0.5192629815745393</v>
      </c>
      <c r="C58" s="104">
        <v>0.3853658536585366</v>
      </c>
      <c r="D58" s="104">
        <v>0.464746772591857</v>
      </c>
      <c r="E58" s="104"/>
      <c r="F58" s="105">
        <v>0.7181409295</v>
      </c>
      <c r="G58" s="106">
        <v>0.3928571429</v>
      </c>
      <c r="H58" s="106">
        <v>0.5874439462</v>
      </c>
      <c r="J58" s="106">
        <v>0.0253</v>
      </c>
      <c r="K58" s="106">
        <v>0.0561</v>
      </c>
      <c r="L58" s="106">
        <v>0.0377</v>
      </c>
    </row>
    <row r="59">
      <c r="A59" s="104"/>
      <c r="B59" s="104">
        <v>0.4241486068111455</v>
      </c>
      <c r="C59" s="104">
        <v>0.3675675675675676</v>
      </c>
      <c r="D59" s="104">
        <v>0.4035433070866142</v>
      </c>
      <c r="E59" s="104"/>
      <c r="F59" s="105">
        <v>0.6081771721</v>
      </c>
      <c r="G59" s="106">
        <v>0.5994550409</v>
      </c>
      <c r="H59" s="106">
        <v>0.6048218029</v>
      </c>
      <c r="J59" s="106">
        <v>0.0313</v>
      </c>
      <c r="K59" s="106">
        <v>0.0576</v>
      </c>
      <c r="L59" s="106">
        <v>0.0392</v>
      </c>
    </row>
    <row r="60">
      <c r="A60" s="104"/>
      <c r="B60" s="104">
        <v>0.3472041612483745</v>
      </c>
      <c r="C60" s="104">
        <v>0.42038216560509556</v>
      </c>
      <c r="D60" s="104">
        <v>0.375</v>
      </c>
      <c r="E60" s="104"/>
      <c r="F60" s="105">
        <v>0.6467181467</v>
      </c>
      <c r="G60" s="106">
        <v>0.3273809524</v>
      </c>
      <c r="H60" s="106">
        <v>0.5210772834</v>
      </c>
      <c r="J60" s="106">
        <v>0.0318</v>
      </c>
      <c r="K60" s="106">
        <v>0.1409</v>
      </c>
      <c r="L60" s="106">
        <v>0.0646</v>
      </c>
    </row>
    <row r="61">
      <c r="A61" s="104"/>
      <c r="B61" s="104">
        <v>0.4456035767511177</v>
      </c>
      <c r="C61" s="104">
        <v>0.35853658536585364</v>
      </c>
      <c r="D61" s="104">
        <v>0.4125809435707678</v>
      </c>
      <c r="E61" s="104"/>
      <c r="F61" s="105">
        <v>0.6628440367</v>
      </c>
      <c r="G61" s="106">
        <v>0.3474320242</v>
      </c>
      <c r="H61" s="106">
        <v>0.5267275098</v>
      </c>
      <c r="J61" s="106">
        <v>0.0503</v>
      </c>
      <c r="K61" s="106">
        <v>0.0568</v>
      </c>
      <c r="L61" s="106">
        <v>0.0524</v>
      </c>
    </row>
    <row r="62">
      <c r="A62" s="104"/>
      <c r="B62" s="104">
        <v>0.4119601328903654</v>
      </c>
      <c r="C62" s="104">
        <v>0.3727810650887574</v>
      </c>
      <c r="D62" s="104">
        <v>0.39787234042553193</v>
      </c>
      <c r="E62" s="104"/>
      <c r="F62" s="105">
        <v>0.663476874</v>
      </c>
      <c r="G62" s="106">
        <v>0.4266055046</v>
      </c>
      <c r="H62" s="106">
        <v>0.566321731</v>
      </c>
      <c r="J62" s="106">
        <v>0.0</v>
      </c>
      <c r="K62" s="106">
        <v>0.0</v>
      </c>
      <c r="L62" s="106">
        <v>0.0</v>
      </c>
    </row>
    <row r="63">
      <c r="A63" s="104"/>
      <c r="B63" s="104">
        <v>0.2911764705882353</v>
      </c>
      <c r="C63" s="104">
        <v>0.3029045643153527</v>
      </c>
      <c r="D63" s="104">
        <v>0.29604130808950085</v>
      </c>
      <c r="E63" s="104"/>
      <c r="F63" s="105">
        <v>0.724</v>
      </c>
      <c r="G63" s="106">
        <v>0.3542857143</v>
      </c>
      <c r="H63" s="106">
        <v>0.5717647059</v>
      </c>
      <c r="J63" s="106">
        <v>0.0319</v>
      </c>
      <c r="K63" s="106">
        <v>0.1639</v>
      </c>
      <c r="L63" s="106">
        <v>0.0617</v>
      </c>
    </row>
    <row r="64">
      <c r="A64" s="104"/>
      <c r="B64" s="104">
        <v>0.47959183673469385</v>
      </c>
      <c r="C64" s="104">
        <v>0.7062146892655368</v>
      </c>
      <c r="D64" s="104">
        <v>0.5871313672922251</v>
      </c>
      <c r="E64" s="104"/>
      <c r="F64" s="105">
        <v>0.6587771203</v>
      </c>
      <c r="G64" s="106">
        <v>0.421875</v>
      </c>
      <c r="H64" s="106">
        <v>0.5671100363</v>
      </c>
      <c r="J64" s="106">
        <v>0.0381</v>
      </c>
      <c r="K64" s="106">
        <v>0.2639</v>
      </c>
      <c r="L64" s="106">
        <v>0.0909</v>
      </c>
    </row>
    <row r="65">
      <c r="A65" s="104"/>
      <c r="B65" s="104">
        <v>0.28549141965678626</v>
      </c>
      <c r="C65" s="104">
        <v>0.39552238805970147</v>
      </c>
      <c r="D65" s="104">
        <v>0.32790028763183127</v>
      </c>
      <c r="E65" s="104"/>
      <c r="F65" s="105">
        <v>0.686746988</v>
      </c>
      <c r="G65" s="106">
        <v>0.3895131086</v>
      </c>
      <c r="H65" s="106">
        <v>0.5703812317</v>
      </c>
      <c r="J65" s="106">
        <v>0.0358</v>
      </c>
      <c r="K65" s="106">
        <v>0.5439</v>
      </c>
      <c r="L65" s="106">
        <v>0.1124</v>
      </c>
    </row>
    <row r="66">
      <c r="A66" s="104"/>
      <c r="B66" s="104">
        <v>0.5182795698924731</v>
      </c>
      <c r="C66" s="104">
        <v>0.437847866419295</v>
      </c>
      <c r="D66" s="104">
        <v>0.48876786929884275</v>
      </c>
      <c r="E66" s="104"/>
      <c r="F66" s="105">
        <v>0.6653306613</v>
      </c>
      <c r="G66" s="106">
        <v>0.3367346939</v>
      </c>
      <c r="H66" s="106">
        <v>0.5435056747</v>
      </c>
      <c r="J66" s="106">
        <v>0.0254</v>
      </c>
      <c r="K66" s="106">
        <v>0.5115</v>
      </c>
      <c r="L66" s="106">
        <v>0.099</v>
      </c>
    </row>
    <row r="67">
      <c r="A67" s="104"/>
      <c r="B67" s="104">
        <v>0.36585365853658536</v>
      </c>
      <c r="C67" s="104">
        <v>0.3716475095785441</v>
      </c>
      <c r="D67" s="104">
        <v>0.368107302533532</v>
      </c>
      <c r="E67" s="104"/>
      <c r="F67" s="105">
        <v>0.5526932084</v>
      </c>
      <c r="G67" s="106">
        <v>0.349112426</v>
      </c>
      <c r="H67" s="106">
        <v>0.462745098</v>
      </c>
      <c r="J67" s="106">
        <v>0.0372</v>
      </c>
      <c r="K67" s="106">
        <v>0.1421</v>
      </c>
      <c r="L67" s="106">
        <v>0.0611</v>
      </c>
    </row>
    <row r="68">
      <c r="A68" s="104"/>
      <c r="B68" s="104">
        <v>0.49560117302052786</v>
      </c>
      <c r="C68" s="104">
        <v>0.3611111111111111</v>
      </c>
      <c r="D68" s="104">
        <v>0.44344703770197486</v>
      </c>
      <c r="E68" s="104"/>
      <c r="F68" s="105">
        <v>0.654676259</v>
      </c>
      <c r="G68" s="106">
        <v>0.4266211604</v>
      </c>
      <c r="H68" s="106">
        <v>0.5605633803</v>
      </c>
      <c r="J68" s="106">
        <v>0.037</v>
      </c>
      <c r="K68" s="106">
        <v>0.4286</v>
      </c>
      <c r="L68" s="106">
        <v>0.1176</v>
      </c>
    </row>
    <row r="69">
      <c r="A69" s="104"/>
      <c r="B69" s="104">
        <v>0.48284960422163586</v>
      </c>
      <c r="C69" s="104">
        <v>0.543778801843318</v>
      </c>
      <c r="D69" s="104">
        <v>0.5050335570469798</v>
      </c>
      <c r="E69" s="104"/>
      <c r="F69" s="105">
        <v>0.7024070022</v>
      </c>
      <c r="G69" s="106">
        <v>0.3079365079</v>
      </c>
      <c r="H69" s="106">
        <v>0.5414507772</v>
      </c>
      <c r="J69" s="106">
        <v>0.0667</v>
      </c>
      <c r="K69" s="106">
        <v>0.0952</v>
      </c>
      <c r="L69" s="106">
        <v>0.0741</v>
      </c>
    </row>
    <row r="70">
      <c r="A70" s="104"/>
      <c r="B70" s="104">
        <v>0.5266187050359712</v>
      </c>
      <c r="C70" s="104">
        <v>0.53125</v>
      </c>
      <c r="D70" s="104">
        <v>0.5283528352835284</v>
      </c>
      <c r="E70" s="104"/>
      <c r="F70" s="105">
        <v>0.6895734597</v>
      </c>
      <c r="G70" s="106">
        <v>0.4051446945</v>
      </c>
      <c r="H70" s="106">
        <v>0.5688949523</v>
      </c>
      <c r="J70" s="106">
        <v>0.0556</v>
      </c>
      <c r="K70" s="106">
        <v>0.2593</v>
      </c>
      <c r="L70" s="106">
        <v>0.1026</v>
      </c>
    </row>
    <row r="71">
      <c r="A71" s="104"/>
      <c r="B71" s="104">
        <v>0.43043478260869567</v>
      </c>
      <c r="C71" s="104">
        <v>0.4243027888446215</v>
      </c>
      <c r="D71" s="104">
        <v>0.4282700421940928</v>
      </c>
      <c r="E71" s="104"/>
      <c r="F71" s="105">
        <v>0.7594654788</v>
      </c>
      <c r="G71" s="106">
        <v>0.2375</v>
      </c>
      <c r="H71" s="106">
        <v>0.5422626788</v>
      </c>
      <c r="J71" s="106">
        <v>0.0332</v>
      </c>
      <c r="K71" s="106">
        <v>0.45</v>
      </c>
      <c r="L71" s="106">
        <v>0.1088</v>
      </c>
    </row>
    <row r="72">
      <c r="A72" s="104"/>
      <c r="B72" s="104">
        <v>0.45536445536445536</v>
      </c>
      <c r="C72" s="104">
        <v>0.4701492537313433</v>
      </c>
      <c r="D72" s="104">
        <v>0.46060285563194076</v>
      </c>
      <c r="E72" s="104"/>
      <c r="F72" s="105">
        <v>0.6971326165</v>
      </c>
      <c r="G72" s="106">
        <v>0.3315649867</v>
      </c>
      <c r="H72" s="106">
        <v>0.5497326203</v>
      </c>
      <c r="J72" s="106">
        <v>0.0348</v>
      </c>
      <c r="K72" s="106">
        <v>0.335</v>
      </c>
      <c r="L72" s="106">
        <v>0.1009</v>
      </c>
    </row>
    <row r="73">
      <c r="A73" s="104"/>
      <c r="B73" s="104">
        <v>0.4936708860759494</v>
      </c>
      <c r="C73" s="104">
        <v>0.6476377952755905</v>
      </c>
      <c r="D73" s="104">
        <v>0.5539291217257319</v>
      </c>
      <c r="E73" s="104"/>
      <c r="F73" s="105">
        <v>0.5841995842</v>
      </c>
      <c r="G73" s="106">
        <v>0.4478021978</v>
      </c>
      <c r="H73" s="106">
        <v>0.525443787</v>
      </c>
      <c r="J73" s="106">
        <v>0.0631</v>
      </c>
      <c r="K73" s="106">
        <v>0.6649</v>
      </c>
      <c r="L73" s="106">
        <v>0.1796</v>
      </c>
    </row>
    <row r="74">
      <c r="A74" s="104"/>
      <c r="B74" s="104">
        <v>0.4834578441835646</v>
      </c>
      <c r="C74" s="104">
        <v>0.4282655246252677</v>
      </c>
      <c r="D74" s="104">
        <v>0.4650997150997151</v>
      </c>
      <c r="E74" s="104"/>
      <c r="F74" s="105">
        <v>0.7315340909</v>
      </c>
      <c r="G74" s="106">
        <v>0.517699115</v>
      </c>
      <c r="H74" s="106">
        <v>0.6479238754</v>
      </c>
      <c r="J74" s="106">
        <v>0.0502</v>
      </c>
      <c r="K74" s="106">
        <v>0.6336</v>
      </c>
      <c r="L74" s="106">
        <v>0.1993</v>
      </c>
    </row>
    <row r="75">
      <c r="A75" s="104"/>
      <c r="B75" s="104">
        <v>0.5882352941176471</v>
      </c>
      <c r="C75" s="104">
        <v>0.4583333333333333</v>
      </c>
      <c r="D75" s="104">
        <v>0.5444617784711389</v>
      </c>
      <c r="E75" s="104"/>
      <c r="F75" s="105">
        <v>0.7486238532</v>
      </c>
      <c r="G75" s="106">
        <v>0.4337349398</v>
      </c>
      <c r="H75" s="106">
        <v>0.6294184721</v>
      </c>
      <c r="J75" s="106">
        <v>0.0517</v>
      </c>
      <c r="K75" s="106">
        <v>0.786</v>
      </c>
      <c r="L75" s="106">
        <v>0.2011</v>
      </c>
    </row>
    <row r="76">
      <c r="A76" s="104"/>
      <c r="B76" s="104">
        <v>0.48823529411764705</v>
      </c>
      <c r="C76" s="104">
        <v>0.3914081145584726</v>
      </c>
      <c r="D76" s="104">
        <v>0.451319381255687</v>
      </c>
      <c r="E76" s="104"/>
      <c r="F76" s="105">
        <v>0.6993865031</v>
      </c>
      <c r="G76" s="106">
        <v>0.3005464481</v>
      </c>
      <c r="H76" s="106">
        <v>0.5286549708</v>
      </c>
      <c r="J76" s="106">
        <v>0.0489</v>
      </c>
      <c r="K76" s="106">
        <v>0.8333</v>
      </c>
      <c r="L76" s="106">
        <v>0.227</v>
      </c>
    </row>
    <row r="77">
      <c r="A77" s="104"/>
      <c r="B77" s="104">
        <v>0.4435754189944134</v>
      </c>
      <c r="C77" s="104">
        <v>0.38404452690166974</v>
      </c>
      <c r="D77" s="104">
        <v>0.4211994421199442</v>
      </c>
      <c r="E77" s="104"/>
      <c r="F77" s="105">
        <v>0.7570498915</v>
      </c>
      <c r="G77" s="106">
        <v>0.3440514469</v>
      </c>
      <c r="H77" s="106">
        <v>0.5906735751</v>
      </c>
      <c r="J77" s="106">
        <v>0.0576</v>
      </c>
      <c r="K77" s="106">
        <v>0.6096</v>
      </c>
      <c r="L77" s="106">
        <v>0.1814</v>
      </c>
    </row>
    <row r="78">
      <c r="A78" s="104"/>
      <c r="B78" s="104">
        <v>0.5841121495327103</v>
      </c>
      <c r="C78" s="104">
        <v>0.5301724137931034</v>
      </c>
      <c r="D78" s="104">
        <v>0.5651515151515152</v>
      </c>
      <c r="E78" s="104"/>
      <c r="F78" s="105">
        <v>0.6517719569</v>
      </c>
      <c r="G78" s="106">
        <v>0.3615221987</v>
      </c>
      <c r="H78" s="106">
        <v>0.5294117647</v>
      </c>
      <c r="J78" s="106">
        <v>0.0359</v>
      </c>
      <c r="K78" s="106">
        <v>0.6667</v>
      </c>
      <c r="L78" s="106">
        <v>0.1703</v>
      </c>
    </row>
    <row r="79">
      <c r="A79" s="104"/>
      <c r="B79" s="104">
        <v>0.43488372093023253</v>
      </c>
      <c r="C79" s="104">
        <v>0.4343065693430657</v>
      </c>
      <c r="D79" s="104">
        <v>0.4346590909090909</v>
      </c>
      <c r="E79" s="104"/>
      <c r="F79" s="105">
        <v>0.5265151515</v>
      </c>
      <c r="G79" s="106">
        <v>0.5856777494</v>
      </c>
      <c r="H79" s="106">
        <v>0.5516866159</v>
      </c>
      <c r="J79" s="106">
        <v>0.0524</v>
      </c>
      <c r="K79" s="106">
        <v>0.7407</v>
      </c>
      <c r="L79" s="106">
        <v>0.1837</v>
      </c>
    </row>
    <row r="80">
      <c r="A80" s="104"/>
      <c r="B80" s="104">
        <v>0.4150197628458498</v>
      </c>
      <c r="C80" s="104">
        <v>0.5058548009367682</v>
      </c>
      <c r="D80" s="104">
        <v>0.4477234401349072</v>
      </c>
      <c r="E80" s="104"/>
      <c r="F80" s="105">
        <v>0.6699266504</v>
      </c>
      <c r="G80" s="106">
        <v>0.488700565</v>
      </c>
      <c r="H80" s="106">
        <v>0.5858453473</v>
      </c>
      <c r="J80" s="106">
        <v>0.0641</v>
      </c>
      <c r="K80" s="106">
        <v>0.4214</v>
      </c>
      <c r="L80" s="106">
        <v>0.1449</v>
      </c>
    </row>
    <row r="81">
      <c r="A81" s="104"/>
      <c r="B81" s="104">
        <v>0.7100271002710027</v>
      </c>
      <c r="C81" s="104">
        <v>0.5662100456621004</v>
      </c>
      <c r="D81" s="104">
        <v>0.6564625850340136</v>
      </c>
      <c r="E81" s="104"/>
      <c r="F81" s="105">
        <v>0.5104408353</v>
      </c>
      <c r="G81" s="106">
        <v>0.2802547771</v>
      </c>
      <c r="H81" s="106">
        <v>0.4134228188</v>
      </c>
      <c r="J81" s="106">
        <v>0.0425</v>
      </c>
      <c r="K81" s="106">
        <v>0.7306</v>
      </c>
      <c r="L81" s="106">
        <v>0.1803</v>
      </c>
    </row>
    <row r="82">
      <c r="A82" s="104"/>
      <c r="B82" s="104">
        <v>0.4878048780487805</v>
      </c>
      <c r="C82" s="104">
        <v>0.42150170648464164</v>
      </c>
      <c r="D82" s="104">
        <v>0.46368715083798884</v>
      </c>
      <c r="E82" s="104"/>
      <c r="F82" s="105">
        <v>0.6927592955</v>
      </c>
      <c r="G82" s="106">
        <v>0.3709198813</v>
      </c>
      <c r="H82" s="106">
        <v>0.5648584906</v>
      </c>
      <c r="J82" s="106">
        <v>0.0615</v>
      </c>
      <c r="K82" s="106">
        <v>0.7805</v>
      </c>
      <c r="L82" s="106">
        <v>0.2339</v>
      </c>
    </row>
    <row r="83">
      <c r="A83" s="104"/>
      <c r="B83" s="104">
        <v>0.48247978436657685</v>
      </c>
      <c r="C83" s="104">
        <v>0.402315484804631</v>
      </c>
      <c r="D83" s="104">
        <v>0.4517738359201774</v>
      </c>
      <c r="E83" s="104"/>
      <c r="F83" s="105">
        <v>0.600814664</v>
      </c>
      <c r="G83" s="106">
        <v>0.4770889488</v>
      </c>
      <c r="H83" s="106">
        <v>0.5475638051</v>
      </c>
      <c r="J83" s="106">
        <v>0.1051</v>
      </c>
      <c r="K83" s="106">
        <v>0.8475</v>
      </c>
      <c r="L83" s="106">
        <v>0.3274</v>
      </c>
    </row>
    <row r="84">
      <c r="A84" s="104"/>
      <c r="B84" s="104">
        <v>0.5801186943620178</v>
      </c>
      <c r="C84" s="104">
        <v>0.4117647058823529</v>
      </c>
      <c r="D84" s="104">
        <v>0.5200381679389313</v>
      </c>
      <c r="E84" s="104"/>
      <c r="F84" s="105">
        <v>0.7551789077</v>
      </c>
      <c r="G84" s="106">
        <v>0.3950617284</v>
      </c>
      <c r="H84" s="106">
        <v>0.6187134503</v>
      </c>
      <c r="J84" s="106">
        <v>0.1076</v>
      </c>
      <c r="K84" s="106">
        <v>0.7805</v>
      </c>
      <c r="L84" s="106">
        <v>0.3523</v>
      </c>
    </row>
    <row r="85">
      <c r="A85" s="104"/>
      <c r="B85" s="104">
        <v>0.45422222222222225</v>
      </c>
      <c r="C85" s="104">
        <v>0.5692307692307692</v>
      </c>
      <c r="D85" s="104">
        <v>0.49633802816901407</v>
      </c>
      <c r="E85" s="104"/>
      <c r="F85" s="105">
        <v>0.6616084977</v>
      </c>
      <c r="G85" s="106">
        <v>0.3117154812</v>
      </c>
      <c r="H85" s="106">
        <v>0.5145118734</v>
      </c>
      <c r="J85" s="106">
        <v>0.0323</v>
      </c>
      <c r="K85" s="106">
        <v>0.1455</v>
      </c>
      <c r="L85" s="106">
        <v>0.0551</v>
      </c>
    </row>
    <row r="86">
      <c r="A86" s="104"/>
      <c r="B86" s="104">
        <v>0.49696969696969695</v>
      </c>
      <c r="C86" s="104">
        <v>0.7077114427860697</v>
      </c>
      <c r="D86" s="104">
        <v>0.5767419962335216</v>
      </c>
      <c r="E86" s="104"/>
      <c r="F86" s="105">
        <v>0.8293103448</v>
      </c>
      <c r="G86" s="106">
        <v>0.4181184669</v>
      </c>
      <c r="H86" s="106">
        <v>0.693194925</v>
      </c>
      <c r="J86" s="106">
        <v>0.0496</v>
      </c>
      <c r="K86" s="106">
        <v>0.7585</v>
      </c>
      <c r="L86" s="106">
        <v>0.2141</v>
      </c>
    </row>
    <row r="87">
      <c r="A87" s="104"/>
      <c r="B87" s="104">
        <v>0.45540246555474984</v>
      </c>
      <c r="C87" s="104">
        <v>0.6540664375715922</v>
      </c>
      <c r="D87" s="104">
        <v>0.5324156305506217</v>
      </c>
      <c r="E87" s="104"/>
      <c r="F87" s="105">
        <v>0.8019639935</v>
      </c>
      <c r="G87" s="106">
        <v>0.4186046512</v>
      </c>
      <c r="H87" s="106">
        <v>0.6754385965</v>
      </c>
      <c r="J87" s="106">
        <v>0.1535</v>
      </c>
      <c r="K87" s="106">
        <v>0.8018</v>
      </c>
      <c r="L87" s="106">
        <v>0.4256</v>
      </c>
    </row>
    <row r="88">
      <c r="A88" s="104"/>
      <c r="B88" s="104">
        <v>0.4436781609195402</v>
      </c>
      <c r="C88" s="104">
        <v>0.7193877551020408</v>
      </c>
      <c r="D88" s="104">
        <v>0.5293185419968305</v>
      </c>
      <c r="E88" s="104"/>
      <c r="F88" s="105">
        <v>0.8211206897</v>
      </c>
      <c r="G88" s="106">
        <v>0.2390438247</v>
      </c>
      <c r="H88" s="106">
        <v>0.6167832168</v>
      </c>
      <c r="J88" s="106">
        <v>0.2076</v>
      </c>
      <c r="K88" s="106">
        <v>0.9245</v>
      </c>
      <c r="L88" s="106">
        <v>0.5988</v>
      </c>
    </row>
    <row r="89">
      <c r="A89" s="104"/>
      <c r="B89" s="104">
        <v>0.5075187969924813</v>
      </c>
      <c r="C89" s="104">
        <v>0.7650273224043715</v>
      </c>
      <c r="D89" s="104">
        <v>0.6124721603563474</v>
      </c>
      <c r="E89" s="104"/>
      <c r="F89" s="105">
        <v>0.7629757785</v>
      </c>
      <c r="G89" s="106">
        <v>0.4625668449</v>
      </c>
      <c r="H89" s="106">
        <v>0.6449579832</v>
      </c>
      <c r="J89" s="106">
        <v>0.1494</v>
      </c>
      <c r="K89" s="106">
        <v>0.8233</v>
      </c>
      <c r="L89" s="106">
        <v>0.4341</v>
      </c>
    </row>
    <row r="90">
      <c r="A90" s="104"/>
      <c r="B90" s="104">
        <v>0.599640933572711</v>
      </c>
      <c r="C90" s="104">
        <v>0.848780487804878</v>
      </c>
      <c r="D90" s="104">
        <v>0.7052740434332989</v>
      </c>
      <c r="E90" s="104"/>
      <c r="F90" s="105">
        <v>0.6636155606</v>
      </c>
      <c r="G90" s="106">
        <v>0.4494382022</v>
      </c>
      <c r="H90" s="106">
        <v>0.5823863636</v>
      </c>
      <c r="J90" s="106">
        <v>0.1328</v>
      </c>
      <c r="K90" s="106">
        <v>0.8161</v>
      </c>
      <c r="L90" s="106">
        <v>0.4166</v>
      </c>
    </row>
    <row r="91">
      <c r="A91" s="104"/>
      <c r="B91" s="104">
        <v>0.42857142857142855</v>
      </c>
      <c r="C91" s="104">
        <v>0.30612244897959184</v>
      </c>
      <c r="D91" s="104">
        <v>0.38571428571428573</v>
      </c>
      <c r="E91" s="104"/>
      <c r="F91" s="105">
        <v>0.7385229541</v>
      </c>
      <c r="G91" s="106">
        <v>0.5732087227</v>
      </c>
      <c r="H91" s="106">
        <v>0.6739659367</v>
      </c>
      <c r="J91" s="106">
        <v>0.0795</v>
      </c>
      <c r="K91" s="106">
        <v>0.8681</v>
      </c>
      <c r="L91" s="106">
        <v>0.3579</v>
      </c>
    </row>
    <row r="92">
      <c r="A92" s="104"/>
      <c r="B92" s="104">
        <v>0.4794188861985472</v>
      </c>
      <c r="C92" s="104">
        <v>0.4072398190045249</v>
      </c>
      <c r="D92" s="104">
        <v>0.45425867507886436</v>
      </c>
      <c r="E92" s="104"/>
      <c r="F92" s="105">
        <v>0.7608142494</v>
      </c>
      <c r="G92" s="106">
        <v>0.3918367347</v>
      </c>
      <c r="H92" s="106">
        <v>0.6191222571</v>
      </c>
      <c r="J92" s="106">
        <v>0.13</v>
      </c>
      <c r="K92" s="106">
        <v>0.8431</v>
      </c>
      <c r="L92" s="106">
        <v>0.4078</v>
      </c>
    </row>
    <row r="93">
      <c r="A93" s="104"/>
      <c r="B93" s="104">
        <v>0.4939271255060729</v>
      </c>
      <c r="C93" s="104">
        <v>0.3361581920903955</v>
      </c>
      <c r="D93" s="104">
        <v>0.4429223744292237</v>
      </c>
      <c r="E93" s="104"/>
      <c r="F93" s="105">
        <v>0.7004405286</v>
      </c>
      <c r="G93" s="106">
        <v>0.414556962</v>
      </c>
      <c r="H93" s="106">
        <v>0.5831168831</v>
      </c>
      <c r="J93" s="106">
        <v>0.1347</v>
      </c>
      <c r="K93" s="106">
        <v>0.872</v>
      </c>
      <c r="L93" s="106">
        <v>0.4417</v>
      </c>
    </row>
    <row r="94">
      <c r="A94" s="104"/>
      <c r="B94" s="104">
        <v>0.7013574660633484</v>
      </c>
      <c r="C94" s="104">
        <v>0.45132743362831856</v>
      </c>
      <c r="D94" s="104">
        <v>0.6167664670658682</v>
      </c>
      <c r="E94" s="104"/>
      <c r="F94" s="105">
        <v>0.7535641548</v>
      </c>
      <c r="G94" s="106">
        <v>0.3892215569</v>
      </c>
      <c r="H94" s="106">
        <v>0.6060606061</v>
      </c>
      <c r="J94" s="106">
        <v>0.1032</v>
      </c>
      <c r="K94" s="106">
        <v>0.7915</v>
      </c>
      <c r="L94" s="106">
        <v>0.3507</v>
      </c>
    </row>
    <row r="95">
      <c r="A95" s="104"/>
      <c r="B95" s="104">
        <v>0.5427435387673957</v>
      </c>
      <c r="C95" s="104">
        <v>0.41904761904761906</v>
      </c>
      <c r="D95" s="104">
        <v>0.5003265839320705</v>
      </c>
      <c r="E95" s="104"/>
      <c r="F95" s="105">
        <v>0.6777041943</v>
      </c>
      <c r="G95" s="106">
        <v>0.5563380282</v>
      </c>
      <c r="H95" s="106">
        <v>0.630936228</v>
      </c>
      <c r="J95" s="106">
        <v>0.1141</v>
      </c>
      <c r="K95" s="106">
        <v>0.7302</v>
      </c>
      <c r="L95" s="106">
        <v>0.3567</v>
      </c>
    </row>
    <row r="96">
      <c r="A96" s="104"/>
      <c r="B96" s="104">
        <v>0.33903133903133903</v>
      </c>
      <c r="C96" s="104">
        <v>0.3838383838383838</v>
      </c>
      <c r="D96" s="104">
        <v>0.3551912568306011</v>
      </c>
      <c r="E96" s="104"/>
      <c r="F96" s="105">
        <v>0.7469586375</v>
      </c>
      <c r="G96" s="106">
        <v>0.3227091633</v>
      </c>
      <c r="H96" s="106">
        <v>0.586102719</v>
      </c>
      <c r="J96" s="106">
        <v>0.0607</v>
      </c>
      <c r="K96" s="106">
        <v>0.5407</v>
      </c>
      <c r="L96" s="106">
        <v>0.1937</v>
      </c>
    </row>
    <row r="97">
      <c r="A97" s="104"/>
      <c r="B97" s="104">
        <v>0.44370860927152317</v>
      </c>
      <c r="C97" s="104">
        <v>0.38493723849372385</v>
      </c>
      <c r="D97" s="104">
        <v>0.4234104046242775</v>
      </c>
      <c r="E97" s="104"/>
      <c r="F97" s="105">
        <v>0.6994382022</v>
      </c>
      <c r="G97" s="106">
        <v>0.4770642202</v>
      </c>
      <c r="H97" s="106">
        <v>0.6149825784</v>
      </c>
      <c r="J97" s="106">
        <v>0.1578</v>
      </c>
      <c r="K97" s="106">
        <v>0.8631</v>
      </c>
      <c r="L97" s="106">
        <v>0.4789</v>
      </c>
    </row>
    <row r="98">
      <c r="A98" s="104"/>
      <c r="B98" s="104">
        <v>0.2398190045248869</v>
      </c>
      <c r="C98" s="104">
        <v>0.2463768115942029</v>
      </c>
      <c r="D98" s="104">
        <v>0.24233983286908078</v>
      </c>
      <c r="E98" s="104"/>
      <c r="F98" s="105">
        <v>0.7122153209</v>
      </c>
      <c r="G98" s="106">
        <v>0.4334365325</v>
      </c>
      <c r="H98" s="106">
        <v>0.6004962779</v>
      </c>
      <c r="J98" s="106">
        <v>0.1292</v>
      </c>
      <c r="K98" s="106">
        <v>0.9198</v>
      </c>
      <c r="L98" s="106">
        <v>0.5214</v>
      </c>
    </row>
    <row r="99">
      <c r="A99" s="104"/>
      <c r="B99" s="104">
        <v>0.3022636484687084</v>
      </c>
      <c r="C99" s="104">
        <v>0.31315240083507306</v>
      </c>
      <c r="D99" s="104">
        <v>0.3065040650406504</v>
      </c>
      <c r="E99" s="104"/>
      <c r="F99" s="105">
        <v>0.7964071856</v>
      </c>
      <c r="G99" s="106">
        <v>0.4447949527</v>
      </c>
      <c r="H99" s="106">
        <v>0.6601466993</v>
      </c>
      <c r="J99" s="106">
        <v>0.1637</v>
      </c>
      <c r="K99" s="106">
        <v>0.9496</v>
      </c>
      <c r="L99" s="106">
        <v>0.6397</v>
      </c>
    </row>
    <row r="100">
      <c r="A100" s="104"/>
      <c r="B100" s="104">
        <v>0.392226148409894</v>
      </c>
      <c r="C100" s="104">
        <v>0.3022598870056497</v>
      </c>
      <c r="D100" s="104">
        <v>0.3576086956521739</v>
      </c>
      <c r="E100" s="104"/>
      <c r="F100" s="105">
        <v>0.7077625571</v>
      </c>
      <c r="G100" s="106">
        <v>0.4285714286</v>
      </c>
      <c r="H100" s="106">
        <v>0.5988857939</v>
      </c>
      <c r="J100" s="106">
        <v>0.1586</v>
      </c>
      <c r="K100" s="106">
        <v>0.9789</v>
      </c>
      <c r="L100" s="106">
        <v>0.6722</v>
      </c>
    </row>
    <row r="101">
      <c r="A101" s="104"/>
      <c r="B101" s="104">
        <v>0.28854314002828857</v>
      </c>
      <c r="C101" s="104">
        <v>0.3317422434367542</v>
      </c>
      <c r="D101" s="104">
        <v>0.3046181172291297</v>
      </c>
      <c r="E101" s="104"/>
      <c r="F101" s="105">
        <v>0.7677902622</v>
      </c>
      <c r="G101" s="106">
        <v>0.464516129</v>
      </c>
      <c r="H101" s="106">
        <v>0.6563981043</v>
      </c>
      <c r="J101" s="106">
        <v>0.1552</v>
      </c>
      <c r="K101" s="106">
        <v>0.9356</v>
      </c>
      <c r="L101" s="106">
        <v>0.578</v>
      </c>
    </row>
    <row r="102">
      <c r="A102" s="104"/>
      <c r="B102" s="104">
        <v>0.3967741935483871</v>
      </c>
      <c r="C102" s="104">
        <v>0.21568627450980393</v>
      </c>
      <c r="D102" s="104">
        <v>0.32490272373540857</v>
      </c>
      <c r="E102" s="104"/>
      <c r="F102" s="105">
        <v>0.6868512111</v>
      </c>
      <c r="G102" s="106">
        <v>0.3423180593</v>
      </c>
      <c r="H102" s="106">
        <v>0.5521601686</v>
      </c>
      <c r="J102" s="106">
        <v>0.1629</v>
      </c>
      <c r="K102" s="106">
        <v>0.9403</v>
      </c>
      <c r="L102" s="106">
        <v>0.5744</v>
      </c>
    </row>
    <row r="103">
      <c r="A103" s="104"/>
      <c r="B103" s="104">
        <v>0.3084677419354839</v>
      </c>
      <c r="C103" s="104">
        <v>0.2730496453900709</v>
      </c>
      <c r="D103" s="104">
        <v>0.29562982005141386</v>
      </c>
      <c r="E103" s="104"/>
      <c r="F103" s="105">
        <v>0.6885245902</v>
      </c>
      <c r="G103" s="106">
        <v>0.4075067024</v>
      </c>
      <c r="H103" s="106">
        <v>0.5936651584</v>
      </c>
      <c r="J103" s="106">
        <v>0.1415</v>
      </c>
      <c r="K103" s="106">
        <v>0.8134</v>
      </c>
      <c r="L103" s="106">
        <v>0.428</v>
      </c>
    </row>
    <row r="104">
      <c r="A104" s="104"/>
      <c r="B104" s="104">
        <v>0.38131699846860645</v>
      </c>
      <c r="C104" s="104">
        <v>0.29683698296836986</v>
      </c>
      <c r="D104" s="104">
        <v>0.34868421052631576</v>
      </c>
      <c r="E104" s="104"/>
      <c r="F104" s="105">
        <v>0.7190635452</v>
      </c>
      <c r="G104" s="106">
        <v>0.4892966361</v>
      </c>
      <c r="H104" s="106">
        <v>0.6378378378</v>
      </c>
      <c r="J104" s="106">
        <v>0.1355</v>
      </c>
      <c r="K104" s="106">
        <v>0.9397</v>
      </c>
      <c r="L104" s="106">
        <v>0.5471</v>
      </c>
    </row>
    <row r="105">
      <c r="A105" s="104"/>
      <c r="B105" s="104">
        <v>0.3411764705882353</v>
      </c>
      <c r="C105" s="104">
        <v>0.26288659793814434</v>
      </c>
      <c r="D105" s="104">
        <v>0.31273408239700373</v>
      </c>
      <c r="E105" s="104"/>
      <c r="F105" s="105">
        <v>0.6856649396</v>
      </c>
      <c r="G105" s="106">
        <v>0.3586387435</v>
      </c>
      <c r="H105" s="106">
        <v>0.5556711759</v>
      </c>
      <c r="J105" s="106">
        <v>0.1041</v>
      </c>
      <c r="K105" s="106">
        <v>0.8594</v>
      </c>
      <c r="L105" s="106">
        <v>0.3954</v>
      </c>
    </row>
    <row r="106">
      <c r="A106" s="104"/>
      <c r="B106" s="104">
        <v>0.3018181818181818</v>
      </c>
      <c r="C106" s="104">
        <v>0.31952662721893493</v>
      </c>
      <c r="D106" s="104">
        <v>0.30855855855855857</v>
      </c>
      <c r="E106" s="104"/>
      <c r="F106" s="105">
        <v>0.75</v>
      </c>
      <c r="G106" s="106">
        <v>0.2988826816</v>
      </c>
      <c r="H106" s="106">
        <v>0.576344086</v>
      </c>
      <c r="J106" s="106">
        <v>0.1406</v>
      </c>
      <c r="K106" s="106">
        <v>0.7906</v>
      </c>
      <c r="L106" s="106">
        <v>0.3565</v>
      </c>
    </row>
    <row r="107">
      <c r="A107" s="104"/>
      <c r="B107" s="104">
        <v>0.45752608047690013</v>
      </c>
      <c r="C107" s="104">
        <v>0.2857142857142857</v>
      </c>
      <c r="D107" s="104">
        <v>0.39416745061147695</v>
      </c>
      <c r="E107" s="104"/>
      <c r="F107" s="105">
        <v>0.76</v>
      </c>
      <c r="G107" s="106">
        <v>0.2962962963</v>
      </c>
      <c r="H107" s="106">
        <v>0.5924574209</v>
      </c>
      <c r="J107" s="106">
        <v>0.0919</v>
      </c>
      <c r="K107" s="106">
        <v>0.7935</v>
      </c>
      <c r="L107" s="106">
        <v>0.3321</v>
      </c>
    </row>
    <row r="108">
      <c r="A108" s="104"/>
      <c r="B108" s="104">
        <v>0.34146341463414637</v>
      </c>
      <c r="C108" s="104">
        <v>0.32819383259911894</v>
      </c>
      <c r="D108" s="104">
        <v>0.33640939597315433</v>
      </c>
      <c r="E108" s="104"/>
      <c r="F108" s="105">
        <v>0.739047619</v>
      </c>
      <c r="G108" s="106">
        <v>0.3604240283</v>
      </c>
      <c r="H108" s="106">
        <v>0.6064356436</v>
      </c>
      <c r="J108" s="106">
        <v>0.2082</v>
      </c>
      <c r="K108" s="106">
        <v>0.8997</v>
      </c>
      <c r="L108" s="106">
        <v>0.5772</v>
      </c>
    </row>
    <row r="109">
      <c r="A109" s="104"/>
      <c r="B109" s="104">
        <v>0.5572217837411207</v>
      </c>
      <c r="C109" s="104">
        <v>0.4782608695652174</v>
      </c>
      <c r="D109" s="104">
        <v>0.5299896587383661</v>
      </c>
      <c r="E109" s="104"/>
      <c r="F109" s="105">
        <v>0.44</v>
      </c>
      <c r="G109" s="106">
        <v>0.1374570447</v>
      </c>
      <c r="H109" s="106">
        <v>0.2772643253</v>
      </c>
      <c r="J109" s="106">
        <v>0.1142</v>
      </c>
      <c r="K109" s="106">
        <v>0.9522</v>
      </c>
      <c r="L109" s="106">
        <v>0.5434</v>
      </c>
    </row>
    <row r="110">
      <c r="A110" s="104"/>
      <c r="B110" s="104">
        <v>0.5294117647058824</v>
      </c>
      <c r="C110" s="104">
        <v>0.42718446601941745</v>
      </c>
      <c r="D110" s="104">
        <v>0.48828125</v>
      </c>
      <c r="E110" s="104"/>
      <c r="F110" s="105">
        <v>0.5350318471</v>
      </c>
      <c r="G110" s="106">
        <v>0.1745454545</v>
      </c>
      <c r="H110" s="106">
        <v>0.3667232598</v>
      </c>
      <c r="J110" s="106">
        <v>0.0967</v>
      </c>
      <c r="K110" s="106">
        <v>0.8469</v>
      </c>
      <c r="L110" s="106">
        <v>0.4065</v>
      </c>
    </row>
    <row r="111">
      <c r="A111" s="104"/>
      <c r="B111" s="104">
        <v>0.3682758620689655</v>
      </c>
      <c r="C111" s="104">
        <v>0.2932692307692308</v>
      </c>
      <c r="D111" s="104">
        <v>0.3409290096406661</v>
      </c>
      <c r="E111" s="104"/>
      <c r="F111" s="105">
        <v>0.6422764228</v>
      </c>
      <c r="G111" s="106">
        <v>0.1673151751</v>
      </c>
      <c r="H111" s="106">
        <v>0.3996023857</v>
      </c>
      <c r="J111" s="106">
        <v>0.0603</v>
      </c>
      <c r="K111" s="106">
        <v>0.468</v>
      </c>
      <c r="L111" s="106">
        <v>0.1576</v>
      </c>
    </row>
    <row r="112">
      <c r="A112" s="104"/>
      <c r="B112" s="104">
        <v>0.4110169491525424</v>
      </c>
      <c r="C112" s="104">
        <v>0.25</v>
      </c>
      <c r="D112" s="104">
        <v>0.3404761904761905</v>
      </c>
      <c r="E112" s="104"/>
      <c r="F112" s="105">
        <v>0.5945945946</v>
      </c>
      <c r="G112" s="106">
        <v>0.1256544503</v>
      </c>
      <c r="H112" s="106">
        <v>0.3563829787</v>
      </c>
      <c r="J112" s="106">
        <v>0.0507</v>
      </c>
      <c r="K112" s="106">
        <v>0.7413</v>
      </c>
      <c r="L112" s="106">
        <v>0.247</v>
      </c>
    </row>
    <row r="113">
      <c r="A113" s="104"/>
      <c r="B113" s="104">
        <v>0.4469763365468887</v>
      </c>
      <c r="C113" s="104">
        <v>0.375886524822695</v>
      </c>
      <c r="D113" s="104">
        <v>0.4198266522210184</v>
      </c>
      <c r="E113" s="104"/>
      <c r="F113" s="105">
        <v>0.1164383562</v>
      </c>
      <c r="G113" s="106">
        <v>0.09090909091</v>
      </c>
      <c r="H113" s="106">
        <v>0.1043165468</v>
      </c>
      <c r="J113" s="106">
        <v>0.0361</v>
      </c>
      <c r="K113" s="106">
        <v>0.069</v>
      </c>
      <c r="L113" s="106">
        <v>0.0446</v>
      </c>
    </row>
    <row r="114">
      <c r="A114" s="104"/>
      <c r="B114" s="104">
        <v>0.46676737160120846</v>
      </c>
      <c r="C114" s="104">
        <v>0.3325242718446602</v>
      </c>
      <c r="D114" s="104">
        <v>0.41527001862197394</v>
      </c>
      <c r="E114" s="104"/>
      <c r="F114" s="105">
        <v>0.1503759398</v>
      </c>
      <c r="G114" s="106">
        <v>0.02173913043</v>
      </c>
      <c r="H114" s="106">
        <v>0.08487084871</v>
      </c>
      <c r="J114" s="106">
        <v>0.0206</v>
      </c>
      <c r="K114" s="106">
        <v>0.128</v>
      </c>
      <c r="L114" s="106">
        <v>0.0473</v>
      </c>
    </row>
    <row r="115">
      <c r="A115" s="104"/>
      <c r="B115" s="104">
        <v>0.5745937961595273</v>
      </c>
      <c r="C115" s="104">
        <v>0.48</v>
      </c>
      <c r="D115" s="104">
        <v>0.5408745247148289</v>
      </c>
      <c r="E115" s="104"/>
      <c r="F115" s="105">
        <v>0.2394366197</v>
      </c>
      <c r="G115" s="106">
        <v>0.08835341365</v>
      </c>
      <c r="H115" s="106">
        <v>0.158008658</v>
      </c>
      <c r="J115" s="106">
        <v>0.0289</v>
      </c>
      <c r="K115" s="106">
        <v>0.0739</v>
      </c>
      <c r="L115" s="106">
        <v>0.0441</v>
      </c>
    </row>
    <row r="116">
      <c r="A116" s="104"/>
      <c r="B116" s="104">
        <v>0.7473309608540926</v>
      </c>
      <c r="C116" s="104">
        <v>0.5809128630705395</v>
      </c>
      <c r="D116" s="104">
        <v>0.6973848069738481</v>
      </c>
      <c r="E116" s="104"/>
      <c r="F116" s="105">
        <v>0.5666666667</v>
      </c>
      <c r="G116" s="106">
        <v>0.2028301887</v>
      </c>
      <c r="H116" s="106">
        <v>0.3960176991</v>
      </c>
      <c r="J116" s="106">
        <v>0.0272</v>
      </c>
      <c r="K116" s="106">
        <v>0.2315</v>
      </c>
      <c r="L116" s="106">
        <v>0.0788</v>
      </c>
    </row>
    <row r="117">
      <c r="A117" s="104"/>
      <c r="B117" s="104">
        <v>0.6053639846743295</v>
      </c>
      <c r="C117" s="104">
        <v>0.4894179894179894</v>
      </c>
      <c r="D117" s="104">
        <v>0.5676141257536607</v>
      </c>
      <c r="E117" s="104"/>
      <c r="F117" s="105">
        <v>0.3846153846</v>
      </c>
      <c r="G117" s="106">
        <v>0.1646341463</v>
      </c>
      <c r="H117" s="106">
        <v>0.2762762763</v>
      </c>
      <c r="J117" s="106">
        <v>0.0881</v>
      </c>
      <c r="K117" s="106">
        <v>0.8634</v>
      </c>
      <c r="L117" s="106">
        <v>0.3904</v>
      </c>
    </row>
    <row r="118">
      <c r="A118" s="104"/>
      <c r="B118" s="104">
        <v>0.6567291311754685</v>
      </c>
      <c r="C118" s="104">
        <v>0.4930313588850174</v>
      </c>
      <c r="D118" s="104">
        <v>0.602974828375286</v>
      </c>
      <c r="E118" s="104"/>
      <c r="F118" s="105">
        <v>0.5730027548</v>
      </c>
      <c r="G118" s="106">
        <v>0.2169491525</v>
      </c>
      <c r="H118" s="106">
        <v>0.4133738602</v>
      </c>
      <c r="J118" s="106">
        <v>0.0756</v>
      </c>
      <c r="K118" s="106">
        <v>0.622</v>
      </c>
      <c r="L118" s="106">
        <v>0.2091</v>
      </c>
    </row>
    <row r="119">
      <c r="A119" s="104"/>
      <c r="B119" s="104">
        <v>0.34051724137931033</v>
      </c>
      <c r="C119" s="104">
        <v>0.2876712328767123</v>
      </c>
      <c r="D119" s="104">
        <v>0.3201058201058201</v>
      </c>
      <c r="E119" s="104"/>
      <c r="F119" s="105">
        <v>0.5587188612</v>
      </c>
      <c r="G119" s="106">
        <v>0.1206225681</v>
      </c>
      <c r="H119" s="106">
        <v>0.3494423792</v>
      </c>
      <c r="J119" s="106">
        <v>0.0388</v>
      </c>
      <c r="K119" s="106">
        <v>0.3874</v>
      </c>
      <c r="L119" s="106">
        <v>0.1128</v>
      </c>
    </row>
    <row r="120">
      <c r="A120" s="104"/>
      <c r="B120" s="104">
        <v>0.594551282051282</v>
      </c>
      <c r="C120" s="104">
        <v>0.48484848484848486</v>
      </c>
      <c r="D120" s="104">
        <v>0.5591748099891423</v>
      </c>
      <c r="E120" s="104"/>
      <c r="F120" s="105">
        <v>0.53125</v>
      </c>
      <c r="G120" s="106">
        <v>0.1400966184</v>
      </c>
      <c r="H120" s="106">
        <v>0.310626703</v>
      </c>
      <c r="J120" s="106">
        <v>0.052</v>
      </c>
      <c r="K120" s="106">
        <v>0.1081</v>
      </c>
      <c r="L120" s="106">
        <v>0.0719</v>
      </c>
    </row>
    <row r="121">
      <c r="A121" s="104"/>
      <c r="B121" s="104">
        <v>0.49034749034749037</v>
      </c>
      <c r="C121" s="104">
        <v>0.4158415841584158</v>
      </c>
      <c r="D121" s="104">
        <v>0.4628501827040195</v>
      </c>
      <c r="E121" s="104"/>
      <c r="F121" s="105">
        <v>0.2325581395</v>
      </c>
      <c r="G121" s="106">
        <v>0.07182320442</v>
      </c>
      <c r="H121" s="106">
        <v>0.1387096774</v>
      </c>
      <c r="J121" s="106">
        <v>0.025</v>
      </c>
      <c r="K121" s="106">
        <v>0.1743</v>
      </c>
      <c r="L121" s="106">
        <v>0.0633</v>
      </c>
    </row>
    <row r="122">
      <c r="A122" s="104"/>
      <c r="B122" s="104">
        <v>0.48333333333333334</v>
      </c>
      <c r="C122" s="104">
        <v>0.4161490683229814</v>
      </c>
      <c r="D122" s="104">
        <v>0.4582366589327146</v>
      </c>
      <c r="E122" s="104"/>
      <c r="F122" s="105">
        <v>0.3023255814</v>
      </c>
      <c r="G122" s="106">
        <v>0.02010050251</v>
      </c>
      <c r="H122" s="106">
        <v>0.131097561</v>
      </c>
      <c r="J122" s="106">
        <v>0.0313</v>
      </c>
      <c r="K122" s="106">
        <v>0.157</v>
      </c>
      <c r="L122" s="106">
        <v>0.0659</v>
      </c>
    </row>
    <row r="123">
      <c r="A123" s="104"/>
      <c r="B123" s="104">
        <v>0.4093567251461988</v>
      </c>
      <c r="C123" s="104">
        <v>0.3786610878661088</v>
      </c>
      <c r="D123" s="104">
        <v>0.39672977624784855</v>
      </c>
      <c r="E123" s="104"/>
      <c r="F123" s="105">
        <v>0.4914285714</v>
      </c>
      <c r="G123" s="106">
        <v>0.1358024691</v>
      </c>
      <c r="H123" s="106">
        <v>0.3204747774</v>
      </c>
      <c r="J123" s="106">
        <v>0.0296</v>
      </c>
      <c r="K123" s="106">
        <v>0.6931</v>
      </c>
      <c r="L123" s="106">
        <v>0.1602</v>
      </c>
    </row>
    <row r="124">
      <c r="A124" s="104"/>
      <c r="B124" s="104">
        <v>0.3282828282828283</v>
      </c>
      <c r="C124" s="104">
        <v>0.27906976744186046</v>
      </c>
      <c r="D124" s="104">
        <v>0.3054054054054054</v>
      </c>
      <c r="E124" s="104"/>
      <c r="F124" s="105">
        <v>0.3968253968</v>
      </c>
      <c r="G124" s="106">
        <v>0.08294930876</v>
      </c>
      <c r="H124" s="106">
        <v>0.2515991471</v>
      </c>
      <c r="J124" s="106">
        <v>0.0156</v>
      </c>
      <c r="K124" s="106">
        <v>0.1444</v>
      </c>
      <c r="L124" s="106">
        <v>0.0438</v>
      </c>
    </row>
    <row r="125">
      <c r="A125" s="104"/>
      <c r="B125" s="104">
        <v>0.773109243697479</v>
      </c>
      <c r="C125" s="104">
        <v>0.5590551181102362</v>
      </c>
      <c r="D125" s="104">
        <v>0.6986301369863014</v>
      </c>
      <c r="E125" s="104"/>
      <c r="F125" s="105">
        <v>0.5307917889</v>
      </c>
      <c r="G125" s="106">
        <v>0.2080745342</v>
      </c>
      <c r="H125" s="106">
        <v>0.3740573152</v>
      </c>
      <c r="J125" s="106">
        <v>0.0166</v>
      </c>
      <c r="K125" s="106">
        <v>0.1699</v>
      </c>
      <c r="L125" s="106">
        <v>0.0392</v>
      </c>
    </row>
    <row r="126">
      <c r="A126" s="104"/>
      <c r="B126" s="104">
        <v>0.5979381443298969</v>
      </c>
      <c r="C126" s="104">
        <v>0.49746192893401014</v>
      </c>
      <c r="D126" s="104">
        <v>0.5641025641025641</v>
      </c>
      <c r="E126" s="104"/>
      <c r="F126" s="105">
        <v>0.5357142857</v>
      </c>
      <c r="G126" s="106">
        <v>0.1802030457</v>
      </c>
      <c r="H126" s="106">
        <v>0.3693586698</v>
      </c>
      <c r="J126" s="106">
        <v>0.0265</v>
      </c>
      <c r="K126" s="106">
        <v>0.1295</v>
      </c>
      <c r="L126" s="106">
        <v>0.0432</v>
      </c>
    </row>
    <row r="127">
      <c r="A127" s="104"/>
      <c r="B127" s="104">
        <v>0.2807017543859649</v>
      </c>
      <c r="C127" s="104">
        <v>0.3506944444444444</v>
      </c>
      <c r="D127" s="104">
        <v>0.31004366812227074</v>
      </c>
      <c r="E127" s="104"/>
      <c r="F127" s="105">
        <v>0.4150326797</v>
      </c>
      <c r="G127" s="106">
        <v>0.2267206478</v>
      </c>
      <c r="H127" s="106">
        <v>0.3309222423</v>
      </c>
      <c r="J127" s="106">
        <v>0.037</v>
      </c>
      <c r="K127" s="106">
        <v>0.1223</v>
      </c>
      <c r="L127" s="106">
        <v>0.055</v>
      </c>
    </row>
    <row r="128">
      <c r="A128" s="104"/>
      <c r="B128" s="104">
        <v>0.37538940809968846</v>
      </c>
      <c r="C128" s="104">
        <v>0.22111553784860558</v>
      </c>
      <c r="D128" s="104">
        <v>0.3076923076923077</v>
      </c>
      <c r="E128" s="104"/>
      <c r="F128" s="105">
        <v>0.5646687697</v>
      </c>
      <c r="G128" s="106">
        <v>0.2259136213</v>
      </c>
      <c r="H128" s="106">
        <v>0.3996763754</v>
      </c>
      <c r="J128" s="106">
        <v>0.0202</v>
      </c>
      <c r="K128" s="106">
        <v>0.1636</v>
      </c>
      <c r="L128" s="106">
        <v>0.059</v>
      </c>
    </row>
    <row r="129">
      <c r="A129" s="104"/>
      <c r="B129" s="104">
        <v>0.3024390243902439</v>
      </c>
      <c r="C129" s="104">
        <v>0.26256983240223464</v>
      </c>
      <c r="D129" s="104">
        <v>0.2838541666666667</v>
      </c>
      <c r="E129" s="104"/>
      <c r="F129" s="105">
        <v>0.6721311475</v>
      </c>
      <c r="G129" s="106">
        <v>0.1119402985</v>
      </c>
      <c r="H129" s="106">
        <v>0.37890625</v>
      </c>
      <c r="J129" s="106">
        <v>0.0323</v>
      </c>
      <c r="K129" s="106">
        <v>0.1168</v>
      </c>
      <c r="L129" s="106">
        <v>0.0582</v>
      </c>
    </row>
    <row r="130">
      <c r="A130" s="104"/>
      <c r="B130" s="104">
        <v>0.46875</v>
      </c>
      <c r="C130" s="104">
        <v>0.29916897506925205</v>
      </c>
      <c r="D130" s="104">
        <v>0.39862542955326463</v>
      </c>
      <c r="E130" s="104"/>
      <c r="F130" s="105">
        <v>0.5029239766</v>
      </c>
      <c r="G130" s="106">
        <v>0.08376963351</v>
      </c>
      <c r="H130" s="106">
        <v>0.2817679558</v>
      </c>
      <c r="J130" s="106">
        <v>0.0193</v>
      </c>
      <c r="K130" s="106">
        <v>0.1607</v>
      </c>
      <c r="L130" s="106">
        <v>0.0444</v>
      </c>
    </row>
    <row r="131">
      <c r="A131" s="104"/>
      <c r="B131" s="104">
        <v>0.5057647963105304</v>
      </c>
      <c r="C131" s="104">
        <v>0.5748251748251748</v>
      </c>
      <c r="D131" s="104">
        <v>0.5302579365079365</v>
      </c>
      <c r="E131" s="104"/>
      <c r="F131" s="105">
        <v>0.3858267717</v>
      </c>
      <c r="G131" s="106">
        <v>0.08461538462</v>
      </c>
      <c r="H131" s="106">
        <v>0.233463035</v>
      </c>
      <c r="J131" s="106">
        <v>0.0191</v>
      </c>
      <c r="K131" s="106">
        <v>0.08</v>
      </c>
      <c r="L131" s="106">
        <v>0.0275</v>
      </c>
    </row>
    <row r="132">
      <c r="A132" s="104"/>
      <c r="B132" s="104">
        <v>0.3076923076923077</v>
      </c>
      <c r="C132" s="104">
        <v>0.26865671641791045</v>
      </c>
      <c r="D132" s="104">
        <v>0.2915811088295688</v>
      </c>
      <c r="E132" s="104"/>
      <c r="F132" s="105">
        <v>0.5220125786</v>
      </c>
      <c r="G132" s="106">
        <v>0.1196172249</v>
      </c>
      <c r="H132" s="106">
        <v>0.2934782609</v>
      </c>
      <c r="J132" s="106">
        <v>0.0246</v>
      </c>
      <c r="K132" s="106">
        <v>0.1283</v>
      </c>
      <c r="L132" s="106">
        <v>0.0502</v>
      </c>
    </row>
    <row r="133">
      <c r="A133" s="104"/>
      <c r="B133" s="104">
        <v>0.4878640776699029</v>
      </c>
      <c r="C133" s="104">
        <v>0.3492063492063492</v>
      </c>
      <c r="D133" s="104">
        <v>0.4352409638554217</v>
      </c>
      <c r="E133" s="104"/>
      <c r="F133" s="105">
        <v>0.4891774892</v>
      </c>
      <c r="G133" s="106">
        <v>0.2429378531</v>
      </c>
      <c r="H133" s="106">
        <v>0.3823529412</v>
      </c>
      <c r="J133" s="106">
        <v>0.0245</v>
      </c>
      <c r="K133" s="106">
        <v>0.3158</v>
      </c>
      <c r="L133" s="106">
        <v>0.0549</v>
      </c>
    </row>
    <row r="134">
      <c r="A134" s="104"/>
      <c r="B134" s="104">
        <v>0.4350736278447122</v>
      </c>
      <c r="C134" s="104">
        <v>0.34965034965034963</v>
      </c>
      <c r="D134" s="104">
        <v>0.4039115646258503</v>
      </c>
      <c r="E134" s="104"/>
      <c r="F134" s="105">
        <v>0.5398230088</v>
      </c>
      <c r="G134" s="106">
        <v>0.1428571429</v>
      </c>
      <c r="H134" s="106">
        <v>0.3453724605</v>
      </c>
      <c r="J134" s="106">
        <v>0.0498</v>
      </c>
      <c r="K134" s="106">
        <v>0.0395</v>
      </c>
      <c r="L134" s="106">
        <v>0.0453</v>
      </c>
    </row>
    <row r="135">
      <c r="A135" s="104"/>
      <c r="B135" s="104">
        <v>0.4315068493150685</v>
      </c>
      <c r="C135" s="104">
        <v>0.302771855010661</v>
      </c>
      <c r="D135" s="104">
        <v>0.3811509591326105</v>
      </c>
      <c r="E135" s="104"/>
      <c r="F135" s="105">
        <v>0.4537037037</v>
      </c>
      <c r="G135" s="106">
        <v>0.03680981595</v>
      </c>
      <c r="H135" s="106">
        <v>0.2029520295</v>
      </c>
      <c r="J135" s="106">
        <v>0.0227</v>
      </c>
      <c r="K135" s="106">
        <v>0.2362</v>
      </c>
      <c r="L135" s="106">
        <v>0.0614</v>
      </c>
    </row>
    <row r="136">
      <c r="A136" s="104"/>
      <c r="B136" s="104">
        <v>0.338768115942029</v>
      </c>
      <c r="C136" s="104">
        <v>0.319693094629156</v>
      </c>
      <c r="D136" s="104">
        <v>0.33085896076352067</v>
      </c>
      <c r="E136" s="104"/>
      <c r="F136" s="105">
        <v>0.1393442623</v>
      </c>
      <c r="G136" s="106">
        <v>0.04347826087</v>
      </c>
      <c r="H136" s="106">
        <v>0.08480565371</v>
      </c>
      <c r="J136" s="106">
        <v>0.0161</v>
      </c>
      <c r="K136" s="106">
        <v>0.1212</v>
      </c>
      <c r="L136" s="106">
        <v>0.0405</v>
      </c>
    </row>
    <row r="137">
      <c r="A137" s="104"/>
      <c r="B137" s="104">
        <v>0.46558704453441296</v>
      </c>
      <c r="C137" s="104">
        <v>0.30434782608695654</v>
      </c>
      <c r="D137" s="104">
        <v>0.4077922077922078</v>
      </c>
      <c r="E137" s="104"/>
      <c r="F137" s="105">
        <v>0.4029126214</v>
      </c>
      <c r="G137" s="106">
        <v>0.2</v>
      </c>
      <c r="H137" s="106">
        <v>0.3055555556</v>
      </c>
      <c r="J137" s="106">
        <v>0.0317</v>
      </c>
      <c r="K137" s="106">
        <v>0.0789</v>
      </c>
      <c r="L137" s="106">
        <v>0.0461</v>
      </c>
    </row>
    <row r="138">
      <c r="A138" s="104"/>
      <c r="B138" s="104">
        <v>0.4662420382165605</v>
      </c>
      <c r="C138" s="104">
        <v>0.5741127348643006</v>
      </c>
      <c r="D138" s="104">
        <v>0.507120253164557</v>
      </c>
      <c r="E138" s="104"/>
      <c r="F138" s="105">
        <v>0.6745098039</v>
      </c>
      <c r="G138" s="106">
        <v>0.1255813953</v>
      </c>
      <c r="H138" s="106">
        <v>0.4234042553</v>
      </c>
      <c r="J138" s="106">
        <v>0.0302</v>
      </c>
      <c r="K138" s="106">
        <v>0.1193</v>
      </c>
      <c r="L138" s="106">
        <v>0.0617</v>
      </c>
    </row>
    <row r="139">
      <c r="A139" s="104"/>
      <c r="B139" s="104">
        <v>0.4659832246039143</v>
      </c>
      <c r="C139" s="104">
        <v>0.48049921996879874</v>
      </c>
      <c r="D139" s="104">
        <v>0.47141190198366395</v>
      </c>
      <c r="E139" s="104"/>
      <c r="F139" s="105">
        <v>0.5526315789</v>
      </c>
      <c r="G139" s="106">
        <v>0.1715686275</v>
      </c>
      <c r="H139" s="106">
        <v>0.3726851852</v>
      </c>
      <c r="J139" s="106">
        <v>0.0139</v>
      </c>
      <c r="K139" s="106">
        <v>0.0932</v>
      </c>
      <c r="L139" s="106">
        <v>0.0307</v>
      </c>
    </row>
    <row r="140">
      <c r="A140" s="104"/>
      <c r="B140" s="104">
        <v>0.5779543197616683</v>
      </c>
      <c r="C140" s="104">
        <v>0.44672897196261685</v>
      </c>
      <c r="D140" s="104">
        <v>0.5324254215304799</v>
      </c>
      <c r="E140" s="104"/>
      <c r="F140" s="105">
        <v>0.1151079137</v>
      </c>
      <c r="G140" s="106">
        <v>0.02209944751</v>
      </c>
      <c r="H140" s="106">
        <v>0.0625</v>
      </c>
      <c r="J140" s="106">
        <v>0.0396</v>
      </c>
      <c r="K140" s="106">
        <v>0.1316</v>
      </c>
      <c r="L140" s="106">
        <v>0.058</v>
      </c>
    </row>
    <row r="141">
      <c r="A141" s="104"/>
      <c r="B141" s="104">
        <v>0.34276729559748426</v>
      </c>
      <c r="C141" s="104">
        <v>0.4616541353383459</v>
      </c>
      <c r="D141" s="104">
        <v>0.3915997529339098</v>
      </c>
      <c r="E141" s="104"/>
      <c r="F141" s="105">
        <v>0.7641921397</v>
      </c>
      <c r="G141" s="106">
        <v>0.1380952381</v>
      </c>
      <c r="H141" s="106">
        <v>0.4646924829</v>
      </c>
      <c r="J141" s="106">
        <v>0.0096</v>
      </c>
      <c r="K141" s="106">
        <v>0.1658</v>
      </c>
      <c r="L141" s="106">
        <v>0.0286</v>
      </c>
    </row>
    <row r="142">
      <c r="A142" s="104"/>
      <c r="B142" s="104">
        <v>0.5621033544877606</v>
      </c>
      <c r="C142" s="104">
        <v>0.772093023255814</v>
      </c>
      <c r="D142" s="104">
        <v>0.6395881006864989</v>
      </c>
      <c r="E142" s="104"/>
      <c r="F142" s="105">
        <v>0.08484848485</v>
      </c>
      <c r="G142" s="106">
        <v>0.0976744186</v>
      </c>
      <c r="H142" s="106">
        <v>0.09210526316</v>
      </c>
      <c r="J142" s="106">
        <v>0.0414</v>
      </c>
      <c r="K142" s="106">
        <v>0.1057</v>
      </c>
      <c r="L142" s="106">
        <v>0.0562</v>
      </c>
    </row>
    <row r="143">
      <c r="A143" s="104"/>
      <c r="B143" s="104">
        <v>0.452991452991453</v>
      </c>
      <c r="C143" s="104">
        <v>0.8289738430583501</v>
      </c>
      <c r="D143" s="104">
        <v>0.6088407005838199</v>
      </c>
      <c r="E143" s="104"/>
      <c r="F143" s="105">
        <v>0.2697368421</v>
      </c>
      <c r="G143" s="106">
        <v>0.247706422</v>
      </c>
      <c r="H143" s="106">
        <v>0.2605363985</v>
      </c>
      <c r="J143" s="106">
        <v>0.0282</v>
      </c>
      <c r="K143" s="106">
        <v>0.1205</v>
      </c>
      <c r="L143" s="106">
        <v>0.0458</v>
      </c>
    </row>
    <row r="144">
      <c r="A144" s="104"/>
      <c r="B144" s="104">
        <v>0.8638132295719845</v>
      </c>
      <c r="C144" s="104">
        <v>0.6551724137931034</v>
      </c>
      <c r="D144" s="104">
        <v>0.8253968253968254</v>
      </c>
      <c r="E144" s="104"/>
      <c r="F144" s="105">
        <v>0.2935323383</v>
      </c>
      <c r="G144" s="106">
        <v>0.1043956044</v>
      </c>
      <c r="H144" s="106">
        <v>0.2036553525</v>
      </c>
      <c r="J144" s="106">
        <v>0.0138</v>
      </c>
      <c r="K144" s="106">
        <v>0.1186</v>
      </c>
      <c r="L144" s="106">
        <v>0.0322</v>
      </c>
    </row>
    <row r="145">
      <c r="A145" s="104"/>
      <c r="B145" s="104">
        <v>0.9144295302013423</v>
      </c>
      <c r="C145" s="104">
        <v>0.7994722955145118</v>
      </c>
      <c r="D145" s="104">
        <v>0.8866963717377466</v>
      </c>
      <c r="E145" s="104"/>
      <c r="F145" s="105">
        <v>0.3676470588</v>
      </c>
      <c r="G145" s="106">
        <v>0.1747572816</v>
      </c>
      <c r="H145" s="106">
        <v>0.2845188285</v>
      </c>
      <c r="J145" s="106">
        <v>0.0159</v>
      </c>
      <c r="K145" s="106">
        <v>0.1857</v>
      </c>
      <c r="L145" s="106">
        <v>0.0529</v>
      </c>
    </row>
    <row r="146">
      <c r="A146" s="104"/>
      <c r="B146" s="104">
        <v>0.5430210325047801</v>
      </c>
      <c r="C146" s="104">
        <v>0.926509186351706</v>
      </c>
      <c r="D146" s="104">
        <v>0.7046460176991151</v>
      </c>
      <c r="E146" s="104"/>
      <c r="F146" s="105">
        <v>0.556400507</v>
      </c>
      <c r="G146" s="106">
        <v>0.310786106</v>
      </c>
      <c r="H146" s="106">
        <v>0.4558383234</v>
      </c>
      <c r="J146" s="106">
        <v>0.0464</v>
      </c>
      <c r="K146" s="106">
        <v>0.1481</v>
      </c>
      <c r="L146" s="106">
        <v>0.0685</v>
      </c>
    </row>
    <row r="147">
      <c r="A147" s="104"/>
      <c r="B147" s="104">
        <v>0.4283667621776504</v>
      </c>
      <c r="C147" s="104">
        <v>0.3464566929133858</v>
      </c>
      <c r="D147" s="104">
        <v>0.3938640132669983</v>
      </c>
      <c r="E147" s="104"/>
      <c r="F147" s="105">
        <v>0.6318537859</v>
      </c>
      <c r="G147" s="106">
        <v>0.1940700809</v>
      </c>
      <c r="H147" s="106">
        <v>0.4164456233</v>
      </c>
      <c r="J147" s="106">
        <v>0.0315</v>
      </c>
      <c r="K147" s="106">
        <v>0.0745</v>
      </c>
      <c r="L147" s="106">
        <v>0.0426</v>
      </c>
    </row>
    <row r="148">
      <c r="A148" s="104"/>
      <c r="B148" s="104">
        <v>0.4820359281437126</v>
      </c>
      <c r="C148" s="104">
        <v>0.2744186046511628</v>
      </c>
      <c r="D148" s="104">
        <v>0.4007285974499089</v>
      </c>
      <c r="E148" s="104"/>
      <c r="F148" s="105">
        <v>0.635483871</v>
      </c>
      <c r="G148" s="106">
        <v>0.1717171717</v>
      </c>
      <c r="H148" s="106">
        <v>0.4085667216</v>
      </c>
      <c r="J148" s="106">
        <v>0.0205</v>
      </c>
      <c r="K148" s="106">
        <v>0.1592</v>
      </c>
      <c r="L148" s="106">
        <v>0.048</v>
      </c>
    </row>
    <row r="149">
      <c r="A149" s="104"/>
      <c r="B149" s="104">
        <v>0.45251396648044695</v>
      </c>
      <c r="C149" s="104">
        <v>0.2578125</v>
      </c>
      <c r="D149" s="104">
        <v>0.3713355048859935</v>
      </c>
      <c r="E149" s="104"/>
      <c r="F149" s="105">
        <v>0.6025641026</v>
      </c>
      <c r="G149" s="106">
        <v>0.2039800995</v>
      </c>
      <c r="H149" s="106">
        <v>0.4463937622</v>
      </c>
      <c r="J149" s="106">
        <v>0.0224</v>
      </c>
      <c r="K149" s="106">
        <v>0.1121</v>
      </c>
      <c r="L149" s="106">
        <v>0.0363</v>
      </c>
    </row>
    <row r="150">
      <c r="A150" s="104"/>
      <c r="B150" s="104">
        <v>0.579212916246216</v>
      </c>
      <c r="C150" s="104">
        <v>0.35892857142857143</v>
      </c>
      <c r="D150" s="104">
        <v>0.4996776273372018</v>
      </c>
      <c r="E150" s="104"/>
      <c r="F150" s="105">
        <v>0.731372549</v>
      </c>
      <c r="G150" s="106">
        <v>0.3890784983</v>
      </c>
      <c r="H150" s="106">
        <v>0.6064757161</v>
      </c>
      <c r="J150" s="106">
        <v>0.0207</v>
      </c>
      <c r="K150" s="106">
        <v>0.1646</v>
      </c>
      <c r="L150" s="106">
        <v>0.0537</v>
      </c>
    </row>
    <row r="151">
      <c r="A151" s="104"/>
      <c r="B151" s="104">
        <v>0.5886939571150097</v>
      </c>
      <c r="C151" s="104">
        <v>0.40714285714285714</v>
      </c>
      <c r="D151" s="104">
        <v>0.5245901639344263</v>
      </c>
      <c r="E151" s="104"/>
      <c r="F151" s="105">
        <v>0.6129032258</v>
      </c>
      <c r="G151" s="106">
        <v>0.1203208556</v>
      </c>
      <c r="H151" s="106">
        <v>0.3552447552</v>
      </c>
      <c r="J151" s="106">
        <v>0.0217</v>
      </c>
      <c r="K151" s="106">
        <v>0.1333</v>
      </c>
      <c r="L151" s="106">
        <v>0.0442</v>
      </c>
    </row>
    <row r="152">
      <c r="A152" s="104"/>
      <c r="B152" s="104">
        <v>0.37361530715005037</v>
      </c>
      <c r="C152" s="104">
        <v>0.34220532319391633</v>
      </c>
      <c r="D152" s="104">
        <v>0.3627386438446346</v>
      </c>
      <c r="E152" s="104"/>
      <c r="F152" s="105">
        <v>0.6261980831</v>
      </c>
      <c r="G152" s="106">
        <v>0.09574468085</v>
      </c>
      <c r="H152" s="106">
        <v>0.3077905492</v>
      </c>
      <c r="J152" s="106">
        <v>0.0126</v>
      </c>
      <c r="K152" s="106">
        <v>0.1351</v>
      </c>
      <c r="L152" s="106">
        <v>0.0383</v>
      </c>
    </row>
    <row r="153">
      <c r="A153" s="104"/>
      <c r="B153" s="104">
        <v>0.4634920634920635</v>
      </c>
      <c r="C153" s="104">
        <v>0.3839541547277937</v>
      </c>
      <c r="D153" s="104">
        <v>0.4351378958120531</v>
      </c>
      <c r="E153" s="104"/>
      <c r="F153" s="105">
        <v>0.3632286996</v>
      </c>
      <c r="G153" s="106">
        <v>0.1196319018</v>
      </c>
      <c r="H153" s="106">
        <v>0.218579235</v>
      </c>
      <c r="J153" s="106">
        <v>0.0174</v>
      </c>
      <c r="K153" s="106">
        <v>0.1571</v>
      </c>
      <c r="L153" s="106">
        <v>0.0501</v>
      </c>
    </row>
    <row r="154">
      <c r="A154" s="104"/>
      <c r="B154" s="104">
        <v>0.577100646352724</v>
      </c>
      <c r="C154" s="104">
        <v>0.3787610619469027</v>
      </c>
      <c r="D154" s="104">
        <v>0.5091019417475728</v>
      </c>
      <c r="E154" s="104"/>
      <c r="F154" s="105">
        <v>0.509984639</v>
      </c>
      <c r="G154" s="106">
        <v>0.2411642412</v>
      </c>
      <c r="H154" s="106">
        <v>0.3957597173</v>
      </c>
      <c r="J154" s="106">
        <v>0.0266</v>
      </c>
      <c r="K154" s="106">
        <v>0.2629</v>
      </c>
      <c r="L154" s="106">
        <v>0.0697</v>
      </c>
    </row>
    <row r="155">
      <c r="A155" s="104"/>
      <c r="B155" s="104">
        <v>0.617314930991217</v>
      </c>
      <c r="C155" s="104">
        <v>0.44574780058651026</v>
      </c>
      <c r="D155" s="104">
        <v>0.5659050966608085</v>
      </c>
      <c r="E155" s="104"/>
      <c r="F155" s="105">
        <v>0.7494456763</v>
      </c>
      <c r="G155" s="106">
        <v>0.253968254</v>
      </c>
      <c r="H155" s="106">
        <v>0.545691906</v>
      </c>
      <c r="J155" s="106">
        <v>0.0253</v>
      </c>
      <c r="K155" s="106">
        <v>0.186</v>
      </c>
      <c r="L155" s="106">
        <v>0.0446</v>
      </c>
    </row>
    <row r="156">
      <c r="A156" s="104"/>
      <c r="B156" s="104">
        <v>0.5112107623318386</v>
      </c>
      <c r="C156" s="104">
        <v>0.5057096247960848</v>
      </c>
      <c r="D156" s="104">
        <v>0.5092592592592593</v>
      </c>
      <c r="E156" s="104"/>
      <c r="F156" s="105">
        <v>0.6590909091</v>
      </c>
      <c r="G156" s="106">
        <v>0.2749140893</v>
      </c>
      <c r="H156" s="106">
        <v>0.5061559508</v>
      </c>
      <c r="J156" s="106">
        <v>0.0282</v>
      </c>
      <c r="K156" s="106">
        <v>0.1327</v>
      </c>
      <c r="L156" s="106">
        <v>0.0534</v>
      </c>
    </row>
    <row r="157">
      <c r="A157" s="104"/>
      <c r="B157" s="104">
        <v>0.6060606060606061</v>
      </c>
      <c r="C157" s="104">
        <v>0.537525354969574</v>
      </c>
      <c r="D157" s="104">
        <v>0.5816473988439307</v>
      </c>
      <c r="E157" s="104"/>
      <c r="F157" s="105">
        <v>0.6995614035</v>
      </c>
      <c r="G157" s="106">
        <v>0.323024055</v>
      </c>
      <c r="H157" s="106">
        <v>0.5528781794</v>
      </c>
      <c r="J157" s="106">
        <v>0.0292</v>
      </c>
      <c r="K157" s="106">
        <v>0.1701</v>
      </c>
      <c r="L157" s="106">
        <v>0.0747</v>
      </c>
    </row>
    <row r="158">
      <c r="A158" s="104"/>
      <c r="B158" s="104">
        <v>0.7087378640776699</v>
      </c>
      <c r="C158" s="104">
        <v>0.6114551083591331</v>
      </c>
      <c r="D158" s="104">
        <v>0.675345377258236</v>
      </c>
      <c r="E158" s="104"/>
      <c r="F158" s="105">
        <v>0.5622641509</v>
      </c>
      <c r="G158" s="106">
        <v>0.2683333333</v>
      </c>
      <c r="H158" s="106">
        <v>0.4358422939</v>
      </c>
      <c r="J158" s="106">
        <v>0.0329</v>
      </c>
      <c r="K158" s="106">
        <v>0.122</v>
      </c>
      <c r="L158" s="106">
        <v>0.0585</v>
      </c>
    </row>
    <row r="159">
      <c r="A159" s="104"/>
      <c r="B159" s="104">
        <v>0.5079217148182665</v>
      </c>
      <c r="C159" s="104">
        <v>0.42122719734660036</v>
      </c>
      <c r="D159" s="104">
        <v>0.4767303102625298</v>
      </c>
      <c r="E159" s="104"/>
      <c r="F159" s="105">
        <v>0.7222222222</v>
      </c>
      <c r="G159" s="106">
        <v>0.2305084746</v>
      </c>
      <c r="H159" s="106">
        <v>0.5007633588</v>
      </c>
      <c r="J159" s="106">
        <v>0.0208</v>
      </c>
      <c r="K159" s="106">
        <v>0.1212</v>
      </c>
      <c r="L159" s="106">
        <v>0.0465</v>
      </c>
    </row>
    <row r="160">
      <c r="A160" s="104"/>
      <c r="B160" s="104">
        <v>0.5846736045411542</v>
      </c>
      <c r="C160" s="104">
        <v>0.5087719298245614</v>
      </c>
      <c r="D160" s="104">
        <v>0.5598726114649681</v>
      </c>
      <c r="E160" s="104"/>
      <c r="F160" s="105">
        <v>0.6832061069</v>
      </c>
      <c r="G160" s="106">
        <v>0.1059602649</v>
      </c>
      <c r="H160" s="106">
        <v>0.3741134752</v>
      </c>
      <c r="J160" s="106">
        <v>0.0559</v>
      </c>
      <c r="K160" s="106">
        <v>0.1165</v>
      </c>
      <c r="L160" s="106">
        <v>0.078</v>
      </c>
    </row>
    <row r="161">
      <c r="A161" s="104"/>
      <c r="B161" s="104">
        <v>0.5957446808510638</v>
      </c>
      <c r="C161" s="104">
        <v>0.45227272727272727</v>
      </c>
      <c r="D161" s="104">
        <v>0.5466562986003111</v>
      </c>
      <c r="E161" s="104"/>
      <c r="F161" s="105">
        <v>0.6522727273</v>
      </c>
      <c r="G161" s="106">
        <v>0.25</v>
      </c>
      <c r="H161" s="106">
        <v>0.4828947368</v>
      </c>
      <c r="J161" s="106">
        <v>0.0182</v>
      </c>
      <c r="K161" s="106">
        <v>0.0676</v>
      </c>
      <c r="L161" s="106">
        <v>0.0326</v>
      </c>
    </row>
    <row r="162">
      <c r="A162" s="104"/>
      <c r="B162" s="104">
        <v>0.7131147540983607</v>
      </c>
      <c r="C162" s="104">
        <v>0.512241054613936</v>
      </c>
      <c r="D162" s="104">
        <v>0.6423357664233577</v>
      </c>
      <c r="E162" s="104"/>
      <c r="F162" s="105">
        <v>0.61003861</v>
      </c>
      <c r="G162" s="106">
        <v>0.3830409357</v>
      </c>
      <c r="H162" s="106">
        <v>0.5197674419</v>
      </c>
      <c r="J162" s="106">
        <v>0.032</v>
      </c>
      <c r="K162" s="106">
        <v>0.129</v>
      </c>
      <c r="L162" s="106">
        <v>0.0513</v>
      </c>
    </row>
    <row r="163">
      <c r="A163" s="104"/>
      <c r="B163" s="104">
        <v>0.4268727705112961</v>
      </c>
      <c r="C163" s="104">
        <v>0.39752650176678445</v>
      </c>
      <c r="D163" s="104">
        <v>0.4150675195451315</v>
      </c>
      <c r="E163" s="104"/>
      <c r="F163" s="105">
        <v>0.6146572104</v>
      </c>
      <c r="G163" s="106">
        <v>0.3311258278</v>
      </c>
      <c r="H163" s="106">
        <v>0.4965517241</v>
      </c>
      <c r="J163" s="106">
        <v>0.0367</v>
      </c>
      <c r="K163" s="106">
        <v>0.1321</v>
      </c>
      <c r="L163" s="106">
        <v>0.0631</v>
      </c>
    </row>
    <row r="164">
      <c r="A164" s="104"/>
      <c r="B164" s="104">
        <v>0.6207264957264957</v>
      </c>
      <c r="C164" s="104">
        <v>0.49521988527724664</v>
      </c>
      <c r="D164" s="104">
        <v>0.5757368060315284</v>
      </c>
      <c r="E164" s="104"/>
      <c r="F164" s="105">
        <v>0.5467196819</v>
      </c>
      <c r="G164" s="106">
        <v>0.3261455526</v>
      </c>
      <c r="H164" s="106">
        <v>0.4530892449</v>
      </c>
      <c r="J164" s="106">
        <v>0.0177</v>
      </c>
      <c r="K164" s="106">
        <v>0.24</v>
      </c>
      <c r="L164" s="106">
        <v>0.0637</v>
      </c>
    </row>
    <row r="165">
      <c r="A165" s="104"/>
      <c r="B165" s="104">
        <v>0.5877862595419847</v>
      </c>
      <c r="C165" s="104">
        <v>0.4939516129032258</v>
      </c>
      <c r="D165" s="104">
        <v>0.5548478414720452</v>
      </c>
      <c r="E165" s="104"/>
      <c r="F165" s="105">
        <v>0.5931677019</v>
      </c>
      <c r="G165" s="106">
        <v>0.2891566265</v>
      </c>
      <c r="H165" s="106">
        <v>0.4605954466</v>
      </c>
      <c r="J165" s="106">
        <v>0.0144</v>
      </c>
      <c r="K165" s="106">
        <v>0.1493</v>
      </c>
      <c r="L165" s="106">
        <v>0.0583</v>
      </c>
    </row>
    <row r="166">
      <c r="A166" s="104"/>
      <c r="B166" s="104">
        <v>0.4860335195530726</v>
      </c>
      <c r="C166" s="104">
        <v>0.47045454545454546</v>
      </c>
      <c r="D166" s="104">
        <v>0.4801038062283737</v>
      </c>
      <c r="E166" s="104"/>
      <c r="F166" s="105">
        <v>0.491349481</v>
      </c>
      <c r="G166" s="106">
        <v>0.2165354331</v>
      </c>
      <c r="H166" s="106">
        <v>0.3627992634</v>
      </c>
      <c r="J166" s="106">
        <v>0.0522</v>
      </c>
      <c r="K166" s="106">
        <v>0.0599</v>
      </c>
      <c r="L166" s="106">
        <v>0.055</v>
      </c>
    </row>
    <row r="167">
      <c r="A167" s="104"/>
      <c r="B167" s="104">
        <v>0.49570200573065903</v>
      </c>
      <c r="C167" s="104">
        <v>0.5133689839572193</v>
      </c>
      <c r="D167" s="104">
        <v>0.5018656716417911</v>
      </c>
      <c r="E167" s="104"/>
      <c r="F167" s="105">
        <v>0.6785714286</v>
      </c>
      <c r="G167" s="106">
        <v>0.1522633745</v>
      </c>
      <c r="H167" s="106">
        <v>0.4340344168</v>
      </c>
      <c r="J167" s="106">
        <v>0.027</v>
      </c>
      <c r="K167" s="106">
        <v>0.0729</v>
      </c>
      <c r="L167" s="106">
        <v>0.0409</v>
      </c>
    </row>
    <row r="168">
      <c r="A168" s="104"/>
      <c r="B168" s="104">
        <v>0.46589716684155297</v>
      </c>
      <c r="C168" s="104">
        <v>0.4178082191780822</v>
      </c>
      <c r="D168" s="104">
        <v>0.4476252439817827</v>
      </c>
      <c r="E168" s="104"/>
      <c r="F168" s="105">
        <v>0.6996336996</v>
      </c>
      <c r="G168" s="106">
        <v>0.1764705882</v>
      </c>
      <c r="H168" s="106">
        <v>0.4869565217</v>
      </c>
      <c r="J168" s="106">
        <v>0.0238</v>
      </c>
      <c r="K168" s="106">
        <v>0.0899</v>
      </c>
      <c r="L168" s="106">
        <v>0.0391</v>
      </c>
    </row>
    <row r="169">
      <c r="A169" s="104"/>
      <c r="B169" s="104">
        <v>0.5515463917525774</v>
      </c>
      <c r="C169" s="104">
        <v>0.5345911949685535</v>
      </c>
      <c r="D169" s="104">
        <v>0.5455555555555556</v>
      </c>
      <c r="E169" s="104"/>
      <c r="F169" s="105">
        <v>0.2743362832</v>
      </c>
      <c r="G169" s="106">
        <v>0.05142857143</v>
      </c>
      <c r="H169" s="106">
        <v>0.1388888889</v>
      </c>
      <c r="J169" s="106">
        <v>0.1233</v>
      </c>
      <c r="K169" s="106">
        <v>0.9159</v>
      </c>
      <c r="L169" s="106">
        <v>0.5123</v>
      </c>
    </row>
    <row r="170">
      <c r="A170" s="104"/>
      <c r="B170" s="104">
        <v>0.4521880064829822</v>
      </c>
      <c r="C170" s="104">
        <v>0.29024390243902437</v>
      </c>
      <c r="D170" s="104">
        <v>0.3875365141187926</v>
      </c>
      <c r="E170" s="104"/>
      <c r="F170" s="105">
        <v>0.7572992701</v>
      </c>
      <c r="G170" s="106">
        <v>0.2974504249</v>
      </c>
      <c r="H170" s="106">
        <v>0.577136515</v>
      </c>
      <c r="J170" s="106">
        <v>0.1532</v>
      </c>
      <c r="K170" s="106">
        <v>0.8528</v>
      </c>
      <c r="L170" s="106">
        <v>0.4842</v>
      </c>
    </row>
    <row r="171">
      <c r="A171" s="104"/>
      <c r="B171" s="104">
        <v>0.38968481375358166</v>
      </c>
      <c r="C171" s="104">
        <v>0.22950819672131148</v>
      </c>
      <c r="D171" s="104">
        <v>0.32377740303541314</v>
      </c>
      <c r="E171" s="104"/>
      <c r="F171" s="105">
        <v>0.7404958678</v>
      </c>
      <c r="G171" s="106">
        <v>0.3205128205</v>
      </c>
      <c r="H171" s="106">
        <v>0.575879397</v>
      </c>
      <c r="J171" s="106">
        <v>0.1256</v>
      </c>
      <c r="K171" s="106">
        <v>0.9176</v>
      </c>
      <c r="L171" s="106">
        <v>0.5389</v>
      </c>
    </row>
    <row r="172">
      <c r="A172" s="104"/>
      <c r="B172" s="104">
        <v>0.9166666666666666</v>
      </c>
      <c r="C172" s="104">
        <v>0.6770833333333334</v>
      </c>
      <c r="D172" s="104">
        <v>0.8567708333333334</v>
      </c>
      <c r="E172" s="104"/>
      <c r="F172" s="105">
        <v>0.7913533835</v>
      </c>
      <c r="G172" s="106">
        <v>0.3880597015</v>
      </c>
      <c r="H172" s="106">
        <v>0.65625</v>
      </c>
      <c r="J172" s="106">
        <v>0.1245</v>
      </c>
      <c r="K172" s="106">
        <v>0.8394</v>
      </c>
      <c r="L172" s="106">
        <v>0.4582</v>
      </c>
    </row>
    <row r="173">
      <c r="A173" s="104"/>
      <c r="B173" s="104">
        <v>0.8415529905561385</v>
      </c>
      <c r="C173" s="104">
        <v>0.7087087087087087</v>
      </c>
      <c r="D173" s="104">
        <v>0.807153965785381</v>
      </c>
      <c r="E173" s="104"/>
      <c r="F173" s="105">
        <v>0.7921348315</v>
      </c>
      <c r="G173" s="106">
        <v>0.2987012987</v>
      </c>
      <c r="H173" s="106">
        <v>0.6116389549</v>
      </c>
      <c r="J173" s="106">
        <v>0.1663</v>
      </c>
      <c r="K173" s="106">
        <v>0.8932</v>
      </c>
      <c r="L173" s="106">
        <v>0.5292</v>
      </c>
    </row>
    <row r="174">
      <c r="A174" s="104"/>
      <c r="B174" s="104">
        <v>0.39158576051779936</v>
      </c>
      <c r="C174" s="104">
        <v>0.24438902743142144</v>
      </c>
      <c r="D174" s="104">
        <v>0.3336604514229637</v>
      </c>
      <c r="E174" s="104"/>
      <c r="F174" s="105">
        <v>0.8419452888</v>
      </c>
      <c r="G174" s="106">
        <v>0.3450479233</v>
      </c>
      <c r="H174" s="106">
        <v>0.6817713697</v>
      </c>
      <c r="J174" s="106">
        <v>0.1455</v>
      </c>
      <c r="K174" s="106">
        <v>0.8344</v>
      </c>
      <c r="L174" s="106">
        <v>0.4897</v>
      </c>
    </row>
    <row r="175">
      <c r="A175" s="104"/>
      <c r="B175" s="104">
        <v>0.498812351543943</v>
      </c>
      <c r="C175" s="104">
        <v>0.7964601769911505</v>
      </c>
      <c r="D175" s="104">
        <v>0.6183368869936035</v>
      </c>
      <c r="E175" s="104"/>
      <c r="F175" s="105">
        <v>0.3109243697</v>
      </c>
      <c r="G175" s="106">
        <v>0.2178988327</v>
      </c>
      <c r="H175" s="106">
        <v>0.2626262626</v>
      </c>
      <c r="J175" s="106">
        <v>0.1829</v>
      </c>
      <c r="K175" s="106">
        <v>0.9063</v>
      </c>
      <c r="L175" s="106">
        <v>0.45</v>
      </c>
    </row>
    <row r="176">
      <c r="A176" s="104"/>
      <c r="B176" s="104">
        <v>0.343811394891945</v>
      </c>
      <c r="C176" s="104">
        <v>0.2398843930635838</v>
      </c>
      <c r="D176" s="104">
        <v>0.3017543859649123</v>
      </c>
      <c r="E176" s="104"/>
      <c r="F176" s="105">
        <v>0.2193877551</v>
      </c>
      <c r="G176" s="106">
        <v>0.04620462046</v>
      </c>
      <c r="H176" s="106">
        <v>0.1142284569</v>
      </c>
      <c r="J176" s="106">
        <v>0.1422</v>
      </c>
      <c r="K176" s="106">
        <v>0.4341</v>
      </c>
      <c r="L176" s="106">
        <v>0.2507</v>
      </c>
    </row>
    <row r="177">
      <c r="A177" s="104"/>
      <c r="B177" s="104">
        <v>0.2079646017699115</v>
      </c>
      <c r="C177" s="104">
        <v>0.11855670103092783</v>
      </c>
      <c r="D177" s="104">
        <v>0.16666666666666666</v>
      </c>
      <c r="E177" s="104"/>
      <c r="F177" s="105">
        <v>0.6467532468</v>
      </c>
      <c r="G177" s="106">
        <v>0.2352941176</v>
      </c>
      <c r="H177" s="106">
        <v>0.4645441389</v>
      </c>
      <c r="J177" s="106">
        <v>0.167</v>
      </c>
      <c r="K177" s="106">
        <v>0.9134</v>
      </c>
      <c r="L177" s="106">
        <v>0.5739</v>
      </c>
    </row>
    <row r="178">
      <c r="A178" s="104"/>
      <c r="B178" s="104">
        <v>0.3490566037735849</v>
      </c>
      <c r="C178" s="104">
        <v>0.34951456310679613</v>
      </c>
      <c r="D178" s="104">
        <v>0.34923664122137404</v>
      </c>
      <c r="E178" s="104"/>
      <c r="F178" s="105">
        <v>0.5777202073</v>
      </c>
      <c r="G178" s="106">
        <v>0.2390745501</v>
      </c>
      <c r="H178" s="106">
        <v>0.4077419355</v>
      </c>
      <c r="J178" s="106">
        <v>0.242</v>
      </c>
      <c r="K178" s="106">
        <v>0.9404</v>
      </c>
      <c r="L178" s="106">
        <v>0.5844</v>
      </c>
    </row>
    <row r="179">
      <c r="A179" s="104"/>
      <c r="B179" s="104">
        <v>0.4463350785340314</v>
      </c>
      <c r="C179" s="104">
        <v>0.2643171806167401</v>
      </c>
      <c r="D179" s="104">
        <v>0.3784893267651888</v>
      </c>
      <c r="E179" s="104"/>
      <c r="F179" s="105">
        <v>0.1333333333</v>
      </c>
      <c r="G179" s="106">
        <v>0.01123595506</v>
      </c>
      <c r="H179" s="106">
        <v>0.04909560724</v>
      </c>
      <c r="J179" s="106">
        <v>0.2</v>
      </c>
      <c r="K179" s="106">
        <v>0.9185</v>
      </c>
      <c r="L179" s="106">
        <v>0.5503</v>
      </c>
    </row>
    <row r="180">
      <c r="A180" s="104"/>
      <c r="B180" s="104">
        <v>0.4879032258064516</v>
      </c>
      <c r="C180" s="104">
        <v>0.26900584795321636</v>
      </c>
      <c r="D180" s="104">
        <v>0.39856801909307876</v>
      </c>
      <c r="E180" s="104"/>
      <c r="F180" s="105">
        <v>0.1935483871</v>
      </c>
      <c r="G180" s="106">
        <v>0.009009009009</v>
      </c>
      <c r="H180" s="106">
        <v>0.06349206349</v>
      </c>
      <c r="J180" s="106">
        <v>0.2282</v>
      </c>
      <c r="K180" s="106">
        <v>0.9372</v>
      </c>
      <c r="L180" s="106">
        <v>0.6239</v>
      </c>
    </row>
    <row r="181">
      <c r="A181" s="104"/>
      <c r="B181" s="104">
        <v>0.28133704735376047</v>
      </c>
      <c r="C181" s="104">
        <v>0.19112627986348124</v>
      </c>
      <c r="D181" s="104">
        <v>0.24079754601226994</v>
      </c>
      <c r="E181" s="104"/>
      <c r="F181" s="105">
        <v>0.1688311688</v>
      </c>
      <c r="G181" s="106">
        <v>0.01510574018</v>
      </c>
      <c r="H181" s="106">
        <v>0.06391752577</v>
      </c>
      <c r="J181" s="106">
        <v>0.1782</v>
      </c>
      <c r="K181" s="106">
        <v>0.8765</v>
      </c>
      <c r="L181" s="106">
        <v>0.5296</v>
      </c>
    </row>
    <row r="182">
      <c r="A182" s="104"/>
      <c r="B182" s="104">
        <v>0.4829683698296837</v>
      </c>
      <c r="C182" s="104">
        <v>0.8623255813953489</v>
      </c>
      <c r="D182" s="104">
        <v>0.6329532916513424</v>
      </c>
      <c r="E182" s="104"/>
      <c r="F182" s="105">
        <v>0.6751412429</v>
      </c>
      <c r="G182" s="106">
        <v>0.213740458</v>
      </c>
      <c r="H182" s="106">
        <v>0.4788961039</v>
      </c>
      <c r="J182" s="106">
        <v>0.1471</v>
      </c>
      <c r="K182" s="106">
        <v>0.8943</v>
      </c>
      <c r="L182" s="106">
        <v>0.5279</v>
      </c>
    </row>
    <row r="183">
      <c r="A183" s="104"/>
      <c r="B183" s="104">
        <v>0.5004101722723544</v>
      </c>
      <c r="C183" s="104">
        <v>0.8757828810020877</v>
      </c>
      <c r="D183" s="104">
        <v>0.6655948553054662</v>
      </c>
      <c r="E183" s="104"/>
      <c r="F183" s="105">
        <v>0.7035294118</v>
      </c>
      <c r="G183" s="106">
        <v>0.3173431734</v>
      </c>
      <c r="H183" s="106">
        <v>0.5531609195</v>
      </c>
      <c r="J183" s="106">
        <v>0.1563</v>
      </c>
      <c r="K183" s="106">
        <v>0.8722</v>
      </c>
      <c r="L183" s="106">
        <v>0.4889</v>
      </c>
    </row>
    <row r="184">
      <c r="A184" s="104"/>
      <c r="B184" s="104">
        <v>0.3736951983298539</v>
      </c>
      <c r="C184" s="104">
        <v>0.30959752321981426</v>
      </c>
      <c r="D184" s="104">
        <v>0.3478802992518703</v>
      </c>
      <c r="E184" s="104"/>
      <c r="F184" s="105">
        <v>0.7478386167</v>
      </c>
      <c r="G184" s="106">
        <v>0.4635416667</v>
      </c>
      <c r="H184" s="106">
        <v>0.646567718</v>
      </c>
      <c r="J184" s="106">
        <v>0.1123</v>
      </c>
      <c r="K184" s="106">
        <v>0.8617</v>
      </c>
      <c r="L184" s="106">
        <v>0.4101</v>
      </c>
    </row>
    <row r="185">
      <c r="A185" s="104"/>
      <c r="B185" s="104">
        <v>0.4319371727748691</v>
      </c>
      <c r="C185" s="104">
        <v>0.2751937984496124</v>
      </c>
      <c r="D185" s="104">
        <v>0.36875</v>
      </c>
      <c r="E185" s="104"/>
      <c r="F185" s="105">
        <v>0.7854077253</v>
      </c>
      <c r="G185" s="106">
        <v>0.3577235772</v>
      </c>
      <c r="H185" s="106">
        <v>0.6376404494</v>
      </c>
      <c r="J185" s="106">
        <v>0.1949</v>
      </c>
      <c r="K185" s="106">
        <v>0.9282</v>
      </c>
      <c r="L185" s="106">
        <v>0.6318</v>
      </c>
    </row>
    <row r="186">
      <c r="A186" s="104"/>
      <c r="B186" s="104">
        <v>0.5801886792452831</v>
      </c>
      <c r="C186" s="104">
        <v>0.5068493150684932</v>
      </c>
      <c r="D186" s="104">
        <v>0.5614035087719298</v>
      </c>
      <c r="E186" s="104"/>
      <c r="F186" s="105">
        <v>0.7731092437</v>
      </c>
      <c r="G186" s="106">
        <v>0.3513513514</v>
      </c>
      <c r="H186" s="106">
        <v>0.6113989637</v>
      </c>
      <c r="J186" s="106">
        <v>0.1388</v>
      </c>
      <c r="K186" s="106">
        <v>0.7484</v>
      </c>
      <c r="L186" s="106">
        <v>0.3984</v>
      </c>
    </row>
    <row r="187">
      <c r="A187" s="104"/>
      <c r="B187" s="104">
        <v>0.36300174520069806</v>
      </c>
      <c r="C187" s="104">
        <v>0.2394736842105263</v>
      </c>
      <c r="D187" s="104">
        <v>0.31374606505771246</v>
      </c>
      <c r="E187" s="104"/>
      <c r="F187" s="105">
        <v>0.7515789474</v>
      </c>
      <c r="G187" s="106">
        <v>0.4275362319</v>
      </c>
      <c r="H187" s="106">
        <v>0.6324900133</v>
      </c>
      <c r="J187" s="106">
        <v>0.1181</v>
      </c>
      <c r="K187" s="106">
        <v>0.6712</v>
      </c>
      <c r="L187" s="106">
        <v>0.32</v>
      </c>
    </row>
    <row r="188">
      <c r="A188" s="104"/>
      <c r="B188" s="104">
        <v>0.4227994227994228</v>
      </c>
      <c r="C188" s="104">
        <v>0.3451086956521739</v>
      </c>
      <c r="D188" s="104">
        <v>0.39585296889726673</v>
      </c>
      <c r="E188" s="104"/>
      <c r="F188" s="105">
        <v>0.7781456954</v>
      </c>
      <c r="G188" s="106">
        <v>0.4344827586</v>
      </c>
      <c r="H188" s="106">
        <v>0.6666666667</v>
      </c>
      <c r="J188" s="106">
        <v>0.163</v>
      </c>
      <c r="K188" s="106">
        <v>0.9142</v>
      </c>
      <c r="L188" s="106">
        <v>0.5797</v>
      </c>
    </row>
    <row r="189">
      <c r="A189" s="104"/>
      <c r="B189" s="104">
        <v>0.4765013054830287</v>
      </c>
      <c r="C189" s="104">
        <v>0.33884297520661155</v>
      </c>
      <c r="D189" s="104">
        <v>0.4322409211691763</v>
      </c>
      <c r="E189" s="104"/>
      <c r="F189" s="105">
        <v>0.7516666667</v>
      </c>
      <c r="G189" s="106">
        <v>0.637755102</v>
      </c>
      <c r="H189" s="106">
        <v>0.7066532258</v>
      </c>
      <c r="J189" s="106">
        <v>0.1121</v>
      </c>
      <c r="K189" s="106">
        <v>0.9177</v>
      </c>
      <c r="L189" s="106">
        <v>0.5206</v>
      </c>
    </row>
    <row r="190">
      <c r="A190" s="104"/>
      <c r="B190" s="104">
        <v>0.3646833013435701</v>
      </c>
      <c r="C190" s="104">
        <v>0.34146341463414637</v>
      </c>
      <c r="D190" s="104">
        <v>0.3564356435643564</v>
      </c>
      <c r="E190" s="104"/>
      <c r="F190" s="105">
        <v>0.710982659</v>
      </c>
      <c r="G190" s="106">
        <v>0.4337748344</v>
      </c>
      <c r="H190" s="106">
        <v>0.6090133983</v>
      </c>
      <c r="J190" s="106">
        <v>0.1217</v>
      </c>
      <c r="K190" s="106">
        <v>0.7632</v>
      </c>
      <c r="L190" s="106">
        <v>0.281</v>
      </c>
    </row>
    <row r="191">
      <c r="A191" s="104"/>
      <c r="B191" s="104">
        <v>0.48020434227330777</v>
      </c>
      <c r="C191" s="104">
        <v>0.43123543123543123</v>
      </c>
      <c r="D191" s="104">
        <v>0.4628712871287129</v>
      </c>
      <c r="E191" s="104"/>
      <c r="F191" s="105">
        <v>0.7677053824</v>
      </c>
      <c r="G191" s="106">
        <v>0.3463414634</v>
      </c>
      <c r="H191" s="106">
        <v>0.6129032258</v>
      </c>
      <c r="J191" s="106">
        <v>0.4048</v>
      </c>
      <c r="K191" s="106">
        <v>0.8511</v>
      </c>
      <c r="L191" s="106">
        <v>0.6404</v>
      </c>
    </row>
    <row r="192">
      <c r="A192" s="104"/>
      <c r="B192" s="104">
        <v>0.4758522727272727</v>
      </c>
      <c r="C192" s="104">
        <v>0.5240174672489083</v>
      </c>
      <c r="D192" s="104">
        <v>0.49483648881239245</v>
      </c>
      <c r="E192" s="104"/>
      <c r="F192" s="105">
        <v>0.5934819897</v>
      </c>
      <c r="G192" s="106">
        <v>0.4431279621</v>
      </c>
      <c r="H192" s="106">
        <v>0.5303482587</v>
      </c>
      <c r="J192" s="106">
        <v>0.4655</v>
      </c>
      <c r="K192" s="106">
        <v>0.9008</v>
      </c>
      <c r="L192" s="106">
        <v>0.6964</v>
      </c>
    </row>
    <row r="193">
      <c r="A193" s="104"/>
      <c r="B193" s="104">
        <v>0.45481049562682213</v>
      </c>
      <c r="C193" s="104">
        <v>0.43911439114391143</v>
      </c>
      <c r="D193" s="104">
        <v>0.44939528962444303</v>
      </c>
      <c r="E193" s="104"/>
      <c r="F193" s="105">
        <v>0.7477477477</v>
      </c>
      <c r="G193" s="106">
        <v>0.3316708229</v>
      </c>
      <c r="H193" s="106">
        <v>0.5913776945</v>
      </c>
      <c r="J193" s="106">
        <v>0.1654</v>
      </c>
      <c r="K193" s="106">
        <v>0.9313</v>
      </c>
      <c r="L193" s="106">
        <v>0.5188</v>
      </c>
    </row>
    <row r="194">
      <c r="A194" s="104"/>
      <c r="B194" s="104">
        <v>0.4734133790737564</v>
      </c>
      <c r="C194" s="104">
        <v>0.43944636678200694</v>
      </c>
      <c r="D194" s="104">
        <v>0.46215596330275227</v>
      </c>
      <c r="E194" s="104"/>
      <c r="F194" s="105">
        <v>0.7393075356</v>
      </c>
      <c r="G194" s="106">
        <v>0.3319838057</v>
      </c>
      <c r="H194" s="106">
        <v>0.6029810298</v>
      </c>
      <c r="J194" s="106">
        <v>0.5054</v>
      </c>
      <c r="K194" s="106">
        <v>0.9467</v>
      </c>
      <c r="L194" s="106">
        <v>0.7778</v>
      </c>
    </row>
    <row r="195">
      <c r="A195" s="104"/>
      <c r="B195" s="104">
        <v>0.47877591312931883</v>
      </c>
      <c r="C195" s="104">
        <v>0.4470802919708029</v>
      </c>
      <c r="D195" s="104">
        <v>0.4676489429852659</v>
      </c>
      <c r="E195" s="104"/>
      <c r="F195" s="105">
        <v>0.6960950764</v>
      </c>
      <c r="G195" s="106">
        <v>0.350132626</v>
      </c>
      <c r="H195" s="106">
        <v>0.5610766046</v>
      </c>
      <c r="J195" s="106">
        <v>0.0585</v>
      </c>
      <c r="K195" s="106">
        <v>0.5422</v>
      </c>
      <c r="L195" s="106">
        <v>0.2021</v>
      </c>
    </row>
    <row r="196">
      <c r="A196" s="104"/>
      <c r="B196" s="104">
        <v>0.4977416440831075</v>
      </c>
      <c r="C196" s="104">
        <v>0.463452566096423</v>
      </c>
      <c r="D196" s="104">
        <v>0.48514285714285715</v>
      </c>
      <c r="E196" s="104"/>
      <c r="F196" s="105">
        <v>0.7556179775</v>
      </c>
      <c r="G196" s="106">
        <v>0.3211845103</v>
      </c>
      <c r="H196" s="106">
        <v>0.5899218071</v>
      </c>
      <c r="J196" s="106">
        <v>0.016</v>
      </c>
      <c r="K196" s="106">
        <v>0.5775</v>
      </c>
      <c r="L196" s="106">
        <v>0.1686</v>
      </c>
    </row>
    <row r="197">
      <c r="A197" s="104"/>
      <c r="B197" s="104">
        <v>0.4478346456692913</v>
      </c>
      <c r="C197" s="104">
        <v>0.45408163265306123</v>
      </c>
      <c r="D197" s="104">
        <v>0.45012468827930174</v>
      </c>
      <c r="E197" s="104"/>
      <c r="F197" s="105">
        <v>0.7333333333</v>
      </c>
      <c r="G197" s="106">
        <v>0.5014662757</v>
      </c>
      <c r="H197" s="106">
        <v>0.6465422613</v>
      </c>
      <c r="J197" s="106">
        <v>0.0462</v>
      </c>
      <c r="K197" s="106">
        <v>0.6923</v>
      </c>
      <c r="L197" s="106">
        <v>0.2615</v>
      </c>
    </row>
    <row r="198">
      <c r="A198" s="104"/>
      <c r="B198" s="104">
        <v>0.41688654353562005</v>
      </c>
      <c r="C198" s="104">
        <v>0.3799126637554585</v>
      </c>
      <c r="D198" s="104">
        <v>0.4029605263157895</v>
      </c>
      <c r="E198" s="104"/>
      <c r="F198" s="105">
        <v>0.688559322</v>
      </c>
      <c r="G198" s="106">
        <v>0.4383116883</v>
      </c>
      <c r="H198" s="106">
        <v>0.5897435897</v>
      </c>
      <c r="J198" s="106">
        <v>0.0462</v>
      </c>
      <c r="K198" s="106">
        <v>0.3947</v>
      </c>
      <c r="L198" s="106">
        <v>0.1286</v>
      </c>
    </row>
    <row r="199">
      <c r="A199" s="104"/>
      <c r="B199" s="104">
        <v>0.3862433862433862</v>
      </c>
      <c r="C199" s="104">
        <v>0.2777777777777778</v>
      </c>
      <c r="D199" s="104">
        <v>0.3468013468013468</v>
      </c>
      <c r="E199" s="104"/>
      <c r="F199" s="105">
        <v>0.6545801527</v>
      </c>
      <c r="G199" s="106">
        <v>0.4849498328</v>
      </c>
      <c r="H199" s="106">
        <v>0.5929526124</v>
      </c>
      <c r="J199" s="106">
        <v>0.0</v>
      </c>
      <c r="K199" s="106">
        <v>1.0</v>
      </c>
      <c r="L199" s="106">
        <v>0.3333</v>
      </c>
    </row>
    <row r="200">
      <c r="A200" s="104"/>
      <c r="B200" s="104">
        <v>0.44908180300500833</v>
      </c>
      <c r="C200" s="104">
        <v>0.5284810126582279</v>
      </c>
      <c r="D200" s="104">
        <v>0.47650273224043715</v>
      </c>
      <c r="E200" s="104"/>
      <c r="F200" s="105">
        <v>0.7422145329</v>
      </c>
      <c r="G200" s="106">
        <v>0.2707692308</v>
      </c>
      <c r="H200" s="106">
        <v>0.5725359911</v>
      </c>
      <c r="J200" s="106">
        <v>0.0</v>
      </c>
      <c r="K200" s="106">
        <v>0.3333</v>
      </c>
      <c r="L200" s="106">
        <v>0.1</v>
      </c>
    </row>
    <row r="201">
      <c r="A201" s="104"/>
      <c r="B201" s="104">
        <v>0.4240460763138949</v>
      </c>
      <c r="C201" s="104">
        <v>0.5931198102016607</v>
      </c>
      <c r="D201" s="104">
        <v>0.4879032258064516</v>
      </c>
      <c r="E201" s="104"/>
      <c r="F201" s="105">
        <v>0.7534435262</v>
      </c>
      <c r="G201" s="106">
        <v>0.34375</v>
      </c>
      <c r="H201" s="106">
        <v>0.6042031524</v>
      </c>
      <c r="J201" s="106">
        <v>0.0205</v>
      </c>
      <c r="K201" s="106">
        <v>0.1463</v>
      </c>
      <c r="L201" s="106">
        <v>0.0499</v>
      </c>
    </row>
    <row r="202">
      <c r="A202" s="104"/>
      <c r="B202" s="104">
        <v>0.347953216374269</v>
      </c>
      <c r="C202" s="104">
        <v>0.23580786026200873</v>
      </c>
      <c r="D202" s="104">
        <v>0.30297723292469353</v>
      </c>
      <c r="E202" s="104"/>
      <c r="F202" s="105">
        <v>0.743622449</v>
      </c>
      <c r="G202" s="106">
        <v>0.4417040359</v>
      </c>
      <c r="H202" s="106">
        <v>0.6341463415</v>
      </c>
      <c r="J202" s="106">
        <v>0.0476</v>
      </c>
      <c r="K202" s="106">
        <v>0.1</v>
      </c>
      <c r="L202" s="106">
        <v>0.0645</v>
      </c>
    </row>
    <row r="203">
      <c r="A203" s="104"/>
      <c r="B203" s="104">
        <v>0.4763542562338779</v>
      </c>
      <c r="C203" s="104">
        <v>0.676923076923077</v>
      </c>
      <c r="D203" s="104">
        <v>0.5527156549520766</v>
      </c>
      <c r="E203" s="104"/>
      <c r="F203" s="105">
        <v>0.9019607843</v>
      </c>
      <c r="G203" s="106">
        <v>0.2517985612</v>
      </c>
      <c r="H203" s="106">
        <v>0.6988764045</v>
      </c>
      <c r="J203" s="106">
        <v>0.0299</v>
      </c>
      <c r="K203" s="106">
        <v>0.1111</v>
      </c>
      <c r="L203" s="106">
        <v>0.0532</v>
      </c>
    </row>
    <row r="204">
      <c r="A204" s="104"/>
      <c r="B204" s="104">
        <v>0.3355263157894737</v>
      </c>
      <c r="C204" s="104">
        <v>0.42483660130718953</v>
      </c>
      <c r="D204" s="104">
        <v>0.37139107611548555</v>
      </c>
      <c r="E204" s="104"/>
      <c r="F204" s="105">
        <v>0.857805255</v>
      </c>
      <c r="G204" s="106">
        <v>0.2</v>
      </c>
      <c r="H204" s="106">
        <v>0.685290764</v>
      </c>
      <c r="J204" s="106">
        <v>0.0</v>
      </c>
      <c r="K204" s="106">
        <v>0.3333</v>
      </c>
      <c r="L204" s="106">
        <v>0.25</v>
      </c>
    </row>
    <row r="205">
      <c r="A205" s="104"/>
      <c r="B205" s="104">
        <v>0.43788819875776397</v>
      </c>
      <c r="C205" s="104">
        <v>0.24102564102564103</v>
      </c>
      <c r="D205" s="104">
        <v>0.36363636363636365</v>
      </c>
      <c r="E205" s="104"/>
      <c r="F205" s="105">
        <v>0.6449438202</v>
      </c>
      <c r="G205" s="106">
        <v>0.2215384615</v>
      </c>
      <c r="H205" s="106">
        <v>0.4662337662</v>
      </c>
      <c r="J205" s="106">
        <v>0.0</v>
      </c>
      <c r="K205" s="106">
        <v>0.0526</v>
      </c>
      <c r="L205" s="106">
        <v>0.0161</v>
      </c>
    </row>
    <row r="206">
      <c r="A206" s="104"/>
      <c r="B206" s="104">
        <v>0.7314285714285714</v>
      </c>
      <c r="C206" s="104">
        <v>0.5847953216374269</v>
      </c>
      <c r="D206" s="104">
        <v>0.6833013435700576</v>
      </c>
      <c r="E206" s="104"/>
      <c r="F206" s="105">
        <v>0.6621621622</v>
      </c>
      <c r="G206" s="106">
        <v>0.2568807339</v>
      </c>
      <c r="H206" s="106">
        <v>0.4902723735</v>
      </c>
      <c r="J206" s="106">
        <v>0.0303</v>
      </c>
      <c r="K206" s="106">
        <v>0.0625</v>
      </c>
      <c r="L206" s="106">
        <v>0.0408</v>
      </c>
    </row>
    <row r="207">
      <c r="A207" s="104"/>
      <c r="B207" s="104">
        <v>0.46781609195402296</v>
      </c>
      <c r="C207" s="104">
        <v>0.42061855670103093</v>
      </c>
      <c r="D207" s="104">
        <v>0.45092250922509225</v>
      </c>
      <c r="E207" s="104"/>
      <c r="F207" s="105">
        <v>0.7035294118</v>
      </c>
      <c r="G207" s="106">
        <v>0.3274021352</v>
      </c>
      <c r="H207" s="106">
        <v>0.5538243626</v>
      </c>
      <c r="J207" s="106">
        <v>0.0</v>
      </c>
      <c r="K207" s="106">
        <v>0.05</v>
      </c>
      <c r="L207" s="106">
        <v>0.0256</v>
      </c>
    </row>
    <row r="208">
      <c r="A208" s="104"/>
      <c r="B208" s="104">
        <v>0.6684210526315789</v>
      </c>
      <c r="C208" s="104">
        <v>0.5604395604395604</v>
      </c>
      <c r="D208" s="104">
        <v>0.6334519572953736</v>
      </c>
      <c r="E208" s="104"/>
      <c r="F208" s="105">
        <v>0.6620689655</v>
      </c>
      <c r="G208" s="106">
        <v>0.0762195122</v>
      </c>
      <c r="H208" s="106">
        <v>0.3511326861</v>
      </c>
      <c r="J208" s="106">
        <v>0.0</v>
      </c>
      <c r="K208" s="106">
        <v>0.08</v>
      </c>
      <c r="L208" s="106">
        <v>0.0333</v>
      </c>
    </row>
    <row r="209">
      <c r="A209" s="104"/>
      <c r="B209" s="104">
        <v>0.5034867503486751</v>
      </c>
      <c r="C209" s="104">
        <v>0.35294117647058826</v>
      </c>
      <c r="D209" s="104">
        <v>0.4488888888888889</v>
      </c>
      <c r="E209" s="104"/>
      <c r="F209" s="105">
        <v>0.6944444444</v>
      </c>
      <c r="G209" s="106">
        <v>0.1067961165</v>
      </c>
      <c r="H209" s="106">
        <v>0.4075829384</v>
      </c>
      <c r="J209" s="106">
        <v>0.1</v>
      </c>
      <c r="K209" s="106">
        <v>0.0313</v>
      </c>
      <c r="L209" s="106">
        <v>0.0761</v>
      </c>
    </row>
    <row r="210">
      <c r="A210" s="104"/>
      <c r="B210" s="104">
        <v>0.49411764705882355</v>
      </c>
      <c r="C210" s="104">
        <v>0.47297297297297297</v>
      </c>
      <c r="D210" s="104">
        <v>0.48674130819092515</v>
      </c>
      <c r="E210" s="104"/>
      <c r="F210" s="105">
        <v>0.7093596059</v>
      </c>
      <c r="G210" s="106">
        <v>0.07272727273</v>
      </c>
      <c r="H210" s="106">
        <v>0.378250591</v>
      </c>
      <c r="J210" s="106">
        <v>0.0</v>
      </c>
      <c r="K210" s="106">
        <v>0.0</v>
      </c>
      <c r="L210" s="106">
        <v>0.0</v>
      </c>
    </row>
    <row r="211">
      <c r="A211" s="104"/>
      <c r="B211" s="104">
        <v>0.43561030235162373</v>
      </c>
      <c r="C211" s="104">
        <v>0.41403508771929826</v>
      </c>
      <c r="D211" s="104">
        <v>0.42720437457279564</v>
      </c>
      <c r="E211" s="104"/>
      <c r="F211" s="105">
        <v>0.5043227666</v>
      </c>
      <c r="G211" s="106">
        <v>0.1322751323</v>
      </c>
      <c r="H211" s="106">
        <v>0.3103448276</v>
      </c>
      <c r="J211" s="106">
        <v>0.5</v>
      </c>
      <c r="K211" s="106">
        <v>0.5</v>
      </c>
      <c r="L211" s="106">
        <v>0.5</v>
      </c>
    </row>
    <row r="212">
      <c r="A212" s="104"/>
      <c r="B212" s="104">
        <v>0.3672316384180791</v>
      </c>
      <c r="C212" s="104">
        <v>0.36312849162011174</v>
      </c>
      <c r="D212" s="104">
        <v>0.36585365853658536</v>
      </c>
      <c r="E212" s="104"/>
      <c r="F212" s="105">
        <v>0.6688311688</v>
      </c>
      <c r="G212" s="106">
        <v>0.1847826087</v>
      </c>
      <c r="H212" s="106">
        <v>0.4542168675</v>
      </c>
      <c r="J212" s="106">
        <v>0.0549</v>
      </c>
      <c r="K212" s="106">
        <v>0.0159</v>
      </c>
      <c r="L212" s="106">
        <v>0.039</v>
      </c>
    </row>
    <row r="213">
      <c r="A213" s="104"/>
      <c r="B213" s="104">
        <v>0.7230769230769231</v>
      </c>
      <c r="C213" s="104">
        <v>0.6081081081081081</v>
      </c>
      <c r="D213" s="104">
        <v>0.6813725490196079</v>
      </c>
      <c r="E213" s="104"/>
      <c r="F213" s="105">
        <v>0.6232741617</v>
      </c>
      <c r="G213" s="106">
        <v>0.3430656934</v>
      </c>
      <c r="H213" s="106">
        <v>0.4978213508</v>
      </c>
      <c r="J213" s="106">
        <v>0.0329</v>
      </c>
      <c r="K213" s="106">
        <v>0.3626</v>
      </c>
      <c r="L213" s="106">
        <v>0.1028</v>
      </c>
    </row>
    <row r="214">
      <c r="A214" s="104"/>
      <c r="B214" s="104">
        <v>0.42810457516339867</v>
      </c>
      <c r="C214" s="104">
        <v>0.375</v>
      </c>
      <c r="D214" s="104">
        <v>0.4092827004219409</v>
      </c>
      <c r="E214" s="104"/>
      <c r="F214" s="105">
        <v>0.6450704225</v>
      </c>
      <c r="G214" s="106">
        <v>0.325732899</v>
      </c>
      <c r="H214" s="106">
        <v>0.496978852</v>
      </c>
      <c r="J214" s="106">
        <v>0.0332</v>
      </c>
      <c r="K214" s="106">
        <v>0.2894</v>
      </c>
      <c r="L214" s="106">
        <v>0.0897</v>
      </c>
    </row>
    <row r="215">
      <c r="A215" s="104"/>
      <c r="B215" s="104">
        <v>0.48130841121495327</v>
      </c>
      <c r="C215" s="104">
        <v>0.3521505376344086</v>
      </c>
      <c r="D215" s="104">
        <v>0.4339250493096647</v>
      </c>
      <c r="E215" s="104"/>
      <c r="F215" s="105">
        <v>0.5526315789</v>
      </c>
      <c r="G215" s="106">
        <v>0.1</v>
      </c>
      <c r="H215" s="106">
        <v>0.3439716312</v>
      </c>
      <c r="J215" s="106">
        <v>0.0213</v>
      </c>
      <c r="K215" s="106">
        <v>0.1907</v>
      </c>
      <c r="L215" s="106">
        <v>0.0647</v>
      </c>
    </row>
    <row r="216">
      <c r="A216" s="104"/>
      <c r="B216" s="104">
        <v>0.4293381037567084</v>
      </c>
      <c r="C216" s="104">
        <v>0.35570469798657717</v>
      </c>
      <c r="D216" s="104">
        <v>0.40373395565927656</v>
      </c>
      <c r="E216" s="104"/>
      <c r="F216" s="105">
        <v>0.6279761905</v>
      </c>
      <c r="G216" s="106">
        <v>0.09523809524</v>
      </c>
      <c r="H216" s="106">
        <v>0.3459383754</v>
      </c>
      <c r="J216" s="106">
        <v>0.0301</v>
      </c>
      <c r="K216" s="106">
        <v>0.5444</v>
      </c>
      <c r="L216" s="106">
        <v>0.1443</v>
      </c>
    </row>
    <row r="217">
      <c r="A217" s="104"/>
      <c r="B217" s="104">
        <v>0.47600391772771794</v>
      </c>
      <c r="C217" s="104">
        <v>0.6085753803596127</v>
      </c>
      <c r="D217" s="104">
        <v>0.5309633027522935</v>
      </c>
      <c r="E217" s="104"/>
      <c r="F217" s="105">
        <v>0.6196078431</v>
      </c>
      <c r="G217" s="106">
        <v>0.2816593886</v>
      </c>
      <c r="H217" s="106">
        <v>0.4930498774</v>
      </c>
      <c r="J217" s="106">
        <v>0.0368</v>
      </c>
      <c r="K217" s="106">
        <v>0.6667</v>
      </c>
      <c r="L217" s="106">
        <v>0.1509</v>
      </c>
    </row>
    <row r="218">
      <c r="A218" s="104"/>
      <c r="B218" s="104">
        <v>0.5518248175182482</v>
      </c>
      <c r="C218" s="104">
        <v>0.5983935742971888</v>
      </c>
      <c r="D218" s="104">
        <v>0.5714285714285714</v>
      </c>
      <c r="E218" s="104"/>
      <c r="F218" s="105">
        <v>0.6112956811</v>
      </c>
      <c r="G218" s="106">
        <v>0.2892156863</v>
      </c>
      <c r="H218" s="106">
        <v>0.4811881188</v>
      </c>
      <c r="J218" s="106">
        <v>0.019</v>
      </c>
      <c r="K218" s="106">
        <v>0.1714</v>
      </c>
      <c r="L218" s="106">
        <v>0.0466</v>
      </c>
    </row>
    <row r="219">
      <c r="A219" s="104"/>
      <c r="B219" s="104">
        <v>0.5202922077922078</v>
      </c>
      <c r="C219" s="104">
        <v>0.4636118598382749</v>
      </c>
      <c r="D219" s="104">
        <v>0.4989868287740628</v>
      </c>
      <c r="E219" s="104"/>
      <c r="F219" s="105">
        <v>0.639941691</v>
      </c>
      <c r="G219" s="106">
        <v>0.3205741627</v>
      </c>
      <c r="H219" s="106">
        <v>0.5190217391</v>
      </c>
      <c r="J219" s="106">
        <v>0.0138</v>
      </c>
      <c r="K219" s="106">
        <v>0.2536</v>
      </c>
      <c r="L219" s="106">
        <v>0.0716</v>
      </c>
    </row>
    <row r="220">
      <c r="A220" s="104"/>
      <c r="B220" s="104">
        <v>0.43492586490939045</v>
      </c>
      <c r="C220" s="104">
        <v>0.42219020172910665</v>
      </c>
      <c r="D220" s="104">
        <v>0.430293501048218</v>
      </c>
      <c r="E220" s="104"/>
      <c r="F220" s="105">
        <v>0.6098807496</v>
      </c>
      <c r="G220" s="106">
        <v>0.2822580645</v>
      </c>
      <c r="H220" s="106">
        <v>0.4827945777</v>
      </c>
      <c r="J220" s="106">
        <v>0.0302</v>
      </c>
      <c r="K220" s="106">
        <v>0.2049</v>
      </c>
      <c r="L220" s="106">
        <v>0.0628</v>
      </c>
    </row>
    <row r="221">
      <c r="A221" s="104"/>
      <c r="B221" s="104">
        <v>0.5329032258064517</v>
      </c>
      <c r="C221" s="104">
        <v>0.4576271186440678</v>
      </c>
      <c r="D221" s="104">
        <v>0.504410585404972</v>
      </c>
      <c r="E221" s="104"/>
      <c r="F221" s="105">
        <v>0.6870026525</v>
      </c>
      <c r="G221" s="106">
        <v>0.1159874608</v>
      </c>
      <c r="H221" s="106">
        <v>0.4252873563</v>
      </c>
      <c r="J221" s="106">
        <v>0.0149</v>
      </c>
      <c r="K221" s="106">
        <v>0.3784</v>
      </c>
      <c r="L221" s="106">
        <v>0.0712</v>
      </c>
    </row>
    <row r="222">
      <c r="A222" s="104"/>
      <c r="B222" s="104">
        <v>0.510556621880998</v>
      </c>
      <c r="C222" s="104">
        <v>0.5009242144177449</v>
      </c>
      <c r="D222" s="104">
        <v>0.50726468730259</v>
      </c>
      <c r="E222" s="104"/>
      <c r="F222" s="105">
        <v>0.6258503401</v>
      </c>
      <c r="G222" s="106">
        <v>0.2054794521</v>
      </c>
      <c r="H222" s="106">
        <v>0.4163822526</v>
      </c>
      <c r="J222" s="106">
        <v>0.0256</v>
      </c>
      <c r="K222" s="106">
        <v>0.0766</v>
      </c>
      <c r="L222" s="106">
        <v>0.0403</v>
      </c>
    </row>
    <row r="223">
      <c r="A223" s="104"/>
      <c r="B223" s="104">
        <v>0.49324324324324326</v>
      </c>
      <c r="C223" s="104">
        <v>0.4634615384615385</v>
      </c>
      <c r="D223" s="104">
        <v>0.4822443181818182</v>
      </c>
      <c r="E223" s="104"/>
      <c r="F223" s="105">
        <v>0.6979695431</v>
      </c>
      <c r="G223" s="106">
        <v>0.1215189873</v>
      </c>
      <c r="H223" s="106">
        <v>0.4093789607</v>
      </c>
      <c r="J223" s="106">
        <v>0.0121</v>
      </c>
      <c r="K223" s="106">
        <v>0.1788</v>
      </c>
      <c r="L223" s="106">
        <v>0.036</v>
      </c>
    </row>
    <row r="224">
      <c r="A224" s="104"/>
      <c r="B224" s="104">
        <v>0.47388932190179267</v>
      </c>
      <c r="C224" s="104">
        <v>0.66</v>
      </c>
      <c r="D224" s="104">
        <v>0.5425479586817511</v>
      </c>
      <c r="E224" s="104"/>
      <c r="F224" s="105">
        <v>0.68</v>
      </c>
      <c r="G224" s="106">
        <v>0.3302752294</v>
      </c>
      <c r="H224" s="106">
        <v>0.5417170496</v>
      </c>
      <c r="J224" s="106">
        <v>0.0</v>
      </c>
      <c r="K224" s="106">
        <v>1.0</v>
      </c>
      <c r="L224" s="106">
        <v>0.0342</v>
      </c>
    </row>
    <row r="225">
      <c r="A225" s="104"/>
      <c r="B225" s="104">
        <v>0.5311258278145695</v>
      </c>
      <c r="C225" s="104">
        <v>0.4217391304347826</v>
      </c>
      <c r="D225" s="104">
        <v>0.4897119341563786</v>
      </c>
      <c r="E225" s="104"/>
      <c r="F225" s="105">
        <v>0.6333333333</v>
      </c>
      <c r="G225" s="106">
        <v>0.3333333333</v>
      </c>
      <c r="H225" s="106">
        <v>0.5138888889</v>
      </c>
      <c r="J225" s="106">
        <v>0.0354</v>
      </c>
      <c r="K225" s="106">
        <v>0.4524</v>
      </c>
      <c r="L225" s="106">
        <v>0.1241</v>
      </c>
    </row>
    <row r="226">
      <c r="A226" s="104"/>
      <c r="B226" s="104">
        <v>0.42724458204334365</v>
      </c>
      <c r="C226" s="104">
        <v>0.5</v>
      </c>
      <c r="D226" s="104">
        <v>0.45161290322580644</v>
      </c>
      <c r="E226" s="104"/>
      <c r="F226" s="105">
        <v>0.7178683386</v>
      </c>
      <c r="G226" s="106">
        <v>0.3265306122</v>
      </c>
      <c r="H226" s="106">
        <v>0.5689320388</v>
      </c>
      <c r="J226" s="106">
        <v>0.0018</v>
      </c>
      <c r="K226" s="106">
        <v>0.8969</v>
      </c>
      <c r="L226" s="106">
        <v>0.0962</v>
      </c>
    </row>
    <row r="227">
      <c r="A227" s="104"/>
      <c r="B227" s="104">
        <v>0.5054945054945055</v>
      </c>
      <c r="C227" s="104">
        <v>0.4155124653739612</v>
      </c>
      <c r="D227" s="104">
        <v>0.4729458917835671</v>
      </c>
      <c r="E227" s="104"/>
      <c r="F227" s="105">
        <v>0.7111801242</v>
      </c>
      <c r="G227" s="106">
        <v>0.2016806723</v>
      </c>
      <c r="H227" s="106">
        <v>0.4946428571</v>
      </c>
      <c r="J227" s="106">
        <v>0.0211</v>
      </c>
      <c r="K227" s="106">
        <v>0.2532</v>
      </c>
      <c r="L227" s="106">
        <v>0.0714</v>
      </c>
    </row>
    <row r="228">
      <c r="A228" s="104"/>
      <c r="B228" s="104">
        <v>0.5021008403361344</v>
      </c>
      <c r="C228" s="104">
        <v>0.5541795665634675</v>
      </c>
      <c r="D228" s="104">
        <v>0.523153942428035</v>
      </c>
      <c r="E228" s="104"/>
      <c r="F228" s="105">
        <v>0.6129807692</v>
      </c>
      <c r="G228" s="106">
        <v>0.3003952569</v>
      </c>
      <c r="H228" s="106">
        <v>0.4947683109</v>
      </c>
      <c r="J228" s="106">
        <v>0.0163</v>
      </c>
      <c r="K228" s="106">
        <v>0.3214</v>
      </c>
      <c r="L228" s="106">
        <v>0.0728</v>
      </c>
    </row>
    <row r="229">
      <c r="A229" s="104"/>
      <c r="B229" s="104">
        <v>0.426027397260274</v>
      </c>
      <c r="C229" s="104">
        <v>0.3704600484261501</v>
      </c>
      <c r="D229" s="104">
        <v>0.40594925634295714</v>
      </c>
      <c r="E229" s="104"/>
      <c r="F229" s="105">
        <v>0.6923076923</v>
      </c>
      <c r="G229" s="106">
        <v>0.1849529781</v>
      </c>
      <c r="H229" s="106">
        <v>0.4640338505</v>
      </c>
      <c r="J229" s="106">
        <v>0.0308</v>
      </c>
      <c r="K229" s="106">
        <v>0.1667</v>
      </c>
      <c r="L229" s="106">
        <v>0.0519</v>
      </c>
    </row>
    <row r="230">
      <c r="A230" s="104"/>
      <c r="B230" s="104">
        <v>0.6107594936708861</v>
      </c>
      <c r="C230" s="104">
        <v>0.46153846153846156</v>
      </c>
      <c r="D230" s="104">
        <v>0.5587628865979382</v>
      </c>
      <c r="E230" s="104"/>
      <c r="F230" s="105">
        <v>0.6604774536</v>
      </c>
      <c r="G230" s="106">
        <v>0.1536585366</v>
      </c>
      <c r="H230" s="106">
        <v>0.3964421855</v>
      </c>
      <c r="J230" s="106">
        <v>0.1875</v>
      </c>
      <c r="K230" s="106">
        <v>0.3125</v>
      </c>
      <c r="L230" s="106">
        <v>0.2292</v>
      </c>
    </row>
    <row r="231">
      <c r="A231" s="104"/>
      <c r="B231" s="104">
        <v>0.4948770491803279</v>
      </c>
      <c r="C231" s="104">
        <v>0.40217391304347827</v>
      </c>
      <c r="D231" s="104">
        <v>0.46138743455497383</v>
      </c>
      <c r="E231" s="104"/>
      <c r="F231" s="105">
        <v>0.6852589641</v>
      </c>
      <c r="G231" s="106">
        <v>0.125</v>
      </c>
      <c r="H231" s="106">
        <v>0.4114052953</v>
      </c>
      <c r="J231" s="106">
        <v>0.0</v>
      </c>
      <c r="K231" s="106">
        <v>0.5</v>
      </c>
      <c r="L231" s="106">
        <v>0.1111</v>
      </c>
    </row>
    <row r="232">
      <c r="A232" s="104"/>
      <c r="B232" s="104">
        <v>0.5308764940239044</v>
      </c>
      <c r="C232" s="104">
        <v>0.49734513274336284</v>
      </c>
      <c r="D232" s="104">
        <v>0.5188017845761632</v>
      </c>
      <c r="E232" s="104"/>
      <c r="F232" s="105">
        <v>0.7493472585</v>
      </c>
      <c r="G232" s="106">
        <v>0.1174698795</v>
      </c>
      <c r="H232" s="106">
        <v>0.4559440559</v>
      </c>
      <c r="J232" s="106">
        <v>0.1462</v>
      </c>
      <c r="K232" s="106">
        <v>0.5271</v>
      </c>
      <c r="L232" s="106">
        <v>0.2802</v>
      </c>
    </row>
    <row r="233">
      <c r="A233" s="104"/>
      <c r="B233" s="104">
        <v>0.596</v>
      </c>
      <c r="C233" s="104">
        <v>0.7578125</v>
      </c>
      <c r="D233" s="104">
        <v>0.6507936507936508</v>
      </c>
      <c r="E233" s="104"/>
      <c r="F233" s="105">
        <v>0.6788732394</v>
      </c>
      <c r="G233" s="106">
        <v>0.1863117871</v>
      </c>
      <c r="H233" s="106">
        <v>0.4692556634</v>
      </c>
      <c r="J233" s="106">
        <v>0.1452</v>
      </c>
      <c r="K233" s="106">
        <v>0.8438</v>
      </c>
      <c r="L233" s="106">
        <v>0.4213</v>
      </c>
    </row>
    <row r="234">
      <c r="A234" s="104"/>
      <c r="B234" s="104">
        <v>0.531502423263328</v>
      </c>
      <c r="C234" s="104">
        <v>0.5504322766570605</v>
      </c>
      <c r="D234" s="104">
        <v>0.5383022774327122</v>
      </c>
      <c r="E234" s="104"/>
      <c r="F234" s="105">
        <v>0.716713881</v>
      </c>
      <c r="G234" s="106">
        <v>0.1866666667</v>
      </c>
      <c r="H234" s="106">
        <v>0.4732006126</v>
      </c>
      <c r="J234" s="106">
        <v>0.177</v>
      </c>
      <c r="K234" s="106">
        <v>0.746</v>
      </c>
      <c r="L234" s="106">
        <v>0.3807</v>
      </c>
    </row>
    <row r="235">
      <c r="A235" s="104"/>
      <c r="B235" s="104">
        <v>0.49218106995884775</v>
      </c>
      <c r="C235" s="104">
        <v>0.4550641940085592</v>
      </c>
      <c r="D235" s="104">
        <v>0.47860125260960334</v>
      </c>
      <c r="E235" s="104"/>
      <c r="F235" s="105">
        <v>0.6854599407</v>
      </c>
      <c r="G235" s="106">
        <v>0.1700680272</v>
      </c>
      <c r="H235" s="106">
        <v>0.4453248811</v>
      </c>
      <c r="J235" s="106">
        <v>0.1673</v>
      </c>
      <c r="K235" s="106">
        <v>0.8357</v>
      </c>
      <c r="L235" s="106">
        <v>0.4648</v>
      </c>
    </row>
    <row r="236">
      <c r="A236" s="104"/>
      <c r="B236" s="104">
        <v>0.5591016548463357</v>
      </c>
      <c r="C236" s="104">
        <v>0.5168539325842697</v>
      </c>
      <c r="D236" s="104">
        <v>0.5445391169635941</v>
      </c>
      <c r="E236" s="104"/>
      <c r="F236" s="105">
        <v>0.623880597</v>
      </c>
      <c r="G236" s="106">
        <v>0.1348314607</v>
      </c>
      <c r="H236" s="106">
        <v>0.4069767442</v>
      </c>
      <c r="J236" s="106">
        <v>0.1447</v>
      </c>
      <c r="K236" s="106">
        <v>0.8947</v>
      </c>
      <c r="L236" s="106">
        <v>0.4393</v>
      </c>
    </row>
    <row r="237">
      <c r="A237" s="104"/>
      <c r="B237" s="104">
        <v>0.4659367396593674</v>
      </c>
      <c r="C237" s="104">
        <v>0.5080321285140562</v>
      </c>
      <c r="D237" s="104">
        <v>0.4818181818181818</v>
      </c>
      <c r="E237" s="104"/>
      <c r="F237" s="105">
        <v>0.643373494</v>
      </c>
      <c r="G237" s="106">
        <v>0.2483443709</v>
      </c>
      <c r="H237" s="106">
        <v>0.4769874477</v>
      </c>
      <c r="J237" s="106">
        <v>0.1555</v>
      </c>
      <c r="K237" s="106">
        <v>0.8103</v>
      </c>
      <c r="L237" s="106">
        <v>0.427</v>
      </c>
    </row>
    <row r="238">
      <c r="A238" s="104"/>
      <c r="B238" s="104">
        <v>0.5577617328519856</v>
      </c>
      <c r="C238" s="104">
        <v>0.49429037520391517</v>
      </c>
      <c r="D238" s="104">
        <v>0.5351539802440441</v>
      </c>
      <c r="E238" s="104"/>
      <c r="F238" s="105">
        <v>0.7073863636</v>
      </c>
      <c r="G238" s="106">
        <v>0.1527272727</v>
      </c>
      <c r="H238" s="106">
        <v>0.4641148325</v>
      </c>
      <c r="J238" s="106">
        <v>0.0924</v>
      </c>
      <c r="K238" s="106">
        <v>0.9402</v>
      </c>
      <c r="L238" s="106">
        <v>0.4752</v>
      </c>
    </row>
    <row r="239">
      <c r="A239" s="104"/>
      <c r="B239" s="104">
        <v>0.5486307837582625</v>
      </c>
      <c r="C239" s="104">
        <v>0.5376884422110553</v>
      </c>
      <c r="D239" s="104">
        <v>0.5446859903381642</v>
      </c>
      <c r="E239" s="104"/>
      <c r="F239" s="105">
        <v>0.6676557864</v>
      </c>
      <c r="G239" s="106">
        <v>0.06896551724</v>
      </c>
      <c r="H239" s="106">
        <v>0.3907496013</v>
      </c>
      <c r="J239" s="106">
        <v>0.0857</v>
      </c>
      <c r="K239" s="106">
        <v>0.9245</v>
      </c>
      <c r="L239" s="106">
        <v>0.3671</v>
      </c>
    </row>
    <row r="240">
      <c r="A240" s="104"/>
      <c r="B240" s="104">
        <v>0.554968287526427</v>
      </c>
      <c r="C240" s="104">
        <v>0.5205223880597015</v>
      </c>
      <c r="D240" s="104">
        <v>0.5425101214574899</v>
      </c>
      <c r="E240" s="104"/>
      <c r="F240" s="105">
        <v>0.8201284797</v>
      </c>
      <c r="G240" s="106">
        <v>0.2757201646</v>
      </c>
      <c r="H240" s="106">
        <v>0.6338028169</v>
      </c>
      <c r="J240" s="106">
        <v>0.1094</v>
      </c>
      <c r="K240" s="106">
        <v>0.9231</v>
      </c>
      <c r="L240" s="106">
        <v>0.4521</v>
      </c>
    </row>
    <row r="241">
      <c r="A241" s="104"/>
      <c r="B241" s="104">
        <v>0.5202885482416592</v>
      </c>
      <c r="C241" s="104">
        <v>0.4864</v>
      </c>
      <c r="D241" s="104">
        <v>0.5080738177623991</v>
      </c>
      <c r="E241" s="104"/>
      <c r="F241" s="105">
        <v>0.7927756654</v>
      </c>
      <c r="G241" s="106">
        <v>0.4059405941</v>
      </c>
      <c r="H241" s="106">
        <v>0.6513872135</v>
      </c>
      <c r="J241" s="106">
        <v>0.1314</v>
      </c>
      <c r="K241" s="106">
        <v>0.8863</v>
      </c>
      <c r="L241" s="106">
        <v>0.4494</v>
      </c>
    </row>
    <row r="242">
      <c r="A242" s="104"/>
      <c r="B242" s="104">
        <v>0.5188335358444714</v>
      </c>
      <c r="C242" s="104">
        <v>0.507537688442211</v>
      </c>
      <c r="D242" s="104">
        <v>0.5140845070422535</v>
      </c>
      <c r="E242" s="104"/>
      <c r="F242" s="105">
        <v>0.8200757576</v>
      </c>
      <c r="G242" s="106">
        <v>0.2716535433</v>
      </c>
      <c r="H242" s="106">
        <v>0.641943734</v>
      </c>
      <c r="J242" s="106">
        <v>0.2173</v>
      </c>
      <c r="K242" s="106">
        <v>0.8276</v>
      </c>
      <c r="L242" s="106">
        <v>0.522</v>
      </c>
    </row>
    <row r="243">
      <c r="A243" s="104"/>
      <c r="B243" s="104">
        <v>0.420391061452514</v>
      </c>
      <c r="C243" s="104">
        <v>0.3291139240506329</v>
      </c>
      <c r="D243" s="104">
        <v>0.38793879387938796</v>
      </c>
      <c r="E243" s="104"/>
      <c r="F243" s="105">
        <v>0.6368515206</v>
      </c>
      <c r="G243" s="106">
        <v>0.1228813559</v>
      </c>
      <c r="H243" s="106">
        <v>0.4015518914</v>
      </c>
      <c r="J243" s="106">
        <v>0.1106</v>
      </c>
      <c r="K243" s="106">
        <v>0.8986</v>
      </c>
      <c r="L243" s="106">
        <v>0.4552</v>
      </c>
    </row>
    <row r="244">
      <c r="A244" s="104"/>
      <c r="B244" s="104">
        <v>0.7928571428571428</v>
      </c>
      <c r="C244" s="104">
        <v>0.6822429906542056</v>
      </c>
      <c r="D244" s="104">
        <v>0.7622739018087855</v>
      </c>
      <c r="E244" s="104"/>
      <c r="F244" s="105">
        <v>0.5574229692</v>
      </c>
      <c r="G244" s="106">
        <v>0.2218309859</v>
      </c>
      <c r="H244" s="106">
        <v>0.4087363495</v>
      </c>
      <c r="J244" s="106">
        <v>0.1276</v>
      </c>
      <c r="K244" s="106">
        <v>0.9077</v>
      </c>
      <c r="L244" s="106">
        <v>0.4991</v>
      </c>
    </row>
    <row r="245">
      <c r="A245" s="104"/>
      <c r="B245" s="104">
        <v>0.5052631578947369</v>
      </c>
      <c r="C245" s="104">
        <v>0.4480234260614934</v>
      </c>
      <c r="D245" s="104">
        <v>0.48381788261108066</v>
      </c>
      <c r="E245" s="104"/>
      <c r="F245" s="105">
        <v>0.7542579075</v>
      </c>
      <c r="G245" s="106">
        <v>0.2763636364</v>
      </c>
      <c r="H245" s="106">
        <v>0.5626822157</v>
      </c>
      <c r="J245" s="106">
        <v>0.1384</v>
      </c>
      <c r="K245" s="106">
        <v>0.8477</v>
      </c>
      <c r="L245" s="106">
        <v>0.4444</v>
      </c>
    </row>
    <row r="246">
      <c r="A246" s="104"/>
      <c r="B246" s="104">
        <v>0.3757828810020877</v>
      </c>
      <c r="C246" s="104">
        <v>0.3154121863799283</v>
      </c>
      <c r="D246" s="104">
        <v>0.35356200527704484</v>
      </c>
      <c r="E246" s="104"/>
      <c r="F246" s="105">
        <v>0.6648501362</v>
      </c>
      <c r="G246" s="106">
        <v>0.2805280528</v>
      </c>
      <c r="H246" s="106">
        <v>0.4910447761</v>
      </c>
      <c r="J246" s="106">
        <v>0.1349</v>
      </c>
      <c r="K246" s="106">
        <v>0.8349</v>
      </c>
      <c r="L246" s="106">
        <v>0.41</v>
      </c>
    </row>
    <row r="247">
      <c r="A247" s="104"/>
      <c r="B247" s="104">
        <v>0.7207792207792207</v>
      </c>
      <c r="C247" s="104">
        <v>0.56</v>
      </c>
      <c r="D247" s="104">
        <v>0.6625258799171843</v>
      </c>
      <c r="E247" s="104"/>
      <c r="F247" s="105">
        <v>0.5252525253</v>
      </c>
      <c r="G247" s="106">
        <v>0.3509433962</v>
      </c>
      <c r="H247" s="106">
        <v>0.4553706505</v>
      </c>
      <c r="J247" s="106">
        <v>0.1922</v>
      </c>
      <c r="K247" s="106">
        <v>0.8984</v>
      </c>
      <c r="L247" s="106">
        <v>0.564</v>
      </c>
    </row>
    <row r="248">
      <c r="A248" s="104"/>
      <c r="B248" s="104">
        <v>0.35336538461538464</v>
      </c>
      <c r="C248" s="104">
        <v>0.33472803347280333</v>
      </c>
      <c r="D248" s="104">
        <v>0.3465648854961832</v>
      </c>
      <c r="E248" s="104"/>
      <c r="F248" s="105">
        <v>0.5327510917</v>
      </c>
      <c r="G248" s="106">
        <v>0.1886792453</v>
      </c>
      <c r="H248" s="106">
        <v>0.3673469388</v>
      </c>
      <c r="J248" s="106">
        <v>0.1749</v>
      </c>
      <c r="K248" s="106">
        <v>0.9621</v>
      </c>
      <c r="L248" s="106">
        <v>0.6629</v>
      </c>
    </row>
    <row r="249">
      <c r="A249" s="104"/>
      <c r="B249" s="104">
        <v>0.5878524945770065</v>
      </c>
      <c r="C249" s="104">
        <v>0.49416342412451364</v>
      </c>
      <c r="D249" s="104">
        <v>0.5543175487465181</v>
      </c>
      <c r="E249" s="104"/>
      <c r="F249" s="105">
        <v>0.5660377358</v>
      </c>
      <c r="G249" s="106">
        <v>0.3076923077</v>
      </c>
      <c r="H249" s="106">
        <v>0.4546341463</v>
      </c>
      <c r="J249" s="106">
        <v>0.1692</v>
      </c>
      <c r="K249" s="106">
        <v>0.9436</v>
      </c>
      <c r="L249" s="106">
        <v>0.6398</v>
      </c>
    </row>
    <row r="250">
      <c r="A250" s="104"/>
      <c r="B250" s="104">
        <v>0.4302600472813239</v>
      </c>
      <c r="C250" s="104">
        <v>0.49156118143459915</v>
      </c>
      <c r="D250" s="104">
        <v>0.45227272727272727</v>
      </c>
      <c r="E250" s="104"/>
      <c r="F250" s="105">
        <v>0.5640599002</v>
      </c>
      <c r="G250" s="106">
        <v>0.320754717</v>
      </c>
      <c r="H250" s="106">
        <v>0.4564007421</v>
      </c>
      <c r="J250" s="106">
        <v>0.1509</v>
      </c>
      <c r="K250" s="106">
        <v>0.9829</v>
      </c>
      <c r="L250" s="106">
        <v>0.7235</v>
      </c>
    </row>
    <row r="251">
      <c r="A251" s="104"/>
      <c r="B251" s="104">
        <v>0.6680327868852459</v>
      </c>
      <c r="C251" s="104">
        <v>0.45614035087719296</v>
      </c>
      <c r="D251" s="104">
        <v>0.6005586592178771</v>
      </c>
      <c r="E251" s="104"/>
      <c r="F251" s="105">
        <v>0.5869017632</v>
      </c>
      <c r="G251" s="106">
        <v>0.2753164557</v>
      </c>
      <c r="H251" s="106">
        <v>0.4488078541</v>
      </c>
      <c r="J251" s="106">
        <v>0.1172</v>
      </c>
      <c r="K251" s="106">
        <v>0.9312</v>
      </c>
      <c r="L251" s="106">
        <v>0.556</v>
      </c>
    </row>
    <row r="252">
      <c r="A252" s="104"/>
      <c r="B252" s="104">
        <v>0.7412429378531074</v>
      </c>
      <c r="C252" s="104">
        <v>0.5485436893203883</v>
      </c>
      <c r="D252" s="104">
        <v>0.6800308404009252</v>
      </c>
      <c r="E252" s="104"/>
      <c r="F252" s="105">
        <v>0.6361974406</v>
      </c>
      <c r="G252" s="106">
        <v>0.3115264798</v>
      </c>
      <c r="H252" s="106">
        <v>0.5161290323</v>
      </c>
      <c r="J252" s="106">
        <v>0.1093</v>
      </c>
      <c r="K252" s="106">
        <v>0.8409</v>
      </c>
      <c r="L252" s="106">
        <v>0.4124</v>
      </c>
    </row>
    <row r="253">
      <c r="A253" s="104"/>
      <c r="B253" s="104">
        <v>0.654690618762475</v>
      </c>
      <c r="C253" s="104">
        <v>0.4581673306772908</v>
      </c>
      <c r="D253" s="104">
        <v>0.589095744680851</v>
      </c>
      <c r="E253" s="104"/>
      <c r="F253" s="105">
        <v>0.5171755725</v>
      </c>
      <c r="G253" s="106">
        <v>0.4630541872</v>
      </c>
      <c r="H253" s="106">
        <v>0.4935483871</v>
      </c>
      <c r="J253" s="106">
        <v>0.166</v>
      </c>
      <c r="K253" s="106">
        <v>0.9168</v>
      </c>
      <c r="L253" s="106">
        <v>0.5292</v>
      </c>
    </row>
    <row r="254">
      <c r="A254" s="104"/>
      <c r="B254" s="104">
        <v>0.47586206896551725</v>
      </c>
      <c r="C254" s="104">
        <v>0.38816738816738816</v>
      </c>
      <c r="D254" s="104">
        <v>0.4430652995143011</v>
      </c>
      <c r="E254" s="104"/>
      <c r="F254" s="105">
        <v>0.6</v>
      </c>
      <c r="G254" s="106">
        <v>0.1830357143</v>
      </c>
      <c r="H254" s="106">
        <v>0.4070247934</v>
      </c>
      <c r="J254" s="106">
        <v>0.1117</v>
      </c>
      <c r="K254" s="106">
        <v>0.9319</v>
      </c>
      <c r="L254" s="106">
        <v>0.556</v>
      </c>
    </row>
    <row r="255">
      <c r="A255" s="104"/>
      <c r="B255" s="104">
        <v>0.43612334801762115</v>
      </c>
      <c r="C255" s="104">
        <v>0.3645655877342419</v>
      </c>
      <c r="D255" s="104">
        <v>0.4080267558528428</v>
      </c>
      <c r="E255" s="104"/>
      <c r="F255" s="105">
        <v>0.4408602151</v>
      </c>
      <c r="G255" s="106">
        <v>0.4696356275</v>
      </c>
      <c r="H255" s="106">
        <v>0.4523424879</v>
      </c>
      <c r="J255" s="106">
        <v>0.1043</v>
      </c>
      <c r="K255" s="106">
        <v>0.9114</v>
      </c>
      <c r="L255" s="106">
        <v>0.4957</v>
      </c>
    </row>
    <row r="256">
      <c r="A256" s="104"/>
      <c r="B256" s="104">
        <v>0.49220103986135183</v>
      </c>
      <c r="C256" s="104">
        <v>0.6380543633762518</v>
      </c>
      <c r="D256" s="104">
        <v>0.5472207231516459</v>
      </c>
      <c r="E256" s="104"/>
      <c r="F256" s="105">
        <v>0.65</v>
      </c>
      <c r="G256" s="106">
        <v>0.320754717</v>
      </c>
      <c r="H256" s="106">
        <v>0.5068368277</v>
      </c>
      <c r="J256" s="106">
        <v>0.1701</v>
      </c>
      <c r="K256" s="106">
        <v>0.9286</v>
      </c>
      <c r="L256" s="106">
        <v>0.5758</v>
      </c>
    </row>
    <row r="257">
      <c r="A257" s="104"/>
      <c r="B257" s="104">
        <v>0.5247524752475248</v>
      </c>
      <c r="C257" s="104">
        <v>0.4834710743801653</v>
      </c>
      <c r="D257" s="104">
        <v>0.5092879256965944</v>
      </c>
      <c r="E257" s="104"/>
      <c r="F257" s="105">
        <v>0.608801956</v>
      </c>
      <c r="G257" s="106">
        <v>0.2903225806</v>
      </c>
      <c r="H257" s="106">
        <v>0.471488178</v>
      </c>
      <c r="J257" s="106">
        <v>0.2577</v>
      </c>
      <c r="K257" s="106">
        <v>0.9597</v>
      </c>
      <c r="L257" s="106">
        <v>0.6813</v>
      </c>
    </row>
    <row r="258">
      <c r="A258" s="104"/>
      <c r="B258" s="104">
        <v>0.45751633986928103</v>
      </c>
      <c r="C258" s="104">
        <v>0.4341736694677871</v>
      </c>
      <c r="D258" s="104">
        <v>0.44891640866873067</v>
      </c>
      <c r="E258" s="104"/>
      <c r="F258" s="105">
        <v>0.4357142857</v>
      </c>
      <c r="G258" s="106">
        <v>0.2921348315</v>
      </c>
      <c r="H258" s="106">
        <v>0.3721393035</v>
      </c>
      <c r="J258" s="106">
        <v>0.4125</v>
      </c>
      <c r="K258" s="106">
        <v>0.9207</v>
      </c>
      <c r="L258" s="106">
        <v>0.7393</v>
      </c>
    </row>
    <row r="259">
      <c r="A259" s="104"/>
      <c r="B259" s="104">
        <v>0.48057259713701433</v>
      </c>
      <c r="C259" s="104">
        <v>0.3837837837837838</v>
      </c>
      <c r="D259" s="104">
        <v>0.4455316373124592</v>
      </c>
      <c r="E259" s="104"/>
      <c r="F259" s="105">
        <v>0.6146788991</v>
      </c>
      <c r="G259" s="106">
        <v>0.4109947644</v>
      </c>
      <c r="H259" s="106">
        <v>0.5307443366</v>
      </c>
      <c r="J259" s="106">
        <v>0.287</v>
      </c>
      <c r="K259" s="106">
        <v>0.924</v>
      </c>
      <c r="L259" s="106">
        <v>0.6702</v>
      </c>
    </row>
    <row r="260">
      <c r="A260" s="104"/>
      <c r="B260" s="104">
        <v>0.5225464190981433</v>
      </c>
      <c r="C260" s="104">
        <v>0.5711060948081265</v>
      </c>
      <c r="D260" s="104">
        <v>0.5405179615705932</v>
      </c>
      <c r="E260" s="104"/>
      <c r="F260" s="105">
        <v>0.5796703297</v>
      </c>
      <c r="G260" s="106">
        <v>0.2278911565</v>
      </c>
      <c r="H260" s="106">
        <v>0.4224924012</v>
      </c>
      <c r="J260" s="106">
        <v>0.2743</v>
      </c>
      <c r="K260" s="106">
        <v>0.9338</v>
      </c>
      <c r="L260" s="106">
        <v>0.6756</v>
      </c>
    </row>
    <row r="261">
      <c r="A261" s="104"/>
      <c r="B261" s="104">
        <v>0.4722222222222222</v>
      </c>
      <c r="C261" s="104">
        <v>0.3752808988764045</v>
      </c>
      <c r="D261" s="104">
        <v>0.4363030807660283</v>
      </c>
      <c r="E261" s="104"/>
      <c r="F261" s="105">
        <v>0.5</v>
      </c>
      <c r="G261" s="106">
        <v>0.1365979381</v>
      </c>
      <c r="H261" s="106">
        <v>0.2956521739</v>
      </c>
      <c r="J261" s="106">
        <v>0.2344</v>
      </c>
      <c r="K261" s="106">
        <v>0.9661</v>
      </c>
      <c r="L261" s="106">
        <v>0.7088</v>
      </c>
    </row>
    <row r="262">
      <c r="A262" s="104"/>
      <c r="B262" s="104">
        <v>0.5244831338411317</v>
      </c>
      <c r="C262" s="104">
        <v>0.5159663865546219</v>
      </c>
      <c r="D262" s="104">
        <v>0.5211360634081902</v>
      </c>
      <c r="E262" s="104"/>
      <c r="F262" s="105">
        <v>0.6106032907</v>
      </c>
      <c r="G262" s="106">
        <v>0.3530997305</v>
      </c>
      <c r="H262" s="106">
        <v>0.5065359477</v>
      </c>
      <c r="J262" s="106">
        <v>0.2485</v>
      </c>
      <c r="K262" s="106">
        <v>0.9326</v>
      </c>
      <c r="L262" s="106">
        <v>0.6375</v>
      </c>
    </row>
    <row r="263">
      <c r="A263" s="104"/>
      <c r="B263" s="104">
        <v>0.32377740303541314</v>
      </c>
      <c r="C263" s="104">
        <v>0.28353658536585363</v>
      </c>
      <c r="D263" s="104">
        <v>0.30944625407166126</v>
      </c>
      <c r="E263" s="104"/>
      <c r="F263" s="105">
        <v>0.7142857143</v>
      </c>
      <c r="G263" s="106">
        <v>0.3801452785</v>
      </c>
      <c r="H263" s="106">
        <v>0.5660580021</v>
      </c>
      <c r="J263" s="106">
        <v>0.194</v>
      </c>
      <c r="K263" s="106">
        <v>0.8931</v>
      </c>
      <c r="L263" s="106">
        <v>0.5444</v>
      </c>
    </row>
    <row r="264">
      <c r="A264" s="104"/>
      <c r="B264" s="104">
        <v>0.3653566229985444</v>
      </c>
      <c r="C264" s="104">
        <v>0.3671497584541063</v>
      </c>
      <c r="D264" s="104">
        <v>0.36603088101725706</v>
      </c>
      <c r="E264" s="104"/>
      <c r="F264" s="105">
        <v>0.7561837456</v>
      </c>
      <c r="G264" s="106">
        <v>0.3575757576</v>
      </c>
      <c r="H264" s="106">
        <v>0.609375</v>
      </c>
      <c r="J264" s="106">
        <v>0.1447</v>
      </c>
      <c r="K264" s="106">
        <v>0.7232</v>
      </c>
      <c r="L264" s="106">
        <v>0.3394</v>
      </c>
    </row>
    <row r="265">
      <c r="A265" s="104"/>
      <c r="B265" s="104">
        <v>0.6918367346938775</v>
      </c>
      <c r="C265" s="104">
        <v>0.5697211155378487</v>
      </c>
      <c r="D265" s="104">
        <v>0.650472334682861</v>
      </c>
      <c r="E265" s="104"/>
      <c r="F265" s="105">
        <v>0.7707006369</v>
      </c>
      <c r="G265" s="106">
        <v>0.3620689655</v>
      </c>
      <c r="H265" s="106">
        <v>0.6149802891</v>
      </c>
      <c r="J265" s="106">
        <v>0.134</v>
      </c>
      <c r="K265" s="106">
        <v>0.7931</v>
      </c>
      <c r="L265" s="106">
        <v>0.3991</v>
      </c>
    </row>
    <row r="266">
      <c r="A266" s="104"/>
      <c r="B266" s="104">
        <v>0.7733333333333333</v>
      </c>
      <c r="C266" s="104">
        <v>0.5747126436781609</v>
      </c>
      <c r="D266" s="104">
        <v>0.70042194092827</v>
      </c>
      <c r="E266" s="104"/>
      <c r="F266" s="105">
        <v>0.7887788779</v>
      </c>
      <c r="G266" s="106">
        <v>0.3376623377</v>
      </c>
      <c r="H266" s="106">
        <v>0.636761488</v>
      </c>
      <c r="J266" s="106">
        <v>0.4743</v>
      </c>
      <c r="K266" s="106">
        <v>0.9046</v>
      </c>
      <c r="L266" s="106">
        <v>0.6842</v>
      </c>
    </row>
    <row r="267">
      <c r="A267" s="104"/>
      <c r="B267" s="104">
        <v>0.39194139194139194</v>
      </c>
      <c r="C267" s="104">
        <v>0.2982062780269058</v>
      </c>
      <c r="D267" s="104">
        <v>0.35889328063241105</v>
      </c>
      <c r="E267" s="104"/>
      <c r="F267" s="105">
        <v>0.8583690987</v>
      </c>
      <c r="G267" s="106">
        <v>0.3992932862</v>
      </c>
      <c r="H267" s="106">
        <v>0.6849132176</v>
      </c>
      <c r="J267" s="106">
        <v>0.453</v>
      </c>
      <c r="K267" s="106">
        <v>0.8971</v>
      </c>
      <c r="L267" s="106">
        <v>0.6853</v>
      </c>
    </row>
    <row r="268">
      <c r="A268" s="104"/>
      <c r="B268" s="104">
        <v>0.46835443037974683</v>
      </c>
      <c r="C268" s="104">
        <v>0.5394736842105263</v>
      </c>
      <c r="D268" s="104">
        <v>0.49145299145299143</v>
      </c>
      <c r="E268" s="104"/>
      <c r="F268" s="105">
        <v>0.8705882353</v>
      </c>
      <c r="G268" s="106">
        <v>0.200913242</v>
      </c>
      <c r="H268" s="106">
        <v>0.6904176904</v>
      </c>
      <c r="J268" s="106">
        <v>0.7658</v>
      </c>
      <c r="K268" s="106">
        <v>0.272</v>
      </c>
      <c r="L268" s="106">
        <v>0.5477</v>
      </c>
    </row>
    <row r="269">
      <c r="A269" s="104"/>
      <c r="B269" s="104">
        <v>0.395112016293279</v>
      </c>
      <c r="C269" s="104">
        <v>0.3100917431192661</v>
      </c>
      <c r="D269" s="104">
        <v>0.3647675180091683</v>
      </c>
      <c r="E269" s="104"/>
      <c r="F269" s="105">
        <v>0.5754985755</v>
      </c>
      <c r="G269" s="106">
        <v>0.1867219917</v>
      </c>
      <c r="H269" s="106">
        <v>0.4172297297</v>
      </c>
      <c r="J269" s="106">
        <v>0.0596</v>
      </c>
      <c r="K269" s="106">
        <v>0.5668</v>
      </c>
      <c r="L269" s="106">
        <v>0.2121</v>
      </c>
    </row>
    <row r="270">
      <c r="A270" s="104"/>
      <c r="B270" s="104">
        <v>0.41392649903288203</v>
      </c>
      <c r="C270" s="104">
        <v>0.2775800711743772</v>
      </c>
      <c r="D270" s="104">
        <v>0.3659147869674185</v>
      </c>
      <c r="E270" s="104"/>
      <c r="F270" s="105">
        <v>0.3173198483</v>
      </c>
      <c r="G270" s="106">
        <v>0.5571177504</v>
      </c>
      <c r="H270" s="106">
        <v>0.4176470588</v>
      </c>
      <c r="J270" s="106">
        <v>0.1614</v>
      </c>
      <c r="K270" s="106">
        <v>0.943</v>
      </c>
      <c r="L270" s="106">
        <v>0.6017</v>
      </c>
    </row>
    <row r="271">
      <c r="A271" s="104"/>
      <c r="B271" s="104">
        <v>0.5993623804463337</v>
      </c>
      <c r="C271" s="104">
        <v>0.4383561643835616</v>
      </c>
      <c r="D271" s="104">
        <v>0.5426997245179064</v>
      </c>
      <c r="E271" s="104"/>
      <c r="F271" s="105">
        <v>0.554192229</v>
      </c>
      <c r="G271" s="106">
        <v>0.2848837209</v>
      </c>
      <c r="H271" s="106">
        <v>0.4429771909</v>
      </c>
      <c r="J271" s="106">
        <v>0.186</v>
      </c>
      <c r="K271" s="106">
        <v>0.8924</v>
      </c>
      <c r="L271" s="106">
        <v>0.5324</v>
      </c>
    </row>
    <row r="272">
      <c r="A272" s="104"/>
      <c r="B272" s="104">
        <v>0.4964200477326969</v>
      </c>
      <c r="C272" s="104">
        <v>0.3811881188118812</v>
      </c>
      <c r="D272" s="104">
        <v>0.45893719806763283</v>
      </c>
      <c r="E272" s="104"/>
      <c r="F272" s="105">
        <v>0.4304932735</v>
      </c>
      <c r="G272" s="106">
        <v>0.2139037433</v>
      </c>
      <c r="H272" s="106">
        <v>0.3317073171</v>
      </c>
      <c r="J272" s="106">
        <v>0.1703</v>
      </c>
      <c r="K272" s="106">
        <v>0.7989</v>
      </c>
      <c r="L272" s="106">
        <v>0.4431</v>
      </c>
    </row>
    <row r="273">
      <c r="A273" s="104"/>
      <c r="B273" s="104">
        <v>0.4473684210526316</v>
      </c>
      <c r="C273" s="104">
        <v>0.3103448275862069</v>
      </c>
      <c r="D273" s="104">
        <v>0.4011627906976744</v>
      </c>
      <c r="E273" s="104"/>
      <c r="F273" s="105">
        <v>0.5948616601</v>
      </c>
      <c r="G273" s="106">
        <v>0.3113924051</v>
      </c>
      <c r="H273" s="106">
        <v>0.4705882353</v>
      </c>
      <c r="J273" s="106">
        <v>0.1142</v>
      </c>
      <c r="K273" s="106">
        <v>0.9265</v>
      </c>
      <c r="L273" s="106">
        <v>0.4901</v>
      </c>
    </row>
    <row r="274">
      <c r="A274" s="104"/>
      <c r="B274" s="104">
        <v>0.37967914438502676</v>
      </c>
      <c r="C274" s="104">
        <v>0.33183856502242154</v>
      </c>
      <c r="D274" s="104">
        <v>0.36180904522613067</v>
      </c>
      <c r="E274" s="104"/>
      <c r="F274" s="105">
        <v>0.5866050808</v>
      </c>
      <c r="G274" s="106">
        <v>0.2798913043</v>
      </c>
      <c r="H274" s="106">
        <v>0.4456928839</v>
      </c>
      <c r="J274" s="106">
        <v>0.143</v>
      </c>
      <c r="K274" s="106">
        <v>0.6595</v>
      </c>
      <c r="L274" s="106">
        <v>0.3591</v>
      </c>
    </row>
    <row r="275">
      <c r="A275" s="104"/>
      <c r="B275" s="104">
        <v>0.5507936507936508</v>
      </c>
      <c r="C275" s="104">
        <v>0.4226190476190476</v>
      </c>
      <c r="D275" s="104">
        <v>0.5062111801242236</v>
      </c>
      <c r="E275" s="104"/>
      <c r="F275" s="105">
        <v>0.5300925926</v>
      </c>
      <c r="G275" s="106">
        <v>0.3109756098</v>
      </c>
      <c r="H275" s="106">
        <v>0.4355263158</v>
      </c>
      <c r="J275" s="106">
        <v>0.1579</v>
      </c>
      <c r="K275" s="106">
        <v>0.8738</v>
      </c>
      <c r="L275" s="106">
        <v>0.4657</v>
      </c>
    </row>
    <row r="276">
      <c r="A276" s="104"/>
      <c r="B276" s="104">
        <v>0.48148148148148145</v>
      </c>
      <c r="C276" s="104">
        <v>0.48214285714285715</v>
      </c>
      <c r="D276" s="104">
        <v>0.4817300521998509</v>
      </c>
      <c r="E276" s="104"/>
      <c r="F276" s="105">
        <v>0.5246252677</v>
      </c>
      <c r="G276" s="106">
        <v>0.24</v>
      </c>
      <c r="H276" s="106">
        <v>0.4026927785</v>
      </c>
      <c r="J276" s="106">
        <v>0.1075</v>
      </c>
      <c r="K276" s="106">
        <v>0.2932</v>
      </c>
      <c r="L276" s="106">
        <v>0.1759</v>
      </c>
    </row>
    <row r="277">
      <c r="A277" s="104"/>
      <c r="B277" s="104">
        <v>0.45390070921985815</v>
      </c>
      <c r="C277" s="104">
        <v>0.45454545454545453</v>
      </c>
      <c r="D277" s="104">
        <v>0.45410628019323673</v>
      </c>
      <c r="E277" s="104"/>
      <c r="F277" s="105">
        <v>0.4945652174</v>
      </c>
      <c r="G277" s="106">
        <v>0.2759493671</v>
      </c>
      <c r="H277" s="106">
        <v>0.4033790919</v>
      </c>
      <c r="J277" s="106">
        <v>0.1905</v>
      </c>
      <c r="K277" s="106">
        <v>0.4375</v>
      </c>
      <c r="L277" s="106">
        <v>0.2973</v>
      </c>
    </row>
    <row r="278">
      <c r="A278" s="104"/>
      <c r="B278" s="104">
        <v>0.4751908396946565</v>
      </c>
      <c r="C278" s="104">
        <v>0.5392156862745098</v>
      </c>
      <c r="D278" s="104">
        <v>0.4987951807228916</v>
      </c>
      <c r="E278" s="104"/>
      <c r="F278" s="105">
        <v>0.5650224215</v>
      </c>
      <c r="G278" s="106">
        <v>0.4258064516</v>
      </c>
      <c r="H278" s="106">
        <v>0.5079365079</v>
      </c>
      <c r="J278" s="106">
        <v>0.2726</v>
      </c>
      <c r="K278" s="106">
        <v>0.8921</v>
      </c>
      <c r="L278" s="106">
        <v>0.6062</v>
      </c>
    </row>
    <row r="279">
      <c r="A279" s="104"/>
      <c r="B279" s="104">
        <v>0.5203836930455635</v>
      </c>
      <c r="C279" s="104">
        <v>0.4091580502215657</v>
      </c>
      <c r="D279" s="104">
        <v>0.48132780082987553</v>
      </c>
      <c r="E279" s="104"/>
      <c r="F279" s="105">
        <v>0.4032634033</v>
      </c>
      <c r="G279" s="106">
        <v>0.3982035928</v>
      </c>
      <c r="H279" s="106">
        <v>0.4010484928</v>
      </c>
      <c r="J279" s="106">
        <v>0.2524</v>
      </c>
      <c r="K279" s="106">
        <v>0.9406</v>
      </c>
      <c r="L279" s="106">
        <v>0.6533</v>
      </c>
    </row>
    <row r="280">
      <c r="A280" s="104"/>
      <c r="B280" s="104">
        <v>0.4330413016270338</v>
      </c>
      <c r="C280" s="104">
        <v>0.34888059701492535</v>
      </c>
      <c r="D280" s="104">
        <v>0.399250936329588</v>
      </c>
      <c r="E280" s="104"/>
      <c r="F280" s="105">
        <v>0.4432071269</v>
      </c>
      <c r="G280" s="106">
        <v>0.3624595469</v>
      </c>
      <c r="H280" s="106">
        <v>0.4102902375</v>
      </c>
      <c r="J280" s="106">
        <v>0.2521</v>
      </c>
      <c r="K280" s="106">
        <v>0.9363</v>
      </c>
      <c r="L280" s="106">
        <v>0.6465</v>
      </c>
    </row>
    <row r="281">
      <c r="A281" s="104"/>
      <c r="B281" s="104">
        <v>0.3584905660377358</v>
      </c>
      <c r="C281" s="104">
        <v>0.27450980392156865</v>
      </c>
      <c r="D281" s="104">
        <v>0.3232876712328767</v>
      </c>
      <c r="E281" s="104"/>
      <c r="F281" s="105">
        <v>0.4385964912</v>
      </c>
      <c r="G281" s="106">
        <v>0.476702509</v>
      </c>
      <c r="H281" s="106">
        <v>0.4542772861</v>
      </c>
      <c r="J281" s="106">
        <v>0.197</v>
      </c>
      <c r="K281" s="106">
        <v>0.9475</v>
      </c>
      <c r="L281" s="106">
        <v>0.6023</v>
      </c>
    </row>
    <row r="282">
      <c r="A282" s="104"/>
      <c r="B282" s="104">
        <v>0.4074074074074074</v>
      </c>
      <c r="C282" s="104">
        <v>0.33962264150943394</v>
      </c>
      <c r="D282" s="104">
        <v>0.3822843822843823</v>
      </c>
      <c r="E282" s="104"/>
      <c r="F282" s="105">
        <v>0.502970297</v>
      </c>
      <c r="G282" s="106">
        <v>0.3727810651</v>
      </c>
      <c r="H282" s="106">
        <v>0.4507710558</v>
      </c>
      <c r="J282" s="106">
        <v>0.1862</v>
      </c>
      <c r="K282" s="106">
        <v>0.8291</v>
      </c>
      <c r="L282" s="106">
        <v>0.4943</v>
      </c>
    </row>
    <row r="283">
      <c r="A283" s="104"/>
      <c r="B283" s="104">
        <v>0.2608695652173913</v>
      </c>
      <c r="C283" s="104">
        <v>0.20618556701030927</v>
      </c>
      <c r="D283" s="104">
        <v>0.24031007751937986</v>
      </c>
      <c r="E283" s="104"/>
      <c r="F283" s="105">
        <v>0.4606205251</v>
      </c>
      <c r="G283" s="106">
        <v>0.3412462908</v>
      </c>
      <c r="H283" s="106">
        <v>0.4074074074</v>
      </c>
      <c r="J283" s="106">
        <v>0.2561</v>
      </c>
      <c r="K283" s="106">
        <v>0.9158</v>
      </c>
      <c r="L283" s="106">
        <v>0.6024</v>
      </c>
    </row>
    <row r="284">
      <c r="A284" s="104"/>
      <c r="B284" s="104">
        <v>0.3975409836065574</v>
      </c>
      <c r="C284" s="104">
        <v>0.2012987012987013</v>
      </c>
      <c r="D284" s="104">
        <v>0.32160804020100503</v>
      </c>
      <c r="E284" s="104"/>
      <c r="F284" s="105">
        <v>0.6293859649</v>
      </c>
      <c r="G284" s="106">
        <v>0.4046920821</v>
      </c>
      <c r="H284" s="106">
        <v>0.5332496863</v>
      </c>
      <c r="J284" s="106">
        <v>0.1955</v>
      </c>
      <c r="K284" s="106">
        <v>0.8847</v>
      </c>
      <c r="L284" s="106">
        <v>0.5465</v>
      </c>
    </row>
    <row r="285">
      <c r="A285" s="104"/>
      <c r="B285" s="104">
        <v>0.43687374749499</v>
      </c>
      <c r="C285" s="104">
        <v>0.3118440779610195</v>
      </c>
      <c r="D285" s="104">
        <v>0.3867867867867868</v>
      </c>
      <c r="E285" s="104"/>
      <c r="F285" s="105">
        <v>0.468852459</v>
      </c>
      <c r="G285" s="106">
        <v>0.2757201646</v>
      </c>
      <c r="H285" s="106">
        <v>0.3832116788</v>
      </c>
      <c r="J285" s="106">
        <v>0.175</v>
      </c>
      <c r="K285" s="106">
        <v>0.8597</v>
      </c>
      <c r="L285" s="106">
        <v>0.4965</v>
      </c>
    </row>
    <row r="286">
      <c r="A286" s="104"/>
      <c r="B286" s="104">
        <v>0.45425867507886436</v>
      </c>
      <c r="C286" s="104">
        <v>0.29918032786885246</v>
      </c>
      <c r="D286" s="104">
        <v>0.3868092691622103</v>
      </c>
      <c r="E286" s="104"/>
      <c r="F286" s="105">
        <v>0.5289256198</v>
      </c>
      <c r="G286" s="106">
        <v>0.3013333333</v>
      </c>
      <c r="H286" s="106">
        <v>0.4295692666</v>
      </c>
      <c r="J286" s="106">
        <v>0.1986</v>
      </c>
      <c r="K286" s="106">
        <v>0.919</v>
      </c>
      <c r="L286" s="106">
        <v>0.5672</v>
      </c>
    </row>
    <row r="287">
      <c r="A287" s="104"/>
      <c r="B287" s="104">
        <v>0.4766977363515313</v>
      </c>
      <c r="C287" s="104">
        <v>0.37815126050420167</v>
      </c>
      <c r="D287" s="104">
        <v>0.4384678076609617</v>
      </c>
      <c r="E287" s="104"/>
      <c r="F287" s="105">
        <v>0.501607717</v>
      </c>
      <c r="G287" s="106">
        <v>0.2027491409</v>
      </c>
      <c r="H287" s="106">
        <v>0.3571428571</v>
      </c>
      <c r="J287" s="106">
        <v>0.1573</v>
      </c>
      <c r="K287" s="106">
        <v>0.7586</v>
      </c>
      <c r="L287" s="106">
        <v>0.4003</v>
      </c>
    </row>
    <row r="288">
      <c r="A288" s="104"/>
      <c r="B288" s="104">
        <v>0.39791937581274384</v>
      </c>
      <c r="C288" s="104">
        <v>0.19561551433389546</v>
      </c>
      <c r="D288" s="104">
        <v>0.30983847283406757</v>
      </c>
      <c r="E288" s="104"/>
      <c r="F288" s="105">
        <v>0.6102941176</v>
      </c>
      <c r="G288" s="106">
        <v>0.2816901408</v>
      </c>
      <c r="H288" s="106">
        <v>0.475433526</v>
      </c>
      <c r="J288" s="106">
        <v>0.2035</v>
      </c>
      <c r="K288" s="106">
        <v>0.9233</v>
      </c>
      <c r="L288" s="106">
        <v>0.6028</v>
      </c>
    </row>
    <row r="289">
      <c r="A289" s="104"/>
      <c r="B289" s="104">
        <v>0.0945179584120983</v>
      </c>
      <c r="C289" s="104">
        <v>0.07142857142857142</v>
      </c>
      <c r="D289" s="104">
        <v>0.08489525909592062</v>
      </c>
      <c r="E289" s="104"/>
      <c r="F289" s="105">
        <v>0.4906542056</v>
      </c>
      <c r="G289" s="106">
        <v>0.3050314465</v>
      </c>
      <c r="H289" s="106">
        <v>0.4115281501</v>
      </c>
      <c r="J289" s="106">
        <v>0.0975</v>
      </c>
      <c r="K289" s="106">
        <v>0.9352</v>
      </c>
      <c r="L289" s="106">
        <v>0.5251</v>
      </c>
    </row>
    <row r="290">
      <c r="A290" s="104"/>
      <c r="B290" s="104">
        <v>0.5350877192982456</v>
      </c>
      <c r="C290" s="104">
        <v>0.41935483870967744</v>
      </c>
      <c r="D290" s="104">
        <v>0.5015576323987538</v>
      </c>
      <c r="E290" s="104"/>
      <c r="F290" s="105">
        <v>0.5393518519</v>
      </c>
      <c r="G290" s="106">
        <v>0.1779448622</v>
      </c>
      <c r="H290" s="106">
        <v>0.3658243081</v>
      </c>
      <c r="J290" s="106">
        <v>0.1142</v>
      </c>
      <c r="K290" s="106">
        <v>0.9306</v>
      </c>
      <c r="L290" s="106">
        <v>0.5938</v>
      </c>
    </row>
    <row r="291">
      <c r="A291" s="104"/>
      <c r="B291" s="104">
        <v>0.26903553299492383</v>
      </c>
      <c r="C291" s="104">
        <v>0.22807017543859648</v>
      </c>
      <c r="D291" s="104">
        <v>0.2540192926045016</v>
      </c>
      <c r="E291" s="104"/>
      <c r="F291" s="105">
        <v>0.5353773585</v>
      </c>
      <c r="G291" s="106">
        <v>0.2472826087</v>
      </c>
      <c r="H291" s="106">
        <v>0.4015151515</v>
      </c>
      <c r="J291" s="106">
        <v>0.0985</v>
      </c>
      <c r="K291" s="106">
        <v>0.784</v>
      </c>
      <c r="L291" s="106">
        <v>0.3654</v>
      </c>
    </row>
    <row r="292">
      <c r="A292" s="104"/>
      <c r="B292" s="104">
        <v>0.22318840579710145</v>
      </c>
      <c r="C292" s="104">
        <v>0.3203125</v>
      </c>
      <c r="D292" s="104">
        <v>0.26455906821963393</v>
      </c>
      <c r="E292" s="104"/>
      <c r="F292" s="105">
        <v>0.6230088496</v>
      </c>
      <c r="G292" s="106">
        <v>0.2614678899</v>
      </c>
      <c r="H292" s="106">
        <v>0.4655344655</v>
      </c>
      <c r="J292" s="106">
        <v>0.0</v>
      </c>
      <c r="K292" s="106">
        <v>0.6</v>
      </c>
      <c r="L292" s="106">
        <v>0.0652</v>
      </c>
    </row>
    <row r="293">
      <c r="A293" s="104"/>
      <c r="B293" s="104">
        <v>0.4240506329113924</v>
      </c>
      <c r="C293" s="104">
        <v>0.3192771084337349</v>
      </c>
      <c r="D293" s="104">
        <v>0.3879668049792531</v>
      </c>
      <c r="E293" s="104"/>
      <c r="F293" s="105">
        <v>0.7318548387</v>
      </c>
      <c r="G293" s="106">
        <v>0.2283236994</v>
      </c>
      <c r="H293" s="106">
        <v>0.5249406176</v>
      </c>
      <c r="J293" s="106">
        <v>0.0096</v>
      </c>
      <c r="K293" s="106">
        <v>0.1844</v>
      </c>
      <c r="L293" s="106">
        <v>0.0289</v>
      </c>
    </row>
    <row r="294">
      <c r="A294" s="104"/>
      <c r="B294" s="104">
        <v>0.3969298245614035</v>
      </c>
      <c r="C294" s="104">
        <v>0.18275862068965518</v>
      </c>
      <c r="D294" s="104">
        <v>0.3136729222520107</v>
      </c>
      <c r="E294" s="104"/>
      <c r="F294" s="105">
        <v>0.6387195122</v>
      </c>
      <c r="G294" s="106">
        <v>0.3868778281</v>
      </c>
      <c r="H294" s="106">
        <v>0.5373406193</v>
      </c>
      <c r="J294" s="106">
        <v>0.0047</v>
      </c>
      <c r="K294" s="106">
        <v>0.2906</v>
      </c>
      <c r="L294" s="106">
        <v>0.0332</v>
      </c>
    </row>
    <row r="295">
      <c r="A295" s="104"/>
      <c r="B295" s="104">
        <v>0.30637254901960786</v>
      </c>
      <c r="C295" s="104">
        <v>0.16119402985074627</v>
      </c>
      <c r="D295" s="104">
        <v>0.24091520861372812</v>
      </c>
      <c r="E295" s="104"/>
      <c r="F295" s="105">
        <v>0.4826498423</v>
      </c>
      <c r="G295" s="106">
        <v>0.219330855</v>
      </c>
      <c r="H295" s="106">
        <v>0.361774744</v>
      </c>
      <c r="J295" s="106">
        <v>0.0014</v>
      </c>
      <c r="K295" s="106">
        <v>0.3939</v>
      </c>
      <c r="L295" s="106">
        <v>0.0345</v>
      </c>
    </row>
    <row r="296">
      <c r="A296" s="104"/>
      <c r="B296" s="104">
        <v>0.3050847457627119</v>
      </c>
      <c r="C296" s="104">
        <v>0.30739299610894943</v>
      </c>
      <c r="D296" s="104">
        <v>0.30597014925373134</v>
      </c>
      <c r="E296" s="104"/>
      <c r="F296" s="105">
        <v>0.7</v>
      </c>
      <c r="G296" s="106">
        <v>0.3231850117</v>
      </c>
      <c r="H296" s="106">
        <v>0.5336091003</v>
      </c>
      <c r="J296" s="106">
        <v>0.16</v>
      </c>
      <c r="K296" s="106">
        <v>0.6331</v>
      </c>
      <c r="L296" s="106">
        <v>0.307</v>
      </c>
    </row>
    <row r="297">
      <c r="A297" s="104"/>
      <c r="B297" s="104">
        <v>0.0759493670886076</v>
      </c>
      <c r="C297" s="104">
        <v>0.045627376425855515</v>
      </c>
      <c r="D297" s="104">
        <v>0.06217616580310881</v>
      </c>
      <c r="E297" s="104"/>
      <c r="F297" s="105">
        <v>0.6684782609</v>
      </c>
      <c r="G297" s="106">
        <v>0.2823529412</v>
      </c>
      <c r="H297" s="106">
        <v>0.5005117707</v>
      </c>
      <c r="J297" s="106">
        <v>0.0127</v>
      </c>
      <c r="K297" s="106">
        <v>0.1452</v>
      </c>
      <c r="L297" s="106">
        <v>0.0344</v>
      </c>
    </row>
    <row r="298">
      <c r="A298" s="104"/>
      <c r="B298" s="104">
        <v>0.10344827586206896</v>
      </c>
      <c r="C298" s="104">
        <v>0.04526748971193416</v>
      </c>
      <c r="D298" s="104">
        <v>0.07829181494661921</v>
      </c>
      <c r="E298" s="104"/>
      <c r="F298" s="105">
        <v>0.6908023483</v>
      </c>
      <c r="G298" s="106">
        <v>0.3294460641</v>
      </c>
      <c r="H298" s="106">
        <v>0.5456674473</v>
      </c>
      <c r="J298" s="106">
        <v>0.0084</v>
      </c>
      <c r="K298" s="106">
        <v>0.2325</v>
      </c>
      <c r="L298" s="106">
        <v>0.0339</v>
      </c>
    </row>
    <row r="299">
      <c r="A299" s="104"/>
      <c r="B299" s="104">
        <v>0.4036144578313253</v>
      </c>
      <c r="C299" s="104">
        <v>0.2676056338028169</v>
      </c>
      <c r="D299" s="104">
        <v>0.3504587155963303</v>
      </c>
      <c r="E299" s="104"/>
      <c r="F299" s="105">
        <v>0.4126074499</v>
      </c>
      <c r="G299" s="106">
        <v>0.2464788732</v>
      </c>
      <c r="H299" s="106">
        <v>0.3380726698</v>
      </c>
      <c r="J299" s="106">
        <v>0.0092</v>
      </c>
      <c r="K299" s="106">
        <v>0.2247</v>
      </c>
      <c r="L299" s="106">
        <v>0.0413</v>
      </c>
    </row>
    <row r="300">
      <c r="A300" s="104"/>
      <c r="B300" s="104">
        <v>0.29411764705882354</v>
      </c>
      <c r="C300" s="104">
        <v>0.22935779816513763</v>
      </c>
      <c r="D300" s="104">
        <v>0.2653061224489796</v>
      </c>
      <c r="E300" s="104"/>
      <c r="F300" s="105">
        <v>0.477124183</v>
      </c>
      <c r="G300" s="106">
        <v>0.2078651685</v>
      </c>
      <c r="H300" s="106">
        <v>0.3595092025</v>
      </c>
      <c r="J300" s="106">
        <v>0.0398</v>
      </c>
      <c r="K300" s="106">
        <v>0.4857</v>
      </c>
      <c r="L300" s="106">
        <v>0.1371</v>
      </c>
    </row>
    <row r="301">
      <c r="A301" s="104"/>
      <c r="B301" s="104">
        <v>0.33548387096774196</v>
      </c>
      <c r="C301" s="104">
        <v>0.1484375</v>
      </c>
      <c r="D301" s="104">
        <v>0.2508833922261484</v>
      </c>
      <c r="E301" s="104"/>
      <c r="F301" s="105">
        <v>0.4722222222</v>
      </c>
      <c r="G301" s="106">
        <v>0.1443298969</v>
      </c>
      <c r="H301" s="106">
        <v>0.3021390374</v>
      </c>
      <c r="J301" s="106">
        <v>0.0262</v>
      </c>
      <c r="K301" s="106">
        <v>0.5068</v>
      </c>
      <c r="L301" s="106">
        <v>0.1196</v>
      </c>
    </row>
    <row r="302">
      <c r="A302" s="104"/>
      <c r="B302" s="104">
        <v>0.25980392156862747</v>
      </c>
      <c r="C302" s="104">
        <v>0.18373493975903615</v>
      </c>
      <c r="D302" s="104">
        <v>0.22567567567567567</v>
      </c>
      <c r="E302" s="104"/>
      <c r="F302" s="105">
        <v>0.5467422096</v>
      </c>
      <c r="G302" s="106">
        <v>0.1812297735</v>
      </c>
      <c r="H302" s="106">
        <v>0.3761329305</v>
      </c>
      <c r="J302" s="106">
        <v>0.0</v>
      </c>
      <c r="K302" s="106">
        <v>0.0</v>
      </c>
      <c r="L302" s="106">
        <v>0.0</v>
      </c>
    </row>
    <row r="303">
      <c r="A303" s="104"/>
      <c r="B303" s="104">
        <v>0.25203252032520324</v>
      </c>
      <c r="C303" s="104">
        <v>0.24489795918367346</v>
      </c>
      <c r="D303" s="104">
        <v>0.248868778280543</v>
      </c>
      <c r="E303" s="104"/>
      <c r="F303" s="105">
        <v>0.4708737864</v>
      </c>
      <c r="G303" s="106">
        <v>0.3139534884</v>
      </c>
      <c r="H303" s="106">
        <v>0.3994708995</v>
      </c>
      <c r="J303" s="106">
        <v>0.0094</v>
      </c>
      <c r="K303" s="106">
        <v>0.2025</v>
      </c>
      <c r="L303" s="106">
        <v>0.0406</v>
      </c>
    </row>
    <row r="304">
      <c r="A304" s="104"/>
      <c r="B304" s="104">
        <v>0.33962264150943394</v>
      </c>
      <c r="C304" s="104">
        <v>0.22448979591836735</v>
      </c>
      <c r="D304" s="104">
        <v>0.28431372549019607</v>
      </c>
      <c r="E304" s="104"/>
      <c r="F304" s="105">
        <v>0.5412621359</v>
      </c>
      <c r="G304" s="106">
        <v>0.3636363636</v>
      </c>
      <c r="H304" s="106">
        <v>0.4652777778</v>
      </c>
      <c r="J304" s="106">
        <v>0.0185</v>
      </c>
      <c r="K304" s="106">
        <v>0.1749</v>
      </c>
      <c r="L304" s="106">
        <v>0.0439</v>
      </c>
    </row>
    <row r="305">
      <c r="A305" s="104"/>
      <c r="B305" s="104">
        <v>0.3993055555555556</v>
      </c>
      <c r="C305" s="104">
        <v>0.2616136919315403</v>
      </c>
      <c r="D305" s="104">
        <v>0.34213197969543147</v>
      </c>
      <c r="E305" s="104"/>
      <c r="F305" s="105">
        <v>0.5322128852</v>
      </c>
      <c r="G305" s="106">
        <v>0.3607843137</v>
      </c>
      <c r="H305" s="106">
        <v>0.4607843137</v>
      </c>
      <c r="J305" s="106">
        <v>0.0</v>
      </c>
      <c r="K305" s="106">
        <v>0.0</v>
      </c>
      <c r="L305" s="106">
        <v>0.0</v>
      </c>
    </row>
    <row r="306">
      <c r="A306" s="104"/>
      <c r="B306" s="104">
        <v>0.2702702702702703</v>
      </c>
      <c r="C306" s="104">
        <v>0.21428571428571427</v>
      </c>
      <c r="D306" s="104">
        <v>0.25</v>
      </c>
      <c r="E306" s="104"/>
      <c r="F306" s="105">
        <v>0.3853820598</v>
      </c>
      <c r="G306" s="106">
        <v>0.2444444444</v>
      </c>
      <c r="H306" s="106">
        <v>0.325095057</v>
      </c>
      <c r="J306" s="106">
        <v>0.0</v>
      </c>
      <c r="K306" s="106">
        <v>0.1556</v>
      </c>
      <c r="L306" s="106">
        <v>0.0255</v>
      </c>
    </row>
    <row r="307">
      <c r="A307" s="104"/>
      <c r="B307" s="104">
        <v>0.5733333333333334</v>
      </c>
      <c r="C307" s="104">
        <v>0.42162162162162165</v>
      </c>
      <c r="D307" s="104">
        <v>0.5154639175257731</v>
      </c>
      <c r="E307" s="104"/>
      <c r="F307" s="105">
        <v>0.8849902534</v>
      </c>
      <c r="G307" s="106">
        <v>0.3371428571</v>
      </c>
      <c r="H307" s="106">
        <v>0.7456395349</v>
      </c>
      <c r="J307" s="106">
        <v>0.0102</v>
      </c>
      <c r="K307" s="106">
        <v>0.197</v>
      </c>
      <c r="L307" s="106">
        <v>0.0444</v>
      </c>
    </row>
    <row r="308">
      <c r="A308" s="104"/>
      <c r="B308" s="104">
        <v>0.26063829787234044</v>
      </c>
      <c r="C308" s="104">
        <v>0.18375241779497098</v>
      </c>
      <c r="D308" s="104">
        <v>0.2293144208037825</v>
      </c>
      <c r="E308" s="104"/>
      <c r="F308" s="105">
        <v>0.827510917</v>
      </c>
      <c r="G308" s="106">
        <v>0.1614349776</v>
      </c>
      <c r="H308" s="106">
        <v>0.6093979442</v>
      </c>
      <c r="J308" s="106">
        <v>0.0275</v>
      </c>
      <c r="K308" s="106">
        <v>0.122</v>
      </c>
      <c r="L308" s="106">
        <v>0.0392</v>
      </c>
    </row>
    <row r="309">
      <c r="A309" s="104"/>
      <c r="B309" s="104">
        <v>0.21927710843373494</v>
      </c>
      <c r="C309" s="104">
        <v>0.20350877192982456</v>
      </c>
      <c r="D309" s="104">
        <v>0.21285714285714286</v>
      </c>
      <c r="E309" s="104"/>
      <c r="F309" s="105">
        <v>0.8731707317</v>
      </c>
      <c r="G309" s="106">
        <v>0.2331288344</v>
      </c>
      <c r="H309" s="106">
        <v>0.6910994764</v>
      </c>
      <c r="J309" s="106">
        <v>0.0</v>
      </c>
      <c r="K309" s="106">
        <v>0.5</v>
      </c>
      <c r="L309" s="106">
        <v>0.0</v>
      </c>
    </row>
    <row r="310">
      <c r="A310" s="104"/>
      <c r="B310" s="104">
        <v>0.1414141414141414</v>
      </c>
      <c r="C310" s="104">
        <v>0.13636363636363635</v>
      </c>
      <c r="D310" s="104">
        <v>0.13903743315508021</v>
      </c>
      <c r="E310" s="104"/>
      <c r="F310" s="105">
        <v>0.8857142857</v>
      </c>
      <c r="G310" s="106">
        <v>0.1546391753</v>
      </c>
      <c r="H310" s="106">
        <v>0.600536193</v>
      </c>
      <c r="J310" s="106">
        <v>0.5</v>
      </c>
      <c r="K310" s="106">
        <v>0.5</v>
      </c>
      <c r="L310" s="106">
        <v>0.5</v>
      </c>
    </row>
    <row r="311">
      <c r="A311" s="104"/>
      <c r="B311" s="104">
        <v>0.2819672131147541</v>
      </c>
      <c r="C311" s="104">
        <v>0.2</v>
      </c>
      <c r="D311" s="104">
        <v>0.24464285714285713</v>
      </c>
      <c r="E311" s="104"/>
      <c r="F311" s="105">
        <v>0.91</v>
      </c>
      <c r="G311" s="106">
        <v>0.2604166667</v>
      </c>
      <c r="H311" s="106">
        <v>0.7525252525</v>
      </c>
      <c r="J311" s="106">
        <v>0.0094</v>
      </c>
      <c r="K311" s="106">
        <v>0.1435</v>
      </c>
      <c r="L311" s="106">
        <v>0.0474</v>
      </c>
    </row>
    <row r="312">
      <c r="A312" s="104"/>
      <c r="B312" s="104">
        <v>0.35117493472584854</v>
      </c>
      <c r="C312" s="104">
        <v>0.23985239852398524</v>
      </c>
      <c r="D312" s="104">
        <v>0.30504587155963303</v>
      </c>
      <c r="E312" s="104"/>
      <c r="F312" s="104"/>
      <c r="J312" s="106">
        <v>0.0204</v>
      </c>
      <c r="K312" s="106">
        <v>0.1591</v>
      </c>
      <c r="L312" s="106">
        <v>0.0415</v>
      </c>
    </row>
    <row r="313">
      <c r="A313" s="104"/>
      <c r="B313" s="104">
        <v>0.4807692307692308</v>
      </c>
      <c r="C313" s="104">
        <v>0.2469879518072289</v>
      </c>
      <c r="D313" s="104">
        <v>0.3770053475935829</v>
      </c>
      <c r="E313" s="104"/>
      <c r="F313" s="104"/>
      <c r="J313" s="106">
        <v>0.0395</v>
      </c>
      <c r="K313" s="106">
        <v>0.1081</v>
      </c>
      <c r="L313" s="106">
        <v>0.0566</v>
      </c>
    </row>
    <row r="314">
      <c r="A314" s="104"/>
      <c r="B314" s="104">
        <v>0.29177057356608477</v>
      </c>
      <c r="C314" s="104">
        <v>0.2762096774193548</v>
      </c>
      <c r="D314" s="104">
        <v>0.28582434514637906</v>
      </c>
      <c r="E314" s="104"/>
      <c r="F314" s="104"/>
      <c r="J314" s="106">
        <v>0.0423</v>
      </c>
      <c r="K314" s="106">
        <v>0.1</v>
      </c>
      <c r="L314" s="106">
        <v>0.0575</v>
      </c>
    </row>
    <row r="315">
      <c r="A315" s="104"/>
      <c r="B315" s="104">
        <v>0.4194214876033058</v>
      </c>
      <c r="C315" s="104">
        <v>0.3253424657534247</v>
      </c>
      <c r="D315" s="104">
        <v>0.38402061855670105</v>
      </c>
      <c r="E315" s="104"/>
      <c r="F315" s="104"/>
      <c r="J315" s="106">
        <v>0.0183</v>
      </c>
      <c r="K315" s="106">
        <v>0.1304</v>
      </c>
      <c r="L315" s="106">
        <v>0.0438</v>
      </c>
    </row>
    <row r="316">
      <c r="A316" s="104"/>
      <c r="B316" s="104">
        <v>0.5727272727272728</v>
      </c>
      <c r="C316" s="104">
        <v>0.3351063829787234</v>
      </c>
      <c r="D316" s="104">
        <v>0.4864864864864865</v>
      </c>
      <c r="E316" s="104"/>
      <c r="F316" s="104"/>
      <c r="J316" s="106">
        <v>0.0239</v>
      </c>
      <c r="K316" s="106">
        <v>0.2101</v>
      </c>
      <c r="L316" s="106">
        <v>0.0617</v>
      </c>
    </row>
    <row r="317">
      <c r="A317" s="104"/>
      <c r="B317" s="104">
        <v>0.4525205158264947</v>
      </c>
      <c r="C317" s="104">
        <v>0.3384321223709369</v>
      </c>
      <c r="D317" s="104">
        <v>0.40915697674418605</v>
      </c>
      <c r="E317" s="104"/>
      <c r="F317" s="104"/>
      <c r="J317" s="106">
        <v>0.0156</v>
      </c>
      <c r="K317" s="106">
        <v>0.3291</v>
      </c>
      <c r="L317" s="106">
        <v>0.0622</v>
      </c>
    </row>
    <row r="318">
      <c r="A318" s="104"/>
      <c r="B318" s="104">
        <v>0.1284722222222222</v>
      </c>
      <c r="C318" s="104">
        <v>0.1926605504587156</v>
      </c>
      <c r="D318" s="104">
        <v>0.15612648221343872</v>
      </c>
      <c r="E318" s="104"/>
      <c r="F318" s="104"/>
      <c r="J318" s="106">
        <v>0.0252</v>
      </c>
      <c r="K318" s="106">
        <v>0.2771</v>
      </c>
      <c r="L318" s="106">
        <v>0.0773</v>
      </c>
    </row>
    <row r="319">
      <c r="A319" s="104"/>
      <c r="B319" s="104">
        <v>0.4396355353075171</v>
      </c>
      <c r="C319" s="104">
        <v>0.3172043010752688</v>
      </c>
      <c r="D319" s="104">
        <v>0.3920612813370474</v>
      </c>
      <c r="E319" s="104"/>
      <c r="F319" s="104"/>
      <c r="J319" s="106">
        <v>0.014</v>
      </c>
      <c r="K319" s="106">
        <v>0.2682</v>
      </c>
      <c r="L319" s="106">
        <v>0.0511</v>
      </c>
    </row>
    <row r="320">
      <c r="A320" s="104"/>
      <c r="B320" s="104">
        <v>0.43185078909612623</v>
      </c>
      <c r="C320" s="104">
        <v>0.3286384976525822</v>
      </c>
      <c r="D320" s="104">
        <v>0.39269813000890474</v>
      </c>
      <c r="E320" s="104"/>
      <c r="F320" s="104"/>
      <c r="J320" s="106">
        <v>0.0084</v>
      </c>
      <c r="K320" s="106">
        <v>0.1688</v>
      </c>
      <c r="L320" s="106">
        <v>0.0258</v>
      </c>
    </row>
    <row r="321">
      <c r="A321" s="104"/>
      <c r="B321" s="104">
        <v>0.3746518105849582</v>
      </c>
      <c r="C321" s="104">
        <v>0.26184538653366585</v>
      </c>
      <c r="D321" s="104">
        <v>0.3342269883824844</v>
      </c>
      <c r="E321" s="104"/>
      <c r="F321" s="104"/>
      <c r="J321" s="106">
        <v>0.0125</v>
      </c>
      <c r="K321" s="106">
        <v>0.1651</v>
      </c>
      <c r="L321" s="106">
        <v>0.0303</v>
      </c>
    </row>
    <row r="322">
      <c r="A322" s="104"/>
      <c r="B322" s="104">
        <v>0.36484848484848487</v>
      </c>
      <c r="C322" s="104">
        <v>0.3011456628477905</v>
      </c>
      <c r="D322" s="104">
        <v>0.33774373259052926</v>
      </c>
      <c r="E322" s="104"/>
      <c r="F322" s="104"/>
      <c r="J322" s="106">
        <v>0.0</v>
      </c>
      <c r="K322" s="106">
        <v>0.0</v>
      </c>
      <c r="L322" s="106">
        <v>0.0</v>
      </c>
    </row>
    <row r="323">
      <c r="A323" s="104"/>
      <c r="B323" s="104">
        <v>0.09941520467836257</v>
      </c>
      <c r="C323" s="104">
        <v>0.09216589861751152</v>
      </c>
      <c r="D323" s="104">
        <v>0.09660107334525939</v>
      </c>
      <c r="E323" s="104"/>
      <c r="F323" s="104"/>
      <c r="J323" s="106">
        <v>0.0</v>
      </c>
      <c r="K323" s="106">
        <v>1.0</v>
      </c>
      <c r="L323" s="106">
        <v>0.5</v>
      </c>
    </row>
    <row r="324">
      <c r="A324" s="104"/>
      <c r="B324" s="104">
        <v>0.36670416197975253</v>
      </c>
      <c r="C324" s="104">
        <v>0.35181644359464626</v>
      </c>
      <c r="D324" s="104">
        <v>0.3611898016997167</v>
      </c>
      <c r="E324" s="104"/>
      <c r="F324" s="104"/>
      <c r="J324" s="106">
        <v>0.0241</v>
      </c>
      <c r="K324" s="106">
        <v>0.2824</v>
      </c>
      <c r="L324" s="106">
        <v>0.0617</v>
      </c>
    </row>
    <row r="325">
      <c r="A325" s="104"/>
      <c r="B325" s="104">
        <v>0.38461538461538464</v>
      </c>
      <c r="C325" s="104">
        <v>0.27956989247311825</v>
      </c>
      <c r="D325" s="104">
        <v>0.3432203389830508</v>
      </c>
      <c r="E325" s="104"/>
      <c r="F325" s="104"/>
      <c r="J325" s="106">
        <v>0.0179</v>
      </c>
      <c r="K325" s="106">
        <v>0.1702</v>
      </c>
      <c r="L325" s="106">
        <v>0.0443</v>
      </c>
    </row>
    <row r="326">
      <c r="A326" s="104"/>
      <c r="B326" s="104">
        <v>0.32075471698113206</v>
      </c>
      <c r="C326" s="104">
        <v>0.2</v>
      </c>
      <c r="D326" s="104">
        <v>0.2692307692307692</v>
      </c>
      <c r="E326" s="104"/>
      <c r="F326" s="104"/>
      <c r="J326" s="106">
        <v>0.0044</v>
      </c>
      <c r="K326" s="106">
        <v>0.2407</v>
      </c>
      <c r="L326" s="106">
        <v>0.0293</v>
      </c>
    </row>
    <row r="327">
      <c r="A327" s="104"/>
      <c r="B327" s="104">
        <v>0.38227146814404434</v>
      </c>
      <c r="C327" s="104">
        <v>0.25609756097560976</v>
      </c>
      <c r="D327" s="104">
        <v>0.3311367380560132</v>
      </c>
      <c r="E327" s="104"/>
      <c r="F327" s="104"/>
      <c r="J327" s="106">
        <v>0.0089</v>
      </c>
      <c r="K327" s="106">
        <v>0.3565</v>
      </c>
      <c r="L327" s="106">
        <v>0.0442</v>
      </c>
    </row>
    <row r="328">
      <c r="A328" s="104"/>
      <c r="B328" s="104">
        <v>0.4076086956521739</v>
      </c>
      <c r="C328" s="104">
        <v>0.2597402597402597</v>
      </c>
      <c r="D328" s="104">
        <v>0.35058430717863104</v>
      </c>
      <c r="E328" s="104"/>
      <c r="F328" s="104"/>
      <c r="J328" s="106">
        <v>0.0115</v>
      </c>
      <c r="K328" s="106">
        <v>0.3333</v>
      </c>
      <c r="L328" s="106">
        <v>0.0323</v>
      </c>
    </row>
    <row r="329">
      <c r="A329" s="104"/>
      <c r="B329" s="104">
        <v>0.1700787401574803</v>
      </c>
      <c r="C329" s="104">
        <v>0.13054830287206268</v>
      </c>
      <c r="D329" s="104">
        <v>0.15520628683693516</v>
      </c>
      <c r="E329" s="104"/>
      <c r="F329" s="104"/>
      <c r="J329" s="106">
        <v>0.0183</v>
      </c>
      <c r="K329" s="106">
        <v>0.1088</v>
      </c>
      <c r="L329" s="106">
        <v>0.0411</v>
      </c>
    </row>
    <row r="330">
      <c r="A330" s="104"/>
      <c r="B330" s="104">
        <v>0.41145139813581894</v>
      </c>
      <c r="C330" s="104">
        <v>0.27788649706457924</v>
      </c>
      <c r="D330" s="104">
        <v>0.3573692551505547</v>
      </c>
      <c r="E330" s="104"/>
      <c r="F330" s="104"/>
      <c r="J330" s="106">
        <v>0.0034</v>
      </c>
      <c r="K330" s="106">
        <v>0.2639</v>
      </c>
      <c r="L330" s="106">
        <v>0.0267</v>
      </c>
    </row>
    <row r="331">
      <c r="A331" s="104"/>
      <c r="B331" s="104">
        <v>0.15062111801242237</v>
      </c>
      <c r="C331" s="104">
        <v>0.1613588110403397</v>
      </c>
      <c r="D331" s="104">
        <v>0.15515695067264573</v>
      </c>
      <c r="E331" s="104"/>
      <c r="F331" s="104"/>
      <c r="J331" s="106">
        <v>0.0097</v>
      </c>
      <c r="K331" s="106">
        <v>0.2847</v>
      </c>
      <c r="L331" s="106">
        <v>0.0487</v>
      </c>
    </row>
    <row r="332">
      <c r="A332" s="104"/>
      <c r="B332" s="104">
        <v>0.22839506172839505</v>
      </c>
      <c r="C332" s="104">
        <v>0.1794871794871795</v>
      </c>
      <c r="D332" s="104">
        <v>0.20603015075376885</v>
      </c>
      <c r="E332" s="104"/>
      <c r="F332" s="104"/>
      <c r="J332" s="106">
        <v>0.0146</v>
      </c>
      <c r="K332" s="106">
        <v>0.2849</v>
      </c>
      <c r="L332" s="106">
        <v>0.0598</v>
      </c>
    </row>
    <row r="333">
      <c r="A333" s="104"/>
      <c r="B333" s="104">
        <v>0.2300469483568075</v>
      </c>
      <c r="C333" s="104">
        <v>0.15699658703071673</v>
      </c>
      <c r="D333" s="104">
        <v>0.20027816411682892</v>
      </c>
      <c r="E333" s="104"/>
      <c r="F333" s="104"/>
      <c r="J333" s="106">
        <v>0.0236</v>
      </c>
      <c r="K333" s="106">
        <v>0.1123</v>
      </c>
      <c r="L333" s="106">
        <v>0.045</v>
      </c>
    </row>
    <row r="334">
      <c r="A334" s="104"/>
      <c r="B334" s="104">
        <v>0.2781954887218045</v>
      </c>
      <c r="C334" s="104">
        <v>0.2108695652173913</v>
      </c>
      <c r="D334" s="104">
        <v>0.25066666666666665</v>
      </c>
      <c r="E334" s="104"/>
      <c r="F334" s="104"/>
      <c r="J334" s="106">
        <v>0.0287</v>
      </c>
      <c r="K334" s="106">
        <v>0.1034</v>
      </c>
      <c r="L334" s="106">
        <v>0.0474</v>
      </c>
    </row>
    <row r="335">
      <c r="A335" s="104"/>
      <c r="B335" s="104">
        <v>0.2724458204334365</v>
      </c>
      <c r="C335" s="104">
        <v>0.22171945701357465</v>
      </c>
      <c r="D335" s="104">
        <v>0.25183823529411764</v>
      </c>
      <c r="E335" s="104"/>
      <c r="F335" s="104"/>
      <c r="J335" s="106">
        <v>0.0215</v>
      </c>
      <c r="K335" s="106">
        <v>0.1574</v>
      </c>
      <c r="L335" s="106">
        <v>0.05</v>
      </c>
    </row>
    <row r="336">
      <c r="A336" s="104"/>
      <c r="B336" s="104">
        <v>0.26939655172413796</v>
      </c>
      <c r="C336" s="104">
        <v>0.24422442244224424</v>
      </c>
      <c r="D336" s="104">
        <v>0.25945241199478486</v>
      </c>
      <c r="E336" s="104"/>
      <c r="F336" s="104"/>
      <c r="J336" s="106">
        <v>0.0203</v>
      </c>
      <c r="K336" s="106">
        <v>0.1591</v>
      </c>
      <c r="L336" s="106">
        <v>0.047</v>
      </c>
    </row>
    <row r="337">
      <c r="A337" s="104"/>
      <c r="B337" s="104">
        <v>0.23588039867109634</v>
      </c>
      <c r="C337" s="104">
        <v>0.23605150214592274</v>
      </c>
      <c r="D337" s="104">
        <v>0.23595505617977527</v>
      </c>
      <c r="E337" s="104"/>
      <c r="F337" s="104"/>
      <c r="J337" s="106">
        <v>0.0177</v>
      </c>
      <c r="K337" s="106">
        <v>0.1447</v>
      </c>
      <c r="L337" s="106">
        <v>0.0487</v>
      </c>
    </row>
    <row r="338">
      <c r="A338" s="104"/>
      <c r="B338" s="104">
        <v>0.25838926174496646</v>
      </c>
      <c r="C338" s="104">
        <v>0.19428571428571428</v>
      </c>
      <c r="D338" s="104">
        <v>0.2346723044397463</v>
      </c>
      <c r="E338" s="104"/>
      <c r="F338" s="104"/>
      <c r="J338" s="106">
        <v>0.0233</v>
      </c>
      <c r="K338" s="106">
        <v>0.5714</v>
      </c>
      <c r="L338" s="106">
        <v>0.1</v>
      </c>
    </row>
    <row r="339">
      <c r="A339" s="104"/>
      <c r="B339" s="104">
        <v>0.27586206896551724</v>
      </c>
      <c r="C339" s="104">
        <v>0.2198952879581152</v>
      </c>
      <c r="D339" s="104">
        <v>0.2542885973763875</v>
      </c>
      <c r="E339" s="104"/>
      <c r="F339" s="104"/>
      <c r="J339" s="106">
        <v>0.0188</v>
      </c>
      <c r="K339" s="106">
        <v>0.1719</v>
      </c>
      <c r="L339" s="106">
        <v>0.0412</v>
      </c>
    </row>
    <row r="340">
      <c r="A340" s="104"/>
      <c r="B340" s="104">
        <v>0.3313782991202346</v>
      </c>
      <c r="C340" s="104">
        <v>0.2157676348547718</v>
      </c>
      <c r="D340" s="104">
        <v>0.28350515463917525</v>
      </c>
      <c r="E340" s="104"/>
      <c r="F340" s="104"/>
      <c r="J340" s="106">
        <v>0.2012</v>
      </c>
      <c r="K340" s="106">
        <v>0.9486</v>
      </c>
      <c r="L340" s="106">
        <v>0.6061</v>
      </c>
    </row>
    <row r="341">
      <c r="A341" s="104"/>
      <c r="B341" s="104">
        <v>0.3076923076923077</v>
      </c>
      <c r="C341" s="104">
        <v>0.22807017543859648</v>
      </c>
      <c r="D341" s="104">
        <v>0.2729591836734694</v>
      </c>
      <c r="E341" s="104"/>
      <c r="F341" s="104"/>
      <c r="J341" s="106">
        <v>0.0805</v>
      </c>
      <c r="K341" s="106">
        <v>0.8699</v>
      </c>
      <c r="L341" s="106">
        <v>0.4074</v>
      </c>
    </row>
    <row r="342">
      <c r="A342" s="104"/>
      <c r="B342" s="104">
        <v>0.30434782608695654</v>
      </c>
      <c r="C342" s="104">
        <v>0.21694915254237288</v>
      </c>
      <c r="D342" s="104">
        <v>0.26676384839650147</v>
      </c>
      <c r="E342" s="104"/>
      <c r="F342" s="104"/>
      <c r="J342" s="106">
        <v>0.0734</v>
      </c>
      <c r="K342" s="106">
        <v>0.7672</v>
      </c>
      <c r="L342" s="106">
        <v>0.2745</v>
      </c>
    </row>
    <row r="343">
      <c r="A343" s="104"/>
      <c r="B343" s="104">
        <v>0.3389830508474576</v>
      </c>
      <c r="C343" s="104">
        <v>0.14150943396226415</v>
      </c>
      <c r="D343" s="104">
        <v>0.24553571428571427</v>
      </c>
      <c r="E343" s="104"/>
      <c r="F343" s="104"/>
      <c r="J343" s="106">
        <v>0.1339</v>
      </c>
      <c r="K343" s="106">
        <v>0.8669</v>
      </c>
      <c r="L343" s="106">
        <v>0.4344</v>
      </c>
    </row>
    <row r="344">
      <c r="A344" s="104"/>
      <c r="B344" s="104">
        <v>0.31695331695331697</v>
      </c>
      <c r="C344" s="104">
        <v>0.2474437627811861</v>
      </c>
      <c r="D344" s="104">
        <v>0.2908672294704528</v>
      </c>
      <c r="E344" s="104"/>
      <c r="F344" s="104"/>
      <c r="J344" s="106">
        <v>0.1129</v>
      </c>
      <c r="K344" s="106">
        <v>0.7813</v>
      </c>
      <c r="L344" s="106">
        <v>0.3577</v>
      </c>
    </row>
    <row r="345">
      <c r="A345" s="104"/>
      <c r="B345" s="104">
        <v>0.2828282828282828</v>
      </c>
      <c r="C345" s="104">
        <v>0.22528735632183908</v>
      </c>
      <c r="D345" s="104">
        <v>0.26063829787234044</v>
      </c>
      <c r="E345" s="104"/>
      <c r="F345" s="104"/>
      <c r="J345" s="106">
        <v>0.1612</v>
      </c>
      <c r="K345" s="106">
        <v>0.919</v>
      </c>
      <c r="L345" s="106">
        <v>0.501</v>
      </c>
    </row>
    <row r="346">
      <c r="A346" s="104"/>
      <c r="B346" s="104">
        <v>0.3140495867768595</v>
      </c>
      <c r="C346" s="104">
        <v>0.09154929577464789</v>
      </c>
      <c r="D346" s="104">
        <v>0.23177083333333334</v>
      </c>
      <c r="E346" s="104"/>
      <c r="F346" s="104"/>
      <c r="J346" s="106">
        <v>0.1099</v>
      </c>
      <c r="K346" s="106">
        <v>0.9134</v>
      </c>
      <c r="L346" s="106">
        <v>0.5006</v>
      </c>
    </row>
    <row r="347">
      <c r="A347" s="104"/>
      <c r="B347" s="104">
        <v>0.32519280205655526</v>
      </c>
      <c r="C347" s="104">
        <v>0.2854609929078014</v>
      </c>
      <c r="D347" s="104">
        <v>0.30849478390462</v>
      </c>
      <c r="E347" s="104"/>
      <c r="F347" s="104"/>
      <c r="J347" s="106">
        <v>0.0917</v>
      </c>
      <c r="K347" s="106">
        <v>0.9273</v>
      </c>
      <c r="L347" s="106">
        <v>0.4838</v>
      </c>
    </row>
    <row r="348">
      <c r="A348" s="104"/>
      <c r="B348" s="104">
        <v>0.1927710843373494</v>
      </c>
      <c r="C348" s="104">
        <v>0.1271186440677966</v>
      </c>
      <c r="D348" s="104">
        <v>0.16549295774647887</v>
      </c>
      <c r="E348" s="104"/>
      <c r="F348" s="104"/>
      <c r="J348" s="106">
        <v>0.0862</v>
      </c>
      <c r="K348" s="106">
        <v>0.7697</v>
      </c>
      <c r="L348" s="106">
        <v>0.3568</v>
      </c>
    </row>
    <row r="349">
      <c r="A349" s="104"/>
      <c r="B349" s="104">
        <v>0.2088167053364269</v>
      </c>
      <c r="C349" s="104">
        <v>0.12149532710280374</v>
      </c>
      <c r="D349" s="104">
        <v>0.17154255319148937</v>
      </c>
      <c r="E349" s="104"/>
      <c r="F349" s="104"/>
      <c r="J349" s="106">
        <v>0.1176</v>
      </c>
      <c r="K349" s="106">
        <v>0.8889</v>
      </c>
      <c r="L349" s="106">
        <v>0.5143</v>
      </c>
    </row>
    <row r="350">
      <c r="A350" s="104"/>
      <c r="B350" s="104">
        <v>0.23529411764705882</v>
      </c>
      <c r="C350" s="104">
        <v>0.32298136645962733</v>
      </c>
      <c r="D350" s="104">
        <v>0.2692307692307692</v>
      </c>
      <c r="E350" s="104"/>
      <c r="F350" s="104"/>
      <c r="J350" s="106">
        <v>0.1274</v>
      </c>
      <c r="K350" s="106">
        <v>0.6925</v>
      </c>
      <c r="L350" s="106">
        <v>0.3114</v>
      </c>
    </row>
    <row r="351">
      <c r="A351" s="104"/>
      <c r="B351" s="104">
        <v>0.4857142857142857</v>
      </c>
      <c r="C351" s="104">
        <v>0.38333333333333336</v>
      </c>
      <c r="D351" s="104">
        <v>0.4440677966101695</v>
      </c>
      <c r="E351" s="104"/>
      <c r="F351" s="104"/>
      <c r="J351" s="106">
        <v>0.0914</v>
      </c>
      <c r="K351" s="106">
        <v>0.9081</v>
      </c>
      <c r="L351" s="106">
        <v>0.5111</v>
      </c>
    </row>
    <row r="352">
      <c r="A352" s="104"/>
      <c r="B352" s="104">
        <v>0.3709016393442623</v>
      </c>
      <c r="C352" s="104">
        <v>0.3201581027667984</v>
      </c>
      <c r="D352" s="104">
        <v>0.3535762483130904</v>
      </c>
      <c r="E352" s="104"/>
      <c r="F352" s="104"/>
      <c r="J352" s="106">
        <v>0.0995</v>
      </c>
      <c r="K352" s="106">
        <v>0.8378</v>
      </c>
      <c r="L352" s="106">
        <v>0.3464</v>
      </c>
    </row>
    <row r="353">
      <c r="A353" s="104"/>
      <c r="B353" s="104">
        <v>0.1912751677852349</v>
      </c>
      <c r="C353" s="104">
        <v>0.15</v>
      </c>
      <c r="D353" s="104">
        <v>0.17374517374517376</v>
      </c>
      <c r="E353" s="104"/>
      <c r="F353" s="104"/>
      <c r="J353" s="106">
        <v>0.0947</v>
      </c>
      <c r="K353" s="106">
        <v>0.7733</v>
      </c>
      <c r="L353" s="106">
        <v>0.3269</v>
      </c>
    </row>
    <row r="354">
      <c r="A354" s="104"/>
      <c r="B354" s="104">
        <v>0.3811659192825112</v>
      </c>
      <c r="C354" s="104">
        <v>0.26575342465753427</v>
      </c>
      <c r="D354" s="104">
        <v>0.32922318125770655</v>
      </c>
      <c r="E354" s="104"/>
      <c r="F354" s="104"/>
      <c r="J354" s="106">
        <v>0.2077</v>
      </c>
      <c r="K354" s="106">
        <v>0.9208</v>
      </c>
      <c r="L354" s="106">
        <v>0.568</v>
      </c>
    </row>
    <row r="355">
      <c r="A355" s="104"/>
      <c r="B355" s="104">
        <v>0.26842105263157895</v>
      </c>
      <c r="C355" s="104">
        <v>0.1871345029239766</v>
      </c>
      <c r="D355" s="104">
        <v>0.2299168975069252</v>
      </c>
      <c r="E355" s="104"/>
      <c r="F355" s="104"/>
      <c r="J355" s="106">
        <v>0.1254</v>
      </c>
      <c r="K355" s="106">
        <v>0.9421</v>
      </c>
      <c r="L355" s="106">
        <v>0.5379</v>
      </c>
    </row>
    <row r="356">
      <c r="A356" s="104"/>
      <c r="B356" s="104">
        <v>0.2661064425770308</v>
      </c>
      <c r="C356" s="104">
        <v>0.25</v>
      </c>
      <c r="D356" s="104">
        <v>0.25925925925925924</v>
      </c>
      <c r="E356" s="104"/>
      <c r="F356" s="104"/>
      <c r="J356" s="106">
        <v>0.1171</v>
      </c>
      <c r="K356" s="106">
        <v>0.734</v>
      </c>
      <c r="L356" s="106">
        <v>0.3604</v>
      </c>
    </row>
    <row r="357">
      <c r="A357" s="104"/>
      <c r="B357" s="104">
        <v>0.2748091603053435</v>
      </c>
      <c r="C357" s="104">
        <v>0.21897810218978103</v>
      </c>
      <c r="D357" s="104">
        <v>0.2518740629685157</v>
      </c>
      <c r="E357" s="104"/>
      <c r="F357" s="104"/>
      <c r="J357" s="106">
        <v>0.085</v>
      </c>
      <c r="K357" s="106">
        <v>0.6423</v>
      </c>
      <c r="L357" s="106">
        <v>0.2972</v>
      </c>
    </row>
    <row r="358">
      <c r="A358" s="104"/>
      <c r="B358" s="104">
        <v>0.28703703703703703</v>
      </c>
      <c r="C358" s="104">
        <v>0.19230769230769232</v>
      </c>
      <c r="D358" s="104">
        <v>0.24486301369863014</v>
      </c>
      <c r="E358" s="104"/>
      <c r="F358" s="104"/>
      <c r="J358" s="106">
        <v>0.0545</v>
      </c>
      <c r="K358" s="106">
        <v>0.44</v>
      </c>
      <c r="L358" s="106">
        <v>0.175</v>
      </c>
    </row>
    <row r="359">
      <c r="A359" s="104"/>
      <c r="B359" s="104">
        <v>0.3425925925925926</v>
      </c>
      <c r="C359" s="104">
        <v>0.24113475177304963</v>
      </c>
      <c r="D359" s="104">
        <v>0.3025210084033613</v>
      </c>
      <c r="E359" s="104"/>
      <c r="F359" s="104"/>
      <c r="J359" s="106">
        <v>0.1842</v>
      </c>
      <c r="K359" s="106">
        <v>0.94</v>
      </c>
      <c r="L359" s="106">
        <v>0.5374</v>
      </c>
    </row>
    <row r="360">
      <c r="A360" s="104"/>
      <c r="B360" s="104">
        <v>0.434375</v>
      </c>
      <c r="C360" s="104">
        <v>0.2874493927125506</v>
      </c>
      <c r="D360" s="104">
        <v>0.37037037037037035</v>
      </c>
      <c r="E360" s="104"/>
      <c r="F360" s="104"/>
      <c r="J360" s="106">
        <v>0.1394</v>
      </c>
      <c r="K360" s="106">
        <v>0.8814</v>
      </c>
      <c r="L360" s="106">
        <v>0.4623</v>
      </c>
    </row>
    <row r="361">
      <c r="A361" s="104"/>
      <c r="B361" s="104">
        <v>0.3010752688172043</v>
      </c>
      <c r="C361" s="104">
        <v>0.29130434782608694</v>
      </c>
      <c r="D361" s="104">
        <v>0.2973421926910299</v>
      </c>
      <c r="E361" s="104"/>
      <c r="F361" s="104"/>
      <c r="J361" s="106">
        <v>0.1544</v>
      </c>
      <c r="K361" s="106">
        <v>0.8356</v>
      </c>
      <c r="L361" s="106">
        <v>0.4745</v>
      </c>
    </row>
    <row r="362">
      <c r="A362" s="104"/>
      <c r="B362" s="104">
        <v>0.296969696969697</v>
      </c>
      <c r="C362" s="104">
        <v>0.22900763358778625</v>
      </c>
      <c r="D362" s="104">
        <v>0.2668918918918919</v>
      </c>
      <c r="E362" s="104"/>
      <c r="F362" s="104"/>
      <c r="J362" s="106">
        <v>0.1103</v>
      </c>
      <c r="K362" s="106">
        <v>0.8416</v>
      </c>
      <c r="L362" s="106">
        <v>0.441</v>
      </c>
    </row>
    <row r="363">
      <c r="A363" s="104"/>
      <c r="B363" s="104">
        <v>0.20095693779904306</v>
      </c>
      <c r="C363" s="104">
        <v>0.17482517482517482</v>
      </c>
      <c r="D363" s="104">
        <v>0.1903409090909091</v>
      </c>
      <c r="E363" s="104"/>
      <c r="F363" s="104"/>
      <c r="J363" s="106">
        <v>0.2127</v>
      </c>
      <c r="K363" s="106">
        <v>0.9601</v>
      </c>
      <c r="L363" s="106">
        <v>0.6372</v>
      </c>
    </row>
    <row r="364">
      <c r="A364" s="104"/>
      <c r="B364" s="104">
        <v>0.42990654205607476</v>
      </c>
      <c r="C364" s="104">
        <v>0.29874213836477986</v>
      </c>
      <c r="D364" s="104">
        <v>0.3810082063305979</v>
      </c>
      <c r="E364" s="104"/>
      <c r="F364" s="104"/>
      <c r="J364" s="106">
        <v>0.0775</v>
      </c>
      <c r="K364" s="106">
        <v>0.3884</v>
      </c>
      <c r="L364" s="106">
        <v>0.1671</v>
      </c>
    </row>
    <row r="365">
      <c r="A365" s="104"/>
      <c r="B365" s="104">
        <v>0.25443786982248523</v>
      </c>
      <c r="C365" s="104">
        <v>0.3404255319148936</v>
      </c>
      <c r="D365" s="104">
        <v>0.28517110266159695</v>
      </c>
      <c r="E365" s="104"/>
      <c r="F365" s="104"/>
      <c r="J365" s="106">
        <v>0.161</v>
      </c>
      <c r="K365" s="106">
        <v>0.6188</v>
      </c>
      <c r="L365" s="106">
        <v>0.3326</v>
      </c>
    </row>
    <row r="366">
      <c r="A366" s="104"/>
      <c r="B366" s="104">
        <v>0.4036144578313253</v>
      </c>
      <c r="C366" s="104">
        <v>0.25217391304347825</v>
      </c>
      <c r="D366" s="104">
        <v>0.3416370106761566</v>
      </c>
      <c r="E366" s="104"/>
      <c r="F366" s="104"/>
      <c r="J366" s="106">
        <v>0.1703</v>
      </c>
      <c r="K366" s="106">
        <v>0.9483</v>
      </c>
      <c r="L366" s="106">
        <v>0.5646</v>
      </c>
    </row>
    <row r="367">
      <c r="A367" s="104"/>
      <c r="B367" s="104">
        <v>0.16778523489932887</v>
      </c>
      <c r="C367" s="104">
        <v>0.17982456140350878</v>
      </c>
      <c r="D367" s="104">
        <v>0.17300380228136883</v>
      </c>
      <c r="E367" s="104"/>
      <c r="F367" s="104"/>
      <c r="J367" s="106">
        <v>0.1925</v>
      </c>
      <c r="K367" s="106">
        <v>0.83</v>
      </c>
      <c r="L367" s="106">
        <v>0.4979</v>
      </c>
    </row>
    <row r="368">
      <c r="A368" s="104"/>
      <c r="B368" s="104">
        <v>0.6559905100830368</v>
      </c>
      <c r="C368" s="104">
        <v>0.49292452830188677</v>
      </c>
      <c r="D368" s="104">
        <v>0.601420678768745</v>
      </c>
      <c r="E368" s="104"/>
      <c r="F368" s="104"/>
      <c r="J368" s="106">
        <v>0.1878</v>
      </c>
      <c r="K368" s="106">
        <v>0.9152</v>
      </c>
      <c r="L368" s="106">
        <v>0.5193</v>
      </c>
    </row>
    <row r="369">
      <c r="A369" s="104"/>
      <c r="B369" s="104">
        <v>0.6369495166487648</v>
      </c>
      <c r="C369" s="104">
        <v>0.5962343096234309</v>
      </c>
      <c r="D369" s="104">
        <v>0.6231369765791341</v>
      </c>
      <c r="E369" s="104"/>
      <c r="F369" s="104"/>
      <c r="J369" s="106">
        <v>0.1912</v>
      </c>
      <c r="K369" s="106">
        <v>0.9683</v>
      </c>
      <c r="L369" s="106">
        <v>0.5649</v>
      </c>
    </row>
    <row r="370">
      <c r="A370" s="104"/>
      <c r="B370" s="104">
        <v>0.5675965665236051</v>
      </c>
      <c r="C370" s="104">
        <v>0.47572815533980584</v>
      </c>
      <c r="D370" s="104">
        <v>0.5348997926744989</v>
      </c>
      <c r="E370" s="104"/>
      <c r="F370" s="104"/>
      <c r="J370" s="106">
        <v>0.0576</v>
      </c>
      <c r="K370" s="106">
        <v>0.6921</v>
      </c>
      <c r="L370" s="106">
        <v>0.259</v>
      </c>
    </row>
    <row r="371">
      <c r="A371" s="104"/>
      <c r="B371" s="104">
        <v>0.30833333333333335</v>
      </c>
      <c r="C371" s="104">
        <v>0.47085201793721976</v>
      </c>
      <c r="D371" s="104">
        <v>0.3704974271012007</v>
      </c>
      <c r="E371" s="104"/>
      <c r="F371" s="104"/>
      <c r="J371" s="106">
        <v>0.0625</v>
      </c>
      <c r="K371" s="106">
        <v>0.7493</v>
      </c>
      <c r="L371" s="106">
        <v>0.2831</v>
      </c>
    </row>
    <row r="372">
      <c r="A372" s="104"/>
      <c r="B372" s="104">
        <v>0.33601609657947684</v>
      </c>
      <c r="C372" s="104">
        <v>0.4444444444444444</v>
      </c>
      <c r="D372" s="104">
        <v>0.38156359393232203</v>
      </c>
      <c r="E372" s="104"/>
      <c r="F372" s="104"/>
      <c r="J372" s="106">
        <v>0.0971</v>
      </c>
      <c r="K372" s="106">
        <v>0.6974</v>
      </c>
      <c r="L372" s="106">
        <v>0.334</v>
      </c>
    </row>
    <row r="373">
      <c r="A373" s="104"/>
      <c r="B373" s="104">
        <v>0.30952380952380953</v>
      </c>
      <c r="C373" s="104">
        <v>0.1945392491467577</v>
      </c>
      <c r="D373" s="104">
        <v>0.26227208976157085</v>
      </c>
      <c r="E373" s="104"/>
      <c r="F373" s="104"/>
      <c r="J373" s="106">
        <v>0.1559</v>
      </c>
      <c r="K373" s="106">
        <v>0.7556</v>
      </c>
      <c r="L373" s="106">
        <v>0.4156</v>
      </c>
    </row>
    <row r="374">
      <c r="A374" s="104"/>
      <c r="B374" s="104">
        <v>0.676094890510949</v>
      </c>
      <c r="C374" s="104">
        <v>0.5526802218114603</v>
      </c>
      <c r="D374" s="104">
        <v>0.6353084911423336</v>
      </c>
      <c r="E374" s="104"/>
      <c r="F374" s="104"/>
      <c r="J374" s="106">
        <v>0.0413</v>
      </c>
      <c r="K374" s="106">
        <v>0.5325</v>
      </c>
      <c r="L374" s="106">
        <v>0.1783</v>
      </c>
    </row>
    <row r="375">
      <c r="A375" s="104"/>
      <c r="B375" s="104">
        <v>0.4329608938547486</v>
      </c>
      <c r="C375" s="104">
        <v>0.20982142857142858</v>
      </c>
      <c r="D375" s="104">
        <v>0.3470790378006873</v>
      </c>
      <c r="E375" s="104"/>
      <c r="F375" s="104"/>
      <c r="J375" s="106">
        <v>0.1388</v>
      </c>
      <c r="K375" s="106">
        <v>0.8132</v>
      </c>
      <c r="L375" s="106">
        <v>0.3814</v>
      </c>
    </row>
    <row r="376">
      <c r="A376" s="104"/>
      <c r="B376" s="104">
        <v>0.3945720250521921</v>
      </c>
      <c r="C376" s="104">
        <v>0.31543624161073824</v>
      </c>
      <c r="D376" s="104">
        <v>0.3642213642213642</v>
      </c>
      <c r="E376" s="104"/>
      <c r="F376" s="104"/>
      <c r="J376" s="106">
        <v>0.1033</v>
      </c>
      <c r="K376" s="106">
        <v>0.8727</v>
      </c>
      <c r="L376" s="106">
        <v>0.4442</v>
      </c>
    </row>
    <row r="377">
      <c r="A377" s="104"/>
      <c r="B377" s="104">
        <v>0.5539906103286385</v>
      </c>
      <c r="C377" s="104">
        <v>0.3867924528301887</v>
      </c>
      <c r="D377" s="104">
        <v>0.49843260188087773</v>
      </c>
      <c r="E377" s="104"/>
      <c r="F377" s="104"/>
      <c r="J377" s="106">
        <v>0.0269</v>
      </c>
      <c r="K377" s="106">
        <v>0.1774</v>
      </c>
      <c r="L377" s="106">
        <v>0.0619</v>
      </c>
    </row>
    <row r="378">
      <c r="A378" s="104"/>
      <c r="B378" s="104">
        <v>0.43023255813953487</v>
      </c>
      <c r="C378" s="104">
        <v>0.4030612244897959</v>
      </c>
      <c r="D378" s="104">
        <v>0.4185022026431718</v>
      </c>
      <c r="E378" s="104"/>
      <c r="F378" s="104"/>
      <c r="J378" s="106">
        <v>0.028</v>
      </c>
      <c r="K378" s="106">
        <v>0.1429</v>
      </c>
      <c r="L378" s="106">
        <v>0.0573</v>
      </c>
    </row>
    <row r="379">
      <c r="A379" s="104"/>
      <c r="B379" s="104">
        <v>0.40061162079510704</v>
      </c>
      <c r="C379" s="104">
        <v>0.30612244897959184</v>
      </c>
      <c r="D379" s="104">
        <v>0.3652007648183556</v>
      </c>
      <c r="E379" s="104"/>
      <c r="F379" s="104"/>
      <c r="J379" s="106">
        <v>0.5</v>
      </c>
      <c r="K379" s="106">
        <v>0.5</v>
      </c>
      <c r="L379" s="106">
        <v>0.5</v>
      </c>
    </row>
    <row r="380">
      <c r="A380" s="104"/>
      <c r="B380" s="104">
        <v>0.345707656612529</v>
      </c>
      <c r="C380" s="104">
        <v>0.20447284345047922</v>
      </c>
      <c r="D380" s="104">
        <v>0.2862903225806452</v>
      </c>
      <c r="E380" s="104"/>
      <c r="F380" s="104"/>
      <c r="J380" s="106">
        <v>0.0149</v>
      </c>
      <c r="K380" s="106">
        <v>0.1837</v>
      </c>
      <c r="L380" s="106">
        <v>0.0409</v>
      </c>
    </row>
    <row r="381">
      <c r="A381" s="104"/>
      <c r="B381" s="104">
        <v>0.42244897959183675</v>
      </c>
      <c r="C381" s="104">
        <v>0.6881720430107527</v>
      </c>
      <c r="D381" s="104">
        <v>0.5518324607329843</v>
      </c>
      <c r="E381" s="104"/>
      <c r="F381" s="104"/>
      <c r="J381" s="106">
        <v>0.0154</v>
      </c>
      <c r="K381" s="106">
        <v>0.2251</v>
      </c>
      <c r="L381" s="106">
        <v>0.0469</v>
      </c>
    </row>
    <row r="382">
      <c r="A382" s="104"/>
      <c r="B382" s="104">
        <v>0.3948497854077253</v>
      </c>
      <c r="C382" s="104">
        <v>0.38596491228070173</v>
      </c>
      <c r="D382" s="104">
        <v>0.3910891089108911</v>
      </c>
      <c r="E382" s="104"/>
      <c r="F382" s="104"/>
      <c r="J382" s="106">
        <v>0.0909</v>
      </c>
      <c r="K382" s="106">
        <v>0.6667</v>
      </c>
      <c r="L382" s="106">
        <v>0.2941</v>
      </c>
    </row>
    <row r="383">
      <c r="A383" s="104"/>
      <c r="B383" s="104">
        <v>0.363481228668942</v>
      </c>
      <c r="C383" s="104">
        <v>0.23177083333333334</v>
      </c>
      <c r="D383" s="104">
        <v>0.311340206185567</v>
      </c>
      <c r="E383" s="104"/>
      <c r="F383" s="104"/>
      <c r="J383" s="106">
        <v>0.0169</v>
      </c>
      <c r="K383" s="106">
        <v>0.3721</v>
      </c>
      <c r="L383" s="106">
        <v>0.0694</v>
      </c>
    </row>
    <row r="384">
      <c r="A384" s="104"/>
      <c r="B384" s="104">
        <v>0.5393258426966292</v>
      </c>
      <c r="C384" s="104">
        <v>0.32229580573951433</v>
      </c>
      <c r="D384" s="104">
        <v>0.45493562231759654</v>
      </c>
      <c r="E384" s="104"/>
      <c r="F384" s="104"/>
      <c r="J384" s="106">
        <v>0.0437</v>
      </c>
      <c r="K384" s="106">
        <v>0.3952</v>
      </c>
      <c r="L384" s="106">
        <v>0.1393</v>
      </c>
    </row>
    <row r="385">
      <c r="A385" s="104"/>
      <c r="B385" s="104">
        <v>0.3704918032786885</v>
      </c>
      <c r="C385" s="104">
        <v>0.3010471204188482</v>
      </c>
      <c r="D385" s="104">
        <v>0.34375</v>
      </c>
      <c r="E385" s="104"/>
      <c r="F385" s="104"/>
      <c r="J385" s="106">
        <v>0.0435</v>
      </c>
      <c r="K385" s="106">
        <v>0.4545</v>
      </c>
      <c r="L385" s="106">
        <v>0.1228</v>
      </c>
    </row>
    <row r="386">
      <c r="A386" s="104"/>
      <c r="B386" s="104">
        <v>0.29674306393244876</v>
      </c>
      <c r="C386" s="104">
        <v>0.21042830540037244</v>
      </c>
      <c r="D386" s="104">
        <v>0.26281112737920936</v>
      </c>
      <c r="E386" s="104"/>
      <c r="F386" s="104"/>
      <c r="J386" s="106">
        <v>0.0468</v>
      </c>
      <c r="K386" s="106">
        <v>0.2533</v>
      </c>
      <c r="L386" s="106">
        <v>0.0973</v>
      </c>
    </row>
    <row r="387">
      <c r="A387" s="104"/>
      <c r="B387" s="104">
        <v>0.29107981220657275</v>
      </c>
      <c r="C387" s="104">
        <v>0.25984251968503935</v>
      </c>
      <c r="D387" s="104">
        <v>0.27941176470588236</v>
      </c>
      <c r="E387" s="104"/>
      <c r="F387" s="104"/>
      <c r="J387" s="106">
        <v>0.2567</v>
      </c>
      <c r="K387" s="106">
        <v>0.8406</v>
      </c>
      <c r="L387" s="106">
        <v>0.5281</v>
      </c>
    </row>
    <row r="388">
      <c r="A388" s="104"/>
      <c r="B388" s="104">
        <v>0.2687140115163148</v>
      </c>
      <c r="C388" s="104">
        <v>0.22946175637393768</v>
      </c>
      <c r="D388" s="104">
        <v>0.2528604118993135</v>
      </c>
      <c r="E388" s="104"/>
      <c r="F388" s="104"/>
      <c r="J388" s="106">
        <v>0.2903</v>
      </c>
      <c r="K388" s="106">
        <v>0.8924</v>
      </c>
      <c r="L388" s="106">
        <v>0.5615</v>
      </c>
    </row>
    <row r="389">
      <c r="A389" s="104"/>
      <c r="B389" s="104">
        <v>0.4309623430962343</v>
      </c>
      <c r="C389" s="104">
        <v>0.7103448275862069</v>
      </c>
      <c r="D389" s="104">
        <v>0.5364583333333334</v>
      </c>
      <c r="E389" s="104"/>
      <c r="F389" s="104"/>
      <c r="J389" s="106">
        <v>0.1748</v>
      </c>
      <c r="K389" s="106">
        <v>0.4587</v>
      </c>
      <c r="L389" s="106">
        <v>0.2528</v>
      </c>
    </row>
    <row r="390">
      <c r="A390" s="104"/>
      <c r="B390" s="104">
        <v>0.3985239852398524</v>
      </c>
      <c r="C390" s="104">
        <v>0.2537688442211055</v>
      </c>
      <c r="D390" s="104">
        <v>0.3372340425531915</v>
      </c>
      <c r="E390" s="104"/>
      <c r="F390" s="104"/>
      <c r="J390" s="106">
        <v>0.0413</v>
      </c>
      <c r="K390" s="106">
        <v>0.1718</v>
      </c>
      <c r="L390" s="106">
        <v>0.075</v>
      </c>
    </row>
    <row r="391">
      <c r="A391" s="104"/>
      <c r="B391" s="104">
        <v>0.37868162692847124</v>
      </c>
      <c r="C391" s="104">
        <v>0.23883495145631067</v>
      </c>
      <c r="D391" s="104">
        <v>0.32003257328990226</v>
      </c>
      <c r="E391" s="104"/>
      <c r="F391" s="104"/>
      <c r="J391" s="106">
        <v>0.192</v>
      </c>
      <c r="K391" s="106">
        <v>0.9</v>
      </c>
      <c r="L391" s="106">
        <v>0.47</v>
      </c>
    </row>
    <row r="392">
      <c r="A392" s="104"/>
      <c r="B392" s="104">
        <v>0.4392361111111111</v>
      </c>
      <c r="C392" s="104">
        <v>0.304</v>
      </c>
      <c r="D392" s="104">
        <v>0.38590956887486855</v>
      </c>
      <c r="E392" s="104"/>
      <c r="F392" s="104"/>
      <c r="J392" s="106">
        <v>0.1771</v>
      </c>
      <c r="K392" s="106">
        <v>0.8499</v>
      </c>
      <c r="L392" s="106">
        <v>0.4537</v>
      </c>
    </row>
    <row r="393">
      <c r="A393" s="104"/>
      <c r="B393" s="104">
        <v>0.33104395604395603</v>
      </c>
      <c r="C393" s="104">
        <v>0.2903225806451613</v>
      </c>
      <c r="D393" s="104">
        <v>0.3158347676419966</v>
      </c>
      <c r="E393" s="104"/>
      <c r="F393" s="104"/>
      <c r="J393" s="106">
        <v>0.0473</v>
      </c>
      <c r="K393" s="106">
        <v>0.5314</v>
      </c>
      <c r="L393" s="106">
        <v>0.1286</v>
      </c>
    </row>
    <row r="394">
      <c r="A394" s="104"/>
      <c r="B394" s="104">
        <v>0.6240208877284595</v>
      </c>
      <c r="C394" s="104">
        <v>0.4690721649484536</v>
      </c>
      <c r="D394" s="104">
        <v>0.5719237435008665</v>
      </c>
      <c r="E394" s="104"/>
      <c r="F394" s="104"/>
      <c r="J394" s="106">
        <v>0.0251</v>
      </c>
      <c r="K394" s="106">
        <v>0.3747</v>
      </c>
      <c r="L394" s="106">
        <v>0.0839</v>
      </c>
    </row>
    <row r="395">
      <c r="A395" s="104"/>
      <c r="B395" s="104">
        <v>0.5618915159944368</v>
      </c>
      <c r="C395" s="104">
        <v>0.30145530145530147</v>
      </c>
      <c r="D395" s="104">
        <v>0.4575</v>
      </c>
      <c r="E395" s="104"/>
      <c r="F395" s="104"/>
      <c r="J395" s="106">
        <v>0.1291</v>
      </c>
      <c r="K395" s="106">
        <v>0.5657</v>
      </c>
      <c r="L395" s="106">
        <v>0.25</v>
      </c>
    </row>
    <row r="396">
      <c r="A396" s="104"/>
      <c r="B396" s="104">
        <v>0.45803698435277385</v>
      </c>
      <c r="C396" s="104">
        <v>0.25</v>
      </c>
      <c r="D396" s="104">
        <v>0.3821138211382114</v>
      </c>
      <c r="E396" s="104"/>
      <c r="F396" s="104"/>
      <c r="J396" s="106">
        <v>0.204</v>
      </c>
      <c r="K396" s="106">
        <v>0.701</v>
      </c>
      <c r="L396" s="106">
        <v>0.3714</v>
      </c>
    </row>
    <row r="397">
      <c r="A397" s="104"/>
      <c r="B397" s="104">
        <v>0.5683453237410072</v>
      </c>
      <c r="C397" s="104">
        <v>0.8056042031523643</v>
      </c>
      <c r="D397" s="104">
        <v>0.6697865967802321</v>
      </c>
      <c r="E397" s="104"/>
      <c r="F397" s="104"/>
      <c r="J397" s="106">
        <v>0.1599</v>
      </c>
      <c r="K397" s="106">
        <v>0.7787</v>
      </c>
      <c r="L397" s="106">
        <v>0.4128</v>
      </c>
    </row>
    <row r="398">
      <c r="A398" s="104"/>
      <c r="B398" s="104">
        <v>0.5648148148148148</v>
      </c>
      <c r="C398" s="104">
        <v>0.5412844036697247</v>
      </c>
      <c r="D398" s="104">
        <v>0.556923076923077</v>
      </c>
      <c r="E398" s="104"/>
      <c r="F398" s="104"/>
      <c r="J398" s="106">
        <v>0.0939</v>
      </c>
      <c r="K398" s="106">
        <v>0.6739</v>
      </c>
      <c r="L398" s="106">
        <v>0.2912</v>
      </c>
    </row>
    <row r="399">
      <c r="A399" s="104"/>
      <c r="B399" s="104">
        <v>0.40498034076015726</v>
      </c>
      <c r="C399" s="104">
        <v>0.29590017825311943</v>
      </c>
      <c r="D399" s="104">
        <v>0.35876132930513593</v>
      </c>
      <c r="E399" s="104"/>
      <c r="F399" s="104"/>
      <c r="J399" s="106">
        <v>0.1857</v>
      </c>
      <c r="K399" s="106">
        <v>0.7458</v>
      </c>
      <c r="L399" s="106">
        <v>0.3739</v>
      </c>
    </row>
    <row r="400">
      <c r="A400" s="104"/>
      <c r="B400" s="104">
        <v>0.29411764705882354</v>
      </c>
      <c r="C400" s="104">
        <v>0.20491803278688525</v>
      </c>
      <c r="D400" s="104">
        <v>0.2545454545454545</v>
      </c>
      <c r="E400" s="104"/>
      <c r="F400" s="104"/>
      <c r="J400" s="106">
        <v>0.1809</v>
      </c>
      <c r="K400" s="106">
        <v>0.6029</v>
      </c>
      <c r="L400" s="106">
        <v>0.3181</v>
      </c>
    </row>
    <row r="401">
      <c r="A401" s="104"/>
      <c r="B401" s="104">
        <v>0.23043478260869565</v>
      </c>
      <c r="C401" s="104">
        <v>0.373134328358209</v>
      </c>
      <c r="D401" s="104">
        <v>0.28296703296703296</v>
      </c>
      <c r="E401" s="104"/>
      <c r="F401" s="104"/>
      <c r="J401" s="106">
        <v>0.2156</v>
      </c>
      <c r="K401" s="106">
        <v>0.8131</v>
      </c>
      <c r="L401" s="106">
        <v>0.4651</v>
      </c>
    </row>
    <row r="402">
      <c r="A402" s="104"/>
      <c r="B402" s="104">
        <v>0.6023391812865497</v>
      </c>
      <c r="C402" s="104">
        <v>0.5561797752808989</v>
      </c>
      <c r="D402" s="104">
        <v>0.5865384615384616</v>
      </c>
      <c r="E402" s="104"/>
      <c r="F402" s="104"/>
      <c r="J402" s="106">
        <v>0.0161</v>
      </c>
      <c r="K402" s="106">
        <v>0.1424</v>
      </c>
      <c r="L402" s="106">
        <v>0.0398</v>
      </c>
    </row>
    <row r="403">
      <c r="A403" s="104"/>
      <c r="B403" s="104">
        <v>0.4557165861513688</v>
      </c>
      <c r="C403" s="104">
        <v>0.3181818181818182</v>
      </c>
      <c r="D403" s="104">
        <v>0.4040201005025126</v>
      </c>
      <c r="E403" s="104"/>
      <c r="F403" s="104"/>
      <c r="J403" s="106">
        <v>0.0179</v>
      </c>
      <c r="K403" s="106">
        <v>0.1508</v>
      </c>
      <c r="L403" s="106">
        <v>0.0428</v>
      </c>
    </row>
    <row r="404">
      <c r="A404" s="104"/>
      <c r="B404" s="104">
        <v>0.6806422836752899</v>
      </c>
      <c r="C404" s="104">
        <v>0.5387673956262425</v>
      </c>
      <c r="D404" s="104">
        <v>0.6366995073891626</v>
      </c>
      <c r="E404" s="104"/>
      <c r="F404" s="104"/>
      <c r="J404" s="106">
        <v>0.0276</v>
      </c>
      <c r="K404" s="106">
        <v>0.1559</v>
      </c>
      <c r="L404" s="106">
        <v>0.0544</v>
      </c>
    </row>
    <row r="405">
      <c r="A405" s="104"/>
      <c r="B405" s="104">
        <v>0.39436619718309857</v>
      </c>
      <c r="C405" s="104">
        <v>0.3936651583710407</v>
      </c>
      <c r="D405" s="104">
        <v>0.3940972222222222</v>
      </c>
      <c r="E405" s="104"/>
      <c r="F405" s="104"/>
      <c r="J405" s="106">
        <v>0.0295</v>
      </c>
      <c r="K405" s="106">
        <v>0.3284</v>
      </c>
      <c r="L405" s="106">
        <v>0.0779</v>
      </c>
    </row>
    <row r="406">
      <c r="A406" s="104"/>
      <c r="B406" s="104">
        <v>0.2589928057553957</v>
      </c>
      <c r="C406" s="104">
        <v>0.17307692307692307</v>
      </c>
      <c r="D406" s="104">
        <v>0.2222222222222222</v>
      </c>
      <c r="E406" s="104"/>
      <c r="F406" s="104"/>
      <c r="J406" s="106">
        <v>0.0375</v>
      </c>
      <c r="K406" s="106">
        <v>0.0739</v>
      </c>
      <c r="L406" s="106">
        <v>0.0474</v>
      </c>
    </row>
    <row r="407">
      <c r="A407" s="104"/>
      <c r="B407" s="104">
        <v>0.3575757575757576</v>
      </c>
      <c r="C407" s="104">
        <v>0.21359223300970873</v>
      </c>
      <c r="D407" s="104">
        <v>0.30223880597014924</v>
      </c>
      <c r="E407" s="104"/>
      <c r="F407" s="104"/>
      <c r="J407" s="106">
        <v>0.0256</v>
      </c>
      <c r="K407" s="106">
        <v>0.1</v>
      </c>
      <c r="L407" s="106">
        <v>0.0483</v>
      </c>
    </row>
    <row r="408">
      <c r="A408" s="104"/>
      <c r="B408" s="104">
        <v>0.39681133746678476</v>
      </c>
      <c r="C408" s="104">
        <v>0.38390092879256965</v>
      </c>
      <c r="D408" s="104">
        <v>0.39211267605633804</v>
      </c>
      <c r="E408" s="104"/>
      <c r="F408" s="104"/>
      <c r="J408" s="106">
        <v>0.0091</v>
      </c>
      <c r="K408" s="106">
        <v>0.1084</v>
      </c>
      <c r="L408" s="106">
        <v>0.0425</v>
      </c>
    </row>
    <row r="409">
      <c r="A409" s="104"/>
      <c r="B409" s="104">
        <v>0.42424242424242425</v>
      </c>
      <c r="C409" s="104">
        <v>0.382</v>
      </c>
      <c r="D409" s="104">
        <v>0.40868924889543445</v>
      </c>
      <c r="E409" s="104"/>
      <c r="F409" s="104"/>
      <c r="J409" s="106">
        <v>0.0206</v>
      </c>
      <c r="K409" s="106">
        <v>0.1352</v>
      </c>
      <c r="L409" s="106">
        <v>0.0407</v>
      </c>
    </row>
    <row r="410">
      <c r="A410" s="104"/>
      <c r="B410" s="104">
        <v>0.3290155440414508</v>
      </c>
      <c r="C410" s="104">
        <v>0.44779116465863456</v>
      </c>
      <c r="D410" s="104">
        <v>0.37559055118110235</v>
      </c>
      <c r="E410" s="104"/>
      <c r="F410" s="104"/>
      <c r="J410" s="106">
        <v>0.1529</v>
      </c>
      <c r="K410" s="106">
        <v>0.7346</v>
      </c>
      <c r="L410" s="106">
        <v>0.3692</v>
      </c>
    </row>
    <row r="411">
      <c r="A411" s="104"/>
      <c r="B411" s="104">
        <v>0.3498542274052478</v>
      </c>
      <c r="C411" s="104">
        <v>0.36818181818181817</v>
      </c>
      <c r="D411" s="104">
        <v>0.35701598579040855</v>
      </c>
      <c r="E411" s="104"/>
      <c r="F411" s="104"/>
      <c r="J411" s="106">
        <v>0.0243</v>
      </c>
      <c r="K411" s="106">
        <v>0.2507</v>
      </c>
      <c r="L411" s="106">
        <v>0.0694</v>
      </c>
    </row>
    <row r="412">
      <c r="A412" s="104"/>
      <c r="B412" s="104">
        <v>0.36152219873150104</v>
      </c>
      <c r="C412" s="104">
        <v>0.2619047619047619</v>
      </c>
      <c r="D412" s="104">
        <v>0.32014833127317677</v>
      </c>
      <c r="E412" s="104"/>
      <c r="F412" s="104"/>
      <c r="J412" s="106">
        <v>0.0179</v>
      </c>
      <c r="K412" s="106">
        <v>0.1219</v>
      </c>
      <c r="L412" s="106">
        <v>0.0372</v>
      </c>
    </row>
    <row r="413">
      <c r="A413" s="104"/>
      <c r="B413" s="104">
        <v>0.4063926940639269</v>
      </c>
      <c r="C413" s="104">
        <v>0.28</v>
      </c>
      <c r="D413" s="104">
        <v>0.36046511627906974</v>
      </c>
      <c r="E413" s="104"/>
      <c r="F413" s="104"/>
      <c r="J413" s="106">
        <v>0.1308</v>
      </c>
      <c r="K413" s="106">
        <v>0.57</v>
      </c>
      <c r="L413" s="106">
        <v>0.2784</v>
      </c>
    </row>
    <row r="414">
      <c r="A414" s="104"/>
      <c r="B414" s="104">
        <v>0.4075342465753425</v>
      </c>
      <c r="C414" s="104">
        <v>0.29130434782608694</v>
      </c>
      <c r="D414" s="104">
        <v>0.3563218390804598</v>
      </c>
      <c r="E414" s="104"/>
      <c r="F414" s="104"/>
      <c r="J414" s="106">
        <v>0.0553</v>
      </c>
      <c r="K414" s="106">
        <v>0.5632</v>
      </c>
      <c r="L414" s="106">
        <v>0.1476</v>
      </c>
    </row>
    <row r="415">
      <c r="A415" s="104"/>
      <c r="B415" s="104">
        <v>0.26857142857142857</v>
      </c>
      <c r="C415" s="104">
        <v>0.23497267759562843</v>
      </c>
      <c r="D415" s="104">
        <v>0.25139664804469275</v>
      </c>
      <c r="E415" s="104"/>
      <c r="F415" s="104"/>
      <c r="J415" s="106">
        <v>0.1</v>
      </c>
      <c r="K415" s="106">
        <v>0.5509</v>
      </c>
      <c r="L415" s="106">
        <v>0.2191</v>
      </c>
    </row>
    <row r="416">
      <c r="A416" s="104"/>
      <c r="B416" s="104">
        <v>0.3096774193548387</v>
      </c>
      <c r="C416" s="104">
        <v>0.3402061855670103</v>
      </c>
      <c r="D416" s="104">
        <v>0.32142857142857145</v>
      </c>
      <c r="E416" s="104"/>
      <c r="F416" s="104"/>
      <c r="J416" s="106">
        <v>0.056</v>
      </c>
      <c r="K416" s="106">
        <v>0.196</v>
      </c>
      <c r="L416" s="106">
        <v>0.0997</v>
      </c>
    </row>
    <row r="417">
      <c r="A417" s="104"/>
      <c r="B417" s="104">
        <v>0.28415300546448086</v>
      </c>
      <c r="C417" s="104">
        <v>0.30597014925373134</v>
      </c>
      <c r="D417" s="104">
        <v>0.29337539432176657</v>
      </c>
      <c r="E417" s="104"/>
      <c r="F417" s="104"/>
      <c r="J417" s="106">
        <v>0.015</v>
      </c>
      <c r="K417" s="106">
        <v>0.1677</v>
      </c>
      <c r="L417" s="106">
        <v>0.0494</v>
      </c>
    </row>
    <row r="418">
      <c r="A418" s="104"/>
      <c r="B418" s="104">
        <v>0.2919254658385093</v>
      </c>
      <c r="C418" s="104">
        <v>0.1870967741935484</v>
      </c>
      <c r="D418" s="104">
        <v>0.24050632911392406</v>
      </c>
      <c r="E418" s="104"/>
      <c r="F418" s="104"/>
      <c r="J418" s="106">
        <v>0.0339</v>
      </c>
      <c r="K418" s="106">
        <v>0.1734</v>
      </c>
      <c r="L418" s="106">
        <v>0.0643</v>
      </c>
    </row>
    <row r="419">
      <c r="A419" s="104"/>
      <c r="B419" s="104">
        <v>0.2764505119453925</v>
      </c>
      <c r="C419" s="104">
        <v>0.24519230769230768</v>
      </c>
      <c r="D419" s="104">
        <v>0.2634730538922156</v>
      </c>
      <c r="E419" s="104"/>
      <c r="F419" s="104"/>
      <c r="J419" s="106">
        <v>0.0213</v>
      </c>
      <c r="K419" s="106">
        <v>0.4149</v>
      </c>
      <c r="L419" s="106">
        <v>0.0874</v>
      </c>
    </row>
    <row r="420">
      <c r="A420" s="104"/>
      <c r="B420" s="104">
        <v>0.2589641434262948</v>
      </c>
      <c r="C420" s="104">
        <v>0.26256983240223464</v>
      </c>
      <c r="D420" s="104">
        <v>0.26046511627906976</v>
      </c>
      <c r="E420" s="104"/>
      <c r="F420" s="104"/>
      <c r="J420" s="106">
        <v>0.1592</v>
      </c>
      <c r="K420" s="106">
        <v>0.7104</v>
      </c>
      <c r="L420" s="106">
        <v>0.3674</v>
      </c>
    </row>
    <row r="421">
      <c r="A421" s="104"/>
      <c r="B421" s="104">
        <v>0.3626634958382878</v>
      </c>
      <c r="C421" s="104">
        <v>0.3690248565965583</v>
      </c>
      <c r="D421" s="104">
        <v>0.3651026392961877</v>
      </c>
      <c r="E421" s="104"/>
      <c r="F421" s="104"/>
      <c r="J421" s="106">
        <v>0.0235</v>
      </c>
      <c r="K421" s="106">
        <v>0.145</v>
      </c>
      <c r="L421" s="106">
        <v>0.0515</v>
      </c>
    </row>
    <row r="422">
      <c r="A422" s="104"/>
      <c r="B422" s="104">
        <v>0.47297297297297297</v>
      </c>
      <c r="C422" s="104">
        <v>0.7058823529411765</v>
      </c>
      <c r="D422" s="104">
        <v>0.5845070422535211</v>
      </c>
      <c r="E422" s="104"/>
      <c r="F422" s="104"/>
      <c r="J422" s="106">
        <v>0.0423</v>
      </c>
      <c r="K422" s="106">
        <v>0.2405</v>
      </c>
      <c r="L422" s="106">
        <v>0.0857</v>
      </c>
    </row>
    <row r="423">
      <c r="A423" s="104"/>
      <c r="B423" s="104">
        <v>0.2727272727272727</v>
      </c>
      <c r="C423" s="104">
        <v>0.3645833333333333</v>
      </c>
      <c r="D423" s="104">
        <v>0.30514705882352944</v>
      </c>
      <c r="E423" s="104"/>
      <c r="F423" s="104"/>
      <c r="J423" s="106">
        <v>0.0333</v>
      </c>
      <c r="K423" s="106">
        <v>0.1399</v>
      </c>
      <c r="L423" s="106">
        <v>0.0567</v>
      </c>
    </row>
    <row r="424">
      <c r="A424" s="104"/>
      <c r="B424" s="104">
        <v>0.40192926045016075</v>
      </c>
      <c r="C424" s="104">
        <v>0.2997416020671835</v>
      </c>
      <c r="D424" s="104">
        <v>0.36273538156590684</v>
      </c>
      <c r="E424" s="104"/>
      <c r="F424" s="104"/>
      <c r="J424" s="106">
        <v>0.0132</v>
      </c>
      <c r="K424" s="106">
        <v>0.1551</v>
      </c>
      <c r="L424" s="106">
        <v>0.0359</v>
      </c>
    </row>
    <row r="425">
      <c r="A425" s="104"/>
      <c r="B425" s="104">
        <v>0.29</v>
      </c>
      <c r="C425" s="104">
        <v>0.19093851132686085</v>
      </c>
      <c r="D425" s="104">
        <v>0.2468265162200282</v>
      </c>
      <c r="E425" s="104"/>
      <c r="F425" s="104"/>
      <c r="J425" s="106">
        <v>0.0288</v>
      </c>
      <c r="K425" s="106">
        <v>0.1148</v>
      </c>
      <c r="L425" s="106">
        <v>0.0606</v>
      </c>
    </row>
    <row r="426">
      <c r="A426" s="104"/>
      <c r="B426" s="104">
        <v>0.4462025316455696</v>
      </c>
      <c r="C426" s="104">
        <v>0.3409090909090909</v>
      </c>
      <c r="D426" s="104">
        <v>0.40853658536585363</v>
      </c>
      <c r="E426" s="104"/>
      <c r="F426" s="104"/>
      <c r="J426" s="106">
        <v>0.0658</v>
      </c>
      <c r="K426" s="106">
        <v>0.3509</v>
      </c>
      <c r="L426" s="106">
        <v>0.1199</v>
      </c>
    </row>
    <row r="427">
      <c r="A427" s="104"/>
      <c r="B427" s="104">
        <v>0.33112582781456956</v>
      </c>
      <c r="C427" s="104">
        <v>0.21987315010570824</v>
      </c>
      <c r="D427" s="104">
        <v>0.2822655524605385</v>
      </c>
      <c r="E427" s="104"/>
      <c r="F427" s="104"/>
      <c r="J427" s="106">
        <v>0.0445</v>
      </c>
      <c r="K427" s="106">
        <v>0.6602</v>
      </c>
      <c r="L427" s="106">
        <v>0.1552</v>
      </c>
    </row>
    <row r="428">
      <c r="A428" s="104"/>
      <c r="B428" s="104">
        <v>0.3015625</v>
      </c>
      <c r="C428" s="104">
        <v>0.3684210526315789</v>
      </c>
      <c r="D428" s="104">
        <v>0.3272377285851781</v>
      </c>
      <c r="E428" s="104"/>
      <c r="F428" s="104"/>
      <c r="J428" s="106">
        <v>0.1033</v>
      </c>
      <c r="K428" s="106">
        <v>0.7687</v>
      </c>
      <c r="L428" s="106">
        <v>0.3141</v>
      </c>
    </row>
    <row r="429">
      <c r="A429" s="104"/>
      <c r="B429" s="104">
        <v>0.2763915547024952</v>
      </c>
      <c r="C429" s="104">
        <v>0.3741721854304636</v>
      </c>
      <c r="D429" s="104">
        <v>0.31227217496962334</v>
      </c>
      <c r="E429" s="104"/>
      <c r="F429" s="104"/>
      <c r="J429" s="106">
        <v>0.0298</v>
      </c>
      <c r="K429" s="106">
        <v>0.6111</v>
      </c>
      <c r="L429" s="106">
        <v>0.1031</v>
      </c>
    </row>
    <row r="430">
      <c r="A430" s="104"/>
      <c r="B430" s="104">
        <v>0.4684385382059801</v>
      </c>
      <c r="C430" s="104">
        <v>0.3503184713375796</v>
      </c>
      <c r="D430" s="104">
        <v>0.4279475982532751</v>
      </c>
      <c r="E430" s="104"/>
      <c r="F430" s="104"/>
      <c r="J430" s="106">
        <v>0.0923</v>
      </c>
      <c r="K430" s="106">
        <v>0.3379</v>
      </c>
      <c r="L430" s="106">
        <v>0.1668</v>
      </c>
    </row>
    <row r="431">
      <c r="A431" s="104"/>
      <c r="B431" s="104">
        <v>0.35704514363885087</v>
      </c>
      <c r="C431" s="104">
        <v>0.3226600985221675</v>
      </c>
      <c r="D431" s="104">
        <v>0.3447669305189094</v>
      </c>
      <c r="E431" s="104"/>
      <c r="F431" s="104"/>
      <c r="J431" s="106">
        <v>0.1222</v>
      </c>
      <c r="K431" s="106">
        <v>0.8355</v>
      </c>
      <c r="L431" s="106">
        <v>0.3808</v>
      </c>
    </row>
    <row r="432">
      <c r="A432" s="104"/>
      <c r="B432" s="104">
        <v>0.27586206896551724</v>
      </c>
      <c r="C432" s="104">
        <v>0.39436619718309857</v>
      </c>
      <c r="D432" s="104">
        <v>0.32463768115942027</v>
      </c>
      <c r="E432" s="104"/>
      <c r="F432" s="104"/>
      <c r="J432" s="106">
        <v>0.1616</v>
      </c>
      <c r="K432" s="106">
        <v>0.4449</v>
      </c>
      <c r="L432" s="106">
        <v>0.2624</v>
      </c>
    </row>
    <row r="433">
      <c r="A433" s="104"/>
      <c r="B433" s="104">
        <v>0.3741935483870968</v>
      </c>
      <c r="C433" s="104">
        <v>0.3448275862068966</v>
      </c>
      <c r="D433" s="104">
        <v>0.36162361623616235</v>
      </c>
      <c r="E433" s="104"/>
      <c r="F433" s="104"/>
      <c r="J433" s="106">
        <v>0.2141</v>
      </c>
      <c r="K433" s="106">
        <v>0.5361</v>
      </c>
      <c r="L433" s="106">
        <v>0.325</v>
      </c>
    </row>
    <row r="434">
      <c r="A434" s="104"/>
      <c r="B434" s="104">
        <v>0.32326283987915405</v>
      </c>
      <c r="C434" s="104">
        <v>0.2345132743362832</v>
      </c>
      <c r="D434" s="104">
        <v>0.2872531418312388</v>
      </c>
      <c r="E434" s="104"/>
      <c r="F434" s="104"/>
      <c r="J434" s="106">
        <v>0.1335</v>
      </c>
      <c r="K434" s="106">
        <v>0.5898</v>
      </c>
      <c r="L434" s="106">
        <v>0.2969</v>
      </c>
    </row>
    <row r="435">
      <c r="A435" s="104"/>
      <c r="B435" s="104">
        <v>0.6524822695035462</v>
      </c>
      <c r="C435" s="104">
        <v>0.6655844155844156</v>
      </c>
      <c r="D435" s="104">
        <v>0.6571100917431193</v>
      </c>
      <c r="E435" s="104"/>
      <c r="F435" s="104"/>
      <c r="J435" s="106">
        <v>0.0349</v>
      </c>
      <c r="K435" s="106">
        <v>0.4931</v>
      </c>
      <c r="L435" s="106">
        <v>0.0971</v>
      </c>
    </row>
    <row r="436">
      <c r="A436" s="104"/>
      <c r="B436" s="104">
        <v>0.42183163737280294</v>
      </c>
      <c r="C436" s="104">
        <v>0.5155763239875389</v>
      </c>
      <c r="D436" s="104">
        <v>0.4567614625652931</v>
      </c>
      <c r="E436" s="104"/>
      <c r="F436" s="104"/>
      <c r="J436" s="106">
        <v>0.0612</v>
      </c>
      <c r="K436" s="106">
        <v>0.314</v>
      </c>
      <c r="L436" s="106">
        <v>0.1327</v>
      </c>
    </row>
    <row r="437">
      <c r="A437" s="104"/>
      <c r="B437" s="104">
        <v>0.47653429602888087</v>
      </c>
      <c r="C437" s="104">
        <v>0.707774798927614</v>
      </c>
      <c r="D437" s="104">
        <v>0.56957928802589</v>
      </c>
      <c r="E437" s="104"/>
      <c r="F437" s="104"/>
      <c r="J437" s="106">
        <v>0.1189</v>
      </c>
      <c r="K437" s="106">
        <v>0.7761</v>
      </c>
      <c r="L437" s="106">
        <v>0.3639</v>
      </c>
    </row>
    <row r="438">
      <c r="A438" s="104"/>
      <c r="B438" s="104">
        <v>0.4743935309973046</v>
      </c>
      <c r="C438" s="104">
        <v>0.7006507592190889</v>
      </c>
      <c r="D438" s="104">
        <v>0.5610972568578554</v>
      </c>
      <c r="E438" s="104"/>
      <c r="F438" s="104"/>
      <c r="J438" s="106">
        <v>0.1815</v>
      </c>
      <c r="K438" s="106">
        <v>0.9105</v>
      </c>
      <c r="L438" s="106">
        <v>0.5004</v>
      </c>
    </row>
    <row r="439">
      <c r="A439" s="104"/>
      <c r="B439" s="104">
        <v>0.5102319236016372</v>
      </c>
      <c r="C439" s="104">
        <v>0.47956403269754766</v>
      </c>
      <c r="D439" s="104">
        <v>0.5</v>
      </c>
      <c r="E439" s="104"/>
      <c r="F439" s="104"/>
      <c r="J439" s="106">
        <v>0.1091</v>
      </c>
      <c r="K439" s="106">
        <v>0.4676</v>
      </c>
      <c r="L439" s="106">
        <v>0.1915</v>
      </c>
    </row>
    <row r="440">
      <c r="A440" s="104"/>
      <c r="B440" s="104">
        <v>0.46506986027944114</v>
      </c>
      <c r="C440" s="104">
        <v>0.5139664804469274</v>
      </c>
      <c r="D440" s="104">
        <v>0.48544819557625146</v>
      </c>
      <c r="E440" s="104"/>
      <c r="F440" s="104"/>
      <c r="J440" s="106">
        <v>0.1354</v>
      </c>
      <c r="K440" s="106">
        <v>0.9434</v>
      </c>
      <c r="L440" s="106">
        <v>0.5517</v>
      </c>
    </row>
    <row r="441">
      <c r="A441" s="104"/>
      <c r="B441" s="104">
        <v>0.41724137931034483</v>
      </c>
      <c r="C441" s="104">
        <v>0.3787878787878788</v>
      </c>
      <c r="D441" s="104">
        <v>0.4016393442622951</v>
      </c>
      <c r="E441" s="104"/>
      <c r="F441" s="104"/>
      <c r="J441" s="106">
        <v>0.0325</v>
      </c>
      <c r="K441" s="106">
        <v>0.423</v>
      </c>
      <c r="L441" s="106">
        <v>0.105</v>
      </c>
    </row>
    <row r="442">
      <c r="A442" s="104"/>
      <c r="B442" s="104">
        <v>0.5962059620596206</v>
      </c>
      <c r="C442" s="104">
        <v>0.425414364640884</v>
      </c>
      <c r="D442" s="104">
        <v>0.54</v>
      </c>
      <c r="E442" s="104"/>
      <c r="F442" s="104"/>
      <c r="J442" s="106">
        <v>0.1332</v>
      </c>
      <c r="K442" s="106">
        <v>0.7657</v>
      </c>
      <c r="L442" s="106">
        <v>0.3666</v>
      </c>
    </row>
    <row r="443">
      <c r="A443" s="104"/>
      <c r="B443" s="104">
        <v>0.4106382978723404</v>
      </c>
      <c r="C443" s="104">
        <v>0.5283842794759825</v>
      </c>
      <c r="D443" s="104">
        <v>0.4492131616595136</v>
      </c>
      <c r="E443" s="104"/>
      <c r="F443" s="104"/>
      <c r="J443" s="106">
        <v>0.1424</v>
      </c>
      <c r="K443" s="106">
        <v>0.6958</v>
      </c>
      <c r="L443" s="106">
        <v>0.3415</v>
      </c>
    </row>
    <row r="444">
      <c r="A444" s="104"/>
      <c r="B444" s="104">
        <v>0.3597122302158273</v>
      </c>
      <c r="C444" s="104">
        <v>0.484251968503937</v>
      </c>
      <c r="D444" s="104">
        <v>0.4068554396423249</v>
      </c>
      <c r="E444" s="104"/>
      <c r="F444" s="104"/>
      <c r="J444" s="106">
        <v>0.094</v>
      </c>
      <c r="K444" s="106">
        <v>0.5886</v>
      </c>
      <c r="L444" s="106">
        <v>0.2208</v>
      </c>
    </row>
    <row r="445">
      <c r="A445" s="104"/>
      <c r="B445" s="104">
        <v>0.4174454828660436</v>
      </c>
      <c r="C445" s="104">
        <v>0.4187192118226601</v>
      </c>
      <c r="D445" s="104">
        <v>0.4179389312977099</v>
      </c>
      <c r="E445" s="104"/>
      <c r="F445" s="104"/>
      <c r="J445" s="106">
        <v>0.0507</v>
      </c>
      <c r="K445" s="106">
        <v>0.3161</v>
      </c>
      <c r="L445" s="106">
        <v>0.1055</v>
      </c>
    </row>
    <row r="446">
      <c r="A446" s="104"/>
      <c r="B446" s="104">
        <v>0.4961154273029967</v>
      </c>
      <c r="C446" s="104">
        <v>0.45342706502636204</v>
      </c>
      <c r="D446" s="104">
        <v>0.47959183673469385</v>
      </c>
      <c r="E446" s="104"/>
      <c r="F446" s="104"/>
      <c r="J446" s="106">
        <v>0.015</v>
      </c>
      <c r="K446" s="106">
        <v>0.0971</v>
      </c>
      <c r="L446" s="106">
        <v>0.0341</v>
      </c>
    </row>
    <row r="447">
      <c r="A447" s="104"/>
      <c r="B447" s="104">
        <v>0.5127478753541076</v>
      </c>
      <c r="C447" s="104">
        <v>0.6451612903225806</v>
      </c>
      <c r="D447" s="104">
        <v>0.5746606334841629</v>
      </c>
      <c r="E447" s="104"/>
      <c r="F447" s="104"/>
      <c r="J447" s="106">
        <v>0.1056</v>
      </c>
      <c r="K447" s="106">
        <v>0.6025</v>
      </c>
      <c r="L447" s="106">
        <v>0.2283</v>
      </c>
    </row>
    <row r="448">
      <c r="A448" s="104"/>
      <c r="B448" s="104">
        <v>0.3812154696132597</v>
      </c>
      <c r="C448" s="104">
        <v>0.4574468085106383</v>
      </c>
      <c r="D448" s="104">
        <v>0.4072727272727273</v>
      </c>
      <c r="E448" s="104"/>
      <c r="F448" s="104"/>
      <c r="J448" s="106">
        <v>0.0244</v>
      </c>
      <c r="K448" s="106">
        <v>0.093</v>
      </c>
      <c r="L448" s="106">
        <v>0.0413</v>
      </c>
    </row>
    <row r="449">
      <c r="A449" s="104"/>
      <c r="B449" s="104">
        <v>0.39867109634551495</v>
      </c>
      <c r="C449" s="104">
        <v>0.3076923076923077</v>
      </c>
      <c r="D449" s="104">
        <v>0.3629032258064516</v>
      </c>
      <c r="E449" s="104"/>
      <c r="F449" s="104"/>
      <c r="J449" s="106">
        <v>0.0165</v>
      </c>
      <c r="K449" s="106">
        <v>0.1941</v>
      </c>
      <c r="L449" s="106">
        <v>0.0434</v>
      </c>
    </row>
    <row r="450">
      <c r="A450" s="104"/>
      <c r="B450" s="104">
        <v>0.4583333333333333</v>
      </c>
      <c r="C450" s="104">
        <v>0.3161764705882353</v>
      </c>
      <c r="D450" s="104">
        <v>0.4034090909090909</v>
      </c>
      <c r="E450" s="104"/>
      <c r="F450" s="104"/>
      <c r="J450" s="106">
        <v>0.0179</v>
      </c>
      <c r="K450" s="106">
        <v>0.1713</v>
      </c>
      <c r="L450" s="106">
        <v>0.0449</v>
      </c>
    </row>
    <row r="451">
      <c r="A451" s="104"/>
      <c r="B451" s="104">
        <v>0.3597122302158273</v>
      </c>
      <c r="C451" s="104">
        <v>0.3992673992673993</v>
      </c>
      <c r="D451" s="104">
        <v>0.3753623188405797</v>
      </c>
      <c r="E451" s="104"/>
      <c r="F451" s="104"/>
      <c r="J451" s="106">
        <v>0.0314</v>
      </c>
      <c r="K451" s="106">
        <v>0.1268</v>
      </c>
      <c r="L451" s="106">
        <v>0.0538</v>
      </c>
    </row>
    <row r="452">
      <c r="A452" s="104"/>
      <c r="B452" s="104">
        <v>0.4258373205741627</v>
      </c>
      <c r="C452" s="104">
        <v>0.35294117647058826</v>
      </c>
      <c r="D452" s="104">
        <v>0.39502762430939226</v>
      </c>
      <c r="E452" s="104"/>
      <c r="F452" s="104"/>
      <c r="J452" s="106">
        <v>0.0133</v>
      </c>
      <c r="K452" s="106">
        <v>0.2329</v>
      </c>
      <c r="L452" s="106">
        <v>0.0491</v>
      </c>
    </row>
    <row r="453">
      <c r="A453" s="104"/>
      <c r="B453" s="104">
        <v>0.4909983633387889</v>
      </c>
      <c r="C453" s="104">
        <v>0.5181518151815182</v>
      </c>
      <c r="D453" s="104">
        <v>0.5</v>
      </c>
      <c r="E453" s="104"/>
      <c r="F453" s="104"/>
      <c r="J453" s="106">
        <v>0.0226</v>
      </c>
      <c r="K453" s="106">
        <v>0.1032</v>
      </c>
      <c r="L453" s="106">
        <v>0.0428</v>
      </c>
    </row>
    <row r="454">
      <c r="A454" s="104"/>
      <c r="B454" s="104">
        <v>0.4402332361516035</v>
      </c>
      <c r="C454" s="104">
        <v>0.363395225464191</v>
      </c>
      <c r="D454" s="104">
        <v>0.4129821260583255</v>
      </c>
      <c r="E454" s="104"/>
      <c r="F454" s="104"/>
      <c r="J454" s="106">
        <v>0.0608</v>
      </c>
      <c r="K454" s="106">
        <v>0.2206</v>
      </c>
      <c r="L454" s="106">
        <v>0.1044</v>
      </c>
    </row>
    <row r="455">
      <c r="A455" s="104"/>
      <c r="B455" s="104">
        <v>0.47480106100795755</v>
      </c>
      <c r="C455" s="104">
        <v>0.3333333333333333</v>
      </c>
      <c r="D455" s="104">
        <v>0.4177215189873418</v>
      </c>
      <c r="E455" s="104"/>
      <c r="F455" s="104"/>
      <c r="J455" s="106">
        <v>0.0474</v>
      </c>
      <c r="K455" s="106">
        <v>0.5909</v>
      </c>
      <c r="L455" s="106">
        <v>0.1356</v>
      </c>
    </row>
    <row r="456">
      <c r="A456" s="104"/>
      <c r="B456" s="104">
        <v>0.49017199017199015</v>
      </c>
      <c r="C456" s="104">
        <v>0.43399638336347196</v>
      </c>
      <c r="D456" s="104">
        <v>0.46744696415508413</v>
      </c>
      <c r="E456" s="104"/>
      <c r="F456" s="104"/>
      <c r="J456" s="106">
        <v>0.0866</v>
      </c>
      <c r="K456" s="106">
        <v>0.157</v>
      </c>
      <c r="L456" s="106">
        <v>0.1087</v>
      </c>
    </row>
    <row r="457">
      <c r="A457" s="104"/>
      <c r="B457" s="104">
        <v>0.38461538461538464</v>
      </c>
      <c r="C457" s="104">
        <v>0.36962750716332377</v>
      </c>
      <c r="D457" s="104">
        <v>0.3790918690601901</v>
      </c>
      <c r="E457" s="104"/>
      <c r="F457" s="104"/>
      <c r="J457" s="106">
        <v>0.0193</v>
      </c>
      <c r="K457" s="106">
        <v>0.2045</v>
      </c>
      <c r="L457" s="106">
        <v>0.0529</v>
      </c>
    </row>
    <row r="458">
      <c r="A458" s="104"/>
      <c r="B458" s="104">
        <v>0.42017879948914433</v>
      </c>
      <c r="C458" s="104">
        <v>0.3968609865470852</v>
      </c>
      <c r="D458" s="104">
        <v>0.41171684296175753</v>
      </c>
      <c r="E458" s="104"/>
      <c r="F458" s="104"/>
      <c r="J458" s="106">
        <v>0.1229</v>
      </c>
      <c r="K458" s="106">
        <v>0.7405</v>
      </c>
      <c r="L458" s="106">
        <v>0.3467</v>
      </c>
    </row>
    <row r="459">
      <c r="A459" s="104"/>
      <c r="B459" s="104">
        <v>0.5393258426966292</v>
      </c>
      <c r="C459" s="104">
        <v>0.4774193548387097</v>
      </c>
      <c r="D459" s="104">
        <v>0.5165876777251185</v>
      </c>
      <c r="E459" s="104"/>
      <c r="F459" s="104"/>
      <c r="J459" s="106">
        <v>0.0448</v>
      </c>
      <c r="K459" s="106">
        <v>0.179</v>
      </c>
      <c r="L459" s="106">
        <v>0.0839</v>
      </c>
    </row>
    <row r="460">
      <c r="A460" s="104"/>
      <c r="B460" s="104">
        <v>0.3780487804878049</v>
      </c>
      <c r="C460" s="104">
        <v>0.37681159420289856</v>
      </c>
      <c r="D460" s="104">
        <v>0.3776041666666667</v>
      </c>
      <c r="E460" s="104"/>
      <c r="F460" s="104"/>
      <c r="J460" s="106">
        <v>0.0825</v>
      </c>
      <c r="K460" s="106">
        <v>0.3817</v>
      </c>
      <c r="L460" s="106">
        <v>0.1629</v>
      </c>
    </row>
    <row r="461">
      <c r="A461" s="104"/>
      <c r="B461" s="104">
        <v>0.4721311475409836</v>
      </c>
      <c r="C461" s="104">
        <v>0.418848167539267</v>
      </c>
      <c r="D461" s="104">
        <v>0.45161290322580644</v>
      </c>
      <c r="E461" s="104"/>
      <c r="F461" s="104"/>
      <c r="J461" s="106">
        <v>0.1083</v>
      </c>
      <c r="K461" s="106">
        <v>0.5864</v>
      </c>
      <c r="L461" s="106">
        <v>0.2589</v>
      </c>
    </row>
    <row r="462">
      <c r="A462" s="104"/>
      <c r="B462" s="104">
        <v>0.39552238805970147</v>
      </c>
      <c r="C462" s="104">
        <v>0.3941299790356394</v>
      </c>
      <c r="D462" s="104">
        <v>0.3950039032006245</v>
      </c>
      <c r="E462" s="104"/>
      <c r="F462" s="104"/>
      <c r="J462" s="106">
        <v>0.1106</v>
      </c>
      <c r="K462" s="106">
        <v>0.7173</v>
      </c>
      <c r="L462" s="106">
        <v>0.3267</v>
      </c>
    </row>
    <row r="463">
      <c r="A463" s="104"/>
      <c r="B463" s="104">
        <v>0.4966824644549763</v>
      </c>
      <c r="C463" s="104">
        <v>0.5852090032154341</v>
      </c>
      <c r="D463" s="104">
        <v>0.5295169946332737</v>
      </c>
      <c r="E463" s="104"/>
      <c r="F463" s="104"/>
      <c r="J463" s="106">
        <v>0.1212</v>
      </c>
      <c r="K463" s="106">
        <v>0.564</v>
      </c>
      <c r="L463" s="106">
        <v>0.2647</v>
      </c>
    </row>
    <row r="464">
      <c r="A464" s="104"/>
      <c r="B464" s="104">
        <v>0.3368421052631579</v>
      </c>
      <c r="C464" s="104">
        <v>0.40454545454545454</v>
      </c>
      <c r="D464" s="104">
        <v>0.3616666666666667</v>
      </c>
      <c r="E464" s="104"/>
      <c r="F464" s="104"/>
      <c r="J464" s="106">
        <v>0.1899</v>
      </c>
      <c r="K464" s="106">
        <v>0.6491</v>
      </c>
      <c r="L464" s="106">
        <v>0.3575</v>
      </c>
    </row>
    <row r="465">
      <c r="A465" s="104"/>
      <c r="B465" s="104">
        <v>0.5297741273100616</v>
      </c>
      <c r="C465" s="104">
        <v>0.4729241877256318</v>
      </c>
      <c r="D465" s="104">
        <v>0.5091623036649214</v>
      </c>
      <c r="E465" s="104"/>
      <c r="F465" s="104"/>
      <c r="J465" s="106">
        <v>0.0125</v>
      </c>
      <c r="K465" s="106">
        <v>0.226</v>
      </c>
      <c r="L465" s="106">
        <v>0.037</v>
      </c>
    </row>
    <row r="466">
      <c r="A466" s="104"/>
      <c r="B466" s="104">
        <v>0.49795918367346936</v>
      </c>
      <c r="C466" s="104">
        <v>0.3854875283446712</v>
      </c>
      <c r="D466" s="104">
        <v>0.4557823129251701</v>
      </c>
      <c r="E466" s="104"/>
      <c r="F466" s="104"/>
      <c r="J466" s="106">
        <v>0.0985</v>
      </c>
      <c r="K466" s="106">
        <v>0.3989</v>
      </c>
      <c r="L466" s="106">
        <v>0.1753</v>
      </c>
    </row>
    <row r="467">
      <c r="A467" s="104"/>
      <c r="B467" s="104">
        <v>0.44901960784313727</v>
      </c>
      <c r="C467" s="104">
        <v>0.38305084745762713</v>
      </c>
      <c r="D467" s="104">
        <v>0.4248447204968944</v>
      </c>
      <c r="E467" s="104"/>
      <c r="F467" s="104"/>
      <c r="J467" s="106">
        <v>0.1158</v>
      </c>
      <c r="K467" s="106">
        <v>0.4545</v>
      </c>
      <c r="L467" s="106">
        <v>0.2137</v>
      </c>
    </row>
    <row r="468">
      <c r="A468" s="104"/>
      <c r="B468" s="104">
        <v>0.39331619537275064</v>
      </c>
      <c r="C468" s="104">
        <v>0.4248927038626609</v>
      </c>
      <c r="D468" s="104">
        <v>0.40514469453376206</v>
      </c>
      <c r="E468" s="104"/>
      <c r="F468" s="104"/>
      <c r="J468" s="106">
        <v>0.0932</v>
      </c>
      <c r="K468" s="106">
        <v>0.3797</v>
      </c>
      <c r="L468" s="106">
        <v>0.1798</v>
      </c>
    </row>
    <row r="469">
      <c r="A469" s="104"/>
      <c r="B469" s="104">
        <v>0.7396907216494846</v>
      </c>
      <c r="C469" s="104">
        <v>0.4810810810810811</v>
      </c>
      <c r="D469" s="104">
        <v>0.6561954624781849</v>
      </c>
      <c r="E469" s="104"/>
      <c r="F469" s="104"/>
      <c r="J469" s="106">
        <v>0.0879</v>
      </c>
      <c r="K469" s="106">
        <v>0.7654</v>
      </c>
      <c r="L469" s="106">
        <v>0.238</v>
      </c>
    </row>
    <row r="470">
      <c r="A470" s="104"/>
      <c r="B470" s="104">
        <v>0.5519176800748363</v>
      </c>
      <c r="C470" s="104">
        <v>0.4538690476190476</v>
      </c>
      <c r="D470" s="104">
        <v>0.5140723721998851</v>
      </c>
      <c r="E470" s="104"/>
      <c r="F470" s="104"/>
      <c r="J470" s="106">
        <v>0.1057</v>
      </c>
      <c r="K470" s="106">
        <v>0.4439</v>
      </c>
      <c r="L470" s="106">
        <v>0.2048</v>
      </c>
    </row>
    <row r="471">
      <c r="A471" s="104"/>
      <c r="B471" s="104">
        <v>0.46937014667817084</v>
      </c>
      <c r="C471" s="104">
        <v>0.41737891737891736</v>
      </c>
      <c r="D471" s="104">
        <v>0.4497581945190758</v>
      </c>
      <c r="E471" s="104"/>
      <c r="F471" s="104"/>
      <c r="J471" s="106">
        <v>0.0256</v>
      </c>
      <c r="K471" s="106">
        <v>0.11</v>
      </c>
      <c r="L471" s="106">
        <v>0.0496</v>
      </c>
    </row>
    <row r="472">
      <c r="A472" s="104"/>
      <c r="B472" s="104">
        <v>0.5226077812828601</v>
      </c>
      <c r="C472" s="104">
        <v>0.4500907441016334</v>
      </c>
      <c r="D472" s="104">
        <v>0.4960053262316911</v>
      </c>
      <c r="E472" s="104"/>
      <c r="F472" s="104"/>
      <c r="J472" s="106">
        <v>0.2872</v>
      </c>
      <c r="K472" s="106">
        <v>0.8781</v>
      </c>
      <c r="L472" s="106">
        <v>0.5788</v>
      </c>
    </row>
    <row r="473">
      <c r="A473" s="104"/>
      <c r="B473" s="104">
        <v>0.5455801104972375</v>
      </c>
      <c r="C473" s="104">
        <v>0.5108225108225108</v>
      </c>
      <c r="D473" s="104">
        <v>0.5320404721753794</v>
      </c>
      <c r="E473" s="104"/>
      <c r="F473" s="104"/>
      <c r="J473" s="106">
        <v>0.0356</v>
      </c>
      <c r="K473" s="106">
        <v>0.12</v>
      </c>
      <c r="L473" s="106">
        <v>0.0532</v>
      </c>
    </row>
    <row r="474">
      <c r="A474" s="104"/>
      <c r="B474" s="104">
        <v>0.46492659053833607</v>
      </c>
      <c r="C474" s="104">
        <v>0.32193732193732194</v>
      </c>
      <c r="D474" s="104">
        <v>0.41286307053941906</v>
      </c>
      <c r="E474" s="104"/>
      <c r="F474" s="104"/>
      <c r="J474" s="106">
        <v>0.0669</v>
      </c>
      <c r="K474" s="106">
        <v>0.1513</v>
      </c>
      <c r="L474" s="106">
        <v>0.0901</v>
      </c>
    </row>
    <row r="475">
      <c r="A475" s="104"/>
      <c r="B475" s="104">
        <v>0.4829001367989056</v>
      </c>
      <c r="C475" s="104">
        <v>0.6507936507936508</v>
      </c>
      <c r="D475" s="104">
        <v>0.5401262398557258</v>
      </c>
      <c r="E475" s="104"/>
      <c r="F475" s="104"/>
      <c r="J475" s="106">
        <v>0.1827</v>
      </c>
      <c r="K475" s="106">
        <v>0.871</v>
      </c>
      <c r="L475" s="106">
        <v>0.4694</v>
      </c>
    </row>
    <row r="476">
      <c r="A476" s="104"/>
      <c r="B476" s="104">
        <v>0.5754060324825986</v>
      </c>
      <c r="C476" s="104">
        <v>0.6576</v>
      </c>
      <c r="D476" s="104">
        <v>0.6099529253530599</v>
      </c>
      <c r="E476" s="104"/>
      <c r="F476" s="104"/>
      <c r="J476" s="106">
        <v>0.1421</v>
      </c>
      <c r="K476" s="106">
        <v>0.7245</v>
      </c>
      <c r="L476" s="106">
        <v>0.336</v>
      </c>
    </row>
    <row r="477">
      <c r="A477" s="104"/>
      <c r="B477" s="104">
        <v>0.5158730158730159</v>
      </c>
      <c r="C477" s="104">
        <v>0.45531197301854975</v>
      </c>
      <c r="D477" s="104">
        <v>0.4934415990006246</v>
      </c>
      <c r="E477" s="104"/>
      <c r="F477" s="104"/>
      <c r="J477" s="106">
        <v>0.1515</v>
      </c>
      <c r="K477" s="106">
        <v>0.6421</v>
      </c>
      <c r="L477" s="106">
        <v>0.3048</v>
      </c>
    </row>
    <row r="478">
      <c r="A478" s="104"/>
      <c r="B478" s="104">
        <v>0.484814398200225</v>
      </c>
      <c r="C478" s="104">
        <v>0.47761194029850745</v>
      </c>
      <c r="D478" s="104">
        <v>0.48210526315789476</v>
      </c>
      <c r="E478" s="104"/>
      <c r="F478" s="104"/>
      <c r="J478" s="106">
        <v>0.1179</v>
      </c>
      <c r="K478" s="106">
        <v>0.575</v>
      </c>
      <c r="L478" s="106">
        <v>0.2551</v>
      </c>
    </row>
    <row r="479">
      <c r="A479" s="104"/>
      <c r="B479" s="104">
        <v>0.4829642248722317</v>
      </c>
      <c r="C479" s="104">
        <v>0.42574257425742573</v>
      </c>
      <c r="D479" s="104">
        <v>0.46348314606741575</v>
      </c>
      <c r="E479" s="104"/>
      <c r="F479" s="104"/>
      <c r="J479" s="106">
        <v>0.0616</v>
      </c>
      <c r="K479" s="106">
        <v>0.1176</v>
      </c>
      <c r="L479" s="106">
        <v>0.0832</v>
      </c>
    </row>
    <row r="480">
      <c r="A480" s="104"/>
      <c r="B480" s="104">
        <v>0.5710186513629842</v>
      </c>
      <c r="C480" s="104">
        <v>0.4830287206266319</v>
      </c>
      <c r="D480" s="104">
        <v>0.5398148148148149</v>
      </c>
      <c r="E480" s="104"/>
      <c r="F480" s="104"/>
      <c r="J480" s="106">
        <v>0.0604</v>
      </c>
      <c r="K480" s="106">
        <v>0.584</v>
      </c>
      <c r="L480" s="106">
        <v>0.1593</v>
      </c>
    </row>
    <row r="481">
      <c r="A481" s="104"/>
      <c r="B481" s="104">
        <v>0.4646878198567042</v>
      </c>
      <c r="C481" s="104">
        <v>0.6724738675958188</v>
      </c>
      <c r="D481" s="104">
        <v>0.5415860735009671</v>
      </c>
      <c r="E481" s="104"/>
      <c r="F481" s="104"/>
      <c r="J481" s="106">
        <v>0.0252</v>
      </c>
      <c r="K481" s="106">
        <v>0.0857</v>
      </c>
      <c r="L481" s="106">
        <v>0.0396</v>
      </c>
    </row>
    <row r="482">
      <c r="A482" s="104"/>
      <c r="B482" s="104">
        <v>0.5416666666666666</v>
      </c>
      <c r="C482" s="104">
        <v>0.4455587392550143</v>
      </c>
      <c r="D482" s="104">
        <v>0.5058697972251868</v>
      </c>
      <c r="E482" s="104"/>
      <c r="F482" s="104"/>
      <c r="J482" s="106">
        <v>0.1521</v>
      </c>
      <c r="K482" s="106">
        <v>0.7993</v>
      </c>
      <c r="L482" s="106">
        <v>0.4008</v>
      </c>
    </row>
    <row r="483">
      <c r="A483" s="104"/>
      <c r="B483" s="104">
        <v>0.5176470588235295</v>
      </c>
      <c r="C483" s="104">
        <v>0.6271844660194175</v>
      </c>
      <c r="D483" s="104">
        <v>0.5565517241379311</v>
      </c>
      <c r="E483" s="104"/>
      <c r="F483" s="104"/>
      <c r="J483" s="106">
        <v>0.0391</v>
      </c>
      <c r="K483" s="106">
        <v>0.1805</v>
      </c>
      <c r="L483" s="106">
        <v>0.0765</v>
      </c>
    </row>
    <row r="484">
      <c r="A484" s="104"/>
      <c r="B484" s="104">
        <v>0.5421002838221382</v>
      </c>
      <c r="C484" s="104">
        <v>0.3795275590551181</v>
      </c>
      <c r="D484" s="104">
        <v>0.48108747044917255</v>
      </c>
      <c r="E484" s="104"/>
      <c r="F484" s="104"/>
      <c r="J484" s="106">
        <v>0.0307</v>
      </c>
      <c r="K484" s="106">
        <v>0.2185</v>
      </c>
      <c r="L484" s="106">
        <v>0.0648</v>
      </c>
    </row>
    <row r="485">
      <c r="A485" s="104"/>
      <c r="B485" s="104">
        <v>0.4033816425120773</v>
      </c>
      <c r="C485" s="104">
        <v>0.38341968911917096</v>
      </c>
      <c r="D485" s="104">
        <v>0.3970345963756178</v>
      </c>
      <c r="E485" s="104"/>
      <c r="F485" s="104"/>
      <c r="J485" s="106">
        <v>0.0147</v>
      </c>
      <c r="K485" s="106">
        <v>0.1076</v>
      </c>
      <c r="L485" s="106">
        <v>0.0331</v>
      </c>
    </row>
    <row r="486">
      <c r="A486" s="104"/>
      <c r="B486" s="104">
        <v>0.44342105263157894</v>
      </c>
      <c r="C486" s="104">
        <v>0.383399209486166</v>
      </c>
      <c r="D486" s="104">
        <v>0.4194312796208531</v>
      </c>
      <c r="E486" s="104"/>
      <c r="F486" s="104"/>
      <c r="J486" s="106">
        <v>0.0248</v>
      </c>
      <c r="K486" s="106">
        <v>0.2028</v>
      </c>
      <c r="L486" s="106">
        <v>0.0605</v>
      </c>
    </row>
    <row r="487">
      <c r="A487" s="104"/>
      <c r="B487" s="104">
        <v>0.4491017964071856</v>
      </c>
      <c r="C487" s="104">
        <v>0.4350282485875706</v>
      </c>
      <c r="D487" s="104">
        <v>0.4432748538011696</v>
      </c>
      <c r="E487" s="104"/>
      <c r="F487" s="104"/>
      <c r="J487" s="106">
        <v>0.0662</v>
      </c>
      <c r="K487" s="106">
        <v>0.5974</v>
      </c>
      <c r="L487" s="106">
        <v>0.2109</v>
      </c>
    </row>
    <row r="488">
      <c r="A488" s="104"/>
      <c r="B488" s="104">
        <v>0.5145772594752187</v>
      </c>
      <c r="C488" s="104">
        <v>0.317351598173516</v>
      </c>
      <c r="D488" s="104">
        <v>0.4377224199288256</v>
      </c>
      <c r="E488" s="104"/>
      <c r="F488" s="104"/>
      <c r="J488" s="106">
        <v>0.0212</v>
      </c>
      <c r="K488" s="106">
        <v>0.1646</v>
      </c>
      <c r="L488" s="106">
        <v>0.0416</v>
      </c>
    </row>
    <row r="489">
      <c r="A489" s="104"/>
      <c r="B489" s="104">
        <v>0.3898305084745763</v>
      </c>
      <c r="C489" s="104">
        <v>0.4444444444444444</v>
      </c>
      <c r="D489" s="104">
        <v>0.40942028985507245</v>
      </c>
      <c r="E489" s="104"/>
      <c r="F489" s="104"/>
      <c r="J489" s="106">
        <v>0.089</v>
      </c>
      <c r="K489" s="106">
        <v>0.4961</v>
      </c>
      <c r="L489" s="106">
        <v>0.1953</v>
      </c>
    </row>
    <row r="490">
      <c r="A490" s="104"/>
      <c r="B490" s="104">
        <v>0.43890675241157556</v>
      </c>
      <c r="C490" s="104">
        <v>0.3473389355742297</v>
      </c>
      <c r="D490" s="104">
        <v>0.40551583248212464</v>
      </c>
      <c r="E490" s="104"/>
      <c r="F490" s="104"/>
      <c r="J490" s="106">
        <v>0.192</v>
      </c>
      <c r="K490" s="106">
        <v>0.8447</v>
      </c>
      <c r="L490" s="106">
        <v>0.4669</v>
      </c>
    </row>
    <row r="491">
      <c r="A491" s="104"/>
      <c r="B491" s="104">
        <v>0.5267379679144385</v>
      </c>
      <c r="C491" s="104">
        <v>0.5073891625615764</v>
      </c>
      <c r="D491" s="104">
        <v>0.5199306759098787</v>
      </c>
      <c r="E491" s="104"/>
      <c r="F491" s="104"/>
      <c r="J491" s="106">
        <v>0.0157</v>
      </c>
      <c r="K491" s="106">
        <v>0.1224</v>
      </c>
      <c r="L491" s="106">
        <v>0.0387</v>
      </c>
    </row>
    <row r="492">
      <c r="A492" s="104"/>
      <c r="B492" s="104">
        <v>0.482962962962963</v>
      </c>
      <c r="C492" s="104">
        <v>0.610738255033557</v>
      </c>
      <c r="D492" s="104">
        <v>0.533868092691622</v>
      </c>
      <c r="E492" s="104"/>
      <c r="F492" s="104"/>
      <c r="J492" s="106">
        <v>0.0955</v>
      </c>
      <c r="K492" s="106">
        <v>0.312</v>
      </c>
      <c r="L492" s="106">
        <v>0.1557</v>
      </c>
    </row>
    <row r="493">
      <c r="A493" s="104"/>
      <c r="B493" s="104">
        <v>0.4791183294663573</v>
      </c>
      <c r="C493" s="104">
        <v>0.32894736842105265</v>
      </c>
      <c r="D493" s="104">
        <v>0.4218077474892396</v>
      </c>
      <c r="E493" s="104"/>
      <c r="F493" s="104"/>
      <c r="J493" s="106">
        <v>0.0995</v>
      </c>
      <c r="K493" s="106">
        <v>0.5029</v>
      </c>
      <c r="L493" s="106">
        <v>0.2149</v>
      </c>
    </row>
    <row r="494">
      <c r="A494" s="104"/>
      <c r="B494" s="104">
        <v>0.5288065843621399</v>
      </c>
      <c r="C494" s="104">
        <v>0.5862595419847328</v>
      </c>
      <c r="D494" s="104">
        <v>0.5519360786724032</v>
      </c>
      <c r="E494" s="104"/>
      <c r="F494" s="104"/>
      <c r="J494" s="106">
        <v>0.0287</v>
      </c>
      <c r="K494" s="106">
        <v>0.1417</v>
      </c>
      <c r="L494" s="106">
        <v>0.0503</v>
      </c>
    </row>
    <row r="495">
      <c r="A495" s="104"/>
      <c r="B495" s="104">
        <v>0.5667189952904239</v>
      </c>
      <c r="C495" s="104">
        <v>0.48847926267281105</v>
      </c>
      <c r="D495" s="104">
        <v>0.5350140056022409</v>
      </c>
      <c r="E495" s="104"/>
      <c r="F495" s="104"/>
      <c r="J495" s="106">
        <v>0.0581</v>
      </c>
      <c r="K495" s="106">
        <v>0.2211</v>
      </c>
      <c r="L495" s="106">
        <v>0.103</v>
      </c>
    </row>
    <row r="496">
      <c r="A496" s="104"/>
      <c r="B496" s="104">
        <v>0.4416135881104034</v>
      </c>
      <c r="C496" s="104">
        <v>0.4701195219123506</v>
      </c>
      <c r="D496" s="104">
        <v>0.4515235457063712</v>
      </c>
      <c r="E496" s="104"/>
      <c r="F496" s="104"/>
      <c r="J496" s="106">
        <v>0.0358</v>
      </c>
      <c r="K496" s="106">
        <v>0.2687</v>
      </c>
      <c r="L496" s="106">
        <v>0.0881</v>
      </c>
    </row>
    <row r="497">
      <c r="A497" s="104"/>
      <c r="B497" s="104">
        <v>0.4594298245614035</v>
      </c>
      <c r="C497" s="104">
        <v>0.34050179211469533</v>
      </c>
      <c r="D497" s="104">
        <v>0.4142857142857143</v>
      </c>
      <c r="E497" s="104"/>
      <c r="F497" s="104"/>
      <c r="J497" s="106">
        <v>0.0294</v>
      </c>
      <c r="K497" s="106">
        <v>0.1486</v>
      </c>
      <c r="L497" s="106">
        <v>0.0516</v>
      </c>
    </row>
    <row r="498">
      <c r="A498" s="104"/>
      <c r="B498" s="104">
        <v>0.4653846153846154</v>
      </c>
      <c r="C498" s="104">
        <v>0.5073684210526316</v>
      </c>
      <c r="D498" s="104">
        <v>0.48127490039840637</v>
      </c>
      <c r="E498" s="104"/>
      <c r="F498" s="104"/>
      <c r="J498" s="106">
        <v>0.23</v>
      </c>
      <c r="K498" s="106">
        <v>0.885</v>
      </c>
      <c r="L498" s="106">
        <v>0.5439</v>
      </c>
    </row>
    <row r="499">
      <c r="A499" s="104"/>
      <c r="B499" s="104">
        <v>0.47413793103448276</v>
      </c>
      <c r="C499" s="104">
        <v>0.5789473684210527</v>
      </c>
      <c r="D499" s="104">
        <v>0.5123287671232877</v>
      </c>
      <c r="E499" s="104"/>
      <c r="F499" s="104"/>
      <c r="J499" s="106">
        <v>0.0158</v>
      </c>
      <c r="K499" s="106">
        <v>0.1548</v>
      </c>
      <c r="L499" s="106">
        <v>0.045</v>
      </c>
    </row>
    <row r="500">
      <c r="A500" s="104"/>
      <c r="B500" s="104">
        <v>0.44668008048289737</v>
      </c>
      <c r="C500" s="104">
        <v>0.5263157894736842</v>
      </c>
      <c r="D500" s="104">
        <v>0.47804878048780486</v>
      </c>
      <c r="E500" s="104"/>
      <c r="F500" s="104"/>
      <c r="J500" s="106">
        <v>0.1406</v>
      </c>
      <c r="K500" s="106">
        <v>0.8972</v>
      </c>
      <c r="L500" s="106">
        <v>0.4693</v>
      </c>
    </row>
    <row r="501">
      <c r="A501" s="104"/>
      <c r="B501" s="104">
        <v>0.4431687715269805</v>
      </c>
      <c r="C501" s="104">
        <v>0.5444234404536862</v>
      </c>
      <c r="D501" s="104">
        <v>0.48142857142857143</v>
      </c>
      <c r="E501" s="104"/>
      <c r="F501" s="104"/>
      <c r="J501" s="106">
        <v>0.0208</v>
      </c>
      <c r="K501" s="106">
        <v>0.3413</v>
      </c>
      <c r="L501" s="106">
        <v>0.0699</v>
      </c>
    </row>
    <row r="502">
      <c r="A502" s="104"/>
      <c r="B502" s="104">
        <v>0.5584415584415584</v>
      </c>
      <c r="C502" s="104">
        <v>0.4010152284263959</v>
      </c>
      <c r="D502" s="104">
        <v>0.5026962252846016</v>
      </c>
      <c r="E502" s="104"/>
      <c r="F502" s="104"/>
      <c r="J502" s="106">
        <v>0.196</v>
      </c>
      <c r="K502" s="106">
        <v>0.8187</v>
      </c>
      <c r="L502" s="106">
        <v>0.4414</v>
      </c>
    </row>
    <row r="503">
      <c r="A503" s="104"/>
      <c r="B503" s="104">
        <v>0.5313588850174216</v>
      </c>
      <c r="C503" s="104">
        <v>0.5301587301587302</v>
      </c>
      <c r="D503" s="104">
        <v>0.530933633295838</v>
      </c>
      <c r="E503" s="104"/>
      <c r="F503" s="104"/>
      <c r="J503" s="106">
        <v>0.0189</v>
      </c>
      <c r="K503" s="106">
        <v>0.1981</v>
      </c>
      <c r="L503" s="106">
        <v>0.0589</v>
      </c>
    </row>
    <row r="504">
      <c r="A504" s="104"/>
      <c r="B504" s="104">
        <v>0.5917312661498708</v>
      </c>
      <c r="C504" s="104">
        <v>0.5355805243445693</v>
      </c>
      <c r="D504" s="104">
        <v>0.5688073394495413</v>
      </c>
      <c r="E504" s="104"/>
      <c r="F504" s="104"/>
      <c r="J504" s="106">
        <v>0.0684</v>
      </c>
      <c r="K504" s="106">
        <v>0.459</v>
      </c>
      <c r="L504" s="106">
        <v>0.1759</v>
      </c>
    </row>
    <row r="505">
      <c r="A505" s="104"/>
      <c r="B505" s="104">
        <v>0.6326963906581741</v>
      </c>
      <c r="C505" s="104">
        <v>0.4419475655430712</v>
      </c>
      <c r="D505" s="104">
        <v>0.5636856368563685</v>
      </c>
      <c r="E505" s="104"/>
      <c r="F505" s="104"/>
      <c r="J505" s="106">
        <v>0.0211</v>
      </c>
      <c r="K505" s="106">
        <v>0.1033</v>
      </c>
      <c r="L505" s="106">
        <v>0.0401</v>
      </c>
    </row>
    <row r="506">
      <c r="A506" s="104"/>
      <c r="B506" s="104">
        <v>0.3879003558718861</v>
      </c>
      <c r="C506" s="104">
        <v>0.39591836734693875</v>
      </c>
      <c r="D506" s="104">
        <v>0.390847711927982</v>
      </c>
      <c r="E506" s="104"/>
      <c r="F506" s="104"/>
      <c r="J506" s="106">
        <v>0.067</v>
      </c>
      <c r="K506" s="106">
        <v>0.4237</v>
      </c>
      <c r="L506" s="106">
        <v>0.1427</v>
      </c>
    </row>
    <row r="507">
      <c r="A507" s="104"/>
      <c r="B507" s="104">
        <v>0.45244956772334294</v>
      </c>
      <c r="C507" s="104">
        <v>0.39414802065404475</v>
      </c>
      <c r="D507" s="104">
        <v>0.4315659679408138</v>
      </c>
      <c r="E507" s="104"/>
      <c r="F507" s="104"/>
      <c r="J507" s="106">
        <v>0.0587</v>
      </c>
      <c r="K507" s="106">
        <v>0.2482</v>
      </c>
      <c r="L507" s="106">
        <v>0.1141</v>
      </c>
    </row>
    <row r="508">
      <c r="A508" s="104"/>
      <c r="B508" s="104">
        <v>0.36432160804020103</v>
      </c>
      <c r="C508" s="104">
        <v>0.2648648648648649</v>
      </c>
      <c r="D508" s="104">
        <v>0.33276157804459694</v>
      </c>
      <c r="E508" s="104"/>
      <c r="F508" s="104"/>
      <c r="J508" s="106">
        <v>0.1861</v>
      </c>
      <c r="K508" s="106">
        <v>0.5657</v>
      </c>
      <c r="L508" s="106">
        <v>0.289</v>
      </c>
    </row>
    <row r="509">
      <c r="A509" s="104"/>
      <c r="B509" s="104">
        <v>0.34328358208955223</v>
      </c>
      <c r="C509" s="104">
        <v>0.4684385382059801</v>
      </c>
      <c r="D509" s="104">
        <v>0.3922077922077922</v>
      </c>
      <c r="E509" s="104"/>
      <c r="F509" s="104"/>
      <c r="J509" s="106">
        <v>0.1505</v>
      </c>
      <c r="K509" s="106">
        <v>0.6149</v>
      </c>
      <c r="L509" s="106">
        <v>0.3179</v>
      </c>
    </row>
    <row r="510">
      <c r="A510" s="104"/>
      <c r="B510" s="104">
        <v>0.48776508972267535</v>
      </c>
      <c r="C510" s="104">
        <v>0.4083333333333333</v>
      </c>
      <c r="D510" s="104">
        <v>0.45837615621788286</v>
      </c>
      <c r="E510" s="104"/>
      <c r="F510" s="104"/>
      <c r="J510" s="106">
        <v>0.1593</v>
      </c>
      <c r="K510" s="106">
        <v>0.6827</v>
      </c>
      <c r="L510" s="106">
        <v>0.3441</v>
      </c>
    </row>
    <row r="511">
      <c r="A511" s="104"/>
      <c r="B511" s="104">
        <v>0.4698085419734904</v>
      </c>
      <c r="C511" s="104">
        <v>0.40632054176072235</v>
      </c>
      <c r="D511" s="104">
        <v>0.4447415329768271</v>
      </c>
      <c r="E511" s="104"/>
      <c r="F511" s="104"/>
      <c r="J511" s="106">
        <v>0.2033</v>
      </c>
      <c r="K511" s="106">
        <v>0.4072</v>
      </c>
      <c r="L511" s="106">
        <v>0.2966</v>
      </c>
    </row>
    <row r="512">
      <c r="A512" s="104"/>
      <c r="B512" s="104">
        <v>0.2834008097165992</v>
      </c>
      <c r="C512" s="104">
        <v>0.35331230283911674</v>
      </c>
      <c r="D512" s="104">
        <v>0.31072749691738594</v>
      </c>
      <c r="E512" s="104"/>
      <c r="F512" s="104"/>
      <c r="J512" s="106">
        <v>0.0314</v>
      </c>
      <c r="K512" s="106">
        <v>0.4132</v>
      </c>
      <c r="L512" s="106">
        <v>0.0823</v>
      </c>
    </row>
    <row r="513">
      <c r="A513" s="104"/>
      <c r="B513" s="104">
        <v>0.42889647326507396</v>
      </c>
      <c r="C513" s="104">
        <v>0.35778175313059035</v>
      </c>
      <c r="D513" s="104">
        <v>0.4012517385257302</v>
      </c>
      <c r="E513" s="104"/>
      <c r="F513" s="104"/>
      <c r="J513" s="106">
        <v>0.012</v>
      </c>
      <c r="K513" s="106">
        <v>0.1128</v>
      </c>
      <c r="L513" s="106">
        <v>0.0304</v>
      </c>
    </row>
    <row r="514">
      <c r="A514" s="104"/>
      <c r="B514" s="104">
        <v>0.4695121951219512</v>
      </c>
      <c r="C514" s="104">
        <v>0.48058252427184467</v>
      </c>
      <c r="D514" s="104">
        <v>0.4737827715355805</v>
      </c>
      <c r="E514" s="104"/>
      <c r="F514" s="104"/>
      <c r="J514" s="106">
        <v>0.0469</v>
      </c>
      <c r="K514" s="106">
        <v>0.2682</v>
      </c>
      <c r="L514" s="106">
        <v>0.1035</v>
      </c>
    </row>
    <row r="515">
      <c r="A515" s="104"/>
      <c r="B515" s="104">
        <v>0.5505464480874317</v>
      </c>
      <c r="C515" s="104">
        <v>0.46882217090069284</v>
      </c>
      <c r="D515" s="104">
        <v>0.5201716738197425</v>
      </c>
      <c r="E515" s="104"/>
      <c r="F515" s="104"/>
      <c r="J515" s="106">
        <v>0.103</v>
      </c>
      <c r="K515" s="106">
        <v>0.6588</v>
      </c>
      <c r="L515" s="106">
        <v>0.2808</v>
      </c>
    </row>
    <row r="516">
      <c r="A516" s="104"/>
      <c r="B516" s="104">
        <v>0.43530701754385964</v>
      </c>
      <c r="C516" s="104">
        <v>0.3488773747841105</v>
      </c>
      <c r="D516" s="104">
        <v>0.4017437961099933</v>
      </c>
      <c r="E516" s="104"/>
      <c r="F516" s="104"/>
      <c r="J516" s="106">
        <v>0.0152</v>
      </c>
      <c r="K516" s="106">
        <v>0.2038</v>
      </c>
      <c r="L516" s="106">
        <v>0.0526</v>
      </c>
    </row>
    <row r="517">
      <c r="A517" s="104"/>
      <c r="B517" s="104">
        <v>0.5268987341772152</v>
      </c>
      <c r="C517" s="104">
        <v>0.4691358024691358</v>
      </c>
      <c r="D517" s="104">
        <v>0.5043394406943105</v>
      </c>
      <c r="E517" s="104"/>
      <c r="F517" s="104"/>
      <c r="J517" s="106">
        <v>0.2012</v>
      </c>
      <c r="K517" s="106">
        <v>0.0311</v>
      </c>
      <c r="L517" s="106">
        <v>0.1041</v>
      </c>
    </row>
    <row r="518">
      <c r="A518" s="104"/>
      <c r="B518" s="104">
        <v>0.45271867612293143</v>
      </c>
      <c r="C518" s="104">
        <v>0.44742268041237115</v>
      </c>
      <c r="D518" s="104">
        <v>0.4507888805409467</v>
      </c>
      <c r="E518" s="104"/>
      <c r="F518" s="104"/>
      <c r="J518" s="106">
        <v>0.079</v>
      </c>
      <c r="K518" s="106">
        <v>0.3383</v>
      </c>
      <c r="L518" s="106">
        <v>0.1662</v>
      </c>
    </row>
    <row r="519">
      <c r="A519" s="104"/>
      <c r="B519" s="104">
        <v>0.4266409266409266</v>
      </c>
      <c r="C519" s="104">
        <v>0.6011904761904762</v>
      </c>
      <c r="D519" s="104">
        <v>0.4953161592505855</v>
      </c>
      <c r="E519" s="104"/>
      <c r="F519" s="104"/>
      <c r="J519" s="106">
        <v>0.0522</v>
      </c>
      <c r="K519" s="106">
        <v>0.47</v>
      </c>
      <c r="L519" s="106">
        <v>0.1255</v>
      </c>
    </row>
    <row r="520">
      <c r="A520" s="104"/>
      <c r="B520" s="104">
        <v>0.552892561983471</v>
      </c>
      <c r="C520" s="104">
        <v>0.5834482758620689</v>
      </c>
      <c r="D520" s="104">
        <v>0.5643410852713179</v>
      </c>
      <c r="E520" s="104"/>
      <c r="F520" s="104"/>
      <c r="J520" s="106">
        <v>0.029</v>
      </c>
      <c r="K520" s="106">
        <v>0.183</v>
      </c>
      <c r="L520" s="106">
        <v>0.0661</v>
      </c>
    </row>
    <row r="521">
      <c r="A521" s="104"/>
      <c r="B521" s="104">
        <v>0.543274244004171</v>
      </c>
      <c r="C521" s="104">
        <v>0.36048526863084923</v>
      </c>
      <c r="D521" s="104">
        <v>0.474609375</v>
      </c>
      <c r="E521" s="104"/>
      <c r="F521" s="104"/>
      <c r="J521" s="106">
        <v>0.0186</v>
      </c>
      <c r="K521" s="106">
        <v>0.1</v>
      </c>
      <c r="L521" s="106">
        <v>0.0407</v>
      </c>
    </row>
    <row r="522">
      <c r="A522" s="104"/>
      <c r="B522" s="104">
        <v>0.371875</v>
      </c>
      <c r="C522" s="104">
        <v>0.4426229508196721</v>
      </c>
      <c r="D522" s="104">
        <v>0.4024822695035461</v>
      </c>
      <c r="E522" s="104"/>
      <c r="F522" s="104"/>
      <c r="J522" s="106">
        <v>0.0206</v>
      </c>
      <c r="K522" s="106">
        <v>0.201</v>
      </c>
      <c r="L522" s="106">
        <v>0.0695</v>
      </c>
    </row>
    <row r="523">
      <c r="A523" s="104"/>
      <c r="B523" s="104">
        <v>0.43254817987152033</v>
      </c>
      <c r="C523" s="104">
        <v>0.5022761760242792</v>
      </c>
      <c r="D523" s="104">
        <v>0.4613935969868173</v>
      </c>
      <c r="E523" s="104"/>
      <c r="F523" s="104"/>
      <c r="J523" s="106">
        <v>0.0127</v>
      </c>
      <c r="K523" s="106">
        <v>0.128</v>
      </c>
      <c r="L523" s="106">
        <v>0.0324</v>
      </c>
    </row>
    <row r="524">
      <c r="A524" s="104"/>
      <c r="B524" s="104">
        <v>0.4642857142857143</v>
      </c>
      <c r="C524" s="104">
        <v>0.4083769633507853</v>
      </c>
      <c r="D524" s="104">
        <v>0.4416135881104034</v>
      </c>
      <c r="E524" s="104"/>
      <c r="F524" s="104"/>
      <c r="J524" s="106">
        <v>0.0187</v>
      </c>
      <c r="K524" s="106">
        <v>0.161</v>
      </c>
      <c r="L524" s="106">
        <v>0.0461</v>
      </c>
    </row>
    <row r="525">
      <c r="A525" s="104"/>
      <c r="B525" s="104">
        <v>0.48722986247544203</v>
      </c>
      <c r="C525" s="104">
        <v>0.36741767764298094</v>
      </c>
      <c r="D525" s="104">
        <v>0.44388714733542317</v>
      </c>
      <c r="E525" s="104"/>
      <c r="F525" s="104"/>
      <c r="J525" s="106">
        <v>0.0197</v>
      </c>
      <c r="K525" s="106">
        <v>0.1532</v>
      </c>
      <c r="L525" s="106">
        <v>0.0421</v>
      </c>
    </row>
    <row r="526">
      <c r="A526" s="104"/>
      <c r="B526" s="104">
        <v>0.5239960822722821</v>
      </c>
      <c r="C526" s="104">
        <v>0.559375</v>
      </c>
      <c r="D526" s="104">
        <v>0.5376279349789284</v>
      </c>
      <c r="E526" s="104"/>
      <c r="F526" s="104"/>
      <c r="J526" s="106">
        <v>0.2011</v>
      </c>
      <c r="K526" s="106">
        <v>0.7202</v>
      </c>
      <c r="L526" s="106">
        <v>0.35</v>
      </c>
    </row>
    <row r="527">
      <c r="A527" s="104"/>
      <c r="B527" s="104">
        <v>0.4860248447204969</v>
      </c>
      <c r="C527" s="104">
        <v>0.5883777239709443</v>
      </c>
      <c r="D527" s="104">
        <v>0.5260170293282876</v>
      </c>
      <c r="E527" s="104"/>
      <c r="F527" s="104"/>
      <c r="J527" s="106">
        <v>0.0393</v>
      </c>
      <c r="K527" s="106">
        <v>0.2204</v>
      </c>
      <c r="L527" s="106">
        <v>0.0896</v>
      </c>
    </row>
    <row r="528">
      <c r="A528" s="104"/>
      <c r="B528" s="104">
        <v>0.3864077669902913</v>
      </c>
      <c r="C528" s="104">
        <v>0.350597609561753</v>
      </c>
      <c r="D528" s="104">
        <v>0.37467362924281983</v>
      </c>
      <c r="E528" s="104"/>
      <c r="F528" s="104"/>
      <c r="J528" s="106">
        <v>0.0144</v>
      </c>
      <c r="K528" s="106">
        <v>0.1899</v>
      </c>
      <c r="L528" s="106">
        <v>0.0475</v>
      </c>
    </row>
    <row r="529">
      <c r="A529" s="104"/>
      <c r="B529" s="104">
        <v>0.4552129221732746</v>
      </c>
      <c r="C529" s="104">
        <v>0.40384615384615385</v>
      </c>
      <c r="D529" s="104">
        <v>0.43732057416267944</v>
      </c>
      <c r="E529" s="104"/>
      <c r="F529" s="104"/>
      <c r="J529" s="106">
        <v>0.034</v>
      </c>
      <c r="K529" s="106">
        <v>0.1858</v>
      </c>
      <c r="L529" s="106">
        <v>0.0742</v>
      </c>
    </row>
    <row r="530">
      <c r="A530" s="104"/>
      <c r="B530" s="104">
        <v>0.5370036101083032</v>
      </c>
      <c r="C530" s="104">
        <v>0.36044657097288674</v>
      </c>
      <c r="D530" s="104">
        <v>0.4731988472622478</v>
      </c>
      <c r="E530" s="104"/>
      <c r="F530" s="104"/>
      <c r="J530" s="106">
        <v>0.0132</v>
      </c>
      <c r="K530" s="106">
        <v>0.1399</v>
      </c>
      <c r="L530" s="106">
        <v>0.0366</v>
      </c>
    </row>
    <row r="531">
      <c r="A531" s="104"/>
      <c r="B531" s="104">
        <v>0.3897810218978102</v>
      </c>
      <c r="C531" s="104">
        <v>0.32142857142857145</v>
      </c>
      <c r="D531" s="104">
        <v>0.3649025069637883</v>
      </c>
      <c r="E531" s="104"/>
      <c r="F531" s="104"/>
      <c r="J531" s="106">
        <v>0.0207</v>
      </c>
      <c r="K531" s="106">
        <v>0.2051</v>
      </c>
      <c r="L531" s="106">
        <v>0.0558</v>
      </c>
    </row>
    <row r="532">
      <c r="A532" s="104"/>
      <c r="B532" s="104">
        <v>0.33430232558139533</v>
      </c>
      <c r="C532" s="104">
        <v>0.5</v>
      </c>
      <c r="D532" s="104">
        <v>0.38996138996138996</v>
      </c>
      <c r="E532" s="104"/>
      <c r="F532" s="104"/>
      <c r="J532" s="106">
        <v>0.0526</v>
      </c>
      <c r="K532" s="106">
        <v>0.1741</v>
      </c>
      <c r="L532" s="106">
        <v>0.0821</v>
      </c>
    </row>
    <row r="533">
      <c r="A533" s="104"/>
      <c r="B533" s="104">
        <v>0.4132231404958678</v>
      </c>
      <c r="C533" s="104">
        <v>0.576</v>
      </c>
      <c r="D533" s="104">
        <v>0.4796084828711256</v>
      </c>
      <c r="E533" s="104"/>
      <c r="F533" s="104"/>
      <c r="J533" s="106">
        <v>0.0266</v>
      </c>
      <c r="K533" s="106">
        <v>0.1502</v>
      </c>
      <c r="L533" s="106">
        <v>0.0537</v>
      </c>
    </row>
    <row r="534">
      <c r="A534" s="104"/>
      <c r="B534" s="104">
        <v>0.42329545454545453</v>
      </c>
      <c r="C534" s="104">
        <v>0.4897959183673469</v>
      </c>
      <c r="D534" s="104">
        <v>0.4470802919708029</v>
      </c>
      <c r="E534" s="104"/>
      <c r="F534" s="104"/>
      <c r="J534" s="106">
        <v>0.0185</v>
      </c>
      <c r="K534" s="106">
        <v>0.3209</v>
      </c>
      <c r="L534" s="106">
        <v>0.072</v>
      </c>
    </row>
    <row r="535">
      <c r="A535" s="104"/>
      <c r="B535" s="104">
        <v>0.374805598755832</v>
      </c>
      <c r="C535" s="104">
        <v>0.5265700483091788</v>
      </c>
      <c r="D535" s="104">
        <v>0.43424787133396403</v>
      </c>
      <c r="E535" s="104"/>
      <c r="F535" s="104"/>
      <c r="J535" s="106">
        <v>0.0194</v>
      </c>
      <c r="K535" s="106">
        <v>0.2474</v>
      </c>
      <c r="L535" s="106">
        <v>0.06</v>
      </c>
    </row>
    <row r="536">
      <c r="A536" s="104"/>
      <c r="B536" s="104">
        <v>0.35012919896640826</v>
      </c>
      <c r="C536" s="104">
        <v>0.3340857787810384</v>
      </c>
      <c r="D536" s="104">
        <v>0.3442892358258012</v>
      </c>
      <c r="E536" s="104"/>
      <c r="F536" s="104"/>
      <c r="J536" s="106">
        <v>0.1481</v>
      </c>
      <c r="K536" s="106">
        <v>0.6814</v>
      </c>
      <c r="L536" s="106">
        <v>0.3198</v>
      </c>
    </row>
    <row r="537">
      <c r="A537" s="104"/>
      <c r="B537" s="104">
        <v>0.4551282051282051</v>
      </c>
      <c r="C537" s="104">
        <v>0.5353535353535354</v>
      </c>
      <c r="D537" s="104">
        <v>0.48627450980392156</v>
      </c>
      <c r="E537" s="104"/>
      <c r="F537" s="104"/>
      <c r="J537" s="106">
        <v>0.0802</v>
      </c>
      <c r="K537" s="106">
        <v>0.6198</v>
      </c>
      <c r="L537" s="106">
        <v>0.2</v>
      </c>
    </row>
    <row r="538">
      <c r="A538" s="104"/>
      <c r="B538" s="104">
        <v>0.4864864864864865</v>
      </c>
      <c r="C538" s="104">
        <v>0.5440313111545988</v>
      </c>
      <c r="D538" s="104">
        <v>0.5080763582966226</v>
      </c>
      <c r="E538" s="104"/>
      <c r="F538" s="104"/>
      <c r="J538" s="106">
        <v>0.0511</v>
      </c>
      <c r="K538" s="106">
        <v>0.2532</v>
      </c>
      <c r="L538" s="106">
        <v>0.104</v>
      </c>
    </row>
    <row r="539">
      <c r="A539" s="104"/>
      <c r="B539" s="104">
        <v>0.34278959810874704</v>
      </c>
      <c r="C539" s="104">
        <v>0.28225806451612906</v>
      </c>
      <c r="D539" s="104">
        <v>0.3204172876304024</v>
      </c>
      <c r="E539" s="104"/>
      <c r="F539" s="104"/>
      <c r="J539" s="106">
        <v>0.0734</v>
      </c>
      <c r="K539" s="106">
        <v>0.444</v>
      </c>
      <c r="L539" s="106">
        <v>0.1921</v>
      </c>
    </row>
    <row r="540">
      <c r="A540" s="104"/>
      <c r="B540" s="104">
        <v>0.28703703703703703</v>
      </c>
      <c r="C540" s="104">
        <v>0.2967741935483871</v>
      </c>
      <c r="D540" s="104">
        <v>0.29110512129380056</v>
      </c>
      <c r="E540" s="104"/>
      <c r="F540" s="104"/>
      <c r="J540" s="106">
        <v>0.1465</v>
      </c>
      <c r="K540" s="106">
        <v>0.8732</v>
      </c>
      <c r="L540" s="106">
        <v>0.4789</v>
      </c>
    </row>
    <row r="541">
      <c r="A541" s="104"/>
      <c r="B541" s="104">
        <v>0.3321554770318021</v>
      </c>
      <c r="C541" s="104">
        <v>0.4289544235924933</v>
      </c>
      <c r="D541" s="104">
        <v>0.3706070287539936</v>
      </c>
      <c r="E541" s="104"/>
      <c r="F541" s="104"/>
      <c r="J541" s="106">
        <v>0.2094</v>
      </c>
      <c r="K541" s="106">
        <v>0.7897</v>
      </c>
      <c r="L541" s="106">
        <v>0.4458</v>
      </c>
    </row>
    <row r="542">
      <c r="A542" s="104"/>
      <c r="B542" s="104">
        <v>0.5244186046511627</v>
      </c>
      <c r="C542" s="104">
        <v>0.6350515463917525</v>
      </c>
      <c r="D542" s="104">
        <v>0.5643122676579926</v>
      </c>
      <c r="E542" s="104"/>
      <c r="F542" s="104"/>
      <c r="J542" s="106">
        <v>0.0393</v>
      </c>
      <c r="K542" s="106">
        <v>0.1012</v>
      </c>
      <c r="L542" s="106">
        <v>0.0522</v>
      </c>
    </row>
    <row r="543">
      <c r="A543" s="104"/>
      <c r="B543" s="104">
        <v>0.3407821229050279</v>
      </c>
      <c r="C543" s="104">
        <v>0.4864864864864865</v>
      </c>
      <c r="D543" s="104">
        <v>0.40672782874617736</v>
      </c>
      <c r="E543" s="104"/>
      <c r="F543" s="104"/>
      <c r="J543" s="106">
        <v>0.2041</v>
      </c>
      <c r="K543" s="106">
        <v>0.7975</v>
      </c>
      <c r="L543" s="106">
        <v>0.423</v>
      </c>
    </row>
    <row r="544">
      <c r="A544" s="104"/>
      <c r="B544" s="104">
        <v>0.34572490706319703</v>
      </c>
      <c r="C544" s="104">
        <v>0.409375</v>
      </c>
      <c r="D544" s="104">
        <v>0.36946386946386944</v>
      </c>
      <c r="E544" s="104"/>
      <c r="F544" s="104"/>
      <c r="J544" s="106">
        <v>0.0506</v>
      </c>
      <c r="K544" s="106">
        <v>0.1515</v>
      </c>
      <c r="L544" s="106">
        <v>0.0852</v>
      </c>
    </row>
    <row r="545">
      <c r="A545" s="104"/>
      <c r="B545" s="104">
        <v>0.45615982241953384</v>
      </c>
      <c r="C545" s="104">
        <v>0.3822975517890772</v>
      </c>
      <c r="D545" s="104">
        <v>0.42877094972067037</v>
      </c>
      <c r="E545" s="104"/>
      <c r="F545" s="104"/>
      <c r="J545" s="106">
        <v>0.0556</v>
      </c>
      <c r="K545" s="106">
        <v>0.1281</v>
      </c>
      <c r="L545" s="106">
        <v>0.0804</v>
      </c>
    </row>
    <row r="546">
      <c r="A546" s="104"/>
      <c r="B546" s="104">
        <v>0.5822784810126582</v>
      </c>
      <c r="C546" s="104">
        <v>0.48148148148148145</v>
      </c>
      <c r="D546" s="104">
        <v>0.5413533834586466</v>
      </c>
      <c r="E546" s="104"/>
      <c r="F546" s="104"/>
      <c r="J546" s="106">
        <v>0.0191</v>
      </c>
      <c r="K546" s="106">
        <v>0.2058</v>
      </c>
      <c r="L546" s="106">
        <v>0.0527</v>
      </c>
    </row>
    <row r="547">
      <c r="A547" s="104"/>
      <c r="B547" s="104">
        <v>0.4986072423398329</v>
      </c>
      <c r="C547" s="104">
        <v>0.45918367346938777</v>
      </c>
      <c r="D547" s="104">
        <v>0.4846846846846847</v>
      </c>
      <c r="E547" s="104"/>
      <c r="F547" s="104"/>
      <c r="J547" s="106">
        <v>0.024</v>
      </c>
      <c r="K547" s="106">
        <v>0.1818</v>
      </c>
      <c r="L547" s="106">
        <v>0.0688</v>
      </c>
    </row>
    <row r="548">
      <c r="A548" s="104"/>
      <c r="B548" s="104">
        <v>0.4053398058252427</v>
      </c>
      <c r="C548" s="104">
        <v>0.332089552238806</v>
      </c>
      <c r="D548" s="104">
        <v>0.3764705882352941</v>
      </c>
      <c r="E548" s="104"/>
      <c r="F548" s="104"/>
      <c r="J548" s="106">
        <v>0.0149</v>
      </c>
      <c r="K548" s="106">
        <v>0.1868</v>
      </c>
      <c r="L548" s="106">
        <v>0.0413</v>
      </c>
    </row>
    <row r="549">
      <c r="A549" s="104"/>
      <c r="B549" s="104">
        <v>0.5986316989737742</v>
      </c>
      <c r="C549" s="104">
        <v>0.5067961165048543</v>
      </c>
      <c r="D549" s="104">
        <v>0.5646551724137931</v>
      </c>
      <c r="E549" s="104"/>
      <c r="F549" s="104"/>
      <c r="J549" s="106">
        <v>0.1605</v>
      </c>
      <c r="K549" s="106">
        <v>0.536</v>
      </c>
      <c r="L549" s="106">
        <v>0.2838</v>
      </c>
    </row>
    <row r="550">
      <c r="A550" s="104"/>
      <c r="B550" s="104">
        <v>0.6236979166666666</v>
      </c>
      <c r="C550" s="104">
        <v>0.4489795918367347</v>
      </c>
      <c r="D550" s="104">
        <v>0.5697569756975698</v>
      </c>
      <c r="E550" s="104"/>
      <c r="F550" s="104"/>
      <c r="J550" s="106">
        <v>0.0208</v>
      </c>
      <c r="K550" s="106">
        <v>0.1544</v>
      </c>
      <c r="L550" s="106">
        <v>0.0449</v>
      </c>
    </row>
    <row r="551">
      <c r="A551" s="104"/>
      <c r="B551" s="104">
        <v>0.6289473684210526</v>
      </c>
      <c r="C551" s="104">
        <v>0.5988700564971752</v>
      </c>
      <c r="D551" s="104">
        <v>0.6193895870736086</v>
      </c>
      <c r="E551" s="104"/>
      <c r="F551" s="104"/>
      <c r="J551" s="106">
        <v>0.0872</v>
      </c>
      <c r="K551" s="106">
        <v>0.1851</v>
      </c>
      <c r="L551" s="106">
        <v>0.1152</v>
      </c>
    </row>
    <row r="552">
      <c r="A552" s="104"/>
      <c r="B552" s="104">
        <v>0.5204991087344029</v>
      </c>
      <c r="C552" s="104">
        <v>0.46959459459459457</v>
      </c>
      <c r="D552" s="104">
        <v>0.5029171528588098</v>
      </c>
      <c r="E552" s="104"/>
      <c r="F552" s="104"/>
      <c r="J552" s="106">
        <v>0.119</v>
      </c>
      <c r="K552" s="106">
        <v>0.376</v>
      </c>
      <c r="L552" s="106">
        <v>0.2233</v>
      </c>
    </row>
    <row r="553">
      <c r="A553" s="104"/>
      <c r="B553" s="104">
        <v>0.554945054945055</v>
      </c>
      <c r="C553" s="104">
        <v>0.45569620253164556</v>
      </c>
      <c r="D553" s="104">
        <v>0.524904214559387</v>
      </c>
      <c r="E553" s="104"/>
      <c r="F553" s="104"/>
      <c r="J553" s="106">
        <v>0.0116</v>
      </c>
      <c r="K553" s="106">
        <v>0.1502</v>
      </c>
      <c r="L553" s="106">
        <v>0.0508</v>
      </c>
    </row>
    <row r="554">
      <c r="A554" s="104"/>
      <c r="B554" s="104">
        <v>0.4365175332527207</v>
      </c>
      <c r="C554" s="104">
        <v>0.3795066413662239</v>
      </c>
      <c r="D554" s="104">
        <v>0.41432791728212703</v>
      </c>
      <c r="E554" s="104"/>
      <c r="F554" s="104"/>
      <c r="J554" s="106">
        <v>0.0362</v>
      </c>
      <c r="K554" s="106">
        <v>0.1491</v>
      </c>
      <c r="L554" s="106">
        <v>0.0562</v>
      </c>
    </row>
    <row r="555">
      <c r="A555" s="104"/>
      <c r="B555" s="104">
        <v>0.29535864978902954</v>
      </c>
      <c r="C555" s="104">
        <v>0.515625</v>
      </c>
      <c r="D555" s="104">
        <v>0.3726027397260274</v>
      </c>
      <c r="E555" s="104"/>
      <c r="F555" s="104"/>
      <c r="J555" s="106">
        <v>0.0342</v>
      </c>
      <c r="K555" s="106">
        <v>0.2006</v>
      </c>
      <c r="L555" s="106">
        <v>0.0661</v>
      </c>
    </row>
    <row r="556">
      <c r="A556" s="104"/>
      <c r="B556" s="104">
        <v>0.39845758354755784</v>
      </c>
      <c r="C556" s="104">
        <v>0.30417495029821073</v>
      </c>
      <c r="D556" s="104">
        <v>0.36143637782982047</v>
      </c>
      <c r="E556" s="104"/>
      <c r="F556" s="104"/>
      <c r="J556" s="106">
        <v>0.0272</v>
      </c>
      <c r="K556" s="106">
        <v>0.1173</v>
      </c>
      <c r="L556" s="106">
        <v>0.0509</v>
      </c>
    </row>
    <row r="557">
      <c r="A557" s="104"/>
      <c r="B557" s="104">
        <v>0.44274809160305345</v>
      </c>
      <c r="C557" s="104">
        <v>0.45610687022900764</v>
      </c>
      <c r="D557" s="104">
        <v>0.4480916030534351</v>
      </c>
      <c r="E557" s="104"/>
      <c r="F557" s="104"/>
      <c r="J557" s="106">
        <v>0.0265</v>
      </c>
      <c r="K557" s="106">
        <v>0.2554</v>
      </c>
      <c r="L557" s="106">
        <v>0.0751</v>
      </c>
    </row>
    <row r="558">
      <c r="A558" s="104"/>
      <c r="B558" s="104">
        <v>0.43529411764705883</v>
      </c>
      <c r="C558" s="104">
        <v>0.4931506849315068</v>
      </c>
      <c r="D558" s="104">
        <v>0.4549689440993789</v>
      </c>
      <c r="E558" s="104"/>
      <c r="F558" s="104"/>
      <c r="J558" s="106">
        <v>0.0175</v>
      </c>
      <c r="K558" s="106">
        <v>0.2095</v>
      </c>
      <c r="L558" s="106">
        <v>0.0445</v>
      </c>
    </row>
    <row r="559">
      <c r="A559" s="104"/>
      <c r="B559" s="104">
        <v>0.4054794520547945</v>
      </c>
      <c r="C559" s="104">
        <v>0.42105263157894735</v>
      </c>
      <c r="D559" s="104">
        <v>0.41081081081081083</v>
      </c>
      <c r="E559" s="104"/>
      <c r="F559" s="104"/>
      <c r="J559" s="106">
        <v>0.0081</v>
      </c>
      <c r="K559" s="106">
        <v>0.261</v>
      </c>
      <c r="L559" s="106">
        <v>0.0358</v>
      </c>
    </row>
    <row r="560">
      <c r="A560" s="104"/>
      <c r="B560" s="104">
        <v>0.489815712900097</v>
      </c>
      <c r="C560" s="104">
        <v>0.49606299212598426</v>
      </c>
      <c r="D560" s="104">
        <v>0.4921968787515006</v>
      </c>
      <c r="E560" s="104"/>
      <c r="F560" s="104"/>
      <c r="J560" s="106">
        <v>0.0244</v>
      </c>
      <c r="K560" s="106">
        <v>0.1923</v>
      </c>
      <c r="L560" s="106">
        <v>0.0595</v>
      </c>
    </row>
    <row r="561">
      <c r="A561" s="104"/>
      <c r="B561" s="104">
        <v>0.44110275689223055</v>
      </c>
      <c r="C561" s="104">
        <v>0.40703517587939697</v>
      </c>
      <c r="D561" s="104">
        <v>0.4297658862876254</v>
      </c>
      <c r="E561" s="104"/>
      <c r="F561" s="104"/>
      <c r="J561" s="106">
        <v>0.025</v>
      </c>
      <c r="K561" s="106">
        <v>0.0938</v>
      </c>
      <c r="L561" s="106">
        <v>0.0422</v>
      </c>
    </row>
    <row r="562">
      <c r="A562" s="104"/>
      <c r="B562" s="104">
        <v>0.3423913043478261</v>
      </c>
      <c r="C562" s="104">
        <v>0.27007299270072993</v>
      </c>
      <c r="D562" s="104">
        <v>0.3115264797507788</v>
      </c>
      <c r="E562" s="104"/>
      <c r="F562" s="104"/>
      <c r="J562" s="106">
        <v>0.115</v>
      </c>
      <c r="K562" s="106">
        <v>0.8733</v>
      </c>
      <c r="L562" s="106">
        <v>0.3997</v>
      </c>
    </row>
    <row r="563">
      <c r="A563" s="104"/>
      <c r="B563" s="104">
        <v>0.34105960264900664</v>
      </c>
      <c r="C563" s="104">
        <v>0.2663316582914573</v>
      </c>
      <c r="D563" s="104">
        <v>0.31137724550898205</v>
      </c>
      <c r="E563" s="104"/>
      <c r="F563" s="104"/>
      <c r="J563" s="106">
        <v>0.25</v>
      </c>
      <c r="K563" s="106">
        <v>0.8571</v>
      </c>
      <c r="L563" s="106">
        <v>0.5321</v>
      </c>
    </row>
    <row r="564">
      <c r="A564" s="104"/>
      <c r="B564" s="104">
        <v>0.38738738738738737</v>
      </c>
      <c r="C564" s="104">
        <v>0.33088235294117646</v>
      </c>
      <c r="D564" s="104">
        <v>0.3659217877094972</v>
      </c>
      <c r="E564" s="104"/>
      <c r="F564" s="104"/>
      <c r="J564" s="106">
        <v>0.0718</v>
      </c>
      <c r="K564" s="106">
        <v>0.7783</v>
      </c>
      <c r="L564" s="106">
        <v>0.3012</v>
      </c>
    </row>
    <row r="565">
      <c r="A565" s="104"/>
      <c r="B565" s="104">
        <v>0.3380614657210402</v>
      </c>
      <c r="C565" s="104">
        <v>0.259375</v>
      </c>
      <c r="D565" s="104">
        <v>0.3041722745625841</v>
      </c>
      <c r="E565" s="104"/>
      <c r="F565" s="104"/>
      <c r="J565" s="106">
        <v>0.1402</v>
      </c>
      <c r="K565" s="106">
        <v>0.3393</v>
      </c>
      <c r="L565" s="106">
        <v>0.2077</v>
      </c>
    </row>
    <row r="566">
      <c r="A566" s="104"/>
      <c r="B566" s="104">
        <v>0.339171974522293</v>
      </c>
      <c r="C566" s="104">
        <v>0.2707774798927614</v>
      </c>
      <c r="D566" s="104">
        <v>0.31368631368631367</v>
      </c>
      <c r="E566" s="104"/>
      <c r="F566" s="104"/>
      <c r="J566" s="106">
        <v>0.0193</v>
      </c>
      <c r="K566" s="106">
        <v>0.1415</v>
      </c>
      <c r="L566" s="106">
        <v>0.0511</v>
      </c>
    </row>
    <row r="567">
      <c r="A567" s="104"/>
      <c r="B567" s="104">
        <v>0.4260869565217391</v>
      </c>
      <c r="C567" s="104">
        <v>0.3786407766990291</v>
      </c>
      <c r="D567" s="104">
        <v>0.40834845735027225</v>
      </c>
      <c r="E567" s="104"/>
      <c r="F567" s="104"/>
      <c r="J567" s="106">
        <v>0.0124</v>
      </c>
      <c r="K567" s="106">
        <v>0.1775</v>
      </c>
      <c r="L567" s="106">
        <v>0.0405</v>
      </c>
    </row>
    <row r="568">
      <c r="A568" s="104"/>
      <c r="B568" s="104">
        <v>0.39768339768339767</v>
      </c>
      <c r="C568" s="104">
        <v>0.3381742738589212</v>
      </c>
      <c r="D568" s="104">
        <v>0.374900714853058</v>
      </c>
      <c r="E568" s="104"/>
      <c r="F568" s="104"/>
      <c r="J568" s="106">
        <v>0.0208</v>
      </c>
      <c r="K568" s="106">
        <v>0.1966</v>
      </c>
      <c r="L568" s="106">
        <v>0.0578</v>
      </c>
    </row>
    <row r="569">
      <c r="A569" s="104"/>
      <c r="B569" s="104">
        <v>0.6236933797909407</v>
      </c>
      <c r="C569" s="104">
        <v>0.4930795847750865</v>
      </c>
      <c r="D569" s="104">
        <v>0.5799536500579374</v>
      </c>
      <c r="E569" s="104"/>
      <c r="F569" s="104"/>
      <c r="J569" s="106">
        <v>0.028</v>
      </c>
      <c r="K569" s="106">
        <v>0.6563</v>
      </c>
      <c r="L569" s="106">
        <v>0.1068</v>
      </c>
    </row>
    <row r="570">
      <c r="A570" s="104"/>
      <c r="B570" s="104">
        <v>0.5178236397748592</v>
      </c>
      <c r="C570" s="104">
        <v>0.4743083003952569</v>
      </c>
      <c r="D570" s="104">
        <v>0.5038167938931297</v>
      </c>
      <c r="E570" s="104"/>
      <c r="F570" s="104"/>
      <c r="J570" s="106">
        <v>0.0191</v>
      </c>
      <c r="K570" s="106">
        <v>0.1627</v>
      </c>
      <c r="L570" s="106">
        <v>0.0575</v>
      </c>
    </row>
    <row r="571">
      <c r="A571" s="104"/>
      <c r="B571" s="104">
        <v>0.6160130718954249</v>
      </c>
      <c r="C571" s="104">
        <v>0.5143884892086331</v>
      </c>
      <c r="D571" s="104">
        <v>0.5842696629213483</v>
      </c>
      <c r="E571" s="104"/>
      <c r="F571" s="104"/>
      <c r="J571" s="106">
        <v>0.1856</v>
      </c>
      <c r="K571" s="106">
        <v>0.4656</v>
      </c>
      <c r="L571" s="106">
        <v>0.2945</v>
      </c>
    </row>
    <row r="572">
      <c r="A572" s="104"/>
      <c r="B572" s="104">
        <v>0.4182608695652174</v>
      </c>
      <c r="C572" s="104">
        <v>0.52046783625731</v>
      </c>
      <c r="D572" s="104">
        <v>0.4563794983642312</v>
      </c>
      <c r="E572" s="104"/>
      <c r="F572" s="104"/>
      <c r="J572" s="106">
        <v>0.0792</v>
      </c>
      <c r="K572" s="106">
        <v>0.6957</v>
      </c>
      <c r="L572" s="106">
        <v>0.2651</v>
      </c>
    </row>
    <row r="573">
      <c r="A573" s="104"/>
      <c r="B573" s="104">
        <v>0.447900466562986</v>
      </c>
      <c r="C573" s="104">
        <v>0.6949367088607595</v>
      </c>
      <c r="D573" s="104">
        <v>0.541907514450867</v>
      </c>
      <c r="E573" s="104"/>
      <c r="F573" s="104"/>
      <c r="J573" s="106">
        <v>0.0371</v>
      </c>
      <c r="K573" s="106">
        <v>0.0592</v>
      </c>
      <c r="L573" s="106">
        <v>0.0437</v>
      </c>
    </row>
    <row r="574">
      <c r="A574" s="104"/>
      <c r="B574" s="104">
        <v>0.4981024667931689</v>
      </c>
      <c r="C574" s="104">
        <v>0.34281200631911535</v>
      </c>
      <c r="D574" s="104">
        <v>0.43983402489626555</v>
      </c>
      <c r="E574" s="104"/>
      <c r="F574" s="104"/>
      <c r="J574" s="106">
        <v>0.2782</v>
      </c>
      <c r="K574" s="106">
        <v>0.8195</v>
      </c>
      <c r="L574" s="106">
        <v>0.5191</v>
      </c>
    </row>
    <row r="575">
      <c r="A575" s="104"/>
      <c r="B575" s="104">
        <v>0.49558823529411766</v>
      </c>
      <c r="C575" s="104">
        <v>0.4222222222222222</v>
      </c>
      <c r="D575" s="104">
        <v>0.4691764705882353</v>
      </c>
      <c r="E575" s="104"/>
      <c r="F575" s="104"/>
      <c r="J575" s="106">
        <v>0.0319</v>
      </c>
      <c r="K575" s="106">
        <v>0.2202</v>
      </c>
      <c r="L575" s="106">
        <v>0.0694</v>
      </c>
    </row>
    <row r="576">
      <c r="A576" s="104"/>
      <c r="B576" s="104">
        <v>0.5026269702276708</v>
      </c>
      <c r="C576" s="104">
        <v>0.4620253164556962</v>
      </c>
      <c r="D576" s="104">
        <v>0.4881623449830891</v>
      </c>
      <c r="E576" s="104"/>
      <c r="F576" s="104"/>
      <c r="J576" s="106">
        <v>0.0181</v>
      </c>
      <c r="K576" s="106">
        <v>0.2213</v>
      </c>
      <c r="L576" s="106">
        <v>0.0457</v>
      </c>
    </row>
    <row r="577">
      <c r="A577" s="104"/>
      <c r="B577" s="104">
        <v>0.4866666666666667</v>
      </c>
      <c r="C577" s="104">
        <v>0.4520547945205479</v>
      </c>
      <c r="D577" s="104">
        <v>0.47304582210242585</v>
      </c>
      <c r="E577" s="104"/>
      <c r="F577" s="104"/>
      <c r="J577" s="106">
        <v>0.2275</v>
      </c>
      <c r="K577" s="106">
        <v>0.8276</v>
      </c>
      <c r="L577" s="106">
        <v>0.5467</v>
      </c>
    </row>
    <row r="578">
      <c r="A578" s="104"/>
      <c r="B578" s="104">
        <v>0.39015606242497</v>
      </c>
      <c r="C578" s="104">
        <v>0.38611713665943603</v>
      </c>
      <c r="D578" s="104">
        <v>0.38871715610510044</v>
      </c>
      <c r="E578" s="104"/>
      <c r="F578" s="104"/>
      <c r="J578" s="106">
        <v>0.3647</v>
      </c>
      <c r="K578" s="106">
        <v>0.782</v>
      </c>
      <c r="L578" s="106">
        <v>0.5855</v>
      </c>
    </row>
    <row r="579">
      <c r="A579" s="104"/>
      <c r="B579" s="104">
        <v>0.37209302325581395</v>
      </c>
      <c r="C579" s="104">
        <v>0.4726477024070022</v>
      </c>
      <c r="D579" s="104">
        <v>0.40816326530612246</v>
      </c>
      <c r="E579" s="104"/>
      <c r="F579" s="104"/>
      <c r="J579" s="106">
        <v>0.1582</v>
      </c>
      <c r="K579" s="106">
        <v>0.7016</v>
      </c>
      <c r="L579" s="106">
        <v>0.3905</v>
      </c>
    </row>
    <row r="580">
      <c r="A580" s="104"/>
      <c r="B580" s="104">
        <v>0.49137931034482757</v>
      </c>
      <c r="C580" s="104">
        <v>0.4329268292682927</v>
      </c>
      <c r="D580" s="104">
        <v>0.47026431718061673</v>
      </c>
      <c r="E580" s="104"/>
      <c r="F580" s="104"/>
      <c r="J580" s="106">
        <v>0.4086</v>
      </c>
      <c r="K580" s="106">
        <v>0.7293</v>
      </c>
      <c r="L580" s="106">
        <v>0.5545</v>
      </c>
    </row>
    <row r="581">
      <c r="A581" s="104"/>
      <c r="B581" s="104">
        <v>0.4931794333683106</v>
      </c>
      <c r="C581" s="104">
        <v>0.4239350912778905</v>
      </c>
      <c r="D581" s="104">
        <v>0.46957123098201936</v>
      </c>
      <c r="E581" s="104"/>
      <c r="F581" s="104"/>
      <c r="J581" s="106">
        <v>0.1117</v>
      </c>
      <c r="K581" s="106">
        <v>0.4286</v>
      </c>
      <c r="L581" s="106">
        <v>0.2101</v>
      </c>
    </row>
    <row r="582">
      <c r="A582" s="104"/>
      <c r="B582" s="104">
        <v>0.5196850393700787</v>
      </c>
      <c r="C582" s="104">
        <v>0.5823754789272031</v>
      </c>
      <c r="D582" s="104">
        <v>0.540962288686606</v>
      </c>
      <c r="E582" s="104"/>
      <c r="F582" s="104"/>
      <c r="J582" s="106">
        <v>0.4216</v>
      </c>
      <c r="K582" s="106">
        <v>0.7538</v>
      </c>
      <c r="L582" s="106">
        <v>0.5785</v>
      </c>
    </row>
    <row r="583">
      <c r="A583" s="104"/>
      <c r="B583" s="104">
        <v>0.43842364532019706</v>
      </c>
      <c r="C583" s="104">
        <v>0.42779291553133514</v>
      </c>
      <c r="D583" s="104">
        <v>0.4344262295081967</v>
      </c>
      <c r="E583" s="104"/>
      <c r="F583" s="104"/>
      <c r="J583" s="106">
        <v>0.4652</v>
      </c>
      <c r="K583" s="106">
        <v>0.6331</v>
      </c>
      <c r="L583" s="106">
        <v>0.5429</v>
      </c>
    </row>
    <row r="584">
      <c r="A584" s="104"/>
      <c r="B584" s="104">
        <v>0.42990654205607476</v>
      </c>
      <c r="C584" s="104">
        <v>0.6666666666666666</v>
      </c>
      <c r="D584" s="104">
        <v>0.5297297297297298</v>
      </c>
      <c r="E584" s="104"/>
      <c r="F584" s="104"/>
      <c r="J584" s="106">
        <v>0.493</v>
      </c>
      <c r="K584" s="106">
        <v>0.7553</v>
      </c>
      <c r="L584" s="106">
        <v>0.6153</v>
      </c>
    </row>
    <row r="585">
      <c r="A585" s="104"/>
      <c r="B585" s="104">
        <v>0.3767258382642998</v>
      </c>
      <c r="C585" s="104">
        <v>0.3303303303303303</v>
      </c>
      <c r="D585" s="104">
        <v>0.35833333333333334</v>
      </c>
      <c r="E585" s="104"/>
      <c r="F585" s="104"/>
      <c r="J585" s="106">
        <v>0.4086</v>
      </c>
      <c r="K585" s="106">
        <v>0.7045</v>
      </c>
      <c r="L585" s="106">
        <v>0.5561</v>
      </c>
    </row>
    <row r="586">
      <c r="A586" s="104"/>
      <c r="B586" s="104">
        <v>0.31893687707641194</v>
      </c>
      <c r="C586" s="104">
        <v>0.22</v>
      </c>
      <c r="D586" s="104">
        <v>0.27944111776447106</v>
      </c>
      <c r="E586" s="104"/>
      <c r="F586" s="104"/>
      <c r="J586" s="106">
        <v>0.3763</v>
      </c>
      <c r="K586" s="106">
        <v>0.745</v>
      </c>
      <c r="L586" s="106">
        <v>0.5564</v>
      </c>
    </row>
    <row r="587">
      <c r="A587" s="104"/>
      <c r="B587" s="104">
        <v>0.41422594142259417</v>
      </c>
      <c r="C587" s="104">
        <v>0.30714285714285716</v>
      </c>
      <c r="D587" s="104">
        <v>0.37467018469656993</v>
      </c>
      <c r="E587" s="104"/>
      <c r="F587" s="104"/>
      <c r="J587" s="106">
        <v>0.2577</v>
      </c>
      <c r="K587" s="106">
        <v>0.6952</v>
      </c>
      <c r="L587" s="106">
        <v>0.4412</v>
      </c>
    </row>
    <row r="588">
      <c r="A588" s="104"/>
      <c r="B588" s="104">
        <v>0.2944550669216061</v>
      </c>
      <c r="C588" s="104">
        <v>0.32068965517241377</v>
      </c>
      <c r="D588" s="104">
        <v>0.3038130381303813</v>
      </c>
      <c r="E588" s="104"/>
      <c r="F588" s="104"/>
      <c r="J588" s="106">
        <v>0.2264</v>
      </c>
      <c r="K588" s="106">
        <v>0.5262</v>
      </c>
      <c r="L588" s="106">
        <v>0.3545</v>
      </c>
    </row>
    <row r="589">
      <c r="A589" s="104"/>
      <c r="B589" s="104">
        <v>0.4109916367980884</v>
      </c>
      <c r="C589" s="104">
        <v>0.4939516129032258</v>
      </c>
      <c r="D589" s="104">
        <v>0.4418604651162791</v>
      </c>
      <c r="E589" s="104"/>
      <c r="F589" s="104"/>
      <c r="J589" s="106">
        <v>0.1696</v>
      </c>
      <c r="K589" s="106">
        <v>0.6678</v>
      </c>
      <c r="L589" s="106">
        <v>0.3493</v>
      </c>
    </row>
    <row r="590">
      <c r="A590" s="104"/>
      <c r="B590" s="104">
        <v>0.31402831402831405</v>
      </c>
      <c r="C590" s="104">
        <v>0.28274428274428276</v>
      </c>
      <c r="D590" s="104">
        <v>0.302066772655008</v>
      </c>
      <c r="E590" s="104"/>
      <c r="F590" s="104"/>
      <c r="J590" s="106">
        <v>0.0405</v>
      </c>
      <c r="K590" s="106">
        <v>0.1923</v>
      </c>
      <c r="L590" s="106">
        <v>0.0769</v>
      </c>
    </row>
    <row r="591">
      <c r="A591" s="104"/>
      <c r="B591" s="104">
        <v>0.44751381215469616</v>
      </c>
      <c r="C591" s="104">
        <v>0.22916666666666666</v>
      </c>
      <c r="D591" s="104">
        <v>0.3507692307692308</v>
      </c>
      <c r="E591" s="104"/>
      <c r="F591" s="104"/>
      <c r="J591" s="106">
        <v>0.0466</v>
      </c>
      <c r="K591" s="106">
        <v>0.1746</v>
      </c>
      <c r="L591" s="106">
        <v>0.0833</v>
      </c>
    </row>
    <row r="592">
      <c r="A592" s="104"/>
      <c r="B592" s="104">
        <v>0.3111111111111111</v>
      </c>
      <c r="C592" s="104">
        <v>0.34951456310679613</v>
      </c>
      <c r="D592" s="104">
        <v>0.3250883392226148</v>
      </c>
      <c r="E592" s="104"/>
      <c r="F592" s="104"/>
      <c r="J592" s="106">
        <v>0.3508</v>
      </c>
      <c r="K592" s="106">
        <v>0.6953</v>
      </c>
      <c r="L592" s="106">
        <v>0.5264</v>
      </c>
    </row>
    <row r="593">
      <c r="A593" s="104"/>
      <c r="B593" s="104">
        <v>0.33879781420765026</v>
      </c>
      <c r="C593" s="104">
        <v>0.38524590163934425</v>
      </c>
      <c r="D593" s="104">
        <v>0.35737704918032787</v>
      </c>
      <c r="E593" s="104"/>
      <c r="F593" s="104"/>
      <c r="J593" s="106">
        <v>0.1526</v>
      </c>
      <c r="K593" s="106">
        <v>0.5335</v>
      </c>
      <c r="L593" s="106">
        <v>0.2877</v>
      </c>
    </row>
    <row r="594">
      <c r="A594" s="104"/>
      <c r="B594" s="104">
        <v>0.37192118226600984</v>
      </c>
      <c r="C594" s="104">
        <v>0.3204225352112676</v>
      </c>
      <c r="D594" s="104">
        <v>0.3507246376811594</v>
      </c>
      <c r="E594" s="104"/>
      <c r="F594" s="104"/>
      <c r="J594" s="106">
        <v>0.426</v>
      </c>
      <c r="K594" s="106">
        <v>0.8477</v>
      </c>
      <c r="L594" s="106">
        <v>0.6523</v>
      </c>
    </row>
    <row r="595">
      <c r="A595" s="104"/>
      <c r="B595" s="104">
        <v>0.3602693602693603</v>
      </c>
      <c r="C595" s="104">
        <v>0.30526315789473685</v>
      </c>
      <c r="D595" s="104">
        <v>0.33880903490759756</v>
      </c>
      <c r="E595" s="104"/>
      <c r="F595" s="104"/>
      <c r="J595" s="106">
        <v>0.2927</v>
      </c>
      <c r="K595" s="106">
        <v>0.837</v>
      </c>
      <c r="L595" s="106">
        <v>0.5502</v>
      </c>
    </row>
    <row r="596">
      <c r="A596" s="104"/>
      <c r="B596" s="104">
        <v>0.6714285714285714</v>
      </c>
      <c r="C596" s="104">
        <v>0.7089871611982882</v>
      </c>
      <c r="D596" s="104">
        <v>0.6864648772130212</v>
      </c>
      <c r="E596" s="104"/>
      <c r="F596" s="104"/>
      <c r="J596" s="106">
        <v>0.212</v>
      </c>
      <c r="K596" s="106">
        <v>0.5579</v>
      </c>
      <c r="L596" s="106">
        <v>0.3604</v>
      </c>
    </row>
    <row r="597">
      <c r="A597" s="104"/>
      <c r="B597" s="104">
        <v>0.6544454628780935</v>
      </c>
      <c r="C597" s="104">
        <v>0.5853211009174312</v>
      </c>
      <c r="D597" s="104">
        <v>0.6314180929095354</v>
      </c>
      <c r="E597" s="104"/>
      <c r="F597" s="104"/>
      <c r="J597" s="106">
        <v>0.2617</v>
      </c>
      <c r="K597" s="106">
        <v>0.6265</v>
      </c>
      <c r="L597" s="106">
        <v>0.4172</v>
      </c>
    </row>
    <row r="598">
      <c r="A598" s="104"/>
      <c r="B598" s="104">
        <v>0.6521739130434783</v>
      </c>
      <c r="C598" s="104">
        <v>0.4748603351955307</v>
      </c>
      <c r="D598" s="104">
        <v>0.5947535052012664</v>
      </c>
      <c r="E598" s="104"/>
      <c r="F598" s="104"/>
      <c r="J598" s="106">
        <v>0.1771</v>
      </c>
      <c r="K598" s="106">
        <v>0.5157</v>
      </c>
      <c r="L598" s="106">
        <v>0.3033</v>
      </c>
    </row>
    <row r="599">
      <c r="A599" s="104"/>
      <c r="B599" s="104">
        <v>0.7184668989547038</v>
      </c>
      <c r="C599" s="104">
        <v>0.5621546961325967</v>
      </c>
      <c r="D599" s="104">
        <v>0.666049096804076</v>
      </c>
      <c r="E599" s="104"/>
      <c r="F599" s="104"/>
      <c r="J599" s="106">
        <v>0.1009</v>
      </c>
      <c r="K599" s="106">
        <v>0.4318</v>
      </c>
      <c r="L599" s="106">
        <v>0.2161</v>
      </c>
    </row>
    <row r="600">
      <c r="A600" s="104"/>
      <c r="B600" s="104">
        <v>0.4452479338842975</v>
      </c>
      <c r="C600" s="104">
        <v>0.4791666666666667</v>
      </c>
      <c r="D600" s="104">
        <v>0.45571428571428574</v>
      </c>
      <c r="E600" s="104"/>
      <c r="F600" s="104"/>
      <c r="J600" s="106">
        <v>0.4471</v>
      </c>
      <c r="K600" s="106">
        <v>0.8153</v>
      </c>
      <c r="L600" s="106">
        <v>0.634</v>
      </c>
    </row>
    <row r="601">
      <c r="A601" s="104"/>
      <c r="B601" s="104">
        <v>0.5109034267912772</v>
      </c>
      <c r="C601" s="104">
        <v>0.40797546012269936</v>
      </c>
      <c r="D601" s="104">
        <v>0.4762396694214876</v>
      </c>
      <c r="E601" s="104"/>
      <c r="F601" s="104"/>
      <c r="J601" s="106">
        <v>0.4135</v>
      </c>
      <c r="K601" s="106">
        <v>0.8393</v>
      </c>
      <c r="L601" s="106">
        <v>0.6302</v>
      </c>
    </row>
    <row r="602">
      <c r="A602" s="104"/>
      <c r="B602" s="104">
        <v>0.5498392282958199</v>
      </c>
      <c r="C602" s="104">
        <v>0.4576271186440678</v>
      </c>
      <c r="D602" s="104">
        <v>0.5163934426229508</v>
      </c>
      <c r="E602" s="104"/>
      <c r="F602" s="104"/>
      <c r="J602" s="106">
        <v>0.2037</v>
      </c>
      <c r="K602" s="106">
        <v>0.349</v>
      </c>
      <c r="L602" s="106">
        <v>0.2644</v>
      </c>
    </row>
    <row r="603">
      <c r="A603" s="104"/>
      <c r="B603" s="104">
        <v>0.5873379099923722</v>
      </c>
      <c r="C603" s="104">
        <v>0.5180327868852459</v>
      </c>
      <c r="D603" s="104">
        <v>0.5653305570015617</v>
      </c>
      <c r="E603" s="104"/>
      <c r="F603" s="104"/>
      <c r="J603" s="106">
        <v>0.174</v>
      </c>
      <c r="K603" s="106">
        <v>0.4456</v>
      </c>
      <c r="L603" s="106">
        <v>0.2789</v>
      </c>
    </row>
    <row r="604">
      <c r="A604" s="104"/>
      <c r="B604" s="104">
        <v>0.778</v>
      </c>
      <c r="C604" s="104">
        <v>0.6589861751152074</v>
      </c>
      <c r="D604" s="104">
        <v>0.7419804741980475</v>
      </c>
      <c r="E604" s="104"/>
      <c r="F604" s="104"/>
      <c r="J604" s="106">
        <v>0.2939</v>
      </c>
      <c r="K604" s="106">
        <v>0.75</v>
      </c>
      <c r="L604" s="106">
        <v>0.5036</v>
      </c>
    </row>
    <row r="605">
      <c r="A605" s="104"/>
      <c r="B605" s="104">
        <v>0.6765480895915679</v>
      </c>
      <c r="C605" s="104">
        <v>0.47058823529411764</v>
      </c>
      <c r="D605" s="104">
        <v>0.6117381489841986</v>
      </c>
      <c r="E605" s="104"/>
      <c r="F605" s="104"/>
      <c r="J605" s="106">
        <v>0.4629</v>
      </c>
      <c r="K605" s="106">
        <v>0.7817</v>
      </c>
      <c r="L605" s="106">
        <v>0.6134</v>
      </c>
    </row>
    <row r="606">
      <c r="A606" s="104"/>
      <c r="B606" s="104">
        <v>0.7024442082890542</v>
      </c>
      <c r="C606" s="104">
        <v>0.44025157232704404</v>
      </c>
      <c r="D606" s="104">
        <v>0.6142454160789845</v>
      </c>
      <c r="E606" s="104"/>
      <c r="F606" s="104"/>
      <c r="J606" s="106">
        <v>0.4176</v>
      </c>
      <c r="K606" s="106">
        <v>0.9286</v>
      </c>
      <c r="L606" s="106">
        <v>0.7293</v>
      </c>
    </row>
    <row r="607">
      <c r="A607" s="104"/>
      <c r="B607" s="104">
        <v>0.6577181208053692</v>
      </c>
      <c r="C607" s="104">
        <v>0.5102040816326531</v>
      </c>
      <c r="D607" s="104">
        <v>0.6117850953206239</v>
      </c>
      <c r="E607" s="104"/>
      <c r="F607" s="104"/>
      <c r="J607" s="106">
        <v>0.5141</v>
      </c>
      <c r="K607" s="106">
        <v>0.7054</v>
      </c>
      <c r="L607" s="106">
        <v>0.5991</v>
      </c>
    </row>
    <row r="608">
      <c r="A608" s="104"/>
      <c r="B608" s="104">
        <v>0.5604249667994687</v>
      </c>
      <c r="C608" s="104">
        <v>0.552896725440806</v>
      </c>
      <c r="D608" s="104">
        <v>0.5578260869565217</v>
      </c>
      <c r="E608" s="104"/>
      <c r="F608" s="104"/>
      <c r="J608" s="106">
        <v>0.4496</v>
      </c>
      <c r="K608" s="106">
        <v>0.8096</v>
      </c>
      <c r="L608" s="106">
        <v>0.6299</v>
      </c>
    </row>
    <row r="609">
      <c r="A609" s="104"/>
      <c r="B609" s="104">
        <v>0.5293609671848014</v>
      </c>
      <c r="C609" s="104">
        <v>0.48142414860681115</v>
      </c>
      <c r="D609" s="104">
        <v>0.5121951219512195</v>
      </c>
      <c r="E609" s="104"/>
      <c r="F609" s="104"/>
      <c r="J609" s="106">
        <v>0.3711</v>
      </c>
      <c r="K609" s="106">
        <v>0.8331</v>
      </c>
      <c r="L609" s="106">
        <v>0.6044</v>
      </c>
    </row>
    <row r="610">
      <c r="A610" s="104"/>
      <c r="B610" s="104">
        <v>0.5231481481481481</v>
      </c>
      <c r="C610" s="104">
        <v>0.5132743362831859</v>
      </c>
      <c r="D610" s="104">
        <v>0.5197568389057751</v>
      </c>
      <c r="E610" s="104"/>
      <c r="F610" s="104"/>
      <c r="J610" s="106">
        <v>0.2145</v>
      </c>
      <c r="K610" s="106">
        <v>0.4955</v>
      </c>
      <c r="L610" s="106">
        <v>0.323</v>
      </c>
    </row>
    <row r="611">
      <c r="A611" s="104"/>
      <c r="B611" s="104">
        <v>0.4150268336314848</v>
      </c>
      <c r="C611" s="104">
        <v>0.4554794520547945</v>
      </c>
      <c r="D611" s="104">
        <v>0.4289071680376028</v>
      </c>
      <c r="E611" s="104"/>
      <c r="F611" s="104"/>
      <c r="J611" s="106">
        <v>0.446</v>
      </c>
      <c r="K611" s="106">
        <v>0.7456</v>
      </c>
      <c r="L611" s="106">
        <v>0.5871</v>
      </c>
    </row>
    <row r="612">
      <c r="A612" s="104"/>
      <c r="B612" s="104">
        <v>0.5215146299483648</v>
      </c>
      <c r="C612" s="104">
        <v>0.5172413793103449</v>
      </c>
      <c r="D612" s="104">
        <v>0.5199562602515035</v>
      </c>
      <c r="E612" s="104"/>
      <c r="F612" s="104"/>
      <c r="J612" s="106">
        <v>0.4402</v>
      </c>
      <c r="K612" s="106">
        <v>0.7784</v>
      </c>
      <c r="L612" s="106">
        <v>0.5941</v>
      </c>
    </row>
    <row r="613">
      <c r="A613" s="104"/>
      <c r="B613" s="104">
        <v>0.48783783783783785</v>
      </c>
      <c r="C613" s="104">
        <v>0.42409638554216866</v>
      </c>
      <c r="D613" s="104">
        <v>0.4649350649350649</v>
      </c>
      <c r="E613" s="104"/>
      <c r="F613" s="104"/>
      <c r="J613" s="106">
        <v>0.3356</v>
      </c>
      <c r="K613" s="106">
        <v>0.4882</v>
      </c>
      <c r="L613" s="106">
        <v>0.4017</v>
      </c>
    </row>
    <row r="614">
      <c r="A614" s="104"/>
      <c r="B614" s="104">
        <v>0.4675925925925926</v>
      </c>
      <c r="C614" s="104">
        <v>0.6183673469387755</v>
      </c>
      <c r="D614" s="104">
        <v>0.5221565731166913</v>
      </c>
      <c r="E614" s="104"/>
      <c r="F614" s="104"/>
      <c r="J614" s="106">
        <v>0.4529</v>
      </c>
      <c r="K614" s="106">
        <v>0.7351</v>
      </c>
      <c r="L614" s="106">
        <v>0.5814</v>
      </c>
    </row>
    <row r="615">
      <c r="A615" s="104"/>
      <c r="B615" s="104">
        <v>0.49019607843137253</v>
      </c>
      <c r="C615" s="104">
        <v>0.5043668122270742</v>
      </c>
      <c r="D615" s="104">
        <v>0.4950943396226415</v>
      </c>
      <c r="E615" s="104"/>
      <c r="F615" s="104"/>
      <c r="J615" s="106">
        <v>0.3809</v>
      </c>
      <c r="K615" s="106">
        <v>0.5972</v>
      </c>
      <c r="L615" s="106">
        <v>0.473</v>
      </c>
    </row>
    <row r="616">
      <c r="A616" s="104"/>
      <c r="B616" s="104">
        <v>0.49498327759197325</v>
      </c>
      <c r="C616" s="104">
        <v>0.48608534322820035</v>
      </c>
      <c r="D616" s="104">
        <v>0.49164345403899723</v>
      </c>
      <c r="E616" s="104"/>
      <c r="F616" s="104"/>
      <c r="J616" s="106">
        <v>0.1887</v>
      </c>
      <c r="K616" s="106">
        <v>0.4444</v>
      </c>
      <c r="L616" s="106">
        <v>0.2913</v>
      </c>
    </row>
    <row r="617">
      <c r="A617" s="104"/>
      <c r="B617" s="104">
        <v>0.6035767511177347</v>
      </c>
      <c r="C617" s="104">
        <v>0.5259938837920489</v>
      </c>
      <c r="D617" s="104">
        <v>0.5781563126252505</v>
      </c>
      <c r="E617" s="104"/>
      <c r="F617" s="104"/>
      <c r="J617" s="106">
        <v>0.3018</v>
      </c>
      <c r="K617" s="106">
        <v>0.3758</v>
      </c>
      <c r="L617" s="106">
        <v>0.3362</v>
      </c>
    </row>
    <row r="618">
      <c r="A618" s="104"/>
      <c r="B618" s="104">
        <v>0.48501362397820164</v>
      </c>
      <c r="C618" s="104">
        <v>0.45410628019323673</v>
      </c>
      <c r="D618" s="104">
        <v>0.4738675958188153</v>
      </c>
      <c r="E618" s="104"/>
      <c r="F618" s="104"/>
      <c r="J618" s="106">
        <v>0.4306</v>
      </c>
      <c r="K618" s="106">
        <v>0.7921</v>
      </c>
      <c r="L618" s="106">
        <v>0.6076</v>
      </c>
    </row>
    <row r="619">
      <c r="A619" s="104"/>
      <c r="B619" s="104">
        <v>0.4820627802690583</v>
      </c>
      <c r="C619" s="104">
        <v>0.45</v>
      </c>
      <c r="D619" s="104">
        <v>0.4702549575070821</v>
      </c>
      <c r="E619" s="104"/>
      <c r="F619" s="104"/>
      <c r="J619" s="106">
        <v>0.4449</v>
      </c>
      <c r="K619" s="106">
        <v>0.9165</v>
      </c>
      <c r="L619" s="106">
        <v>0.7286</v>
      </c>
    </row>
    <row r="620">
      <c r="A620" s="104"/>
      <c r="B620" s="104">
        <v>0.5188834154351396</v>
      </c>
      <c r="C620" s="104">
        <v>0.43843843843843844</v>
      </c>
      <c r="D620" s="104">
        <v>0.49044585987261147</v>
      </c>
      <c r="E620" s="104"/>
      <c r="F620" s="104"/>
      <c r="J620" s="106">
        <v>0.334</v>
      </c>
      <c r="K620" s="106">
        <v>0.9175</v>
      </c>
      <c r="L620" s="106">
        <v>0.7029</v>
      </c>
    </row>
    <row r="621">
      <c r="A621" s="104"/>
      <c r="B621" s="104">
        <v>0.5872093023255814</v>
      </c>
      <c r="C621" s="104">
        <v>0.463768115942029</v>
      </c>
      <c r="D621" s="104">
        <v>0.5408348457350273</v>
      </c>
      <c r="E621" s="104"/>
      <c r="F621" s="104"/>
      <c r="J621" s="106">
        <v>0.4418</v>
      </c>
      <c r="K621" s="106">
        <v>0.7898</v>
      </c>
      <c r="L621" s="106">
        <v>0.6136</v>
      </c>
    </row>
    <row r="622">
      <c r="A622" s="104"/>
      <c r="B622" s="104">
        <v>0.5205254515599343</v>
      </c>
      <c r="C622" s="104">
        <v>0.40327868852459015</v>
      </c>
      <c r="D622" s="104">
        <v>0.4814004376367615</v>
      </c>
      <c r="E622" s="104"/>
      <c r="F622" s="104"/>
      <c r="J622" s="106">
        <v>0.4712</v>
      </c>
      <c r="K622" s="106">
        <v>0.7301</v>
      </c>
      <c r="L622" s="106">
        <v>0.6007</v>
      </c>
    </row>
    <row r="623">
      <c r="A623" s="104"/>
      <c r="B623" s="104">
        <v>0.4340425531914894</v>
      </c>
      <c r="C623" s="104">
        <v>0.4156479217603912</v>
      </c>
      <c r="D623" s="104">
        <v>0.4272890484739677</v>
      </c>
      <c r="E623" s="104"/>
      <c r="F623" s="104"/>
      <c r="J623" s="106">
        <v>0.0642</v>
      </c>
      <c r="K623" s="106">
        <v>0.495</v>
      </c>
      <c r="L623" s="106">
        <v>0.1723</v>
      </c>
    </row>
    <row r="624">
      <c r="A624" s="104"/>
      <c r="B624" s="104">
        <v>0.5593406593406594</v>
      </c>
      <c r="C624" s="104">
        <v>0.431640625</v>
      </c>
      <c r="D624" s="104">
        <v>0.5133614627285513</v>
      </c>
      <c r="E624" s="104"/>
      <c r="F624" s="104"/>
      <c r="J624" s="106">
        <v>0.489</v>
      </c>
      <c r="K624" s="106">
        <v>0.8938</v>
      </c>
      <c r="L624" s="106">
        <v>0.7277</v>
      </c>
    </row>
    <row r="625">
      <c r="A625" s="104"/>
      <c r="B625" s="104">
        <v>0.5828092243186582</v>
      </c>
      <c r="C625" s="104">
        <v>0.5512820512820513</v>
      </c>
      <c r="D625" s="104">
        <v>0.5703422053231939</v>
      </c>
      <c r="E625" s="104"/>
      <c r="F625" s="104"/>
      <c r="J625" s="106">
        <v>0.4206</v>
      </c>
      <c r="K625" s="106">
        <v>0.8508</v>
      </c>
      <c r="L625" s="106">
        <v>0.6319</v>
      </c>
    </row>
    <row r="626">
      <c r="A626" s="104"/>
      <c r="B626" s="104">
        <v>0.5053191489361702</v>
      </c>
      <c r="C626" s="104">
        <v>0.3950617283950617</v>
      </c>
      <c r="D626" s="104">
        <v>0.4721189591078067</v>
      </c>
      <c r="E626" s="104"/>
      <c r="F626" s="104"/>
      <c r="J626" s="106">
        <v>0.4234</v>
      </c>
      <c r="K626" s="106">
        <v>0.8895</v>
      </c>
      <c r="L626" s="106">
        <v>0.6943</v>
      </c>
    </row>
    <row r="627">
      <c r="A627" s="104"/>
      <c r="B627" s="104">
        <v>0.3873239436619718</v>
      </c>
      <c r="C627" s="104">
        <v>0.3431952662721893</v>
      </c>
      <c r="D627" s="104">
        <v>0.3708609271523179</v>
      </c>
      <c r="E627" s="104"/>
      <c r="F627" s="104"/>
      <c r="J627" s="106">
        <v>0.3275</v>
      </c>
      <c r="K627" s="106">
        <v>0.6357</v>
      </c>
      <c r="L627" s="106">
        <v>0.4715</v>
      </c>
    </row>
    <row r="628">
      <c r="A628" s="104"/>
      <c r="B628" s="104">
        <v>0.4609494640122512</v>
      </c>
      <c r="C628" s="104">
        <v>0.41543026706231456</v>
      </c>
      <c r="D628" s="104">
        <v>0.44545454545454544</v>
      </c>
      <c r="E628" s="104"/>
      <c r="F628" s="104"/>
      <c r="J628" s="106">
        <v>0.3373</v>
      </c>
      <c r="K628" s="106">
        <v>0.7634</v>
      </c>
      <c r="L628" s="106">
        <v>0.547</v>
      </c>
    </row>
    <row r="629">
      <c r="A629" s="104"/>
      <c r="B629" s="104">
        <v>0.4395973154362416</v>
      </c>
      <c r="C629" s="104">
        <v>0.42209631728045327</v>
      </c>
      <c r="D629" s="104">
        <v>0.43308746048472074</v>
      </c>
      <c r="E629" s="104"/>
      <c r="F629" s="104"/>
      <c r="J629" s="106">
        <v>0.1851</v>
      </c>
      <c r="K629" s="106">
        <v>0.6829</v>
      </c>
      <c r="L629" s="106">
        <v>0.4028</v>
      </c>
    </row>
    <row r="630">
      <c r="A630" s="104"/>
      <c r="B630" s="104">
        <v>0.4392523364485981</v>
      </c>
      <c r="C630" s="104">
        <v>0.44668008048289737</v>
      </c>
      <c r="D630" s="104">
        <v>0.44198078344419806</v>
      </c>
      <c r="E630" s="104"/>
      <c r="F630" s="104"/>
      <c r="J630" s="106">
        <v>0.281</v>
      </c>
      <c r="K630" s="106">
        <v>0.7649</v>
      </c>
      <c r="L630" s="106">
        <v>0.5217</v>
      </c>
    </row>
    <row r="631">
      <c r="F631" s="104"/>
      <c r="J631" s="106">
        <v>0.2949</v>
      </c>
      <c r="K631" s="106">
        <v>0.7361</v>
      </c>
      <c r="L631" s="106">
        <v>0.4948</v>
      </c>
    </row>
    <row r="632">
      <c r="F632" s="104"/>
      <c r="J632" s="106">
        <v>0.5728</v>
      </c>
      <c r="K632" s="106">
        <v>0.7004</v>
      </c>
      <c r="L632" s="106">
        <v>0.6333</v>
      </c>
    </row>
    <row r="633">
      <c r="F633" s="104"/>
      <c r="J633" s="106">
        <v>0.5289</v>
      </c>
      <c r="K633" s="106">
        <v>0.8576</v>
      </c>
      <c r="L633" s="106">
        <v>0.7125</v>
      </c>
    </row>
    <row r="634">
      <c r="F634" s="104"/>
      <c r="J634" s="106">
        <v>0.3714</v>
      </c>
      <c r="K634" s="106">
        <v>0.8359</v>
      </c>
      <c r="L634" s="106">
        <v>0.6052</v>
      </c>
    </row>
    <row r="635">
      <c r="F635" s="104"/>
      <c r="J635" s="106">
        <v>0.5325</v>
      </c>
      <c r="K635" s="106">
        <v>0.9077</v>
      </c>
      <c r="L635" s="106">
        <v>0.7497</v>
      </c>
    </row>
    <row r="636">
      <c r="F636" s="104"/>
      <c r="J636" s="106">
        <v>0.4596</v>
      </c>
      <c r="K636" s="106">
        <v>0.8233</v>
      </c>
      <c r="L636" s="106">
        <v>0.6358</v>
      </c>
    </row>
    <row r="637">
      <c r="F637" s="104"/>
      <c r="J637" s="106">
        <v>0.104</v>
      </c>
      <c r="K637" s="106">
        <v>0.5528</v>
      </c>
      <c r="L637" s="106">
        <v>0.2307</v>
      </c>
    </row>
    <row r="638">
      <c r="F638" s="104"/>
      <c r="J638" s="106">
        <v>0.2423</v>
      </c>
      <c r="K638" s="106">
        <v>0.9083</v>
      </c>
      <c r="L638" s="106">
        <v>0.6369</v>
      </c>
    </row>
    <row r="639">
      <c r="F639" s="104"/>
      <c r="J639" s="106">
        <v>0.3699</v>
      </c>
      <c r="K639" s="106">
        <v>0.9211</v>
      </c>
      <c r="L639" s="106">
        <v>0.7098</v>
      </c>
    </row>
    <row r="640">
      <c r="F640" s="104"/>
      <c r="J640" s="106">
        <v>0.237</v>
      </c>
      <c r="K640" s="106">
        <v>0.9237</v>
      </c>
      <c r="L640" s="106">
        <v>0.6577</v>
      </c>
    </row>
    <row r="641">
      <c r="F641" s="104"/>
      <c r="J641" s="106">
        <v>0.4079</v>
      </c>
      <c r="K641" s="106">
        <v>0.9212</v>
      </c>
      <c r="L641" s="106">
        <v>0.693</v>
      </c>
    </row>
    <row r="642">
      <c r="F642" s="104"/>
      <c r="J642" s="106">
        <v>0.114</v>
      </c>
      <c r="K642" s="106">
        <v>0.6477</v>
      </c>
      <c r="L642" s="106">
        <v>0.3113</v>
      </c>
    </row>
    <row r="643">
      <c r="F643" s="104"/>
      <c r="J643" s="106">
        <v>0.1805</v>
      </c>
      <c r="K643" s="106">
        <v>0.4578</v>
      </c>
      <c r="L643" s="106">
        <v>0.2871</v>
      </c>
    </row>
    <row r="644">
      <c r="F644" s="104"/>
      <c r="J644" s="106">
        <v>0.2521</v>
      </c>
      <c r="K644" s="106">
        <v>0.6825</v>
      </c>
      <c r="L644" s="106">
        <v>0.4408</v>
      </c>
    </row>
    <row r="645">
      <c r="F645" s="104"/>
      <c r="J645" s="106">
        <v>0.3201</v>
      </c>
      <c r="K645" s="106">
        <v>0.7365</v>
      </c>
      <c r="L645" s="106">
        <v>0.4903</v>
      </c>
    </row>
    <row r="646">
      <c r="F646" s="104"/>
      <c r="J646" s="106">
        <v>0.5366</v>
      </c>
      <c r="K646" s="106">
        <v>0.8456</v>
      </c>
      <c r="L646" s="106">
        <v>0.6908</v>
      </c>
    </row>
    <row r="647">
      <c r="F647" s="104"/>
      <c r="J647" s="106">
        <v>0.1227</v>
      </c>
      <c r="K647" s="106">
        <v>0.5934</v>
      </c>
      <c r="L647" s="106">
        <v>0.2862</v>
      </c>
    </row>
    <row r="648">
      <c r="F648" s="104"/>
      <c r="J648" s="106">
        <v>0.4522</v>
      </c>
      <c r="K648" s="106">
        <v>0.7928</v>
      </c>
      <c r="L648" s="106">
        <v>0.6133</v>
      </c>
    </row>
    <row r="649">
      <c r="F649" s="104"/>
      <c r="J649" s="106">
        <v>0.1562</v>
      </c>
      <c r="K649" s="106">
        <v>0.7889</v>
      </c>
      <c r="L649" s="106">
        <v>0.4169</v>
      </c>
    </row>
    <row r="650">
      <c r="F650" s="104"/>
      <c r="J650" s="106">
        <v>0.5516</v>
      </c>
      <c r="K650" s="106">
        <v>0.819</v>
      </c>
      <c r="L650" s="106">
        <v>0.68</v>
      </c>
    </row>
    <row r="651">
      <c r="F651" s="104"/>
      <c r="J651" s="106">
        <v>0.4773</v>
      </c>
      <c r="K651" s="106">
        <v>0.8661</v>
      </c>
      <c r="L651" s="106">
        <v>0.6947</v>
      </c>
    </row>
    <row r="652">
      <c r="F652" s="104"/>
      <c r="J652" s="106">
        <v>0.2106</v>
      </c>
      <c r="K652" s="106">
        <v>0.483</v>
      </c>
      <c r="L652" s="106">
        <v>0.3231</v>
      </c>
    </row>
    <row r="653">
      <c r="F653" s="104"/>
      <c r="J653" s="106">
        <v>0.457</v>
      </c>
      <c r="K653" s="106">
        <v>0.7355</v>
      </c>
      <c r="L653" s="106">
        <v>0.5864</v>
      </c>
    </row>
    <row r="654">
      <c r="F654" s="104"/>
      <c r="J654" s="106">
        <v>0.2194</v>
      </c>
      <c r="K654" s="106">
        <v>0.596</v>
      </c>
      <c r="L654" s="106">
        <v>0.3819</v>
      </c>
    </row>
    <row r="655">
      <c r="F655" s="104"/>
      <c r="J655" s="106">
        <v>0.2979</v>
      </c>
      <c r="K655" s="106">
        <v>0.7393</v>
      </c>
      <c r="L655" s="106">
        <v>0.4932</v>
      </c>
    </row>
    <row r="656">
      <c r="F656" s="104"/>
      <c r="J656" s="106">
        <v>0.1018</v>
      </c>
      <c r="K656" s="106">
        <v>0.3791</v>
      </c>
      <c r="L656" s="106">
        <v>0.1935</v>
      </c>
    </row>
    <row r="657">
      <c r="F657" s="104"/>
      <c r="J657" s="106">
        <v>0.6725</v>
      </c>
      <c r="K657" s="106">
        <v>0.7961</v>
      </c>
      <c r="L657" s="106">
        <v>0.7277</v>
      </c>
    </row>
    <row r="658">
      <c r="F658" s="104"/>
      <c r="J658" s="106">
        <v>0.3491</v>
      </c>
      <c r="K658" s="106">
        <v>0.7128</v>
      </c>
      <c r="L658" s="106">
        <v>0.5022</v>
      </c>
    </row>
    <row r="659">
      <c r="F659" s="104"/>
      <c r="J659" s="106">
        <v>0.4161</v>
      </c>
      <c r="K659" s="106">
        <v>0.8702</v>
      </c>
      <c r="L659" s="106">
        <v>0.6612</v>
      </c>
    </row>
    <row r="660">
      <c r="F660" s="104"/>
      <c r="J660" s="106">
        <v>0.2124</v>
      </c>
      <c r="K660" s="106">
        <v>0.4628</v>
      </c>
      <c r="L660" s="106">
        <v>0.3175</v>
      </c>
    </row>
    <row r="661">
      <c r="F661" s="104"/>
      <c r="J661" s="106">
        <v>0.1976</v>
      </c>
      <c r="K661" s="106">
        <v>0.3429</v>
      </c>
      <c r="L661" s="106">
        <v>0.2534</v>
      </c>
    </row>
    <row r="662">
      <c r="F662" s="104"/>
      <c r="J662" s="106">
        <v>0.1717</v>
      </c>
      <c r="K662" s="106">
        <v>0.3783</v>
      </c>
      <c r="L662" s="106">
        <v>0.2521</v>
      </c>
    </row>
    <row r="663">
      <c r="F663" s="104"/>
      <c r="J663" s="106">
        <v>0.3212</v>
      </c>
      <c r="K663" s="106">
        <v>0.7265</v>
      </c>
      <c r="L663" s="106">
        <v>0.5</v>
      </c>
    </row>
    <row r="664">
      <c r="F664" s="104"/>
      <c r="J664" s="106">
        <v>0.1241</v>
      </c>
      <c r="K664" s="106">
        <v>0.3576</v>
      </c>
      <c r="L664" s="106">
        <v>0.2008</v>
      </c>
    </row>
    <row r="665">
      <c r="F665" s="104"/>
      <c r="J665" s="106">
        <v>0.585</v>
      </c>
      <c r="K665" s="106">
        <v>0.9174</v>
      </c>
      <c r="L665" s="106">
        <v>0.791</v>
      </c>
    </row>
    <row r="666">
      <c r="F666" s="104"/>
      <c r="J666" s="106">
        <v>0.4148</v>
      </c>
      <c r="K666" s="106">
        <v>0.8087</v>
      </c>
      <c r="L666" s="106">
        <v>0.6134</v>
      </c>
    </row>
    <row r="667">
      <c r="F667" s="104"/>
      <c r="J667" s="106">
        <v>0.4456</v>
      </c>
      <c r="K667" s="106">
        <v>0.857</v>
      </c>
      <c r="L667" s="106">
        <v>0.6508</v>
      </c>
    </row>
    <row r="668">
      <c r="F668" s="104"/>
      <c r="J668" s="106">
        <v>0.3051</v>
      </c>
      <c r="K668" s="106">
        <v>0.8727</v>
      </c>
      <c r="L668" s="106">
        <v>0.601</v>
      </c>
    </row>
    <row r="669">
      <c r="F669" s="104"/>
      <c r="J669" s="106">
        <v>0.4276</v>
      </c>
      <c r="K669" s="106">
        <v>0.8543</v>
      </c>
      <c r="L669" s="106">
        <v>0.656</v>
      </c>
    </row>
    <row r="670">
      <c r="F670" s="104"/>
      <c r="J670" s="106">
        <v>0.3382</v>
      </c>
      <c r="K670" s="106">
        <v>0.768</v>
      </c>
      <c r="L670" s="106">
        <v>0.5304</v>
      </c>
    </row>
    <row r="671">
      <c r="F671" s="104"/>
      <c r="J671" s="106">
        <v>0.0989</v>
      </c>
      <c r="K671" s="106">
        <v>0.5565</v>
      </c>
      <c r="L671" s="106">
        <v>0.2469</v>
      </c>
    </row>
    <row r="672">
      <c r="F672" s="104"/>
      <c r="J672" s="106">
        <v>0.2231</v>
      </c>
      <c r="K672" s="106">
        <v>0.5683</v>
      </c>
      <c r="L672" s="106">
        <v>0.3836</v>
      </c>
    </row>
    <row r="673">
      <c r="F673" s="104"/>
      <c r="J673" s="106">
        <v>0.4749</v>
      </c>
      <c r="K673" s="106">
        <v>0.7514</v>
      </c>
      <c r="L673" s="106">
        <v>0.6018</v>
      </c>
    </row>
    <row r="674">
      <c r="F674" s="104"/>
      <c r="J674" s="106">
        <v>0.2443</v>
      </c>
      <c r="K674" s="106">
        <v>0.7399</v>
      </c>
      <c r="L674" s="106">
        <v>0.4317</v>
      </c>
    </row>
    <row r="675">
      <c r="F675" s="104"/>
      <c r="J675" s="106">
        <v>0.4087</v>
      </c>
      <c r="K675" s="106">
        <v>0.8184</v>
      </c>
      <c r="L675" s="106">
        <v>0.6279</v>
      </c>
    </row>
    <row r="676">
      <c r="F676" s="104"/>
      <c r="J676" s="106">
        <v>0.1504</v>
      </c>
      <c r="K676" s="106">
        <v>0.4855</v>
      </c>
      <c r="L676" s="106">
        <v>0.2663</v>
      </c>
    </row>
    <row r="677">
      <c r="F677" s="104"/>
      <c r="J677" s="106">
        <v>0.1694</v>
      </c>
      <c r="K677" s="106">
        <v>0.4347</v>
      </c>
      <c r="L677" s="106">
        <v>0.2763</v>
      </c>
    </row>
    <row r="678">
      <c r="F678" s="104"/>
      <c r="J678" s="106">
        <v>0.1605</v>
      </c>
      <c r="K678" s="106">
        <v>0.5483</v>
      </c>
      <c r="L678" s="106">
        <v>0.3114</v>
      </c>
    </row>
    <row r="679">
      <c r="F679" s="104"/>
      <c r="J679" s="106">
        <v>0.2433</v>
      </c>
      <c r="K679" s="106">
        <v>0.7631</v>
      </c>
      <c r="L679" s="106">
        <v>0.4457</v>
      </c>
    </row>
    <row r="680">
      <c r="F680" s="104"/>
      <c r="J680" s="106">
        <v>0.0795</v>
      </c>
      <c r="K680" s="106">
        <v>0.4011</v>
      </c>
      <c r="L680" s="106">
        <v>0.1863</v>
      </c>
    </row>
    <row r="681">
      <c r="F681" s="104"/>
      <c r="J681" s="106">
        <v>0.4162</v>
      </c>
      <c r="K681" s="106">
        <v>0.7114</v>
      </c>
      <c r="L681" s="106">
        <v>0.5498</v>
      </c>
    </row>
    <row r="682">
      <c r="F682" s="104"/>
      <c r="J682" s="106">
        <v>0.4345</v>
      </c>
      <c r="K682" s="106">
        <v>0.8813</v>
      </c>
      <c r="L682" s="106">
        <v>0.69</v>
      </c>
    </row>
    <row r="683">
      <c r="F683" s="104"/>
      <c r="J683" s="106">
        <v>0.5348</v>
      </c>
      <c r="K683" s="106">
        <v>0.8844</v>
      </c>
      <c r="L683" s="106">
        <v>0.7333</v>
      </c>
    </row>
    <row r="684">
      <c r="F684" s="104"/>
      <c r="J684" s="106">
        <v>0.4394</v>
      </c>
      <c r="K684" s="106">
        <v>0.8464</v>
      </c>
      <c r="L684" s="106">
        <v>0.6531</v>
      </c>
    </row>
    <row r="685">
      <c r="F685" s="104"/>
      <c r="J685" s="106">
        <v>0.3872</v>
      </c>
      <c r="K685" s="106">
        <v>0.8432</v>
      </c>
      <c r="L685" s="106">
        <v>0.6318</v>
      </c>
    </row>
    <row r="686">
      <c r="F686" s="104"/>
      <c r="J686" s="106">
        <v>0.4623</v>
      </c>
      <c r="K686" s="106">
        <v>0.7794</v>
      </c>
      <c r="L686" s="106">
        <v>0.6201</v>
      </c>
    </row>
    <row r="687">
      <c r="F687" s="104"/>
      <c r="J687" s="106">
        <v>0.0954</v>
      </c>
      <c r="K687" s="106">
        <v>0.7355</v>
      </c>
      <c r="L687" s="106">
        <v>0.3072</v>
      </c>
    </row>
    <row r="688">
      <c r="F688" s="104"/>
      <c r="J688" s="106">
        <v>0.0894</v>
      </c>
      <c r="K688" s="106">
        <v>0.5158</v>
      </c>
      <c r="L688" s="106">
        <v>0.2157</v>
      </c>
    </row>
    <row r="689">
      <c r="F689" s="104"/>
      <c r="J689" s="106">
        <v>0.1091</v>
      </c>
      <c r="K689" s="106">
        <v>0.6085</v>
      </c>
      <c r="L689" s="106">
        <v>0.2795</v>
      </c>
    </row>
    <row r="690">
      <c r="F690" s="104"/>
      <c r="J690" s="106">
        <v>0.4605</v>
      </c>
      <c r="K690" s="106">
        <v>0.7365</v>
      </c>
      <c r="L690" s="106">
        <v>0.5952</v>
      </c>
    </row>
    <row r="691">
      <c r="F691" s="104"/>
      <c r="J691" s="106">
        <v>0.5322</v>
      </c>
      <c r="K691" s="106">
        <v>0.7908</v>
      </c>
      <c r="L691" s="106">
        <v>0.6548</v>
      </c>
    </row>
    <row r="692">
      <c r="F692" s="104"/>
      <c r="J692" s="106">
        <v>0.089</v>
      </c>
      <c r="K692" s="106">
        <v>0.1694</v>
      </c>
      <c r="L692" s="106">
        <v>0.1147</v>
      </c>
    </row>
    <row r="693">
      <c r="F693" s="104"/>
      <c r="J693" s="106">
        <v>0.4348</v>
      </c>
      <c r="K693" s="106">
        <v>0.8529</v>
      </c>
      <c r="L693" s="106">
        <v>0.6502</v>
      </c>
    </row>
    <row r="694">
      <c r="F694" s="104"/>
      <c r="J694" s="106">
        <v>0.4586</v>
      </c>
      <c r="K694" s="106">
        <v>0.8056</v>
      </c>
      <c r="L694" s="106">
        <v>0.6309</v>
      </c>
    </row>
    <row r="695">
      <c r="F695" s="104"/>
      <c r="J695" s="106">
        <v>0.4063</v>
      </c>
      <c r="K695" s="106">
        <v>0.7419</v>
      </c>
      <c r="L695" s="106">
        <v>0.5609</v>
      </c>
    </row>
    <row r="696">
      <c r="F696" s="104"/>
      <c r="J696" s="106">
        <v>0.4713</v>
      </c>
      <c r="K696" s="106">
        <v>0.8161</v>
      </c>
      <c r="L696" s="106">
        <v>0.6388</v>
      </c>
    </row>
    <row r="697">
      <c r="F697" s="104"/>
      <c r="J697" s="106">
        <v>0.3525</v>
      </c>
      <c r="K697" s="106">
        <v>0.831</v>
      </c>
      <c r="L697" s="106">
        <v>0.5755</v>
      </c>
    </row>
    <row r="698">
      <c r="F698" s="104"/>
      <c r="J698" s="106">
        <v>0.3909</v>
      </c>
      <c r="K698" s="106">
        <v>0.7631</v>
      </c>
      <c r="L698" s="106">
        <v>0.5616</v>
      </c>
    </row>
    <row r="699">
      <c r="F699" s="104"/>
      <c r="J699" s="106">
        <v>0.3197</v>
      </c>
      <c r="K699" s="106">
        <v>0.5619</v>
      </c>
      <c r="L699" s="106">
        <v>0.4186</v>
      </c>
    </row>
    <row r="700">
      <c r="F700" s="104"/>
      <c r="J700" s="106">
        <v>0.1582</v>
      </c>
      <c r="K700" s="106">
        <v>0.3431</v>
      </c>
      <c r="L700" s="106">
        <v>0.2286</v>
      </c>
    </row>
    <row r="701">
      <c r="F701" s="104"/>
      <c r="J701" s="106">
        <v>0.1118</v>
      </c>
      <c r="K701" s="106">
        <v>0.4975</v>
      </c>
      <c r="L701" s="106">
        <v>0.2474</v>
      </c>
    </row>
    <row r="702">
      <c r="F702" s="104"/>
      <c r="J702" s="106">
        <v>0.1665</v>
      </c>
      <c r="K702" s="106">
        <v>0.6528</v>
      </c>
      <c r="L702" s="106">
        <v>0.347</v>
      </c>
    </row>
    <row r="703">
      <c r="F703" s="104"/>
      <c r="J703" s="106">
        <v>0.2394</v>
      </c>
      <c r="K703" s="106">
        <v>0.7149</v>
      </c>
      <c r="L703" s="106">
        <v>0.4439</v>
      </c>
    </row>
    <row r="704">
      <c r="F704" s="104"/>
      <c r="J704" s="106">
        <v>0.2218</v>
      </c>
      <c r="K704" s="106">
        <v>0.7602</v>
      </c>
      <c r="L704" s="106">
        <v>0.4508</v>
      </c>
    </row>
    <row r="705">
      <c r="F705" s="104"/>
      <c r="J705" s="106">
        <v>0.2076</v>
      </c>
      <c r="K705" s="106">
        <v>0.518</v>
      </c>
      <c r="L705" s="106">
        <v>0.3312</v>
      </c>
    </row>
    <row r="706">
      <c r="F706" s="104"/>
      <c r="J706" s="106">
        <v>0.2127</v>
      </c>
      <c r="K706" s="106">
        <v>0.7257</v>
      </c>
      <c r="L706" s="106">
        <v>0.4229</v>
      </c>
    </row>
    <row r="707">
      <c r="F707" s="104"/>
      <c r="J707" s="106">
        <v>0.1091</v>
      </c>
      <c r="K707" s="106">
        <v>0.745</v>
      </c>
      <c r="L707" s="106">
        <v>0.3075</v>
      </c>
    </row>
    <row r="708">
      <c r="F708" s="104"/>
      <c r="J708" s="106">
        <v>0.5106</v>
      </c>
      <c r="K708" s="106">
        <v>0.7773</v>
      </c>
      <c r="L708" s="106">
        <v>0.6353</v>
      </c>
    </row>
    <row r="709">
      <c r="F709" s="104"/>
      <c r="J709" s="106">
        <v>0.3105</v>
      </c>
      <c r="K709" s="106">
        <v>0.7749</v>
      </c>
      <c r="L709" s="106">
        <v>0.5299</v>
      </c>
    </row>
    <row r="710">
      <c r="F710" s="104"/>
      <c r="J710" s="106">
        <v>0.4408</v>
      </c>
      <c r="K710" s="106">
        <v>0.7968</v>
      </c>
      <c r="L710" s="106">
        <v>0.6055</v>
      </c>
    </row>
    <row r="711">
      <c r="F711" s="104"/>
      <c r="J711" s="106">
        <v>0.2072</v>
      </c>
      <c r="K711" s="106">
        <v>0.6766</v>
      </c>
      <c r="L711" s="106">
        <v>0.399</v>
      </c>
    </row>
    <row r="712">
      <c r="F712" s="104"/>
      <c r="J712" s="106">
        <v>0.131</v>
      </c>
      <c r="K712" s="106">
        <v>0.3934</v>
      </c>
      <c r="L712" s="106">
        <v>0.2283</v>
      </c>
    </row>
    <row r="713">
      <c r="F713" s="104"/>
      <c r="J713" s="106">
        <v>0.1856</v>
      </c>
      <c r="K713" s="106">
        <v>0.4882</v>
      </c>
      <c r="L713" s="106">
        <v>0.3066</v>
      </c>
    </row>
    <row r="714">
      <c r="F714" s="104"/>
      <c r="J714" s="106">
        <v>0.4471</v>
      </c>
      <c r="K714" s="106">
        <v>0.824</v>
      </c>
      <c r="L714" s="106">
        <v>0.6252</v>
      </c>
    </row>
    <row r="715">
      <c r="F715" s="104"/>
      <c r="J715" s="106">
        <v>0.4641</v>
      </c>
      <c r="K715" s="106">
        <v>0.8971</v>
      </c>
      <c r="L715" s="106">
        <v>0.7133</v>
      </c>
    </row>
    <row r="716">
      <c r="F716" s="104"/>
      <c r="J716" s="106">
        <v>0.2028</v>
      </c>
      <c r="K716" s="106">
        <v>0.5667</v>
      </c>
      <c r="L716" s="106">
        <v>0.3256</v>
      </c>
    </row>
    <row r="717">
      <c r="F717" s="104"/>
      <c r="J717" s="106">
        <v>0.1804</v>
      </c>
      <c r="K717" s="106">
        <v>0.5976</v>
      </c>
      <c r="L717" s="106">
        <v>0.3413</v>
      </c>
    </row>
    <row r="718">
      <c r="F718" s="104"/>
      <c r="J718" s="106">
        <v>0.1319</v>
      </c>
      <c r="K718" s="106">
        <v>0.6703</v>
      </c>
      <c r="L718" s="106">
        <v>0.3364</v>
      </c>
    </row>
    <row r="719">
      <c r="F719" s="104"/>
      <c r="J719" s="106">
        <v>0.4277</v>
      </c>
      <c r="K719" s="106">
        <v>0.6672</v>
      </c>
      <c r="L719" s="106">
        <v>0.5243</v>
      </c>
    </row>
    <row r="720">
      <c r="F720" s="104"/>
      <c r="J720" s="106">
        <v>0.3347</v>
      </c>
      <c r="K720" s="106">
        <v>0.7344</v>
      </c>
      <c r="L720" s="106">
        <v>0.5145</v>
      </c>
    </row>
    <row r="721">
      <c r="F721" s="104"/>
      <c r="J721" s="106">
        <v>0.5022</v>
      </c>
      <c r="K721" s="106">
        <v>0.7994</v>
      </c>
      <c r="L721" s="106">
        <v>0.6461</v>
      </c>
    </row>
    <row r="722">
      <c r="F722" s="104"/>
      <c r="J722" s="106">
        <v>0.0203</v>
      </c>
      <c r="K722" s="106">
        <v>0.2222</v>
      </c>
      <c r="L722" s="106">
        <v>0.0587</v>
      </c>
    </row>
    <row r="723">
      <c r="F723" s="104"/>
      <c r="J723" s="106">
        <v>0.0254</v>
      </c>
      <c r="K723" s="106">
        <v>0.2701</v>
      </c>
      <c r="L723" s="106">
        <v>0.0714</v>
      </c>
    </row>
    <row r="724">
      <c r="F724" s="104"/>
      <c r="J724" s="106">
        <v>0.1481</v>
      </c>
      <c r="K724" s="106">
        <v>0.2775</v>
      </c>
      <c r="L724" s="106">
        <v>0.2095</v>
      </c>
    </row>
    <row r="725">
      <c r="F725" s="104"/>
      <c r="J725" s="106">
        <v>0.137</v>
      </c>
      <c r="K725" s="106">
        <v>0.248</v>
      </c>
      <c r="L725" s="106">
        <v>0.1782</v>
      </c>
    </row>
    <row r="726">
      <c r="F726" s="104"/>
      <c r="J726" s="106">
        <v>0.1479</v>
      </c>
      <c r="K726" s="106">
        <v>0.3539</v>
      </c>
      <c r="L726" s="106">
        <v>0.2326</v>
      </c>
    </row>
    <row r="727">
      <c r="F727" s="104"/>
      <c r="J727" s="106">
        <v>0.1958</v>
      </c>
      <c r="K727" s="106">
        <v>0.5476</v>
      </c>
      <c r="L727" s="106">
        <v>0.3513</v>
      </c>
    </row>
    <row r="728">
      <c r="F728" s="104"/>
      <c r="J728" s="106">
        <v>0.1126</v>
      </c>
      <c r="K728" s="106">
        <v>0.3271</v>
      </c>
      <c r="L728" s="106">
        <v>0.2026</v>
      </c>
    </row>
    <row r="729">
      <c r="F729" s="104"/>
      <c r="J729" s="106">
        <v>0.1516</v>
      </c>
      <c r="K729" s="106">
        <v>0.6295</v>
      </c>
      <c r="L729" s="106">
        <v>0.3655</v>
      </c>
    </row>
    <row r="730">
      <c r="F730" s="104"/>
      <c r="J730" s="106">
        <v>0.0401</v>
      </c>
      <c r="K730" s="106">
        <v>0.2173</v>
      </c>
      <c r="L730" s="106">
        <v>0.0856</v>
      </c>
    </row>
    <row r="731">
      <c r="F731" s="104"/>
      <c r="J731" s="106">
        <v>0.0319</v>
      </c>
      <c r="K731" s="106">
        <v>0.1555</v>
      </c>
      <c r="L731" s="106">
        <v>0.0623</v>
      </c>
    </row>
    <row r="732">
      <c r="F732" s="104"/>
      <c r="J732" s="106">
        <v>0.069</v>
      </c>
      <c r="K732" s="106">
        <v>0.4741</v>
      </c>
      <c r="L732" s="106">
        <v>0.1864</v>
      </c>
    </row>
    <row r="733">
      <c r="F733" s="104"/>
      <c r="J733" s="106">
        <v>0.0861</v>
      </c>
      <c r="K733" s="106">
        <v>0.3072</v>
      </c>
      <c r="L733" s="106">
        <v>0.1655</v>
      </c>
    </row>
    <row r="734">
      <c r="F734" s="104"/>
      <c r="J734" s="106">
        <v>0.1397</v>
      </c>
      <c r="K734" s="106">
        <v>0.4056</v>
      </c>
      <c r="L734" s="106">
        <v>0.24</v>
      </c>
    </row>
    <row r="735">
      <c r="F735" s="104"/>
      <c r="J735" s="106">
        <v>0.1939</v>
      </c>
      <c r="K735" s="106">
        <v>0.8259</v>
      </c>
      <c r="L735" s="106">
        <v>0.5045</v>
      </c>
    </row>
    <row r="736">
      <c r="F736" s="104"/>
      <c r="J736" s="106">
        <v>0.0543</v>
      </c>
      <c r="K736" s="106">
        <v>0.4364</v>
      </c>
      <c r="L736" s="106">
        <v>0.1838</v>
      </c>
    </row>
    <row r="737">
      <c r="F737" s="104"/>
      <c r="J737" s="106">
        <v>0.0466</v>
      </c>
      <c r="K737" s="106">
        <v>0.1916</v>
      </c>
      <c r="L737" s="106">
        <v>0.0941</v>
      </c>
    </row>
    <row r="738">
      <c r="F738" s="104"/>
      <c r="J738" s="106">
        <v>0.1495</v>
      </c>
      <c r="K738" s="106">
        <v>0.2515</v>
      </c>
      <c r="L738" s="106">
        <v>0.1818</v>
      </c>
    </row>
    <row r="739">
      <c r="F739" s="104"/>
      <c r="J739" s="106">
        <v>0.0778</v>
      </c>
      <c r="K739" s="106">
        <v>0.2152</v>
      </c>
      <c r="L739" s="106">
        <v>0.127</v>
      </c>
    </row>
    <row r="740">
      <c r="F740" s="104"/>
      <c r="J740" s="106">
        <v>0.0794</v>
      </c>
      <c r="K740" s="106">
        <v>0.534</v>
      </c>
      <c r="L740" s="106">
        <v>0.2152</v>
      </c>
    </row>
    <row r="741">
      <c r="F741" s="104"/>
      <c r="J741" s="106">
        <v>0.0436</v>
      </c>
      <c r="K741" s="106">
        <v>0.1811</v>
      </c>
      <c r="L741" s="106">
        <v>0.0837</v>
      </c>
    </row>
    <row r="742">
      <c r="F742" s="104"/>
      <c r="J742" s="106">
        <v>0.1094</v>
      </c>
      <c r="K742" s="106">
        <v>0.3123</v>
      </c>
      <c r="L742" s="106">
        <v>0.1686</v>
      </c>
    </row>
    <row r="743">
      <c r="F743" s="104"/>
      <c r="J743" s="106">
        <v>0.0896</v>
      </c>
      <c r="K743" s="106">
        <v>0.6405</v>
      </c>
      <c r="L743" s="106">
        <v>0.2759</v>
      </c>
    </row>
    <row r="744">
      <c r="F744" s="104"/>
      <c r="J744" s="106">
        <v>0.0341</v>
      </c>
      <c r="K744" s="106">
        <v>0.2322</v>
      </c>
      <c r="L744" s="106">
        <v>0.0982</v>
      </c>
    </row>
    <row r="745">
      <c r="F745" s="104"/>
      <c r="J745" s="106">
        <v>0.1057</v>
      </c>
      <c r="K745" s="106">
        <v>0.2099</v>
      </c>
      <c r="L745" s="106">
        <v>0.1438</v>
      </c>
    </row>
    <row r="746">
      <c r="F746" s="104"/>
      <c r="J746" s="106">
        <v>0.056</v>
      </c>
      <c r="K746" s="106">
        <v>0.1868</v>
      </c>
      <c r="L746" s="106">
        <v>0.0949</v>
      </c>
    </row>
    <row r="747">
      <c r="F747" s="104"/>
      <c r="J747" s="106">
        <v>0.0536</v>
      </c>
      <c r="K747" s="106">
        <v>0.2873</v>
      </c>
      <c r="L747" s="106">
        <v>0.1296</v>
      </c>
    </row>
    <row r="748">
      <c r="F748" s="104"/>
      <c r="J748" s="106">
        <v>0.0486</v>
      </c>
      <c r="K748" s="106">
        <v>0.25</v>
      </c>
      <c r="L748" s="106">
        <v>0.1055</v>
      </c>
    </row>
    <row r="749">
      <c r="F749" s="104"/>
      <c r="J749" s="106">
        <v>0.0513</v>
      </c>
      <c r="K749" s="106">
        <v>0.3587</v>
      </c>
      <c r="L749" s="106">
        <v>0.1518</v>
      </c>
    </row>
    <row r="750">
      <c r="F750" s="104"/>
      <c r="J750" s="106">
        <v>0.0547</v>
      </c>
      <c r="K750" s="106">
        <v>0.3934</v>
      </c>
      <c r="L750" s="106">
        <v>0.1419</v>
      </c>
    </row>
    <row r="751">
      <c r="F751" s="104"/>
      <c r="J751" s="106">
        <v>0.0427</v>
      </c>
      <c r="K751" s="106">
        <v>0.3984</v>
      </c>
      <c r="L751" s="106">
        <v>0.1325</v>
      </c>
    </row>
    <row r="752">
      <c r="F752" s="104"/>
      <c r="J752" s="106">
        <v>0.0338</v>
      </c>
      <c r="K752" s="106">
        <v>0.467</v>
      </c>
      <c r="L752" s="106">
        <v>0.1441</v>
      </c>
    </row>
    <row r="753">
      <c r="F753" s="104"/>
      <c r="J753" s="106">
        <v>0.0269</v>
      </c>
      <c r="K753" s="106">
        <v>0.3492</v>
      </c>
      <c r="L753" s="106">
        <v>0.0954</v>
      </c>
    </row>
    <row r="754">
      <c r="F754" s="104"/>
      <c r="J754" s="106">
        <v>0.0371</v>
      </c>
      <c r="K754" s="106">
        <v>0.2372</v>
      </c>
      <c r="L754" s="106">
        <v>0.0892</v>
      </c>
    </row>
    <row r="755">
      <c r="F755" s="104"/>
      <c r="J755" s="106">
        <v>0.031</v>
      </c>
      <c r="K755" s="106">
        <v>0.3202</v>
      </c>
      <c r="L755" s="106">
        <v>0.1016</v>
      </c>
    </row>
    <row r="756">
      <c r="F756" s="104"/>
      <c r="J756" s="106">
        <v>0.0758</v>
      </c>
      <c r="K756" s="106">
        <v>0.4138</v>
      </c>
      <c r="L756" s="106">
        <v>0.1824</v>
      </c>
    </row>
    <row r="757">
      <c r="F757" s="104"/>
      <c r="J757" s="106">
        <v>0.0723</v>
      </c>
      <c r="K757" s="106">
        <v>0.1832</v>
      </c>
      <c r="L757" s="106">
        <v>0.114</v>
      </c>
    </row>
    <row r="758">
      <c r="F758" s="104"/>
      <c r="J758" s="106">
        <v>0.1464</v>
      </c>
      <c r="K758" s="106">
        <v>0.7143</v>
      </c>
      <c r="L758" s="106">
        <v>0.3889</v>
      </c>
    </row>
    <row r="759">
      <c r="F759" s="104"/>
      <c r="J759" s="106">
        <v>0.0962</v>
      </c>
      <c r="K759" s="106">
        <v>0.5824</v>
      </c>
      <c r="L759" s="106">
        <v>0.2772</v>
      </c>
    </row>
    <row r="760">
      <c r="F760" s="104"/>
      <c r="J760" s="106">
        <v>0.1008</v>
      </c>
      <c r="K760" s="106">
        <v>0.4313</v>
      </c>
      <c r="L760" s="106">
        <v>0.2304</v>
      </c>
    </row>
    <row r="761">
      <c r="F761" s="104"/>
      <c r="J761" s="106">
        <v>0.0423</v>
      </c>
      <c r="K761" s="106">
        <v>0.3191</v>
      </c>
      <c r="L761" s="106">
        <v>0.1122</v>
      </c>
    </row>
    <row r="762">
      <c r="F762" s="104"/>
      <c r="J762" s="106">
        <v>0.0716</v>
      </c>
      <c r="K762" s="106">
        <v>0.3664</v>
      </c>
      <c r="L762" s="106">
        <v>0.1623</v>
      </c>
    </row>
    <row r="763">
      <c r="F763" s="104"/>
      <c r="J763" s="106">
        <v>0.0937</v>
      </c>
      <c r="K763" s="106">
        <v>0.3297</v>
      </c>
      <c r="L763" s="106">
        <v>0.1951</v>
      </c>
    </row>
    <row r="764">
      <c r="F764" s="104"/>
      <c r="J764" s="106">
        <v>0.0345</v>
      </c>
      <c r="K764" s="106">
        <v>0.2464</v>
      </c>
      <c r="L764" s="106">
        <v>0.0841</v>
      </c>
    </row>
    <row r="765">
      <c r="F765" s="104"/>
      <c r="J765" s="106">
        <v>0.0824</v>
      </c>
      <c r="K765" s="106">
        <v>0.3913</v>
      </c>
      <c r="L765" s="106">
        <v>0.1757</v>
      </c>
    </row>
    <row r="766">
      <c r="F766" s="104"/>
      <c r="J766" s="106">
        <v>0.0514</v>
      </c>
      <c r="K766" s="106">
        <v>0.5273</v>
      </c>
      <c r="L766" s="106">
        <v>0.1849</v>
      </c>
    </row>
    <row r="767">
      <c r="F767" s="104"/>
      <c r="J767" s="106">
        <v>0.0551</v>
      </c>
      <c r="K767" s="106">
        <v>0.2911</v>
      </c>
      <c r="L767" s="106">
        <v>0.1279</v>
      </c>
    </row>
    <row r="768">
      <c r="F768" s="104"/>
      <c r="J768" s="106">
        <v>0.0431</v>
      </c>
      <c r="K768" s="106">
        <v>0.0848</v>
      </c>
      <c r="L768" s="106">
        <v>0.056</v>
      </c>
    </row>
    <row r="769">
      <c r="F769" s="104"/>
      <c r="J769" s="106">
        <v>0.0498</v>
      </c>
      <c r="K769" s="106">
        <v>0.1217</v>
      </c>
      <c r="L769" s="106">
        <v>0.0766</v>
      </c>
    </row>
    <row r="770">
      <c r="F770" s="104"/>
      <c r="J770" s="106">
        <v>0.0179</v>
      </c>
      <c r="K770" s="106">
        <v>0.0972</v>
      </c>
      <c r="L770" s="106">
        <v>0.0455</v>
      </c>
    </row>
    <row r="771">
      <c r="F771" s="104"/>
      <c r="J771" s="106">
        <v>0.0339</v>
      </c>
      <c r="K771" s="106">
        <v>0.1288</v>
      </c>
      <c r="L771" s="106">
        <v>0.0622</v>
      </c>
    </row>
    <row r="772">
      <c r="F772" s="104"/>
      <c r="J772" s="106">
        <v>0.0413</v>
      </c>
      <c r="K772" s="106">
        <v>0.1357</v>
      </c>
      <c r="L772" s="106">
        <v>0.072</v>
      </c>
    </row>
    <row r="773">
      <c r="F773" s="104"/>
      <c r="J773" s="106">
        <v>0.0437</v>
      </c>
      <c r="K773" s="106">
        <v>0.3392</v>
      </c>
      <c r="L773" s="106">
        <v>0.115</v>
      </c>
    </row>
    <row r="774">
      <c r="F774" s="104"/>
      <c r="J774" s="106">
        <v>0.0813</v>
      </c>
      <c r="K774" s="106">
        <v>0.5173</v>
      </c>
      <c r="L774" s="106">
        <v>0.2178</v>
      </c>
    </row>
    <row r="775">
      <c r="F775" s="104"/>
      <c r="J775" s="106">
        <v>0.0234</v>
      </c>
      <c r="K775" s="106">
        <v>0.2675</v>
      </c>
      <c r="L775" s="106">
        <v>0.0749</v>
      </c>
    </row>
    <row r="776">
      <c r="F776" s="104"/>
      <c r="J776" s="106">
        <v>0.0395</v>
      </c>
      <c r="K776" s="106">
        <v>0.1437</v>
      </c>
      <c r="L776" s="106">
        <v>0.0677</v>
      </c>
    </row>
    <row r="777">
      <c r="F777" s="104"/>
      <c r="J777" s="106">
        <v>0.0386</v>
      </c>
      <c r="K777" s="106">
        <v>0.1536</v>
      </c>
      <c r="L777" s="106">
        <v>0.0676</v>
      </c>
    </row>
    <row r="778">
      <c r="F778" s="104"/>
      <c r="J778" s="106">
        <v>0.0413</v>
      </c>
      <c r="K778" s="106">
        <v>0.2082</v>
      </c>
      <c r="L778" s="106">
        <v>0.099</v>
      </c>
    </row>
    <row r="779">
      <c r="F779" s="104"/>
      <c r="J779" s="106">
        <v>0.0516</v>
      </c>
      <c r="K779" s="106">
        <v>0.189</v>
      </c>
      <c r="L779" s="106">
        <v>0.094</v>
      </c>
    </row>
    <row r="780">
      <c r="F780" s="104"/>
      <c r="J780" s="106">
        <v>0.0961</v>
      </c>
      <c r="K780" s="106">
        <v>0.2245</v>
      </c>
      <c r="L780" s="106">
        <v>0.1453</v>
      </c>
    </row>
    <row r="781">
      <c r="F781" s="104"/>
      <c r="J781" s="106">
        <v>0.095</v>
      </c>
      <c r="K781" s="106">
        <v>0.2558</v>
      </c>
      <c r="L781" s="106">
        <v>0.1608</v>
      </c>
    </row>
    <row r="782">
      <c r="F782" s="104"/>
      <c r="J782" s="106">
        <v>0.0381</v>
      </c>
      <c r="K782" s="106">
        <v>0.2976</v>
      </c>
      <c r="L782" s="106">
        <v>0.1077</v>
      </c>
    </row>
    <row r="783">
      <c r="F783" s="104"/>
      <c r="J783" s="106">
        <v>0.0535</v>
      </c>
      <c r="K783" s="106">
        <v>0.2393</v>
      </c>
      <c r="L783" s="106">
        <v>0.1129</v>
      </c>
    </row>
    <row r="784">
      <c r="F784" s="104"/>
      <c r="J784" s="106">
        <v>0.027</v>
      </c>
      <c r="K784" s="106">
        <v>0.0784</v>
      </c>
      <c r="L784" s="106">
        <v>0.0443</v>
      </c>
    </row>
    <row r="785">
      <c r="F785" s="104"/>
      <c r="J785" s="106">
        <v>0.0328</v>
      </c>
      <c r="K785" s="106">
        <v>0.1649</v>
      </c>
      <c r="L785" s="106">
        <v>0.0627</v>
      </c>
    </row>
    <row r="786">
      <c r="F786" s="104"/>
      <c r="J786" s="106">
        <v>0.0632</v>
      </c>
      <c r="K786" s="106">
        <v>0.179</v>
      </c>
      <c r="L786" s="106">
        <v>0.0923</v>
      </c>
    </row>
    <row r="787">
      <c r="F787" s="104"/>
      <c r="J787" s="106">
        <v>0.1913</v>
      </c>
      <c r="K787" s="106">
        <v>0.8255</v>
      </c>
      <c r="L787" s="106">
        <v>0.5029</v>
      </c>
    </row>
    <row r="788">
      <c r="F788" s="104"/>
      <c r="J788" s="106">
        <v>0.0746</v>
      </c>
      <c r="K788" s="106">
        <v>0.5094</v>
      </c>
      <c r="L788" s="106">
        <v>0.1944</v>
      </c>
    </row>
    <row r="789">
      <c r="F789" s="104"/>
      <c r="J789" s="106">
        <v>0.1792</v>
      </c>
      <c r="K789" s="106">
        <v>0.7878</v>
      </c>
      <c r="L789" s="106">
        <v>0.4615</v>
      </c>
    </row>
    <row r="790">
      <c r="F790" s="104"/>
      <c r="J790" s="106">
        <v>0.2395</v>
      </c>
      <c r="K790" s="106">
        <v>0.7629</v>
      </c>
      <c r="L790" s="106">
        <v>0.4679</v>
      </c>
    </row>
    <row r="791">
      <c r="F791" s="104"/>
      <c r="J791" s="106">
        <v>0.316</v>
      </c>
      <c r="K791" s="106">
        <v>0.7982</v>
      </c>
      <c r="L791" s="106">
        <v>0.5442</v>
      </c>
    </row>
    <row r="792">
      <c r="F792" s="104"/>
      <c r="J792" s="106">
        <v>0.2803</v>
      </c>
      <c r="K792" s="106">
        <v>0.687</v>
      </c>
      <c r="L792" s="106">
        <v>0.4529</v>
      </c>
    </row>
    <row r="793">
      <c r="F793" s="104"/>
      <c r="J793" s="106">
        <v>0.1788</v>
      </c>
      <c r="K793" s="106">
        <v>0.7957</v>
      </c>
      <c r="L793" s="106">
        <v>0.4538</v>
      </c>
    </row>
    <row r="794">
      <c r="F794" s="104"/>
      <c r="J794" s="106">
        <v>0.3089</v>
      </c>
      <c r="K794" s="106">
        <v>0.9172</v>
      </c>
      <c r="L794" s="106">
        <v>0.6717</v>
      </c>
    </row>
    <row r="795">
      <c r="F795" s="104"/>
      <c r="J795" s="106">
        <v>0.2624</v>
      </c>
      <c r="K795" s="106">
        <v>0.9268</v>
      </c>
      <c r="L795" s="106">
        <v>0.6878</v>
      </c>
    </row>
    <row r="796">
      <c r="F796" s="104"/>
      <c r="J796" s="106">
        <v>0.3226</v>
      </c>
      <c r="K796" s="106">
        <v>0.8264</v>
      </c>
      <c r="L796" s="106">
        <v>0.585</v>
      </c>
    </row>
    <row r="797">
      <c r="F797" s="104"/>
      <c r="J797" s="106">
        <v>0.2888</v>
      </c>
      <c r="K797" s="106">
        <v>0.4702</v>
      </c>
      <c r="L797" s="106">
        <v>0.3712</v>
      </c>
    </row>
    <row r="798">
      <c r="F798" s="104"/>
      <c r="J798" s="106">
        <v>0.0926</v>
      </c>
      <c r="K798" s="106">
        <v>0.653</v>
      </c>
      <c r="L798" s="106">
        <v>0.2881</v>
      </c>
    </row>
    <row r="799">
      <c r="F799" s="104"/>
      <c r="J799" s="106">
        <v>0.3997</v>
      </c>
      <c r="K799" s="106">
        <v>0.9056</v>
      </c>
      <c r="L799" s="106">
        <v>0.695</v>
      </c>
    </row>
    <row r="800">
      <c r="F800" s="104"/>
      <c r="J800" s="106">
        <v>0.2131</v>
      </c>
      <c r="K800" s="106">
        <v>0.8455</v>
      </c>
      <c r="L800" s="106">
        <v>0.5165</v>
      </c>
    </row>
    <row r="801">
      <c r="F801" s="104"/>
      <c r="J801" s="106">
        <v>0.2107</v>
      </c>
      <c r="K801" s="106">
        <v>0.6765</v>
      </c>
      <c r="L801" s="106">
        <v>0.4355</v>
      </c>
    </row>
    <row r="802">
      <c r="F802" s="104"/>
      <c r="J802" s="106">
        <v>0.0893</v>
      </c>
      <c r="K802" s="106">
        <v>0.7572</v>
      </c>
      <c r="L802" s="106">
        <v>0.3153</v>
      </c>
    </row>
    <row r="803">
      <c r="F803" s="104"/>
      <c r="J803" s="106">
        <v>0.1566</v>
      </c>
      <c r="K803" s="106">
        <v>0.4316</v>
      </c>
      <c r="L803" s="106">
        <v>0.2623</v>
      </c>
    </row>
    <row r="804">
      <c r="F804" s="104"/>
      <c r="J804" s="106">
        <v>0.1738</v>
      </c>
      <c r="K804" s="106">
        <v>0.5552</v>
      </c>
      <c r="L804" s="106">
        <v>0.339</v>
      </c>
    </row>
    <row r="805">
      <c r="F805" s="104"/>
      <c r="J805" s="106">
        <v>0.2592</v>
      </c>
      <c r="K805" s="106">
        <v>0.5926</v>
      </c>
      <c r="L805" s="106">
        <v>0.4064</v>
      </c>
    </row>
    <row r="806">
      <c r="F806" s="104"/>
      <c r="J806" s="106">
        <v>0.1756</v>
      </c>
      <c r="K806" s="106">
        <v>0.3229</v>
      </c>
      <c r="L806" s="106">
        <v>0.2338</v>
      </c>
    </row>
    <row r="807">
      <c r="F807" s="104"/>
      <c r="J807" s="106">
        <v>0.1456</v>
      </c>
      <c r="K807" s="106">
        <v>0.4748</v>
      </c>
      <c r="L807" s="106">
        <v>0.2725</v>
      </c>
    </row>
    <row r="808">
      <c r="F808" s="104"/>
      <c r="J808" s="106">
        <v>0.4037</v>
      </c>
      <c r="K808" s="106">
        <v>0.6758</v>
      </c>
      <c r="L808" s="106">
        <v>0.5142</v>
      </c>
    </row>
    <row r="809">
      <c r="F809" s="104"/>
      <c r="J809" s="106">
        <v>0.1731</v>
      </c>
      <c r="K809" s="106">
        <v>0.3608</v>
      </c>
      <c r="L809" s="106">
        <v>0.2542</v>
      </c>
    </row>
    <row r="810">
      <c r="F810" s="104"/>
      <c r="J810" s="106">
        <v>0.3799</v>
      </c>
      <c r="K810" s="106">
        <v>0.7783</v>
      </c>
      <c r="L810" s="106">
        <v>0.5827</v>
      </c>
    </row>
    <row r="811">
      <c r="F811" s="104"/>
      <c r="J811" s="106">
        <v>0.3466</v>
      </c>
      <c r="K811" s="106">
        <v>0.8014</v>
      </c>
      <c r="L811" s="106">
        <v>0.5737</v>
      </c>
    </row>
    <row r="812">
      <c r="F812" s="104"/>
      <c r="J812" s="106">
        <v>0.2184</v>
      </c>
      <c r="K812" s="106">
        <v>0.6852</v>
      </c>
      <c r="L812" s="106">
        <v>0.4189</v>
      </c>
    </row>
    <row r="813">
      <c r="F813" s="104"/>
      <c r="J813" s="106">
        <v>0.3333</v>
      </c>
      <c r="K813" s="106">
        <v>0.8559</v>
      </c>
      <c r="L813" s="106">
        <v>0.6021</v>
      </c>
    </row>
    <row r="814">
      <c r="F814" s="104"/>
      <c r="J814" s="106">
        <v>0.2778</v>
      </c>
      <c r="K814" s="106">
        <v>0.8334</v>
      </c>
      <c r="L814" s="106">
        <v>0.5635</v>
      </c>
    </row>
    <row r="815">
      <c r="F815" s="104"/>
      <c r="J815" s="106">
        <v>0.3728</v>
      </c>
      <c r="K815" s="106">
        <v>0.8056</v>
      </c>
      <c r="L815" s="106">
        <v>0.5911</v>
      </c>
    </row>
    <row r="816">
      <c r="F816" s="104"/>
      <c r="J816" s="106">
        <v>0.1763</v>
      </c>
      <c r="K816" s="106">
        <v>0.6398</v>
      </c>
      <c r="L816" s="106">
        <v>0.3322</v>
      </c>
    </row>
    <row r="817">
      <c r="F817" s="104"/>
      <c r="J817" s="106">
        <v>0.3514</v>
      </c>
      <c r="K817" s="106">
        <v>0.8161</v>
      </c>
      <c r="L817" s="106">
        <v>0.5906</v>
      </c>
    </row>
    <row r="818">
      <c r="F818" s="104"/>
      <c r="J818" s="106">
        <v>0.1818</v>
      </c>
      <c r="K818" s="106">
        <v>0.8003</v>
      </c>
      <c r="L818" s="106">
        <v>0.4491</v>
      </c>
    </row>
    <row r="819">
      <c r="F819" s="104"/>
      <c r="J819" s="106">
        <v>0.293</v>
      </c>
      <c r="K819" s="106">
        <v>0.8371</v>
      </c>
      <c r="L819" s="106">
        <v>0.5648</v>
      </c>
    </row>
    <row r="820">
      <c r="F820" s="104"/>
      <c r="J820" s="106">
        <v>0.3134</v>
      </c>
      <c r="K820" s="106">
        <v>0.5509</v>
      </c>
      <c r="L820" s="106">
        <v>0.4136</v>
      </c>
    </row>
    <row r="821">
      <c r="F821" s="104"/>
      <c r="J821" s="106">
        <v>0.2173</v>
      </c>
      <c r="K821" s="106">
        <v>0.7732</v>
      </c>
      <c r="L821" s="106">
        <v>0.4554</v>
      </c>
    </row>
    <row r="822">
      <c r="F822" s="104"/>
      <c r="J822" s="106">
        <v>0.2566</v>
      </c>
      <c r="K822" s="106">
        <v>0.7787</v>
      </c>
      <c r="L822" s="106">
        <v>0.4948</v>
      </c>
    </row>
    <row r="823">
      <c r="F823" s="104"/>
      <c r="J823" s="106">
        <v>0.1883</v>
      </c>
      <c r="K823" s="106">
        <v>0.3043</v>
      </c>
      <c r="L823" s="106">
        <v>0.2307</v>
      </c>
    </row>
    <row r="824">
      <c r="F824" s="104"/>
      <c r="J824" s="106">
        <v>0.1946</v>
      </c>
      <c r="K824" s="106">
        <v>0.4773</v>
      </c>
      <c r="L824" s="106">
        <v>0.3182</v>
      </c>
    </row>
    <row r="825">
      <c r="F825" s="104"/>
      <c r="J825" s="106">
        <v>0.3798</v>
      </c>
      <c r="K825" s="106">
        <v>0.8765</v>
      </c>
      <c r="L825" s="106">
        <v>0.6771</v>
      </c>
    </row>
    <row r="826">
      <c r="F826" s="104"/>
      <c r="J826" s="106">
        <v>0.2682</v>
      </c>
      <c r="K826" s="106">
        <v>0.7542</v>
      </c>
      <c r="L826" s="106">
        <v>0.4799</v>
      </c>
    </row>
    <row r="827">
      <c r="F827" s="104"/>
      <c r="J827" s="106">
        <v>0.1293</v>
      </c>
      <c r="K827" s="106">
        <v>0.5996</v>
      </c>
      <c r="L827" s="106">
        <v>0.292</v>
      </c>
    </row>
    <row r="828">
      <c r="F828" s="104"/>
      <c r="J828" s="106">
        <v>0.3688</v>
      </c>
      <c r="K828" s="106">
        <v>0.8124</v>
      </c>
      <c r="L828" s="106">
        <v>0.5871</v>
      </c>
    </row>
    <row r="829">
      <c r="F829" s="104"/>
      <c r="J829" s="106">
        <v>0.1854</v>
      </c>
      <c r="K829" s="106">
        <v>0.3283</v>
      </c>
      <c r="L829" s="106">
        <v>0.2448</v>
      </c>
    </row>
    <row r="830">
      <c r="F830" s="104"/>
      <c r="J830" s="106">
        <v>0.1115</v>
      </c>
      <c r="K830" s="106">
        <v>0.5262</v>
      </c>
      <c r="L830" s="106">
        <v>0.2461</v>
      </c>
    </row>
    <row r="831">
      <c r="F831" s="104"/>
      <c r="J831" s="106">
        <v>0.1174</v>
      </c>
      <c r="K831" s="106">
        <v>0.6706</v>
      </c>
      <c r="L831" s="106">
        <v>0.3276</v>
      </c>
    </row>
    <row r="832">
      <c r="F832" s="104"/>
      <c r="J832" s="106">
        <v>0.4083</v>
      </c>
      <c r="K832" s="106">
        <v>0.7536</v>
      </c>
      <c r="L832" s="106">
        <v>0.5651</v>
      </c>
    </row>
    <row r="833">
      <c r="F833" s="104"/>
      <c r="J833" s="106">
        <v>0.2645</v>
      </c>
      <c r="K833" s="106">
        <v>0.8402</v>
      </c>
      <c r="L833" s="106">
        <v>0.5564</v>
      </c>
    </row>
    <row r="834">
      <c r="F834" s="104"/>
      <c r="J834" s="106">
        <v>0.3167</v>
      </c>
      <c r="K834" s="106">
        <v>0.7328</v>
      </c>
      <c r="L834" s="106">
        <v>0.5194</v>
      </c>
    </row>
    <row r="835">
      <c r="F835" s="104"/>
      <c r="J835" s="106">
        <v>0.2264</v>
      </c>
      <c r="K835" s="106">
        <v>0.7033</v>
      </c>
      <c r="L835" s="106">
        <v>0.4238</v>
      </c>
    </row>
    <row r="836">
      <c r="F836" s="104"/>
      <c r="J836" s="106">
        <v>0.1664</v>
      </c>
      <c r="K836" s="106">
        <v>0.4354</v>
      </c>
      <c r="L836" s="106">
        <v>0.2712</v>
      </c>
    </row>
    <row r="837">
      <c r="F837" s="104"/>
      <c r="J837" s="106">
        <v>0.1065</v>
      </c>
      <c r="K837" s="106">
        <v>0.3215</v>
      </c>
      <c r="L837" s="106">
        <v>0.1825</v>
      </c>
    </row>
    <row r="838">
      <c r="F838" s="104"/>
      <c r="J838" s="106">
        <v>0.2205</v>
      </c>
      <c r="K838" s="106">
        <v>0.812</v>
      </c>
      <c r="L838" s="106">
        <v>0.4894</v>
      </c>
    </row>
    <row r="839">
      <c r="F839" s="104"/>
      <c r="J839" s="106">
        <v>0.1069</v>
      </c>
      <c r="K839" s="106">
        <v>0.5737</v>
      </c>
      <c r="L839" s="106">
        <v>0.2918</v>
      </c>
    </row>
    <row r="840">
      <c r="F840" s="104"/>
      <c r="J840" s="106">
        <v>0.4185</v>
      </c>
      <c r="K840" s="106">
        <v>0.8385</v>
      </c>
      <c r="L840" s="106">
        <v>0.6336</v>
      </c>
    </row>
    <row r="841">
      <c r="F841" s="104"/>
      <c r="J841" s="106">
        <v>0.2882</v>
      </c>
      <c r="K841" s="106">
        <v>0.8522</v>
      </c>
      <c r="L841" s="106">
        <v>0.602</v>
      </c>
    </row>
    <row r="842">
      <c r="F842" s="104"/>
      <c r="J842" s="106">
        <v>0.3281</v>
      </c>
      <c r="K842" s="106">
        <v>0.6718</v>
      </c>
      <c r="L842" s="106">
        <v>0.4802</v>
      </c>
    </row>
    <row r="843">
      <c r="F843" s="104"/>
      <c r="J843" s="106">
        <v>0.1833</v>
      </c>
      <c r="K843" s="106">
        <v>0.687</v>
      </c>
      <c r="L843" s="106">
        <v>0.3986</v>
      </c>
    </row>
    <row r="844">
      <c r="F844" s="104"/>
      <c r="J844" s="106">
        <v>0.1531</v>
      </c>
      <c r="K844" s="106">
        <v>0.3678</v>
      </c>
      <c r="L844" s="106">
        <v>0.2331</v>
      </c>
    </row>
    <row r="845">
      <c r="F845" s="104"/>
      <c r="J845" s="106">
        <v>0.1116</v>
      </c>
      <c r="K845" s="106">
        <v>0.3002</v>
      </c>
      <c r="L845" s="106">
        <v>0.1829</v>
      </c>
    </row>
    <row r="846">
      <c r="F846" s="104"/>
      <c r="J846" s="106">
        <v>0.1254</v>
      </c>
      <c r="K846" s="106">
        <v>0.3755</v>
      </c>
      <c r="L846" s="106">
        <v>0.2142</v>
      </c>
    </row>
    <row r="847">
      <c r="F847" s="104"/>
      <c r="J847" s="106">
        <v>0.2929</v>
      </c>
      <c r="K847" s="106">
        <v>0.7205</v>
      </c>
      <c r="L847" s="106">
        <v>0.5014</v>
      </c>
    </row>
    <row r="848">
      <c r="F848" s="104"/>
      <c r="J848" s="106">
        <v>0.4904</v>
      </c>
      <c r="K848" s="106">
        <v>0.7814</v>
      </c>
      <c r="L848" s="106">
        <v>0.6299</v>
      </c>
    </row>
    <row r="849">
      <c r="F849" s="104"/>
      <c r="J849" s="106">
        <v>0.4596</v>
      </c>
      <c r="K849" s="106">
        <v>0.8426</v>
      </c>
      <c r="L849" s="106">
        <v>0.658</v>
      </c>
    </row>
    <row r="850">
      <c r="F850" s="104"/>
      <c r="J850" s="106">
        <v>0.0846</v>
      </c>
      <c r="K850" s="106">
        <v>0.5186</v>
      </c>
      <c r="L850" s="106">
        <v>0.2297</v>
      </c>
    </row>
    <row r="851">
      <c r="F851" s="104"/>
      <c r="J851" s="106">
        <v>0.2463</v>
      </c>
      <c r="K851" s="106">
        <v>0.5452</v>
      </c>
      <c r="L851" s="106">
        <v>0.3705</v>
      </c>
    </row>
    <row r="852">
      <c r="F852" s="104"/>
      <c r="J852" s="106">
        <v>0.1245</v>
      </c>
      <c r="K852" s="106">
        <v>0.4722</v>
      </c>
      <c r="L852" s="106">
        <v>0.2534</v>
      </c>
    </row>
    <row r="853">
      <c r="F853" s="104"/>
      <c r="J853" s="106">
        <v>0.2087</v>
      </c>
      <c r="K853" s="106">
        <v>0.815</v>
      </c>
      <c r="L853" s="106">
        <v>0.4904</v>
      </c>
    </row>
    <row r="854">
      <c r="F854" s="104"/>
      <c r="J854" s="106">
        <v>0.2345</v>
      </c>
      <c r="K854" s="106">
        <v>0.7493</v>
      </c>
      <c r="L854" s="106">
        <v>0.4456</v>
      </c>
    </row>
    <row r="855">
      <c r="F855" s="104"/>
      <c r="J855" s="106">
        <v>0.227</v>
      </c>
      <c r="K855" s="106">
        <v>0.699</v>
      </c>
      <c r="L855" s="106">
        <v>0.402</v>
      </c>
    </row>
    <row r="856">
      <c r="F856" s="104"/>
      <c r="J856" s="106">
        <v>0.3174</v>
      </c>
      <c r="K856" s="106">
        <v>0.7994</v>
      </c>
      <c r="L856" s="106">
        <v>0.5718</v>
      </c>
    </row>
    <row r="857">
      <c r="F857" s="104"/>
      <c r="J857" s="106">
        <v>0.1276</v>
      </c>
      <c r="K857" s="106">
        <v>0.5408</v>
      </c>
      <c r="L857" s="106">
        <v>0.263</v>
      </c>
    </row>
    <row r="858">
      <c r="F858" s="104"/>
      <c r="J858" s="106">
        <v>0.0983</v>
      </c>
      <c r="K858" s="106">
        <v>0.2692</v>
      </c>
      <c r="L858" s="106">
        <v>0.1563</v>
      </c>
    </row>
    <row r="859">
      <c r="F859" s="104"/>
      <c r="J859" s="106">
        <v>0.3097</v>
      </c>
      <c r="K859" s="106">
        <v>0.5878</v>
      </c>
      <c r="L859" s="106">
        <v>0.4321</v>
      </c>
    </row>
    <row r="860">
      <c r="F860" s="104"/>
      <c r="J860" s="106">
        <v>0.1553</v>
      </c>
      <c r="K860" s="106">
        <v>0.2029</v>
      </c>
      <c r="L860" s="106">
        <v>0.1744</v>
      </c>
    </row>
    <row r="861">
      <c r="F861" s="104"/>
      <c r="J861" s="106">
        <v>0.0733</v>
      </c>
      <c r="K861" s="106">
        <v>0.5427</v>
      </c>
      <c r="L861" s="106">
        <v>0.1891</v>
      </c>
    </row>
    <row r="862">
      <c r="F862" s="104"/>
      <c r="J862" s="106">
        <v>0.0582</v>
      </c>
      <c r="K862" s="106">
        <v>0.6608</v>
      </c>
      <c r="L862" s="106">
        <v>0.2481</v>
      </c>
    </row>
    <row r="863">
      <c r="F863" s="104"/>
      <c r="J863" s="106">
        <v>0.1908</v>
      </c>
      <c r="K863" s="106">
        <v>0.5871</v>
      </c>
      <c r="L863" s="106">
        <v>0.3482</v>
      </c>
    </row>
    <row r="864">
      <c r="F864" s="104"/>
      <c r="J864" s="106">
        <v>0.1375</v>
      </c>
      <c r="K864" s="106">
        <v>0.8081</v>
      </c>
      <c r="L864" s="106">
        <v>0.4154</v>
      </c>
    </row>
    <row r="865">
      <c r="F865" s="104"/>
      <c r="J865" s="106">
        <v>0.3013</v>
      </c>
      <c r="K865" s="106">
        <v>0.7473</v>
      </c>
      <c r="L865" s="106">
        <v>0.4993</v>
      </c>
    </row>
    <row r="866">
      <c r="F866" s="104"/>
      <c r="J866" s="106">
        <v>0.1508</v>
      </c>
      <c r="K866" s="106">
        <v>0.7414</v>
      </c>
      <c r="L866" s="106">
        <v>0.386</v>
      </c>
    </row>
    <row r="867">
      <c r="F867" s="104"/>
      <c r="J867" s="106">
        <v>0.1892</v>
      </c>
      <c r="K867" s="106">
        <v>0.6887</v>
      </c>
      <c r="L867" s="106">
        <v>0.3955</v>
      </c>
    </row>
    <row r="868">
      <c r="F868" s="104"/>
      <c r="J868" s="106">
        <v>0.1499</v>
      </c>
      <c r="K868" s="106">
        <v>0.5514</v>
      </c>
      <c r="L868" s="106">
        <v>0.3119</v>
      </c>
    </row>
    <row r="869">
      <c r="F869" s="104"/>
      <c r="J869" s="106">
        <v>0.3444</v>
      </c>
      <c r="K869" s="106">
        <v>0.6643</v>
      </c>
      <c r="L869" s="106">
        <v>0.4922</v>
      </c>
    </row>
    <row r="870">
      <c r="F870" s="104"/>
      <c r="J870" s="106">
        <v>0.1284</v>
      </c>
      <c r="K870" s="106">
        <v>0.5416</v>
      </c>
      <c r="L870" s="106">
        <v>0.2891</v>
      </c>
    </row>
    <row r="871">
      <c r="F871" s="104"/>
      <c r="J871" s="106">
        <v>0.2644</v>
      </c>
      <c r="K871" s="106">
        <v>0.7738</v>
      </c>
      <c r="L871" s="106">
        <v>0.5028</v>
      </c>
    </row>
    <row r="872">
      <c r="F872" s="104"/>
      <c r="J872" s="106">
        <v>0.2326</v>
      </c>
      <c r="K872" s="106">
        <v>0.4075</v>
      </c>
      <c r="L872" s="106">
        <v>0.3004</v>
      </c>
    </row>
    <row r="873">
      <c r="F873" s="104"/>
      <c r="J873" s="106">
        <v>0.2295</v>
      </c>
      <c r="K873" s="106">
        <v>0.4964</v>
      </c>
      <c r="L873" s="106">
        <v>0.3532</v>
      </c>
    </row>
    <row r="874">
      <c r="F874" s="104"/>
      <c r="J874" s="106">
        <v>0.1117</v>
      </c>
      <c r="K874" s="106">
        <v>0.4609</v>
      </c>
      <c r="L874" s="106">
        <v>0.2347</v>
      </c>
    </row>
    <row r="875">
      <c r="F875" s="104"/>
      <c r="J875" s="106">
        <v>0.3286</v>
      </c>
      <c r="K875" s="106">
        <v>0.8304</v>
      </c>
      <c r="L875" s="106">
        <v>0.5688</v>
      </c>
    </row>
    <row r="876">
      <c r="F876" s="104"/>
      <c r="J876" s="106">
        <v>0.2489</v>
      </c>
      <c r="K876" s="106">
        <v>0.5864</v>
      </c>
      <c r="L876" s="106">
        <v>0.3906</v>
      </c>
    </row>
    <row r="877">
      <c r="F877" s="104"/>
      <c r="J877" s="106">
        <v>0.2242</v>
      </c>
      <c r="K877" s="106">
        <v>0.806</v>
      </c>
      <c r="L877" s="106">
        <v>0.4739</v>
      </c>
    </row>
    <row r="878">
      <c r="F878" s="104"/>
      <c r="J878" s="106">
        <v>0.2192</v>
      </c>
      <c r="K878" s="106">
        <v>0.8341</v>
      </c>
      <c r="L878" s="106">
        <v>0.5146</v>
      </c>
    </row>
    <row r="879">
      <c r="F879" s="104"/>
      <c r="J879" s="106">
        <v>0.2325</v>
      </c>
      <c r="K879" s="106">
        <v>0.8311</v>
      </c>
      <c r="L879" s="106">
        <v>0.5215</v>
      </c>
    </row>
    <row r="880">
      <c r="F880" s="104"/>
      <c r="J880" s="106">
        <v>0.3698</v>
      </c>
      <c r="K880" s="106">
        <v>0.8056</v>
      </c>
      <c r="L880" s="106">
        <v>0.5967</v>
      </c>
    </row>
    <row r="881">
      <c r="F881" s="104"/>
      <c r="J881" s="106">
        <v>0.1209</v>
      </c>
      <c r="K881" s="106">
        <v>0.4632</v>
      </c>
      <c r="L881" s="106">
        <v>0.2408</v>
      </c>
    </row>
    <row r="882">
      <c r="F882" s="104"/>
      <c r="J882" s="106">
        <v>0.3604</v>
      </c>
      <c r="K882" s="106">
        <v>0.7603</v>
      </c>
      <c r="L882" s="106">
        <v>0.5501</v>
      </c>
    </row>
    <row r="883">
      <c r="F883" s="104"/>
      <c r="J883" s="106">
        <v>0.287</v>
      </c>
      <c r="K883" s="106">
        <v>0.7204</v>
      </c>
      <c r="L883" s="106">
        <v>0.4795</v>
      </c>
    </row>
    <row r="884">
      <c r="F884" s="104"/>
      <c r="J884" s="106">
        <v>0.2383</v>
      </c>
      <c r="K884" s="106">
        <v>0.7109</v>
      </c>
      <c r="L884" s="106">
        <v>0.4464</v>
      </c>
    </row>
    <row r="885">
      <c r="F885" s="104"/>
      <c r="J885" s="106">
        <v>0.2636</v>
      </c>
      <c r="K885" s="106">
        <v>0.5901</v>
      </c>
      <c r="L885" s="106">
        <v>0.4</v>
      </c>
    </row>
    <row r="886">
      <c r="F886" s="104"/>
      <c r="J886" s="106">
        <v>0.189</v>
      </c>
      <c r="K886" s="106">
        <v>0.8897</v>
      </c>
      <c r="L886" s="106">
        <v>0.5303</v>
      </c>
    </row>
    <row r="887">
      <c r="F887" s="104"/>
      <c r="J887" s="106">
        <v>0.3206</v>
      </c>
      <c r="K887" s="106">
        <v>0.4677</v>
      </c>
      <c r="L887" s="106">
        <v>0.3822</v>
      </c>
    </row>
    <row r="888">
      <c r="F888" s="104"/>
      <c r="J888" s="106">
        <v>0.3593</v>
      </c>
      <c r="K888" s="106">
        <v>0.8787</v>
      </c>
      <c r="L888" s="106">
        <v>0.641</v>
      </c>
    </row>
    <row r="889">
      <c r="F889" s="104"/>
      <c r="J889" s="106">
        <v>0.1708</v>
      </c>
      <c r="K889" s="106">
        <v>0.4097</v>
      </c>
      <c r="L889" s="106">
        <v>0.2691</v>
      </c>
    </row>
    <row r="890">
      <c r="F890" s="104"/>
      <c r="J890" s="106">
        <v>0.0393</v>
      </c>
      <c r="K890" s="106">
        <v>0.5965</v>
      </c>
      <c r="L890" s="106">
        <v>0.1766</v>
      </c>
    </row>
    <row r="891">
      <c r="F891" s="104"/>
      <c r="J891" s="106">
        <v>0.3776</v>
      </c>
      <c r="K891" s="106">
        <v>0.7944</v>
      </c>
      <c r="L891" s="106">
        <v>0.5905</v>
      </c>
    </row>
    <row r="892">
      <c r="F892" s="104"/>
      <c r="J892" s="106">
        <v>0.2449</v>
      </c>
      <c r="K892" s="106">
        <v>0.8194</v>
      </c>
      <c r="L892" s="106">
        <v>0.5229</v>
      </c>
    </row>
    <row r="893">
      <c r="F893" s="104"/>
      <c r="J893" s="106">
        <v>0.3875</v>
      </c>
      <c r="K893" s="106">
        <v>0.703</v>
      </c>
      <c r="L893" s="106">
        <v>0.5243</v>
      </c>
    </row>
    <row r="894">
      <c r="F894" s="104"/>
      <c r="J894" s="106">
        <v>0.2032</v>
      </c>
      <c r="K894" s="106">
        <v>0.6597</v>
      </c>
      <c r="L894" s="106">
        <v>0.392</v>
      </c>
    </row>
    <row r="895">
      <c r="F895" s="104"/>
      <c r="J895" s="106">
        <v>0.3227</v>
      </c>
      <c r="K895" s="106">
        <v>0.7416</v>
      </c>
      <c r="L895" s="106">
        <v>0.5195</v>
      </c>
    </row>
    <row r="896">
      <c r="F896" s="104"/>
      <c r="J896" s="106">
        <v>0.2123</v>
      </c>
      <c r="K896" s="106">
        <v>0.4354</v>
      </c>
      <c r="L896" s="106">
        <v>0.3044</v>
      </c>
    </row>
    <row r="897">
      <c r="F897" s="104"/>
      <c r="J897" s="106">
        <v>0.248</v>
      </c>
      <c r="K897" s="106">
        <v>0.7459</v>
      </c>
      <c r="L897" s="106">
        <v>0.4924</v>
      </c>
    </row>
    <row r="898">
      <c r="F898" s="104"/>
      <c r="J898" s="106">
        <v>0.1503</v>
      </c>
      <c r="K898" s="106">
        <v>0.8873</v>
      </c>
      <c r="L898" s="106">
        <v>0.5327</v>
      </c>
    </row>
    <row r="899">
      <c r="F899" s="104"/>
      <c r="J899" s="106">
        <v>0.2549</v>
      </c>
      <c r="K899" s="106">
        <v>0.6384</v>
      </c>
      <c r="L899" s="106">
        <v>0.4086</v>
      </c>
    </row>
    <row r="900">
      <c r="F900" s="104"/>
      <c r="J900" s="106">
        <v>0.2255</v>
      </c>
      <c r="K900" s="106">
        <v>0.6314</v>
      </c>
      <c r="L900" s="106">
        <v>0.3988</v>
      </c>
    </row>
    <row r="901">
      <c r="F901" s="104"/>
      <c r="J901" s="106">
        <v>0.2016</v>
      </c>
      <c r="K901" s="106">
        <v>0.5793</v>
      </c>
      <c r="L901" s="106">
        <v>0.3558</v>
      </c>
    </row>
    <row r="902">
      <c r="F902" s="104"/>
      <c r="J902" s="106">
        <v>0.174</v>
      </c>
      <c r="K902" s="106">
        <v>0.4972</v>
      </c>
      <c r="L902" s="106">
        <v>0.3077</v>
      </c>
    </row>
    <row r="903">
      <c r="F903" s="104"/>
      <c r="J903" s="106">
        <v>0.1386</v>
      </c>
      <c r="K903" s="106">
        <v>0.3381</v>
      </c>
      <c r="L903" s="106">
        <v>0.2158</v>
      </c>
    </row>
    <row r="904">
      <c r="F904" s="104"/>
      <c r="J904" s="106">
        <v>0.2373</v>
      </c>
      <c r="K904" s="106">
        <v>0.7533</v>
      </c>
      <c r="L904" s="106">
        <v>0.4914</v>
      </c>
    </row>
    <row r="905">
      <c r="F905" s="104"/>
      <c r="J905" s="106">
        <v>0.2912</v>
      </c>
      <c r="K905" s="106">
        <v>0.8019</v>
      </c>
      <c r="L905" s="106">
        <v>0.5488</v>
      </c>
    </row>
    <row r="906">
      <c r="F906" s="104"/>
      <c r="J906" s="106">
        <v>0.2746</v>
      </c>
      <c r="K906" s="106">
        <v>0.5439</v>
      </c>
      <c r="L906" s="106">
        <v>0.3984</v>
      </c>
    </row>
    <row r="907">
      <c r="F907" s="104"/>
      <c r="J907" s="106">
        <v>0.2552</v>
      </c>
      <c r="K907" s="106">
        <v>0.7493</v>
      </c>
      <c r="L907" s="106">
        <v>0.4819</v>
      </c>
    </row>
    <row r="908">
      <c r="F908" s="104"/>
      <c r="J908" s="106">
        <v>0.0696</v>
      </c>
      <c r="K908" s="106">
        <v>0.5</v>
      </c>
      <c r="L908" s="106">
        <v>0.188</v>
      </c>
    </row>
    <row r="909">
      <c r="F909" s="104"/>
      <c r="J909" s="106">
        <v>0.1399</v>
      </c>
      <c r="K909" s="106">
        <v>0.3178</v>
      </c>
      <c r="L909" s="106">
        <v>0.2126</v>
      </c>
    </row>
    <row r="910">
      <c r="F910" s="104"/>
      <c r="J910" s="106">
        <v>0.1929</v>
      </c>
      <c r="K910" s="106">
        <v>0.5115</v>
      </c>
      <c r="L910" s="106">
        <v>0.3254</v>
      </c>
    </row>
    <row r="911">
      <c r="F911" s="104"/>
      <c r="J911" s="106">
        <v>0.5433</v>
      </c>
      <c r="K911" s="106">
        <v>0.7451</v>
      </c>
      <c r="L911" s="106">
        <v>0.6406</v>
      </c>
    </row>
    <row r="912">
      <c r="F912" s="104"/>
      <c r="J912" s="106">
        <v>0.4275</v>
      </c>
      <c r="K912" s="106">
        <v>0.8323</v>
      </c>
      <c r="L912" s="106">
        <v>0.6229</v>
      </c>
    </row>
    <row r="913">
      <c r="F913" s="104"/>
      <c r="J913" s="106">
        <v>0.2119</v>
      </c>
      <c r="K913" s="106">
        <v>0.5368</v>
      </c>
      <c r="L913" s="106">
        <v>0.3306</v>
      </c>
    </row>
    <row r="914">
      <c r="F914" s="104"/>
      <c r="J914" s="106">
        <v>0.2719</v>
      </c>
      <c r="K914" s="106">
        <v>0.7365</v>
      </c>
      <c r="L914" s="106">
        <v>0.4801</v>
      </c>
    </row>
    <row r="915">
      <c r="F915" s="104"/>
      <c r="J915" s="106">
        <v>0.4076</v>
      </c>
      <c r="K915" s="106">
        <v>0.8789</v>
      </c>
      <c r="L915" s="106">
        <v>0.6784</v>
      </c>
    </row>
    <row r="916">
      <c r="F916" s="104"/>
      <c r="J916" s="106">
        <v>0.3545</v>
      </c>
      <c r="K916" s="106">
        <v>0.8727</v>
      </c>
      <c r="L916" s="106">
        <v>0.6356</v>
      </c>
    </row>
    <row r="917">
      <c r="F917" s="104"/>
      <c r="J917" s="106">
        <v>0.3</v>
      </c>
      <c r="K917" s="106">
        <v>0.8825</v>
      </c>
      <c r="L917" s="106">
        <v>0.5998</v>
      </c>
    </row>
    <row r="918">
      <c r="F918" s="104"/>
      <c r="J918" s="106">
        <v>0.2954</v>
      </c>
      <c r="K918" s="106">
        <v>0.7699</v>
      </c>
      <c r="L918" s="106">
        <v>0.5074</v>
      </c>
    </row>
    <row r="919">
      <c r="F919" s="104"/>
      <c r="J919" s="106">
        <v>0.2766</v>
      </c>
      <c r="K919" s="106">
        <v>0.8653</v>
      </c>
      <c r="L919" s="106">
        <v>0.5952</v>
      </c>
    </row>
    <row r="920">
      <c r="F920" s="104"/>
      <c r="J920" s="106">
        <v>0.1437</v>
      </c>
      <c r="K920" s="106">
        <v>0.651</v>
      </c>
      <c r="L920" s="106">
        <v>0.317</v>
      </c>
    </row>
    <row r="921">
      <c r="F921" s="104"/>
      <c r="J921" s="106">
        <v>0.3283</v>
      </c>
      <c r="K921" s="106">
        <v>0.8722</v>
      </c>
      <c r="L921" s="106">
        <v>0.6336</v>
      </c>
    </row>
    <row r="922">
      <c r="F922" s="104"/>
      <c r="J922" s="106">
        <v>0.3241</v>
      </c>
      <c r="K922" s="106">
        <v>0.8195</v>
      </c>
      <c r="L922" s="106">
        <v>0.5795</v>
      </c>
    </row>
    <row r="923">
      <c r="F923" s="104"/>
      <c r="J923" s="106">
        <v>0.2653</v>
      </c>
      <c r="K923" s="106">
        <v>0.8366</v>
      </c>
      <c r="L923" s="106">
        <v>0.5585</v>
      </c>
    </row>
    <row r="924">
      <c r="F924" s="104"/>
      <c r="J924" s="106">
        <v>0.2722</v>
      </c>
      <c r="K924" s="106">
        <v>0.8167</v>
      </c>
      <c r="L924" s="106">
        <v>0.5485</v>
      </c>
    </row>
    <row r="925">
      <c r="F925" s="104"/>
      <c r="J925" s="106">
        <v>0.1406</v>
      </c>
      <c r="K925" s="106">
        <v>0.4629</v>
      </c>
      <c r="L925" s="106">
        <v>0.2572</v>
      </c>
    </row>
    <row r="926">
      <c r="F926" s="104"/>
      <c r="J926" s="106">
        <v>0.3494</v>
      </c>
      <c r="K926" s="106">
        <v>0.8996</v>
      </c>
      <c r="L926" s="106">
        <v>0.6668</v>
      </c>
    </row>
    <row r="927">
      <c r="F927" s="104"/>
      <c r="J927" s="106">
        <v>0.4087</v>
      </c>
      <c r="K927" s="106">
        <v>0.9085</v>
      </c>
      <c r="L927" s="106">
        <v>0.6864</v>
      </c>
    </row>
    <row r="928">
      <c r="F928" s="104"/>
      <c r="J928" s="106">
        <v>0.2626</v>
      </c>
      <c r="K928" s="106">
        <v>0.8141</v>
      </c>
      <c r="L928" s="106">
        <v>0.5247</v>
      </c>
    </row>
    <row r="929">
      <c r="F929" s="104"/>
      <c r="J929" s="106">
        <v>0.1599</v>
      </c>
      <c r="K929" s="106">
        <v>0.7168</v>
      </c>
      <c r="L929" s="106">
        <v>0.3936</v>
      </c>
    </row>
    <row r="930">
      <c r="F930" s="104"/>
      <c r="J930" s="106">
        <v>0.1136</v>
      </c>
      <c r="K930" s="106">
        <v>0.5242</v>
      </c>
      <c r="L930" s="106">
        <v>0.2452</v>
      </c>
    </row>
    <row r="931">
      <c r="F931" s="104"/>
      <c r="J931" s="106">
        <v>0.1171</v>
      </c>
      <c r="K931" s="106">
        <v>0.7118</v>
      </c>
      <c r="L931" s="106">
        <v>0.3129</v>
      </c>
    </row>
    <row r="932">
      <c r="F932" s="104"/>
      <c r="J932" s="106">
        <v>0.1717</v>
      </c>
      <c r="K932" s="106">
        <v>0.8029</v>
      </c>
      <c r="L932" s="106">
        <v>0.4497</v>
      </c>
    </row>
    <row r="933">
      <c r="F933" s="104"/>
      <c r="J933" s="106">
        <v>0.146</v>
      </c>
      <c r="K933" s="106">
        <v>0.7116</v>
      </c>
      <c r="L933" s="106">
        <v>0.3635</v>
      </c>
    </row>
    <row r="934">
      <c r="F934" s="104"/>
      <c r="J934" s="106">
        <v>0.3513</v>
      </c>
      <c r="K934" s="106">
        <v>0.7445</v>
      </c>
      <c r="L934" s="106">
        <v>0.535</v>
      </c>
    </row>
    <row r="935">
      <c r="F935" s="104"/>
      <c r="J935" s="106">
        <v>0.3301</v>
      </c>
      <c r="K935" s="106">
        <v>0.7027</v>
      </c>
      <c r="L935" s="106">
        <v>0.4865</v>
      </c>
    </row>
    <row r="936">
      <c r="F936" s="104"/>
      <c r="J936" s="106">
        <v>0.1141</v>
      </c>
      <c r="K936" s="106">
        <v>0.4282</v>
      </c>
      <c r="L936" s="106">
        <v>0.2354</v>
      </c>
    </row>
    <row r="937">
      <c r="F937" s="104"/>
      <c r="J937" s="106">
        <v>0.38</v>
      </c>
      <c r="K937" s="106">
        <v>0.7772</v>
      </c>
      <c r="L937" s="106">
        <v>0.553</v>
      </c>
    </row>
    <row r="938">
      <c r="F938" s="104"/>
      <c r="J938" s="106">
        <v>0.25</v>
      </c>
      <c r="K938" s="106">
        <v>0.8348</v>
      </c>
      <c r="L938" s="106">
        <v>0.5503</v>
      </c>
    </row>
    <row r="939">
      <c r="F939" s="104"/>
      <c r="J939" s="106">
        <v>0.2613</v>
      </c>
      <c r="K939" s="106">
        <v>0.5898</v>
      </c>
      <c r="L939" s="106">
        <v>0.4075</v>
      </c>
    </row>
    <row r="940">
      <c r="F940" s="104"/>
      <c r="J940" s="106">
        <v>0.2978</v>
      </c>
      <c r="K940" s="106">
        <v>0.8711</v>
      </c>
      <c r="L940" s="106">
        <v>0.6228</v>
      </c>
    </row>
    <row r="941">
      <c r="F941" s="104"/>
      <c r="J941" s="106">
        <v>0.248</v>
      </c>
      <c r="K941" s="106">
        <v>0.7543</v>
      </c>
      <c r="L941" s="106">
        <v>0.4733</v>
      </c>
    </row>
    <row r="942">
      <c r="F942" s="104"/>
      <c r="J942" s="106">
        <v>0.1321</v>
      </c>
      <c r="K942" s="106">
        <v>0.6325</v>
      </c>
      <c r="L942" s="106">
        <v>0.3083</v>
      </c>
    </row>
    <row r="943">
      <c r="F943" s="104"/>
      <c r="J943" s="106">
        <v>0.4778</v>
      </c>
      <c r="K943" s="106">
        <v>0.4204</v>
      </c>
      <c r="L943" s="106">
        <v>0.4502</v>
      </c>
    </row>
    <row r="944">
      <c r="F944" s="104"/>
      <c r="J944" s="106">
        <v>0.242</v>
      </c>
      <c r="K944" s="106">
        <v>0.2977</v>
      </c>
      <c r="L944" s="106">
        <v>0.2685</v>
      </c>
    </row>
    <row r="945">
      <c r="F945" s="104"/>
      <c r="J945" s="106">
        <v>0.1839</v>
      </c>
      <c r="K945" s="106">
        <v>0.3623</v>
      </c>
      <c r="L945" s="106">
        <v>0.2445</v>
      </c>
    </row>
    <row r="946">
      <c r="F946" s="104"/>
      <c r="J946" s="106">
        <v>0.4277</v>
      </c>
      <c r="K946" s="106">
        <v>0.6916</v>
      </c>
      <c r="L946" s="106">
        <v>0.542</v>
      </c>
    </row>
    <row r="947">
      <c r="F947" s="104"/>
      <c r="J947" s="106">
        <v>0.4472</v>
      </c>
      <c r="K947" s="106">
        <v>0.5536</v>
      </c>
      <c r="L947" s="106">
        <v>0.4936</v>
      </c>
    </row>
    <row r="948">
      <c r="F948" s="104"/>
      <c r="J948" s="106">
        <v>0.8343</v>
      </c>
      <c r="K948" s="106">
        <v>0.6985</v>
      </c>
      <c r="L948" s="106">
        <v>0.7882</v>
      </c>
    </row>
    <row r="949">
      <c r="F949" s="104"/>
      <c r="J949" s="106">
        <v>0.7882</v>
      </c>
      <c r="K949" s="106">
        <v>0.7422</v>
      </c>
      <c r="L949" s="106">
        <v>0.7708</v>
      </c>
    </row>
    <row r="950">
      <c r="F950" s="104"/>
      <c r="J950" s="106">
        <v>0.5034</v>
      </c>
      <c r="K950" s="106">
        <v>0.4578</v>
      </c>
      <c r="L950" s="106">
        <v>0.4846</v>
      </c>
    </row>
    <row r="951">
      <c r="F951" s="104"/>
      <c r="J951" s="106">
        <v>0.2672</v>
      </c>
      <c r="K951" s="106">
        <v>0.4339</v>
      </c>
      <c r="L951" s="106">
        <v>0.3292</v>
      </c>
    </row>
    <row r="952">
      <c r="F952" s="104"/>
      <c r="J952" s="106">
        <v>0.4195</v>
      </c>
      <c r="K952" s="106">
        <v>0.6415</v>
      </c>
      <c r="L952" s="106">
        <v>0.5146</v>
      </c>
    </row>
    <row r="953">
      <c r="F953" s="104"/>
      <c r="J953" s="106">
        <v>0.6935</v>
      </c>
      <c r="K953" s="106">
        <v>0.8262</v>
      </c>
      <c r="L953" s="106">
        <v>0.7489</v>
      </c>
    </row>
    <row r="954">
      <c r="F954" s="104"/>
      <c r="J954" s="106">
        <v>0.143</v>
      </c>
      <c r="K954" s="106">
        <v>0.3414</v>
      </c>
      <c r="L954" s="106">
        <v>0.2149</v>
      </c>
    </row>
    <row r="955">
      <c r="F955" s="104"/>
      <c r="J955" s="106">
        <v>0.8571</v>
      </c>
      <c r="K955" s="106">
        <v>0.7171</v>
      </c>
      <c r="L955" s="106">
        <v>0.8112</v>
      </c>
    </row>
    <row r="956">
      <c r="F956" s="104"/>
      <c r="J956" s="106">
        <v>0.9724</v>
      </c>
      <c r="K956" s="106">
        <v>0.7534</v>
      </c>
      <c r="L956" s="106">
        <v>0.9244</v>
      </c>
    </row>
    <row r="957">
      <c r="F957" s="104"/>
      <c r="J957" s="106">
        <v>0.965</v>
      </c>
      <c r="K957" s="106">
        <v>0.5364</v>
      </c>
      <c r="L957" s="106">
        <v>0.8725</v>
      </c>
    </row>
    <row r="958">
      <c r="F958" s="104"/>
      <c r="J958" s="106">
        <v>0.7619</v>
      </c>
      <c r="K958" s="106">
        <v>0.7148</v>
      </c>
      <c r="L958" s="106">
        <v>0.7419</v>
      </c>
    </row>
    <row r="959">
      <c r="F959" s="104"/>
      <c r="J959" s="106">
        <v>0.5628</v>
      </c>
      <c r="K959" s="106">
        <v>0.6371</v>
      </c>
      <c r="L959" s="106">
        <v>0.595</v>
      </c>
    </row>
    <row r="960">
      <c r="F960" s="104"/>
      <c r="J960" s="106">
        <v>0.4263</v>
      </c>
      <c r="K960" s="106">
        <v>0.5792</v>
      </c>
      <c r="L960" s="106">
        <v>0.4942</v>
      </c>
    </row>
    <row r="961">
      <c r="F961" s="104"/>
      <c r="J961" s="106">
        <v>0.1842</v>
      </c>
      <c r="K961" s="106">
        <v>0.3912</v>
      </c>
      <c r="L961" s="106">
        <v>0.2607</v>
      </c>
    </row>
    <row r="962">
      <c r="F962" s="104"/>
      <c r="J962" s="106">
        <v>0.0923</v>
      </c>
      <c r="K962" s="106">
        <v>0.2024</v>
      </c>
      <c r="L962" s="106">
        <v>0.1365</v>
      </c>
    </row>
    <row r="963">
      <c r="F963" s="104"/>
      <c r="J963" s="106">
        <v>0.0859</v>
      </c>
      <c r="K963" s="106">
        <v>0.2314</v>
      </c>
      <c r="L963" s="106">
        <v>0.1346</v>
      </c>
    </row>
    <row r="964">
      <c r="F964" s="104"/>
      <c r="J964" s="106">
        <v>0.8723</v>
      </c>
      <c r="K964" s="106">
        <v>0.8162</v>
      </c>
      <c r="L964" s="106">
        <v>0.8532</v>
      </c>
    </row>
    <row r="965">
      <c r="F965" s="104"/>
      <c r="J965" s="106">
        <v>0.2629</v>
      </c>
      <c r="K965" s="106">
        <v>0.7241</v>
      </c>
      <c r="L965" s="106">
        <v>0.485</v>
      </c>
    </row>
    <row r="966">
      <c r="F966" s="104"/>
      <c r="J966" s="106">
        <v>0.2027</v>
      </c>
      <c r="K966" s="106">
        <v>0.6726</v>
      </c>
      <c r="L966" s="106">
        <v>0.4216</v>
      </c>
    </row>
    <row r="967">
      <c r="F967" s="104"/>
      <c r="J967" s="106">
        <v>0.4298</v>
      </c>
      <c r="K967" s="106">
        <v>0.9531</v>
      </c>
      <c r="L967" s="106">
        <v>0.789</v>
      </c>
    </row>
    <row r="968">
      <c r="F968" s="104"/>
      <c r="J968" s="106">
        <v>0.0739</v>
      </c>
      <c r="K968" s="106">
        <v>0.2317</v>
      </c>
      <c r="L968" s="106">
        <v>0.1259</v>
      </c>
    </row>
    <row r="969">
      <c r="F969" s="104"/>
      <c r="J969" s="106">
        <v>0.6176</v>
      </c>
      <c r="K969" s="106">
        <v>0.9273</v>
      </c>
      <c r="L969" s="106">
        <v>0.8059</v>
      </c>
    </row>
    <row r="970">
      <c r="F970" s="104"/>
      <c r="J970" s="106">
        <v>0.2895</v>
      </c>
      <c r="K970" s="106">
        <v>0.8626</v>
      </c>
      <c r="L970" s="106">
        <v>0.6133</v>
      </c>
    </row>
    <row r="971">
      <c r="F971" s="104"/>
      <c r="J971" s="106">
        <v>0.2413</v>
      </c>
      <c r="K971" s="106">
        <v>0.6603</v>
      </c>
      <c r="L971" s="106">
        <v>0.4375</v>
      </c>
    </row>
    <row r="972">
      <c r="F972" s="104"/>
      <c r="J972" s="106">
        <v>0.2986</v>
      </c>
      <c r="K972" s="106">
        <v>0.7038</v>
      </c>
      <c r="L972" s="106">
        <v>0.4965</v>
      </c>
    </row>
    <row r="973">
      <c r="F973" s="104"/>
      <c r="J973" s="106">
        <v>0.0471</v>
      </c>
      <c r="K973" s="106">
        <v>0.5272</v>
      </c>
      <c r="L973" s="106">
        <v>0.184</v>
      </c>
    </row>
    <row r="974">
      <c r="F974" s="104"/>
      <c r="J974" s="106">
        <v>0.1541</v>
      </c>
      <c r="K974" s="106">
        <v>0.7512</v>
      </c>
      <c r="L974" s="106">
        <v>0.4317</v>
      </c>
    </row>
    <row r="975">
      <c r="F975" s="104"/>
      <c r="J975" s="106">
        <v>0.0564</v>
      </c>
      <c r="K975" s="106">
        <v>0.3726</v>
      </c>
      <c r="L975" s="106">
        <v>0.1474</v>
      </c>
    </row>
    <row r="976">
      <c r="F976" s="104"/>
      <c r="J976" s="106">
        <v>0.1089</v>
      </c>
      <c r="K976" s="106">
        <v>0.6382</v>
      </c>
      <c r="L976" s="106">
        <v>0.3258</v>
      </c>
    </row>
    <row r="977">
      <c r="F977" s="104"/>
      <c r="J977" s="106">
        <v>0.2906</v>
      </c>
      <c r="K977" s="106">
        <v>0.7312</v>
      </c>
      <c r="L977" s="106">
        <v>0.5078</v>
      </c>
    </row>
    <row r="978">
      <c r="F978" s="104"/>
      <c r="J978" s="106">
        <v>0.0709</v>
      </c>
      <c r="K978" s="106">
        <v>0.3268</v>
      </c>
      <c r="L978" s="106">
        <v>0.1554</v>
      </c>
    </row>
    <row r="979">
      <c r="F979" s="104"/>
      <c r="J979" s="106">
        <v>0.1705</v>
      </c>
      <c r="K979" s="106">
        <v>0.5619</v>
      </c>
      <c r="L979" s="106">
        <v>0.3246</v>
      </c>
    </row>
    <row r="980">
      <c r="F980" s="104"/>
      <c r="J980" s="106">
        <v>0.4026</v>
      </c>
      <c r="K980" s="106">
        <v>0.7977</v>
      </c>
      <c r="L980" s="106">
        <v>0.6131</v>
      </c>
    </row>
    <row r="981">
      <c r="F981" s="104"/>
      <c r="J981" s="106">
        <v>0.3801</v>
      </c>
      <c r="K981" s="106">
        <v>0.8019</v>
      </c>
      <c r="L981" s="106">
        <v>0.6062</v>
      </c>
    </row>
    <row r="982">
      <c r="F982" s="104"/>
      <c r="J982" s="106">
        <v>0.1089</v>
      </c>
      <c r="K982" s="106">
        <v>0.6735</v>
      </c>
      <c r="L982" s="106">
        <v>0.3132</v>
      </c>
    </row>
    <row r="983">
      <c r="F983" s="104"/>
      <c r="J983" s="106">
        <v>0.0892</v>
      </c>
      <c r="K983" s="106">
        <v>0.7218</v>
      </c>
      <c r="L983" s="106">
        <v>0.3281</v>
      </c>
    </row>
    <row r="984">
      <c r="F984" s="104"/>
      <c r="J984" s="106">
        <v>0.1035</v>
      </c>
      <c r="K984" s="106">
        <v>0.5777</v>
      </c>
      <c r="L984" s="106">
        <v>0.2657</v>
      </c>
    </row>
    <row r="985">
      <c r="F985" s="104"/>
      <c r="J985" s="106">
        <v>0.3566</v>
      </c>
      <c r="K985" s="106">
        <v>0.7378</v>
      </c>
      <c r="L985" s="106">
        <v>0.5531</v>
      </c>
    </row>
    <row r="986">
      <c r="F986" s="104"/>
      <c r="J986" s="106">
        <v>0.1435</v>
      </c>
      <c r="K986" s="106">
        <v>0.7476</v>
      </c>
      <c r="L986" s="106">
        <v>0.3798</v>
      </c>
    </row>
    <row r="987">
      <c r="F987" s="104"/>
      <c r="J987" s="106">
        <v>0.1648</v>
      </c>
      <c r="K987" s="106">
        <v>0.795</v>
      </c>
      <c r="L987" s="106">
        <v>0.4329</v>
      </c>
    </row>
    <row r="988">
      <c r="F988" s="104"/>
      <c r="J988" s="106">
        <v>0.0809</v>
      </c>
      <c r="K988" s="106">
        <v>0.6809</v>
      </c>
      <c r="L988" s="106">
        <v>0.2715</v>
      </c>
    </row>
    <row r="989">
      <c r="F989" s="104"/>
      <c r="J989" s="106">
        <v>0.024</v>
      </c>
      <c r="K989" s="106">
        <v>0.5364</v>
      </c>
      <c r="L989" s="106">
        <v>0.1509</v>
      </c>
    </row>
    <row r="990">
      <c r="F990" s="104"/>
      <c r="J990" s="106">
        <v>0.0881</v>
      </c>
      <c r="K990" s="106">
        <v>0.6777</v>
      </c>
      <c r="L990" s="106">
        <v>0.2811</v>
      </c>
    </row>
    <row r="991">
      <c r="F991" s="104"/>
      <c r="J991" s="106">
        <v>0.8015</v>
      </c>
      <c r="K991" s="106">
        <v>0.9569</v>
      </c>
      <c r="L991" s="106">
        <v>0.8958</v>
      </c>
    </row>
    <row r="992">
      <c r="F992" s="104"/>
      <c r="J992" s="106">
        <v>0.0415</v>
      </c>
      <c r="K992" s="106">
        <v>0.4775</v>
      </c>
      <c r="L992" s="106">
        <v>0.1409</v>
      </c>
    </row>
    <row r="993">
      <c r="F993" s="104"/>
      <c r="J993" s="106">
        <v>0.1267</v>
      </c>
      <c r="K993" s="106">
        <v>0.762</v>
      </c>
      <c r="L993" s="106">
        <v>0.3965</v>
      </c>
    </row>
    <row r="994">
      <c r="F994" s="104"/>
      <c r="J994" s="106">
        <v>0.1747</v>
      </c>
      <c r="K994" s="106">
        <v>0.8259</v>
      </c>
      <c r="L994" s="106">
        <v>0.4613</v>
      </c>
    </row>
    <row r="995">
      <c r="F995" s="104"/>
      <c r="J995" s="106">
        <v>0.2029</v>
      </c>
      <c r="K995" s="106">
        <v>0.7264</v>
      </c>
      <c r="L995" s="106">
        <v>0.3783</v>
      </c>
    </row>
    <row r="996">
      <c r="F996" s="104"/>
      <c r="J996" s="106">
        <v>0.2152</v>
      </c>
      <c r="K996" s="106">
        <v>0.7078</v>
      </c>
      <c r="L996" s="106">
        <v>0.4273</v>
      </c>
    </row>
    <row r="997">
      <c r="F997" s="104"/>
      <c r="J997" s="106">
        <v>0.1313</v>
      </c>
      <c r="K997" s="106">
        <v>0.7833</v>
      </c>
      <c r="L997" s="106">
        <v>0.4151</v>
      </c>
    </row>
    <row r="998">
      <c r="F998" s="104"/>
      <c r="J998" s="106">
        <v>0.1991</v>
      </c>
      <c r="K998" s="106">
        <v>0.9511</v>
      </c>
      <c r="L998" s="106">
        <v>0.6802</v>
      </c>
    </row>
    <row r="999">
      <c r="F999" s="104"/>
      <c r="J999" s="106">
        <v>0.0892</v>
      </c>
      <c r="K999" s="106">
        <v>0.8499</v>
      </c>
      <c r="L999" s="106">
        <v>0.3993</v>
      </c>
    </row>
    <row r="1000">
      <c r="F1000" s="104"/>
      <c r="J1000" s="106">
        <v>0.4192</v>
      </c>
      <c r="K1000" s="106">
        <v>0.8706</v>
      </c>
      <c r="L1000" s="106">
        <v>0.6715</v>
      </c>
    </row>
    <row r="1001">
      <c r="F1001" s="104"/>
      <c r="J1001" s="106">
        <v>0.1801</v>
      </c>
      <c r="K1001" s="106">
        <v>0.9509</v>
      </c>
      <c r="L1001" s="106">
        <v>0.6754</v>
      </c>
    </row>
    <row r="1002">
      <c r="F1002" s="104"/>
      <c r="J1002" s="106">
        <v>0.5569</v>
      </c>
      <c r="K1002" s="106">
        <v>0.9245</v>
      </c>
      <c r="L1002" s="106">
        <v>0.794</v>
      </c>
    </row>
    <row r="1003">
      <c r="F1003" s="104"/>
      <c r="J1003" s="106">
        <v>0.3434</v>
      </c>
      <c r="K1003" s="106">
        <v>0.9302</v>
      </c>
      <c r="L1003" s="106">
        <v>0.7065</v>
      </c>
    </row>
    <row r="1004">
      <c r="F1004" s="104"/>
      <c r="J1004" s="106">
        <v>0.6148</v>
      </c>
      <c r="K1004" s="106">
        <v>0.9455</v>
      </c>
      <c r="L1004" s="106">
        <v>0.8293</v>
      </c>
    </row>
    <row r="1005">
      <c r="F1005" s="104"/>
      <c r="J1005" s="106">
        <v>0.2497</v>
      </c>
      <c r="K1005" s="106">
        <v>0.9394</v>
      </c>
      <c r="L1005" s="106">
        <v>0.671</v>
      </c>
    </row>
    <row r="1006">
      <c r="F1006" s="104"/>
      <c r="J1006" s="106">
        <v>0.3596</v>
      </c>
      <c r="K1006" s="106">
        <v>0.8713</v>
      </c>
      <c r="L1006" s="106">
        <v>0.6518</v>
      </c>
    </row>
    <row r="1007">
      <c r="F1007" s="104"/>
      <c r="J1007" s="106">
        <v>0.2496</v>
      </c>
      <c r="K1007" s="106">
        <v>0.8723</v>
      </c>
      <c r="L1007" s="106">
        <v>0.5886</v>
      </c>
    </row>
    <row r="1008">
      <c r="F1008" s="104"/>
      <c r="J1008" s="106">
        <v>0.3002</v>
      </c>
      <c r="K1008" s="106">
        <v>0.9172</v>
      </c>
      <c r="L1008" s="106">
        <v>0.6744</v>
      </c>
    </row>
    <row r="1009">
      <c r="F1009" s="104"/>
      <c r="J1009" s="106">
        <v>0.4134</v>
      </c>
      <c r="K1009" s="106">
        <v>0.9179</v>
      </c>
      <c r="L1009" s="106">
        <v>0.6891</v>
      </c>
    </row>
    <row r="1010">
      <c r="F1010" s="104"/>
      <c r="J1010" s="106">
        <v>0.3125</v>
      </c>
      <c r="K1010" s="106">
        <v>0.8331</v>
      </c>
      <c r="L1010" s="106">
        <v>0.6065</v>
      </c>
    </row>
    <row r="1011">
      <c r="F1011" s="104"/>
      <c r="J1011" s="106">
        <v>0.4572</v>
      </c>
      <c r="K1011" s="106">
        <v>0.9417</v>
      </c>
      <c r="L1011" s="106">
        <v>0.7881</v>
      </c>
    </row>
    <row r="1012">
      <c r="F1012" s="104"/>
      <c r="J1012" s="106">
        <v>0.1333</v>
      </c>
      <c r="K1012" s="106">
        <v>0.4364</v>
      </c>
      <c r="L1012" s="106">
        <v>0.2286</v>
      </c>
    </row>
    <row r="1013">
      <c r="F1013" s="104"/>
      <c r="J1013" s="106">
        <v>0.2903</v>
      </c>
      <c r="K1013" s="106">
        <v>0.7188</v>
      </c>
      <c r="L1013" s="106">
        <v>0.4895</v>
      </c>
    </row>
    <row r="1014">
      <c r="F1014" s="104"/>
      <c r="J1014" s="106">
        <v>0.3696</v>
      </c>
      <c r="K1014" s="106">
        <v>0.8864</v>
      </c>
      <c r="L1014" s="106">
        <v>0.6674</v>
      </c>
    </row>
    <row r="1015">
      <c r="F1015" s="104"/>
      <c r="J1015" s="106">
        <v>0.2468</v>
      </c>
      <c r="K1015" s="106">
        <v>0.8648</v>
      </c>
      <c r="L1015" s="106">
        <v>0.5538</v>
      </c>
    </row>
    <row r="1016">
      <c r="F1016" s="104"/>
      <c r="J1016" s="106">
        <v>0.2852</v>
      </c>
      <c r="K1016" s="106">
        <v>0.9219</v>
      </c>
      <c r="L1016" s="106">
        <v>0.6556</v>
      </c>
    </row>
    <row r="1017">
      <c r="F1017" s="104"/>
      <c r="J1017" s="106">
        <v>0.2035</v>
      </c>
      <c r="K1017" s="106">
        <v>0.7368</v>
      </c>
      <c r="L1017" s="106">
        <v>0.4266</v>
      </c>
    </row>
    <row r="1018">
      <c r="F1018" s="104"/>
      <c r="J1018" s="106">
        <v>0.0933</v>
      </c>
      <c r="K1018" s="106">
        <v>0.7679</v>
      </c>
      <c r="L1018" s="106">
        <v>0.3511</v>
      </c>
    </row>
    <row r="1019">
      <c r="F1019" s="104"/>
      <c r="J1019" s="106">
        <v>0.172</v>
      </c>
      <c r="K1019" s="106">
        <v>0.8698</v>
      </c>
      <c r="L1019" s="106">
        <v>0.5142</v>
      </c>
    </row>
    <row r="1020">
      <c r="F1020" s="104"/>
      <c r="J1020" s="106">
        <v>0.291</v>
      </c>
      <c r="K1020" s="106">
        <v>0.9167</v>
      </c>
      <c r="L1020" s="106">
        <v>0.6662</v>
      </c>
    </row>
    <row r="1021">
      <c r="F1021" s="104"/>
      <c r="J1021" s="106">
        <v>0.3103</v>
      </c>
      <c r="K1021" s="106">
        <v>0.9164</v>
      </c>
      <c r="L1021" s="106">
        <v>0.6809</v>
      </c>
    </row>
    <row r="1022">
      <c r="F1022" s="104"/>
      <c r="J1022" s="106">
        <v>0.377</v>
      </c>
      <c r="K1022" s="106">
        <v>0.9462</v>
      </c>
      <c r="L1022" s="106">
        <v>0.7328</v>
      </c>
    </row>
    <row r="1023">
      <c r="F1023" s="104"/>
      <c r="J1023" s="106">
        <v>0.3615</v>
      </c>
      <c r="K1023" s="106">
        <v>0.9469</v>
      </c>
      <c r="L1023" s="106">
        <v>0.7323</v>
      </c>
    </row>
    <row r="1024">
      <c r="F1024" s="104"/>
      <c r="J1024" s="106">
        <v>0.1301</v>
      </c>
      <c r="K1024" s="106">
        <v>0.8834</v>
      </c>
      <c r="L1024" s="106">
        <v>0.4708</v>
      </c>
    </row>
    <row r="1025">
      <c r="F1025" s="104"/>
      <c r="J1025" s="106">
        <v>0.4612</v>
      </c>
      <c r="K1025" s="106">
        <v>0.8164</v>
      </c>
      <c r="L1025" s="106">
        <v>0.644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24" max="135" width="8.71"/>
  </cols>
  <sheetData>
    <row r="1">
      <c r="A1" s="107" t="s">
        <v>84</v>
      </c>
      <c r="B1" s="107">
        <f>1-ES3/ET3</f>
        <v>0.9992139304</v>
      </c>
      <c r="C1" s="108" t="s">
        <v>85</v>
      </c>
      <c r="D1" s="109">
        <v>0.0</v>
      </c>
      <c r="E1" s="110">
        <v>0.0</v>
      </c>
      <c r="F1" s="110">
        <v>1.0</v>
      </c>
      <c r="G1" s="111">
        <v>0.0</v>
      </c>
      <c r="H1" s="111">
        <v>1.0</v>
      </c>
      <c r="I1" s="111">
        <v>2.0</v>
      </c>
      <c r="J1" s="112">
        <v>0.0</v>
      </c>
      <c r="K1" s="112">
        <v>1.0</v>
      </c>
      <c r="L1" s="112">
        <v>2.0</v>
      </c>
      <c r="M1" s="112">
        <v>3.0</v>
      </c>
      <c r="N1" s="113">
        <f t="shared" ref="N1:DS1" si="1">SUM(N5:N633)</f>
        <v>629</v>
      </c>
      <c r="O1" s="113">
        <f t="shared" si="1"/>
        <v>256.9310263</v>
      </c>
      <c r="P1" s="113">
        <f t="shared" si="1"/>
        <v>281.3959442</v>
      </c>
      <c r="Q1" s="113">
        <f t="shared" si="1"/>
        <v>117.1188744</v>
      </c>
      <c r="R1" s="113">
        <f t="shared" si="1"/>
        <v>122.1059136</v>
      </c>
      <c r="S1" s="113">
        <f t="shared" si="1"/>
        <v>134.8585213</v>
      </c>
      <c r="T1" s="113">
        <f t="shared" si="1"/>
        <v>58.49891509</v>
      </c>
      <c r="U1" s="113">
        <f t="shared" si="1"/>
        <v>58.1432967</v>
      </c>
      <c r="V1" s="113">
        <f t="shared" si="1"/>
        <v>61.47787655</v>
      </c>
      <c r="W1" s="113">
        <f t="shared" si="1"/>
        <v>68.65159138</v>
      </c>
      <c r="X1" s="113">
        <f t="shared" si="1"/>
        <v>256.9310263</v>
      </c>
      <c r="Y1" s="113">
        <f t="shared" si="1"/>
        <v>117.1188744</v>
      </c>
      <c r="Z1" s="113">
        <f t="shared" si="1"/>
        <v>122.1059136</v>
      </c>
      <c r="AA1" s="113">
        <f t="shared" si="1"/>
        <v>58.49891509</v>
      </c>
      <c r="AB1" s="113">
        <f t="shared" si="1"/>
        <v>58.1432967</v>
      </c>
      <c r="AC1" s="113">
        <f t="shared" si="1"/>
        <v>61.47787655</v>
      </c>
      <c r="AD1" s="113">
        <f t="shared" si="1"/>
        <v>31.69123411</v>
      </c>
      <c r="AE1" s="113">
        <f t="shared" si="1"/>
        <v>30.01483904</v>
      </c>
      <c r="AF1" s="113">
        <f t="shared" si="1"/>
        <v>30.41301545</v>
      </c>
      <c r="AG1" s="113">
        <f t="shared" si="1"/>
        <v>32.70782584</v>
      </c>
      <c r="AH1" s="113">
        <f t="shared" si="1"/>
        <v>281.3959442</v>
      </c>
      <c r="AI1" s="113">
        <f t="shared" si="1"/>
        <v>122.1059136</v>
      </c>
      <c r="AJ1" s="113">
        <f t="shared" si="1"/>
        <v>134.8585213</v>
      </c>
      <c r="AK1" s="113">
        <f t="shared" si="1"/>
        <v>58.1432967</v>
      </c>
      <c r="AL1" s="113">
        <f t="shared" si="1"/>
        <v>61.47787655</v>
      </c>
      <c r="AM1" s="113">
        <f t="shared" si="1"/>
        <v>68.65159138</v>
      </c>
      <c r="AN1" s="113">
        <f t="shared" si="1"/>
        <v>30.01483904</v>
      </c>
      <c r="AO1" s="113">
        <f t="shared" si="1"/>
        <v>30.41301545</v>
      </c>
      <c r="AP1" s="113">
        <f t="shared" si="1"/>
        <v>32.70782584</v>
      </c>
      <c r="AQ1" s="113">
        <f t="shared" si="1"/>
        <v>37.01954192</v>
      </c>
      <c r="AR1" s="113">
        <f t="shared" si="1"/>
        <v>117.1188744</v>
      </c>
      <c r="AS1" s="113">
        <f t="shared" si="1"/>
        <v>58.49891509</v>
      </c>
      <c r="AT1" s="113">
        <f t="shared" si="1"/>
        <v>58.1432967</v>
      </c>
      <c r="AU1" s="113">
        <f t="shared" si="1"/>
        <v>31.69123411</v>
      </c>
      <c r="AV1" s="113">
        <f t="shared" si="1"/>
        <v>30.01483904</v>
      </c>
      <c r="AW1" s="113">
        <f t="shared" si="1"/>
        <v>30.41301545</v>
      </c>
      <c r="AX1" s="113">
        <f t="shared" si="1"/>
        <v>18.48144979</v>
      </c>
      <c r="AY1" s="113">
        <f t="shared" si="1"/>
        <v>16.66854444</v>
      </c>
      <c r="AZ1" s="113">
        <f t="shared" si="1"/>
        <v>16.1754404</v>
      </c>
      <c r="BA1" s="113">
        <f t="shared" si="1"/>
        <v>16.76720637</v>
      </c>
      <c r="BB1" s="113">
        <f t="shared" si="1"/>
        <v>122.1059136</v>
      </c>
      <c r="BC1" s="113">
        <f t="shared" si="1"/>
        <v>58.1432967</v>
      </c>
      <c r="BD1" s="113">
        <f t="shared" si="1"/>
        <v>61.47787655</v>
      </c>
      <c r="BE1" s="113">
        <f t="shared" si="1"/>
        <v>30.01483904</v>
      </c>
      <c r="BF1" s="113">
        <f t="shared" si="1"/>
        <v>30.41301545</v>
      </c>
      <c r="BG1" s="113">
        <f t="shared" si="1"/>
        <v>32.70782584</v>
      </c>
      <c r="BH1" s="113">
        <f t="shared" si="1"/>
        <v>16.66854444</v>
      </c>
      <c r="BI1" s="113">
        <f t="shared" si="1"/>
        <v>16.1754404</v>
      </c>
      <c r="BJ1" s="113">
        <f t="shared" si="1"/>
        <v>16.76720637</v>
      </c>
      <c r="BK1" s="113">
        <f t="shared" si="1"/>
        <v>18.38742646</v>
      </c>
      <c r="BL1" s="113">
        <f t="shared" si="1"/>
        <v>134.8585213</v>
      </c>
      <c r="BM1" s="113">
        <f t="shared" si="1"/>
        <v>61.47787655</v>
      </c>
      <c r="BN1" s="113">
        <f t="shared" si="1"/>
        <v>68.65159138</v>
      </c>
      <c r="BO1" s="113">
        <f t="shared" si="1"/>
        <v>30.41301545</v>
      </c>
      <c r="BP1" s="113">
        <f t="shared" si="1"/>
        <v>32.70782584</v>
      </c>
      <c r="BQ1" s="113">
        <f t="shared" si="1"/>
        <v>37.01954192</v>
      </c>
      <c r="BR1" s="113">
        <f t="shared" si="1"/>
        <v>16.1754404</v>
      </c>
      <c r="BS1" s="113">
        <f t="shared" si="1"/>
        <v>16.76720637</v>
      </c>
      <c r="BT1" s="113">
        <f t="shared" si="1"/>
        <v>18.38742646</v>
      </c>
      <c r="BU1" s="113">
        <f t="shared" si="1"/>
        <v>21.13230716</v>
      </c>
      <c r="BV1" s="113">
        <f t="shared" si="1"/>
        <v>58.49891509</v>
      </c>
      <c r="BW1" s="113">
        <f t="shared" si="1"/>
        <v>31.69123411</v>
      </c>
      <c r="BX1" s="113">
        <f t="shared" si="1"/>
        <v>30.01483904</v>
      </c>
      <c r="BY1" s="113">
        <f t="shared" si="1"/>
        <v>18.48144979</v>
      </c>
      <c r="BZ1" s="113">
        <f t="shared" si="1"/>
        <v>16.66854444</v>
      </c>
      <c r="CA1" s="113">
        <f t="shared" si="1"/>
        <v>16.1754404</v>
      </c>
      <c r="CB1" s="113">
        <f t="shared" si="1"/>
        <v>11.52034447</v>
      </c>
      <c r="CC1" s="113">
        <f t="shared" si="1"/>
        <v>9.897895524</v>
      </c>
      <c r="CD1" s="113">
        <f t="shared" si="1"/>
        <v>9.19113276</v>
      </c>
      <c r="CE1" s="113">
        <f t="shared" si="1"/>
        <v>9.177679078</v>
      </c>
      <c r="CF1" s="113">
        <f t="shared" si="1"/>
        <v>58.1432967</v>
      </c>
      <c r="CG1" s="113">
        <f t="shared" si="1"/>
        <v>30.01483904</v>
      </c>
      <c r="CH1" s="113">
        <f t="shared" si="1"/>
        <v>30.41301545</v>
      </c>
      <c r="CI1" s="113">
        <f t="shared" si="1"/>
        <v>16.66854444</v>
      </c>
      <c r="CJ1" s="113">
        <f t="shared" si="1"/>
        <v>16.1754404</v>
      </c>
      <c r="CK1" s="113">
        <f t="shared" si="1"/>
        <v>16.76720637</v>
      </c>
      <c r="CL1" s="113">
        <f t="shared" si="1"/>
        <v>9.897895524</v>
      </c>
      <c r="CM1" s="113">
        <f t="shared" si="1"/>
        <v>9.19113276</v>
      </c>
      <c r="CN1" s="113">
        <f t="shared" si="1"/>
        <v>9.177679078</v>
      </c>
      <c r="CO1" s="113">
        <f t="shared" si="1"/>
        <v>9.759371262</v>
      </c>
      <c r="CP1" s="113">
        <f t="shared" si="1"/>
        <v>61.47787655</v>
      </c>
      <c r="CQ1" s="113">
        <f t="shared" si="1"/>
        <v>30.41301545</v>
      </c>
      <c r="CR1" s="113">
        <f t="shared" si="1"/>
        <v>32.70782584</v>
      </c>
      <c r="CS1" s="113">
        <f t="shared" si="1"/>
        <v>16.1754404</v>
      </c>
      <c r="CT1" s="113">
        <f t="shared" si="1"/>
        <v>16.76720637</v>
      </c>
      <c r="CU1" s="113">
        <f t="shared" si="1"/>
        <v>18.38742646</v>
      </c>
      <c r="CV1" s="113">
        <f t="shared" si="1"/>
        <v>9.19113276</v>
      </c>
      <c r="CW1" s="113">
        <f t="shared" si="1"/>
        <v>9.177679078</v>
      </c>
      <c r="CX1" s="113">
        <f t="shared" si="1"/>
        <v>9.759371262</v>
      </c>
      <c r="CY1" s="113">
        <f t="shared" si="1"/>
        <v>10.93034157</v>
      </c>
      <c r="CZ1" s="113">
        <f t="shared" si="1"/>
        <v>68.65159138</v>
      </c>
      <c r="DA1" s="113">
        <f t="shared" si="1"/>
        <v>32.70782584</v>
      </c>
      <c r="DB1" s="113">
        <f t="shared" si="1"/>
        <v>37.01954192</v>
      </c>
      <c r="DC1" s="113">
        <f t="shared" si="1"/>
        <v>16.76720637</v>
      </c>
      <c r="DD1" s="113">
        <f t="shared" si="1"/>
        <v>18.38742646</v>
      </c>
      <c r="DE1" s="113">
        <f t="shared" si="1"/>
        <v>21.13230716</v>
      </c>
      <c r="DF1" s="113">
        <f t="shared" si="1"/>
        <v>9.177679078</v>
      </c>
      <c r="DG1" s="113">
        <f t="shared" si="1"/>
        <v>9.759371262</v>
      </c>
      <c r="DH1" s="113">
        <f t="shared" si="1"/>
        <v>10.93034157</v>
      </c>
      <c r="DI1" s="113">
        <f t="shared" si="1"/>
        <v>12.76650248</v>
      </c>
      <c r="DJ1" s="114">
        <f t="shared" si="1"/>
        <v>272.5721906</v>
      </c>
      <c r="DK1" s="114">
        <f t="shared" si="1"/>
        <v>120.6011238</v>
      </c>
      <c r="DL1" s="114">
        <f t="shared" si="1"/>
        <v>130.4070387</v>
      </c>
      <c r="DM1" s="114">
        <f t="shared" si="1"/>
        <v>58.54169222</v>
      </c>
      <c r="DN1" s="114">
        <f t="shared" si="1"/>
        <v>60.47755159</v>
      </c>
      <c r="DO1" s="114">
        <f t="shared" si="1"/>
        <v>66.21952973</v>
      </c>
      <c r="DP1" s="114">
        <f t="shared" si="1"/>
        <v>30.82796431</v>
      </c>
      <c r="DQ1" s="114">
        <f t="shared" si="1"/>
        <v>30.43287703</v>
      </c>
      <c r="DR1" s="114">
        <f t="shared" si="1"/>
        <v>32.02074043</v>
      </c>
      <c r="DS1" s="114">
        <f t="shared" si="1"/>
        <v>35.59586626</v>
      </c>
      <c r="DT1" s="108" t="s">
        <v>45</v>
      </c>
      <c r="DU1" s="108">
        <v>0.0</v>
      </c>
      <c r="DV1" s="108">
        <v>1.0</v>
      </c>
      <c r="DW1" s="108">
        <v>2.0</v>
      </c>
      <c r="DX1" s="108">
        <v>3.0</v>
      </c>
      <c r="DY1" s="108">
        <v>4.0</v>
      </c>
      <c r="DZ1" s="108">
        <v>5.0</v>
      </c>
      <c r="EA1" s="108">
        <v>6.0</v>
      </c>
      <c r="EB1" s="108">
        <v>7.0</v>
      </c>
      <c r="EC1" s="108">
        <v>8.0</v>
      </c>
      <c r="ED1" s="108">
        <v>9.0</v>
      </c>
      <c r="EE1" s="115" t="s">
        <v>86</v>
      </c>
      <c r="EF1" s="109">
        <v>0.0</v>
      </c>
      <c r="EG1" s="110">
        <v>0.0</v>
      </c>
      <c r="EH1" s="110">
        <v>1.0</v>
      </c>
      <c r="EI1" s="111">
        <v>0.0</v>
      </c>
      <c r="EJ1" s="111">
        <v>1.0</v>
      </c>
      <c r="EK1" s="111">
        <v>2.0</v>
      </c>
      <c r="EL1" s="112">
        <v>0.0</v>
      </c>
      <c r="EM1" s="112">
        <v>1.0</v>
      </c>
      <c r="EN1" s="112">
        <v>2.0</v>
      </c>
      <c r="EO1" s="112">
        <v>3.0</v>
      </c>
      <c r="EP1" s="116"/>
      <c r="EQ1" s="116"/>
      <c r="ER1" s="116"/>
      <c r="ES1" s="116"/>
      <c r="ET1" s="116"/>
    </row>
    <row r="2">
      <c r="A2" s="115"/>
      <c r="B2" s="108"/>
      <c r="C2" s="108" t="s">
        <v>87</v>
      </c>
      <c r="D2" s="109">
        <v>0.0</v>
      </c>
      <c r="E2" s="110">
        <v>1.0</v>
      </c>
      <c r="F2" s="110">
        <v>0.0</v>
      </c>
      <c r="G2" s="111">
        <v>2.0</v>
      </c>
      <c r="H2" s="111">
        <v>1.0</v>
      </c>
      <c r="I2" s="111">
        <v>0.0</v>
      </c>
      <c r="J2" s="112">
        <v>3.0</v>
      </c>
      <c r="K2" s="112">
        <v>2.0</v>
      </c>
      <c r="L2" s="112">
        <v>1.0</v>
      </c>
      <c r="M2" s="112">
        <v>0.0</v>
      </c>
      <c r="N2" s="108">
        <v>0.0</v>
      </c>
      <c r="O2" s="108">
        <v>0.0</v>
      </c>
      <c r="P2" s="108">
        <v>0.0</v>
      </c>
      <c r="Q2" s="108">
        <v>0.0</v>
      </c>
      <c r="R2" s="108">
        <v>0.0</v>
      </c>
      <c r="S2" s="108">
        <v>0.0</v>
      </c>
      <c r="T2" s="108">
        <v>0.0</v>
      </c>
      <c r="U2" s="108">
        <v>0.0</v>
      </c>
      <c r="V2" s="108">
        <v>0.0</v>
      </c>
      <c r="W2" s="108">
        <v>0.0</v>
      </c>
      <c r="X2" s="108">
        <v>1.0</v>
      </c>
      <c r="Y2" s="108">
        <v>1.0</v>
      </c>
      <c r="Z2" s="108">
        <v>1.0</v>
      </c>
      <c r="AA2" s="108">
        <v>1.0</v>
      </c>
      <c r="AB2" s="108">
        <v>1.0</v>
      </c>
      <c r="AC2" s="108">
        <v>1.0</v>
      </c>
      <c r="AD2" s="108">
        <v>1.0</v>
      </c>
      <c r="AE2" s="108">
        <v>1.0</v>
      </c>
      <c r="AF2" s="108">
        <v>1.0</v>
      </c>
      <c r="AG2" s="108">
        <v>1.0</v>
      </c>
      <c r="AH2" s="108">
        <v>2.0</v>
      </c>
      <c r="AI2" s="108">
        <v>2.0</v>
      </c>
      <c r="AJ2" s="108">
        <v>2.0</v>
      </c>
      <c r="AK2" s="108">
        <v>2.0</v>
      </c>
      <c r="AL2" s="108">
        <v>2.0</v>
      </c>
      <c r="AM2" s="108">
        <v>2.0</v>
      </c>
      <c r="AN2" s="108">
        <v>2.0</v>
      </c>
      <c r="AO2" s="108">
        <v>2.0</v>
      </c>
      <c r="AP2" s="108">
        <v>2.0</v>
      </c>
      <c r="AQ2" s="108">
        <v>2.0</v>
      </c>
      <c r="AR2" s="108">
        <v>3.0</v>
      </c>
      <c r="AS2" s="108">
        <v>3.0</v>
      </c>
      <c r="AT2" s="108">
        <v>3.0</v>
      </c>
      <c r="AU2" s="108">
        <v>3.0</v>
      </c>
      <c r="AV2" s="108">
        <v>3.0</v>
      </c>
      <c r="AW2" s="108">
        <v>3.0</v>
      </c>
      <c r="AX2" s="108">
        <v>3.0</v>
      </c>
      <c r="AY2" s="108">
        <v>3.0</v>
      </c>
      <c r="AZ2" s="108">
        <v>3.0</v>
      </c>
      <c r="BA2" s="108">
        <v>3.0</v>
      </c>
      <c r="BB2" s="108">
        <v>4.0</v>
      </c>
      <c r="BC2" s="108">
        <v>4.0</v>
      </c>
      <c r="BD2" s="108">
        <v>4.0</v>
      </c>
      <c r="BE2" s="108">
        <v>4.0</v>
      </c>
      <c r="BF2" s="108">
        <v>4.0</v>
      </c>
      <c r="BG2" s="108">
        <v>4.0</v>
      </c>
      <c r="BH2" s="108">
        <v>4.0</v>
      </c>
      <c r="BI2" s="108">
        <v>4.0</v>
      </c>
      <c r="BJ2" s="108">
        <v>4.0</v>
      </c>
      <c r="BK2" s="108">
        <v>4.0</v>
      </c>
      <c r="BL2" s="108">
        <v>5.0</v>
      </c>
      <c r="BM2" s="108">
        <v>5.0</v>
      </c>
      <c r="BN2" s="108">
        <v>5.0</v>
      </c>
      <c r="BO2" s="108">
        <v>5.0</v>
      </c>
      <c r="BP2" s="108">
        <v>5.0</v>
      </c>
      <c r="BQ2" s="108">
        <v>5.0</v>
      </c>
      <c r="BR2" s="108">
        <v>5.0</v>
      </c>
      <c r="BS2" s="108">
        <v>5.0</v>
      </c>
      <c r="BT2" s="108">
        <v>5.0</v>
      </c>
      <c r="BU2" s="108">
        <v>5.0</v>
      </c>
      <c r="BV2" s="108">
        <v>6.0</v>
      </c>
      <c r="BW2" s="108">
        <v>6.0</v>
      </c>
      <c r="BX2" s="108">
        <v>6.0</v>
      </c>
      <c r="BY2" s="108">
        <v>6.0</v>
      </c>
      <c r="BZ2" s="108">
        <v>6.0</v>
      </c>
      <c r="CA2" s="108">
        <v>6.0</v>
      </c>
      <c r="CB2" s="108">
        <v>6.0</v>
      </c>
      <c r="CC2" s="108">
        <v>6.0</v>
      </c>
      <c r="CD2" s="108">
        <v>6.0</v>
      </c>
      <c r="CE2" s="108">
        <v>6.0</v>
      </c>
      <c r="CF2" s="108">
        <v>7.0</v>
      </c>
      <c r="CG2" s="108">
        <v>7.0</v>
      </c>
      <c r="CH2" s="108">
        <v>7.0</v>
      </c>
      <c r="CI2" s="108">
        <v>7.0</v>
      </c>
      <c r="CJ2" s="108">
        <v>7.0</v>
      </c>
      <c r="CK2" s="108">
        <v>7.0</v>
      </c>
      <c r="CL2" s="108">
        <v>7.0</v>
      </c>
      <c r="CM2" s="108">
        <v>7.0</v>
      </c>
      <c r="CN2" s="108">
        <v>7.0</v>
      </c>
      <c r="CO2" s="108">
        <v>7.0</v>
      </c>
      <c r="CP2" s="108">
        <v>8.0</v>
      </c>
      <c r="CQ2" s="108">
        <v>8.0</v>
      </c>
      <c r="CR2" s="108">
        <v>8.0</v>
      </c>
      <c r="CS2" s="108">
        <v>8.0</v>
      </c>
      <c r="CT2" s="108">
        <v>8.0</v>
      </c>
      <c r="CU2" s="108">
        <v>8.0</v>
      </c>
      <c r="CV2" s="108">
        <v>8.0</v>
      </c>
      <c r="CW2" s="108">
        <v>8.0</v>
      </c>
      <c r="CX2" s="108">
        <v>8.0</v>
      </c>
      <c r="CY2" s="108">
        <v>8.0</v>
      </c>
      <c r="CZ2" s="108">
        <v>9.0</v>
      </c>
      <c r="DA2" s="108">
        <v>9.0</v>
      </c>
      <c r="DB2" s="108">
        <v>9.0</v>
      </c>
      <c r="DC2" s="108">
        <v>9.0</v>
      </c>
      <c r="DD2" s="108">
        <v>9.0</v>
      </c>
      <c r="DE2" s="108">
        <v>9.0</v>
      </c>
      <c r="DF2" s="108">
        <v>9.0</v>
      </c>
      <c r="DG2" s="108">
        <v>9.0</v>
      </c>
      <c r="DH2" s="108">
        <v>9.0</v>
      </c>
      <c r="DI2" s="108">
        <v>9.0</v>
      </c>
      <c r="DJ2" s="108" t="s">
        <v>88</v>
      </c>
      <c r="DK2" s="108" t="s">
        <v>88</v>
      </c>
      <c r="DL2" s="108" t="s">
        <v>88</v>
      </c>
      <c r="DM2" s="108" t="s">
        <v>88</v>
      </c>
      <c r="DN2" s="108" t="s">
        <v>88</v>
      </c>
      <c r="DO2" s="108" t="s">
        <v>88</v>
      </c>
      <c r="DP2" s="108" t="s">
        <v>88</v>
      </c>
      <c r="DQ2" s="108" t="s">
        <v>88</v>
      </c>
      <c r="DR2" s="108" t="s">
        <v>88</v>
      </c>
      <c r="DS2" s="108" t="s">
        <v>88</v>
      </c>
      <c r="DT2" s="108">
        <v>0.0</v>
      </c>
      <c r="DU2" s="117">
        <f t="shared" ref="DU2:ED2" si="2">OFFSET($N$1,0,DU$1+10*$DT2)</f>
        <v>629</v>
      </c>
      <c r="DV2" s="117">
        <f t="shared" si="2"/>
        <v>256.9310263</v>
      </c>
      <c r="DW2" s="117">
        <f t="shared" si="2"/>
        <v>281.3959442</v>
      </c>
      <c r="DX2" s="117">
        <f t="shared" si="2"/>
        <v>117.1188744</v>
      </c>
      <c r="DY2" s="117">
        <f t="shared" si="2"/>
        <v>122.1059136</v>
      </c>
      <c r="DZ2" s="117">
        <f t="shared" si="2"/>
        <v>134.8585213</v>
      </c>
      <c r="EA2" s="117">
        <f t="shared" si="2"/>
        <v>58.49891509</v>
      </c>
      <c r="EB2" s="117">
        <f t="shared" si="2"/>
        <v>58.1432967</v>
      </c>
      <c r="EC2" s="117">
        <f t="shared" si="2"/>
        <v>61.47787655</v>
      </c>
      <c r="ED2" s="117">
        <f t="shared" si="2"/>
        <v>68.65159138</v>
      </c>
      <c r="EE2" s="118">
        <f t="array" ref="EE2:EE11">TRANSPOSE(DJ1:DS1)</f>
        <v>272.5721906</v>
      </c>
      <c r="EF2" s="109">
        <v>0.0</v>
      </c>
      <c r="EG2" s="110">
        <v>1.0</v>
      </c>
      <c r="EH2" s="110">
        <v>0.0</v>
      </c>
      <c r="EI2" s="111">
        <v>2.0</v>
      </c>
      <c r="EJ2" s="111">
        <v>1.0</v>
      </c>
      <c r="EK2" s="111">
        <v>0.0</v>
      </c>
      <c r="EL2" s="112">
        <v>3.0</v>
      </c>
      <c r="EM2" s="112">
        <v>2.0</v>
      </c>
      <c r="EN2" s="112">
        <v>1.0</v>
      </c>
      <c r="EO2" s="112">
        <v>0.0</v>
      </c>
      <c r="EP2" s="116"/>
      <c r="EQ2" s="116"/>
      <c r="ER2" s="116"/>
      <c r="ES2" s="116"/>
      <c r="ET2" s="116"/>
    </row>
    <row r="3">
      <c r="A3" s="115" t="s">
        <v>89</v>
      </c>
      <c r="B3" s="108" t="s">
        <v>90</v>
      </c>
      <c r="C3" s="108" t="s">
        <v>90</v>
      </c>
      <c r="D3" s="119" t="s">
        <v>91</v>
      </c>
      <c r="E3" s="119" t="s">
        <v>92</v>
      </c>
      <c r="F3" s="119" t="s">
        <v>93</v>
      </c>
      <c r="G3" s="119" t="s">
        <v>94</v>
      </c>
      <c r="H3" s="119" t="s">
        <v>95</v>
      </c>
      <c r="I3" s="119" t="s">
        <v>96</v>
      </c>
      <c r="J3" s="119" t="s">
        <v>97</v>
      </c>
      <c r="K3" s="119" t="s">
        <v>98</v>
      </c>
      <c r="L3" s="119" t="s">
        <v>99</v>
      </c>
      <c r="M3" s="119" t="s">
        <v>100</v>
      </c>
      <c r="N3" s="108">
        <v>0.0</v>
      </c>
      <c r="O3" s="108">
        <v>1.0</v>
      </c>
      <c r="P3" s="108">
        <v>2.0</v>
      </c>
      <c r="Q3" s="108">
        <v>3.0</v>
      </c>
      <c r="R3" s="108">
        <v>4.0</v>
      </c>
      <c r="S3" s="108">
        <v>5.0</v>
      </c>
      <c r="T3" s="108">
        <v>6.0</v>
      </c>
      <c r="U3" s="108">
        <v>7.0</v>
      </c>
      <c r="V3" s="108">
        <v>8.0</v>
      </c>
      <c r="W3" s="108">
        <v>9.0</v>
      </c>
      <c r="X3" s="108">
        <v>0.0</v>
      </c>
      <c r="Y3" s="108">
        <v>1.0</v>
      </c>
      <c r="Z3" s="108">
        <v>2.0</v>
      </c>
      <c r="AA3" s="108">
        <v>3.0</v>
      </c>
      <c r="AB3" s="108">
        <v>4.0</v>
      </c>
      <c r="AC3" s="108">
        <v>5.0</v>
      </c>
      <c r="AD3" s="108">
        <v>6.0</v>
      </c>
      <c r="AE3" s="108">
        <v>7.0</v>
      </c>
      <c r="AF3" s="108">
        <v>8.0</v>
      </c>
      <c r="AG3" s="108">
        <v>9.0</v>
      </c>
      <c r="AH3" s="108">
        <v>0.0</v>
      </c>
      <c r="AI3" s="108">
        <v>1.0</v>
      </c>
      <c r="AJ3" s="108">
        <v>2.0</v>
      </c>
      <c r="AK3" s="108">
        <v>3.0</v>
      </c>
      <c r="AL3" s="108">
        <v>4.0</v>
      </c>
      <c r="AM3" s="108">
        <v>5.0</v>
      </c>
      <c r="AN3" s="108">
        <v>6.0</v>
      </c>
      <c r="AO3" s="108">
        <v>7.0</v>
      </c>
      <c r="AP3" s="108">
        <v>8.0</v>
      </c>
      <c r="AQ3" s="108">
        <v>9.0</v>
      </c>
      <c r="AR3" s="108">
        <v>0.0</v>
      </c>
      <c r="AS3" s="108">
        <v>1.0</v>
      </c>
      <c r="AT3" s="108">
        <v>2.0</v>
      </c>
      <c r="AU3" s="108">
        <v>3.0</v>
      </c>
      <c r="AV3" s="108">
        <v>4.0</v>
      </c>
      <c r="AW3" s="108">
        <v>5.0</v>
      </c>
      <c r="AX3" s="108">
        <v>6.0</v>
      </c>
      <c r="AY3" s="108">
        <v>7.0</v>
      </c>
      <c r="AZ3" s="108">
        <v>8.0</v>
      </c>
      <c r="BA3" s="108">
        <v>9.0</v>
      </c>
      <c r="BB3" s="108">
        <v>0.0</v>
      </c>
      <c r="BC3" s="108">
        <v>1.0</v>
      </c>
      <c r="BD3" s="108">
        <v>2.0</v>
      </c>
      <c r="BE3" s="108">
        <v>3.0</v>
      </c>
      <c r="BF3" s="108">
        <v>4.0</v>
      </c>
      <c r="BG3" s="108">
        <v>5.0</v>
      </c>
      <c r="BH3" s="108">
        <v>6.0</v>
      </c>
      <c r="BI3" s="108">
        <v>7.0</v>
      </c>
      <c r="BJ3" s="108">
        <v>8.0</v>
      </c>
      <c r="BK3" s="108">
        <v>9.0</v>
      </c>
      <c r="BL3" s="108">
        <v>0.0</v>
      </c>
      <c r="BM3" s="108">
        <v>1.0</v>
      </c>
      <c r="BN3" s="108">
        <v>2.0</v>
      </c>
      <c r="BO3" s="108">
        <v>3.0</v>
      </c>
      <c r="BP3" s="108">
        <v>4.0</v>
      </c>
      <c r="BQ3" s="108">
        <v>5.0</v>
      </c>
      <c r="BR3" s="108">
        <v>6.0</v>
      </c>
      <c r="BS3" s="108">
        <v>7.0</v>
      </c>
      <c r="BT3" s="108">
        <v>8.0</v>
      </c>
      <c r="BU3" s="108">
        <v>9.0</v>
      </c>
      <c r="BV3" s="108">
        <v>0.0</v>
      </c>
      <c r="BW3" s="108">
        <v>1.0</v>
      </c>
      <c r="BX3" s="108">
        <v>2.0</v>
      </c>
      <c r="BY3" s="108">
        <v>3.0</v>
      </c>
      <c r="BZ3" s="108">
        <v>4.0</v>
      </c>
      <c r="CA3" s="108">
        <v>5.0</v>
      </c>
      <c r="CB3" s="108">
        <v>6.0</v>
      </c>
      <c r="CC3" s="108">
        <v>7.0</v>
      </c>
      <c r="CD3" s="108">
        <v>8.0</v>
      </c>
      <c r="CE3" s="108">
        <v>9.0</v>
      </c>
      <c r="CF3" s="108">
        <v>0.0</v>
      </c>
      <c r="CG3" s="108">
        <v>1.0</v>
      </c>
      <c r="CH3" s="108">
        <v>2.0</v>
      </c>
      <c r="CI3" s="108">
        <v>3.0</v>
      </c>
      <c r="CJ3" s="108">
        <v>4.0</v>
      </c>
      <c r="CK3" s="108">
        <v>5.0</v>
      </c>
      <c r="CL3" s="108">
        <v>6.0</v>
      </c>
      <c r="CM3" s="108">
        <v>7.0</v>
      </c>
      <c r="CN3" s="108">
        <v>8.0</v>
      </c>
      <c r="CO3" s="108">
        <v>9.0</v>
      </c>
      <c r="CP3" s="108">
        <v>0.0</v>
      </c>
      <c r="CQ3" s="108">
        <v>1.0</v>
      </c>
      <c r="CR3" s="108">
        <v>2.0</v>
      </c>
      <c r="CS3" s="108">
        <v>3.0</v>
      </c>
      <c r="CT3" s="108">
        <v>4.0</v>
      </c>
      <c r="CU3" s="108">
        <v>5.0</v>
      </c>
      <c r="CV3" s="108">
        <v>6.0</v>
      </c>
      <c r="CW3" s="108">
        <v>7.0</v>
      </c>
      <c r="CX3" s="108">
        <v>8.0</v>
      </c>
      <c r="CY3" s="108">
        <v>9.0</v>
      </c>
      <c r="CZ3" s="108">
        <v>0.0</v>
      </c>
      <c r="DA3" s="108">
        <v>1.0</v>
      </c>
      <c r="DB3" s="108">
        <v>2.0</v>
      </c>
      <c r="DC3" s="108">
        <v>3.0</v>
      </c>
      <c r="DD3" s="108">
        <v>4.0</v>
      </c>
      <c r="DE3" s="108">
        <v>5.0</v>
      </c>
      <c r="DF3" s="108">
        <v>6.0</v>
      </c>
      <c r="DG3" s="108">
        <v>7.0</v>
      </c>
      <c r="DH3" s="108">
        <v>8.0</v>
      </c>
      <c r="DI3" s="108">
        <v>9.0</v>
      </c>
      <c r="DJ3" s="108">
        <v>0.0</v>
      </c>
      <c r="DK3" s="108">
        <v>1.0</v>
      </c>
      <c r="DL3" s="108">
        <v>2.0</v>
      </c>
      <c r="DM3" s="108">
        <v>3.0</v>
      </c>
      <c r="DN3" s="108">
        <v>4.0</v>
      </c>
      <c r="DO3" s="108">
        <v>5.0</v>
      </c>
      <c r="DP3" s="108">
        <v>6.0</v>
      </c>
      <c r="DQ3" s="108">
        <v>7.0</v>
      </c>
      <c r="DR3" s="108">
        <v>8.0</v>
      </c>
      <c r="DS3" s="108">
        <v>9.0</v>
      </c>
      <c r="DT3" s="108">
        <v>1.0</v>
      </c>
      <c r="DU3" s="117">
        <f t="shared" ref="DU3:ED3" si="3">OFFSET($N$1,0,DU$1+10*$DT3)</f>
        <v>256.9310263</v>
      </c>
      <c r="DV3" s="117">
        <f t="shared" si="3"/>
        <v>117.1188744</v>
      </c>
      <c r="DW3" s="117">
        <f t="shared" si="3"/>
        <v>122.1059136</v>
      </c>
      <c r="DX3" s="117">
        <f t="shared" si="3"/>
        <v>58.49891509</v>
      </c>
      <c r="DY3" s="117">
        <f t="shared" si="3"/>
        <v>58.1432967</v>
      </c>
      <c r="DZ3" s="117">
        <f t="shared" si="3"/>
        <v>61.47787655</v>
      </c>
      <c r="EA3" s="117">
        <f t="shared" si="3"/>
        <v>31.69123411</v>
      </c>
      <c r="EB3" s="117">
        <f t="shared" si="3"/>
        <v>30.01483904</v>
      </c>
      <c r="EC3" s="117">
        <f t="shared" si="3"/>
        <v>30.41301545</v>
      </c>
      <c r="ED3" s="117">
        <f t="shared" si="3"/>
        <v>32.70782584</v>
      </c>
      <c r="EE3" s="118">
        <v>120.6011238006151</v>
      </c>
      <c r="EF3" s="120">
        <f t="array" ref="EF3:EO3">TRANSPOSE(EE14:EE23)</f>
        <v>-0.002271078519</v>
      </c>
      <c r="EG3" s="120">
        <v>0.44296977133399196</v>
      </c>
      <c r="EH3" s="120">
        <v>0.5747946848928223</v>
      </c>
      <c r="EI3" s="120">
        <v>-0.3568076244646363</v>
      </c>
      <c r="EJ3" s="120">
        <v>0.5347338041538023</v>
      </c>
      <c r="EK3" s="120">
        <v>-0.22429053689847933</v>
      </c>
      <c r="EL3" s="120">
        <v>0.34119645100054186</v>
      </c>
      <c r="EM3" s="120">
        <v>-0.30405712671927176</v>
      </c>
      <c r="EN3" s="120">
        <v>-0.33954972637002356</v>
      </c>
      <c r="EO3" s="120">
        <v>0.3463783280312782</v>
      </c>
      <c r="EP3" s="116"/>
      <c r="EQ3" s="116"/>
      <c r="ER3" s="121">
        <f>AVERAGE(ER5:ER633)</f>
        <v>0.4333421154</v>
      </c>
      <c r="ES3" s="122">
        <f t="shared" ref="ES3:ET3" si="4">SUM(ES5:ES633)</f>
        <v>0.007052500132</v>
      </c>
      <c r="ET3" s="122">
        <f t="shared" si="4"/>
        <v>8.971852005</v>
      </c>
    </row>
    <row r="4">
      <c r="A4" s="123" t="str">
        <f>'Yield Tabulations'!Z5</f>
        <v>A</v>
      </c>
      <c r="B4" s="124" t="str">
        <f>'Yield Tabulations'!V5</f>
        <v>G</v>
      </c>
      <c r="C4" s="124" t="str">
        <f>'Yield Tabulations'!W5</f>
        <v>H</v>
      </c>
      <c r="D4" s="119" t="s">
        <v>101</v>
      </c>
      <c r="E4" s="119" t="s">
        <v>102</v>
      </c>
      <c r="F4" s="119" t="s">
        <v>103</v>
      </c>
      <c r="G4" s="119" t="s">
        <v>104</v>
      </c>
      <c r="H4" s="119" t="s">
        <v>105</v>
      </c>
      <c r="I4" s="119" t="s">
        <v>106</v>
      </c>
      <c r="J4" s="119" t="s">
        <v>107</v>
      </c>
      <c r="K4" s="119" t="s">
        <v>108</v>
      </c>
      <c r="L4" s="119" t="s">
        <v>109</v>
      </c>
      <c r="M4" s="119" t="s">
        <v>110</v>
      </c>
      <c r="N4" s="110" t="s">
        <v>111</v>
      </c>
      <c r="O4" s="110" t="s">
        <v>112</v>
      </c>
      <c r="P4" s="110" t="s">
        <v>113</v>
      </c>
      <c r="Q4" s="110" t="s">
        <v>114</v>
      </c>
      <c r="R4" s="110" t="s">
        <v>115</v>
      </c>
      <c r="S4" s="110" t="s">
        <v>116</v>
      </c>
      <c r="T4" s="110" t="s">
        <v>117</v>
      </c>
      <c r="U4" s="110" t="s">
        <v>118</v>
      </c>
      <c r="V4" s="110" t="s">
        <v>119</v>
      </c>
      <c r="W4" s="110" t="s">
        <v>120</v>
      </c>
      <c r="X4" s="110" t="s">
        <v>121</v>
      </c>
      <c r="Y4" s="110" t="s">
        <v>122</v>
      </c>
      <c r="Z4" s="110" t="s">
        <v>123</v>
      </c>
      <c r="AA4" s="110" t="s">
        <v>124</v>
      </c>
      <c r="AB4" s="110" t="s">
        <v>125</v>
      </c>
      <c r="AC4" s="110" t="s">
        <v>126</v>
      </c>
      <c r="AD4" s="110" t="s">
        <v>127</v>
      </c>
      <c r="AE4" s="110" t="s">
        <v>128</v>
      </c>
      <c r="AF4" s="110" t="s">
        <v>129</v>
      </c>
      <c r="AG4" s="110" t="s">
        <v>130</v>
      </c>
      <c r="AH4" s="110" t="s">
        <v>131</v>
      </c>
      <c r="AI4" s="110" t="s">
        <v>132</v>
      </c>
      <c r="AJ4" s="110" t="s">
        <v>133</v>
      </c>
      <c r="AK4" s="110" t="s">
        <v>134</v>
      </c>
      <c r="AL4" s="110" t="s">
        <v>135</v>
      </c>
      <c r="AM4" s="110" t="s">
        <v>136</v>
      </c>
      <c r="AN4" s="110" t="s">
        <v>137</v>
      </c>
      <c r="AO4" s="110" t="s">
        <v>138</v>
      </c>
      <c r="AP4" s="110" t="s">
        <v>139</v>
      </c>
      <c r="AQ4" s="110" t="s">
        <v>140</v>
      </c>
      <c r="AR4" s="110" t="s">
        <v>141</v>
      </c>
      <c r="AS4" s="110" t="s">
        <v>142</v>
      </c>
      <c r="AT4" s="110" t="s">
        <v>143</v>
      </c>
      <c r="AU4" s="110" t="s">
        <v>144</v>
      </c>
      <c r="AV4" s="110" t="s">
        <v>145</v>
      </c>
      <c r="AW4" s="110" t="s">
        <v>146</v>
      </c>
      <c r="AX4" s="110" t="s">
        <v>147</v>
      </c>
      <c r="AY4" s="110" t="s">
        <v>148</v>
      </c>
      <c r="AZ4" s="110" t="s">
        <v>149</v>
      </c>
      <c r="BA4" s="110" t="s">
        <v>150</v>
      </c>
      <c r="BB4" s="110" t="s">
        <v>151</v>
      </c>
      <c r="BC4" s="110" t="s">
        <v>152</v>
      </c>
      <c r="BD4" s="110" t="s">
        <v>153</v>
      </c>
      <c r="BE4" s="110" t="s">
        <v>154</v>
      </c>
      <c r="BF4" s="110" t="s">
        <v>155</v>
      </c>
      <c r="BG4" s="110" t="s">
        <v>156</v>
      </c>
      <c r="BH4" s="110" t="s">
        <v>157</v>
      </c>
      <c r="BI4" s="110" t="s">
        <v>158</v>
      </c>
      <c r="BJ4" s="110" t="s">
        <v>159</v>
      </c>
      <c r="BK4" s="110" t="s">
        <v>160</v>
      </c>
      <c r="BL4" s="110" t="s">
        <v>161</v>
      </c>
      <c r="BM4" s="110" t="s">
        <v>162</v>
      </c>
      <c r="BN4" s="110" t="s">
        <v>163</v>
      </c>
      <c r="BO4" s="110" t="s">
        <v>164</v>
      </c>
      <c r="BP4" s="110" t="s">
        <v>165</v>
      </c>
      <c r="BQ4" s="110" t="s">
        <v>166</v>
      </c>
      <c r="BR4" s="110" t="s">
        <v>167</v>
      </c>
      <c r="BS4" s="110" t="s">
        <v>168</v>
      </c>
      <c r="BT4" s="110" t="s">
        <v>169</v>
      </c>
      <c r="BU4" s="110" t="s">
        <v>170</v>
      </c>
      <c r="BV4" s="110" t="s">
        <v>171</v>
      </c>
      <c r="BW4" s="110" t="s">
        <v>172</v>
      </c>
      <c r="BX4" s="110" t="s">
        <v>173</v>
      </c>
      <c r="BY4" s="110" t="s">
        <v>174</v>
      </c>
      <c r="BZ4" s="110" t="s">
        <v>175</v>
      </c>
      <c r="CA4" s="110" t="s">
        <v>176</v>
      </c>
      <c r="CB4" s="110" t="s">
        <v>177</v>
      </c>
      <c r="CC4" s="110" t="s">
        <v>178</v>
      </c>
      <c r="CD4" s="110" t="s">
        <v>179</v>
      </c>
      <c r="CE4" s="110" t="s">
        <v>180</v>
      </c>
      <c r="CF4" s="110" t="s">
        <v>181</v>
      </c>
      <c r="CG4" s="110" t="s">
        <v>182</v>
      </c>
      <c r="CH4" s="110" t="s">
        <v>183</v>
      </c>
      <c r="CI4" s="110" t="s">
        <v>184</v>
      </c>
      <c r="CJ4" s="110" t="s">
        <v>185</v>
      </c>
      <c r="CK4" s="110" t="s">
        <v>186</v>
      </c>
      <c r="CL4" s="110" t="s">
        <v>187</v>
      </c>
      <c r="CM4" s="110" t="s">
        <v>188</v>
      </c>
      <c r="CN4" s="110" t="s">
        <v>189</v>
      </c>
      <c r="CO4" s="110" t="s">
        <v>190</v>
      </c>
      <c r="CP4" s="110" t="s">
        <v>191</v>
      </c>
      <c r="CQ4" s="110" t="s">
        <v>192</v>
      </c>
      <c r="CR4" s="110" t="s">
        <v>193</v>
      </c>
      <c r="CS4" s="110" t="s">
        <v>194</v>
      </c>
      <c r="CT4" s="110" t="s">
        <v>195</v>
      </c>
      <c r="CU4" s="110" t="s">
        <v>196</v>
      </c>
      <c r="CV4" s="110" t="s">
        <v>197</v>
      </c>
      <c r="CW4" s="110" t="s">
        <v>198</v>
      </c>
      <c r="CX4" s="110" t="s">
        <v>199</v>
      </c>
      <c r="CY4" s="110" t="s">
        <v>200</v>
      </c>
      <c r="CZ4" s="110" t="s">
        <v>201</v>
      </c>
      <c r="DA4" s="110" t="s">
        <v>202</v>
      </c>
      <c r="DB4" s="110" t="s">
        <v>203</v>
      </c>
      <c r="DC4" s="110" t="s">
        <v>204</v>
      </c>
      <c r="DD4" s="110" t="s">
        <v>205</v>
      </c>
      <c r="DE4" s="110" t="s">
        <v>206</v>
      </c>
      <c r="DF4" s="110" t="s">
        <v>207</v>
      </c>
      <c r="DG4" s="110" t="s">
        <v>208</v>
      </c>
      <c r="DH4" s="110" t="s">
        <v>209</v>
      </c>
      <c r="DI4" s="110" t="s">
        <v>210</v>
      </c>
      <c r="DJ4" s="115" t="s">
        <v>211</v>
      </c>
      <c r="DK4" s="115" t="s">
        <v>212</v>
      </c>
      <c r="DL4" s="115" t="s">
        <v>213</v>
      </c>
      <c r="DM4" s="115" t="s">
        <v>214</v>
      </c>
      <c r="DN4" s="115" t="s">
        <v>215</v>
      </c>
      <c r="DO4" s="115" t="s">
        <v>216</v>
      </c>
      <c r="DP4" s="115" t="s">
        <v>217</v>
      </c>
      <c r="DQ4" s="115" t="s">
        <v>218</v>
      </c>
      <c r="DR4" s="115" t="s">
        <v>219</v>
      </c>
      <c r="DS4" s="115" t="s">
        <v>220</v>
      </c>
      <c r="DT4" s="108">
        <v>2.0</v>
      </c>
      <c r="DU4" s="117">
        <f t="shared" ref="DU4:ED4" si="5">OFFSET($N$1,0,DU$1+10*$DT4)</f>
        <v>281.3959442</v>
      </c>
      <c r="DV4" s="117">
        <f t="shared" si="5"/>
        <v>122.1059136</v>
      </c>
      <c r="DW4" s="117">
        <f t="shared" si="5"/>
        <v>134.8585213</v>
      </c>
      <c r="DX4" s="117">
        <f t="shared" si="5"/>
        <v>58.1432967</v>
      </c>
      <c r="DY4" s="117">
        <f t="shared" si="5"/>
        <v>61.47787655</v>
      </c>
      <c r="DZ4" s="117">
        <f t="shared" si="5"/>
        <v>68.65159138</v>
      </c>
      <c r="EA4" s="117">
        <f t="shared" si="5"/>
        <v>30.01483904</v>
      </c>
      <c r="EB4" s="117">
        <f t="shared" si="5"/>
        <v>30.41301545</v>
      </c>
      <c r="EC4" s="117">
        <f t="shared" si="5"/>
        <v>32.70782584</v>
      </c>
      <c r="ED4" s="117">
        <f t="shared" si="5"/>
        <v>37.01954192</v>
      </c>
      <c r="EE4" s="118">
        <v>130.40703870195568</v>
      </c>
      <c r="EF4" s="119" t="s">
        <v>101</v>
      </c>
      <c r="EG4" s="119" t="s">
        <v>102</v>
      </c>
      <c r="EH4" s="119" t="s">
        <v>103</v>
      </c>
      <c r="EI4" s="119" t="s">
        <v>104</v>
      </c>
      <c r="EJ4" s="119" t="s">
        <v>105</v>
      </c>
      <c r="EK4" s="119" t="s">
        <v>106</v>
      </c>
      <c r="EL4" s="119" t="s">
        <v>107</v>
      </c>
      <c r="EM4" s="119" t="s">
        <v>108</v>
      </c>
      <c r="EN4" s="119" t="s">
        <v>109</v>
      </c>
      <c r="EO4" s="119" t="s">
        <v>110</v>
      </c>
      <c r="EP4" s="116" t="s">
        <v>221</v>
      </c>
      <c r="EQ4" s="116" t="s">
        <v>222</v>
      </c>
      <c r="ER4" s="116" t="s">
        <v>223</v>
      </c>
      <c r="ES4" s="116" t="s">
        <v>224</v>
      </c>
      <c r="ET4" s="116" t="s">
        <v>225</v>
      </c>
    </row>
    <row r="5">
      <c r="A5" s="123">
        <f>'Yield Tabulations'!Z6</f>
        <v>0.5342465753</v>
      </c>
      <c r="B5" s="124">
        <f>'Yield Tabulations'!V6</f>
        <v>0.571942446</v>
      </c>
      <c r="C5" s="124">
        <f>'Yield Tabulations'!W6</f>
        <v>0.46875</v>
      </c>
      <c r="D5" s="125">
        <f t="shared" ref="D5:D633" si="11">IF(A5="",0,POWER($B5,D$1)*POWER($C5,D$2))</f>
        <v>1</v>
      </c>
      <c r="E5" s="125">
        <f t="shared" ref="E5:M5" si="6">POWER($B5,E$1)*POWER($C5,E$2)</f>
        <v>0.46875</v>
      </c>
      <c r="F5" s="125">
        <f t="shared" si="6"/>
        <v>0.571942446</v>
      </c>
      <c r="G5" s="125">
        <f t="shared" si="6"/>
        <v>0.2197265625</v>
      </c>
      <c r="H5" s="125">
        <f t="shared" si="6"/>
        <v>0.2680980216</v>
      </c>
      <c r="I5" s="125">
        <f t="shared" si="6"/>
        <v>0.3271181616</v>
      </c>
      <c r="J5" s="125">
        <f t="shared" si="6"/>
        <v>0.1029968262</v>
      </c>
      <c r="K5" s="125">
        <f t="shared" si="6"/>
        <v>0.1256709476</v>
      </c>
      <c r="L5" s="125">
        <f t="shared" si="6"/>
        <v>0.1533366382</v>
      </c>
      <c r="M5" s="125">
        <f t="shared" si="6"/>
        <v>0.1870927615</v>
      </c>
      <c r="N5" s="126">
        <f t="shared" ref="N5:DI5" si="7">OFFSET($D5,0,N$2)*OFFSET($D5,0,N$3)</f>
        <v>1</v>
      </c>
      <c r="O5" s="126">
        <f t="shared" si="7"/>
        <v>0.46875</v>
      </c>
      <c r="P5" s="126">
        <f t="shared" si="7"/>
        <v>0.571942446</v>
      </c>
      <c r="Q5" s="126">
        <f t="shared" si="7"/>
        <v>0.2197265625</v>
      </c>
      <c r="R5" s="126">
        <f t="shared" si="7"/>
        <v>0.2680980216</v>
      </c>
      <c r="S5" s="126">
        <f t="shared" si="7"/>
        <v>0.3271181616</v>
      </c>
      <c r="T5" s="126">
        <f t="shared" si="7"/>
        <v>0.1029968262</v>
      </c>
      <c r="U5" s="126">
        <f t="shared" si="7"/>
        <v>0.1256709476</v>
      </c>
      <c r="V5" s="126">
        <f t="shared" si="7"/>
        <v>0.1533366382</v>
      </c>
      <c r="W5" s="126">
        <f t="shared" si="7"/>
        <v>0.1870927615</v>
      </c>
      <c r="X5" s="126">
        <f t="shared" si="7"/>
        <v>0.46875</v>
      </c>
      <c r="Y5" s="126">
        <f t="shared" si="7"/>
        <v>0.2197265625</v>
      </c>
      <c r="Z5" s="126">
        <f t="shared" si="7"/>
        <v>0.2680980216</v>
      </c>
      <c r="AA5" s="126">
        <f t="shared" si="7"/>
        <v>0.1029968262</v>
      </c>
      <c r="AB5" s="126">
        <f t="shared" si="7"/>
        <v>0.1256709476</v>
      </c>
      <c r="AC5" s="126">
        <f t="shared" si="7"/>
        <v>0.1533366382</v>
      </c>
      <c r="AD5" s="126">
        <f t="shared" si="7"/>
        <v>0.04827976227</v>
      </c>
      <c r="AE5" s="126">
        <f t="shared" si="7"/>
        <v>0.0589082567</v>
      </c>
      <c r="AF5" s="126">
        <f t="shared" si="7"/>
        <v>0.07187654918</v>
      </c>
      <c r="AG5" s="126">
        <f t="shared" si="7"/>
        <v>0.08769973194</v>
      </c>
      <c r="AH5" s="126">
        <f t="shared" si="7"/>
        <v>0.571942446</v>
      </c>
      <c r="AI5" s="126">
        <f t="shared" si="7"/>
        <v>0.2680980216</v>
      </c>
      <c r="AJ5" s="126">
        <f t="shared" si="7"/>
        <v>0.3271181616</v>
      </c>
      <c r="AK5" s="126">
        <f t="shared" si="7"/>
        <v>0.1256709476</v>
      </c>
      <c r="AL5" s="126">
        <f t="shared" si="7"/>
        <v>0.1533366382</v>
      </c>
      <c r="AM5" s="126">
        <f t="shared" si="7"/>
        <v>0.1870927615</v>
      </c>
      <c r="AN5" s="126">
        <f t="shared" si="7"/>
        <v>0.0589082567</v>
      </c>
      <c r="AO5" s="126">
        <f t="shared" si="7"/>
        <v>0.07187654918</v>
      </c>
      <c r="AP5" s="126">
        <f t="shared" si="7"/>
        <v>0.08769973194</v>
      </c>
      <c r="AQ5" s="126">
        <f t="shared" si="7"/>
        <v>0.1070062916</v>
      </c>
      <c r="AR5" s="126">
        <f t="shared" si="7"/>
        <v>0.2197265625</v>
      </c>
      <c r="AS5" s="126">
        <f t="shared" si="7"/>
        <v>0.1029968262</v>
      </c>
      <c r="AT5" s="126">
        <f t="shared" si="7"/>
        <v>0.1256709476</v>
      </c>
      <c r="AU5" s="126">
        <f t="shared" si="7"/>
        <v>0.04827976227</v>
      </c>
      <c r="AV5" s="126">
        <f t="shared" si="7"/>
        <v>0.0589082567</v>
      </c>
      <c r="AW5" s="126">
        <f t="shared" si="7"/>
        <v>0.07187654918</v>
      </c>
      <c r="AX5" s="126">
        <f t="shared" si="7"/>
        <v>0.02263113856</v>
      </c>
      <c r="AY5" s="126">
        <f t="shared" si="7"/>
        <v>0.02761324533</v>
      </c>
      <c r="AZ5" s="126">
        <f t="shared" si="7"/>
        <v>0.03369213243</v>
      </c>
      <c r="BA5" s="126">
        <f t="shared" si="7"/>
        <v>0.04110924935</v>
      </c>
      <c r="BB5" s="126">
        <f t="shared" si="7"/>
        <v>0.2680980216</v>
      </c>
      <c r="BC5" s="126">
        <f t="shared" si="7"/>
        <v>0.1256709476</v>
      </c>
      <c r="BD5" s="126">
        <f t="shared" si="7"/>
        <v>0.1533366382</v>
      </c>
      <c r="BE5" s="126">
        <f t="shared" si="7"/>
        <v>0.0589082567</v>
      </c>
      <c r="BF5" s="126">
        <f t="shared" si="7"/>
        <v>0.07187654918</v>
      </c>
      <c r="BG5" s="126">
        <f t="shared" si="7"/>
        <v>0.08769973194</v>
      </c>
      <c r="BH5" s="126">
        <f t="shared" si="7"/>
        <v>0.02761324533</v>
      </c>
      <c r="BI5" s="126">
        <f t="shared" si="7"/>
        <v>0.03369213243</v>
      </c>
      <c r="BJ5" s="126">
        <f t="shared" si="7"/>
        <v>0.04110924935</v>
      </c>
      <c r="BK5" s="126">
        <f t="shared" si="7"/>
        <v>0.05015919921</v>
      </c>
      <c r="BL5" s="126">
        <f t="shared" si="7"/>
        <v>0.3271181616</v>
      </c>
      <c r="BM5" s="126">
        <f t="shared" si="7"/>
        <v>0.1533366382</v>
      </c>
      <c r="BN5" s="126">
        <f t="shared" si="7"/>
        <v>0.1870927615</v>
      </c>
      <c r="BO5" s="126">
        <f t="shared" si="7"/>
        <v>0.07187654918</v>
      </c>
      <c r="BP5" s="126">
        <f t="shared" si="7"/>
        <v>0.08769973194</v>
      </c>
      <c r="BQ5" s="126">
        <f t="shared" si="7"/>
        <v>0.1070062916</v>
      </c>
      <c r="BR5" s="126">
        <f t="shared" si="7"/>
        <v>0.03369213243</v>
      </c>
      <c r="BS5" s="126">
        <f t="shared" si="7"/>
        <v>0.04110924935</v>
      </c>
      <c r="BT5" s="126">
        <f t="shared" si="7"/>
        <v>0.05015919921</v>
      </c>
      <c r="BU5" s="126">
        <f t="shared" si="7"/>
        <v>0.06120144018</v>
      </c>
      <c r="BV5" s="126">
        <f t="shared" si="7"/>
        <v>0.1029968262</v>
      </c>
      <c r="BW5" s="126">
        <f t="shared" si="7"/>
        <v>0.04827976227</v>
      </c>
      <c r="BX5" s="126">
        <f t="shared" si="7"/>
        <v>0.0589082567</v>
      </c>
      <c r="BY5" s="126">
        <f t="shared" si="7"/>
        <v>0.02263113856</v>
      </c>
      <c r="BZ5" s="126">
        <f t="shared" si="7"/>
        <v>0.02761324533</v>
      </c>
      <c r="CA5" s="126">
        <f t="shared" si="7"/>
        <v>0.03369213243</v>
      </c>
      <c r="CB5" s="126">
        <f t="shared" si="7"/>
        <v>0.0106083462</v>
      </c>
      <c r="CC5" s="126">
        <f t="shared" si="7"/>
        <v>0.01294370875</v>
      </c>
      <c r="CD5" s="126">
        <f t="shared" si="7"/>
        <v>0.01579318707</v>
      </c>
      <c r="CE5" s="126">
        <f t="shared" si="7"/>
        <v>0.01926996063</v>
      </c>
      <c r="CF5" s="126">
        <f t="shared" si="7"/>
        <v>0.1256709476</v>
      </c>
      <c r="CG5" s="126">
        <f t="shared" si="7"/>
        <v>0.0589082567</v>
      </c>
      <c r="CH5" s="126">
        <f t="shared" si="7"/>
        <v>0.07187654918</v>
      </c>
      <c r="CI5" s="126">
        <f t="shared" si="7"/>
        <v>0.02761324533</v>
      </c>
      <c r="CJ5" s="126">
        <f t="shared" si="7"/>
        <v>0.03369213243</v>
      </c>
      <c r="CK5" s="126">
        <f t="shared" si="7"/>
        <v>0.04110924935</v>
      </c>
      <c r="CL5" s="126">
        <f t="shared" si="7"/>
        <v>0.01294370875</v>
      </c>
      <c r="CM5" s="126">
        <f t="shared" si="7"/>
        <v>0.01579318707</v>
      </c>
      <c r="CN5" s="126">
        <f t="shared" si="7"/>
        <v>0.01926996063</v>
      </c>
      <c r="CO5" s="126">
        <f t="shared" si="7"/>
        <v>0.02351212463</v>
      </c>
      <c r="CP5" s="126">
        <f t="shared" si="7"/>
        <v>0.1533366382</v>
      </c>
      <c r="CQ5" s="126">
        <f t="shared" si="7"/>
        <v>0.07187654918</v>
      </c>
      <c r="CR5" s="126">
        <f t="shared" si="7"/>
        <v>0.08769973194</v>
      </c>
      <c r="CS5" s="126">
        <f t="shared" si="7"/>
        <v>0.03369213243</v>
      </c>
      <c r="CT5" s="126">
        <f t="shared" si="7"/>
        <v>0.04110924935</v>
      </c>
      <c r="CU5" s="126">
        <f t="shared" si="7"/>
        <v>0.05015919921</v>
      </c>
      <c r="CV5" s="126">
        <f t="shared" si="7"/>
        <v>0.01579318707</v>
      </c>
      <c r="CW5" s="126">
        <f t="shared" si="7"/>
        <v>0.01926996063</v>
      </c>
      <c r="CX5" s="126">
        <f t="shared" si="7"/>
        <v>0.02351212463</v>
      </c>
      <c r="CY5" s="126">
        <f t="shared" si="7"/>
        <v>0.02868817509</v>
      </c>
      <c r="CZ5" s="126">
        <f t="shared" si="7"/>
        <v>0.1870927615</v>
      </c>
      <c r="DA5" s="126">
        <f t="shared" si="7"/>
        <v>0.08769973194</v>
      </c>
      <c r="DB5" s="126">
        <f t="shared" si="7"/>
        <v>0.1070062916</v>
      </c>
      <c r="DC5" s="126">
        <f t="shared" si="7"/>
        <v>0.04110924935</v>
      </c>
      <c r="DD5" s="126">
        <f t="shared" si="7"/>
        <v>0.05015919921</v>
      </c>
      <c r="DE5" s="126">
        <f t="shared" si="7"/>
        <v>0.06120144018</v>
      </c>
      <c r="DF5" s="126">
        <f t="shared" si="7"/>
        <v>0.01926996063</v>
      </c>
      <c r="DG5" s="126">
        <f t="shared" si="7"/>
        <v>0.02351212463</v>
      </c>
      <c r="DH5" s="126">
        <f t="shared" si="7"/>
        <v>0.02868817509</v>
      </c>
      <c r="DI5" s="126">
        <f t="shared" si="7"/>
        <v>0.0350037014</v>
      </c>
      <c r="DJ5" s="126">
        <f t="shared" ref="DJ5:DS5" si="8">$A5*OFFSET($D5,0,DJ$3)</f>
        <v>0.5342465753</v>
      </c>
      <c r="DK5" s="126">
        <f t="shared" si="8"/>
        <v>0.2504280822</v>
      </c>
      <c r="DL5" s="126">
        <f t="shared" si="8"/>
        <v>0.3055582931</v>
      </c>
      <c r="DM5" s="126">
        <f t="shared" si="8"/>
        <v>0.1173881635</v>
      </c>
      <c r="DN5" s="126">
        <f t="shared" si="8"/>
        <v>0.1432304499</v>
      </c>
      <c r="DO5" s="126">
        <f t="shared" si="8"/>
        <v>0.1747617576</v>
      </c>
      <c r="DP5" s="126">
        <f t="shared" si="8"/>
        <v>0.05502570165</v>
      </c>
      <c r="DQ5" s="126">
        <f t="shared" si="8"/>
        <v>0.06713927338</v>
      </c>
      <c r="DR5" s="126">
        <f t="shared" si="8"/>
        <v>0.08191957386</v>
      </c>
      <c r="DS5" s="126">
        <f t="shared" si="8"/>
        <v>0.09995366709</v>
      </c>
      <c r="DT5" s="108">
        <v>3.0</v>
      </c>
      <c r="DU5" s="117">
        <f t="shared" ref="DU5:ED5" si="9">OFFSET($N$1,0,DU$1+10*$DT5)</f>
        <v>117.1188744</v>
      </c>
      <c r="DV5" s="117">
        <f t="shared" si="9"/>
        <v>58.49891509</v>
      </c>
      <c r="DW5" s="117">
        <f t="shared" si="9"/>
        <v>58.1432967</v>
      </c>
      <c r="DX5" s="117">
        <f t="shared" si="9"/>
        <v>31.69123411</v>
      </c>
      <c r="DY5" s="117">
        <f t="shared" si="9"/>
        <v>30.01483904</v>
      </c>
      <c r="DZ5" s="117">
        <f t="shared" si="9"/>
        <v>30.41301545</v>
      </c>
      <c r="EA5" s="117">
        <f t="shared" si="9"/>
        <v>18.48144979</v>
      </c>
      <c r="EB5" s="117">
        <f t="shared" si="9"/>
        <v>16.66854444</v>
      </c>
      <c r="EC5" s="117">
        <f t="shared" si="9"/>
        <v>16.1754404</v>
      </c>
      <c r="ED5" s="117">
        <f t="shared" si="9"/>
        <v>16.76720637</v>
      </c>
      <c r="EE5" s="118">
        <v>58.541692219203476</v>
      </c>
      <c r="EF5" s="125">
        <f t="shared" ref="EF5:EO5" si="10">D5*EF$3</f>
        <v>-0.002271078519</v>
      </c>
      <c r="EG5" s="125">
        <f t="shared" si="10"/>
        <v>0.2076420803</v>
      </c>
      <c r="EH5" s="125">
        <f t="shared" si="10"/>
        <v>0.3287494781</v>
      </c>
      <c r="EI5" s="125">
        <f t="shared" si="10"/>
        <v>-0.0784001128</v>
      </c>
      <c r="EJ5" s="125">
        <f t="shared" si="10"/>
        <v>0.143361075</v>
      </c>
      <c r="EK5" s="125">
        <f t="shared" si="10"/>
        <v>-0.07336950809</v>
      </c>
      <c r="EL5" s="125">
        <f t="shared" si="10"/>
        <v>0.03514215155</v>
      </c>
      <c r="EM5" s="125">
        <f t="shared" si="10"/>
        <v>-0.03821114724</v>
      </c>
      <c r="EN5" s="125">
        <f t="shared" si="10"/>
        <v>-0.05206541356</v>
      </c>
      <c r="EO5" s="125">
        <f t="shared" si="10"/>
        <v>0.06480487791</v>
      </c>
      <c r="EP5" s="127">
        <f t="shared" ref="EP5:EP633" si="17">SUM(EF5:EO5)</f>
        <v>0.5353824026</v>
      </c>
      <c r="EQ5" s="127">
        <v>0.002743045424717372</v>
      </c>
      <c r="ER5" s="127">
        <f t="shared" ref="ER5:ER633" si="18">A5</f>
        <v>0.5342465753</v>
      </c>
      <c r="ES5" s="127">
        <f t="shared" ref="ES5:ES633" si="19">POWER(EP5-ER5,2)</f>
        <v>0.000001290103521</v>
      </c>
      <c r="ET5" s="127">
        <f t="shared" ref="ET5:ET633" si="20">POWER(ER5-ER$3,2)</f>
        <v>0.01018171003</v>
      </c>
    </row>
    <row r="6">
      <c r="A6" s="123">
        <f>'Yield Tabulations'!Z7</f>
        <v>0.4630769231</v>
      </c>
      <c r="B6" s="124">
        <f>'Yield Tabulations'!V7</f>
        <v>0.4903846154</v>
      </c>
      <c r="C6" s="124">
        <f>'Yield Tabulations'!W7</f>
        <v>0.4145299145</v>
      </c>
      <c r="D6" s="125">
        <f t="shared" si="11"/>
        <v>1</v>
      </c>
      <c r="E6" s="125">
        <f t="shared" ref="E6:M6" si="12">POWER($B6,E$1)*POWER($C6,E$2)</f>
        <v>0.4145299145</v>
      </c>
      <c r="F6" s="125">
        <f t="shared" si="12"/>
        <v>0.4903846154</v>
      </c>
      <c r="G6" s="125">
        <f t="shared" si="12"/>
        <v>0.17183505</v>
      </c>
      <c r="H6" s="125">
        <f t="shared" si="12"/>
        <v>0.2032790927</v>
      </c>
      <c r="I6" s="125">
        <f t="shared" si="12"/>
        <v>0.240477071</v>
      </c>
      <c r="J6" s="125">
        <f t="shared" si="12"/>
        <v>0.07123076861</v>
      </c>
      <c r="K6" s="125">
        <f t="shared" si="12"/>
        <v>0.08426526492</v>
      </c>
      <c r="L6" s="125">
        <f t="shared" si="12"/>
        <v>0.09968493969</v>
      </c>
      <c r="M6" s="125">
        <f t="shared" si="12"/>
        <v>0.117926256</v>
      </c>
      <c r="N6" s="126">
        <f t="shared" ref="N6:DI6" si="13">OFFSET($D6,0,N$2)*OFFSET($D6,0,N$3)</f>
        <v>1</v>
      </c>
      <c r="O6" s="126">
        <f t="shared" si="13"/>
        <v>0.4145299145</v>
      </c>
      <c r="P6" s="126">
        <f t="shared" si="13"/>
        <v>0.4903846154</v>
      </c>
      <c r="Q6" s="126">
        <f t="shared" si="13"/>
        <v>0.17183505</v>
      </c>
      <c r="R6" s="126">
        <f t="shared" si="13"/>
        <v>0.2032790927</v>
      </c>
      <c r="S6" s="126">
        <f t="shared" si="13"/>
        <v>0.240477071</v>
      </c>
      <c r="T6" s="126">
        <f t="shared" si="13"/>
        <v>0.07123076861</v>
      </c>
      <c r="U6" s="126">
        <f t="shared" si="13"/>
        <v>0.08426526492</v>
      </c>
      <c r="V6" s="126">
        <f t="shared" si="13"/>
        <v>0.09968493969</v>
      </c>
      <c r="W6" s="126">
        <f t="shared" si="13"/>
        <v>0.117926256</v>
      </c>
      <c r="X6" s="126">
        <f t="shared" si="13"/>
        <v>0.4145299145</v>
      </c>
      <c r="Y6" s="126">
        <f t="shared" si="13"/>
        <v>0.17183505</v>
      </c>
      <c r="Z6" s="126">
        <f t="shared" si="13"/>
        <v>0.2032790927</v>
      </c>
      <c r="AA6" s="126">
        <f t="shared" si="13"/>
        <v>0.07123076861</v>
      </c>
      <c r="AB6" s="126">
        <f t="shared" si="13"/>
        <v>0.08426526492</v>
      </c>
      <c r="AC6" s="126">
        <f t="shared" si="13"/>
        <v>0.09968493969</v>
      </c>
      <c r="AD6" s="126">
        <f t="shared" si="13"/>
        <v>0.02952728442</v>
      </c>
      <c r="AE6" s="126">
        <f t="shared" si="13"/>
        <v>0.03493047307</v>
      </c>
      <c r="AF6" s="126">
        <f t="shared" si="13"/>
        <v>0.04132238953</v>
      </c>
      <c r="AG6" s="126">
        <f t="shared" si="13"/>
        <v>0.04888396081</v>
      </c>
      <c r="AH6" s="126">
        <f t="shared" si="13"/>
        <v>0.4903846154</v>
      </c>
      <c r="AI6" s="126">
        <f t="shared" si="13"/>
        <v>0.2032790927</v>
      </c>
      <c r="AJ6" s="126">
        <f t="shared" si="13"/>
        <v>0.240477071</v>
      </c>
      <c r="AK6" s="126">
        <f t="shared" si="13"/>
        <v>0.08426526492</v>
      </c>
      <c r="AL6" s="126">
        <f t="shared" si="13"/>
        <v>0.09968493969</v>
      </c>
      <c r="AM6" s="126">
        <f t="shared" si="13"/>
        <v>0.117926256</v>
      </c>
      <c r="AN6" s="126">
        <f t="shared" si="13"/>
        <v>0.03493047307</v>
      </c>
      <c r="AO6" s="126">
        <f t="shared" si="13"/>
        <v>0.04132238953</v>
      </c>
      <c r="AP6" s="126">
        <f t="shared" si="13"/>
        <v>0.04888396081</v>
      </c>
      <c r="AQ6" s="126">
        <f t="shared" si="13"/>
        <v>0.05782922168</v>
      </c>
      <c r="AR6" s="126">
        <f t="shared" si="13"/>
        <v>0.17183505</v>
      </c>
      <c r="AS6" s="126">
        <f t="shared" si="13"/>
        <v>0.07123076861</v>
      </c>
      <c r="AT6" s="126">
        <f t="shared" si="13"/>
        <v>0.08426526492</v>
      </c>
      <c r="AU6" s="126">
        <f t="shared" si="13"/>
        <v>0.02952728442</v>
      </c>
      <c r="AV6" s="126">
        <f t="shared" si="13"/>
        <v>0.03493047307</v>
      </c>
      <c r="AW6" s="126">
        <f t="shared" si="13"/>
        <v>0.04132238953</v>
      </c>
      <c r="AX6" s="126">
        <f t="shared" si="13"/>
        <v>0.01223994269</v>
      </c>
      <c r="AY6" s="126">
        <f t="shared" si="13"/>
        <v>0.01447972601</v>
      </c>
      <c r="AZ6" s="126">
        <f t="shared" si="13"/>
        <v>0.0171293666</v>
      </c>
      <c r="BA6" s="126">
        <f t="shared" si="13"/>
        <v>0.0202638641</v>
      </c>
      <c r="BB6" s="126">
        <f t="shared" si="13"/>
        <v>0.2032790927</v>
      </c>
      <c r="BC6" s="126">
        <f t="shared" si="13"/>
        <v>0.08426526492</v>
      </c>
      <c r="BD6" s="126">
        <f t="shared" si="13"/>
        <v>0.09968493969</v>
      </c>
      <c r="BE6" s="126">
        <f t="shared" si="13"/>
        <v>0.03493047307</v>
      </c>
      <c r="BF6" s="126">
        <f t="shared" si="13"/>
        <v>0.04132238953</v>
      </c>
      <c r="BG6" s="126">
        <f t="shared" si="13"/>
        <v>0.04888396081</v>
      </c>
      <c r="BH6" s="126">
        <f t="shared" si="13"/>
        <v>0.01447972601</v>
      </c>
      <c r="BI6" s="126">
        <f t="shared" si="13"/>
        <v>0.0171293666</v>
      </c>
      <c r="BJ6" s="126">
        <f t="shared" si="13"/>
        <v>0.0202638641</v>
      </c>
      <c r="BK6" s="126">
        <f t="shared" si="13"/>
        <v>0.02397194232</v>
      </c>
      <c r="BL6" s="126">
        <f t="shared" si="13"/>
        <v>0.240477071</v>
      </c>
      <c r="BM6" s="126">
        <f t="shared" si="13"/>
        <v>0.09968493969</v>
      </c>
      <c r="BN6" s="126">
        <f t="shared" si="13"/>
        <v>0.117926256</v>
      </c>
      <c r="BO6" s="126">
        <f t="shared" si="13"/>
        <v>0.04132238953</v>
      </c>
      <c r="BP6" s="126">
        <f t="shared" si="13"/>
        <v>0.04888396081</v>
      </c>
      <c r="BQ6" s="126">
        <f t="shared" si="13"/>
        <v>0.05782922168</v>
      </c>
      <c r="BR6" s="126">
        <f t="shared" si="13"/>
        <v>0.0171293666</v>
      </c>
      <c r="BS6" s="126">
        <f t="shared" si="13"/>
        <v>0.0202638641</v>
      </c>
      <c r="BT6" s="126">
        <f t="shared" si="13"/>
        <v>0.02397194232</v>
      </c>
      <c r="BU6" s="126">
        <f t="shared" si="13"/>
        <v>0.02835856063</v>
      </c>
      <c r="BV6" s="126">
        <f t="shared" si="13"/>
        <v>0.07123076861</v>
      </c>
      <c r="BW6" s="126">
        <f t="shared" si="13"/>
        <v>0.02952728442</v>
      </c>
      <c r="BX6" s="126">
        <f t="shared" si="13"/>
        <v>0.03493047307</v>
      </c>
      <c r="BY6" s="126">
        <f t="shared" si="13"/>
        <v>0.01223994269</v>
      </c>
      <c r="BZ6" s="126">
        <f t="shared" si="13"/>
        <v>0.01447972601</v>
      </c>
      <c r="CA6" s="126">
        <f t="shared" si="13"/>
        <v>0.0171293666</v>
      </c>
      <c r="CB6" s="126">
        <f t="shared" si="13"/>
        <v>0.005073822396</v>
      </c>
      <c r="CC6" s="126">
        <f t="shared" si="13"/>
        <v>0.006002279587</v>
      </c>
      <c r="CD6" s="126">
        <f t="shared" si="13"/>
        <v>0.007100634873</v>
      </c>
      <c r="CE6" s="126">
        <f t="shared" si="13"/>
        <v>0.008399977852</v>
      </c>
      <c r="CF6" s="126">
        <f t="shared" si="13"/>
        <v>0.08426526492</v>
      </c>
      <c r="CG6" s="126">
        <f t="shared" si="13"/>
        <v>0.03493047307</v>
      </c>
      <c r="CH6" s="126">
        <f t="shared" si="13"/>
        <v>0.04132238953</v>
      </c>
      <c r="CI6" s="126">
        <f t="shared" si="13"/>
        <v>0.01447972601</v>
      </c>
      <c r="CJ6" s="126">
        <f t="shared" si="13"/>
        <v>0.0171293666</v>
      </c>
      <c r="CK6" s="126">
        <f t="shared" si="13"/>
        <v>0.0202638641</v>
      </c>
      <c r="CL6" s="126">
        <f t="shared" si="13"/>
        <v>0.006002279587</v>
      </c>
      <c r="CM6" s="126">
        <f t="shared" si="13"/>
        <v>0.007100634873</v>
      </c>
      <c r="CN6" s="126">
        <f t="shared" si="13"/>
        <v>0.008399977852</v>
      </c>
      <c r="CO6" s="126">
        <f t="shared" si="13"/>
        <v>0.009937087201</v>
      </c>
      <c r="CP6" s="126">
        <f t="shared" si="13"/>
        <v>0.09968493969</v>
      </c>
      <c r="CQ6" s="126">
        <f t="shared" si="13"/>
        <v>0.04132238953</v>
      </c>
      <c r="CR6" s="126">
        <f t="shared" si="13"/>
        <v>0.04888396081</v>
      </c>
      <c r="CS6" s="126">
        <f t="shared" si="13"/>
        <v>0.0171293666</v>
      </c>
      <c r="CT6" s="126">
        <f t="shared" si="13"/>
        <v>0.0202638641</v>
      </c>
      <c r="CU6" s="126">
        <f t="shared" si="13"/>
        <v>0.02397194232</v>
      </c>
      <c r="CV6" s="126">
        <f t="shared" si="13"/>
        <v>0.007100634873</v>
      </c>
      <c r="CW6" s="126">
        <f t="shared" si="13"/>
        <v>0.008399977852</v>
      </c>
      <c r="CX6" s="126">
        <f t="shared" si="13"/>
        <v>0.009937087201</v>
      </c>
      <c r="CY6" s="126">
        <f t="shared" si="13"/>
        <v>0.01175547171</v>
      </c>
      <c r="CZ6" s="126">
        <f t="shared" si="13"/>
        <v>0.117926256</v>
      </c>
      <c r="DA6" s="126">
        <f t="shared" si="13"/>
        <v>0.04888396081</v>
      </c>
      <c r="DB6" s="126">
        <f t="shared" si="13"/>
        <v>0.05782922168</v>
      </c>
      <c r="DC6" s="126">
        <f t="shared" si="13"/>
        <v>0.0202638641</v>
      </c>
      <c r="DD6" s="126">
        <f t="shared" si="13"/>
        <v>0.02397194232</v>
      </c>
      <c r="DE6" s="126">
        <f t="shared" si="13"/>
        <v>0.02835856063</v>
      </c>
      <c r="DF6" s="126">
        <f t="shared" si="13"/>
        <v>0.008399977852</v>
      </c>
      <c r="DG6" s="126">
        <f t="shared" si="13"/>
        <v>0.009937087201</v>
      </c>
      <c r="DH6" s="126">
        <f t="shared" si="13"/>
        <v>0.01175547171</v>
      </c>
      <c r="DI6" s="126">
        <f t="shared" si="13"/>
        <v>0.01390660185</v>
      </c>
      <c r="DJ6" s="126">
        <f t="shared" ref="DJ6:DS6" si="14">$A6*OFFSET($D6,0,DJ$3)</f>
        <v>0.4630769231</v>
      </c>
      <c r="DK6" s="126">
        <f t="shared" si="14"/>
        <v>0.1919592373</v>
      </c>
      <c r="DL6" s="126">
        <f t="shared" si="14"/>
        <v>0.2270857988</v>
      </c>
      <c r="DM6" s="126">
        <f t="shared" si="14"/>
        <v>0.07957284625</v>
      </c>
      <c r="DN6" s="126">
        <f t="shared" si="14"/>
        <v>0.09413385677</v>
      </c>
      <c r="DO6" s="126">
        <f t="shared" si="14"/>
        <v>0.1113593821</v>
      </c>
      <c r="DP6" s="126">
        <f t="shared" si="14"/>
        <v>0.03298532515</v>
      </c>
      <c r="DQ6" s="126">
        <f t="shared" si="14"/>
        <v>0.0390212996</v>
      </c>
      <c r="DR6" s="126">
        <f t="shared" si="14"/>
        <v>0.04616179515</v>
      </c>
      <c r="DS6" s="126">
        <f t="shared" si="14"/>
        <v>0.05460892777</v>
      </c>
      <c r="DT6" s="108">
        <v>4.0</v>
      </c>
      <c r="DU6" s="117">
        <f t="shared" ref="DU6:ED6" si="15">OFFSET($N$1,0,DU$1+10*$DT6)</f>
        <v>122.1059136</v>
      </c>
      <c r="DV6" s="117">
        <f t="shared" si="15"/>
        <v>58.1432967</v>
      </c>
      <c r="DW6" s="117">
        <f t="shared" si="15"/>
        <v>61.47787655</v>
      </c>
      <c r="DX6" s="117">
        <f t="shared" si="15"/>
        <v>30.01483904</v>
      </c>
      <c r="DY6" s="117">
        <f t="shared" si="15"/>
        <v>30.41301545</v>
      </c>
      <c r="DZ6" s="117">
        <f t="shared" si="15"/>
        <v>32.70782584</v>
      </c>
      <c r="EA6" s="117">
        <f t="shared" si="15"/>
        <v>16.66854444</v>
      </c>
      <c r="EB6" s="117">
        <f t="shared" si="15"/>
        <v>16.1754404</v>
      </c>
      <c r="EC6" s="117">
        <f t="shared" si="15"/>
        <v>16.76720637</v>
      </c>
      <c r="ED6" s="117">
        <f t="shared" si="15"/>
        <v>18.38742646</v>
      </c>
      <c r="EE6" s="118">
        <v>60.47755159249968</v>
      </c>
      <c r="EF6" s="125">
        <f t="shared" ref="EF6:EO6" si="16">D6*EF$3</f>
        <v>-0.002271078519</v>
      </c>
      <c r="EG6" s="125">
        <f t="shared" si="16"/>
        <v>0.1836242215</v>
      </c>
      <c r="EH6" s="125">
        <f t="shared" si="16"/>
        <v>0.2818704705</v>
      </c>
      <c r="EI6" s="125">
        <f t="shared" si="16"/>
        <v>-0.061312056</v>
      </c>
      <c r="EJ6" s="125">
        <f t="shared" si="16"/>
        <v>0.1087002025</v>
      </c>
      <c r="EK6" s="125">
        <f t="shared" si="16"/>
        <v>-0.05393673137</v>
      </c>
      <c r="EL6" s="125">
        <f t="shared" si="16"/>
        <v>0.02430368545</v>
      </c>
      <c r="EM6" s="125">
        <f t="shared" si="16"/>
        <v>-0.02562145433</v>
      </c>
      <c r="EN6" s="125">
        <f t="shared" si="16"/>
        <v>-0.033847994</v>
      </c>
      <c r="EO6" s="125">
        <f t="shared" si="16"/>
        <v>0.04084709938</v>
      </c>
      <c r="EP6" s="127">
        <f t="shared" si="17"/>
        <v>0.4623563651</v>
      </c>
      <c r="EQ6" s="127">
        <v>0.005380996122984927</v>
      </c>
      <c r="ER6" s="127">
        <f t="shared" si="18"/>
        <v>0.4630769231</v>
      </c>
      <c r="ES6" s="127">
        <f t="shared" si="19"/>
        <v>0.0000005192038312</v>
      </c>
      <c r="ET6" s="127">
        <f t="shared" si="20"/>
        <v>0.0008841587872</v>
      </c>
    </row>
    <row r="7">
      <c r="A7" s="123">
        <f>'Yield Tabulations'!Z8</f>
        <v>0.2967032967</v>
      </c>
      <c r="B7" s="124">
        <f>'Yield Tabulations'!V8</f>
        <v>0.2506596306</v>
      </c>
      <c r="C7" s="124">
        <f>'Yield Tabulations'!W8</f>
        <v>0.3643410853</v>
      </c>
      <c r="D7" s="125">
        <f t="shared" si="11"/>
        <v>1</v>
      </c>
      <c r="E7" s="125">
        <f t="shared" ref="E7:M7" si="21">POWER($B7,E$1)*POWER($C7,E$2)</f>
        <v>0.3643410853</v>
      </c>
      <c r="F7" s="125">
        <f t="shared" si="21"/>
        <v>0.2506596306</v>
      </c>
      <c r="G7" s="125">
        <f t="shared" si="21"/>
        <v>0.1327444264</v>
      </c>
      <c r="H7" s="125">
        <f t="shared" si="21"/>
        <v>0.09132560185</v>
      </c>
      <c r="I7" s="125">
        <f t="shared" si="21"/>
        <v>0.06283025042</v>
      </c>
      <c r="J7" s="125">
        <f t="shared" si="21"/>
        <v>0.04836424838</v>
      </c>
      <c r="K7" s="125">
        <f t="shared" si="21"/>
        <v>0.03327366889</v>
      </c>
      <c r="L7" s="125">
        <f t="shared" si="21"/>
        <v>0.02289164162</v>
      </c>
      <c r="M7" s="125">
        <f t="shared" si="21"/>
        <v>0.01574900736</v>
      </c>
      <c r="N7" s="126">
        <f t="shared" ref="N7:DI7" si="22">OFFSET($D7,0,N$2)*OFFSET($D7,0,N$3)</f>
        <v>1</v>
      </c>
      <c r="O7" s="126">
        <f t="shared" si="22"/>
        <v>0.3643410853</v>
      </c>
      <c r="P7" s="126">
        <f t="shared" si="22"/>
        <v>0.2506596306</v>
      </c>
      <c r="Q7" s="126">
        <f t="shared" si="22"/>
        <v>0.1327444264</v>
      </c>
      <c r="R7" s="126">
        <f t="shared" si="22"/>
        <v>0.09132560185</v>
      </c>
      <c r="S7" s="126">
        <f t="shared" si="22"/>
        <v>0.06283025042</v>
      </c>
      <c r="T7" s="126">
        <f t="shared" si="22"/>
        <v>0.04836424838</v>
      </c>
      <c r="U7" s="126">
        <f t="shared" si="22"/>
        <v>0.03327366889</v>
      </c>
      <c r="V7" s="126">
        <f t="shared" si="22"/>
        <v>0.02289164162</v>
      </c>
      <c r="W7" s="126">
        <f t="shared" si="22"/>
        <v>0.01574900736</v>
      </c>
      <c r="X7" s="126">
        <f t="shared" si="22"/>
        <v>0.3643410853</v>
      </c>
      <c r="Y7" s="126">
        <f t="shared" si="22"/>
        <v>0.1327444264</v>
      </c>
      <c r="Z7" s="126">
        <f t="shared" si="22"/>
        <v>0.09132560185</v>
      </c>
      <c r="AA7" s="126">
        <f t="shared" si="22"/>
        <v>0.04836424838</v>
      </c>
      <c r="AB7" s="126">
        <f t="shared" si="22"/>
        <v>0.03327366889</v>
      </c>
      <c r="AC7" s="126">
        <f t="shared" si="22"/>
        <v>0.02289164162</v>
      </c>
      <c r="AD7" s="126">
        <f t="shared" si="22"/>
        <v>0.01762108274</v>
      </c>
      <c r="AE7" s="126">
        <f t="shared" si="22"/>
        <v>0.01212296463</v>
      </c>
      <c r="AF7" s="126">
        <f t="shared" si="22"/>
        <v>0.008340365553</v>
      </c>
      <c r="AG7" s="126">
        <f t="shared" si="22"/>
        <v>0.005738010434</v>
      </c>
      <c r="AH7" s="126">
        <f t="shared" si="22"/>
        <v>0.2506596306</v>
      </c>
      <c r="AI7" s="126">
        <f t="shared" si="22"/>
        <v>0.09132560185</v>
      </c>
      <c r="AJ7" s="126">
        <f t="shared" si="22"/>
        <v>0.06283025042</v>
      </c>
      <c r="AK7" s="126">
        <f t="shared" si="22"/>
        <v>0.03327366889</v>
      </c>
      <c r="AL7" s="126">
        <f t="shared" si="22"/>
        <v>0.02289164162</v>
      </c>
      <c r="AM7" s="126">
        <f t="shared" si="22"/>
        <v>0.01574900736</v>
      </c>
      <c r="AN7" s="126">
        <f t="shared" si="22"/>
        <v>0.01212296463</v>
      </c>
      <c r="AO7" s="126">
        <f t="shared" si="22"/>
        <v>0.008340365553</v>
      </c>
      <c r="AP7" s="126">
        <f t="shared" si="22"/>
        <v>0.005738010434</v>
      </c>
      <c r="AQ7" s="126">
        <f t="shared" si="22"/>
        <v>0.003947640367</v>
      </c>
      <c r="AR7" s="126">
        <f t="shared" si="22"/>
        <v>0.1327444264</v>
      </c>
      <c r="AS7" s="126">
        <f t="shared" si="22"/>
        <v>0.04836424838</v>
      </c>
      <c r="AT7" s="126">
        <f t="shared" si="22"/>
        <v>0.03327366889</v>
      </c>
      <c r="AU7" s="126">
        <f t="shared" si="22"/>
        <v>0.01762108274</v>
      </c>
      <c r="AV7" s="126">
        <f t="shared" si="22"/>
        <v>0.01212296463</v>
      </c>
      <c r="AW7" s="126">
        <f t="shared" si="22"/>
        <v>0.008340365553</v>
      </c>
      <c r="AX7" s="126">
        <f t="shared" si="22"/>
        <v>0.006420084411</v>
      </c>
      <c r="AY7" s="126">
        <f t="shared" si="22"/>
        <v>0.004416894092</v>
      </c>
      <c r="AZ7" s="126">
        <f t="shared" si="22"/>
        <v>0.003038737837</v>
      </c>
      <c r="BA7" s="126">
        <f t="shared" si="22"/>
        <v>0.002090592949</v>
      </c>
      <c r="BB7" s="126">
        <f t="shared" si="22"/>
        <v>0.09132560185</v>
      </c>
      <c r="BC7" s="126">
        <f t="shared" si="22"/>
        <v>0.03327366889</v>
      </c>
      <c r="BD7" s="126">
        <f t="shared" si="22"/>
        <v>0.02289164162</v>
      </c>
      <c r="BE7" s="126">
        <f t="shared" si="22"/>
        <v>0.01212296463</v>
      </c>
      <c r="BF7" s="126">
        <f t="shared" si="22"/>
        <v>0.008340365553</v>
      </c>
      <c r="BG7" s="126">
        <f t="shared" si="22"/>
        <v>0.005738010434</v>
      </c>
      <c r="BH7" s="126">
        <f t="shared" si="22"/>
        <v>0.004416894092</v>
      </c>
      <c r="BI7" s="126">
        <f t="shared" si="22"/>
        <v>0.003038737837</v>
      </c>
      <c r="BJ7" s="126">
        <f t="shared" si="22"/>
        <v>0.002090592949</v>
      </c>
      <c r="BK7" s="126">
        <f t="shared" si="22"/>
        <v>0.001438287576</v>
      </c>
      <c r="BL7" s="126">
        <f t="shared" si="22"/>
        <v>0.06283025042</v>
      </c>
      <c r="BM7" s="126">
        <f t="shared" si="22"/>
        <v>0.02289164162</v>
      </c>
      <c r="BN7" s="126">
        <f t="shared" si="22"/>
        <v>0.01574900736</v>
      </c>
      <c r="BO7" s="126">
        <f t="shared" si="22"/>
        <v>0.008340365553</v>
      </c>
      <c r="BP7" s="126">
        <f t="shared" si="22"/>
        <v>0.005738010434</v>
      </c>
      <c r="BQ7" s="126">
        <f t="shared" si="22"/>
        <v>0.003947640367</v>
      </c>
      <c r="BR7" s="126">
        <f t="shared" si="22"/>
        <v>0.003038737837</v>
      </c>
      <c r="BS7" s="126">
        <f t="shared" si="22"/>
        <v>0.002090592949</v>
      </c>
      <c r="BT7" s="126">
        <f t="shared" si="22"/>
        <v>0.001438287576</v>
      </c>
      <c r="BU7" s="126">
        <f t="shared" si="22"/>
        <v>0.0009895140762</v>
      </c>
      <c r="BV7" s="126">
        <f t="shared" si="22"/>
        <v>0.04836424838</v>
      </c>
      <c r="BW7" s="126">
        <f t="shared" si="22"/>
        <v>0.01762108274</v>
      </c>
      <c r="BX7" s="126">
        <f t="shared" si="22"/>
        <v>0.01212296463</v>
      </c>
      <c r="BY7" s="126">
        <f t="shared" si="22"/>
        <v>0.006420084411</v>
      </c>
      <c r="BZ7" s="126">
        <f t="shared" si="22"/>
        <v>0.004416894092</v>
      </c>
      <c r="CA7" s="126">
        <f t="shared" si="22"/>
        <v>0.003038737837</v>
      </c>
      <c r="CB7" s="126">
        <f t="shared" si="22"/>
        <v>0.002339100522</v>
      </c>
      <c r="CC7" s="126">
        <f t="shared" si="22"/>
        <v>0.001609255987</v>
      </c>
      <c r="CD7" s="126">
        <f t="shared" si="22"/>
        <v>0.001107137041</v>
      </c>
      <c r="CE7" s="126">
        <f t="shared" si="22"/>
        <v>0.0007616889038</v>
      </c>
      <c r="CF7" s="126">
        <f t="shared" si="22"/>
        <v>0.03327366889</v>
      </c>
      <c r="CG7" s="126">
        <f t="shared" si="22"/>
        <v>0.01212296463</v>
      </c>
      <c r="CH7" s="126">
        <f t="shared" si="22"/>
        <v>0.008340365553</v>
      </c>
      <c r="CI7" s="126">
        <f t="shared" si="22"/>
        <v>0.004416894092</v>
      </c>
      <c r="CJ7" s="126">
        <f t="shared" si="22"/>
        <v>0.003038737837</v>
      </c>
      <c r="CK7" s="126">
        <f t="shared" si="22"/>
        <v>0.002090592949</v>
      </c>
      <c r="CL7" s="126">
        <f t="shared" si="22"/>
        <v>0.001609255987</v>
      </c>
      <c r="CM7" s="126">
        <f t="shared" si="22"/>
        <v>0.001107137041</v>
      </c>
      <c r="CN7" s="126">
        <f t="shared" si="22"/>
        <v>0.0007616889038</v>
      </c>
      <c r="CO7" s="126">
        <f t="shared" si="22"/>
        <v>0.0005240272563</v>
      </c>
      <c r="CP7" s="126">
        <f t="shared" si="22"/>
        <v>0.02289164162</v>
      </c>
      <c r="CQ7" s="126">
        <f t="shared" si="22"/>
        <v>0.008340365553</v>
      </c>
      <c r="CR7" s="126">
        <f t="shared" si="22"/>
        <v>0.005738010434</v>
      </c>
      <c r="CS7" s="126">
        <f t="shared" si="22"/>
        <v>0.003038737837</v>
      </c>
      <c r="CT7" s="126">
        <f t="shared" si="22"/>
        <v>0.002090592949</v>
      </c>
      <c r="CU7" s="126">
        <f t="shared" si="22"/>
        <v>0.001438287576</v>
      </c>
      <c r="CV7" s="126">
        <f t="shared" si="22"/>
        <v>0.001107137041</v>
      </c>
      <c r="CW7" s="126">
        <f t="shared" si="22"/>
        <v>0.0007616889038</v>
      </c>
      <c r="CX7" s="126">
        <f t="shared" si="22"/>
        <v>0.0005240272563</v>
      </c>
      <c r="CY7" s="126">
        <f t="shared" si="22"/>
        <v>0.0003605206324</v>
      </c>
      <c r="CZ7" s="126">
        <f t="shared" si="22"/>
        <v>0.01574900736</v>
      </c>
      <c r="DA7" s="126">
        <f t="shared" si="22"/>
        <v>0.005738010434</v>
      </c>
      <c r="DB7" s="126">
        <f t="shared" si="22"/>
        <v>0.003947640367</v>
      </c>
      <c r="DC7" s="126">
        <f t="shared" si="22"/>
        <v>0.002090592949</v>
      </c>
      <c r="DD7" s="126">
        <f t="shared" si="22"/>
        <v>0.001438287576</v>
      </c>
      <c r="DE7" s="126">
        <f t="shared" si="22"/>
        <v>0.0009895140762</v>
      </c>
      <c r="DF7" s="126">
        <f t="shared" si="22"/>
        <v>0.0007616889038</v>
      </c>
      <c r="DG7" s="126">
        <f t="shared" si="22"/>
        <v>0.0005240272563</v>
      </c>
      <c r="DH7" s="126">
        <f t="shared" si="22"/>
        <v>0.0003605206324</v>
      </c>
      <c r="DI7" s="126">
        <f t="shared" si="22"/>
        <v>0.0002480312328</v>
      </c>
      <c r="DJ7" s="126">
        <f t="shared" ref="DJ7:DS7" si="23">$A7*OFFSET($D7,0,DJ$3)</f>
        <v>0.2967032967</v>
      </c>
      <c r="DK7" s="126">
        <f t="shared" si="23"/>
        <v>0.1081012011</v>
      </c>
      <c r="DL7" s="126">
        <f t="shared" si="23"/>
        <v>0.07437153875</v>
      </c>
      <c r="DM7" s="126">
        <f t="shared" si="23"/>
        <v>0.03938570894</v>
      </c>
      <c r="DN7" s="126">
        <f t="shared" si="23"/>
        <v>0.02709660714</v>
      </c>
      <c r="DO7" s="126">
        <f t="shared" si="23"/>
        <v>0.01864194243</v>
      </c>
      <c r="DP7" s="126">
        <f t="shared" si="23"/>
        <v>0.01434983194</v>
      </c>
      <c r="DQ7" s="126">
        <f t="shared" si="23"/>
        <v>0.009872407253</v>
      </c>
      <c r="DR7" s="126">
        <f t="shared" si="23"/>
        <v>0.006792025537</v>
      </c>
      <c r="DS7" s="126">
        <f t="shared" si="23"/>
        <v>0.004672782404</v>
      </c>
      <c r="DT7" s="108">
        <v>5.0</v>
      </c>
      <c r="DU7" s="117">
        <f t="shared" ref="DU7:ED7" si="24">OFFSET($N$1,0,DU$1+10*$DT7)</f>
        <v>134.8585213</v>
      </c>
      <c r="DV7" s="117">
        <f t="shared" si="24"/>
        <v>61.47787655</v>
      </c>
      <c r="DW7" s="117">
        <f t="shared" si="24"/>
        <v>68.65159138</v>
      </c>
      <c r="DX7" s="117">
        <f t="shared" si="24"/>
        <v>30.41301545</v>
      </c>
      <c r="DY7" s="117">
        <f t="shared" si="24"/>
        <v>32.70782584</v>
      </c>
      <c r="DZ7" s="117">
        <f t="shared" si="24"/>
        <v>37.01954192</v>
      </c>
      <c r="EA7" s="117">
        <f t="shared" si="24"/>
        <v>16.1754404</v>
      </c>
      <c r="EB7" s="117">
        <f t="shared" si="24"/>
        <v>16.76720637</v>
      </c>
      <c r="EC7" s="117">
        <f t="shared" si="24"/>
        <v>18.38742646</v>
      </c>
      <c r="ED7" s="117">
        <f t="shared" si="24"/>
        <v>21.13230716</v>
      </c>
      <c r="EE7" s="118">
        <v>66.21952973144543</v>
      </c>
      <c r="EF7" s="125">
        <f t="shared" ref="EF7:EO7" si="25">D7*EF$3</f>
        <v>-0.002271078519</v>
      </c>
      <c r="EG7" s="125">
        <f t="shared" si="25"/>
        <v>0.1613920872</v>
      </c>
      <c r="EH7" s="125">
        <f t="shared" si="25"/>
        <v>0.1440778234</v>
      </c>
      <c r="EI7" s="125">
        <f t="shared" si="25"/>
        <v>-0.04736422345</v>
      </c>
      <c r="EJ7" s="125">
        <f t="shared" si="25"/>
        <v>0.04883488649</v>
      </c>
      <c r="EK7" s="125">
        <f t="shared" si="25"/>
        <v>-0.0140922306</v>
      </c>
      <c r="EL7" s="125">
        <f t="shared" si="25"/>
        <v>0.0165017099</v>
      </c>
      <c r="EM7" s="125">
        <f t="shared" si="25"/>
        <v>-0.01011709616</v>
      </c>
      <c r="EN7" s="125">
        <f t="shared" si="25"/>
        <v>-0.00777285065</v>
      </c>
      <c r="EO7" s="125">
        <f t="shared" si="25"/>
        <v>0.005455114838</v>
      </c>
      <c r="EP7" s="127">
        <f t="shared" si="17"/>
        <v>0.2946441425</v>
      </c>
      <c r="EQ7" s="127">
        <v>-1.2242138982665463E-4</v>
      </c>
      <c r="ER7" s="127">
        <f t="shared" si="18"/>
        <v>0.2967032967</v>
      </c>
      <c r="ES7" s="127">
        <f t="shared" si="19"/>
        <v>0.000004240116121</v>
      </c>
      <c r="ET7" s="127">
        <f t="shared" si="20"/>
        <v>0.01867016678</v>
      </c>
    </row>
    <row r="8">
      <c r="A8" s="123">
        <f>'Yield Tabulations'!Z9</f>
        <v>0.4600997506</v>
      </c>
      <c r="B8" s="124">
        <f>'Yield Tabulations'!V9</f>
        <v>0.4250513347</v>
      </c>
      <c r="C8" s="124">
        <f>'Yield Tabulations'!W9</f>
        <v>0.5142857143</v>
      </c>
      <c r="D8" s="125">
        <f t="shared" si="11"/>
        <v>1</v>
      </c>
      <c r="E8" s="125">
        <f t="shared" ref="E8:M8" si="26">POWER($B8,E$1)*POWER($C8,E$2)</f>
        <v>0.5142857143</v>
      </c>
      <c r="F8" s="125">
        <f t="shared" si="26"/>
        <v>0.4250513347</v>
      </c>
      <c r="G8" s="125">
        <f t="shared" si="26"/>
        <v>0.2644897959</v>
      </c>
      <c r="H8" s="125">
        <f t="shared" si="26"/>
        <v>0.2185978293</v>
      </c>
      <c r="I8" s="125">
        <f t="shared" si="26"/>
        <v>0.1806686371</v>
      </c>
      <c r="J8" s="125">
        <f t="shared" si="26"/>
        <v>0.1360233236</v>
      </c>
      <c r="K8" s="125">
        <f t="shared" si="26"/>
        <v>0.1124217408</v>
      </c>
      <c r="L8" s="125">
        <f t="shared" si="26"/>
        <v>0.0929152991</v>
      </c>
      <c r="M8" s="125">
        <f t="shared" si="26"/>
        <v>0.07679344535</v>
      </c>
      <c r="N8" s="126">
        <f t="shared" ref="N8:DI8" si="27">OFFSET($D8,0,N$2)*OFFSET($D8,0,N$3)</f>
        <v>1</v>
      </c>
      <c r="O8" s="126">
        <f t="shared" si="27"/>
        <v>0.5142857143</v>
      </c>
      <c r="P8" s="126">
        <f t="shared" si="27"/>
        <v>0.4250513347</v>
      </c>
      <c r="Q8" s="126">
        <f t="shared" si="27"/>
        <v>0.2644897959</v>
      </c>
      <c r="R8" s="126">
        <f t="shared" si="27"/>
        <v>0.2185978293</v>
      </c>
      <c r="S8" s="126">
        <f t="shared" si="27"/>
        <v>0.1806686371</v>
      </c>
      <c r="T8" s="126">
        <f t="shared" si="27"/>
        <v>0.1360233236</v>
      </c>
      <c r="U8" s="126">
        <f t="shared" si="27"/>
        <v>0.1124217408</v>
      </c>
      <c r="V8" s="126">
        <f t="shared" si="27"/>
        <v>0.0929152991</v>
      </c>
      <c r="W8" s="126">
        <f t="shared" si="27"/>
        <v>0.07679344535</v>
      </c>
      <c r="X8" s="126">
        <f t="shared" si="27"/>
        <v>0.5142857143</v>
      </c>
      <c r="Y8" s="126">
        <f t="shared" si="27"/>
        <v>0.2644897959</v>
      </c>
      <c r="Z8" s="126">
        <f t="shared" si="27"/>
        <v>0.2185978293</v>
      </c>
      <c r="AA8" s="126">
        <f t="shared" si="27"/>
        <v>0.1360233236</v>
      </c>
      <c r="AB8" s="126">
        <f t="shared" si="27"/>
        <v>0.1124217408</v>
      </c>
      <c r="AC8" s="126">
        <f t="shared" si="27"/>
        <v>0.0929152991</v>
      </c>
      <c r="AD8" s="126">
        <f t="shared" si="27"/>
        <v>0.06995485214</v>
      </c>
      <c r="AE8" s="126">
        <f t="shared" si="27"/>
        <v>0.05781689525</v>
      </c>
      <c r="AF8" s="126">
        <f t="shared" si="27"/>
        <v>0.04778501096</v>
      </c>
      <c r="AG8" s="126">
        <f t="shared" si="27"/>
        <v>0.0394937719</v>
      </c>
      <c r="AH8" s="126">
        <f t="shared" si="27"/>
        <v>0.4250513347</v>
      </c>
      <c r="AI8" s="126">
        <f t="shared" si="27"/>
        <v>0.2185978293</v>
      </c>
      <c r="AJ8" s="126">
        <f t="shared" si="27"/>
        <v>0.1806686371</v>
      </c>
      <c r="AK8" s="126">
        <f t="shared" si="27"/>
        <v>0.1124217408</v>
      </c>
      <c r="AL8" s="126">
        <f t="shared" si="27"/>
        <v>0.0929152991</v>
      </c>
      <c r="AM8" s="126">
        <f t="shared" si="27"/>
        <v>0.07679344535</v>
      </c>
      <c r="AN8" s="126">
        <f t="shared" si="27"/>
        <v>0.05781689525</v>
      </c>
      <c r="AO8" s="126">
        <f t="shared" si="27"/>
        <v>0.04778501096</v>
      </c>
      <c r="AP8" s="126">
        <f t="shared" si="27"/>
        <v>0.0394937719</v>
      </c>
      <c r="AQ8" s="126">
        <f t="shared" si="27"/>
        <v>0.03264115644</v>
      </c>
      <c r="AR8" s="126">
        <f t="shared" si="27"/>
        <v>0.2644897959</v>
      </c>
      <c r="AS8" s="126">
        <f t="shared" si="27"/>
        <v>0.1360233236</v>
      </c>
      <c r="AT8" s="126">
        <f t="shared" si="27"/>
        <v>0.1124217408</v>
      </c>
      <c r="AU8" s="126">
        <f t="shared" si="27"/>
        <v>0.06995485214</v>
      </c>
      <c r="AV8" s="126">
        <f t="shared" si="27"/>
        <v>0.05781689525</v>
      </c>
      <c r="AW8" s="126">
        <f t="shared" si="27"/>
        <v>0.04778501096</v>
      </c>
      <c r="AX8" s="126">
        <f t="shared" si="27"/>
        <v>0.0359767811</v>
      </c>
      <c r="AY8" s="126">
        <f t="shared" si="27"/>
        <v>0.02973440327</v>
      </c>
      <c r="AZ8" s="126">
        <f t="shared" si="27"/>
        <v>0.0245751485</v>
      </c>
      <c r="BA8" s="126">
        <f t="shared" si="27"/>
        <v>0.02031108269</v>
      </c>
      <c r="BB8" s="126">
        <f t="shared" si="27"/>
        <v>0.2185978293</v>
      </c>
      <c r="BC8" s="126">
        <f t="shared" si="27"/>
        <v>0.1124217408</v>
      </c>
      <c r="BD8" s="126">
        <f t="shared" si="27"/>
        <v>0.0929152991</v>
      </c>
      <c r="BE8" s="126">
        <f t="shared" si="27"/>
        <v>0.05781689525</v>
      </c>
      <c r="BF8" s="126">
        <f t="shared" si="27"/>
        <v>0.04778501096</v>
      </c>
      <c r="BG8" s="126">
        <f t="shared" si="27"/>
        <v>0.0394937719</v>
      </c>
      <c r="BH8" s="126">
        <f t="shared" si="27"/>
        <v>0.02973440327</v>
      </c>
      <c r="BI8" s="126">
        <f t="shared" si="27"/>
        <v>0.0245751485</v>
      </c>
      <c r="BJ8" s="126">
        <f t="shared" si="27"/>
        <v>0.02031108269</v>
      </c>
      <c r="BK8" s="126">
        <f t="shared" si="27"/>
        <v>0.01678688046</v>
      </c>
      <c r="BL8" s="126">
        <f t="shared" si="27"/>
        <v>0.1806686371</v>
      </c>
      <c r="BM8" s="126">
        <f t="shared" si="27"/>
        <v>0.0929152991</v>
      </c>
      <c r="BN8" s="126">
        <f t="shared" si="27"/>
        <v>0.07679344535</v>
      </c>
      <c r="BO8" s="126">
        <f t="shared" si="27"/>
        <v>0.04778501096</v>
      </c>
      <c r="BP8" s="126">
        <f t="shared" si="27"/>
        <v>0.0394937719</v>
      </c>
      <c r="BQ8" s="126">
        <f t="shared" si="27"/>
        <v>0.03264115644</v>
      </c>
      <c r="BR8" s="126">
        <f t="shared" si="27"/>
        <v>0.0245751485</v>
      </c>
      <c r="BS8" s="126">
        <f t="shared" si="27"/>
        <v>0.02031108269</v>
      </c>
      <c r="BT8" s="126">
        <f t="shared" si="27"/>
        <v>0.01678688046</v>
      </c>
      <c r="BU8" s="126">
        <f t="shared" si="27"/>
        <v>0.01387416711</v>
      </c>
      <c r="BV8" s="126">
        <f t="shared" si="27"/>
        <v>0.1360233236</v>
      </c>
      <c r="BW8" s="126">
        <f t="shared" si="27"/>
        <v>0.06995485214</v>
      </c>
      <c r="BX8" s="126">
        <f t="shared" si="27"/>
        <v>0.05781689525</v>
      </c>
      <c r="BY8" s="126">
        <f t="shared" si="27"/>
        <v>0.0359767811</v>
      </c>
      <c r="BZ8" s="126">
        <f t="shared" si="27"/>
        <v>0.02973440327</v>
      </c>
      <c r="CA8" s="126">
        <f t="shared" si="27"/>
        <v>0.0245751485</v>
      </c>
      <c r="CB8" s="126">
        <f t="shared" si="27"/>
        <v>0.01850234457</v>
      </c>
      <c r="CC8" s="126">
        <f t="shared" si="27"/>
        <v>0.01529197883</v>
      </c>
      <c r="CD8" s="126">
        <f t="shared" si="27"/>
        <v>0.0126386478</v>
      </c>
      <c r="CE8" s="126">
        <f t="shared" si="27"/>
        <v>0.01044569967</v>
      </c>
      <c r="CF8" s="126">
        <f t="shared" si="27"/>
        <v>0.1124217408</v>
      </c>
      <c r="CG8" s="126">
        <f t="shared" si="27"/>
        <v>0.05781689525</v>
      </c>
      <c r="CH8" s="126">
        <f t="shared" si="27"/>
        <v>0.04778501096</v>
      </c>
      <c r="CI8" s="126">
        <f t="shared" si="27"/>
        <v>0.02973440327</v>
      </c>
      <c r="CJ8" s="126">
        <f t="shared" si="27"/>
        <v>0.0245751485</v>
      </c>
      <c r="CK8" s="126">
        <f t="shared" si="27"/>
        <v>0.02031108269</v>
      </c>
      <c r="CL8" s="126">
        <f t="shared" si="27"/>
        <v>0.01529197883</v>
      </c>
      <c r="CM8" s="126">
        <f t="shared" si="27"/>
        <v>0.0126386478</v>
      </c>
      <c r="CN8" s="126">
        <f t="shared" si="27"/>
        <v>0.01044569967</v>
      </c>
      <c r="CO8" s="126">
        <f t="shared" si="27"/>
        <v>0.008633252806</v>
      </c>
      <c r="CP8" s="126">
        <f t="shared" si="27"/>
        <v>0.0929152991</v>
      </c>
      <c r="CQ8" s="126">
        <f t="shared" si="27"/>
        <v>0.04778501096</v>
      </c>
      <c r="CR8" s="126">
        <f t="shared" si="27"/>
        <v>0.0394937719</v>
      </c>
      <c r="CS8" s="126">
        <f t="shared" si="27"/>
        <v>0.0245751485</v>
      </c>
      <c r="CT8" s="126">
        <f t="shared" si="27"/>
        <v>0.02031108269</v>
      </c>
      <c r="CU8" s="126">
        <f t="shared" si="27"/>
        <v>0.01678688046</v>
      </c>
      <c r="CV8" s="126">
        <f t="shared" si="27"/>
        <v>0.0126386478</v>
      </c>
      <c r="CW8" s="126">
        <f t="shared" si="27"/>
        <v>0.01044569967</v>
      </c>
      <c r="CX8" s="126">
        <f t="shared" si="27"/>
        <v>0.008633252806</v>
      </c>
      <c r="CY8" s="126">
        <f t="shared" si="27"/>
        <v>0.007135285944</v>
      </c>
      <c r="CZ8" s="126">
        <f t="shared" si="27"/>
        <v>0.07679344535</v>
      </c>
      <c r="DA8" s="126">
        <f t="shared" si="27"/>
        <v>0.0394937719</v>
      </c>
      <c r="DB8" s="126">
        <f t="shared" si="27"/>
        <v>0.03264115644</v>
      </c>
      <c r="DC8" s="126">
        <f t="shared" si="27"/>
        <v>0.02031108269</v>
      </c>
      <c r="DD8" s="126">
        <f t="shared" si="27"/>
        <v>0.01678688046</v>
      </c>
      <c r="DE8" s="126">
        <f t="shared" si="27"/>
        <v>0.01387416711</v>
      </c>
      <c r="DF8" s="126">
        <f t="shared" si="27"/>
        <v>0.01044569967</v>
      </c>
      <c r="DG8" s="126">
        <f t="shared" si="27"/>
        <v>0.008633252806</v>
      </c>
      <c r="DH8" s="126">
        <f t="shared" si="27"/>
        <v>0.007135285944</v>
      </c>
      <c r="DI8" s="126">
        <f t="shared" si="27"/>
        <v>0.005897233249</v>
      </c>
      <c r="DJ8" s="126">
        <f t="shared" ref="DJ8:DS8" si="28">$A8*OFFSET($D8,0,DJ$3)</f>
        <v>0.4600997506</v>
      </c>
      <c r="DK8" s="126">
        <f t="shared" si="28"/>
        <v>0.2366227289</v>
      </c>
      <c r="DL8" s="126">
        <f t="shared" si="28"/>
        <v>0.1955660131</v>
      </c>
      <c r="DM8" s="126">
        <f t="shared" si="28"/>
        <v>0.1216916891</v>
      </c>
      <c r="DN8" s="126">
        <f t="shared" si="28"/>
        <v>0.1005768067</v>
      </c>
      <c r="DO8" s="126">
        <f t="shared" si="28"/>
        <v>0.08312559489</v>
      </c>
      <c r="DP8" s="126">
        <f t="shared" si="28"/>
        <v>0.06258429727</v>
      </c>
      <c r="DQ8" s="126">
        <f t="shared" si="28"/>
        <v>0.05172521489</v>
      </c>
      <c r="DR8" s="126">
        <f t="shared" si="28"/>
        <v>0.04275030594</v>
      </c>
      <c r="DS8" s="126">
        <f t="shared" si="28"/>
        <v>0.03533264506</v>
      </c>
      <c r="DT8" s="108">
        <v>6.0</v>
      </c>
      <c r="DU8" s="117">
        <f t="shared" ref="DU8:ED8" si="29">OFFSET($N$1,0,DU$1+10*$DT8)</f>
        <v>58.49891509</v>
      </c>
      <c r="DV8" s="117">
        <f t="shared" si="29"/>
        <v>31.69123411</v>
      </c>
      <c r="DW8" s="117">
        <f t="shared" si="29"/>
        <v>30.01483904</v>
      </c>
      <c r="DX8" s="117">
        <f t="shared" si="29"/>
        <v>18.48144979</v>
      </c>
      <c r="DY8" s="117">
        <f t="shared" si="29"/>
        <v>16.66854444</v>
      </c>
      <c r="DZ8" s="117">
        <f t="shared" si="29"/>
        <v>16.1754404</v>
      </c>
      <c r="EA8" s="117">
        <f t="shared" si="29"/>
        <v>11.52034447</v>
      </c>
      <c r="EB8" s="117">
        <f t="shared" si="29"/>
        <v>9.897895524</v>
      </c>
      <c r="EC8" s="117">
        <f t="shared" si="29"/>
        <v>9.19113276</v>
      </c>
      <c r="ED8" s="117">
        <f t="shared" si="29"/>
        <v>9.177679078</v>
      </c>
      <c r="EE8" s="118">
        <v>30.827964308284187</v>
      </c>
      <c r="EF8" s="125">
        <f t="shared" ref="EF8:EO8" si="30">D8*EF$3</f>
        <v>-0.002271078519</v>
      </c>
      <c r="EG8" s="125">
        <f t="shared" si="30"/>
        <v>0.2278130253</v>
      </c>
      <c r="EH8" s="125">
        <f t="shared" si="30"/>
        <v>0.244317248</v>
      </c>
      <c r="EI8" s="125">
        <f t="shared" si="30"/>
        <v>-0.09437197578</v>
      </c>
      <c r="EJ8" s="125">
        <f t="shared" si="30"/>
        <v>0.1168916488</v>
      </c>
      <c r="EK8" s="125">
        <f t="shared" si="30"/>
        <v>-0.04052226562</v>
      </c>
      <c r="EL8" s="125">
        <f t="shared" si="30"/>
        <v>0.04641067527</v>
      </c>
      <c r="EM8" s="125">
        <f t="shared" si="30"/>
        <v>-0.03418263148</v>
      </c>
      <c r="EN8" s="125">
        <f t="shared" si="30"/>
        <v>-0.03154936438</v>
      </c>
      <c r="EO8" s="125">
        <f t="shared" si="30"/>
        <v>0.0265995852</v>
      </c>
      <c r="EP8" s="127">
        <f t="shared" si="17"/>
        <v>0.4591348668</v>
      </c>
      <c r="EQ8" s="127">
        <v>0.02624912721233108</v>
      </c>
      <c r="ER8" s="127">
        <f t="shared" si="18"/>
        <v>0.4600997506</v>
      </c>
      <c r="ES8" s="127">
        <f t="shared" si="19"/>
        <v>0.000000931000845</v>
      </c>
      <c r="ET8" s="127">
        <f t="shared" si="20"/>
        <v>0.0007159710424</v>
      </c>
    </row>
    <row r="9">
      <c r="A9" s="123">
        <f>'Yield Tabulations'!Z10</f>
        <v>0.4049382716</v>
      </c>
      <c r="B9" s="124">
        <f>'Yield Tabulations'!V10</f>
        <v>0.385518591</v>
      </c>
      <c r="C9" s="124">
        <f>'Yield Tabulations'!W10</f>
        <v>0.4381270903</v>
      </c>
      <c r="D9" s="125">
        <f t="shared" si="11"/>
        <v>1</v>
      </c>
      <c r="E9" s="125">
        <f t="shared" ref="E9:M9" si="31">POWER($B9,E$1)*POWER($C9,E$2)</f>
        <v>0.4381270903</v>
      </c>
      <c r="F9" s="125">
        <f t="shared" si="31"/>
        <v>0.385518591</v>
      </c>
      <c r="G9" s="125">
        <f t="shared" si="31"/>
        <v>0.1919553473</v>
      </c>
      <c r="H9" s="125">
        <f t="shared" si="31"/>
        <v>0.1689061385</v>
      </c>
      <c r="I9" s="125">
        <f t="shared" si="31"/>
        <v>0.148624584</v>
      </c>
      <c r="J9" s="125">
        <f t="shared" si="31"/>
        <v>0.08410083776</v>
      </c>
      <c r="K9" s="125">
        <f t="shared" si="31"/>
        <v>0.07400235501</v>
      </c>
      <c r="L9" s="125">
        <f t="shared" si="31"/>
        <v>0.06511645654</v>
      </c>
      <c r="M9" s="125">
        <f t="shared" si="31"/>
        <v>0.05729754021</v>
      </c>
      <c r="N9" s="126">
        <f t="shared" ref="N9:DI9" si="32">OFFSET($D9,0,N$2)*OFFSET($D9,0,N$3)</f>
        <v>1</v>
      </c>
      <c r="O9" s="126">
        <f t="shared" si="32"/>
        <v>0.4381270903</v>
      </c>
      <c r="P9" s="126">
        <f t="shared" si="32"/>
        <v>0.385518591</v>
      </c>
      <c r="Q9" s="126">
        <f t="shared" si="32"/>
        <v>0.1919553473</v>
      </c>
      <c r="R9" s="126">
        <f t="shared" si="32"/>
        <v>0.1689061385</v>
      </c>
      <c r="S9" s="126">
        <f t="shared" si="32"/>
        <v>0.148624584</v>
      </c>
      <c r="T9" s="126">
        <f t="shared" si="32"/>
        <v>0.08410083776</v>
      </c>
      <c r="U9" s="126">
        <f t="shared" si="32"/>
        <v>0.07400235501</v>
      </c>
      <c r="V9" s="126">
        <f t="shared" si="32"/>
        <v>0.06511645654</v>
      </c>
      <c r="W9" s="126">
        <f t="shared" si="32"/>
        <v>0.05729754021</v>
      </c>
      <c r="X9" s="126">
        <f t="shared" si="32"/>
        <v>0.4381270903</v>
      </c>
      <c r="Y9" s="126">
        <f t="shared" si="32"/>
        <v>0.1919553473</v>
      </c>
      <c r="Z9" s="126">
        <f t="shared" si="32"/>
        <v>0.1689061385</v>
      </c>
      <c r="AA9" s="126">
        <f t="shared" si="32"/>
        <v>0.08410083776</v>
      </c>
      <c r="AB9" s="126">
        <f t="shared" si="32"/>
        <v>0.07400235501</v>
      </c>
      <c r="AC9" s="126">
        <f t="shared" si="32"/>
        <v>0.06511645654</v>
      </c>
      <c r="AD9" s="126">
        <f t="shared" si="32"/>
        <v>0.03684685534</v>
      </c>
      <c r="AE9" s="126">
        <f t="shared" si="32"/>
        <v>0.03242243648</v>
      </c>
      <c r="AF9" s="126">
        <f t="shared" si="32"/>
        <v>0.02852928363</v>
      </c>
      <c r="AG9" s="126">
        <f t="shared" si="32"/>
        <v>0.02510360458</v>
      </c>
      <c r="AH9" s="126">
        <f t="shared" si="32"/>
        <v>0.385518591</v>
      </c>
      <c r="AI9" s="126">
        <f t="shared" si="32"/>
        <v>0.1689061385</v>
      </c>
      <c r="AJ9" s="126">
        <f t="shared" si="32"/>
        <v>0.148624584</v>
      </c>
      <c r="AK9" s="126">
        <f t="shared" si="32"/>
        <v>0.07400235501</v>
      </c>
      <c r="AL9" s="126">
        <f t="shared" si="32"/>
        <v>0.06511645654</v>
      </c>
      <c r="AM9" s="126">
        <f t="shared" si="32"/>
        <v>0.05729754021</v>
      </c>
      <c r="AN9" s="126">
        <f t="shared" si="32"/>
        <v>0.03242243648</v>
      </c>
      <c r="AO9" s="126">
        <f t="shared" si="32"/>
        <v>0.02852928363</v>
      </c>
      <c r="AP9" s="126">
        <f t="shared" si="32"/>
        <v>0.02510360458</v>
      </c>
      <c r="AQ9" s="126">
        <f t="shared" si="32"/>
        <v>0.02208926697</v>
      </c>
      <c r="AR9" s="126">
        <f t="shared" si="32"/>
        <v>0.1919553473</v>
      </c>
      <c r="AS9" s="126">
        <f t="shared" si="32"/>
        <v>0.08410083776</v>
      </c>
      <c r="AT9" s="126">
        <f t="shared" si="32"/>
        <v>0.07400235501</v>
      </c>
      <c r="AU9" s="126">
        <f t="shared" si="32"/>
        <v>0.03684685534</v>
      </c>
      <c r="AV9" s="126">
        <f t="shared" si="32"/>
        <v>0.03242243648</v>
      </c>
      <c r="AW9" s="126">
        <f t="shared" si="32"/>
        <v>0.02852928363</v>
      </c>
      <c r="AX9" s="126">
        <f t="shared" si="32"/>
        <v>0.01614360552</v>
      </c>
      <c r="AY9" s="126">
        <f t="shared" si="32"/>
        <v>0.01420514775</v>
      </c>
      <c r="AZ9" s="126">
        <f t="shared" si="32"/>
        <v>0.01249945203</v>
      </c>
      <c r="BA9" s="126">
        <f t="shared" si="32"/>
        <v>0.01099856923</v>
      </c>
      <c r="BB9" s="126">
        <f t="shared" si="32"/>
        <v>0.1689061385</v>
      </c>
      <c r="BC9" s="126">
        <f t="shared" si="32"/>
        <v>0.07400235501</v>
      </c>
      <c r="BD9" s="126">
        <f t="shared" si="32"/>
        <v>0.06511645654</v>
      </c>
      <c r="BE9" s="126">
        <f t="shared" si="32"/>
        <v>0.03242243648</v>
      </c>
      <c r="BF9" s="126">
        <f t="shared" si="32"/>
        <v>0.02852928363</v>
      </c>
      <c r="BG9" s="126">
        <f t="shared" si="32"/>
        <v>0.02510360458</v>
      </c>
      <c r="BH9" s="126">
        <f t="shared" si="32"/>
        <v>0.01420514775</v>
      </c>
      <c r="BI9" s="126">
        <f t="shared" si="32"/>
        <v>0.01249945203</v>
      </c>
      <c r="BJ9" s="126">
        <f t="shared" si="32"/>
        <v>0.01099856923</v>
      </c>
      <c r="BK9" s="126">
        <f t="shared" si="32"/>
        <v>0.009677906265</v>
      </c>
      <c r="BL9" s="126">
        <f t="shared" si="32"/>
        <v>0.148624584</v>
      </c>
      <c r="BM9" s="126">
        <f t="shared" si="32"/>
        <v>0.06511645654</v>
      </c>
      <c r="BN9" s="126">
        <f t="shared" si="32"/>
        <v>0.05729754021</v>
      </c>
      <c r="BO9" s="126">
        <f t="shared" si="32"/>
        <v>0.02852928363</v>
      </c>
      <c r="BP9" s="126">
        <f t="shared" si="32"/>
        <v>0.02510360458</v>
      </c>
      <c r="BQ9" s="126">
        <f t="shared" si="32"/>
        <v>0.02208926697</v>
      </c>
      <c r="BR9" s="126">
        <f t="shared" si="32"/>
        <v>0.01249945203</v>
      </c>
      <c r="BS9" s="126">
        <f t="shared" si="32"/>
        <v>0.01099856923</v>
      </c>
      <c r="BT9" s="126">
        <f t="shared" si="32"/>
        <v>0.009677906265</v>
      </c>
      <c r="BU9" s="126">
        <f t="shared" si="32"/>
        <v>0.008515823079</v>
      </c>
      <c r="BV9" s="126">
        <f t="shared" si="32"/>
        <v>0.08410083776</v>
      </c>
      <c r="BW9" s="126">
        <f t="shared" si="32"/>
        <v>0.03684685534</v>
      </c>
      <c r="BX9" s="126">
        <f t="shared" si="32"/>
        <v>0.03242243648</v>
      </c>
      <c r="BY9" s="126">
        <f t="shared" si="32"/>
        <v>0.01614360552</v>
      </c>
      <c r="BZ9" s="126">
        <f t="shared" si="32"/>
        <v>0.01420514775</v>
      </c>
      <c r="CA9" s="126">
        <f t="shared" si="32"/>
        <v>0.01249945203</v>
      </c>
      <c r="CB9" s="126">
        <f t="shared" si="32"/>
        <v>0.007072950912</v>
      </c>
      <c r="CC9" s="126">
        <f t="shared" si="32"/>
        <v>0.006223660052</v>
      </c>
      <c r="CD9" s="126">
        <f t="shared" si="32"/>
        <v>0.005476348547</v>
      </c>
      <c r="CE9" s="126">
        <f t="shared" si="32"/>
        <v>0.004818771134</v>
      </c>
      <c r="CF9" s="126">
        <f t="shared" si="32"/>
        <v>0.07400235501</v>
      </c>
      <c r="CG9" s="126">
        <f t="shared" si="32"/>
        <v>0.03242243648</v>
      </c>
      <c r="CH9" s="126">
        <f t="shared" si="32"/>
        <v>0.02852928363</v>
      </c>
      <c r="CI9" s="126">
        <f t="shared" si="32"/>
        <v>0.01420514775</v>
      </c>
      <c r="CJ9" s="126">
        <f t="shared" si="32"/>
        <v>0.01249945203</v>
      </c>
      <c r="CK9" s="126">
        <f t="shared" si="32"/>
        <v>0.01099856923</v>
      </c>
      <c r="CL9" s="126">
        <f t="shared" si="32"/>
        <v>0.006223660052</v>
      </c>
      <c r="CM9" s="126">
        <f t="shared" si="32"/>
        <v>0.005476348547</v>
      </c>
      <c r="CN9" s="126">
        <f t="shared" si="32"/>
        <v>0.004818771134</v>
      </c>
      <c r="CO9" s="126">
        <f t="shared" si="32"/>
        <v>0.004240152912</v>
      </c>
      <c r="CP9" s="126">
        <f t="shared" si="32"/>
        <v>0.06511645654</v>
      </c>
      <c r="CQ9" s="126">
        <f t="shared" si="32"/>
        <v>0.02852928363</v>
      </c>
      <c r="CR9" s="126">
        <f t="shared" si="32"/>
        <v>0.02510360458</v>
      </c>
      <c r="CS9" s="126">
        <f t="shared" si="32"/>
        <v>0.01249945203</v>
      </c>
      <c r="CT9" s="126">
        <f t="shared" si="32"/>
        <v>0.01099856923</v>
      </c>
      <c r="CU9" s="126">
        <f t="shared" si="32"/>
        <v>0.009677906265</v>
      </c>
      <c r="CV9" s="126">
        <f t="shared" si="32"/>
        <v>0.005476348547</v>
      </c>
      <c r="CW9" s="126">
        <f t="shared" si="32"/>
        <v>0.004818771134</v>
      </c>
      <c r="CX9" s="126">
        <f t="shared" si="32"/>
        <v>0.004240152912</v>
      </c>
      <c r="CY9" s="126">
        <f t="shared" si="32"/>
        <v>0.003731012787</v>
      </c>
      <c r="CZ9" s="126">
        <f t="shared" si="32"/>
        <v>0.05729754021</v>
      </c>
      <c r="DA9" s="126">
        <f t="shared" si="32"/>
        <v>0.02510360458</v>
      </c>
      <c r="DB9" s="126">
        <f t="shared" si="32"/>
        <v>0.02208926697</v>
      </c>
      <c r="DC9" s="126">
        <f t="shared" si="32"/>
        <v>0.01099856923</v>
      </c>
      <c r="DD9" s="126">
        <f t="shared" si="32"/>
        <v>0.009677906265</v>
      </c>
      <c r="DE9" s="126">
        <f t="shared" si="32"/>
        <v>0.008515823079</v>
      </c>
      <c r="DF9" s="126">
        <f t="shared" si="32"/>
        <v>0.004818771134</v>
      </c>
      <c r="DG9" s="126">
        <f t="shared" si="32"/>
        <v>0.004240152912</v>
      </c>
      <c r="DH9" s="126">
        <f t="shared" si="32"/>
        <v>0.003731012787</v>
      </c>
      <c r="DI9" s="126">
        <f t="shared" si="32"/>
        <v>0.003283008114</v>
      </c>
      <c r="DJ9" s="126">
        <f t="shared" ref="DJ9:DS9" si="33">$A9*OFFSET($D9,0,DJ$3)</f>
        <v>0.4049382716</v>
      </c>
      <c r="DK9" s="126">
        <f t="shared" si="33"/>
        <v>0.1774144267</v>
      </c>
      <c r="DL9" s="126">
        <f t="shared" si="33"/>
        <v>0.1561112319</v>
      </c>
      <c r="DM9" s="126">
        <f t="shared" si="33"/>
        <v>0.07773006654</v>
      </c>
      <c r="DN9" s="126">
        <f t="shared" si="33"/>
        <v>0.0683965598</v>
      </c>
      <c r="DO9" s="126">
        <f t="shared" si="33"/>
        <v>0.06018378217</v>
      </c>
      <c r="DP9" s="126">
        <f t="shared" si="33"/>
        <v>0.03405564788</v>
      </c>
      <c r="DQ9" s="126">
        <f t="shared" si="33"/>
        <v>0.02996638573</v>
      </c>
      <c r="DR9" s="126">
        <f t="shared" si="33"/>
        <v>0.02636814536</v>
      </c>
      <c r="DS9" s="126">
        <f t="shared" si="33"/>
        <v>0.0232019669</v>
      </c>
      <c r="DT9" s="108">
        <v>7.0</v>
      </c>
      <c r="DU9" s="117">
        <f t="shared" ref="DU9:ED9" si="34">OFFSET($N$1,0,DU$1+10*$DT9)</f>
        <v>58.1432967</v>
      </c>
      <c r="DV9" s="117">
        <f t="shared" si="34"/>
        <v>30.01483904</v>
      </c>
      <c r="DW9" s="117">
        <f t="shared" si="34"/>
        <v>30.41301545</v>
      </c>
      <c r="DX9" s="117">
        <f t="shared" si="34"/>
        <v>16.66854444</v>
      </c>
      <c r="DY9" s="117">
        <f t="shared" si="34"/>
        <v>16.1754404</v>
      </c>
      <c r="DZ9" s="117">
        <f t="shared" si="34"/>
        <v>16.76720637</v>
      </c>
      <c r="EA9" s="117">
        <f t="shared" si="34"/>
        <v>9.897895524</v>
      </c>
      <c r="EB9" s="117">
        <f t="shared" si="34"/>
        <v>9.19113276</v>
      </c>
      <c r="EC9" s="117">
        <f t="shared" si="34"/>
        <v>9.177679078</v>
      </c>
      <c r="ED9" s="117">
        <f t="shared" si="34"/>
        <v>9.759371262</v>
      </c>
      <c r="EE9" s="118">
        <v>30.432877032182706</v>
      </c>
      <c r="EF9" s="125">
        <f t="shared" ref="EF9:EO9" si="35">D9*EF$3</f>
        <v>-0.002271078519</v>
      </c>
      <c r="EG9" s="125">
        <f t="shared" si="35"/>
        <v>0.194077057</v>
      </c>
      <c r="EH9" s="125">
        <f t="shared" si="35"/>
        <v>0.221594037</v>
      </c>
      <c r="EI9" s="125">
        <f t="shared" si="35"/>
        <v>-0.06849113146</v>
      </c>
      <c r="EJ9" s="125">
        <f t="shared" si="35"/>
        <v>0.090319822</v>
      </c>
      <c r="EK9" s="125">
        <f t="shared" si="35"/>
        <v>-0.03333508774</v>
      </c>
      <c r="EL9" s="125">
        <f t="shared" si="35"/>
        <v>0.02869490737</v>
      </c>
      <c r="EM9" s="125">
        <f t="shared" si="35"/>
        <v>-0.02250094343</v>
      </c>
      <c r="EN9" s="125">
        <f t="shared" si="35"/>
        <v>-0.022110275</v>
      </c>
      <c r="EO9" s="125">
        <f t="shared" si="35"/>
        <v>0.01984662618</v>
      </c>
      <c r="EP9" s="127">
        <f t="shared" si="17"/>
        <v>0.4058239334</v>
      </c>
      <c r="EQ9" s="127">
        <v>0.028065287306171638</v>
      </c>
      <c r="ER9" s="127">
        <f t="shared" si="18"/>
        <v>0.4049382716</v>
      </c>
      <c r="ES9" s="127">
        <f t="shared" si="19"/>
        <v>0.000000784396881</v>
      </c>
      <c r="ET9" s="127">
        <f t="shared" si="20"/>
        <v>0.0008067783427</v>
      </c>
    </row>
    <row r="10">
      <c r="A10" s="123">
        <f>'Yield Tabulations'!Z11</f>
        <v>0.334910123</v>
      </c>
      <c r="B10" s="124">
        <f>'Yield Tabulations'!V11</f>
        <v>0.3541666667</v>
      </c>
      <c r="C10" s="124">
        <f>'Yield Tabulations'!W11</f>
        <v>0.3012987013</v>
      </c>
      <c r="D10" s="125">
        <f t="shared" si="11"/>
        <v>1</v>
      </c>
      <c r="E10" s="125">
        <f t="shared" ref="E10:M10" si="36">POWER($B10,E$1)*POWER($C10,E$2)</f>
        <v>0.3012987013</v>
      </c>
      <c r="F10" s="125">
        <f t="shared" si="36"/>
        <v>0.3541666667</v>
      </c>
      <c r="G10" s="125">
        <f t="shared" si="36"/>
        <v>0.0907809074</v>
      </c>
      <c r="H10" s="125">
        <f t="shared" si="36"/>
        <v>0.1067099567</v>
      </c>
      <c r="I10" s="125">
        <f t="shared" si="36"/>
        <v>0.1254340278</v>
      </c>
      <c r="J10" s="125">
        <f t="shared" si="36"/>
        <v>0.0273521695</v>
      </c>
      <c r="K10" s="125">
        <f t="shared" si="36"/>
        <v>0.03215157137</v>
      </c>
      <c r="L10" s="125">
        <f t="shared" si="36"/>
        <v>0.03779310967</v>
      </c>
      <c r="M10" s="125">
        <f t="shared" si="36"/>
        <v>0.0444245515</v>
      </c>
      <c r="N10" s="126">
        <f t="shared" ref="N10:DI10" si="37">OFFSET($D10,0,N$2)*OFFSET($D10,0,N$3)</f>
        <v>1</v>
      </c>
      <c r="O10" s="126">
        <f t="shared" si="37"/>
        <v>0.3012987013</v>
      </c>
      <c r="P10" s="126">
        <f t="shared" si="37"/>
        <v>0.3541666667</v>
      </c>
      <c r="Q10" s="126">
        <f t="shared" si="37"/>
        <v>0.0907809074</v>
      </c>
      <c r="R10" s="126">
        <f t="shared" si="37"/>
        <v>0.1067099567</v>
      </c>
      <c r="S10" s="126">
        <f t="shared" si="37"/>
        <v>0.1254340278</v>
      </c>
      <c r="T10" s="126">
        <f t="shared" si="37"/>
        <v>0.0273521695</v>
      </c>
      <c r="U10" s="126">
        <f t="shared" si="37"/>
        <v>0.03215157137</v>
      </c>
      <c r="V10" s="126">
        <f t="shared" si="37"/>
        <v>0.03779310967</v>
      </c>
      <c r="W10" s="126">
        <f t="shared" si="37"/>
        <v>0.0444245515</v>
      </c>
      <c r="X10" s="126">
        <f t="shared" si="37"/>
        <v>0.3012987013</v>
      </c>
      <c r="Y10" s="126">
        <f t="shared" si="37"/>
        <v>0.0907809074</v>
      </c>
      <c r="Z10" s="126">
        <f t="shared" si="37"/>
        <v>0.1067099567</v>
      </c>
      <c r="AA10" s="126">
        <f t="shared" si="37"/>
        <v>0.0273521695</v>
      </c>
      <c r="AB10" s="126">
        <f t="shared" si="37"/>
        <v>0.03215157137</v>
      </c>
      <c r="AC10" s="126">
        <f t="shared" si="37"/>
        <v>0.03779310967</v>
      </c>
      <c r="AD10" s="126">
        <f t="shared" si="37"/>
        <v>0.008241173149</v>
      </c>
      <c r="AE10" s="126">
        <f t="shared" si="37"/>
        <v>0.009687226699</v>
      </c>
      <c r="AF10" s="126">
        <f t="shared" si="37"/>
        <v>0.01138701486</v>
      </c>
      <c r="AG10" s="126">
        <f t="shared" si="37"/>
        <v>0.01338505967</v>
      </c>
      <c r="AH10" s="126">
        <f t="shared" si="37"/>
        <v>0.3541666667</v>
      </c>
      <c r="AI10" s="126">
        <f t="shared" si="37"/>
        <v>0.1067099567</v>
      </c>
      <c r="AJ10" s="126">
        <f t="shared" si="37"/>
        <v>0.1254340278</v>
      </c>
      <c r="AK10" s="126">
        <f t="shared" si="37"/>
        <v>0.03215157137</v>
      </c>
      <c r="AL10" s="126">
        <f t="shared" si="37"/>
        <v>0.03779310967</v>
      </c>
      <c r="AM10" s="126">
        <f t="shared" si="37"/>
        <v>0.0444245515</v>
      </c>
      <c r="AN10" s="126">
        <f t="shared" si="37"/>
        <v>0.009687226699</v>
      </c>
      <c r="AO10" s="126">
        <f t="shared" si="37"/>
        <v>0.01138701486</v>
      </c>
      <c r="AP10" s="126">
        <f t="shared" si="37"/>
        <v>0.01338505967</v>
      </c>
      <c r="AQ10" s="126">
        <f t="shared" si="37"/>
        <v>0.01573369532</v>
      </c>
      <c r="AR10" s="126">
        <f t="shared" si="37"/>
        <v>0.0907809074</v>
      </c>
      <c r="AS10" s="126">
        <f t="shared" si="37"/>
        <v>0.0273521695</v>
      </c>
      <c r="AT10" s="126">
        <f t="shared" si="37"/>
        <v>0.03215157137</v>
      </c>
      <c r="AU10" s="126">
        <f t="shared" si="37"/>
        <v>0.008241173149</v>
      </c>
      <c r="AV10" s="126">
        <f t="shared" si="37"/>
        <v>0.009687226699</v>
      </c>
      <c r="AW10" s="126">
        <f t="shared" si="37"/>
        <v>0.01138701486</v>
      </c>
      <c r="AX10" s="126">
        <f t="shared" si="37"/>
        <v>0.002483054767</v>
      </c>
      <c r="AY10" s="126">
        <f t="shared" si="37"/>
        <v>0.002918748824</v>
      </c>
      <c r="AZ10" s="126">
        <f t="shared" si="37"/>
        <v>0.003430892789</v>
      </c>
      <c r="BA10" s="126">
        <f t="shared" si="37"/>
        <v>0.004032901097</v>
      </c>
      <c r="BB10" s="126">
        <f t="shared" si="37"/>
        <v>0.1067099567</v>
      </c>
      <c r="BC10" s="126">
        <f t="shared" si="37"/>
        <v>0.03215157137</v>
      </c>
      <c r="BD10" s="126">
        <f t="shared" si="37"/>
        <v>0.03779310967</v>
      </c>
      <c r="BE10" s="126">
        <f t="shared" si="37"/>
        <v>0.009687226699</v>
      </c>
      <c r="BF10" s="126">
        <f t="shared" si="37"/>
        <v>0.01138701486</v>
      </c>
      <c r="BG10" s="126">
        <f t="shared" si="37"/>
        <v>0.01338505967</v>
      </c>
      <c r="BH10" s="126">
        <f t="shared" si="37"/>
        <v>0.002918748824</v>
      </c>
      <c r="BI10" s="126">
        <f t="shared" si="37"/>
        <v>0.003430892789</v>
      </c>
      <c r="BJ10" s="126">
        <f t="shared" si="37"/>
        <v>0.004032901097</v>
      </c>
      <c r="BK10" s="126">
        <f t="shared" si="37"/>
        <v>0.004740541968</v>
      </c>
      <c r="BL10" s="126">
        <f t="shared" si="37"/>
        <v>0.1254340278</v>
      </c>
      <c r="BM10" s="126">
        <f t="shared" si="37"/>
        <v>0.03779310967</v>
      </c>
      <c r="BN10" s="126">
        <f t="shared" si="37"/>
        <v>0.0444245515</v>
      </c>
      <c r="BO10" s="126">
        <f t="shared" si="37"/>
        <v>0.01138701486</v>
      </c>
      <c r="BP10" s="126">
        <f t="shared" si="37"/>
        <v>0.01338505967</v>
      </c>
      <c r="BQ10" s="126">
        <f t="shared" si="37"/>
        <v>0.01573369532</v>
      </c>
      <c r="BR10" s="126">
        <f t="shared" si="37"/>
        <v>0.003430892789</v>
      </c>
      <c r="BS10" s="126">
        <f t="shared" si="37"/>
        <v>0.004032901097</v>
      </c>
      <c r="BT10" s="126">
        <f t="shared" si="37"/>
        <v>0.004740541968</v>
      </c>
      <c r="BU10" s="126">
        <f t="shared" si="37"/>
        <v>0.005572350427</v>
      </c>
      <c r="BV10" s="126">
        <f t="shared" si="37"/>
        <v>0.0273521695</v>
      </c>
      <c r="BW10" s="126">
        <f t="shared" si="37"/>
        <v>0.008241173149</v>
      </c>
      <c r="BX10" s="126">
        <f t="shared" si="37"/>
        <v>0.009687226699</v>
      </c>
      <c r="BY10" s="126">
        <f t="shared" si="37"/>
        <v>0.002483054767</v>
      </c>
      <c r="BZ10" s="126">
        <f t="shared" si="37"/>
        <v>0.002918748824</v>
      </c>
      <c r="CA10" s="126">
        <f t="shared" si="37"/>
        <v>0.003430892789</v>
      </c>
      <c r="CB10" s="126">
        <f t="shared" si="37"/>
        <v>0.0007481411766</v>
      </c>
      <c r="CC10" s="126">
        <f t="shared" si="37"/>
        <v>0.00087941523</v>
      </c>
      <c r="CD10" s="126">
        <f t="shared" si="37"/>
        <v>0.001033723542</v>
      </c>
      <c r="CE10" s="126">
        <f t="shared" si="37"/>
        <v>0.001215107863</v>
      </c>
      <c r="CF10" s="126">
        <f t="shared" si="37"/>
        <v>0.03215157137</v>
      </c>
      <c r="CG10" s="126">
        <f t="shared" si="37"/>
        <v>0.009687226699</v>
      </c>
      <c r="CH10" s="126">
        <f t="shared" si="37"/>
        <v>0.01138701486</v>
      </c>
      <c r="CI10" s="126">
        <f t="shared" si="37"/>
        <v>0.002918748824</v>
      </c>
      <c r="CJ10" s="126">
        <f t="shared" si="37"/>
        <v>0.003430892789</v>
      </c>
      <c r="CK10" s="126">
        <f t="shared" si="37"/>
        <v>0.004032901097</v>
      </c>
      <c r="CL10" s="126">
        <f t="shared" si="37"/>
        <v>0.00087941523</v>
      </c>
      <c r="CM10" s="126">
        <f t="shared" si="37"/>
        <v>0.001033723542</v>
      </c>
      <c r="CN10" s="126">
        <f t="shared" si="37"/>
        <v>0.001215107863</v>
      </c>
      <c r="CO10" s="126">
        <f t="shared" si="37"/>
        <v>0.001428319138</v>
      </c>
      <c r="CP10" s="126">
        <f t="shared" si="37"/>
        <v>0.03779310967</v>
      </c>
      <c r="CQ10" s="126">
        <f t="shared" si="37"/>
        <v>0.01138701486</v>
      </c>
      <c r="CR10" s="126">
        <f t="shared" si="37"/>
        <v>0.01338505967</v>
      </c>
      <c r="CS10" s="126">
        <f t="shared" si="37"/>
        <v>0.003430892789</v>
      </c>
      <c r="CT10" s="126">
        <f t="shared" si="37"/>
        <v>0.004032901097</v>
      </c>
      <c r="CU10" s="126">
        <f t="shared" si="37"/>
        <v>0.004740541968</v>
      </c>
      <c r="CV10" s="126">
        <f t="shared" si="37"/>
        <v>0.001033723542</v>
      </c>
      <c r="CW10" s="126">
        <f t="shared" si="37"/>
        <v>0.001215107863</v>
      </c>
      <c r="CX10" s="126">
        <f t="shared" si="37"/>
        <v>0.001428319138</v>
      </c>
      <c r="CY10" s="126">
        <f t="shared" si="37"/>
        <v>0.001678941947</v>
      </c>
      <c r="CZ10" s="126">
        <f t="shared" si="37"/>
        <v>0.0444245515</v>
      </c>
      <c r="DA10" s="126">
        <f t="shared" si="37"/>
        <v>0.01338505967</v>
      </c>
      <c r="DB10" s="126">
        <f t="shared" si="37"/>
        <v>0.01573369532</v>
      </c>
      <c r="DC10" s="126">
        <f t="shared" si="37"/>
        <v>0.004032901097</v>
      </c>
      <c r="DD10" s="126">
        <f t="shared" si="37"/>
        <v>0.004740541968</v>
      </c>
      <c r="DE10" s="126">
        <f t="shared" si="37"/>
        <v>0.005572350427</v>
      </c>
      <c r="DF10" s="126">
        <f t="shared" si="37"/>
        <v>0.001215107863</v>
      </c>
      <c r="DG10" s="126">
        <f t="shared" si="37"/>
        <v>0.001428319138</v>
      </c>
      <c r="DH10" s="126">
        <f t="shared" si="37"/>
        <v>0.001678941947</v>
      </c>
      <c r="DI10" s="126">
        <f t="shared" si="37"/>
        <v>0.001973540776</v>
      </c>
      <c r="DJ10" s="126">
        <f t="shared" ref="DJ10:DS10" si="38">$A10*OFFSET($D10,0,DJ$3)</f>
        <v>0.334910123</v>
      </c>
      <c r="DK10" s="126">
        <f t="shared" si="38"/>
        <v>0.1009079851</v>
      </c>
      <c r="DL10" s="126">
        <f t="shared" si="38"/>
        <v>0.1186140019</v>
      </c>
      <c r="DM10" s="126">
        <f t="shared" si="38"/>
        <v>0.03040344486</v>
      </c>
      <c r="DN10" s="126">
        <f t="shared" si="38"/>
        <v>0.03573824473</v>
      </c>
      <c r="DO10" s="126">
        <f t="shared" si="38"/>
        <v>0.04200912567</v>
      </c>
      <c r="DP10" s="126">
        <f t="shared" si="38"/>
        <v>0.009160518452</v>
      </c>
      <c r="DQ10" s="126">
        <f t="shared" si="38"/>
        <v>0.01076788672</v>
      </c>
      <c r="DR10" s="126">
        <f t="shared" si="38"/>
        <v>0.01265729501</v>
      </c>
      <c r="DS10" s="126">
        <f t="shared" si="38"/>
        <v>0.01487823201</v>
      </c>
      <c r="DT10" s="108">
        <v>8.0</v>
      </c>
      <c r="DU10" s="117">
        <f t="shared" ref="DU10:ED10" si="39">OFFSET($N$1,0,DU$1+10*$DT10)</f>
        <v>61.47787655</v>
      </c>
      <c r="DV10" s="117">
        <f t="shared" si="39"/>
        <v>30.41301545</v>
      </c>
      <c r="DW10" s="117">
        <f t="shared" si="39"/>
        <v>32.70782584</v>
      </c>
      <c r="DX10" s="117">
        <f t="shared" si="39"/>
        <v>16.1754404</v>
      </c>
      <c r="DY10" s="117">
        <f t="shared" si="39"/>
        <v>16.76720637</v>
      </c>
      <c r="DZ10" s="117">
        <f t="shared" si="39"/>
        <v>18.38742646</v>
      </c>
      <c r="EA10" s="117">
        <f t="shared" si="39"/>
        <v>9.19113276</v>
      </c>
      <c r="EB10" s="117">
        <f t="shared" si="39"/>
        <v>9.177679078</v>
      </c>
      <c r="EC10" s="117">
        <f t="shared" si="39"/>
        <v>9.759371262</v>
      </c>
      <c r="ED10" s="117">
        <f t="shared" si="39"/>
        <v>10.93034157</v>
      </c>
      <c r="EE10" s="118">
        <v>32.02074043409967</v>
      </c>
      <c r="EF10" s="125">
        <f t="shared" ref="EF10:EO10" si="40">D10*EF$3</f>
        <v>-0.002271078519</v>
      </c>
      <c r="EG10" s="125">
        <f t="shared" si="40"/>
        <v>0.1334662168</v>
      </c>
      <c r="EH10" s="125">
        <f t="shared" si="40"/>
        <v>0.2035731176</v>
      </c>
      <c r="EI10" s="125">
        <f t="shared" si="40"/>
        <v>-0.03239131992</v>
      </c>
      <c r="EJ10" s="125">
        <f t="shared" si="40"/>
        <v>0.05706142109</v>
      </c>
      <c r="EK10" s="125">
        <f t="shared" si="40"/>
        <v>-0.02813366544</v>
      </c>
      <c r="EL10" s="125">
        <f t="shared" si="40"/>
        <v>0.009332463162</v>
      </c>
      <c r="EM10" s="125">
        <f t="shared" si="40"/>
        <v>-0.009775914411</v>
      </c>
      <c r="EN10" s="125">
        <f t="shared" si="40"/>
        <v>-0.01283264005</v>
      </c>
      <c r="EO10" s="125">
        <f t="shared" si="40"/>
        <v>0.01538770187</v>
      </c>
      <c r="EP10" s="127">
        <f t="shared" si="17"/>
        <v>0.3334163022</v>
      </c>
      <c r="EQ10" s="127">
        <v>0.0033226604674948534</v>
      </c>
      <c r="ER10" s="127">
        <f t="shared" si="18"/>
        <v>0.334910123</v>
      </c>
      <c r="ES10" s="127">
        <f t="shared" si="19"/>
        <v>0.000002231500604</v>
      </c>
      <c r="ET10" s="127">
        <f t="shared" si="20"/>
        <v>0.009688857131</v>
      </c>
    </row>
    <row r="11">
      <c r="A11" s="123">
        <f>'Yield Tabulations'!Z12</f>
        <v>0.381147541</v>
      </c>
      <c r="B11" s="124">
        <f>'Yield Tabulations'!V12</f>
        <v>0.3733183857</v>
      </c>
      <c r="C11" s="124">
        <f>'Yield Tabulations'!W12</f>
        <v>0.3933566434</v>
      </c>
      <c r="D11" s="125">
        <f t="shared" si="11"/>
        <v>1</v>
      </c>
      <c r="E11" s="125">
        <f t="shared" ref="E11:M11" si="41">POWER($B11,E$1)*POWER($C11,E$2)</f>
        <v>0.3933566434</v>
      </c>
      <c r="F11" s="125">
        <f t="shared" si="41"/>
        <v>0.3733183857</v>
      </c>
      <c r="G11" s="125">
        <f t="shared" si="41"/>
        <v>0.1547294489</v>
      </c>
      <c r="H11" s="125">
        <f t="shared" si="41"/>
        <v>0.1468472671</v>
      </c>
      <c r="I11" s="125">
        <f t="shared" si="41"/>
        <v>0.1393666171</v>
      </c>
      <c r="J11" s="125">
        <f t="shared" si="41"/>
        <v>0.06086385664</v>
      </c>
      <c r="K11" s="125">
        <f t="shared" si="41"/>
        <v>0.05776334807</v>
      </c>
      <c r="L11" s="125">
        <f t="shared" si="41"/>
        <v>0.05482078468</v>
      </c>
      <c r="M11" s="125">
        <f t="shared" si="41"/>
        <v>0.0520281205</v>
      </c>
      <c r="N11" s="126">
        <f t="shared" ref="N11:DI11" si="42">OFFSET($D11,0,N$2)*OFFSET($D11,0,N$3)</f>
        <v>1</v>
      </c>
      <c r="O11" s="126">
        <f t="shared" si="42"/>
        <v>0.3933566434</v>
      </c>
      <c r="P11" s="126">
        <f t="shared" si="42"/>
        <v>0.3733183857</v>
      </c>
      <c r="Q11" s="126">
        <f t="shared" si="42"/>
        <v>0.1547294489</v>
      </c>
      <c r="R11" s="126">
        <f t="shared" si="42"/>
        <v>0.1468472671</v>
      </c>
      <c r="S11" s="126">
        <f t="shared" si="42"/>
        <v>0.1393666171</v>
      </c>
      <c r="T11" s="126">
        <f t="shared" si="42"/>
        <v>0.06086385664</v>
      </c>
      <c r="U11" s="126">
        <f t="shared" si="42"/>
        <v>0.05776334807</v>
      </c>
      <c r="V11" s="126">
        <f t="shared" si="42"/>
        <v>0.05482078468</v>
      </c>
      <c r="W11" s="126">
        <f t="shared" si="42"/>
        <v>0.0520281205</v>
      </c>
      <c r="X11" s="126">
        <f t="shared" si="42"/>
        <v>0.3933566434</v>
      </c>
      <c r="Y11" s="126">
        <f t="shared" si="42"/>
        <v>0.1547294489</v>
      </c>
      <c r="Z11" s="126">
        <f t="shared" si="42"/>
        <v>0.1468472671</v>
      </c>
      <c r="AA11" s="126">
        <f t="shared" si="42"/>
        <v>0.06086385664</v>
      </c>
      <c r="AB11" s="126">
        <f t="shared" si="42"/>
        <v>0.05776334807</v>
      </c>
      <c r="AC11" s="126">
        <f t="shared" si="42"/>
        <v>0.05482078468</v>
      </c>
      <c r="AD11" s="126">
        <f t="shared" si="42"/>
        <v>0.02394120235</v>
      </c>
      <c r="AE11" s="126">
        <f t="shared" si="42"/>
        <v>0.0227215967</v>
      </c>
      <c r="AF11" s="126">
        <f t="shared" si="42"/>
        <v>0.02156411985</v>
      </c>
      <c r="AG11" s="126">
        <f t="shared" si="42"/>
        <v>0.02046560684</v>
      </c>
      <c r="AH11" s="126">
        <f t="shared" si="42"/>
        <v>0.3733183857</v>
      </c>
      <c r="AI11" s="126">
        <f t="shared" si="42"/>
        <v>0.1468472671</v>
      </c>
      <c r="AJ11" s="126">
        <f t="shared" si="42"/>
        <v>0.1393666171</v>
      </c>
      <c r="AK11" s="126">
        <f t="shared" si="42"/>
        <v>0.05776334807</v>
      </c>
      <c r="AL11" s="126">
        <f t="shared" si="42"/>
        <v>0.05482078468</v>
      </c>
      <c r="AM11" s="126">
        <f t="shared" si="42"/>
        <v>0.0520281205</v>
      </c>
      <c r="AN11" s="126">
        <f t="shared" si="42"/>
        <v>0.0227215967</v>
      </c>
      <c r="AO11" s="126">
        <f t="shared" si="42"/>
        <v>0.02156411985</v>
      </c>
      <c r="AP11" s="126">
        <f t="shared" si="42"/>
        <v>0.02046560684</v>
      </c>
      <c r="AQ11" s="126">
        <f t="shared" si="42"/>
        <v>0.01942305395</v>
      </c>
      <c r="AR11" s="126">
        <f t="shared" si="42"/>
        <v>0.1547294489</v>
      </c>
      <c r="AS11" s="126">
        <f t="shared" si="42"/>
        <v>0.06086385664</v>
      </c>
      <c r="AT11" s="126">
        <f t="shared" si="42"/>
        <v>0.05776334807</v>
      </c>
      <c r="AU11" s="126">
        <f t="shared" si="42"/>
        <v>0.02394120235</v>
      </c>
      <c r="AV11" s="126">
        <f t="shared" si="42"/>
        <v>0.0227215967</v>
      </c>
      <c r="AW11" s="126">
        <f t="shared" si="42"/>
        <v>0.02156411985</v>
      </c>
      <c r="AX11" s="126">
        <f t="shared" si="42"/>
        <v>0.009417430994</v>
      </c>
      <c r="AY11" s="126">
        <f t="shared" si="42"/>
        <v>0.008937691011</v>
      </c>
      <c r="AZ11" s="126">
        <f t="shared" si="42"/>
        <v>0.008482389801</v>
      </c>
      <c r="BA11" s="126">
        <f t="shared" si="42"/>
        <v>0.00805028241</v>
      </c>
      <c r="BB11" s="126">
        <f t="shared" si="42"/>
        <v>0.1468472671</v>
      </c>
      <c r="BC11" s="126">
        <f t="shared" si="42"/>
        <v>0.05776334807</v>
      </c>
      <c r="BD11" s="126">
        <f t="shared" si="42"/>
        <v>0.05482078468</v>
      </c>
      <c r="BE11" s="126">
        <f t="shared" si="42"/>
        <v>0.0227215967</v>
      </c>
      <c r="BF11" s="126">
        <f t="shared" si="42"/>
        <v>0.02156411985</v>
      </c>
      <c r="BG11" s="126">
        <f t="shared" si="42"/>
        <v>0.02046560684</v>
      </c>
      <c r="BH11" s="126">
        <f t="shared" si="42"/>
        <v>0.008937691011</v>
      </c>
      <c r="BI11" s="126">
        <f t="shared" si="42"/>
        <v>0.008482389801</v>
      </c>
      <c r="BJ11" s="126">
        <f t="shared" si="42"/>
        <v>0.00805028241</v>
      </c>
      <c r="BK11" s="126">
        <f t="shared" si="42"/>
        <v>0.007640187306</v>
      </c>
      <c r="BL11" s="126">
        <f t="shared" si="42"/>
        <v>0.1393666171</v>
      </c>
      <c r="BM11" s="126">
        <f t="shared" si="42"/>
        <v>0.05482078468</v>
      </c>
      <c r="BN11" s="126">
        <f t="shared" si="42"/>
        <v>0.0520281205</v>
      </c>
      <c r="BO11" s="126">
        <f t="shared" si="42"/>
        <v>0.02156411985</v>
      </c>
      <c r="BP11" s="126">
        <f t="shared" si="42"/>
        <v>0.02046560684</v>
      </c>
      <c r="BQ11" s="126">
        <f t="shared" si="42"/>
        <v>0.01942305395</v>
      </c>
      <c r="BR11" s="126">
        <f t="shared" si="42"/>
        <v>0.008482389801</v>
      </c>
      <c r="BS11" s="126">
        <f t="shared" si="42"/>
        <v>0.00805028241</v>
      </c>
      <c r="BT11" s="126">
        <f t="shared" si="42"/>
        <v>0.007640187306</v>
      </c>
      <c r="BU11" s="126">
        <f t="shared" si="42"/>
        <v>0.007250983146</v>
      </c>
      <c r="BV11" s="126">
        <f t="shared" si="42"/>
        <v>0.06086385664</v>
      </c>
      <c r="BW11" s="126">
        <f t="shared" si="42"/>
        <v>0.02394120235</v>
      </c>
      <c r="BX11" s="126">
        <f t="shared" si="42"/>
        <v>0.0227215967</v>
      </c>
      <c r="BY11" s="126">
        <f t="shared" si="42"/>
        <v>0.009417430994</v>
      </c>
      <c r="BZ11" s="126">
        <f t="shared" si="42"/>
        <v>0.008937691011</v>
      </c>
      <c r="CA11" s="126">
        <f t="shared" si="42"/>
        <v>0.008482389801</v>
      </c>
      <c r="CB11" s="126">
        <f t="shared" si="42"/>
        <v>0.003704409045</v>
      </c>
      <c r="CC11" s="126">
        <f t="shared" si="42"/>
        <v>0.003515700136</v>
      </c>
      <c r="CD11" s="126">
        <f t="shared" si="42"/>
        <v>0.00333660438</v>
      </c>
      <c r="CE11" s="126">
        <f t="shared" si="42"/>
        <v>0.003166632067</v>
      </c>
      <c r="CF11" s="126">
        <f t="shared" si="42"/>
        <v>0.05776334807</v>
      </c>
      <c r="CG11" s="126">
        <f t="shared" si="42"/>
        <v>0.0227215967</v>
      </c>
      <c r="CH11" s="126">
        <f t="shared" si="42"/>
        <v>0.02156411985</v>
      </c>
      <c r="CI11" s="126">
        <f t="shared" si="42"/>
        <v>0.008937691011</v>
      </c>
      <c r="CJ11" s="126">
        <f t="shared" si="42"/>
        <v>0.008482389801</v>
      </c>
      <c r="CK11" s="126">
        <f t="shared" si="42"/>
        <v>0.00805028241</v>
      </c>
      <c r="CL11" s="126">
        <f t="shared" si="42"/>
        <v>0.003515700136</v>
      </c>
      <c r="CM11" s="126">
        <f t="shared" si="42"/>
        <v>0.00333660438</v>
      </c>
      <c r="CN11" s="126">
        <f t="shared" si="42"/>
        <v>0.003166632067</v>
      </c>
      <c r="CO11" s="126">
        <f t="shared" si="42"/>
        <v>0.003005318433</v>
      </c>
      <c r="CP11" s="126">
        <f t="shared" si="42"/>
        <v>0.05482078468</v>
      </c>
      <c r="CQ11" s="126">
        <f t="shared" si="42"/>
        <v>0.02156411985</v>
      </c>
      <c r="CR11" s="126">
        <f t="shared" si="42"/>
        <v>0.02046560684</v>
      </c>
      <c r="CS11" s="126">
        <f t="shared" si="42"/>
        <v>0.008482389801</v>
      </c>
      <c r="CT11" s="126">
        <f t="shared" si="42"/>
        <v>0.00805028241</v>
      </c>
      <c r="CU11" s="126">
        <f t="shared" si="42"/>
        <v>0.007640187306</v>
      </c>
      <c r="CV11" s="126">
        <f t="shared" si="42"/>
        <v>0.00333660438</v>
      </c>
      <c r="CW11" s="126">
        <f t="shared" si="42"/>
        <v>0.003166632067</v>
      </c>
      <c r="CX11" s="126">
        <f t="shared" si="42"/>
        <v>0.003005318433</v>
      </c>
      <c r="CY11" s="126">
        <f t="shared" si="42"/>
        <v>0.002852222391</v>
      </c>
      <c r="CZ11" s="126">
        <f t="shared" si="42"/>
        <v>0.0520281205</v>
      </c>
      <c r="DA11" s="126">
        <f t="shared" si="42"/>
        <v>0.02046560684</v>
      </c>
      <c r="DB11" s="126">
        <f t="shared" si="42"/>
        <v>0.01942305395</v>
      </c>
      <c r="DC11" s="126">
        <f t="shared" si="42"/>
        <v>0.00805028241</v>
      </c>
      <c r="DD11" s="126">
        <f t="shared" si="42"/>
        <v>0.007640187306</v>
      </c>
      <c r="DE11" s="126">
        <f t="shared" si="42"/>
        <v>0.007250983146</v>
      </c>
      <c r="DF11" s="126">
        <f t="shared" si="42"/>
        <v>0.003166632067</v>
      </c>
      <c r="DG11" s="126">
        <f t="shared" si="42"/>
        <v>0.003005318433</v>
      </c>
      <c r="DH11" s="126">
        <f t="shared" si="42"/>
        <v>0.002852222391</v>
      </c>
      <c r="DI11" s="126">
        <f t="shared" si="42"/>
        <v>0.002706925322</v>
      </c>
      <c r="DJ11" s="126">
        <f t="shared" ref="DJ11:DS11" si="43">$A11*OFFSET($D11,0,DJ$3)</f>
        <v>0.381147541</v>
      </c>
      <c r="DK11" s="126">
        <f t="shared" si="43"/>
        <v>0.1499269173</v>
      </c>
      <c r="DL11" s="126">
        <f t="shared" si="43"/>
        <v>0.1422893847</v>
      </c>
      <c r="DM11" s="126">
        <f t="shared" si="43"/>
        <v>0.05897474896</v>
      </c>
      <c r="DN11" s="126">
        <f t="shared" si="43"/>
        <v>0.05597047475</v>
      </c>
      <c r="DO11" s="126">
        <f t="shared" si="43"/>
        <v>0.05311924339</v>
      </c>
      <c r="DP11" s="126">
        <f t="shared" si="43"/>
        <v>0.02319810929</v>
      </c>
      <c r="DQ11" s="126">
        <f t="shared" si="43"/>
        <v>0.02201635807</v>
      </c>
      <c r="DR11" s="126">
        <f t="shared" si="43"/>
        <v>0.02089480728</v>
      </c>
      <c r="DS11" s="126">
        <f t="shared" si="43"/>
        <v>0.01983039019</v>
      </c>
      <c r="DT11" s="108">
        <v>9.0</v>
      </c>
      <c r="DU11" s="117">
        <f t="shared" ref="DU11:ED11" si="44">OFFSET($N$1,0,DU$1+10*$DT11)</f>
        <v>68.65159138</v>
      </c>
      <c r="DV11" s="117">
        <f t="shared" si="44"/>
        <v>32.70782584</v>
      </c>
      <c r="DW11" s="117">
        <f t="shared" si="44"/>
        <v>37.01954192</v>
      </c>
      <c r="DX11" s="117">
        <f t="shared" si="44"/>
        <v>16.76720637</v>
      </c>
      <c r="DY11" s="117">
        <f t="shared" si="44"/>
        <v>18.38742646</v>
      </c>
      <c r="DZ11" s="117">
        <f t="shared" si="44"/>
        <v>21.13230716</v>
      </c>
      <c r="EA11" s="117">
        <f t="shared" si="44"/>
        <v>9.177679078</v>
      </c>
      <c r="EB11" s="117">
        <f t="shared" si="44"/>
        <v>9.759371262</v>
      </c>
      <c r="EC11" s="117">
        <f t="shared" si="44"/>
        <v>10.93034157</v>
      </c>
      <c r="ED11" s="117">
        <f t="shared" si="44"/>
        <v>12.76650248</v>
      </c>
      <c r="EE11" s="118">
        <v>35.595866259098166</v>
      </c>
      <c r="EF11" s="125">
        <f t="shared" ref="EF11:EO11" si="45">D11*EF$3</f>
        <v>-0.002271078519</v>
      </c>
      <c r="EG11" s="125">
        <f t="shared" si="45"/>
        <v>0.1742451024</v>
      </c>
      <c r="EH11" s="125">
        <f t="shared" si="45"/>
        <v>0.2145814238</v>
      </c>
      <c r="EI11" s="125">
        <f t="shared" si="45"/>
        <v>-0.05520864709</v>
      </c>
      <c r="EJ11" s="125">
        <f t="shared" si="45"/>
        <v>0.07852419776</v>
      </c>
      <c r="EK11" s="125">
        <f t="shared" si="45"/>
        <v>-0.03125861337</v>
      </c>
      <c r="EL11" s="125">
        <f t="shared" si="45"/>
        <v>0.02076653188</v>
      </c>
      <c r="EM11" s="125">
        <f t="shared" si="45"/>
        <v>-0.01756335764</v>
      </c>
      <c r="EN11" s="125">
        <f t="shared" si="45"/>
        <v>-0.01861438244</v>
      </c>
      <c r="EO11" s="125">
        <f t="shared" si="45"/>
        <v>0.01802141339</v>
      </c>
      <c r="EP11" s="127">
        <f t="shared" si="17"/>
        <v>0.3812225902</v>
      </c>
      <c r="EQ11" s="127">
        <v>-0.019260114117612526</v>
      </c>
      <c r="ER11" s="127">
        <f t="shared" si="18"/>
        <v>0.381147541</v>
      </c>
      <c r="ES11" s="127">
        <f t="shared" si="19"/>
        <v>0.000000005632380978</v>
      </c>
      <c r="ET11" s="127">
        <f t="shared" si="20"/>
        <v>0.002724273599</v>
      </c>
    </row>
    <row r="12">
      <c r="A12" s="123">
        <f>'Yield Tabulations'!Z13</f>
        <v>0.5114678899</v>
      </c>
      <c r="B12" s="124">
        <f>'Yield Tabulations'!V13</f>
        <v>0.5512367491</v>
      </c>
      <c r="C12" s="124">
        <f>'Yield Tabulations'!W13</f>
        <v>0.4379084967</v>
      </c>
      <c r="D12" s="125">
        <f t="shared" si="11"/>
        <v>1</v>
      </c>
      <c r="E12" s="125">
        <f t="shared" ref="E12:M12" si="46">POWER($B12,E$1)*POWER($C12,E$2)</f>
        <v>0.4379084967</v>
      </c>
      <c r="F12" s="125">
        <f t="shared" si="46"/>
        <v>0.5512367491</v>
      </c>
      <c r="G12" s="125">
        <f t="shared" si="46"/>
        <v>0.1917638515</v>
      </c>
      <c r="H12" s="125">
        <f t="shared" si="46"/>
        <v>0.2413912561</v>
      </c>
      <c r="I12" s="125">
        <f t="shared" si="46"/>
        <v>0.3038619536</v>
      </c>
      <c r="J12" s="125">
        <f t="shared" si="46"/>
        <v>0.08397501994</v>
      </c>
      <c r="K12" s="125">
        <f t="shared" si="46"/>
        <v>0.1057072821</v>
      </c>
      <c r="L12" s="125">
        <f t="shared" si="46"/>
        <v>0.1330637313</v>
      </c>
      <c r="M12" s="125">
        <f t="shared" si="46"/>
        <v>0.1674998755</v>
      </c>
      <c r="N12" s="126">
        <f t="shared" ref="N12:DI12" si="47">OFFSET($D12,0,N$2)*OFFSET($D12,0,N$3)</f>
        <v>1</v>
      </c>
      <c r="O12" s="126">
        <f t="shared" si="47"/>
        <v>0.4379084967</v>
      </c>
      <c r="P12" s="126">
        <f t="shared" si="47"/>
        <v>0.5512367491</v>
      </c>
      <c r="Q12" s="126">
        <f t="shared" si="47"/>
        <v>0.1917638515</v>
      </c>
      <c r="R12" s="126">
        <f t="shared" si="47"/>
        <v>0.2413912561</v>
      </c>
      <c r="S12" s="126">
        <f t="shared" si="47"/>
        <v>0.3038619536</v>
      </c>
      <c r="T12" s="126">
        <f t="shared" si="47"/>
        <v>0.08397501994</v>
      </c>
      <c r="U12" s="126">
        <f t="shared" si="47"/>
        <v>0.1057072821</v>
      </c>
      <c r="V12" s="126">
        <f t="shared" si="47"/>
        <v>0.1330637313</v>
      </c>
      <c r="W12" s="126">
        <f t="shared" si="47"/>
        <v>0.1674998755</v>
      </c>
      <c r="X12" s="126">
        <f t="shared" si="47"/>
        <v>0.4379084967</v>
      </c>
      <c r="Y12" s="126">
        <f t="shared" si="47"/>
        <v>0.1917638515</v>
      </c>
      <c r="Z12" s="126">
        <f t="shared" si="47"/>
        <v>0.2413912561</v>
      </c>
      <c r="AA12" s="126">
        <f t="shared" si="47"/>
        <v>0.08397501994</v>
      </c>
      <c r="AB12" s="126">
        <f t="shared" si="47"/>
        <v>0.1057072821</v>
      </c>
      <c r="AC12" s="126">
        <f t="shared" si="47"/>
        <v>0.1330637313</v>
      </c>
      <c r="AD12" s="126">
        <f t="shared" si="47"/>
        <v>0.03677337475</v>
      </c>
      <c r="AE12" s="126">
        <f t="shared" si="47"/>
        <v>0.046290117</v>
      </c>
      <c r="AF12" s="126">
        <f t="shared" si="47"/>
        <v>0.05826973855</v>
      </c>
      <c r="AG12" s="126">
        <f t="shared" si="47"/>
        <v>0.07334961867</v>
      </c>
      <c r="AH12" s="126">
        <f t="shared" si="47"/>
        <v>0.5512367491</v>
      </c>
      <c r="AI12" s="126">
        <f t="shared" si="47"/>
        <v>0.2413912561</v>
      </c>
      <c r="AJ12" s="126">
        <f t="shared" si="47"/>
        <v>0.3038619536</v>
      </c>
      <c r="AK12" s="126">
        <f t="shared" si="47"/>
        <v>0.1057072821</v>
      </c>
      <c r="AL12" s="126">
        <f t="shared" si="47"/>
        <v>0.1330637313</v>
      </c>
      <c r="AM12" s="126">
        <f t="shared" si="47"/>
        <v>0.1674998755</v>
      </c>
      <c r="AN12" s="126">
        <f t="shared" si="47"/>
        <v>0.046290117</v>
      </c>
      <c r="AO12" s="126">
        <f t="shared" si="47"/>
        <v>0.05826973855</v>
      </c>
      <c r="AP12" s="126">
        <f t="shared" si="47"/>
        <v>0.07334961867</v>
      </c>
      <c r="AQ12" s="126">
        <f t="shared" si="47"/>
        <v>0.09233208683</v>
      </c>
      <c r="AR12" s="126">
        <f t="shared" si="47"/>
        <v>0.1917638515</v>
      </c>
      <c r="AS12" s="126">
        <f t="shared" si="47"/>
        <v>0.08397501994</v>
      </c>
      <c r="AT12" s="126">
        <f t="shared" si="47"/>
        <v>0.1057072821</v>
      </c>
      <c r="AU12" s="126">
        <f t="shared" si="47"/>
        <v>0.03677337475</v>
      </c>
      <c r="AV12" s="126">
        <f t="shared" si="47"/>
        <v>0.046290117</v>
      </c>
      <c r="AW12" s="126">
        <f t="shared" si="47"/>
        <v>0.05826973855</v>
      </c>
      <c r="AX12" s="126">
        <f t="shared" si="47"/>
        <v>0.01610337325</v>
      </c>
      <c r="AY12" s="126">
        <f t="shared" si="47"/>
        <v>0.02027083555</v>
      </c>
      <c r="AZ12" s="126">
        <f t="shared" si="47"/>
        <v>0.02551681361</v>
      </c>
      <c r="BA12" s="126">
        <f t="shared" si="47"/>
        <v>0.03212042125</v>
      </c>
      <c r="BB12" s="126">
        <f t="shared" si="47"/>
        <v>0.2413912561</v>
      </c>
      <c r="BC12" s="126">
        <f t="shared" si="47"/>
        <v>0.1057072821</v>
      </c>
      <c r="BD12" s="126">
        <f t="shared" si="47"/>
        <v>0.1330637313</v>
      </c>
      <c r="BE12" s="126">
        <f t="shared" si="47"/>
        <v>0.046290117</v>
      </c>
      <c r="BF12" s="126">
        <f t="shared" si="47"/>
        <v>0.05826973855</v>
      </c>
      <c r="BG12" s="126">
        <f t="shared" si="47"/>
        <v>0.07334961867</v>
      </c>
      <c r="BH12" s="126">
        <f t="shared" si="47"/>
        <v>0.02027083555</v>
      </c>
      <c r="BI12" s="126">
        <f t="shared" si="47"/>
        <v>0.02551681361</v>
      </c>
      <c r="BJ12" s="126">
        <f t="shared" si="47"/>
        <v>0.03212042125</v>
      </c>
      <c r="BK12" s="126">
        <f t="shared" si="47"/>
        <v>0.04043300534</v>
      </c>
      <c r="BL12" s="126">
        <f t="shared" si="47"/>
        <v>0.3038619536</v>
      </c>
      <c r="BM12" s="126">
        <f t="shared" si="47"/>
        <v>0.1330637313</v>
      </c>
      <c r="BN12" s="126">
        <f t="shared" si="47"/>
        <v>0.1674998755</v>
      </c>
      <c r="BO12" s="126">
        <f t="shared" si="47"/>
        <v>0.05826973855</v>
      </c>
      <c r="BP12" s="126">
        <f t="shared" si="47"/>
        <v>0.07334961867</v>
      </c>
      <c r="BQ12" s="126">
        <f t="shared" si="47"/>
        <v>0.09233208683</v>
      </c>
      <c r="BR12" s="126">
        <f t="shared" si="47"/>
        <v>0.02551681361</v>
      </c>
      <c r="BS12" s="126">
        <f t="shared" si="47"/>
        <v>0.03212042125</v>
      </c>
      <c r="BT12" s="126">
        <f t="shared" si="47"/>
        <v>0.04043300534</v>
      </c>
      <c r="BU12" s="126">
        <f t="shared" si="47"/>
        <v>0.05089683938</v>
      </c>
      <c r="BV12" s="126">
        <f t="shared" si="47"/>
        <v>0.08397501994</v>
      </c>
      <c r="BW12" s="126">
        <f t="shared" si="47"/>
        <v>0.03677337475</v>
      </c>
      <c r="BX12" s="126">
        <f t="shared" si="47"/>
        <v>0.046290117</v>
      </c>
      <c r="BY12" s="126">
        <f t="shared" si="47"/>
        <v>0.01610337325</v>
      </c>
      <c r="BZ12" s="126">
        <f t="shared" si="47"/>
        <v>0.02027083555</v>
      </c>
      <c r="CA12" s="126">
        <f t="shared" si="47"/>
        <v>0.02551681361</v>
      </c>
      <c r="CB12" s="126">
        <f t="shared" si="47"/>
        <v>0.007051803974</v>
      </c>
      <c r="CC12" s="126">
        <f t="shared" si="47"/>
        <v>0.008876771123</v>
      </c>
      <c r="CD12" s="126">
        <f t="shared" si="47"/>
        <v>0.01117402949</v>
      </c>
      <c r="CE12" s="126">
        <f t="shared" si="47"/>
        <v>0.01406580538</v>
      </c>
      <c r="CF12" s="126">
        <f t="shared" si="47"/>
        <v>0.1057072821</v>
      </c>
      <c r="CG12" s="126">
        <f t="shared" si="47"/>
        <v>0.046290117</v>
      </c>
      <c r="CH12" s="126">
        <f t="shared" si="47"/>
        <v>0.05826973855</v>
      </c>
      <c r="CI12" s="126">
        <f t="shared" si="47"/>
        <v>0.02027083555</v>
      </c>
      <c r="CJ12" s="126">
        <f t="shared" si="47"/>
        <v>0.02551681361</v>
      </c>
      <c r="CK12" s="126">
        <f t="shared" si="47"/>
        <v>0.03212042125</v>
      </c>
      <c r="CL12" s="126">
        <f t="shared" si="47"/>
        <v>0.008876771123</v>
      </c>
      <c r="CM12" s="126">
        <f t="shared" si="47"/>
        <v>0.01117402949</v>
      </c>
      <c r="CN12" s="126">
        <f t="shared" si="47"/>
        <v>0.01406580538</v>
      </c>
      <c r="CO12" s="126">
        <f t="shared" si="47"/>
        <v>0.01770595659</v>
      </c>
      <c r="CP12" s="126">
        <f t="shared" si="47"/>
        <v>0.1330637313</v>
      </c>
      <c r="CQ12" s="126">
        <f t="shared" si="47"/>
        <v>0.05826973855</v>
      </c>
      <c r="CR12" s="126">
        <f t="shared" si="47"/>
        <v>0.07334961867</v>
      </c>
      <c r="CS12" s="126">
        <f t="shared" si="47"/>
        <v>0.02551681361</v>
      </c>
      <c r="CT12" s="126">
        <f t="shared" si="47"/>
        <v>0.03212042125</v>
      </c>
      <c r="CU12" s="126">
        <f t="shared" si="47"/>
        <v>0.04043300534</v>
      </c>
      <c r="CV12" s="126">
        <f t="shared" si="47"/>
        <v>0.01117402949</v>
      </c>
      <c r="CW12" s="126">
        <f t="shared" si="47"/>
        <v>0.01406580538</v>
      </c>
      <c r="CX12" s="126">
        <f t="shared" si="47"/>
        <v>0.01770595659</v>
      </c>
      <c r="CY12" s="126">
        <f t="shared" si="47"/>
        <v>0.02228815842</v>
      </c>
      <c r="CZ12" s="126">
        <f t="shared" si="47"/>
        <v>0.1674998755</v>
      </c>
      <c r="DA12" s="126">
        <f t="shared" si="47"/>
        <v>0.07334961867</v>
      </c>
      <c r="DB12" s="126">
        <f t="shared" si="47"/>
        <v>0.09233208683</v>
      </c>
      <c r="DC12" s="126">
        <f t="shared" si="47"/>
        <v>0.03212042125</v>
      </c>
      <c r="DD12" s="126">
        <f t="shared" si="47"/>
        <v>0.04043300534</v>
      </c>
      <c r="DE12" s="126">
        <f t="shared" si="47"/>
        <v>0.05089683938</v>
      </c>
      <c r="DF12" s="126">
        <f t="shared" si="47"/>
        <v>0.01406580538</v>
      </c>
      <c r="DG12" s="126">
        <f t="shared" si="47"/>
        <v>0.01770595659</v>
      </c>
      <c r="DH12" s="126">
        <f t="shared" si="47"/>
        <v>0.02228815842</v>
      </c>
      <c r="DI12" s="126">
        <f t="shared" si="47"/>
        <v>0.02805620828</v>
      </c>
      <c r="DJ12" s="126">
        <f t="shared" ref="DJ12:DS12" si="48">$A12*OFFSET($D12,0,DJ$3)</f>
        <v>0.5114678899</v>
      </c>
      <c r="DK12" s="126">
        <f t="shared" si="48"/>
        <v>0.2239761348</v>
      </c>
      <c r="DL12" s="126">
        <f t="shared" si="48"/>
        <v>0.2819398969</v>
      </c>
      <c r="DM12" s="126">
        <f t="shared" si="48"/>
        <v>0.09808105249</v>
      </c>
      <c r="DN12" s="126">
        <f t="shared" si="48"/>
        <v>0.1234638764</v>
      </c>
      <c r="DO12" s="126">
        <f t="shared" si="48"/>
        <v>0.1554156322</v>
      </c>
      <c r="DP12" s="126">
        <f t="shared" si="48"/>
        <v>0.04295052625</v>
      </c>
      <c r="DQ12" s="126">
        <f t="shared" si="48"/>
        <v>0.05406588053</v>
      </c>
      <c r="DR12" s="126">
        <f t="shared" si="48"/>
        <v>0.06805782587</v>
      </c>
      <c r="DS12" s="126">
        <f t="shared" si="48"/>
        <v>0.08567080787</v>
      </c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5">
        <f t="shared" ref="EF12:EO12" si="49">D12*EF$3</f>
        <v>-0.002271078519</v>
      </c>
      <c r="EG12" s="125">
        <f t="shared" si="49"/>
        <v>0.1939802267</v>
      </c>
      <c r="EH12" s="125">
        <f t="shared" si="49"/>
        <v>0.3168479535</v>
      </c>
      <c r="EI12" s="125">
        <f t="shared" si="49"/>
        <v>-0.06842280432</v>
      </c>
      <c r="EJ12" s="125">
        <f t="shared" si="49"/>
        <v>0.1290800647</v>
      </c>
      <c r="EK12" s="125">
        <f t="shared" si="49"/>
        <v>-0.06815336071</v>
      </c>
      <c r="EL12" s="125">
        <f t="shared" si="49"/>
        <v>0.02865197878</v>
      </c>
      <c r="EM12" s="125">
        <f t="shared" si="49"/>
        <v>-0.03214105247</v>
      </c>
      <c r="EN12" s="125">
        <f t="shared" si="49"/>
        <v>-0.04518175355</v>
      </c>
      <c r="EO12" s="125">
        <f t="shared" si="49"/>
        <v>0.05801832681</v>
      </c>
      <c r="EP12" s="127">
        <f t="shared" si="17"/>
        <v>0.5104085009</v>
      </c>
      <c r="EQ12" s="127">
        <v>0.0123172861440769</v>
      </c>
      <c r="ER12" s="127">
        <f t="shared" si="18"/>
        <v>0.5114678899</v>
      </c>
      <c r="ES12" s="127">
        <f t="shared" si="19"/>
        <v>0.000001122305111</v>
      </c>
      <c r="ET12" s="127">
        <f t="shared" si="20"/>
        <v>0.006103636641</v>
      </c>
    </row>
    <row r="13">
      <c r="A13" s="123">
        <f>'Yield Tabulations'!Z14</f>
        <v>0.5989773557</v>
      </c>
      <c r="B13" s="124">
        <f>'Yield Tabulations'!V14</f>
        <v>0.5424354244</v>
      </c>
      <c r="C13" s="124">
        <f>'Yield Tabulations'!W14</f>
        <v>0.6816546763</v>
      </c>
      <c r="D13" s="125">
        <f t="shared" si="11"/>
        <v>1</v>
      </c>
      <c r="E13" s="125">
        <f t="shared" ref="E13:M13" si="50">POWER($B13,E$1)*POWER($C13,E$2)</f>
        <v>0.6816546763</v>
      </c>
      <c r="F13" s="125">
        <f t="shared" si="50"/>
        <v>0.5424354244</v>
      </c>
      <c r="G13" s="125">
        <f t="shared" si="50"/>
        <v>0.4646530977</v>
      </c>
      <c r="H13" s="125">
        <f t="shared" si="50"/>
        <v>0.3697536436</v>
      </c>
      <c r="I13" s="125">
        <f t="shared" si="50"/>
        <v>0.2942361896</v>
      </c>
      <c r="J13" s="125">
        <f t="shared" si="50"/>
        <v>0.3167329569</v>
      </c>
      <c r="K13" s="125">
        <f t="shared" si="50"/>
        <v>0.2520443002</v>
      </c>
      <c r="L13" s="125">
        <f t="shared" si="50"/>
        <v>0.2005674746</v>
      </c>
      <c r="M13" s="125">
        <f t="shared" si="50"/>
        <v>0.1596041324</v>
      </c>
      <c r="N13" s="126">
        <f t="shared" ref="N13:DI13" si="51">OFFSET($D13,0,N$2)*OFFSET($D13,0,N$3)</f>
        <v>1</v>
      </c>
      <c r="O13" s="126">
        <f t="shared" si="51"/>
        <v>0.6816546763</v>
      </c>
      <c r="P13" s="126">
        <f t="shared" si="51"/>
        <v>0.5424354244</v>
      </c>
      <c r="Q13" s="126">
        <f t="shared" si="51"/>
        <v>0.4646530977</v>
      </c>
      <c r="R13" s="126">
        <f t="shared" si="51"/>
        <v>0.3697536436</v>
      </c>
      <c r="S13" s="126">
        <f t="shared" si="51"/>
        <v>0.2942361896</v>
      </c>
      <c r="T13" s="126">
        <f t="shared" si="51"/>
        <v>0.3167329569</v>
      </c>
      <c r="U13" s="126">
        <f t="shared" si="51"/>
        <v>0.2520443002</v>
      </c>
      <c r="V13" s="126">
        <f t="shared" si="51"/>
        <v>0.2005674746</v>
      </c>
      <c r="W13" s="126">
        <f t="shared" si="51"/>
        <v>0.1596041324</v>
      </c>
      <c r="X13" s="126">
        <f t="shared" si="51"/>
        <v>0.6816546763</v>
      </c>
      <c r="Y13" s="126">
        <f t="shared" si="51"/>
        <v>0.4646530977</v>
      </c>
      <c r="Z13" s="126">
        <f t="shared" si="51"/>
        <v>0.3697536436</v>
      </c>
      <c r="AA13" s="126">
        <f t="shared" si="51"/>
        <v>0.3167329569</v>
      </c>
      <c r="AB13" s="126">
        <f t="shared" si="51"/>
        <v>0.2520443002</v>
      </c>
      <c r="AC13" s="126">
        <f t="shared" si="51"/>
        <v>0.2005674746</v>
      </c>
      <c r="AD13" s="126">
        <f t="shared" si="51"/>
        <v>0.2159025012</v>
      </c>
      <c r="AE13" s="126">
        <f t="shared" si="51"/>
        <v>0.1718071759</v>
      </c>
      <c r="AF13" s="126">
        <f t="shared" si="51"/>
        <v>0.1367177569</v>
      </c>
      <c r="AG13" s="126">
        <f t="shared" si="51"/>
        <v>0.1087949032</v>
      </c>
      <c r="AH13" s="126">
        <f t="shared" si="51"/>
        <v>0.5424354244</v>
      </c>
      <c r="AI13" s="126">
        <f t="shared" si="51"/>
        <v>0.3697536436</v>
      </c>
      <c r="AJ13" s="126">
        <f t="shared" si="51"/>
        <v>0.2942361896</v>
      </c>
      <c r="AK13" s="126">
        <f t="shared" si="51"/>
        <v>0.2520443002</v>
      </c>
      <c r="AL13" s="126">
        <f t="shared" si="51"/>
        <v>0.2005674746</v>
      </c>
      <c r="AM13" s="126">
        <f t="shared" si="51"/>
        <v>0.1596041324</v>
      </c>
      <c r="AN13" s="126">
        <f t="shared" si="51"/>
        <v>0.1718071759</v>
      </c>
      <c r="AO13" s="126">
        <f t="shared" si="51"/>
        <v>0.1367177569</v>
      </c>
      <c r="AP13" s="126">
        <f t="shared" si="51"/>
        <v>0.1087949032</v>
      </c>
      <c r="AQ13" s="126">
        <f t="shared" si="51"/>
        <v>0.08657493527</v>
      </c>
      <c r="AR13" s="126">
        <f t="shared" si="51"/>
        <v>0.4646530977</v>
      </c>
      <c r="AS13" s="126">
        <f t="shared" si="51"/>
        <v>0.3167329569</v>
      </c>
      <c r="AT13" s="126">
        <f t="shared" si="51"/>
        <v>0.2520443002</v>
      </c>
      <c r="AU13" s="126">
        <f t="shared" si="51"/>
        <v>0.2159025012</v>
      </c>
      <c r="AV13" s="126">
        <f t="shared" si="51"/>
        <v>0.1718071759</v>
      </c>
      <c r="AW13" s="126">
        <f t="shared" si="51"/>
        <v>0.1367177569</v>
      </c>
      <c r="AX13" s="126">
        <f t="shared" si="51"/>
        <v>0.1471709495</v>
      </c>
      <c r="AY13" s="126">
        <f t="shared" si="51"/>
        <v>0.1171131648</v>
      </c>
      <c r="AZ13" s="126">
        <f t="shared" si="51"/>
        <v>0.09319429835</v>
      </c>
      <c r="BA13" s="126">
        <f t="shared" si="51"/>
        <v>0.0741605545</v>
      </c>
      <c r="BB13" s="126">
        <f t="shared" si="51"/>
        <v>0.3697536436</v>
      </c>
      <c r="BC13" s="126">
        <f t="shared" si="51"/>
        <v>0.2520443002</v>
      </c>
      <c r="BD13" s="126">
        <f t="shared" si="51"/>
        <v>0.2005674746</v>
      </c>
      <c r="BE13" s="126">
        <f t="shared" si="51"/>
        <v>0.1718071759</v>
      </c>
      <c r="BF13" s="126">
        <f t="shared" si="51"/>
        <v>0.1367177569</v>
      </c>
      <c r="BG13" s="126">
        <f t="shared" si="51"/>
        <v>0.1087949032</v>
      </c>
      <c r="BH13" s="126">
        <f t="shared" si="51"/>
        <v>0.1171131648</v>
      </c>
      <c r="BI13" s="126">
        <f t="shared" si="51"/>
        <v>0.09319429835</v>
      </c>
      <c r="BJ13" s="126">
        <f t="shared" si="51"/>
        <v>0.0741605545</v>
      </c>
      <c r="BK13" s="126">
        <f t="shared" si="51"/>
        <v>0.05901420947</v>
      </c>
      <c r="BL13" s="126">
        <f t="shared" si="51"/>
        <v>0.2942361896</v>
      </c>
      <c r="BM13" s="126">
        <f t="shared" si="51"/>
        <v>0.2005674746</v>
      </c>
      <c r="BN13" s="126">
        <f t="shared" si="51"/>
        <v>0.1596041324</v>
      </c>
      <c r="BO13" s="126">
        <f t="shared" si="51"/>
        <v>0.1367177569</v>
      </c>
      <c r="BP13" s="126">
        <f t="shared" si="51"/>
        <v>0.1087949032</v>
      </c>
      <c r="BQ13" s="126">
        <f t="shared" si="51"/>
        <v>0.08657493527</v>
      </c>
      <c r="BR13" s="126">
        <f t="shared" si="51"/>
        <v>0.09319429835</v>
      </c>
      <c r="BS13" s="126">
        <f t="shared" si="51"/>
        <v>0.0741605545</v>
      </c>
      <c r="BT13" s="126">
        <f t="shared" si="51"/>
        <v>0.05901420947</v>
      </c>
      <c r="BU13" s="126">
        <f t="shared" si="51"/>
        <v>0.04696131175</v>
      </c>
      <c r="BV13" s="126">
        <f t="shared" si="51"/>
        <v>0.3167329569</v>
      </c>
      <c r="BW13" s="126">
        <f t="shared" si="51"/>
        <v>0.2159025012</v>
      </c>
      <c r="BX13" s="126">
        <f t="shared" si="51"/>
        <v>0.1718071759</v>
      </c>
      <c r="BY13" s="126">
        <f t="shared" si="51"/>
        <v>0.1471709495</v>
      </c>
      <c r="BZ13" s="126">
        <f t="shared" si="51"/>
        <v>0.1171131648</v>
      </c>
      <c r="CA13" s="126">
        <f t="shared" si="51"/>
        <v>0.09319429835</v>
      </c>
      <c r="CB13" s="126">
        <f t="shared" si="51"/>
        <v>0.100319766</v>
      </c>
      <c r="CC13" s="126">
        <f t="shared" si="51"/>
        <v>0.07983073647</v>
      </c>
      <c r="CD13" s="126">
        <f t="shared" si="51"/>
        <v>0.06352632927</v>
      </c>
      <c r="CE13" s="126">
        <f t="shared" si="51"/>
        <v>0.05055188877</v>
      </c>
      <c r="CF13" s="126">
        <f t="shared" si="51"/>
        <v>0.2520443002</v>
      </c>
      <c r="CG13" s="126">
        <f t="shared" si="51"/>
        <v>0.1718071759</v>
      </c>
      <c r="CH13" s="126">
        <f t="shared" si="51"/>
        <v>0.1367177569</v>
      </c>
      <c r="CI13" s="126">
        <f t="shared" si="51"/>
        <v>0.1171131648</v>
      </c>
      <c r="CJ13" s="126">
        <f t="shared" si="51"/>
        <v>0.09319429835</v>
      </c>
      <c r="CK13" s="126">
        <f t="shared" si="51"/>
        <v>0.0741605545</v>
      </c>
      <c r="CL13" s="126">
        <f t="shared" si="51"/>
        <v>0.07983073647</v>
      </c>
      <c r="CM13" s="126">
        <f t="shared" si="51"/>
        <v>0.06352632927</v>
      </c>
      <c r="CN13" s="126">
        <f t="shared" si="51"/>
        <v>0.05055188877</v>
      </c>
      <c r="CO13" s="126">
        <f t="shared" si="51"/>
        <v>0.04022731185</v>
      </c>
      <c r="CP13" s="126">
        <f t="shared" si="51"/>
        <v>0.2005674746</v>
      </c>
      <c r="CQ13" s="126">
        <f t="shared" si="51"/>
        <v>0.1367177569</v>
      </c>
      <c r="CR13" s="126">
        <f t="shared" si="51"/>
        <v>0.1087949032</v>
      </c>
      <c r="CS13" s="126">
        <f t="shared" si="51"/>
        <v>0.09319429835</v>
      </c>
      <c r="CT13" s="126">
        <f t="shared" si="51"/>
        <v>0.0741605545</v>
      </c>
      <c r="CU13" s="126">
        <f t="shared" si="51"/>
        <v>0.05901420947</v>
      </c>
      <c r="CV13" s="126">
        <f t="shared" si="51"/>
        <v>0.06352632927</v>
      </c>
      <c r="CW13" s="126">
        <f t="shared" si="51"/>
        <v>0.05055188877</v>
      </c>
      <c r="CX13" s="126">
        <f t="shared" si="51"/>
        <v>0.04022731185</v>
      </c>
      <c r="CY13" s="126">
        <f t="shared" si="51"/>
        <v>0.03201139776</v>
      </c>
      <c r="CZ13" s="126">
        <f t="shared" si="51"/>
        <v>0.1596041324</v>
      </c>
      <c r="DA13" s="126">
        <f t="shared" si="51"/>
        <v>0.1087949032</v>
      </c>
      <c r="DB13" s="126">
        <f t="shared" si="51"/>
        <v>0.08657493527</v>
      </c>
      <c r="DC13" s="126">
        <f t="shared" si="51"/>
        <v>0.0741605545</v>
      </c>
      <c r="DD13" s="126">
        <f t="shared" si="51"/>
        <v>0.05901420947</v>
      </c>
      <c r="DE13" s="126">
        <f t="shared" si="51"/>
        <v>0.04696131175</v>
      </c>
      <c r="DF13" s="126">
        <f t="shared" si="51"/>
        <v>0.05055188877</v>
      </c>
      <c r="DG13" s="126">
        <f t="shared" si="51"/>
        <v>0.04022731185</v>
      </c>
      <c r="DH13" s="126">
        <f t="shared" si="51"/>
        <v>0.03201139776</v>
      </c>
      <c r="DI13" s="126">
        <f t="shared" si="51"/>
        <v>0.02547347907</v>
      </c>
      <c r="DJ13" s="126">
        <f t="shared" ref="DJ13:DS13" si="52">$A13*OFFSET($D13,0,DJ$3)</f>
        <v>0.5989773557</v>
      </c>
      <c r="DK13" s="126">
        <f t="shared" si="52"/>
        <v>0.4082957155</v>
      </c>
      <c r="DL13" s="126">
        <f t="shared" si="52"/>
        <v>0.3249065361</v>
      </c>
      <c r="DM13" s="126">
        <f t="shared" si="52"/>
        <v>0.2783166838</v>
      </c>
      <c r="DN13" s="126">
        <f t="shared" si="52"/>
        <v>0.2214740597</v>
      </c>
      <c r="DO13" s="126">
        <f t="shared" si="52"/>
        <v>0.1762408148</v>
      </c>
      <c r="DP13" s="126">
        <f t="shared" si="52"/>
        <v>0.189715869</v>
      </c>
      <c r="DQ13" s="126">
        <f t="shared" si="52"/>
        <v>0.1509688285</v>
      </c>
      <c r="DR13" s="126">
        <f t="shared" si="52"/>
        <v>0.1201353756</v>
      </c>
      <c r="DS13" s="126">
        <f t="shared" si="52"/>
        <v>0.09559926117</v>
      </c>
      <c r="DT13" s="108" t="s">
        <v>45</v>
      </c>
      <c r="DU13" s="108">
        <v>0.0</v>
      </c>
      <c r="DV13" s="108">
        <v>1.0</v>
      </c>
      <c r="DW13" s="108">
        <v>2.0</v>
      </c>
      <c r="DX13" s="108">
        <v>3.0</v>
      </c>
      <c r="DY13" s="108">
        <v>4.0</v>
      </c>
      <c r="DZ13" s="108">
        <v>5.0</v>
      </c>
      <c r="EA13" s="108">
        <v>6.0</v>
      </c>
      <c r="EB13" s="108">
        <v>7.0</v>
      </c>
      <c r="EC13" s="108">
        <v>8.0</v>
      </c>
      <c r="ED13" s="108">
        <v>9.0</v>
      </c>
      <c r="EE13" s="115" t="s">
        <v>226</v>
      </c>
      <c r="EF13" s="125">
        <f t="shared" ref="EF13:EO13" si="53">D13*EF$3</f>
        <v>-0.002271078519</v>
      </c>
      <c r="EG13" s="125">
        <f t="shared" si="53"/>
        <v>0.3019524161</v>
      </c>
      <c r="EH13" s="125">
        <f t="shared" si="53"/>
        <v>0.3117889988</v>
      </c>
      <c r="EI13" s="125">
        <f t="shared" si="53"/>
        <v>-0.165791768</v>
      </c>
      <c r="EJ13" s="125">
        <f t="shared" si="53"/>
        <v>0.1977197724</v>
      </c>
      <c r="EK13" s="125">
        <f t="shared" si="53"/>
        <v>-0.06599439294</v>
      </c>
      <c r="EL13" s="125">
        <f t="shared" si="53"/>
        <v>0.1080681608</v>
      </c>
      <c r="EM13" s="125">
        <f t="shared" si="53"/>
        <v>-0.07663586573</v>
      </c>
      <c r="EN13" s="125">
        <f t="shared" si="53"/>
        <v>-0.06810263111</v>
      </c>
      <c r="EO13" s="125">
        <f t="shared" si="53"/>
        <v>0.05528341251</v>
      </c>
      <c r="EP13" s="127">
        <f t="shared" si="17"/>
        <v>0.5960170244</v>
      </c>
      <c r="EQ13" s="127">
        <v>0.005398872327971371</v>
      </c>
      <c r="ER13" s="127">
        <f t="shared" si="18"/>
        <v>0.5989773557</v>
      </c>
      <c r="ES13" s="127">
        <f t="shared" si="19"/>
        <v>0.000008763561846</v>
      </c>
      <c r="ET13" s="127">
        <f t="shared" si="20"/>
        <v>0.02743503284</v>
      </c>
    </row>
    <row r="14">
      <c r="A14" s="123">
        <f>'Yield Tabulations'!Z15</f>
        <v>0.4340617935</v>
      </c>
      <c r="B14" s="124">
        <f>'Yield Tabulations'!V15</f>
        <v>0.4359281437</v>
      </c>
      <c r="C14" s="124">
        <f>'Yield Tabulations'!W15</f>
        <v>0.4308943089</v>
      </c>
      <c r="D14" s="125">
        <f t="shared" si="11"/>
        <v>1</v>
      </c>
      <c r="E14" s="125">
        <f t="shared" ref="E14:M14" si="54">POWER($B14,E$1)*POWER($C14,E$2)</f>
        <v>0.4308943089</v>
      </c>
      <c r="F14" s="125">
        <f t="shared" si="54"/>
        <v>0.4359281437</v>
      </c>
      <c r="G14" s="125">
        <f t="shared" si="54"/>
        <v>0.1856699055</v>
      </c>
      <c r="H14" s="125">
        <f t="shared" si="54"/>
        <v>0.1878389562</v>
      </c>
      <c r="I14" s="125">
        <f t="shared" si="54"/>
        <v>0.1900333465</v>
      </c>
      <c r="J14" s="125">
        <f t="shared" si="54"/>
        <v>0.08000410561</v>
      </c>
      <c r="K14" s="125">
        <f t="shared" si="54"/>
        <v>0.08093873724</v>
      </c>
      <c r="L14" s="125">
        <f t="shared" si="54"/>
        <v>0.08188428751</v>
      </c>
      <c r="M14" s="125">
        <f t="shared" si="54"/>
        <v>0.08284088397</v>
      </c>
      <c r="N14" s="126">
        <f t="shared" ref="N14:DI14" si="55">OFFSET($D14,0,N$2)*OFFSET($D14,0,N$3)</f>
        <v>1</v>
      </c>
      <c r="O14" s="126">
        <f t="shared" si="55"/>
        <v>0.4308943089</v>
      </c>
      <c r="P14" s="126">
        <f t="shared" si="55"/>
        <v>0.4359281437</v>
      </c>
      <c r="Q14" s="126">
        <f t="shared" si="55"/>
        <v>0.1856699055</v>
      </c>
      <c r="R14" s="126">
        <f t="shared" si="55"/>
        <v>0.1878389562</v>
      </c>
      <c r="S14" s="126">
        <f t="shared" si="55"/>
        <v>0.1900333465</v>
      </c>
      <c r="T14" s="126">
        <f t="shared" si="55"/>
        <v>0.08000410561</v>
      </c>
      <c r="U14" s="126">
        <f t="shared" si="55"/>
        <v>0.08093873724</v>
      </c>
      <c r="V14" s="126">
        <f t="shared" si="55"/>
        <v>0.08188428751</v>
      </c>
      <c r="W14" s="126">
        <f t="shared" si="55"/>
        <v>0.08284088397</v>
      </c>
      <c r="X14" s="126">
        <f t="shared" si="55"/>
        <v>0.4308943089</v>
      </c>
      <c r="Y14" s="126">
        <f t="shared" si="55"/>
        <v>0.1856699055</v>
      </c>
      <c r="Z14" s="126">
        <f t="shared" si="55"/>
        <v>0.1878389562</v>
      </c>
      <c r="AA14" s="126">
        <f t="shared" si="55"/>
        <v>0.08000410561</v>
      </c>
      <c r="AB14" s="126">
        <f t="shared" si="55"/>
        <v>0.08093873724</v>
      </c>
      <c r="AC14" s="126">
        <f t="shared" si="55"/>
        <v>0.08188428751</v>
      </c>
      <c r="AD14" s="126">
        <f t="shared" si="55"/>
        <v>0.0344733138</v>
      </c>
      <c r="AE14" s="126">
        <f t="shared" si="55"/>
        <v>0.03487604125</v>
      </c>
      <c r="AF14" s="126">
        <f t="shared" si="55"/>
        <v>0.03528347348</v>
      </c>
      <c r="AG14" s="126">
        <f t="shared" si="55"/>
        <v>0.03569566545</v>
      </c>
      <c r="AH14" s="126">
        <f t="shared" si="55"/>
        <v>0.4359281437</v>
      </c>
      <c r="AI14" s="126">
        <f t="shared" si="55"/>
        <v>0.1878389562</v>
      </c>
      <c r="AJ14" s="126">
        <f t="shared" si="55"/>
        <v>0.1900333465</v>
      </c>
      <c r="AK14" s="126">
        <f t="shared" si="55"/>
        <v>0.08093873724</v>
      </c>
      <c r="AL14" s="126">
        <f t="shared" si="55"/>
        <v>0.08188428751</v>
      </c>
      <c r="AM14" s="126">
        <f t="shared" si="55"/>
        <v>0.08284088397</v>
      </c>
      <c r="AN14" s="126">
        <f t="shared" si="55"/>
        <v>0.03487604125</v>
      </c>
      <c r="AO14" s="126">
        <f t="shared" si="55"/>
        <v>0.03528347348</v>
      </c>
      <c r="AP14" s="126">
        <f t="shared" si="55"/>
        <v>0.03569566545</v>
      </c>
      <c r="AQ14" s="126">
        <f t="shared" si="55"/>
        <v>0.03611267277</v>
      </c>
      <c r="AR14" s="126">
        <f t="shared" si="55"/>
        <v>0.1856699055</v>
      </c>
      <c r="AS14" s="126">
        <f t="shared" si="55"/>
        <v>0.08000410561</v>
      </c>
      <c r="AT14" s="126">
        <f t="shared" si="55"/>
        <v>0.08093873724</v>
      </c>
      <c r="AU14" s="126">
        <f t="shared" si="55"/>
        <v>0.0344733138</v>
      </c>
      <c r="AV14" s="126">
        <f t="shared" si="55"/>
        <v>0.03487604125</v>
      </c>
      <c r="AW14" s="126">
        <f t="shared" si="55"/>
        <v>0.03528347348</v>
      </c>
      <c r="AX14" s="126">
        <f t="shared" si="55"/>
        <v>0.01485435473</v>
      </c>
      <c r="AY14" s="126">
        <f t="shared" si="55"/>
        <v>0.01502788769</v>
      </c>
      <c r="AZ14" s="126">
        <f t="shared" si="55"/>
        <v>0.01520344792</v>
      </c>
      <c r="BA14" s="126">
        <f t="shared" si="55"/>
        <v>0.0153810591</v>
      </c>
      <c r="BB14" s="126">
        <f t="shared" si="55"/>
        <v>0.1878389562</v>
      </c>
      <c r="BC14" s="126">
        <f t="shared" si="55"/>
        <v>0.08093873724</v>
      </c>
      <c r="BD14" s="126">
        <f t="shared" si="55"/>
        <v>0.08188428751</v>
      </c>
      <c r="BE14" s="126">
        <f t="shared" si="55"/>
        <v>0.03487604125</v>
      </c>
      <c r="BF14" s="126">
        <f t="shared" si="55"/>
        <v>0.03528347348</v>
      </c>
      <c r="BG14" s="126">
        <f t="shared" si="55"/>
        <v>0.03569566545</v>
      </c>
      <c r="BH14" s="126">
        <f t="shared" si="55"/>
        <v>0.01502788769</v>
      </c>
      <c r="BI14" s="126">
        <f t="shared" si="55"/>
        <v>0.01520344792</v>
      </c>
      <c r="BJ14" s="126">
        <f t="shared" si="55"/>
        <v>0.0153810591</v>
      </c>
      <c r="BK14" s="126">
        <f t="shared" si="55"/>
        <v>0.01556074518</v>
      </c>
      <c r="BL14" s="126">
        <f t="shared" si="55"/>
        <v>0.1900333465</v>
      </c>
      <c r="BM14" s="126">
        <f t="shared" si="55"/>
        <v>0.08188428751</v>
      </c>
      <c r="BN14" s="126">
        <f t="shared" si="55"/>
        <v>0.08284088397</v>
      </c>
      <c r="BO14" s="126">
        <f t="shared" si="55"/>
        <v>0.03528347348</v>
      </c>
      <c r="BP14" s="126">
        <f t="shared" si="55"/>
        <v>0.03569566545</v>
      </c>
      <c r="BQ14" s="126">
        <f t="shared" si="55"/>
        <v>0.03611267277</v>
      </c>
      <c r="BR14" s="126">
        <f t="shared" si="55"/>
        <v>0.01520344792</v>
      </c>
      <c r="BS14" s="126">
        <f t="shared" si="55"/>
        <v>0.0153810591</v>
      </c>
      <c r="BT14" s="126">
        <f t="shared" si="55"/>
        <v>0.01556074518</v>
      </c>
      <c r="BU14" s="126">
        <f t="shared" si="55"/>
        <v>0.01574253041</v>
      </c>
      <c r="BV14" s="126">
        <f t="shared" si="55"/>
        <v>0.08000410561</v>
      </c>
      <c r="BW14" s="126">
        <f t="shared" si="55"/>
        <v>0.0344733138</v>
      </c>
      <c r="BX14" s="126">
        <f t="shared" si="55"/>
        <v>0.03487604125</v>
      </c>
      <c r="BY14" s="126">
        <f t="shared" si="55"/>
        <v>0.01485435473</v>
      </c>
      <c r="BZ14" s="126">
        <f t="shared" si="55"/>
        <v>0.01502788769</v>
      </c>
      <c r="CA14" s="126">
        <f t="shared" si="55"/>
        <v>0.01520344792</v>
      </c>
      <c r="CB14" s="126">
        <f t="shared" si="55"/>
        <v>0.006400656915</v>
      </c>
      <c r="CC14" s="126">
        <f t="shared" si="55"/>
        <v>0.006475431282</v>
      </c>
      <c r="CD14" s="126">
        <f t="shared" si="55"/>
        <v>0.006551079186</v>
      </c>
      <c r="CE14" s="126">
        <f t="shared" si="55"/>
        <v>0.006627610831</v>
      </c>
      <c r="CF14" s="126">
        <f t="shared" si="55"/>
        <v>0.08093873724</v>
      </c>
      <c r="CG14" s="126">
        <f t="shared" si="55"/>
        <v>0.03487604125</v>
      </c>
      <c r="CH14" s="126">
        <f t="shared" si="55"/>
        <v>0.03528347348</v>
      </c>
      <c r="CI14" s="126">
        <f t="shared" si="55"/>
        <v>0.01502788769</v>
      </c>
      <c r="CJ14" s="126">
        <f t="shared" si="55"/>
        <v>0.01520344792</v>
      </c>
      <c r="CK14" s="126">
        <f t="shared" si="55"/>
        <v>0.0153810591</v>
      </c>
      <c r="CL14" s="126">
        <f t="shared" si="55"/>
        <v>0.006475431282</v>
      </c>
      <c r="CM14" s="126">
        <f t="shared" si="55"/>
        <v>0.006551079186</v>
      </c>
      <c r="CN14" s="126">
        <f t="shared" si="55"/>
        <v>0.006627610831</v>
      </c>
      <c r="CO14" s="126">
        <f t="shared" si="55"/>
        <v>0.006705036541</v>
      </c>
      <c r="CP14" s="126">
        <f t="shared" si="55"/>
        <v>0.08188428751</v>
      </c>
      <c r="CQ14" s="126">
        <f t="shared" si="55"/>
        <v>0.03528347348</v>
      </c>
      <c r="CR14" s="126">
        <f t="shared" si="55"/>
        <v>0.03569566545</v>
      </c>
      <c r="CS14" s="126">
        <f t="shared" si="55"/>
        <v>0.01520344792</v>
      </c>
      <c r="CT14" s="126">
        <f t="shared" si="55"/>
        <v>0.0153810591</v>
      </c>
      <c r="CU14" s="126">
        <f t="shared" si="55"/>
        <v>0.01556074518</v>
      </c>
      <c r="CV14" s="126">
        <f t="shared" si="55"/>
        <v>0.006551079186</v>
      </c>
      <c r="CW14" s="126">
        <f t="shared" si="55"/>
        <v>0.006627610831</v>
      </c>
      <c r="CX14" s="126">
        <f t="shared" si="55"/>
        <v>0.006705036541</v>
      </c>
      <c r="CY14" s="126">
        <f t="shared" si="55"/>
        <v>0.006783366761</v>
      </c>
      <c r="CZ14" s="126">
        <f t="shared" si="55"/>
        <v>0.08284088397</v>
      </c>
      <c r="DA14" s="126">
        <f t="shared" si="55"/>
        <v>0.03569566545</v>
      </c>
      <c r="DB14" s="126">
        <f t="shared" si="55"/>
        <v>0.03611267277</v>
      </c>
      <c r="DC14" s="126">
        <f t="shared" si="55"/>
        <v>0.0153810591</v>
      </c>
      <c r="DD14" s="126">
        <f t="shared" si="55"/>
        <v>0.01556074518</v>
      </c>
      <c r="DE14" s="126">
        <f t="shared" si="55"/>
        <v>0.01574253041</v>
      </c>
      <c r="DF14" s="126">
        <f t="shared" si="55"/>
        <v>0.006627610831</v>
      </c>
      <c r="DG14" s="126">
        <f t="shared" si="55"/>
        <v>0.006705036541</v>
      </c>
      <c r="DH14" s="126">
        <f t="shared" si="55"/>
        <v>0.006783366761</v>
      </c>
      <c r="DI14" s="126">
        <f t="shared" si="55"/>
        <v>0.006862612058</v>
      </c>
      <c r="DJ14" s="126">
        <f t="shared" ref="DJ14:DS14" si="56">$A14*OFFSET($D14,0,DJ$3)</f>
        <v>0.4340617935</v>
      </c>
      <c r="DK14" s="126">
        <f t="shared" si="56"/>
        <v>0.1870347566</v>
      </c>
      <c r="DL14" s="126">
        <f t="shared" si="56"/>
        <v>0.1892197519</v>
      </c>
      <c r="DM14" s="126">
        <f t="shared" si="56"/>
        <v>0.08059221217</v>
      </c>
      <c r="DN14" s="126">
        <f t="shared" si="56"/>
        <v>0.08153371424</v>
      </c>
      <c r="DO14" s="126">
        <f t="shared" si="56"/>
        <v>0.0824862152</v>
      </c>
      <c r="DP14" s="126">
        <f t="shared" si="56"/>
        <v>0.03472672557</v>
      </c>
      <c r="DQ14" s="126">
        <f t="shared" si="56"/>
        <v>0.03513241345</v>
      </c>
      <c r="DR14" s="126">
        <f t="shared" si="56"/>
        <v>0.0355428407</v>
      </c>
      <c r="DS14" s="126">
        <f t="shared" si="56"/>
        <v>0.03595806267</v>
      </c>
      <c r="DT14" s="108">
        <v>0.0</v>
      </c>
      <c r="DU14" s="117">
        <f t="array" ref="DU14:ED23">MINVERSE(DU2:ED11)</f>
        <v>0.4625527088</v>
      </c>
      <c r="DV14" s="117">
        <v>-0.628187918425857</v>
      </c>
      <c r="DW14" s="117">
        <v>-2.5295359145816083</v>
      </c>
      <c r="DX14" s="117">
        <v>1.0491264361274526</v>
      </c>
      <c r="DY14" s="117">
        <v>0.8678927019649858</v>
      </c>
      <c r="DZ14" s="117">
        <v>4.761822508559321</v>
      </c>
      <c r="EA14" s="117">
        <v>-0.1326061150619257</v>
      </c>
      <c r="EB14" s="117">
        <v>-1.8445558551790444</v>
      </c>
      <c r="EC14" s="117">
        <v>0.7941659943680268</v>
      </c>
      <c r="ED14" s="117">
        <v>-3.2276161883914063</v>
      </c>
      <c r="EE14" s="118">
        <f t="array" ref="EE14:EE23">MMULT(DU14:ED23,EE2:EE11)</f>
        <v>-0.002271078519</v>
      </c>
      <c r="EF14" s="125">
        <f t="shared" ref="EF14:EO14" si="57">D14*EF$3</f>
        <v>-0.002271078519</v>
      </c>
      <c r="EG14" s="125">
        <f t="shared" si="57"/>
        <v>0.1908731535</v>
      </c>
      <c r="EH14" s="125">
        <f t="shared" si="57"/>
        <v>0.25056918</v>
      </c>
      <c r="EI14" s="125">
        <f t="shared" si="57"/>
        <v>-0.06624843791</v>
      </c>
      <c r="EJ14" s="125">
        <f t="shared" si="57"/>
        <v>0.1004438396</v>
      </c>
      <c r="EK14" s="125">
        <f t="shared" si="57"/>
        <v>-0.04262268131</v>
      </c>
      <c r="EL14" s="125">
        <f t="shared" si="57"/>
        <v>0.0272971169</v>
      </c>
      <c r="EM14" s="125">
        <f t="shared" si="57"/>
        <v>-0.02460999989</v>
      </c>
      <c r="EN14" s="125">
        <f t="shared" si="57"/>
        <v>-0.02780378742</v>
      </c>
      <c r="EO14" s="125">
        <f t="shared" si="57"/>
        <v>0.02869428688</v>
      </c>
      <c r="EP14" s="127">
        <f t="shared" si="17"/>
        <v>0.4343215919</v>
      </c>
      <c r="EQ14" s="127">
        <v>-0.00975560681287252</v>
      </c>
      <c r="ER14" s="127">
        <f t="shared" si="18"/>
        <v>0.4340617935</v>
      </c>
      <c r="ES14" s="127">
        <f t="shared" si="19"/>
        <v>0.00000006749518921</v>
      </c>
      <c r="ET14" s="127">
        <f t="shared" si="20"/>
        <v>0.0000005179365851</v>
      </c>
    </row>
    <row r="15">
      <c r="A15" s="123">
        <f>'Yield Tabulations'!Z16</f>
        <v>0.5444126074</v>
      </c>
      <c r="B15" s="124">
        <f>'Yield Tabulations'!V16</f>
        <v>0.5727272727</v>
      </c>
      <c r="C15" s="124">
        <f>'Yield Tabulations'!W16</f>
        <v>0.496124031</v>
      </c>
      <c r="D15" s="125">
        <f t="shared" si="11"/>
        <v>1</v>
      </c>
      <c r="E15" s="125">
        <f t="shared" ref="E15:M15" si="58">POWER($B15,E$1)*POWER($C15,E$2)</f>
        <v>0.496124031</v>
      </c>
      <c r="F15" s="125">
        <f t="shared" si="58"/>
        <v>0.5727272727</v>
      </c>
      <c r="G15" s="125">
        <f t="shared" si="58"/>
        <v>0.2461390541</v>
      </c>
      <c r="H15" s="125">
        <f t="shared" si="58"/>
        <v>0.2841437632</v>
      </c>
      <c r="I15" s="125">
        <f t="shared" si="58"/>
        <v>0.3280165289</v>
      </c>
      <c r="J15" s="125">
        <f t="shared" si="58"/>
        <v>0.1221154997</v>
      </c>
      <c r="K15" s="125">
        <f t="shared" si="58"/>
        <v>0.1409705492</v>
      </c>
      <c r="L15" s="125">
        <f t="shared" si="58"/>
        <v>0.1627368826</v>
      </c>
      <c r="M15" s="125">
        <f t="shared" si="58"/>
        <v>0.187864012</v>
      </c>
      <c r="N15" s="126">
        <f t="shared" ref="N15:DI15" si="59">OFFSET($D15,0,N$2)*OFFSET($D15,0,N$3)</f>
        <v>1</v>
      </c>
      <c r="O15" s="126">
        <f t="shared" si="59"/>
        <v>0.496124031</v>
      </c>
      <c r="P15" s="126">
        <f t="shared" si="59"/>
        <v>0.5727272727</v>
      </c>
      <c r="Q15" s="126">
        <f t="shared" si="59"/>
        <v>0.2461390541</v>
      </c>
      <c r="R15" s="126">
        <f t="shared" si="59"/>
        <v>0.2841437632</v>
      </c>
      <c r="S15" s="126">
        <f t="shared" si="59"/>
        <v>0.3280165289</v>
      </c>
      <c r="T15" s="126">
        <f t="shared" si="59"/>
        <v>0.1221154997</v>
      </c>
      <c r="U15" s="126">
        <f t="shared" si="59"/>
        <v>0.1409705492</v>
      </c>
      <c r="V15" s="126">
        <f t="shared" si="59"/>
        <v>0.1627368826</v>
      </c>
      <c r="W15" s="126">
        <f t="shared" si="59"/>
        <v>0.187864012</v>
      </c>
      <c r="X15" s="126">
        <f t="shared" si="59"/>
        <v>0.496124031</v>
      </c>
      <c r="Y15" s="126">
        <f t="shared" si="59"/>
        <v>0.2461390541</v>
      </c>
      <c r="Z15" s="126">
        <f t="shared" si="59"/>
        <v>0.2841437632</v>
      </c>
      <c r="AA15" s="126">
        <f t="shared" si="59"/>
        <v>0.1221154997</v>
      </c>
      <c r="AB15" s="126">
        <f t="shared" si="59"/>
        <v>0.1409705492</v>
      </c>
      <c r="AC15" s="126">
        <f t="shared" si="59"/>
        <v>0.1627368826</v>
      </c>
      <c r="AD15" s="126">
        <f t="shared" si="59"/>
        <v>0.06058443397</v>
      </c>
      <c r="AE15" s="126">
        <f t="shared" si="59"/>
        <v>0.06993887712</v>
      </c>
      <c r="AF15" s="126">
        <f t="shared" si="59"/>
        <v>0.08073767817</v>
      </c>
      <c r="AG15" s="126">
        <f t="shared" si="59"/>
        <v>0.09320385093</v>
      </c>
      <c r="AH15" s="126">
        <f t="shared" si="59"/>
        <v>0.5727272727</v>
      </c>
      <c r="AI15" s="126">
        <f t="shared" si="59"/>
        <v>0.2841437632</v>
      </c>
      <c r="AJ15" s="126">
        <f t="shared" si="59"/>
        <v>0.3280165289</v>
      </c>
      <c r="AK15" s="126">
        <f t="shared" si="59"/>
        <v>0.1409705492</v>
      </c>
      <c r="AL15" s="126">
        <f t="shared" si="59"/>
        <v>0.1627368826</v>
      </c>
      <c r="AM15" s="126">
        <f t="shared" si="59"/>
        <v>0.187864012</v>
      </c>
      <c r="AN15" s="126">
        <f t="shared" si="59"/>
        <v>0.06993887712</v>
      </c>
      <c r="AO15" s="126">
        <f t="shared" si="59"/>
        <v>0.08073767817</v>
      </c>
      <c r="AP15" s="126">
        <f t="shared" si="59"/>
        <v>0.09320385093</v>
      </c>
      <c r="AQ15" s="126">
        <f t="shared" si="59"/>
        <v>0.1075948432</v>
      </c>
      <c r="AR15" s="126">
        <f t="shared" si="59"/>
        <v>0.2461390541</v>
      </c>
      <c r="AS15" s="126">
        <f t="shared" si="59"/>
        <v>0.1221154997</v>
      </c>
      <c r="AT15" s="126">
        <f t="shared" si="59"/>
        <v>0.1409705492</v>
      </c>
      <c r="AU15" s="126">
        <f t="shared" si="59"/>
        <v>0.06058443397</v>
      </c>
      <c r="AV15" s="126">
        <f t="shared" si="59"/>
        <v>0.06993887712</v>
      </c>
      <c r="AW15" s="126">
        <f t="shared" si="59"/>
        <v>0.08073767817</v>
      </c>
      <c r="AX15" s="126">
        <f t="shared" si="59"/>
        <v>0.0300573936</v>
      </c>
      <c r="AY15" s="126">
        <f t="shared" si="59"/>
        <v>0.03469835764</v>
      </c>
      <c r="AZ15" s="126">
        <f t="shared" si="59"/>
        <v>0.04005590235</v>
      </c>
      <c r="BA15" s="126">
        <f t="shared" si="59"/>
        <v>0.04624067023</v>
      </c>
      <c r="BB15" s="126">
        <f t="shared" si="59"/>
        <v>0.2841437632</v>
      </c>
      <c r="BC15" s="126">
        <f t="shared" si="59"/>
        <v>0.1409705492</v>
      </c>
      <c r="BD15" s="126">
        <f t="shared" si="59"/>
        <v>0.1627368826</v>
      </c>
      <c r="BE15" s="126">
        <f t="shared" si="59"/>
        <v>0.06993887712</v>
      </c>
      <c r="BF15" s="126">
        <f t="shared" si="59"/>
        <v>0.08073767817</v>
      </c>
      <c r="BG15" s="126">
        <f t="shared" si="59"/>
        <v>0.09320385093</v>
      </c>
      <c r="BH15" s="126">
        <f t="shared" si="59"/>
        <v>0.03469835764</v>
      </c>
      <c r="BI15" s="126">
        <f t="shared" si="59"/>
        <v>0.04005590235</v>
      </c>
      <c r="BJ15" s="126">
        <f t="shared" si="59"/>
        <v>0.04624067023</v>
      </c>
      <c r="BK15" s="126">
        <f t="shared" si="59"/>
        <v>0.05338038735</v>
      </c>
      <c r="BL15" s="126">
        <f t="shared" si="59"/>
        <v>0.3280165289</v>
      </c>
      <c r="BM15" s="126">
        <f t="shared" si="59"/>
        <v>0.1627368826</v>
      </c>
      <c r="BN15" s="126">
        <f t="shared" si="59"/>
        <v>0.187864012</v>
      </c>
      <c r="BO15" s="126">
        <f t="shared" si="59"/>
        <v>0.08073767817</v>
      </c>
      <c r="BP15" s="126">
        <f t="shared" si="59"/>
        <v>0.09320385093</v>
      </c>
      <c r="BQ15" s="126">
        <f t="shared" si="59"/>
        <v>0.1075948432</v>
      </c>
      <c r="BR15" s="126">
        <f t="shared" si="59"/>
        <v>0.04005590235</v>
      </c>
      <c r="BS15" s="126">
        <f t="shared" si="59"/>
        <v>0.04624067023</v>
      </c>
      <c r="BT15" s="126">
        <f t="shared" si="59"/>
        <v>0.05338038735</v>
      </c>
      <c r="BU15" s="126">
        <f t="shared" si="59"/>
        <v>0.06162250113</v>
      </c>
      <c r="BV15" s="126">
        <f t="shared" si="59"/>
        <v>0.1221154997</v>
      </c>
      <c r="BW15" s="126">
        <f t="shared" si="59"/>
        <v>0.06058443397</v>
      </c>
      <c r="BX15" s="126">
        <f t="shared" si="59"/>
        <v>0.06993887712</v>
      </c>
      <c r="BY15" s="126">
        <f t="shared" si="59"/>
        <v>0.0300573936</v>
      </c>
      <c r="BZ15" s="126">
        <f t="shared" si="59"/>
        <v>0.03469835764</v>
      </c>
      <c r="CA15" s="126">
        <f t="shared" si="59"/>
        <v>0.04005590235</v>
      </c>
      <c r="CB15" s="126">
        <f t="shared" si="59"/>
        <v>0.01491219527</v>
      </c>
      <c r="CC15" s="126">
        <f t="shared" si="59"/>
        <v>0.01721468906</v>
      </c>
      <c r="CD15" s="126">
        <f t="shared" si="59"/>
        <v>0.01987269574</v>
      </c>
      <c r="CE15" s="126">
        <f t="shared" si="59"/>
        <v>0.02294110771</v>
      </c>
      <c r="CF15" s="126">
        <f t="shared" si="59"/>
        <v>0.1409705492</v>
      </c>
      <c r="CG15" s="126">
        <f t="shared" si="59"/>
        <v>0.06993887712</v>
      </c>
      <c r="CH15" s="126">
        <f t="shared" si="59"/>
        <v>0.08073767817</v>
      </c>
      <c r="CI15" s="126">
        <f t="shared" si="59"/>
        <v>0.03469835764</v>
      </c>
      <c r="CJ15" s="126">
        <f t="shared" si="59"/>
        <v>0.04005590235</v>
      </c>
      <c r="CK15" s="126">
        <f t="shared" si="59"/>
        <v>0.04624067023</v>
      </c>
      <c r="CL15" s="126">
        <f t="shared" si="59"/>
        <v>0.01721468906</v>
      </c>
      <c r="CM15" s="126">
        <f t="shared" si="59"/>
        <v>0.01987269574</v>
      </c>
      <c r="CN15" s="126">
        <f t="shared" si="59"/>
        <v>0.02294110771</v>
      </c>
      <c r="CO15" s="126">
        <f t="shared" si="59"/>
        <v>0.02648329295</v>
      </c>
      <c r="CP15" s="126">
        <f t="shared" si="59"/>
        <v>0.1627368826</v>
      </c>
      <c r="CQ15" s="126">
        <f t="shared" si="59"/>
        <v>0.08073767817</v>
      </c>
      <c r="CR15" s="126">
        <f t="shared" si="59"/>
        <v>0.09320385093</v>
      </c>
      <c r="CS15" s="126">
        <f t="shared" si="59"/>
        <v>0.04005590235</v>
      </c>
      <c r="CT15" s="126">
        <f t="shared" si="59"/>
        <v>0.04624067023</v>
      </c>
      <c r="CU15" s="126">
        <f t="shared" si="59"/>
        <v>0.05338038735</v>
      </c>
      <c r="CV15" s="126">
        <f t="shared" si="59"/>
        <v>0.01987269574</v>
      </c>
      <c r="CW15" s="126">
        <f t="shared" si="59"/>
        <v>0.02294110771</v>
      </c>
      <c r="CX15" s="126">
        <f t="shared" si="59"/>
        <v>0.02648329295</v>
      </c>
      <c r="CY15" s="126">
        <f t="shared" si="59"/>
        <v>0.03057240366</v>
      </c>
      <c r="CZ15" s="126">
        <f t="shared" si="59"/>
        <v>0.187864012</v>
      </c>
      <c r="DA15" s="126">
        <f t="shared" si="59"/>
        <v>0.09320385093</v>
      </c>
      <c r="DB15" s="126">
        <f t="shared" si="59"/>
        <v>0.1075948432</v>
      </c>
      <c r="DC15" s="126">
        <f t="shared" si="59"/>
        <v>0.04624067023</v>
      </c>
      <c r="DD15" s="126">
        <f t="shared" si="59"/>
        <v>0.05338038735</v>
      </c>
      <c r="DE15" s="126">
        <f t="shared" si="59"/>
        <v>0.06162250113</v>
      </c>
      <c r="DF15" s="126">
        <f t="shared" si="59"/>
        <v>0.02294110771</v>
      </c>
      <c r="DG15" s="126">
        <f t="shared" si="59"/>
        <v>0.02648329295</v>
      </c>
      <c r="DH15" s="126">
        <f t="shared" si="59"/>
        <v>0.03057240366</v>
      </c>
      <c r="DI15" s="126">
        <f t="shared" si="59"/>
        <v>0.03529288701</v>
      </c>
      <c r="DJ15" s="126">
        <f t="shared" ref="DJ15:DS15" si="60">$A15*OFFSET($D15,0,DJ$3)</f>
        <v>0.5444126074</v>
      </c>
      <c r="DK15" s="126">
        <f t="shared" si="60"/>
        <v>0.2700961773</v>
      </c>
      <c r="DL15" s="126">
        <f t="shared" si="60"/>
        <v>0.3117999479</v>
      </c>
      <c r="DM15" s="126">
        <f t="shared" si="60"/>
        <v>0.1340012043</v>
      </c>
      <c r="DN15" s="126">
        <f t="shared" si="60"/>
        <v>0.154691447</v>
      </c>
      <c r="DO15" s="126">
        <f t="shared" si="60"/>
        <v>0.1785763338</v>
      </c>
      <c r="DP15" s="126">
        <f t="shared" si="60"/>
        <v>0.06648121762</v>
      </c>
      <c r="DQ15" s="126">
        <f t="shared" si="60"/>
        <v>0.07674614426</v>
      </c>
      <c r="DR15" s="126">
        <f t="shared" si="60"/>
        <v>0.08859601057</v>
      </c>
      <c r="DS15" s="126">
        <f t="shared" si="60"/>
        <v>0.1022755366</v>
      </c>
      <c r="DT15" s="108">
        <v>1.0</v>
      </c>
      <c r="DU15" s="117">
        <v>-0.6281879184284633</v>
      </c>
      <c r="DV15" s="117">
        <v>40.49228268508328</v>
      </c>
      <c r="DW15" s="117">
        <v>-29.876737178024467</v>
      </c>
      <c r="DX15" s="117">
        <v>-37.06830562724257</v>
      </c>
      <c r="DY15" s="117">
        <v>-101.98844101234909</v>
      </c>
      <c r="DZ15" s="117">
        <v>103.0772287868518</v>
      </c>
      <c r="EA15" s="117">
        <v>0.9185300417069759</v>
      </c>
      <c r="EB15" s="117">
        <v>80.23089708302967</v>
      </c>
      <c r="EC15" s="117">
        <v>21.917680001306895</v>
      </c>
      <c r="ED15" s="117">
        <v>-69.53266099751319</v>
      </c>
      <c r="EE15" s="118">
        <v>0.44296977133399196</v>
      </c>
      <c r="EF15" s="125">
        <f t="shared" ref="EF15:EO15" si="61">D15*EF$3</f>
        <v>-0.002271078519</v>
      </c>
      <c r="EG15" s="125">
        <f t="shared" si="61"/>
        <v>0.2197679486</v>
      </c>
      <c r="EH15" s="125">
        <f t="shared" si="61"/>
        <v>0.3292005923</v>
      </c>
      <c r="EI15" s="125">
        <f t="shared" si="61"/>
        <v>-0.0878242912</v>
      </c>
      <c r="EJ15" s="125">
        <f t="shared" si="61"/>
        <v>0.1519412754</v>
      </c>
      <c r="EK15" s="125">
        <f t="shared" si="61"/>
        <v>-0.07357100338</v>
      </c>
      <c r="EL15" s="125">
        <f t="shared" si="61"/>
        <v>0.04166537512</v>
      </c>
      <c r="EM15" s="125">
        <f t="shared" si="61"/>
        <v>-0.04286310014</v>
      </c>
      <c r="EN15" s="125">
        <f t="shared" si="61"/>
        <v>-0.05525726395</v>
      </c>
      <c r="EO15" s="125">
        <f t="shared" si="61"/>
        <v>0.06507202238</v>
      </c>
      <c r="EP15" s="127">
        <f t="shared" si="17"/>
        <v>0.5458604766</v>
      </c>
      <c r="EQ15" s="127">
        <v>4.630930470169714E-4</v>
      </c>
      <c r="ER15" s="127">
        <f t="shared" si="18"/>
        <v>0.5444126074</v>
      </c>
      <c r="ES15" s="127">
        <f t="shared" si="19"/>
        <v>0.000002096324993</v>
      </c>
      <c r="ET15" s="127">
        <f t="shared" si="20"/>
        <v>0.0123366542</v>
      </c>
    </row>
    <row r="16">
      <c r="A16" s="123">
        <f>'Yield Tabulations'!Z17</f>
        <v>0.4312441534</v>
      </c>
      <c r="B16" s="124">
        <f>'Yield Tabulations'!V17</f>
        <v>0.384962406</v>
      </c>
      <c r="C16" s="124">
        <f>'Yield Tabulations'!W17</f>
        <v>0.5074257426</v>
      </c>
      <c r="D16" s="125">
        <f t="shared" si="11"/>
        <v>1</v>
      </c>
      <c r="E16" s="125">
        <f t="shared" ref="E16:M16" si="62">POWER($B16,E$1)*POWER($C16,E$2)</f>
        <v>0.5074257426</v>
      </c>
      <c r="F16" s="125">
        <f t="shared" si="62"/>
        <v>0.384962406</v>
      </c>
      <c r="G16" s="125">
        <f t="shared" si="62"/>
        <v>0.2574808842</v>
      </c>
      <c r="H16" s="125">
        <f t="shared" si="62"/>
        <v>0.1953398347</v>
      </c>
      <c r="I16" s="125">
        <f t="shared" si="62"/>
        <v>0.148196054</v>
      </c>
      <c r="J16" s="125">
        <f t="shared" si="62"/>
        <v>0.1306524289</v>
      </c>
      <c r="K16" s="125">
        <f t="shared" si="62"/>
        <v>0.09912046069</v>
      </c>
      <c r="L16" s="125">
        <f t="shared" si="62"/>
        <v>0.07519849277</v>
      </c>
      <c r="M16" s="125">
        <f t="shared" si="62"/>
        <v>0.05704990953</v>
      </c>
      <c r="N16" s="126">
        <f t="shared" ref="N16:DI16" si="63">OFFSET($D16,0,N$2)*OFFSET($D16,0,N$3)</f>
        <v>1</v>
      </c>
      <c r="O16" s="126">
        <f t="shared" si="63"/>
        <v>0.5074257426</v>
      </c>
      <c r="P16" s="126">
        <f t="shared" si="63"/>
        <v>0.384962406</v>
      </c>
      <c r="Q16" s="126">
        <f t="shared" si="63"/>
        <v>0.2574808842</v>
      </c>
      <c r="R16" s="126">
        <f t="shared" si="63"/>
        <v>0.1953398347</v>
      </c>
      <c r="S16" s="126">
        <f t="shared" si="63"/>
        <v>0.148196054</v>
      </c>
      <c r="T16" s="126">
        <f t="shared" si="63"/>
        <v>0.1306524289</v>
      </c>
      <c r="U16" s="126">
        <f t="shared" si="63"/>
        <v>0.09912046069</v>
      </c>
      <c r="V16" s="126">
        <f t="shared" si="63"/>
        <v>0.07519849277</v>
      </c>
      <c r="W16" s="126">
        <f t="shared" si="63"/>
        <v>0.05704990953</v>
      </c>
      <c r="X16" s="126">
        <f t="shared" si="63"/>
        <v>0.5074257426</v>
      </c>
      <c r="Y16" s="126">
        <f t="shared" si="63"/>
        <v>0.2574808842</v>
      </c>
      <c r="Z16" s="126">
        <f t="shared" si="63"/>
        <v>0.1953398347</v>
      </c>
      <c r="AA16" s="126">
        <f t="shared" si="63"/>
        <v>0.1306524289</v>
      </c>
      <c r="AB16" s="126">
        <f t="shared" si="63"/>
        <v>0.09912046069</v>
      </c>
      <c r="AC16" s="126">
        <f t="shared" si="63"/>
        <v>0.07519849277</v>
      </c>
      <c r="AD16" s="126">
        <f t="shared" si="63"/>
        <v>0.06629640574</v>
      </c>
      <c r="AE16" s="126">
        <f t="shared" si="63"/>
        <v>0.05029627337</v>
      </c>
      <c r="AF16" s="126">
        <f t="shared" si="63"/>
        <v>0.03815765103</v>
      </c>
      <c r="AG16" s="126">
        <f t="shared" si="63"/>
        <v>0.02894859271</v>
      </c>
      <c r="AH16" s="126">
        <f t="shared" si="63"/>
        <v>0.384962406</v>
      </c>
      <c r="AI16" s="126">
        <f t="shared" si="63"/>
        <v>0.1953398347</v>
      </c>
      <c r="AJ16" s="126">
        <f t="shared" si="63"/>
        <v>0.148196054</v>
      </c>
      <c r="AK16" s="126">
        <f t="shared" si="63"/>
        <v>0.09912046069</v>
      </c>
      <c r="AL16" s="126">
        <f t="shared" si="63"/>
        <v>0.07519849277</v>
      </c>
      <c r="AM16" s="126">
        <f t="shared" si="63"/>
        <v>0.05704990953</v>
      </c>
      <c r="AN16" s="126">
        <f t="shared" si="63"/>
        <v>0.05029627337</v>
      </c>
      <c r="AO16" s="126">
        <f t="shared" si="63"/>
        <v>0.03815765103</v>
      </c>
      <c r="AP16" s="126">
        <f t="shared" si="63"/>
        <v>0.02894859271</v>
      </c>
      <c r="AQ16" s="126">
        <f t="shared" si="63"/>
        <v>0.02196207043</v>
      </c>
      <c r="AR16" s="126">
        <f t="shared" si="63"/>
        <v>0.2574808842</v>
      </c>
      <c r="AS16" s="126">
        <f t="shared" si="63"/>
        <v>0.1306524289</v>
      </c>
      <c r="AT16" s="126">
        <f t="shared" si="63"/>
        <v>0.09912046069</v>
      </c>
      <c r="AU16" s="126">
        <f t="shared" si="63"/>
        <v>0.06629640574</v>
      </c>
      <c r="AV16" s="126">
        <f t="shared" si="63"/>
        <v>0.05029627337</v>
      </c>
      <c r="AW16" s="126">
        <f t="shared" si="63"/>
        <v>0.03815765103</v>
      </c>
      <c r="AX16" s="126">
        <f t="shared" si="63"/>
        <v>0.03364050291</v>
      </c>
      <c r="AY16" s="126">
        <f t="shared" si="63"/>
        <v>0.02552162386</v>
      </c>
      <c r="AZ16" s="126">
        <f t="shared" si="63"/>
        <v>0.01936217441</v>
      </c>
      <c r="BA16" s="126">
        <f t="shared" si="63"/>
        <v>0.01468926115</v>
      </c>
      <c r="BB16" s="126">
        <f t="shared" si="63"/>
        <v>0.1953398347</v>
      </c>
      <c r="BC16" s="126">
        <f t="shared" si="63"/>
        <v>0.09912046069</v>
      </c>
      <c r="BD16" s="126">
        <f t="shared" si="63"/>
        <v>0.07519849277</v>
      </c>
      <c r="BE16" s="126">
        <f t="shared" si="63"/>
        <v>0.05029627337</v>
      </c>
      <c r="BF16" s="126">
        <f t="shared" si="63"/>
        <v>0.03815765103</v>
      </c>
      <c r="BG16" s="126">
        <f t="shared" si="63"/>
        <v>0.02894859271</v>
      </c>
      <c r="BH16" s="126">
        <f t="shared" si="63"/>
        <v>0.02552162386</v>
      </c>
      <c r="BI16" s="126">
        <f t="shared" si="63"/>
        <v>0.01936217441</v>
      </c>
      <c r="BJ16" s="126">
        <f t="shared" si="63"/>
        <v>0.01468926115</v>
      </c>
      <c r="BK16" s="126">
        <f t="shared" si="63"/>
        <v>0.0111441199</v>
      </c>
      <c r="BL16" s="126">
        <f t="shared" si="63"/>
        <v>0.148196054</v>
      </c>
      <c r="BM16" s="126">
        <f t="shared" si="63"/>
        <v>0.07519849277</v>
      </c>
      <c r="BN16" s="126">
        <f t="shared" si="63"/>
        <v>0.05704990953</v>
      </c>
      <c r="BO16" s="126">
        <f t="shared" si="63"/>
        <v>0.03815765103</v>
      </c>
      <c r="BP16" s="126">
        <f t="shared" si="63"/>
        <v>0.02894859271</v>
      </c>
      <c r="BQ16" s="126">
        <f t="shared" si="63"/>
        <v>0.02196207043</v>
      </c>
      <c r="BR16" s="126">
        <f t="shared" si="63"/>
        <v>0.01936217441</v>
      </c>
      <c r="BS16" s="126">
        <f t="shared" si="63"/>
        <v>0.01468926115</v>
      </c>
      <c r="BT16" s="126">
        <f t="shared" si="63"/>
        <v>0.0111441199</v>
      </c>
      <c r="BU16" s="126">
        <f t="shared" si="63"/>
        <v>0.008454571476</v>
      </c>
      <c r="BV16" s="126">
        <f t="shared" si="63"/>
        <v>0.1306524289</v>
      </c>
      <c r="BW16" s="126">
        <f t="shared" si="63"/>
        <v>0.06629640574</v>
      </c>
      <c r="BX16" s="126">
        <f t="shared" si="63"/>
        <v>0.05029627337</v>
      </c>
      <c r="BY16" s="126">
        <f t="shared" si="63"/>
        <v>0.03364050291</v>
      </c>
      <c r="BZ16" s="126">
        <f t="shared" si="63"/>
        <v>0.02552162386</v>
      </c>
      <c r="CA16" s="126">
        <f t="shared" si="63"/>
        <v>0.01936217441</v>
      </c>
      <c r="CB16" s="126">
        <f t="shared" si="63"/>
        <v>0.01707005717</v>
      </c>
      <c r="CC16" s="126">
        <f t="shared" si="63"/>
        <v>0.01295032894</v>
      </c>
      <c r="CD16" s="126">
        <f t="shared" si="63"/>
        <v>0.009824865728</v>
      </c>
      <c r="CE16" s="126">
        <f t="shared" si="63"/>
        <v>0.007453709247</v>
      </c>
      <c r="CF16" s="126">
        <f t="shared" si="63"/>
        <v>0.09912046069</v>
      </c>
      <c r="CG16" s="126">
        <f t="shared" si="63"/>
        <v>0.05029627337</v>
      </c>
      <c r="CH16" s="126">
        <f t="shared" si="63"/>
        <v>0.03815765103</v>
      </c>
      <c r="CI16" s="126">
        <f t="shared" si="63"/>
        <v>0.02552162386</v>
      </c>
      <c r="CJ16" s="126">
        <f t="shared" si="63"/>
        <v>0.01936217441</v>
      </c>
      <c r="CK16" s="126">
        <f t="shared" si="63"/>
        <v>0.01468926115</v>
      </c>
      <c r="CL16" s="126">
        <f t="shared" si="63"/>
        <v>0.01295032894</v>
      </c>
      <c r="CM16" s="126">
        <f t="shared" si="63"/>
        <v>0.009824865728</v>
      </c>
      <c r="CN16" s="126">
        <f t="shared" si="63"/>
        <v>0.007453709247</v>
      </c>
      <c r="CO16" s="126">
        <f t="shared" si="63"/>
        <v>0.005654813315</v>
      </c>
      <c r="CP16" s="126">
        <f t="shared" si="63"/>
        <v>0.07519849277</v>
      </c>
      <c r="CQ16" s="126">
        <f t="shared" si="63"/>
        <v>0.03815765103</v>
      </c>
      <c r="CR16" s="126">
        <f t="shared" si="63"/>
        <v>0.02894859271</v>
      </c>
      <c r="CS16" s="126">
        <f t="shared" si="63"/>
        <v>0.01936217441</v>
      </c>
      <c r="CT16" s="126">
        <f t="shared" si="63"/>
        <v>0.01468926115</v>
      </c>
      <c r="CU16" s="126">
        <f t="shared" si="63"/>
        <v>0.0111441199</v>
      </c>
      <c r="CV16" s="126">
        <f t="shared" si="63"/>
        <v>0.009824865728</v>
      </c>
      <c r="CW16" s="126">
        <f t="shared" si="63"/>
        <v>0.007453709247</v>
      </c>
      <c r="CX16" s="126">
        <f t="shared" si="63"/>
        <v>0.005654813315</v>
      </c>
      <c r="CY16" s="126">
        <f t="shared" si="63"/>
        <v>0.004290067209</v>
      </c>
      <c r="CZ16" s="126">
        <f t="shared" si="63"/>
        <v>0.05704990953</v>
      </c>
      <c r="DA16" s="126">
        <f t="shared" si="63"/>
        <v>0.02894859271</v>
      </c>
      <c r="DB16" s="126">
        <f t="shared" si="63"/>
        <v>0.02196207043</v>
      </c>
      <c r="DC16" s="126">
        <f t="shared" si="63"/>
        <v>0.01468926115</v>
      </c>
      <c r="DD16" s="126">
        <f t="shared" si="63"/>
        <v>0.0111441199</v>
      </c>
      <c r="DE16" s="126">
        <f t="shared" si="63"/>
        <v>0.008454571476</v>
      </c>
      <c r="DF16" s="126">
        <f t="shared" si="63"/>
        <v>0.007453709247</v>
      </c>
      <c r="DG16" s="126">
        <f t="shared" si="63"/>
        <v>0.005654813315</v>
      </c>
      <c r="DH16" s="126">
        <f t="shared" si="63"/>
        <v>0.004290067209</v>
      </c>
      <c r="DI16" s="126">
        <f t="shared" si="63"/>
        <v>0.003254692177</v>
      </c>
      <c r="DJ16" s="126">
        <f t="shared" ref="DJ16:DS16" si="64">$A16*OFFSET($D16,0,DJ$3)</f>
        <v>0.4312441534</v>
      </c>
      <c r="DK16" s="126">
        <f t="shared" si="64"/>
        <v>0.2188243848</v>
      </c>
      <c r="DL16" s="126">
        <f t="shared" si="64"/>
        <v>0.1660127869</v>
      </c>
      <c r="DM16" s="126">
        <f t="shared" si="64"/>
        <v>0.1110371259</v>
      </c>
      <c r="DN16" s="126">
        <f t="shared" si="64"/>
        <v>0.08423916166</v>
      </c>
      <c r="DO16" s="126">
        <f t="shared" si="64"/>
        <v>0.06390868187</v>
      </c>
      <c r="DP16" s="126">
        <f t="shared" si="64"/>
        <v>0.05634309608</v>
      </c>
      <c r="DQ16" s="126">
        <f t="shared" si="64"/>
        <v>0.04274511916</v>
      </c>
      <c r="DR16" s="126">
        <f t="shared" si="64"/>
        <v>0.03242891035</v>
      </c>
      <c r="DS16" s="126">
        <f t="shared" si="64"/>
        <v>0.02460243994</v>
      </c>
      <c r="DT16" s="108">
        <v>2.0</v>
      </c>
      <c r="DU16" s="117">
        <v>-2.5295359145790624</v>
      </c>
      <c r="DV16" s="117">
        <v>-29.876737178045893</v>
      </c>
      <c r="DW16" s="117">
        <v>43.18537046872722</v>
      </c>
      <c r="DX16" s="117">
        <v>19.584290262618115</v>
      </c>
      <c r="DY16" s="117">
        <v>87.37098160731625</v>
      </c>
      <c r="DZ16" s="117">
        <v>-125.88369832446051</v>
      </c>
      <c r="EA16" s="117">
        <v>0.38085715533384484</v>
      </c>
      <c r="EB16" s="117">
        <v>-46.70883182563342</v>
      </c>
      <c r="EC16" s="117">
        <v>-37.642015588874926</v>
      </c>
      <c r="ED16" s="117">
        <v>89.39506560303887</v>
      </c>
      <c r="EE16" s="118">
        <v>0.5747946848928223</v>
      </c>
      <c r="EF16" s="125">
        <f t="shared" ref="EF16:EO16" si="65">D16*EF$3</f>
        <v>-0.002271078519</v>
      </c>
      <c r="EG16" s="125">
        <f t="shared" si="65"/>
        <v>0.2247742652</v>
      </c>
      <c r="EH16" s="125">
        <f t="shared" si="65"/>
        <v>0.2212743449</v>
      </c>
      <c r="EI16" s="125">
        <f t="shared" si="65"/>
        <v>-0.09187114265</v>
      </c>
      <c r="EJ16" s="125">
        <f t="shared" si="65"/>
        <v>0.1044548129</v>
      </c>
      <c r="EK16" s="125">
        <f t="shared" si="65"/>
        <v>-0.03323897253</v>
      </c>
      <c r="EL16" s="125">
        <f t="shared" si="65"/>
        <v>0.04457814505</v>
      </c>
      <c r="EM16" s="125">
        <f t="shared" si="65"/>
        <v>-0.03013828248</v>
      </c>
      <c r="EN16" s="125">
        <f t="shared" si="65"/>
        <v>-0.02553362764</v>
      </c>
      <c r="EO16" s="125">
        <f t="shared" si="65"/>
        <v>0.01976085228</v>
      </c>
      <c r="EP16" s="127">
        <f t="shared" si="17"/>
        <v>0.4317893165</v>
      </c>
      <c r="EQ16" s="127">
        <v>0.012110368842640384</v>
      </c>
      <c r="ER16" s="127">
        <f t="shared" si="18"/>
        <v>0.4312441534</v>
      </c>
      <c r="ES16" s="127">
        <f t="shared" si="19"/>
        <v>0.0000002972027446</v>
      </c>
      <c r="ET16" s="127">
        <f t="shared" si="20"/>
        <v>0.000004401444523</v>
      </c>
    </row>
    <row r="17">
      <c r="A17" s="123">
        <f>'Yield Tabulations'!Z18</f>
        <v>0.5165460186</v>
      </c>
      <c r="B17" s="124">
        <f>'Yield Tabulations'!V18</f>
        <v>0.4742096506</v>
      </c>
      <c r="C17" s="124">
        <f>'Yield Tabulations'!W18</f>
        <v>0.5860655738</v>
      </c>
      <c r="D17" s="125">
        <f t="shared" si="11"/>
        <v>1</v>
      </c>
      <c r="E17" s="125">
        <f t="shared" ref="E17:M17" si="66">POWER($B17,E$1)*POWER($C17,E$2)</f>
        <v>0.5860655738</v>
      </c>
      <c r="F17" s="125">
        <f t="shared" si="66"/>
        <v>0.4742096506</v>
      </c>
      <c r="G17" s="125">
        <f t="shared" si="66"/>
        <v>0.3434728568</v>
      </c>
      <c r="H17" s="125">
        <f t="shared" si="66"/>
        <v>0.277917951</v>
      </c>
      <c r="I17" s="125">
        <f t="shared" si="66"/>
        <v>0.2248747927</v>
      </c>
      <c r="J17" s="125">
        <f t="shared" si="66"/>
        <v>0.2012976169</v>
      </c>
      <c r="K17" s="125">
        <f t="shared" si="66"/>
        <v>0.1628781434</v>
      </c>
      <c r="L17" s="125">
        <f t="shared" si="66"/>
        <v>0.1317913744</v>
      </c>
      <c r="M17" s="125">
        <f t="shared" si="66"/>
        <v>0.1066377969</v>
      </c>
      <c r="N17" s="126">
        <f t="shared" ref="N17:DI17" si="67">OFFSET($D17,0,N$2)*OFFSET($D17,0,N$3)</f>
        <v>1</v>
      </c>
      <c r="O17" s="126">
        <f t="shared" si="67"/>
        <v>0.5860655738</v>
      </c>
      <c r="P17" s="126">
        <f t="shared" si="67"/>
        <v>0.4742096506</v>
      </c>
      <c r="Q17" s="126">
        <f t="shared" si="67"/>
        <v>0.3434728568</v>
      </c>
      <c r="R17" s="126">
        <f t="shared" si="67"/>
        <v>0.277917951</v>
      </c>
      <c r="S17" s="126">
        <f t="shared" si="67"/>
        <v>0.2248747927</v>
      </c>
      <c r="T17" s="126">
        <f t="shared" si="67"/>
        <v>0.2012976169</v>
      </c>
      <c r="U17" s="126">
        <f t="shared" si="67"/>
        <v>0.1628781434</v>
      </c>
      <c r="V17" s="126">
        <f t="shared" si="67"/>
        <v>0.1317913744</v>
      </c>
      <c r="W17" s="126">
        <f t="shared" si="67"/>
        <v>0.1066377969</v>
      </c>
      <c r="X17" s="126">
        <f t="shared" si="67"/>
        <v>0.5860655738</v>
      </c>
      <c r="Y17" s="126">
        <f t="shared" si="67"/>
        <v>0.3434728568</v>
      </c>
      <c r="Z17" s="126">
        <f t="shared" si="67"/>
        <v>0.277917951</v>
      </c>
      <c r="AA17" s="126">
        <f t="shared" si="67"/>
        <v>0.2012976169</v>
      </c>
      <c r="AB17" s="126">
        <f t="shared" si="67"/>
        <v>0.1628781434</v>
      </c>
      <c r="AC17" s="126">
        <f t="shared" si="67"/>
        <v>0.1317913744</v>
      </c>
      <c r="AD17" s="126">
        <f t="shared" si="67"/>
        <v>0.1179736033</v>
      </c>
      <c r="AE17" s="126">
        <f t="shared" si="67"/>
        <v>0.09545727256</v>
      </c>
      <c r="AF17" s="126">
        <f t="shared" si="67"/>
        <v>0.07723838746</v>
      </c>
      <c r="AG17" s="126">
        <f t="shared" si="67"/>
        <v>0.06249674161</v>
      </c>
      <c r="AH17" s="126">
        <f t="shared" si="67"/>
        <v>0.4742096506</v>
      </c>
      <c r="AI17" s="126">
        <f t="shared" si="67"/>
        <v>0.277917951</v>
      </c>
      <c r="AJ17" s="126">
        <f t="shared" si="67"/>
        <v>0.2248747927</v>
      </c>
      <c r="AK17" s="126">
        <f t="shared" si="67"/>
        <v>0.1628781434</v>
      </c>
      <c r="AL17" s="126">
        <f t="shared" si="67"/>
        <v>0.1317913744</v>
      </c>
      <c r="AM17" s="126">
        <f t="shared" si="67"/>
        <v>0.1066377969</v>
      </c>
      <c r="AN17" s="126">
        <f t="shared" si="67"/>
        <v>0.09545727256</v>
      </c>
      <c r="AO17" s="126">
        <f t="shared" si="67"/>
        <v>0.07723838746</v>
      </c>
      <c r="AP17" s="126">
        <f t="shared" si="67"/>
        <v>0.06249674161</v>
      </c>
      <c r="AQ17" s="126">
        <f t="shared" si="67"/>
        <v>0.05056867239</v>
      </c>
      <c r="AR17" s="126">
        <f t="shared" si="67"/>
        <v>0.3434728568</v>
      </c>
      <c r="AS17" s="126">
        <f t="shared" si="67"/>
        <v>0.2012976169</v>
      </c>
      <c r="AT17" s="126">
        <f t="shared" si="67"/>
        <v>0.1628781434</v>
      </c>
      <c r="AU17" s="126">
        <f t="shared" si="67"/>
        <v>0.1179736033</v>
      </c>
      <c r="AV17" s="126">
        <f t="shared" si="67"/>
        <v>0.09545727256</v>
      </c>
      <c r="AW17" s="126">
        <f t="shared" si="67"/>
        <v>0.07723838746</v>
      </c>
      <c r="AX17" s="126">
        <f t="shared" si="67"/>
        <v>0.06914026753</v>
      </c>
      <c r="AY17" s="126">
        <f t="shared" si="67"/>
        <v>0.05594422121</v>
      </c>
      <c r="AZ17" s="126">
        <f t="shared" si="67"/>
        <v>0.04526675987</v>
      </c>
      <c r="BA17" s="126">
        <f t="shared" si="67"/>
        <v>0.03662718873</v>
      </c>
      <c r="BB17" s="126">
        <f t="shared" si="67"/>
        <v>0.277917951</v>
      </c>
      <c r="BC17" s="126">
        <f t="shared" si="67"/>
        <v>0.1628781434</v>
      </c>
      <c r="BD17" s="126">
        <f t="shared" si="67"/>
        <v>0.1317913744</v>
      </c>
      <c r="BE17" s="126">
        <f t="shared" si="67"/>
        <v>0.09545727256</v>
      </c>
      <c r="BF17" s="126">
        <f t="shared" si="67"/>
        <v>0.07723838746</v>
      </c>
      <c r="BG17" s="126">
        <f t="shared" si="67"/>
        <v>0.06249674161</v>
      </c>
      <c r="BH17" s="126">
        <f t="shared" si="67"/>
        <v>0.05594422121</v>
      </c>
      <c r="BI17" s="126">
        <f t="shared" si="67"/>
        <v>0.04526675987</v>
      </c>
      <c r="BJ17" s="126">
        <f t="shared" si="67"/>
        <v>0.03662718873</v>
      </c>
      <c r="BK17" s="126">
        <f t="shared" si="67"/>
        <v>0.029636558</v>
      </c>
      <c r="BL17" s="126">
        <f t="shared" si="67"/>
        <v>0.2248747927</v>
      </c>
      <c r="BM17" s="126">
        <f t="shared" si="67"/>
        <v>0.1317913744</v>
      </c>
      <c r="BN17" s="126">
        <f t="shared" si="67"/>
        <v>0.1066377969</v>
      </c>
      <c r="BO17" s="126">
        <f t="shared" si="67"/>
        <v>0.07723838746</v>
      </c>
      <c r="BP17" s="126">
        <f t="shared" si="67"/>
        <v>0.06249674161</v>
      </c>
      <c r="BQ17" s="126">
        <f t="shared" si="67"/>
        <v>0.05056867239</v>
      </c>
      <c r="BR17" s="126">
        <f t="shared" si="67"/>
        <v>0.04526675987</v>
      </c>
      <c r="BS17" s="126">
        <f t="shared" si="67"/>
        <v>0.03662718873</v>
      </c>
      <c r="BT17" s="126">
        <f t="shared" si="67"/>
        <v>0.029636558</v>
      </c>
      <c r="BU17" s="126">
        <f t="shared" si="67"/>
        <v>0.02398015247</v>
      </c>
      <c r="BV17" s="126">
        <f t="shared" si="67"/>
        <v>0.2012976169</v>
      </c>
      <c r="BW17" s="126">
        <f t="shared" si="67"/>
        <v>0.1179736033</v>
      </c>
      <c r="BX17" s="126">
        <f t="shared" si="67"/>
        <v>0.09545727256</v>
      </c>
      <c r="BY17" s="126">
        <f t="shared" si="67"/>
        <v>0.06914026753</v>
      </c>
      <c r="BZ17" s="126">
        <f t="shared" si="67"/>
        <v>0.05594422121</v>
      </c>
      <c r="CA17" s="126">
        <f t="shared" si="67"/>
        <v>0.04526675987</v>
      </c>
      <c r="CB17" s="126">
        <f t="shared" si="67"/>
        <v>0.04052073056</v>
      </c>
      <c r="CC17" s="126">
        <f t="shared" si="67"/>
        <v>0.0327869821</v>
      </c>
      <c r="CD17" s="126">
        <f t="shared" si="67"/>
        <v>0.02652928959</v>
      </c>
      <c r="CE17" s="126">
        <f t="shared" si="67"/>
        <v>0.02146593438</v>
      </c>
      <c r="CF17" s="126">
        <f t="shared" si="67"/>
        <v>0.1628781434</v>
      </c>
      <c r="CG17" s="126">
        <f t="shared" si="67"/>
        <v>0.09545727256</v>
      </c>
      <c r="CH17" s="126">
        <f t="shared" si="67"/>
        <v>0.07723838746</v>
      </c>
      <c r="CI17" s="126">
        <f t="shared" si="67"/>
        <v>0.05594422121</v>
      </c>
      <c r="CJ17" s="126">
        <f t="shared" si="67"/>
        <v>0.04526675987</v>
      </c>
      <c r="CK17" s="126">
        <f t="shared" si="67"/>
        <v>0.03662718873</v>
      </c>
      <c r="CL17" s="126">
        <f t="shared" si="67"/>
        <v>0.0327869821</v>
      </c>
      <c r="CM17" s="126">
        <f t="shared" si="67"/>
        <v>0.02652928959</v>
      </c>
      <c r="CN17" s="126">
        <f t="shared" si="67"/>
        <v>0.02146593438</v>
      </c>
      <c r="CO17" s="126">
        <f t="shared" si="67"/>
        <v>0.01736896637</v>
      </c>
      <c r="CP17" s="126">
        <f t="shared" si="67"/>
        <v>0.1317913744</v>
      </c>
      <c r="CQ17" s="126">
        <f t="shared" si="67"/>
        <v>0.07723838746</v>
      </c>
      <c r="CR17" s="126">
        <f t="shared" si="67"/>
        <v>0.06249674161</v>
      </c>
      <c r="CS17" s="126">
        <f t="shared" si="67"/>
        <v>0.04526675987</v>
      </c>
      <c r="CT17" s="126">
        <f t="shared" si="67"/>
        <v>0.03662718873</v>
      </c>
      <c r="CU17" s="126">
        <f t="shared" si="67"/>
        <v>0.029636558</v>
      </c>
      <c r="CV17" s="126">
        <f t="shared" si="67"/>
        <v>0.02652928959</v>
      </c>
      <c r="CW17" s="126">
        <f t="shared" si="67"/>
        <v>0.02146593438</v>
      </c>
      <c r="CX17" s="126">
        <f t="shared" si="67"/>
        <v>0.01736896637</v>
      </c>
      <c r="CY17" s="126">
        <f t="shared" si="67"/>
        <v>0.01405394181</v>
      </c>
      <c r="CZ17" s="126">
        <f t="shared" si="67"/>
        <v>0.1066377969</v>
      </c>
      <c r="DA17" s="126">
        <f t="shared" si="67"/>
        <v>0.06249674161</v>
      </c>
      <c r="DB17" s="126">
        <f t="shared" si="67"/>
        <v>0.05056867239</v>
      </c>
      <c r="DC17" s="126">
        <f t="shared" si="67"/>
        <v>0.03662718873</v>
      </c>
      <c r="DD17" s="126">
        <f t="shared" si="67"/>
        <v>0.029636558</v>
      </c>
      <c r="DE17" s="126">
        <f t="shared" si="67"/>
        <v>0.02398015247</v>
      </c>
      <c r="DF17" s="126">
        <f t="shared" si="67"/>
        <v>0.02146593438</v>
      </c>
      <c r="DG17" s="126">
        <f t="shared" si="67"/>
        <v>0.01736896637</v>
      </c>
      <c r="DH17" s="126">
        <f t="shared" si="67"/>
        <v>0.01405394181</v>
      </c>
      <c r="DI17" s="126">
        <f t="shared" si="67"/>
        <v>0.01137161972</v>
      </c>
      <c r="DJ17" s="126">
        <f t="shared" ref="DJ17:DS17" si="68">$A17*OFFSET($D17,0,DJ$3)</f>
        <v>0.5165460186</v>
      </c>
      <c r="DK17" s="126">
        <f t="shared" si="68"/>
        <v>0.3027298388</v>
      </c>
      <c r="DL17" s="126">
        <f t="shared" si="68"/>
        <v>0.244951107</v>
      </c>
      <c r="DM17" s="126">
        <f t="shared" si="68"/>
        <v>0.1774195367</v>
      </c>
      <c r="DN17" s="126">
        <f t="shared" si="68"/>
        <v>0.1435574111</v>
      </c>
      <c r="DO17" s="126">
        <f t="shared" si="68"/>
        <v>0.1161581789</v>
      </c>
      <c r="DP17" s="126">
        <f t="shared" si="68"/>
        <v>0.1039794826</v>
      </c>
      <c r="DQ17" s="126">
        <f t="shared" si="68"/>
        <v>0.08413405649</v>
      </c>
      <c r="DR17" s="126">
        <f t="shared" si="68"/>
        <v>0.06807630974</v>
      </c>
      <c r="DS17" s="126">
        <f t="shared" si="68"/>
        <v>0.05508332941</v>
      </c>
      <c r="DT17" s="108">
        <v>3.0</v>
      </c>
      <c r="DU17" s="117">
        <v>1.049126436112043</v>
      </c>
      <c r="DV17" s="117">
        <v>-37.068305627094404</v>
      </c>
      <c r="DW17" s="117">
        <v>19.584290262600938</v>
      </c>
      <c r="DX17" s="117">
        <v>252.14954327726338</v>
      </c>
      <c r="DY17" s="117">
        <v>-317.57604973968927</v>
      </c>
      <c r="DZ17" s="117">
        <v>114.83851171254435</v>
      </c>
      <c r="EA17" s="117">
        <v>-26.496364219948035</v>
      </c>
      <c r="EB17" s="117">
        <v>-423.8495841120108</v>
      </c>
      <c r="EC17" s="117">
        <v>705.5669189596186</v>
      </c>
      <c r="ED17" s="117">
        <v>-292.34699882642815</v>
      </c>
      <c r="EE17" s="118">
        <v>-0.3568076244646363</v>
      </c>
      <c r="EF17" s="125">
        <f t="shared" ref="EF17:EO17" si="69">D17*EF$3</f>
        <v>-0.002271078519</v>
      </c>
      <c r="EG17" s="125">
        <f t="shared" si="69"/>
        <v>0.2596093332</v>
      </c>
      <c r="EH17" s="125">
        <f t="shared" si="69"/>
        <v>0.2725731867</v>
      </c>
      <c r="EI17" s="125">
        <f t="shared" si="69"/>
        <v>-0.1225537341</v>
      </c>
      <c r="EJ17" s="125">
        <f t="shared" si="69"/>
        <v>0.1486121232</v>
      </c>
      <c r="EK17" s="125">
        <f t="shared" si="69"/>
        <v>-0.05043728799</v>
      </c>
      <c r="EL17" s="125">
        <f t="shared" si="69"/>
        <v>0.06868203247</v>
      </c>
      <c r="EM17" s="125">
        <f t="shared" si="69"/>
        <v>-0.04952426028</v>
      </c>
      <c r="EN17" s="125">
        <f t="shared" si="69"/>
        <v>-0.04474972512</v>
      </c>
      <c r="EO17" s="125">
        <f t="shared" si="69"/>
        <v>0.03693702179</v>
      </c>
      <c r="EP17" s="127">
        <f t="shared" si="17"/>
        <v>0.5168776113</v>
      </c>
      <c r="EQ17" s="127">
        <v>0.012996810848529827</v>
      </c>
      <c r="ER17" s="127">
        <f t="shared" si="18"/>
        <v>0.5165460186</v>
      </c>
      <c r="ES17" s="127">
        <f t="shared" si="19"/>
        <v>0.0000001099537041</v>
      </c>
      <c r="ET17" s="127">
        <f t="shared" si="20"/>
        <v>0.006922889509</v>
      </c>
    </row>
    <row r="18">
      <c r="A18" s="123">
        <f>'Yield Tabulations'!Z19</f>
        <v>0.452970297</v>
      </c>
      <c r="B18" s="124">
        <f>'Yield Tabulations'!V19</f>
        <v>0.4686868687</v>
      </c>
      <c r="C18" s="124">
        <f>'Yield Tabulations'!W19</f>
        <v>0.428115016</v>
      </c>
      <c r="D18" s="125">
        <f t="shared" si="11"/>
        <v>1</v>
      </c>
      <c r="E18" s="125">
        <f t="shared" ref="E18:M18" si="70">POWER($B18,E$1)*POWER($C18,E$2)</f>
        <v>0.428115016</v>
      </c>
      <c r="F18" s="125">
        <f t="shared" si="70"/>
        <v>0.4686868687</v>
      </c>
      <c r="G18" s="125">
        <f t="shared" si="70"/>
        <v>0.1832824669</v>
      </c>
      <c r="H18" s="125">
        <f t="shared" si="70"/>
        <v>0.2006518863</v>
      </c>
      <c r="I18" s="125">
        <f t="shared" si="70"/>
        <v>0.2196673809</v>
      </c>
      <c r="J18" s="125">
        <f t="shared" si="70"/>
        <v>0.07846597625</v>
      </c>
      <c r="K18" s="125">
        <f t="shared" si="70"/>
        <v>0.0859020855</v>
      </c>
      <c r="L18" s="125">
        <f t="shared" si="70"/>
        <v>0.09404290427</v>
      </c>
      <c r="M18" s="125">
        <f t="shared" si="70"/>
        <v>0.1029552169</v>
      </c>
      <c r="N18" s="126">
        <f t="shared" ref="N18:DI18" si="71">OFFSET($D18,0,N$2)*OFFSET($D18,0,N$3)</f>
        <v>1</v>
      </c>
      <c r="O18" s="126">
        <f t="shared" si="71"/>
        <v>0.428115016</v>
      </c>
      <c r="P18" s="126">
        <f t="shared" si="71"/>
        <v>0.4686868687</v>
      </c>
      <c r="Q18" s="126">
        <f t="shared" si="71"/>
        <v>0.1832824669</v>
      </c>
      <c r="R18" s="126">
        <f t="shared" si="71"/>
        <v>0.2006518863</v>
      </c>
      <c r="S18" s="126">
        <f t="shared" si="71"/>
        <v>0.2196673809</v>
      </c>
      <c r="T18" s="126">
        <f t="shared" si="71"/>
        <v>0.07846597625</v>
      </c>
      <c r="U18" s="126">
        <f t="shared" si="71"/>
        <v>0.0859020855</v>
      </c>
      <c r="V18" s="126">
        <f t="shared" si="71"/>
        <v>0.09404290427</v>
      </c>
      <c r="W18" s="126">
        <f t="shared" si="71"/>
        <v>0.1029552169</v>
      </c>
      <c r="X18" s="126">
        <f t="shared" si="71"/>
        <v>0.428115016</v>
      </c>
      <c r="Y18" s="126">
        <f t="shared" si="71"/>
        <v>0.1832824669</v>
      </c>
      <c r="Z18" s="126">
        <f t="shared" si="71"/>
        <v>0.2006518863</v>
      </c>
      <c r="AA18" s="126">
        <f t="shared" si="71"/>
        <v>0.07846597625</v>
      </c>
      <c r="AB18" s="126">
        <f t="shared" si="71"/>
        <v>0.0859020855</v>
      </c>
      <c r="AC18" s="126">
        <f t="shared" si="71"/>
        <v>0.09404290427</v>
      </c>
      <c r="AD18" s="126">
        <f t="shared" si="71"/>
        <v>0.03359246267</v>
      </c>
      <c r="AE18" s="126">
        <f t="shared" si="71"/>
        <v>0.03677597271</v>
      </c>
      <c r="AF18" s="126">
        <f t="shared" si="71"/>
        <v>0.04026117947</v>
      </c>
      <c r="AG18" s="126">
        <f t="shared" si="71"/>
        <v>0.04407667433</v>
      </c>
      <c r="AH18" s="126">
        <f t="shared" si="71"/>
        <v>0.4686868687</v>
      </c>
      <c r="AI18" s="126">
        <f t="shared" si="71"/>
        <v>0.2006518863</v>
      </c>
      <c r="AJ18" s="126">
        <f t="shared" si="71"/>
        <v>0.2196673809</v>
      </c>
      <c r="AK18" s="126">
        <f t="shared" si="71"/>
        <v>0.0859020855</v>
      </c>
      <c r="AL18" s="126">
        <f t="shared" si="71"/>
        <v>0.09404290427</v>
      </c>
      <c r="AM18" s="126">
        <f t="shared" si="71"/>
        <v>0.1029552169</v>
      </c>
      <c r="AN18" s="126">
        <f t="shared" si="71"/>
        <v>0.03677597271</v>
      </c>
      <c r="AO18" s="126">
        <f t="shared" si="71"/>
        <v>0.04026117947</v>
      </c>
      <c r="AP18" s="126">
        <f t="shared" si="71"/>
        <v>0.04407667433</v>
      </c>
      <c r="AQ18" s="126">
        <f t="shared" si="71"/>
        <v>0.04825375822</v>
      </c>
      <c r="AR18" s="126">
        <f t="shared" si="71"/>
        <v>0.1832824669</v>
      </c>
      <c r="AS18" s="126">
        <f t="shared" si="71"/>
        <v>0.07846597625</v>
      </c>
      <c r="AT18" s="126">
        <f t="shared" si="71"/>
        <v>0.0859020855</v>
      </c>
      <c r="AU18" s="126">
        <f t="shared" si="71"/>
        <v>0.03359246267</v>
      </c>
      <c r="AV18" s="126">
        <f t="shared" si="71"/>
        <v>0.03677597271</v>
      </c>
      <c r="AW18" s="126">
        <f t="shared" si="71"/>
        <v>0.04026117947</v>
      </c>
      <c r="AX18" s="126">
        <f t="shared" si="71"/>
        <v>0.01438143769</v>
      </c>
      <c r="AY18" s="126">
        <f t="shared" si="71"/>
        <v>0.01574434614</v>
      </c>
      <c r="AZ18" s="126">
        <f t="shared" si="71"/>
        <v>0.01723641549</v>
      </c>
      <c r="BA18" s="126">
        <f t="shared" si="71"/>
        <v>0.01886988613</v>
      </c>
      <c r="BB18" s="126">
        <f t="shared" si="71"/>
        <v>0.2006518863</v>
      </c>
      <c r="BC18" s="126">
        <f t="shared" si="71"/>
        <v>0.0859020855</v>
      </c>
      <c r="BD18" s="126">
        <f t="shared" si="71"/>
        <v>0.09404290427</v>
      </c>
      <c r="BE18" s="126">
        <f t="shared" si="71"/>
        <v>0.03677597271</v>
      </c>
      <c r="BF18" s="126">
        <f t="shared" si="71"/>
        <v>0.04026117947</v>
      </c>
      <c r="BG18" s="126">
        <f t="shared" si="71"/>
        <v>0.04407667433</v>
      </c>
      <c r="BH18" s="126">
        <f t="shared" si="71"/>
        <v>0.01574434614</v>
      </c>
      <c r="BI18" s="126">
        <f t="shared" si="71"/>
        <v>0.01723641549</v>
      </c>
      <c r="BJ18" s="126">
        <f t="shared" si="71"/>
        <v>0.01886988613</v>
      </c>
      <c r="BK18" s="126">
        <f t="shared" si="71"/>
        <v>0.02065815847</v>
      </c>
      <c r="BL18" s="126">
        <f t="shared" si="71"/>
        <v>0.2196673809</v>
      </c>
      <c r="BM18" s="126">
        <f t="shared" si="71"/>
        <v>0.09404290427</v>
      </c>
      <c r="BN18" s="126">
        <f t="shared" si="71"/>
        <v>0.1029552169</v>
      </c>
      <c r="BO18" s="126">
        <f t="shared" si="71"/>
        <v>0.04026117947</v>
      </c>
      <c r="BP18" s="126">
        <f t="shared" si="71"/>
        <v>0.04407667433</v>
      </c>
      <c r="BQ18" s="126">
        <f t="shared" si="71"/>
        <v>0.04825375822</v>
      </c>
      <c r="BR18" s="126">
        <f t="shared" si="71"/>
        <v>0.01723641549</v>
      </c>
      <c r="BS18" s="126">
        <f t="shared" si="71"/>
        <v>0.01886988613</v>
      </c>
      <c r="BT18" s="126">
        <f t="shared" si="71"/>
        <v>0.02065815847</v>
      </c>
      <c r="BU18" s="126">
        <f t="shared" si="71"/>
        <v>0.02261590284</v>
      </c>
      <c r="BV18" s="126">
        <f t="shared" si="71"/>
        <v>0.07846597625</v>
      </c>
      <c r="BW18" s="126">
        <f t="shared" si="71"/>
        <v>0.03359246267</v>
      </c>
      <c r="BX18" s="126">
        <f t="shared" si="71"/>
        <v>0.03677597271</v>
      </c>
      <c r="BY18" s="126">
        <f t="shared" si="71"/>
        <v>0.01438143769</v>
      </c>
      <c r="BZ18" s="126">
        <f t="shared" si="71"/>
        <v>0.01574434614</v>
      </c>
      <c r="CA18" s="126">
        <f t="shared" si="71"/>
        <v>0.01723641549</v>
      </c>
      <c r="CB18" s="126">
        <f t="shared" si="71"/>
        <v>0.006156909428</v>
      </c>
      <c r="CC18" s="126">
        <f t="shared" si="71"/>
        <v>0.006740391</v>
      </c>
      <c r="CD18" s="126">
        <f t="shared" si="71"/>
        <v>0.007379168293</v>
      </c>
      <c r="CE18" s="126">
        <f t="shared" si="71"/>
        <v>0.008078481603</v>
      </c>
      <c r="CF18" s="126">
        <f t="shared" si="71"/>
        <v>0.0859020855</v>
      </c>
      <c r="CG18" s="126">
        <f t="shared" si="71"/>
        <v>0.03677597271</v>
      </c>
      <c r="CH18" s="126">
        <f t="shared" si="71"/>
        <v>0.04026117947</v>
      </c>
      <c r="CI18" s="126">
        <f t="shared" si="71"/>
        <v>0.01574434614</v>
      </c>
      <c r="CJ18" s="126">
        <f t="shared" si="71"/>
        <v>0.01723641549</v>
      </c>
      <c r="CK18" s="126">
        <f t="shared" si="71"/>
        <v>0.01886988613</v>
      </c>
      <c r="CL18" s="126">
        <f t="shared" si="71"/>
        <v>0.006740391</v>
      </c>
      <c r="CM18" s="126">
        <f t="shared" si="71"/>
        <v>0.007379168293</v>
      </c>
      <c r="CN18" s="126">
        <f t="shared" si="71"/>
        <v>0.008078481603</v>
      </c>
      <c r="CO18" s="126">
        <f t="shared" si="71"/>
        <v>0.008844067844</v>
      </c>
      <c r="CP18" s="126">
        <f t="shared" si="71"/>
        <v>0.09404290427</v>
      </c>
      <c r="CQ18" s="126">
        <f t="shared" si="71"/>
        <v>0.04026117947</v>
      </c>
      <c r="CR18" s="126">
        <f t="shared" si="71"/>
        <v>0.04407667433</v>
      </c>
      <c r="CS18" s="126">
        <f t="shared" si="71"/>
        <v>0.01723641549</v>
      </c>
      <c r="CT18" s="126">
        <f t="shared" si="71"/>
        <v>0.01886988613</v>
      </c>
      <c r="CU18" s="126">
        <f t="shared" si="71"/>
        <v>0.02065815847</v>
      </c>
      <c r="CV18" s="126">
        <f t="shared" si="71"/>
        <v>0.007379168293</v>
      </c>
      <c r="CW18" s="126">
        <f t="shared" si="71"/>
        <v>0.008078481603</v>
      </c>
      <c r="CX18" s="126">
        <f t="shared" si="71"/>
        <v>0.008844067844</v>
      </c>
      <c r="CY18" s="126">
        <f t="shared" si="71"/>
        <v>0.009682207607</v>
      </c>
      <c r="CZ18" s="126">
        <f t="shared" si="71"/>
        <v>0.1029552169</v>
      </c>
      <c r="DA18" s="126">
        <f t="shared" si="71"/>
        <v>0.04407667433</v>
      </c>
      <c r="DB18" s="126">
        <f t="shared" si="71"/>
        <v>0.04825375822</v>
      </c>
      <c r="DC18" s="126">
        <f t="shared" si="71"/>
        <v>0.01886988613</v>
      </c>
      <c r="DD18" s="126">
        <f t="shared" si="71"/>
        <v>0.02065815847</v>
      </c>
      <c r="DE18" s="126">
        <f t="shared" si="71"/>
        <v>0.02261590284</v>
      </c>
      <c r="DF18" s="126">
        <f t="shared" si="71"/>
        <v>0.008078481603</v>
      </c>
      <c r="DG18" s="126">
        <f t="shared" si="71"/>
        <v>0.008844067844</v>
      </c>
      <c r="DH18" s="126">
        <f t="shared" si="71"/>
        <v>0.009682207607</v>
      </c>
      <c r="DI18" s="126">
        <f t="shared" si="71"/>
        <v>0.01059977669</v>
      </c>
      <c r="DJ18" s="126">
        <f t="shared" ref="DJ18:DS18" si="72">$A18*OFFSET($D18,0,DJ$3)</f>
        <v>0.452970297</v>
      </c>
      <c r="DK18" s="126">
        <f t="shared" si="72"/>
        <v>0.1939233859</v>
      </c>
      <c r="DL18" s="126">
        <f t="shared" si="72"/>
        <v>0.2123012301</v>
      </c>
      <c r="DM18" s="126">
        <f t="shared" si="72"/>
        <v>0.08302151347</v>
      </c>
      <c r="DN18" s="126">
        <f t="shared" si="72"/>
        <v>0.09088934453</v>
      </c>
      <c r="DO18" s="126">
        <f t="shared" si="72"/>
        <v>0.09950279876</v>
      </c>
      <c r="DP18" s="126">
        <f t="shared" si="72"/>
        <v>0.03554275657</v>
      </c>
      <c r="DQ18" s="126">
        <f t="shared" si="72"/>
        <v>0.03891109318</v>
      </c>
      <c r="DR18" s="126">
        <f t="shared" si="72"/>
        <v>0.04259864228</v>
      </c>
      <c r="DS18" s="126">
        <f t="shared" si="72"/>
        <v>0.04663565518</v>
      </c>
      <c r="DT18" s="108">
        <v>4.0</v>
      </c>
      <c r="DU18" s="117">
        <v>0.867892702006175</v>
      </c>
      <c r="DV18" s="117">
        <v>-101.98844101263056</v>
      </c>
      <c r="DW18" s="117">
        <v>87.37098160725117</v>
      </c>
      <c r="DX18" s="117">
        <v>-317.57604973901596</v>
      </c>
      <c r="DY18" s="117">
        <v>1054.6946592898712</v>
      </c>
      <c r="DZ18" s="117">
        <v>-666.3023667940686</v>
      </c>
      <c r="EA18" s="117">
        <v>43.74452388662183</v>
      </c>
      <c r="EB18" s="117">
        <v>458.8342207729635</v>
      </c>
      <c r="EC18" s="117">
        <v>-1463.0060424906198</v>
      </c>
      <c r="ED18" s="117">
        <v>874.6171673350503</v>
      </c>
      <c r="EE18" s="118">
        <v>0.5347338041538023</v>
      </c>
      <c r="EF18" s="125">
        <f t="shared" ref="EF18:EO18" si="73">D18*EF$3</f>
        <v>-0.002271078519</v>
      </c>
      <c r="EG18" s="125">
        <f t="shared" si="73"/>
        <v>0.1896420107</v>
      </c>
      <c r="EH18" s="125">
        <f t="shared" si="73"/>
        <v>0.269398721</v>
      </c>
      <c r="EI18" s="125">
        <f t="shared" si="73"/>
        <v>-0.06539658162</v>
      </c>
      <c r="EJ18" s="125">
        <f t="shared" si="73"/>
        <v>0.1072953465</v>
      </c>
      <c r="EK18" s="125">
        <f t="shared" si="73"/>
        <v>-0.0492693148</v>
      </c>
      <c r="EL18" s="125">
        <f t="shared" si="73"/>
        <v>0.02677231262</v>
      </c>
      <c r="EM18" s="125">
        <f t="shared" si="73"/>
        <v>-0.0261191413</v>
      </c>
      <c r="EN18" s="125">
        <f t="shared" si="73"/>
        <v>-0.03193224241</v>
      </c>
      <c r="EO18" s="125">
        <f t="shared" si="73"/>
        <v>0.03566145589</v>
      </c>
      <c r="EP18" s="127">
        <f t="shared" si="17"/>
        <v>0.4537814881</v>
      </c>
      <c r="EQ18" s="127">
        <v>-0.005588008078200701</v>
      </c>
      <c r="ER18" s="127">
        <f t="shared" si="18"/>
        <v>0.452970297</v>
      </c>
      <c r="ES18" s="127">
        <f t="shared" si="19"/>
        <v>0.0000006580308777</v>
      </c>
      <c r="ET18" s="127">
        <f t="shared" si="20"/>
        <v>0.0003852655138</v>
      </c>
    </row>
    <row r="19">
      <c r="A19" s="123">
        <f>'Yield Tabulations'!Z20</f>
        <v>0.5554607509</v>
      </c>
      <c r="B19" s="124">
        <f>'Yield Tabulations'!V20</f>
        <v>0.4615384615</v>
      </c>
      <c r="C19" s="124">
        <f>'Yield Tabulations'!W20</f>
        <v>0.7024070022</v>
      </c>
      <c r="D19" s="125">
        <f t="shared" si="11"/>
        <v>1</v>
      </c>
      <c r="E19" s="125">
        <f t="shared" ref="E19:M19" si="74">POWER($B19,E$1)*POWER($C19,E$2)</f>
        <v>0.7024070022</v>
      </c>
      <c r="F19" s="125">
        <f t="shared" si="74"/>
        <v>0.4615384615</v>
      </c>
      <c r="G19" s="125">
        <f t="shared" si="74"/>
        <v>0.4933755967</v>
      </c>
      <c r="H19" s="125">
        <f t="shared" si="74"/>
        <v>0.3241878472</v>
      </c>
      <c r="I19" s="125">
        <f t="shared" si="74"/>
        <v>0.2130177515</v>
      </c>
      <c r="J19" s="125">
        <f t="shared" si="74"/>
        <v>0.3465504738</v>
      </c>
      <c r="K19" s="125">
        <f t="shared" si="74"/>
        <v>0.2277118139</v>
      </c>
      <c r="L19" s="125">
        <f t="shared" si="74"/>
        <v>0.1496251602</v>
      </c>
      <c r="M19" s="125">
        <f t="shared" si="74"/>
        <v>0.0983158853</v>
      </c>
      <c r="N19" s="126">
        <f t="shared" ref="N19:DI19" si="75">OFFSET($D19,0,N$2)*OFFSET($D19,0,N$3)</f>
        <v>1</v>
      </c>
      <c r="O19" s="126">
        <f t="shared" si="75"/>
        <v>0.7024070022</v>
      </c>
      <c r="P19" s="126">
        <f t="shared" si="75"/>
        <v>0.4615384615</v>
      </c>
      <c r="Q19" s="126">
        <f t="shared" si="75"/>
        <v>0.4933755967</v>
      </c>
      <c r="R19" s="126">
        <f t="shared" si="75"/>
        <v>0.3241878472</v>
      </c>
      <c r="S19" s="126">
        <f t="shared" si="75"/>
        <v>0.2130177515</v>
      </c>
      <c r="T19" s="126">
        <f t="shared" si="75"/>
        <v>0.3465504738</v>
      </c>
      <c r="U19" s="126">
        <f t="shared" si="75"/>
        <v>0.2277118139</v>
      </c>
      <c r="V19" s="126">
        <f t="shared" si="75"/>
        <v>0.1496251602</v>
      </c>
      <c r="W19" s="126">
        <f t="shared" si="75"/>
        <v>0.0983158853</v>
      </c>
      <c r="X19" s="126">
        <f t="shared" si="75"/>
        <v>0.7024070022</v>
      </c>
      <c r="Y19" s="126">
        <f t="shared" si="75"/>
        <v>0.4933755967</v>
      </c>
      <c r="Z19" s="126">
        <f t="shared" si="75"/>
        <v>0.3241878472</v>
      </c>
      <c r="AA19" s="126">
        <f t="shared" si="75"/>
        <v>0.3465504738</v>
      </c>
      <c r="AB19" s="126">
        <f t="shared" si="75"/>
        <v>0.2277118139</v>
      </c>
      <c r="AC19" s="126">
        <f t="shared" si="75"/>
        <v>0.1496251602</v>
      </c>
      <c r="AD19" s="126">
        <f t="shared" si="75"/>
        <v>0.2434194794</v>
      </c>
      <c r="AE19" s="126">
        <f t="shared" si="75"/>
        <v>0.1599463725</v>
      </c>
      <c r="AF19" s="126">
        <f t="shared" si="75"/>
        <v>0.1050977602</v>
      </c>
      <c r="AG19" s="126">
        <f t="shared" si="75"/>
        <v>0.06905776626</v>
      </c>
      <c r="AH19" s="126">
        <f t="shared" si="75"/>
        <v>0.4615384615</v>
      </c>
      <c r="AI19" s="126">
        <f t="shared" si="75"/>
        <v>0.3241878472</v>
      </c>
      <c r="AJ19" s="126">
        <f t="shared" si="75"/>
        <v>0.2130177515</v>
      </c>
      <c r="AK19" s="126">
        <f t="shared" si="75"/>
        <v>0.2277118139</v>
      </c>
      <c r="AL19" s="126">
        <f t="shared" si="75"/>
        <v>0.1496251602</v>
      </c>
      <c r="AM19" s="126">
        <f t="shared" si="75"/>
        <v>0.0983158853</v>
      </c>
      <c r="AN19" s="126">
        <f t="shared" si="75"/>
        <v>0.1599463725</v>
      </c>
      <c r="AO19" s="126">
        <f t="shared" si="75"/>
        <v>0.1050977602</v>
      </c>
      <c r="AP19" s="126">
        <f t="shared" si="75"/>
        <v>0.06905776626</v>
      </c>
      <c r="AQ19" s="126">
        <f t="shared" si="75"/>
        <v>0.04537656245</v>
      </c>
      <c r="AR19" s="126">
        <f t="shared" si="75"/>
        <v>0.4933755967</v>
      </c>
      <c r="AS19" s="126">
        <f t="shared" si="75"/>
        <v>0.3465504738</v>
      </c>
      <c r="AT19" s="126">
        <f t="shared" si="75"/>
        <v>0.2277118139</v>
      </c>
      <c r="AU19" s="126">
        <f t="shared" si="75"/>
        <v>0.2434194794</v>
      </c>
      <c r="AV19" s="126">
        <f t="shared" si="75"/>
        <v>0.1599463725</v>
      </c>
      <c r="AW19" s="126">
        <f t="shared" si="75"/>
        <v>0.1050977602</v>
      </c>
      <c r="AX19" s="126">
        <f t="shared" si="75"/>
        <v>0.1709795468</v>
      </c>
      <c r="AY19" s="126">
        <f t="shared" si="75"/>
        <v>0.1123474521</v>
      </c>
      <c r="AZ19" s="126">
        <f t="shared" si="75"/>
        <v>0.07382140271</v>
      </c>
      <c r="BA19" s="126">
        <f t="shared" si="75"/>
        <v>0.04850665858</v>
      </c>
      <c r="BB19" s="126">
        <f t="shared" si="75"/>
        <v>0.3241878472</v>
      </c>
      <c r="BC19" s="126">
        <f t="shared" si="75"/>
        <v>0.2277118139</v>
      </c>
      <c r="BD19" s="126">
        <f t="shared" si="75"/>
        <v>0.1496251602</v>
      </c>
      <c r="BE19" s="126">
        <f t="shared" si="75"/>
        <v>0.1599463725</v>
      </c>
      <c r="BF19" s="126">
        <f t="shared" si="75"/>
        <v>0.1050977602</v>
      </c>
      <c r="BG19" s="126">
        <f t="shared" si="75"/>
        <v>0.06905776626</v>
      </c>
      <c r="BH19" s="126">
        <f t="shared" si="75"/>
        <v>0.1123474521</v>
      </c>
      <c r="BI19" s="126">
        <f t="shared" si="75"/>
        <v>0.07382140271</v>
      </c>
      <c r="BJ19" s="126">
        <f t="shared" si="75"/>
        <v>0.04850665858</v>
      </c>
      <c r="BK19" s="126">
        <f t="shared" si="75"/>
        <v>0.0318728152</v>
      </c>
      <c r="BL19" s="126">
        <f t="shared" si="75"/>
        <v>0.2130177515</v>
      </c>
      <c r="BM19" s="126">
        <f t="shared" si="75"/>
        <v>0.1496251602</v>
      </c>
      <c r="BN19" s="126">
        <f t="shared" si="75"/>
        <v>0.0983158853</v>
      </c>
      <c r="BO19" s="126">
        <f t="shared" si="75"/>
        <v>0.1050977602</v>
      </c>
      <c r="BP19" s="126">
        <f t="shared" si="75"/>
        <v>0.06905776626</v>
      </c>
      <c r="BQ19" s="126">
        <f t="shared" si="75"/>
        <v>0.04537656245</v>
      </c>
      <c r="BR19" s="126">
        <f t="shared" si="75"/>
        <v>0.07382140271</v>
      </c>
      <c r="BS19" s="126">
        <f t="shared" si="75"/>
        <v>0.04850665858</v>
      </c>
      <c r="BT19" s="126">
        <f t="shared" si="75"/>
        <v>0.0318728152</v>
      </c>
      <c r="BU19" s="126">
        <f t="shared" si="75"/>
        <v>0.02094302882</v>
      </c>
      <c r="BV19" s="126">
        <f t="shared" si="75"/>
        <v>0.3465504738</v>
      </c>
      <c r="BW19" s="126">
        <f t="shared" si="75"/>
        <v>0.2434194794</v>
      </c>
      <c r="BX19" s="126">
        <f t="shared" si="75"/>
        <v>0.1599463725</v>
      </c>
      <c r="BY19" s="126">
        <f t="shared" si="75"/>
        <v>0.1709795468</v>
      </c>
      <c r="BZ19" s="126">
        <f t="shared" si="75"/>
        <v>0.1123474521</v>
      </c>
      <c r="CA19" s="126">
        <f t="shared" si="75"/>
        <v>0.07382140271</v>
      </c>
      <c r="CB19" s="126">
        <f t="shared" si="75"/>
        <v>0.1200972309</v>
      </c>
      <c r="CC19" s="126">
        <f t="shared" si="75"/>
        <v>0.078913637</v>
      </c>
      <c r="CD19" s="126">
        <f t="shared" si="75"/>
        <v>0.05185267018</v>
      </c>
      <c r="CE19" s="126">
        <f t="shared" si="75"/>
        <v>0.03407141664</v>
      </c>
      <c r="CF19" s="126">
        <f t="shared" si="75"/>
        <v>0.2277118139</v>
      </c>
      <c r="CG19" s="126">
        <f t="shared" si="75"/>
        <v>0.1599463725</v>
      </c>
      <c r="CH19" s="126">
        <f t="shared" si="75"/>
        <v>0.1050977602</v>
      </c>
      <c r="CI19" s="126">
        <f t="shared" si="75"/>
        <v>0.1123474521</v>
      </c>
      <c r="CJ19" s="126">
        <f t="shared" si="75"/>
        <v>0.07382140271</v>
      </c>
      <c r="CK19" s="126">
        <f t="shared" si="75"/>
        <v>0.04850665858</v>
      </c>
      <c r="CL19" s="126">
        <f t="shared" si="75"/>
        <v>0.078913637</v>
      </c>
      <c r="CM19" s="126">
        <f t="shared" si="75"/>
        <v>0.05185267018</v>
      </c>
      <c r="CN19" s="126">
        <f t="shared" si="75"/>
        <v>0.03407141664</v>
      </c>
      <c r="CO19" s="126">
        <f t="shared" si="75"/>
        <v>0.02238768857</v>
      </c>
      <c r="CP19" s="126">
        <f t="shared" si="75"/>
        <v>0.1496251602</v>
      </c>
      <c r="CQ19" s="126">
        <f t="shared" si="75"/>
        <v>0.1050977602</v>
      </c>
      <c r="CR19" s="126">
        <f t="shared" si="75"/>
        <v>0.06905776626</v>
      </c>
      <c r="CS19" s="126">
        <f t="shared" si="75"/>
        <v>0.07382140271</v>
      </c>
      <c r="CT19" s="126">
        <f t="shared" si="75"/>
        <v>0.04850665858</v>
      </c>
      <c r="CU19" s="126">
        <f t="shared" si="75"/>
        <v>0.0318728152</v>
      </c>
      <c r="CV19" s="126">
        <f t="shared" si="75"/>
        <v>0.05185267018</v>
      </c>
      <c r="CW19" s="126">
        <f t="shared" si="75"/>
        <v>0.03407141664</v>
      </c>
      <c r="CX19" s="126">
        <f t="shared" si="75"/>
        <v>0.02238768857</v>
      </c>
      <c r="CY19" s="126">
        <f t="shared" si="75"/>
        <v>0.01471053009</v>
      </c>
      <c r="CZ19" s="126">
        <f t="shared" si="75"/>
        <v>0.0983158853</v>
      </c>
      <c r="DA19" s="126">
        <f t="shared" si="75"/>
        <v>0.06905776626</v>
      </c>
      <c r="DB19" s="126">
        <f t="shared" si="75"/>
        <v>0.04537656245</v>
      </c>
      <c r="DC19" s="126">
        <f t="shared" si="75"/>
        <v>0.04850665858</v>
      </c>
      <c r="DD19" s="126">
        <f t="shared" si="75"/>
        <v>0.0318728152</v>
      </c>
      <c r="DE19" s="126">
        <f t="shared" si="75"/>
        <v>0.02094302882</v>
      </c>
      <c r="DF19" s="126">
        <f t="shared" si="75"/>
        <v>0.03407141664</v>
      </c>
      <c r="DG19" s="126">
        <f t="shared" si="75"/>
        <v>0.02238768857</v>
      </c>
      <c r="DH19" s="126">
        <f t="shared" si="75"/>
        <v>0.01471053009</v>
      </c>
      <c r="DI19" s="126">
        <f t="shared" si="75"/>
        <v>0.009666013302</v>
      </c>
      <c r="DJ19" s="126">
        <f t="shared" ref="DJ19:DS19" si="76">$A19*OFFSET($D19,0,DJ$3)</f>
        <v>0.5554607509</v>
      </c>
      <c r="DK19" s="126">
        <f t="shared" si="76"/>
        <v>0.3901595208</v>
      </c>
      <c r="DL19" s="126">
        <f t="shared" si="76"/>
        <v>0.2563665004</v>
      </c>
      <c r="DM19" s="126">
        <f t="shared" si="76"/>
        <v>0.2740507794</v>
      </c>
      <c r="DN19" s="126">
        <f t="shared" si="76"/>
        <v>0.180073625</v>
      </c>
      <c r="DO19" s="126">
        <f t="shared" si="76"/>
        <v>0.1183230002</v>
      </c>
      <c r="DP19" s="126">
        <f t="shared" si="76"/>
        <v>0.1924951864</v>
      </c>
      <c r="DQ19" s="126">
        <f t="shared" si="76"/>
        <v>0.1264849751</v>
      </c>
      <c r="DR19" s="126">
        <f t="shared" si="76"/>
        <v>0.08311090385</v>
      </c>
      <c r="DS19" s="126">
        <f t="shared" si="76"/>
        <v>0.05461061547</v>
      </c>
      <c r="DT19" s="108">
        <v>5.0</v>
      </c>
      <c r="DU19" s="117">
        <v>4.761822508534647</v>
      </c>
      <c r="DV19" s="117">
        <v>103.07722878703024</v>
      </c>
      <c r="DW19" s="117">
        <v>-125.88369832443159</v>
      </c>
      <c r="DX19" s="117">
        <v>114.83851171221315</v>
      </c>
      <c r="DY19" s="117">
        <v>-666.3023667942516</v>
      </c>
      <c r="DZ19" s="117">
        <v>565.9444405342377</v>
      </c>
      <c r="EA19" s="117">
        <v>-17.768066090812024</v>
      </c>
      <c r="EB19" s="117">
        <v>-142.46074781958416</v>
      </c>
      <c r="EC19" s="117">
        <v>782.6996465772238</v>
      </c>
      <c r="ED19" s="117">
        <v>-601.0735089570018</v>
      </c>
      <c r="EE19" s="118">
        <v>-0.22429053689847933</v>
      </c>
      <c r="EF19" s="125">
        <f t="shared" ref="EF19:EO19" si="77">D19*EF$3</f>
        <v>-0.002271078519</v>
      </c>
      <c r="EG19" s="125">
        <f t="shared" si="77"/>
        <v>0.3111450691</v>
      </c>
      <c r="EH19" s="125">
        <f t="shared" si="77"/>
        <v>0.2652898546</v>
      </c>
      <c r="EI19" s="125">
        <f t="shared" si="77"/>
        <v>-0.1760401746</v>
      </c>
      <c r="EJ19" s="125">
        <f t="shared" si="77"/>
        <v>0.1733542008</v>
      </c>
      <c r="EK19" s="125">
        <f t="shared" si="77"/>
        <v>-0.04777786585</v>
      </c>
      <c r="EL19" s="125">
        <f t="shared" si="77"/>
        <v>0.1182417918</v>
      </c>
      <c r="EM19" s="125">
        <f t="shared" si="77"/>
        <v>-0.06923739985</v>
      </c>
      <c r="EN19" s="125">
        <f t="shared" si="77"/>
        <v>-0.05080518221</v>
      </c>
      <c r="EO19" s="125">
        <f t="shared" si="77"/>
        <v>0.03405449197</v>
      </c>
      <c r="EP19" s="127">
        <f t="shared" si="17"/>
        <v>0.5559537072</v>
      </c>
      <c r="EQ19" s="127">
        <v>-0.019936070522368565</v>
      </c>
      <c r="ER19" s="127">
        <f t="shared" si="18"/>
        <v>0.5554607509</v>
      </c>
      <c r="ES19" s="127">
        <f t="shared" si="19"/>
        <v>0.0000002430059185</v>
      </c>
      <c r="ET19" s="127">
        <f t="shared" si="20"/>
        <v>0.01491296112</v>
      </c>
    </row>
    <row r="20">
      <c r="A20" s="123">
        <f>'Yield Tabulations'!Z21</f>
        <v>0.4061433447</v>
      </c>
      <c r="B20" s="124">
        <f>'Yield Tabulations'!V21</f>
        <v>0.4213836478</v>
      </c>
      <c r="C20" s="124">
        <f>'Yield Tabulations'!W21</f>
        <v>0.3798449612</v>
      </c>
      <c r="D20" s="125">
        <f t="shared" si="11"/>
        <v>1</v>
      </c>
      <c r="E20" s="125">
        <f t="shared" ref="E20:M20" si="78">POWER($B20,E$1)*POWER($C20,E$2)</f>
        <v>0.3798449612</v>
      </c>
      <c r="F20" s="125">
        <f t="shared" si="78"/>
        <v>0.4213836478</v>
      </c>
      <c r="G20" s="125">
        <f t="shared" si="78"/>
        <v>0.1442821946</v>
      </c>
      <c r="H20" s="125">
        <f t="shared" si="78"/>
        <v>0.1600604554</v>
      </c>
      <c r="I20" s="125">
        <f t="shared" si="78"/>
        <v>0.1775641786</v>
      </c>
      <c r="J20" s="125">
        <f t="shared" si="78"/>
        <v>0.05480486461</v>
      </c>
      <c r="K20" s="125">
        <f t="shared" si="78"/>
        <v>0.06079815746</v>
      </c>
      <c r="L20" s="125">
        <f t="shared" si="78"/>
        <v>0.06744685855</v>
      </c>
      <c r="M20" s="125">
        <f t="shared" si="78"/>
        <v>0.07482264131</v>
      </c>
      <c r="N20" s="126">
        <f t="shared" ref="N20:DI20" si="79">OFFSET($D20,0,N$2)*OFFSET($D20,0,N$3)</f>
        <v>1</v>
      </c>
      <c r="O20" s="126">
        <f t="shared" si="79"/>
        <v>0.3798449612</v>
      </c>
      <c r="P20" s="126">
        <f t="shared" si="79"/>
        <v>0.4213836478</v>
      </c>
      <c r="Q20" s="126">
        <f t="shared" si="79"/>
        <v>0.1442821946</v>
      </c>
      <c r="R20" s="126">
        <f t="shared" si="79"/>
        <v>0.1600604554</v>
      </c>
      <c r="S20" s="126">
        <f t="shared" si="79"/>
        <v>0.1775641786</v>
      </c>
      <c r="T20" s="126">
        <f t="shared" si="79"/>
        <v>0.05480486461</v>
      </c>
      <c r="U20" s="126">
        <f t="shared" si="79"/>
        <v>0.06079815746</v>
      </c>
      <c r="V20" s="126">
        <f t="shared" si="79"/>
        <v>0.06744685855</v>
      </c>
      <c r="W20" s="126">
        <f t="shared" si="79"/>
        <v>0.07482264131</v>
      </c>
      <c r="X20" s="126">
        <f t="shared" si="79"/>
        <v>0.3798449612</v>
      </c>
      <c r="Y20" s="126">
        <f t="shared" si="79"/>
        <v>0.1442821946</v>
      </c>
      <c r="Z20" s="126">
        <f t="shared" si="79"/>
        <v>0.1600604554</v>
      </c>
      <c r="AA20" s="126">
        <f t="shared" si="79"/>
        <v>0.05480486461</v>
      </c>
      <c r="AB20" s="126">
        <f t="shared" si="79"/>
        <v>0.06079815746</v>
      </c>
      <c r="AC20" s="126">
        <f t="shared" si="79"/>
        <v>0.06744685855</v>
      </c>
      <c r="AD20" s="126">
        <f t="shared" si="79"/>
        <v>0.02081735167</v>
      </c>
      <c r="AE20" s="126">
        <f t="shared" si="79"/>
        <v>0.02309387377</v>
      </c>
      <c r="AF20" s="126">
        <f t="shared" si="79"/>
        <v>0.02561934937</v>
      </c>
      <c r="AG20" s="126">
        <f t="shared" si="79"/>
        <v>0.02842100329</v>
      </c>
      <c r="AH20" s="126">
        <f t="shared" si="79"/>
        <v>0.4213836478</v>
      </c>
      <c r="AI20" s="126">
        <f t="shared" si="79"/>
        <v>0.1600604554</v>
      </c>
      <c r="AJ20" s="126">
        <f t="shared" si="79"/>
        <v>0.1775641786</v>
      </c>
      <c r="AK20" s="126">
        <f t="shared" si="79"/>
        <v>0.06079815746</v>
      </c>
      <c r="AL20" s="126">
        <f t="shared" si="79"/>
        <v>0.06744685855</v>
      </c>
      <c r="AM20" s="126">
        <f t="shared" si="79"/>
        <v>0.07482264131</v>
      </c>
      <c r="AN20" s="126">
        <f t="shared" si="79"/>
        <v>0.02309387377</v>
      </c>
      <c r="AO20" s="126">
        <f t="shared" si="79"/>
        <v>0.02561934937</v>
      </c>
      <c r="AP20" s="126">
        <f t="shared" si="79"/>
        <v>0.02842100329</v>
      </c>
      <c r="AQ20" s="126">
        <f t="shared" si="79"/>
        <v>0.03152903753</v>
      </c>
      <c r="AR20" s="126">
        <f t="shared" si="79"/>
        <v>0.1442821946</v>
      </c>
      <c r="AS20" s="126">
        <f t="shared" si="79"/>
        <v>0.05480486461</v>
      </c>
      <c r="AT20" s="126">
        <f t="shared" si="79"/>
        <v>0.06079815746</v>
      </c>
      <c r="AU20" s="126">
        <f t="shared" si="79"/>
        <v>0.02081735167</v>
      </c>
      <c r="AV20" s="126">
        <f t="shared" si="79"/>
        <v>0.02309387377</v>
      </c>
      <c r="AW20" s="126">
        <f t="shared" si="79"/>
        <v>0.02561934937</v>
      </c>
      <c r="AX20" s="126">
        <f t="shared" si="79"/>
        <v>0.007907366139</v>
      </c>
      <c r="AY20" s="126">
        <f t="shared" si="79"/>
        <v>0.008772091585</v>
      </c>
      <c r="AZ20" s="126">
        <f t="shared" si="79"/>
        <v>0.009731380769</v>
      </c>
      <c r="BA20" s="126">
        <f t="shared" si="79"/>
        <v>0.01079557489</v>
      </c>
      <c r="BB20" s="126">
        <f t="shared" si="79"/>
        <v>0.1600604554</v>
      </c>
      <c r="BC20" s="126">
        <f t="shared" si="79"/>
        <v>0.06079815746</v>
      </c>
      <c r="BD20" s="126">
        <f t="shared" si="79"/>
        <v>0.06744685855</v>
      </c>
      <c r="BE20" s="126">
        <f t="shared" si="79"/>
        <v>0.02309387377</v>
      </c>
      <c r="BF20" s="126">
        <f t="shared" si="79"/>
        <v>0.02561934937</v>
      </c>
      <c r="BG20" s="126">
        <f t="shared" si="79"/>
        <v>0.02842100329</v>
      </c>
      <c r="BH20" s="126">
        <f t="shared" si="79"/>
        <v>0.008772091585</v>
      </c>
      <c r="BI20" s="126">
        <f t="shared" si="79"/>
        <v>0.009731380769</v>
      </c>
      <c r="BJ20" s="126">
        <f t="shared" si="79"/>
        <v>0.01079557489</v>
      </c>
      <c r="BK20" s="126">
        <f t="shared" si="79"/>
        <v>0.01197614604</v>
      </c>
      <c r="BL20" s="126">
        <f t="shared" si="79"/>
        <v>0.1775641786</v>
      </c>
      <c r="BM20" s="126">
        <f t="shared" si="79"/>
        <v>0.06744685855</v>
      </c>
      <c r="BN20" s="126">
        <f t="shared" si="79"/>
        <v>0.07482264131</v>
      </c>
      <c r="BO20" s="126">
        <f t="shared" si="79"/>
        <v>0.02561934937</v>
      </c>
      <c r="BP20" s="126">
        <f t="shared" si="79"/>
        <v>0.02842100329</v>
      </c>
      <c r="BQ20" s="126">
        <f t="shared" si="79"/>
        <v>0.03152903753</v>
      </c>
      <c r="BR20" s="126">
        <f t="shared" si="79"/>
        <v>0.009731380769</v>
      </c>
      <c r="BS20" s="126">
        <f t="shared" si="79"/>
        <v>0.01079557489</v>
      </c>
      <c r="BT20" s="126">
        <f t="shared" si="79"/>
        <v>0.01197614604</v>
      </c>
      <c r="BU20" s="126">
        <f t="shared" si="79"/>
        <v>0.01328582085</v>
      </c>
      <c r="BV20" s="126">
        <f t="shared" si="79"/>
        <v>0.05480486461</v>
      </c>
      <c r="BW20" s="126">
        <f t="shared" si="79"/>
        <v>0.02081735167</v>
      </c>
      <c r="BX20" s="126">
        <f t="shared" si="79"/>
        <v>0.02309387377</v>
      </c>
      <c r="BY20" s="126">
        <f t="shared" si="79"/>
        <v>0.007907366139</v>
      </c>
      <c r="BZ20" s="126">
        <f t="shared" si="79"/>
        <v>0.008772091585</v>
      </c>
      <c r="CA20" s="126">
        <f t="shared" si="79"/>
        <v>0.009731380769</v>
      </c>
      <c r="CB20" s="126">
        <f t="shared" si="79"/>
        <v>0.003003573185</v>
      </c>
      <c r="CC20" s="126">
        <f t="shared" si="79"/>
        <v>0.003332034788</v>
      </c>
      <c r="CD20" s="126">
        <f t="shared" si="79"/>
        <v>0.003696415951</v>
      </c>
      <c r="CE20" s="126">
        <f t="shared" si="79"/>
        <v>0.004100644727</v>
      </c>
      <c r="CF20" s="126">
        <f t="shared" si="79"/>
        <v>0.06079815746</v>
      </c>
      <c r="CG20" s="126">
        <f t="shared" si="79"/>
        <v>0.02309387377</v>
      </c>
      <c r="CH20" s="126">
        <f t="shared" si="79"/>
        <v>0.02561934937</v>
      </c>
      <c r="CI20" s="126">
        <f t="shared" si="79"/>
        <v>0.008772091585</v>
      </c>
      <c r="CJ20" s="126">
        <f t="shared" si="79"/>
        <v>0.009731380769</v>
      </c>
      <c r="CK20" s="126">
        <f t="shared" si="79"/>
        <v>0.01079557489</v>
      </c>
      <c r="CL20" s="126">
        <f t="shared" si="79"/>
        <v>0.003332034788</v>
      </c>
      <c r="CM20" s="126">
        <f t="shared" si="79"/>
        <v>0.003696415951</v>
      </c>
      <c r="CN20" s="126">
        <f t="shared" si="79"/>
        <v>0.004100644727</v>
      </c>
      <c r="CO20" s="126">
        <f t="shared" si="79"/>
        <v>0.004549078728</v>
      </c>
      <c r="CP20" s="126">
        <f t="shared" si="79"/>
        <v>0.06744685855</v>
      </c>
      <c r="CQ20" s="126">
        <f t="shared" si="79"/>
        <v>0.02561934937</v>
      </c>
      <c r="CR20" s="126">
        <f t="shared" si="79"/>
        <v>0.02842100329</v>
      </c>
      <c r="CS20" s="126">
        <f t="shared" si="79"/>
        <v>0.009731380769</v>
      </c>
      <c r="CT20" s="126">
        <f t="shared" si="79"/>
        <v>0.01079557489</v>
      </c>
      <c r="CU20" s="126">
        <f t="shared" si="79"/>
        <v>0.01197614604</v>
      </c>
      <c r="CV20" s="126">
        <f t="shared" si="79"/>
        <v>0.003696415951</v>
      </c>
      <c r="CW20" s="126">
        <f t="shared" si="79"/>
        <v>0.004100644727</v>
      </c>
      <c r="CX20" s="126">
        <f t="shared" si="79"/>
        <v>0.004549078728</v>
      </c>
      <c r="CY20" s="126">
        <f t="shared" si="79"/>
        <v>0.005046552105</v>
      </c>
      <c r="CZ20" s="126">
        <f t="shared" si="79"/>
        <v>0.07482264131</v>
      </c>
      <c r="DA20" s="126">
        <f t="shared" si="79"/>
        <v>0.02842100329</v>
      </c>
      <c r="DB20" s="126">
        <f t="shared" si="79"/>
        <v>0.03152903753</v>
      </c>
      <c r="DC20" s="126">
        <f t="shared" si="79"/>
        <v>0.01079557489</v>
      </c>
      <c r="DD20" s="126">
        <f t="shared" si="79"/>
        <v>0.01197614604</v>
      </c>
      <c r="DE20" s="126">
        <f t="shared" si="79"/>
        <v>0.01328582085</v>
      </c>
      <c r="DF20" s="126">
        <f t="shared" si="79"/>
        <v>0.004100644727</v>
      </c>
      <c r="DG20" s="126">
        <f t="shared" si="79"/>
        <v>0.004549078728</v>
      </c>
      <c r="DH20" s="126">
        <f t="shared" si="79"/>
        <v>0.005046552105</v>
      </c>
      <c r="DI20" s="126">
        <f t="shared" si="79"/>
        <v>0.005598427653</v>
      </c>
      <c r="DJ20" s="126">
        <f t="shared" ref="DJ20:DS20" si="80">$A20*OFFSET($D20,0,DJ$3)</f>
        <v>0.4061433447</v>
      </c>
      <c r="DK20" s="126">
        <f t="shared" si="80"/>
        <v>0.154271503</v>
      </c>
      <c r="DL20" s="126">
        <f t="shared" si="80"/>
        <v>0.1711421641</v>
      </c>
      <c r="DM20" s="126">
        <f t="shared" si="80"/>
        <v>0.05859925309</v>
      </c>
      <c r="DN20" s="126">
        <f t="shared" si="80"/>
        <v>0.0650074887</v>
      </c>
      <c r="DO20" s="126">
        <f t="shared" si="80"/>
        <v>0.07211650941</v>
      </c>
      <c r="DP20" s="126">
        <f t="shared" si="80"/>
        <v>0.02225863102</v>
      </c>
      <c r="DQ20" s="126">
        <f t="shared" si="80"/>
        <v>0.02469276702</v>
      </c>
      <c r="DR20" s="126">
        <f t="shared" si="80"/>
        <v>0.02739309272</v>
      </c>
      <c r="DS20" s="126">
        <f t="shared" si="80"/>
        <v>0.0303887178</v>
      </c>
      <c r="DT20" s="108">
        <v>6.0</v>
      </c>
      <c r="DU20" s="117">
        <v>-0.1326061150694552</v>
      </c>
      <c r="DV20" s="117">
        <v>0.9185300416719306</v>
      </c>
      <c r="DW20" s="117">
        <v>0.3808571554156886</v>
      </c>
      <c r="DX20" s="117">
        <v>-26.49636421981822</v>
      </c>
      <c r="DY20" s="117">
        <v>43.74452388651046</v>
      </c>
      <c r="DZ20" s="117">
        <v>-17.768066090923266</v>
      </c>
      <c r="EA20" s="117">
        <v>185.7195666882234</v>
      </c>
      <c r="EB20" s="117">
        <v>-548.3488484375555</v>
      </c>
      <c r="EC20" s="117">
        <v>522.248287175253</v>
      </c>
      <c r="ED20" s="117">
        <v>-162.99878461344275</v>
      </c>
      <c r="EE20" s="118">
        <v>0.34119645100054186</v>
      </c>
      <c r="EF20" s="125">
        <f t="shared" ref="EF20:EO20" si="81">D20*EF$3</f>
        <v>-0.002271078519</v>
      </c>
      <c r="EG20" s="125">
        <f t="shared" si="81"/>
        <v>0.1682598356</v>
      </c>
      <c r="EH20" s="125">
        <f t="shared" si="81"/>
        <v>0.2422090811</v>
      </c>
      <c r="EI20" s="125">
        <f t="shared" si="81"/>
        <v>-0.0514809871</v>
      </c>
      <c r="EJ20" s="125">
        <f t="shared" si="81"/>
        <v>0.08558973619</v>
      </c>
      <c r="EK20" s="125">
        <f t="shared" si="81"/>
        <v>-0.03982596496</v>
      </c>
      <c r="EL20" s="125">
        <f t="shared" si="81"/>
        <v>0.0186992253</v>
      </c>
      <c r="EM20" s="125">
        <f t="shared" si="81"/>
        <v>-0.01848611307</v>
      </c>
      <c r="EN20" s="125">
        <f t="shared" si="81"/>
        <v>-0.02290156237</v>
      </c>
      <c r="EO20" s="125">
        <f t="shared" si="81"/>
        <v>0.0259169414</v>
      </c>
      <c r="EP20" s="127">
        <f t="shared" si="17"/>
        <v>0.4057091136</v>
      </c>
      <c r="EQ20" s="127">
        <v>0.00603604073250863</v>
      </c>
      <c r="ER20" s="127">
        <f t="shared" si="18"/>
        <v>0.4061433447</v>
      </c>
      <c r="ES20" s="127">
        <f t="shared" si="19"/>
        <v>0.000000188556695</v>
      </c>
      <c r="ET20" s="127">
        <f t="shared" si="20"/>
        <v>0.0007397731274</v>
      </c>
    </row>
    <row r="21">
      <c r="A21" s="123">
        <f>'Yield Tabulations'!Z22</f>
        <v>0.4268292683</v>
      </c>
      <c r="B21" s="124">
        <f>'Yield Tabulations'!V22</f>
        <v>0.4320827943</v>
      </c>
      <c r="C21" s="124">
        <f>'Yield Tabulations'!W22</f>
        <v>0.4179431072</v>
      </c>
      <c r="D21" s="125">
        <f t="shared" si="11"/>
        <v>1</v>
      </c>
      <c r="E21" s="125">
        <f t="shared" ref="E21:M21" si="82">POWER($B21,E$1)*POWER($C21,E$2)</f>
        <v>0.4179431072</v>
      </c>
      <c r="F21" s="125">
        <f t="shared" si="82"/>
        <v>0.4320827943</v>
      </c>
      <c r="G21" s="125">
        <f t="shared" si="82"/>
        <v>0.1746764409</v>
      </c>
      <c r="H21" s="125">
        <f t="shared" si="82"/>
        <v>0.1805860256</v>
      </c>
      <c r="I21" s="125">
        <f t="shared" si="82"/>
        <v>0.1866955411</v>
      </c>
      <c r="J21" s="125">
        <f t="shared" si="82"/>
        <v>0.07300481446</v>
      </c>
      <c r="K21" s="125">
        <f t="shared" si="82"/>
        <v>0.07547468467</v>
      </c>
      <c r="L21" s="125">
        <f t="shared" si="82"/>
        <v>0.07802811457</v>
      </c>
      <c r="M21" s="125">
        <f t="shared" si="82"/>
        <v>0.0806679311</v>
      </c>
      <c r="N21" s="126">
        <f t="shared" ref="N21:DI21" si="83">OFFSET($D21,0,N$2)*OFFSET($D21,0,N$3)</f>
        <v>1</v>
      </c>
      <c r="O21" s="126">
        <f t="shared" si="83"/>
        <v>0.4179431072</v>
      </c>
      <c r="P21" s="126">
        <f t="shared" si="83"/>
        <v>0.4320827943</v>
      </c>
      <c r="Q21" s="126">
        <f t="shared" si="83"/>
        <v>0.1746764409</v>
      </c>
      <c r="R21" s="126">
        <f t="shared" si="83"/>
        <v>0.1805860256</v>
      </c>
      <c r="S21" s="126">
        <f t="shared" si="83"/>
        <v>0.1866955411</v>
      </c>
      <c r="T21" s="126">
        <f t="shared" si="83"/>
        <v>0.07300481446</v>
      </c>
      <c r="U21" s="126">
        <f t="shared" si="83"/>
        <v>0.07547468467</v>
      </c>
      <c r="V21" s="126">
        <f t="shared" si="83"/>
        <v>0.07802811457</v>
      </c>
      <c r="W21" s="126">
        <f t="shared" si="83"/>
        <v>0.0806679311</v>
      </c>
      <c r="X21" s="126">
        <f t="shared" si="83"/>
        <v>0.4179431072</v>
      </c>
      <c r="Y21" s="126">
        <f t="shared" si="83"/>
        <v>0.1746764409</v>
      </c>
      <c r="Z21" s="126">
        <f t="shared" si="83"/>
        <v>0.1805860256</v>
      </c>
      <c r="AA21" s="126">
        <f t="shared" si="83"/>
        <v>0.07300481446</v>
      </c>
      <c r="AB21" s="126">
        <f t="shared" si="83"/>
        <v>0.07547468467</v>
      </c>
      <c r="AC21" s="126">
        <f t="shared" si="83"/>
        <v>0.07802811457</v>
      </c>
      <c r="AD21" s="126">
        <f t="shared" si="83"/>
        <v>0.030511859</v>
      </c>
      <c r="AE21" s="126">
        <f t="shared" si="83"/>
        <v>0.03154412423</v>
      </c>
      <c r="AF21" s="126">
        <f t="shared" si="83"/>
        <v>0.03261131265</v>
      </c>
      <c r="AG21" s="126">
        <f t="shared" si="83"/>
        <v>0.03371460578</v>
      </c>
      <c r="AH21" s="126">
        <f t="shared" si="83"/>
        <v>0.4320827943</v>
      </c>
      <c r="AI21" s="126">
        <f t="shared" si="83"/>
        <v>0.1805860256</v>
      </c>
      <c r="AJ21" s="126">
        <f t="shared" si="83"/>
        <v>0.1866955411</v>
      </c>
      <c r="AK21" s="126">
        <f t="shared" si="83"/>
        <v>0.07547468467</v>
      </c>
      <c r="AL21" s="126">
        <f t="shared" si="83"/>
        <v>0.07802811457</v>
      </c>
      <c r="AM21" s="126">
        <f t="shared" si="83"/>
        <v>0.0806679311</v>
      </c>
      <c r="AN21" s="126">
        <f t="shared" si="83"/>
        <v>0.03154412423</v>
      </c>
      <c r="AO21" s="126">
        <f t="shared" si="83"/>
        <v>0.03261131265</v>
      </c>
      <c r="AP21" s="126">
        <f t="shared" si="83"/>
        <v>0.03371460578</v>
      </c>
      <c r="AQ21" s="126">
        <f t="shared" si="83"/>
        <v>0.03485522508</v>
      </c>
      <c r="AR21" s="126">
        <f t="shared" si="83"/>
        <v>0.1746764409</v>
      </c>
      <c r="AS21" s="126">
        <f t="shared" si="83"/>
        <v>0.07300481446</v>
      </c>
      <c r="AT21" s="126">
        <f t="shared" si="83"/>
        <v>0.07547468467</v>
      </c>
      <c r="AU21" s="126">
        <f t="shared" si="83"/>
        <v>0.030511859</v>
      </c>
      <c r="AV21" s="126">
        <f t="shared" si="83"/>
        <v>0.03154412423</v>
      </c>
      <c r="AW21" s="126">
        <f t="shared" si="83"/>
        <v>0.03261131265</v>
      </c>
      <c r="AX21" s="126">
        <f t="shared" si="83"/>
        <v>0.01275222116</v>
      </c>
      <c r="AY21" s="126">
        <f t="shared" si="83"/>
        <v>0.01318364929</v>
      </c>
      <c r="AZ21" s="126">
        <f t="shared" si="83"/>
        <v>0.01362967334</v>
      </c>
      <c r="BA21" s="126">
        <f t="shared" si="83"/>
        <v>0.0140907871</v>
      </c>
      <c r="BB21" s="126">
        <f t="shared" si="83"/>
        <v>0.1805860256</v>
      </c>
      <c r="BC21" s="126">
        <f t="shared" si="83"/>
        <v>0.07547468467</v>
      </c>
      <c r="BD21" s="126">
        <f t="shared" si="83"/>
        <v>0.07802811457</v>
      </c>
      <c r="BE21" s="126">
        <f t="shared" si="83"/>
        <v>0.03154412423</v>
      </c>
      <c r="BF21" s="126">
        <f t="shared" si="83"/>
        <v>0.03261131265</v>
      </c>
      <c r="BG21" s="126">
        <f t="shared" si="83"/>
        <v>0.03371460578</v>
      </c>
      <c r="BH21" s="126">
        <f t="shared" si="83"/>
        <v>0.01318364929</v>
      </c>
      <c r="BI21" s="126">
        <f t="shared" si="83"/>
        <v>0.01362967334</v>
      </c>
      <c r="BJ21" s="126">
        <f t="shared" si="83"/>
        <v>0.0140907871</v>
      </c>
      <c r="BK21" s="126">
        <f t="shared" si="83"/>
        <v>0.01456750107</v>
      </c>
      <c r="BL21" s="126">
        <f t="shared" si="83"/>
        <v>0.1866955411</v>
      </c>
      <c r="BM21" s="126">
        <f t="shared" si="83"/>
        <v>0.07802811457</v>
      </c>
      <c r="BN21" s="126">
        <f t="shared" si="83"/>
        <v>0.0806679311</v>
      </c>
      <c r="BO21" s="126">
        <f t="shared" si="83"/>
        <v>0.03261131265</v>
      </c>
      <c r="BP21" s="126">
        <f t="shared" si="83"/>
        <v>0.03371460578</v>
      </c>
      <c r="BQ21" s="126">
        <f t="shared" si="83"/>
        <v>0.03485522508</v>
      </c>
      <c r="BR21" s="126">
        <f t="shared" si="83"/>
        <v>0.01362967334</v>
      </c>
      <c r="BS21" s="126">
        <f t="shared" si="83"/>
        <v>0.0140907871</v>
      </c>
      <c r="BT21" s="126">
        <f t="shared" si="83"/>
        <v>0.01456750107</v>
      </c>
      <c r="BU21" s="126">
        <f t="shared" si="83"/>
        <v>0.01506034305</v>
      </c>
      <c r="BV21" s="126">
        <f t="shared" si="83"/>
        <v>0.07300481446</v>
      </c>
      <c r="BW21" s="126">
        <f t="shared" si="83"/>
        <v>0.030511859</v>
      </c>
      <c r="BX21" s="126">
        <f t="shared" si="83"/>
        <v>0.03154412423</v>
      </c>
      <c r="BY21" s="126">
        <f t="shared" si="83"/>
        <v>0.01275222116</v>
      </c>
      <c r="BZ21" s="126">
        <f t="shared" si="83"/>
        <v>0.01318364929</v>
      </c>
      <c r="CA21" s="126">
        <f t="shared" si="83"/>
        <v>0.01362967334</v>
      </c>
      <c r="CB21" s="126">
        <f t="shared" si="83"/>
        <v>0.005329702934</v>
      </c>
      <c r="CC21" s="126">
        <f t="shared" si="83"/>
        <v>0.005510015351</v>
      </c>
      <c r="CD21" s="126">
        <f t="shared" si="83"/>
        <v>0.005696428026</v>
      </c>
      <c r="CE21" s="126">
        <f t="shared" si="83"/>
        <v>0.005889147343</v>
      </c>
      <c r="CF21" s="126">
        <f t="shared" si="83"/>
        <v>0.07547468467</v>
      </c>
      <c r="CG21" s="126">
        <f t="shared" si="83"/>
        <v>0.03154412423</v>
      </c>
      <c r="CH21" s="126">
        <f t="shared" si="83"/>
        <v>0.03261131265</v>
      </c>
      <c r="CI21" s="126">
        <f t="shared" si="83"/>
        <v>0.01318364929</v>
      </c>
      <c r="CJ21" s="126">
        <f t="shared" si="83"/>
        <v>0.01362967334</v>
      </c>
      <c r="CK21" s="126">
        <f t="shared" si="83"/>
        <v>0.0140907871</v>
      </c>
      <c r="CL21" s="126">
        <f t="shared" si="83"/>
        <v>0.005510015351</v>
      </c>
      <c r="CM21" s="126">
        <f t="shared" si="83"/>
        <v>0.005696428026</v>
      </c>
      <c r="CN21" s="126">
        <f t="shared" si="83"/>
        <v>0.005889147343</v>
      </c>
      <c r="CO21" s="126">
        <f t="shared" si="83"/>
        <v>0.006088386663</v>
      </c>
      <c r="CP21" s="126">
        <f t="shared" si="83"/>
        <v>0.07802811457</v>
      </c>
      <c r="CQ21" s="126">
        <f t="shared" si="83"/>
        <v>0.03261131265</v>
      </c>
      <c r="CR21" s="126">
        <f t="shared" si="83"/>
        <v>0.03371460578</v>
      </c>
      <c r="CS21" s="126">
        <f t="shared" si="83"/>
        <v>0.01362967334</v>
      </c>
      <c r="CT21" s="126">
        <f t="shared" si="83"/>
        <v>0.0140907871</v>
      </c>
      <c r="CU21" s="126">
        <f t="shared" si="83"/>
        <v>0.01456750107</v>
      </c>
      <c r="CV21" s="126">
        <f t="shared" si="83"/>
        <v>0.005696428026</v>
      </c>
      <c r="CW21" s="126">
        <f t="shared" si="83"/>
        <v>0.005889147343</v>
      </c>
      <c r="CX21" s="126">
        <f t="shared" si="83"/>
        <v>0.006088386663</v>
      </c>
      <c r="CY21" s="126">
        <f t="shared" si="83"/>
        <v>0.00629436657</v>
      </c>
      <c r="CZ21" s="126">
        <f t="shared" si="83"/>
        <v>0.0806679311</v>
      </c>
      <c r="DA21" s="126">
        <f t="shared" si="83"/>
        <v>0.03371460578</v>
      </c>
      <c r="DB21" s="126">
        <f t="shared" si="83"/>
        <v>0.03485522508</v>
      </c>
      <c r="DC21" s="126">
        <f t="shared" si="83"/>
        <v>0.0140907871</v>
      </c>
      <c r="DD21" s="126">
        <f t="shared" si="83"/>
        <v>0.01456750107</v>
      </c>
      <c r="DE21" s="126">
        <f t="shared" si="83"/>
        <v>0.01506034305</v>
      </c>
      <c r="DF21" s="126">
        <f t="shared" si="83"/>
        <v>0.005889147343</v>
      </c>
      <c r="DG21" s="126">
        <f t="shared" si="83"/>
        <v>0.006088386663</v>
      </c>
      <c r="DH21" s="126">
        <f t="shared" si="83"/>
        <v>0.00629436657</v>
      </c>
      <c r="DI21" s="126">
        <f t="shared" si="83"/>
        <v>0.006507315108</v>
      </c>
      <c r="DJ21" s="126">
        <f t="shared" ref="DJ21:DS21" si="84">$A21*OFFSET($D21,0,DJ$3)</f>
        <v>0.4268292683</v>
      </c>
      <c r="DK21" s="126">
        <f t="shared" si="84"/>
        <v>0.1783903506</v>
      </c>
      <c r="DL21" s="126">
        <f t="shared" si="84"/>
        <v>0.1844255829</v>
      </c>
      <c r="DM21" s="126">
        <f t="shared" si="84"/>
        <v>0.07455701745</v>
      </c>
      <c r="DN21" s="126">
        <f t="shared" si="84"/>
        <v>0.07707940118</v>
      </c>
      <c r="DO21" s="126">
        <f t="shared" si="84"/>
        <v>0.07968712122</v>
      </c>
      <c r="DP21" s="126">
        <f t="shared" si="84"/>
        <v>0.03116059154</v>
      </c>
      <c r="DQ21" s="126">
        <f t="shared" si="84"/>
        <v>0.03221480443</v>
      </c>
      <c r="DR21" s="126">
        <f t="shared" si="84"/>
        <v>0.03330468305</v>
      </c>
      <c r="DS21" s="126">
        <f t="shared" si="84"/>
        <v>0.03443143401</v>
      </c>
      <c r="DT21" s="108">
        <v>7.0</v>
      </c>
      <c r="DU21" s="117">
        <v>-1.8445558551242842</v>
      </c>
      <c r="DV21" s="117">
        <v>80.23089708284914</v>
      </c>
      <c r="DW21" s="117">
        <v>-46.70883182586194</v>
      </c>
      <c r="DX21" s="117">
        <v>-423.8495841124705</v>
      </c>
      <c r="DY21" s="117">
        <v>458.8342207747351</v>
      </c>
      <c r="DZ21" s="117">
        <v>-142.46074781992172</v>
      </c>
      <c r="EA21" s="117">
        <v>-548.348848437294</v>
      </c>
      <c r="EB21" s="117">
        <v>2659.3024281483154</v>
      </c>
      <c r="EC21" s="117">
        <v>-3122.4678342908464</v>
      </c>
      <c r="ED21" s="117">
        <v>1106.1134660329765</v>
      </c>
      <c r="EE21" s="118">
        <v>-0.30405712671927176</v>
      </c>
      <c r="EF21" s="125">
        <f t="shared" ref="EF21:EO21" si="85">D21*EF$3</f>
        <v>-0.002271078519</v>
      </c>
      <c r="EG21" s="125">
        <f t="shared" si="85"/>
        <v>0.1851361626</v>
      </c>
      <c r="EH21" s="125">
        <f t="shared" si="85"/>
        <v>0.2483588936</v>
      </c>
      <c r="EI21" s="125">
        <f t="shared" si="85"/>
        <v>-0.06232588592</v>
      </c>
      <c r="EJ21" s="125">
        <f t="shared" si="85"/>
        <v>0.09656545246</v>
      </c>
      <c r="EK21" s="125">
        <f t="shared" si="85"/>
        <v>-0.04187404316</v>
      </c>
      <c r="EL21" s="125">
        <f t="shared" si="85"/>
        <v>0.0249089836</v>
      </c>
      <c r="EM21" s="125">
        <f t="shared" si="85"/>
        <v>-0.02294861576</v>
      </c>
      <c r="EN21" s="125">
        <f t="shared" si="85"/>
        <v>-0.02649442495</v>
      </c>
      <c r="EO21" s="125">
        <f t="shared" si="85"/>
        <v>0.0279416231</v>
      </c>
      <c r="EP21" s="127">
        <f t="shared" si="17"/>
        <v>0.4269970671</v>
      </c>
      <c r="EQ21" s="127">
        <v>0.002138360184347432</v>
      </c>
      <c r="ER21" s="127">
        <f t="shared" si="18"/>
        <v>0.4268292683</v>
      </c>
      <c r="ES21" s="127">
        <f t="shared" si="19"/>
        <v>0.00000002815643701</v>
      </c>
      <c r="ET21" s="127">
        <f t="shared" si="20"/>
        <v>0.00004241717754</v>
      </c>
    </row>
    <row r="22">
      <c r="A22" s="123">
        <f>'Yield Tabulations'!Z23</f>
        <v>0.4533213645</v>
      </c>
      <c r="B22" s="124">
        <f>'Yield Tabulations'!V23</f>
        <v>0.4759206799</v>
      </c>
      <c r="C22" s="124">
        <f>'Yield Tabulations'!W23</f>
        <v>0.4142156863</v>
      </c>
      <c r="D22" s="125">
        <f t="shared" si="11"/>
        <v>1</v>
      </c>
      <c r="E22" s="125">
        <f t="shared" ref="E22:M22" si="86">POWER($B22,E$1)*POWER($C22,E$2)</f>
        <v>0.4142156863</v>
      </c>
      <c r="F22" s="125">
        <f t="shared" si="86"/>
        <v>0.4759206799</v>
      </c>
      <c r="G22" s="125">
        <f t="shared" si="86"/>
        <v>0.1715746348</v>
      </c>
      <c r="H22" s="125">
        <f t="shared" si="86"/>
        <v>0.197133811</v>
      </c>
      <c r="I22" s="125">
        <f t="shared" si="86"/>
        <v>0.2265004935</v>
      </c>
      <c r="J22" s="125">
        <f t="shared" si="86"/>
        <v>0.07106890508</v>
      </c>
      <c r="K22" s="125">
        <f t="shared" si="86"/>
        <v>0.08165591682</v>
      </c>
      <c r="L22" s="125">
        <f t="shared" si="86"/>
        <v>0.09382005737</v>
      </c>
      <c r="M22" s="125">
        <f t="shared" si="86"/>
        <v>0.1077962689</v>
      </c>
      <c r="N22" s="126">
        <f t="shared" ref="N22:DI22" si="87">OFFSET($D22,0,N$2)*OFFSET($D22,0,N$3)</f>
        <v>1</v>
      </c>
      <c r="O22" s="126">
        <f t="shared" si="87"/>
        <v>0.4142156863</v>
      </c>
      <c r="P22" s="126">
        <f t="shared" si="87"/>
        <v>0.4759206799</v>
      </c>
      <c r="Q22" s="126">
        <f t="shared" si="87"/>
        <v>0.1715746348</v>
      </c>
      <c r="R22" s="126">
        <f t="shared" si="87"/>
        <v>0.197133811</v>
      </c>
      <c r="S22" s="126">
        <f t="shared" si="87"/>
        <v>0.2265004935</v>
      </c>
      <c r="T22" s="126">
        <f t="shared" si="87"/>
        <v>0.07106890508</v>
      </c>
      <c r="U22" s="126">
        <f t="shared" si="87"/>
        <v>0.08165591682</v>
      </c>
      <c r="V22" s="126">
        <f t="shared" si="87"/>
        <v>0.09382005737</v>
      </c>
      <c r="W22" s="126">
        <f t="shared" si="87"/>
        <v>0.1077962689</v>
      </c>
      <c r="X22" s="126">
        <f t="shared" si="87"/>
        <v>0.4142156863</v>
      </c>
      <c r="Y22" s="126">
        <f t="shared" si="87"/>
        <v>0.1715746348</v>
      </c>
      <c r="Z22" s="126">
        <f t="shared" si="87"/>
        <v>0.197133811</v>
      </c>
      <c r="AA22" s="126">
        <f t="shared" si="87"/>
        <v>0.07106890508</v>
      </c>
      <c r="AB22" s="126">
        <f t="shared" si="87"/>
        <v>0.08165591682</v>
      </c>
      <c r="AC22" s="126">
        <f t="shared" si="87"/>
        <v>0.09382005737</v>
      </c>
      <c r="AD22" s="126">
        <f t="shared" si="87"/>
        <v>0.02943785529</v>
      </c>
      <c r="AE22" s="126">
        <f t="shared" si="87"/>
        <v>0.03382316163</v>
      </c>
      <c r="AF22" s="126">
        <f t="shared" si="87"/>
        <v>0.03886173945</v>
      </c>
      <c r="AG22" s="126">
        <f t="shared" si="87"/>
        <v>0.04465090549</v>
      </c>
      <c r="AH22" s="126">
        <f t="shared" si="87"/>
        <v>0.4759206799</v>
      </c>
      <c r="AI22" s="126">
        <f t="shared" si="87"/>
        <v>0.197133811</v>
      </c>
      <c r="AJ22" s="126">
        <f t="shared" si="87"/>
        <v>0.2265004935</v>
      </c>
      <c r="AK22" s="126">
        <f t="shared" si="87"/>
        <v>0.08165591682</v>
      </c>
      <c r="AL22" s="126">
        <f t="shared" si="87"/>
        <v>0.09382005737</v>
      </c>
      <c r="AM22" s="126">
        <f t="shared" si="87"/>
        <v>0.1077962689</v>
      </c>
      <c r="AN22" s="126">
        <f t="shared" si="87"/>
        <v>0.03382316163</v>
      </c>
      <c r="AO22" s="126">
        <f t="shared" si="87"/>
        <v>0.03886173945</v>
      </c>
      <c r="AP22" s="126">
        <f t="shared" si="87"/>
        <v>0.04465090549</v>
      </c>
      <c r="AQ22" s="126">
        <f t="shared" si="87"/>
        <v>0.05130247358</v>
      </c>
      <c r="AR22" s="126">
        <f t="shared" si="87"/>
        <v>0.1715746348</v>
      </c>
      <c r="AS22" s="126">
        <f t="shared" si="87"/>
        <v>0.07106890508</v>
      </c>
      <c r="AT22" s="126">
        <f t="shared" si="87"/>
        <v>0.08165591682</v>
      </c>
      <c r="AU22" s="126">
        <f t="shared" si="87"/>
        <v>0.02943785529</v>
      </c>
      <c r="AV22" s="126">
        <f t="shared" si="87"/>
        <v>0.03382316163</v>
      </c>
      <c r="AW22" s="126">
        <f t="shared" si="87"/>
        <v>0.03886173945</v>
      </c>
      <c r="AX22" s="126">
        <f t="shared" si="87"/>
        <v>0.01219362143</v>
      </c>
      <c r="AY22" s="126">
        <f t="shared" si="87"/>
        <v>0.0140100841</v>
      </c>
      <c r="AZ22" s="126">
        <f t="shared" si="87"/>
        <v>0.01609714208</v>
      </c>
      <c r="BA22" s="126">
        <f t="shared" si="87"/>
        <v>0.01849510546</v>
      </c>
      <c r="BB22" s="126">
        <f t="shared" si="87"/>
        <v>0.197133811</v>
      </c>
      <c r="BC22" s="126">
        <f t="shared" si="87"/>
        <v>0.08165591682</v>
      </c>
      <c r="BD22" s="126">
        <f t="shared" si="87"/>
        <v>0.09382005737</v>
      </c>
      <c r="BE22" s="126">
        <f t="shared" si="87"/>
        <v>0.03382316163</v>
      </c>
      <c r="BF22" s="126">
        <f t="shared" si="87"/>
        <v>0.03886173945</v>
      </c>
      <c r="BG22" s="126">
        <f t="shared" si="87"/>
        <v>0.04465090549</v>
      </c>
      <c r="BH22" s="126">
        <f t="shared" si="87"/>
        <v>0.0140100841</v>
      </c>
      <c r="BI22" s="126">
        <f t="shared" si="87"/>
        <v>0.01609714208</v>
      </c>
      <c r="BJ22" s="126">
        <f t="shared" si="87"/>
        <v>0.01849510546</v>
      </c>
      <c r="BK22" s="126">
        <f t="shared" si="87"/>
        <v>0.0212502893</v>
      </c>
      <c r="BL22" s="126">
        <f t="shared" si="87"/>
        <v>0.2265004935</v>
      </c>
      <c r="BM22" s="126">
        <f t="shared" si="87"/>
        <v>0.09382005737</v>
      </c>
      <c r="BN22" s="126">
        <f t="shared" si="87"/>
        <v>0.1077962689</v>
      </c>
      <c r="BO22" s="126">
        <f t="shared" si="87"/>
        <v>0.03886173945</v>
      </c>
      <c r="BP22" s="126">
        <f t="shared" si="87"/>
        <v>0.04465090549</v>
      </c>
      <c r="BQ22" s="126">
        <f t="shared" si="87"/>
        <v>0.05130247358</v>
      </c>
      <c r="BR22" s="126">
        <f t="shared" si="87"/>
        <v>0.01609714208</v>
      </c>
      <c r="BS22" s="126">
        <f t="shared" si="87"/>
        <v>0.01849510546</v>
      </c>
      <c r="BT22" s="126">
        <f t="shared" si="87"/>
        <v>0.0212502893</v>
      </c>
      <c r="BU22" s="126">
        <f t="shared" si="87"/>
        <v>0.0244159081</v>
      </c>
      <c r="BV22" s="126">
        <f t="shared" si="87"/>
        <v>0.07106890508</v>
      </c>
      <c r="BW22" s="126">
        <f t="shared" si="87"/>
        <v>0.02943785529</v>
      </c>
      <c r="BX22" s="126">
        <f t="shared" si="87"/>
        <v>0.03382316163</v>
      </c>
      <c r="BY22" s="126">
        <f t="shared" si="87"/>
        <v>0.01219362143</v>
      </c>
      <c r="BZ22" s="126">
        <f t="shared" si="87"/>
        <v>0.0140100841</v>
      </c>
      <c r="CA22" s="126">
        <f t="shared" si="87"/>
        <v>0.01609714208</v>
      </c>
      <c r="CB22" s="126">
        <f t="shared" si="87"/>
        <v>0.00505078927</v>
      </c>
      <c r="CC22" s="126">
        <f t="shared" si="87"/>
        <v>0.005803196602</v>
      </c>
      <c r="CD22" s="126">
        <f t="shared" si="87"/>
        <v>0.006667688752</v>
      </c>
      <c r="CE22" s="126">
        <f t="shared" si="87"/>
        <v>0.007660962801</v>
      </c>
      <c r="CF22" s="126">
        <f t="shared" si="87"/>
        <v>0.08165591682</v>
      </c>
      <c r="CG22" s="126">
        <f t="shared" si="87"/>
        <v>0.03382316163</v>
      </c>
      <c r="CH22" s="126">
        <f t="shared" si="87"/>
        <v>0.03886173945</v>
      </c>
      <c r="CI22" s="126">
        <f t="shared" si="87"/>
        <v>0.0140100841</v>
      </c>
      <c r="CJ22" s="126">
        <f t="shared" si="87"/>
        <v>0.01609714208</v>
      </c>
      <c r="CK22" s="126">
        <f t="shared" si="87"/>
        <v>0.01849510546</v>
      </c>
      <c r="CL22" s="126">
        <f t="shared" si="87"/>
        <v>0.005803196602</v>
      </c>
      <c r="CM22" s="126">
        <f t="shared" si="87"/>
        <v>0.006667688752</v>
      </c>
      <c r="CN22" s="126">
        <f t="shared" si="87"/>
        <v>0.007660962801</v>
      </c>
      <c r="CO22" s="126">
        <f t="shared" si="87"/>
        <v>0.008802203166</v>
      </c>
      <c r="CP22" s="126">
        <f t="shared" si="87"/>
        <v>0.09382005737</v>
      </c>
      <c r="CQ22" s="126">
        <f t="shared" si="87"/>
        <v>0.03886173945</v>
      </c>
      <c r="CR22" s="126">
        <f t="shared" si="87"/>
        <v>0.04465090549</v>
      </c>
      <c r="CS22" s="126">
        <f t="shared" si="87"/>
        <v>0.01609714208</v>
      </c>
      <c r="CT22" s="126">
        <f t="shared" si="87"/>
        <v>0.01849510546</v>
      </c>
      <c r="CU22" s="126">
        <f t="shared" si="87"/>
        <v>0.0212502893</v>
      </c>
      <c r="CV22" s="126">
        <f t="shared" si="87"/>
        <v>0.006667688752</v>
      </c>
      <c r="CW22" s="126">
        <f t="shared" si="87"/>
        <v>0.007660962801</v>
      </c>
      <c r="CX22" s="126">
        <f t="shared" si="87"/>
        <v>0.008802203166</v>
      </c>
      <c r="CY22" s="126">
        <f t="shared" si="87"/>
        <v>0.01011345213</v>
      </c>
      <c r="CZ22" s="126">
        <f t="shared" si="87"/>
        <v>0.1077962689</v>
      </c>
      <c r="DA22" s="126">
        <f t="shared" si="87"/>
        <v>0.04465090549</v>
      </c>
      <c r="DB22" s="126">
        <f t="shared" si="87"/>
        <v>0.05130247358</v>
      </c>
      <c r="DC22" s="126">
        <f t="shared" si="87"/>
        <v>0.01849510546</v>
      </c>
      <c r="DD22" s="126">
        <f t="shared" si="87"/>
        <v>0.0212502893</v>
      </c>
      <c r="DE22" s="126">
        <f t="shared" si="87"/>
        <v>0.0244159081</v>
      </c>
      <c r="DF22" s="126">
        <f t="shared" si="87"/>
        <v>0.007660962801</v>
      </c>
      <c r="DG22" s="126">
        <f t="shared" si="87"/>
        <v>0.008802203166</v>
      </c>
      <c r="DH22" s="126">
        <f t="shared" si="87"/>
        <v>0.01011345213</v>
      </c>
      <c r="DI22" s="126">
        <f t="shared" si="87"/>
        <v>0.01162003558</v>
      </c>
      <c r="DJ22" s="126">
        <f t="shared" ref="DJ22:DS22" si="88">$A22*OFFSET($D22,0,DJ$3)</f>
        <v>0.4533213645</v>
      </c>
      <c r="DK22" s="126">
        <f t="shared" si="88"/>
        <v>0.1877728201</v>
      </c>
      <c r="DL22" s="126">
        <f t="shared" si="88"/>
        <v>0.215745012</v>
      </c>
      <c r="DM22" s="126">
        <f t="shared" si="88"/>
        <v>0.07777844753</v>
      </c>
      <c r="DN22" s="126">
        <f t="shared" si="88"/>
        <v>0.0893649682</v>
      </c>
      <c r="DO22" s="126">
        <f t="shared" si="88"/>
        <v>0.1026775128</v>
      </c>
      <c r="DP22" s="126">
        <f t="shared" si="88"/>
        <v>0.03221705302</v>
      </c>
      <c r="DQ22" s="126">
        <f t="shared" si="88"/>
        <v>0.03701637163</v>
      </c>
      <c r="DR22" s="126">
        <f t="shared" si="88"/>
        <v>0.04253063642</v>
      </c>
      <c r="DS22" s="126">
        <f t="shared" si="88"/>
        <v>0.04886635169</v>
      </c>
      <c r="DT22" s="108">
        <v>8.0</v>
      </c>
      <c r="DU22" s="117">
        <v>0.7941659942733048</v>
      </c>
      <c r="DV22" s="117">
        <v>21.917680001744458</v>
      </c>
      <c r="DW22" s="117">
        <v>-37.64201558856734</v>
      </c>
      <c r="DX22" s="117">
        <v>705.5669189593965</v>
      </c>
      <c r="DY22" s="117">
        <v>-1463.006042492268</v>
      </c>
      <c r="DZ22" s="117">
        <v>782.6996465772934</v>
      </c>
      <c r="EA22" s="117">
        <v>522.2482871748849</v>
      </c>
      <c r="EB22" s="117">
        <v>-3122.467834289079</v>
      </c>
      <c r="EC22" s="117">
        <v>4583.624926883263</v>
      </c>
      <c r="ED22" s="117">
        <v>-1979.235906766362</v>
      </c>
      <c r="EE22" s="118">
        <v>-0.33954972637002356</v>
      </c>
      <c r="EF22" s="125">
        <f t="shared" ref="EF22:EO22" si="89">D22*EF$3</f>
        <v>-0.002271078519</v>
      </c>
      <c r="EG22" s="125">
        <f t="shared" si="89"/>
        <v>0.1834850278</v>
      </c>
      <c r="EH22" s="125">
        <f t="shared" si="89"/>
        <v>0.2735566772</v>
      </c>
      <c r="EI22" s="125">
        <f t="shared" si="89"/>
        <v>-0.06121913785</v>
      </c>
      <c r="EJ22" s="125">
        <f t="shared" si="89"/>
        <v>0.1054141127</v>
      </c>
      <c r="EK22" s="125">
        <f t="shared" si="89"/>
        <v>-0.0508019173</v>
      </c>
      <c r="EL22" s="125">
        <f t="shared" si="89"/>
        <v>0.02424845819</v>
      </c>
      <c r="EM22" s="125">
        <f t="shared" si="89"/>
        <v>-0.02482806345</v>
      </c>
      <c r="EN22" s="125">
        <f t="shared" si="89"/>
        <v>-0.03185657481</v>
      </c>
      <c r="EO22" s="125">
        <f t="shared" si="89"/>
        <v>0.03733829138</v>
      </c>
      <c r="EP22" s="127">
        <f t="shared" si="17"/>
        <v>0.4530657954</v>
      </c>
      <c r="EQ22" s="127">
        <v>-0.004799256049337064</v>
      </c>
      <c r="ER22" s="127">
        <f t="shared" si="18"/>
        <v>0.4533213645</v>
      </c>
      <c r="ES22" s="127">
        <f t="shared" si="19"/>
        <v>0.00000006531553658</v>
      </c>
      <c r="ET22" s="127">
        <f t="shared" si="20"/>
        <v>0.0003991703924</v>
      </c>
    </row>
    <row r="23">
      <c r="A23" s="123">
        <f>'Yield Tabulations'!Z24</f>
        <v>0.3492695883</v>
      </c>
      <c r="B23" s="124">
        <f>'Yield Tabulations'!V24</f>
        <v>0.3624454148</v>
      </c>
      <c r="C23" s="124">
        <f>'Yield Tabulations'!W24</f>
        <v>0.3288135593</v>
      </c>
      <c r="D23" s="125">
        <f t="shared" si="11"/>
        <v>1</v>
      </c>
      <c r="E23" s="125">
        <f t="shared" ref="E23:M23" si="90">POWER($B23,E$1)*POWER($C23,E$2)</f>
        <v>0.3288135593</v>
      </c>
      <c r="F23" s="125">
        <f t="shared" si="90"/>
        <v>0.3624454148</v>
      </c>
      <c r="G23" s="125">
        <f t="shared" si="90"/>
        <v>0.1081183568</v>
      </c>
      <c r="H23" s="125">
        <f t="shared" si="90"/>
        <v>0.1191769669</v>
      </c>
      <c r="I23" s="125">
        <f t="shared" si="90"/>
        <v>0.1313666787</v>
      </c>
      <c r="J23" s="125">
        <f t="shared" si="90"/>
        <v>0.03555078173</v>
      </c>
      <c r="K23" s="125">
        <f t="shared" si="90"/>
        <v>0.03918700268</v>
      </c>
      <c r="L23" s="125">
        <f t="shared" si="90"/>
        <v>0.04319514521</v>
      </c>
      <c r="M23" s="125">
        <f t="shared" si="90"/>
        <v>0.04761325037</v>
      </c>
      <c r="N23" s="126">
        <f t="shared" ref="N23:DI23" si="91">OFFSET($D23,0,N$2)*OFFSET($D23,0,N$3)</f>
        <v>1</v>
      </c>
      <c r="O23" s="126">
        <f t="shared" si="91"/>
        <v>0.3288135593</v>
      </c>
      <c r="P23" s="126">
        <f t="shared" si="91"/>
        <v>0.3624454148</v>
      </c>
      <c r="Q23" s="126">
        <f t="shared" si="91"/>
        <v>0.1081183568</v>
      </c>
      <c r="R23" s="126">
        <f t="shared" si="91"/>
        <v>0.1191769669</v>
      </c>
      <c r="S23" s="126">
        <f t="shared" si="91"/>
        <v>0.1313666787</v>
      </c>
      <c r="T23" s="126">
        <f t="shared" si="91"/>
        <v>0.03555078173</v>
      </c>
      <c r="U23" s="126">
        <f t="shared" si="91"/>
        <v>0.03918700268</v>
      </c>
      <c r="V23" s="126">
        <f t="shared" si="91"/>
        <v>0.04319514521</v>
      </c>
      <c r="W23" s="126">
        <f t="shared" si="91"/>
        <v>0.04761325037</v>
      </c>
      <c r="X23" s="126">
        <f t="shared" si="91"/>
        <v>0.3288135593</v>
      </c>
      <c r="Y23" s="126">
        <f t="shared" si="91"/>
        <v>0.1081183568</v>
      </c>
      <c r="Z23" s="126">
        <f t="shared" si="91"/>
        <v>0.1191769669</v>
      </c>
      <c r="AA23" s="126">
        <f t="shared" si="91"/>
        <v>0.03555078173</v>
      </c>
      <c r="AB23" s="126">
        <f t="shared" si="91"/>
        <v>0.03918700268</v>
      </c>
      <c r="AC23" s="126">
        <f t="shared" si="91"/>
        <v>0.04319514521</v>
      </c>
      <c r="AD23" s="126">
        <f t="shared" si="91"/>
        <v>0.01168957908</v>
      </c>
      <c r="AE23" s="126">
        <f t="shared" si="91"/>
        <v>0.01288521783</v>
      </c>
      <c r="AF23" s="126">
        <f t="shared" si="91"/>
        <v>0.01420314944</v>
      </c>
      <c r="AG23" s="126">
        <f t="shared" si="91"/>
        <v>0.01565588233</v>
      </c>
      <c r="AH23" s="126">
        <f t="shared" si="91"/>
        <v>0.3624454148</v>
      </c>
      <c r="AI23" s="126">
        <f t="shared" si="91"/>
        <v>0.1191769669</v>
      </c>
      <c r="AJ23" s="126">
        <f t="shared" si="91"/>
        <v>0.1313666787</v>
      </c>
      <c r="AK23" s="126">
        <f t="shared" si="91"/>
        <v>0.03918700268</v>
      </c>
      <c r="AL23" s="126">
        <f t="shared" si="91"/>
        <v>0.04319514521</v>
      </c>
      <c r="AM23" s="126">
        <f t="shared" si="91"/>
        <v>0.04761325037</v>
      </c>
      <c r="AN23" s="126">
        <f t="shared" si="91"/>
        <v>0.01288521783</v>
      </c>
      <c r="AO23" s="126">
        <f t="shared" si="91"/>
        <v>0.01420314944</v>
      </c>
      <c r="AP23" s="126">
        <f t="shared" si="91"/>
        <v>0.01565588233</v>
      </c>
      <c r="AQ23" s="126">
        <f t="shared" si="91"/>
        <v>0.01725720428</v>
      </c>
      <c r="AR23" s="126">
        <f t="shared" si="91"/>
        <v>0.1081183568</v>
      </c>
      <c r="AS23" s="126">
        <f t="shared" si="91"/>
        <v>0.03555078173</v>
      </c>
      <c r="AT23" s="126">
        <f t="shared" si="91"/>
        <v>0.03918700268</v>
      </c>
      <c r="AU23" s="126">
        <f t="shared" si="91"/>
        <v>0.01168957908</v>
      </c>
      <c r="AV23" s="126">
        <f t="shared" si="91"/>
        <v>0.01288521783</v>
      </c>
      <c r="AW23" s="126">
        <f t="shared" si="91"/>
        <v>0.01420314944</v>
      </c>
      <c r="AX23" s="126">
        <f t="shared" si="91"/>
        <v>0.003843692103</v>
      </c>
      <c r="AY23" s="126">
        <f t="shared" si="91"/>
        <v>0.004236834338</v>
      </c>
      <c r="AZ23" s="126">
        <f t="shared" si="91"/>
        <v>0.004670188122</v>
      </c>
      <c r="BA23" s="126">
        <f t="shared" si="91"/>
        <v>0.005147866392</v>
      </c>
      <c r="BB23" s="126">
        <f t="shared" si="91"/>
        <v>0.1191769669</v>
      </c>
      <c r="BC23" s="126">
        <f t="shared" si="91"/>
        <v>0.03918700268</v>
      </c>
      <c r="BD23" s="126">
        <f t="shared" si="91"/>
        <v>0.04319514521</v>
      </c>
      <c r="BE23" s="126">
        <f t="shared" si="91"/>
        <v>0.01288521783</v>
      </c>
      <c r="BF23" s="126">
        <f t="shared" si="91"/>
        <v>0.01420314944</v>
      </c>
      <c r="BG23" s="126">
        <f t="shared" si="91"/>
        <v>0.01565588233</v>
      </c>
      <c r="BH23" s="126">
        <f t="shared" si="91"/>
        <v>0.004236834338</v>
      </c>
      <c r="BI23" s="126">
        <f t="shared" si="91"/>
        <v>0.004670188122</v>
      </c>
      <c r="BJ23" s="126">
        <f t="shared" si="91"/>
        <v>0.005147866392</v>
      </c>
      <c r="BK23" s="126">
        <f t="shared" si="91"/>
        <v>0.005674402765</v>
      </c>
      <c r="BL23" s="126">
        <f t="shared" si="91"/>
        <v>0.1313666787</v>
      </c>
      <c r="BM23" s="126">
        <f t="shared" si="91"/>
        <v>0.04319514521</v>
      </c>
      <c r="BN23" s="126">
        <f t="shared" si="91"/>
        <v>0.04761325037</v>
      </c>
      <c r="BO23" s="126">
        <f t="shared" si="91"/>
        <v>0.01420314944</v>
      </c>
      <c r="BP23" s="126">
        <f t="shared" si="91"/>
        <v>0.01565588233</v>
      </c>
      <c r="BQ23" s="126">
        <f t="shared" si="91"/>
        <v>0.01725720428</v>
      </c>
      <c r="BR23" s="126">
        <f t="shared" si="91"/>
        <v>0.004670188122</v>
      </c>
      <c r="BS23" s="126">
        <f t="shared" si="91"/>
        <v>0.005147866392</v>
      </c>
      <c r="BT23" s="126">
        <f t="shared" si="91"/>
        <v>0.005674402765</v>
      </c>
      <c r="BU23" s="126">
        <f t="shared" si="91"/>
        <v>0.006254794566</v>
      </c>
      <c r="BV23" s="126">
        <f t="shared" si="91"/>
        <v>0.03555078173</v>
      </c>
      <c r="BW23" s="126">
        <f t="shared" si="91"/>
        <v>0.01168957908</v>
      </c>
      <c r="BX23" s="126">
        <f t="shared" si="91"/>
        <v>0.01288521783</v>
      </c>
      <c r="BY23" s="126">
        <f t="shared" si="91"/>
        <v>0.003843692103</v>
      </c>
      <c r="BZ23" s="126">
        <f t="shared" si="91"/>
        <v>0.004236834338</v>
      </c>
      <c r="CA23" s="126">
        <f t="shared" si="91"/>
        <v>0.004670188122</v>
      </c>
      <c r="CB23" s="126">
        <f t="shared" si="91"/>
        <v>0.001263858081</v>
      </c>
      <c r="CC23" s="126">
        <f t="shared" si="91"/>
        <v>0.001393128579</v>
      </c>
      <c r="CD23" s="126">
        <f t="shared" si="91"/>
        <v>0.001535621179</v>
      </c>
      <c r="CE23" s="126">
        <f t="shared" si="91"/>
        <v>0.001692688271</v>
      </c>
      <c r="CF23" s="126">
        <f t="shared" si="91"/>
        <v>0.03918700268</v>
      </c>
      <c r="CG23" s="126">
        <f t="shared" si="91"/>
        <v>0.01288521783</v>
      </c>
      <c r="CH23" s="126">
        <f t="shared" si="91"/>
        <v>0.01420314944</v>
      </c>
      <c r="CI23" s="126">
        <f t="shared" si="91"/>
        <v>0.004236834338</v>
      </c>
      <c r="CJ23" s="126">
        <f t="shared" si="91"/>
        <v>0.004670188122</v>
      </c>
      <c r="CK23" s="126">
        <f t="shared" si="91"/>
        <v>0.005147866392</v>
      </c>
      <c r="CL23" s="126">
        <f t="shared" si="91"/>
        <v>0.001393128579</v>
      </c>
      <c r="CM23" s="126">
        <f t="shared" si="91"/>
        <v>0.001535621179</v>
      </c>
      <c r="CN23" s="126">
        <f t="shared" si="91"/>
        <v>0.001692688271</v>
      </c>
      <c r="CO23" s="126">
        <f t="shared" si="91"/>
        <v>0.00186582057</v>
      </c>
      <c r="CP23" s="126">
        <f t="shared" si="91"/>
        <v>0.04319514521</v>
      </c>
      <c r="CQ23" s="126">
        <f t="shared" si="91"/>
        <v>0.01420314944</v>
      </c>
      <c r="CR23" s="126">
        <f t="shared" si="91"/>
        <v>0.01565588233</v>
      </c>
      <c r="CS23" s="126">
        <f t="shared" si="91"/>
        <v>0.004670188122</v>
      </c>
      <c r="CT23" s="126">
        <f t="shared" si="91"/>
        <v>0.005147866392</v>
      </c>
      <c r="CU23" s="126">
        <f t="shared" si="91"/>
        <v>0.005674402765</v>
      </c>
      <c r="CV23" s="126">
        <f t="shared" si="91"/>
        <v>0.001535621179</v>
      </c>
      <c r="CW23" s="126">
        <f t="shared" si="91"/>
        <v>0.001692688271</v>
      </c>
      <c r="CX23" s="126">
        <f t="shared" si="91"/>
        <v>0.00186582057</v>
      </c>
      <c r="CY23" s="126">
        <f t="shared" si="91"/>
        <v>0.002056661264</v>
      </c>
      <c r="CZ23" s="126">
        <f t="shared" si="91"/>
        <v>0.04761325037</v>
      </c>
      <c r="DA23" s="126">
        <f t="shared" si="91"/>
        <v>0.01565588233</v>
      </c>
      <c r="DB23" s="126">
        <f t="shared" si="91"/>
        <v>0.01725720428</v>
      </c>
      <c r="DC23" s="126">
        <f t="shared" si="91"/>
        <v>0.005147866392</v>
      </c>
      <c r="DD23" s="126">
        <f t="shared" si="91"/>
        <v>0.005674402765</v>
      </c>
      <c r="DE23" s="126">
        <f t="shared" si="91"/>
        <v>0.006254794566</v>
      </c>
      <c r="DF23" s="126">
        <f t="shared" si="91"/>
        <v>0.001692688271</v>
      </c>
      <c r="DG23" s="126">
        <f t="shared" si="91"/>
        <v>0.00186582057</v>
      </c>
      <c r="DH23" s="126">
        <f t="shared" si="91"/>
        <v>0.002056661264</v>
      </c>
      <c r="DI23" s="126">
        <f t="shared" si="91"/>
        <v>0.002267021611</v>
      </c>
      <c r="DJ23" s="126">
        <f t="shared" ref="DJ23:DS23" si="92">$A23*OFFSET($D23,0,DJ$3)</f>
        <v>0.3492695883</v>
      </c>
      <c r="DK23" s="126">
        <f t="shared" si="92"/>
        <v>0.1148445765</v>
      </c>
      <c r="DL23" s="126">
        <f t="shared" si="92"/>
        <v>0.1265911608</v>
      </c>
      <c r="DM23" s="126">
        <f t="shared" si="92"/>
        <v>0.03776245397</v>
      </c>
      <c r="DN23" s="126">
        <f t="shared" si="92"/>
        <v>0.04162489017</v>
      </c>
      <c r="DO23" s="126">
        <f t="shared" si="92"/>
        <v>0.0458823858</v>
      </c>
      <c r="DP23" s="126">
        <f t="shared" si="92"/>
        <v>0.0124168069</v>
      </c>
      <c r="DQ23" s="126">
        <f t="shared" si="92"/>
        <v>0.01368682829</v>
      </c>
      <c r="DR23" s="126">
        <f t="shared" si="92"/>
        <v>0.01508675059</v>
      </c>
      <c r="DS23" s="126">
        <f t="shared" si="92"/>
        <v>0.01662986036</v>
      </c>
      <c r="DT23" s="108">
        <v>9.0</v>
      </c>
      <c r="DU23" s="117">
        <v>-3.2276161883454204</v>
      </c>
      <c r="DV23" s="117">
        <v>-69.53266099776135</v>
      </c>
      <c r="DW23" s="117">
        <v>89.39506560291807</v>
      </c>
      <c r="DX23" s="117">
        <v>-292.3469988261541</v>
      </c>
      <c r="DY23" s="117">
        <v>874.6171673356858</v>
      </c>
      <c r="DZ23" s="117">
        <v>-601.0735089570132</v>
      </c>
      <c r="EA23" s="117">
        <v>-162.9987846133949</v>
      </c>
      <c r="EB23" s="117">
        <v>1106.1134660322093</v>
      </c>
      <c r="EC23" s="117">
        <v>-1979.2359067663217</v>
      </c>
      <c r="ED23" s="117">
        <v>1021.7469892589569</v>
      </c>
      <c r="EE23" s="118">
        <v>0.3463783280312782</v>
      </c>
      <c r="EF23" s="125">
        <f t="shared" ref="EF23:EO23" si="93">D23*EF$3</f>
        <v>-0.002271078519</v>
      </c>
      <c r="EG23" s="125">
        <f t="shared" si="93"/>
        <v>0.1456544672</v>
      </c>
      <c r="EH23" s="125">
        <f t="shared" si="93"/>
        <v>0.208331698</v>
      </c>
      <c r="EI23" s="125">
        <f t="shared" si="93"/>
        <v>-0.03857745405</v>
      </c>
      <c r="EJ23" s="125">
        <f t="shared" si="93"/>
        <v>0.06372795289</v>
      </c>
      <c r="EK23" s="125">
        <f t="shared" si="93"/>
        <v>-0.02946430291</v>
      </c>
      <c r="EL23" s="125">
        <f t="shared" si="93"/>
        <v>0.01212980056</v>
      </c>
      <c r="EM23" s="125">
        <f t="shared" si="93"/>
        <v>-0.01191508744</v>
      </c>
      <c r="EN23" s="125">
        <f t="shared" si="93"/>
        <v>-0.01466689974</v>
      </c>
      <c r="EO23" s="125">
        <f t="shared" si="93"/>
        <v>0.01649219806</v>
      </c>
      <c r="EP23" s="127">
        <f t="shared" si="17"/>
        <v>0.349441294</v>
      </c>
      <c r="EQ23" s="127">
        <v>1.692478578657619E-4</v>
      </c>
      <c r="ER23" s="127">
        <f t="shared" si="18"/>
        <v>0.3492695883</v>
      </c>
      <c r="ES23" s="127">
        <f t="shared" si="19"/>
        <v>0.00000002948285975</v>
      </c>
      <c r="ET23" s="127">
        <f t="shared" si="20"/>
        <v>0.007068189812</v>
      </c>
    </row>
    <row r="24">
      <c r="A24" s="123">
        <f>'Yield Tabulations'!Z25</f>
        <v>0.3859275053</v>
      </c>
      <c r="B24" s="124">
        <f>'Yield Tabulations'!V25</f>
        <v>0.4207920792</v>
      </c>
      <c r="C24" s="124">
        <f>'Yield Tabulations'!W25</f>
        <v>0.3222891566</v>
      </c>
      <c r="D24" s="125">
        <f t="shared" si="11"/>
        <v>1</v>
      </c>
      <c r="E24" s="125">
        <f t="shared" ref="E24:M24" si="94">POWER($B24,E$1)*POWER($C24,E$2)</f>
        <v>0.3222891566</v>
      </c>
      <c r="F24" s="125">
        <f t="shared" si="94"/>
        <v>0.4207920792</v>
      </c>
      <c r="G24" s="125">
        <f t="shared" si="94"/>
        <v>0.1038703005</v>
      </c>
      <c r="H24" s="125">
        <f t="shared" si="94"/>
        <v>0.1356167243</v>
      </c>
      <c r="I24" s="125">
        <f t="shared" si="94"/>
        <v>0.1770659739</v>
      </c>
      <c r="J24" s="125">
        <f t="shared" si="94"/>
        <v>0.03347627154</v>
      </c>
      <c r="K24" s="125">
        <f t="shared" si="94"/>
        <v>0.04370779971</v>
      </c>
      <c r="L24" s="125">
        <f t="shared" si="94"/>
        <v>0.0570664434</v>
      </c>
      <c r="M24" s="125">
        <f t="shared" si="94"/>
        <v>0.07450795932</v>
      </c>
      <c r="N24" s="126">
        <f t="shared" ref="N24:DI24" si="95">OFFSET($D24,0,N$2)*OFFSET($D24,0,N$3)</f>
        <v>1</v>
      </c>
      <c r="O24" s="126">
        <f t="shared" si="95"/>
        <v>0.3222891566</v>
      </c>
      <c r="P24" s="126">
        <f t="shared" si="95"/>
        <v>0.4207920792</v>
      </c>
      <c r="Q24" s="126">
        <f t="shared" si="95"/>
        <v>0.1038703005</v>
      </c>
      <c r="R24" s="126">
        <f t="shared" si="95"/>
        <v>0.1356167243</v>
      </c>
      <c r="S24" s="126">
        <f t="shared" si="95"/>
        <v>0.1770659739</v>
      </c>
      <c r="T24" s="126">
        <f t="shared" si="95"/>
        <v>0.03347627154</v>
      </c>
      <c r="U24" s="126">
        <f t="shared" si="95"/>
        <v>0.04370779971</v>
      </c>
      <c r="V24" s="126">
        <f t="shared" si="95"/>
        <v>0.0570664434</v>
      </c>
      <c r="W24" s="126">
        <f t="shared" si="95"/>
        <v>0.07450795932</v>
      </c>
      <c r="X24" s="126">
        <f t="shared" si="95"/>
        <v>0.3222891566</v>
      </c>
      <c r="Y24" s="126">
        <f t="shared" si="95"/>
        <v>0.1038703005</v>
      </c>
      <c r="Z24" s="126">
        <f t="shared" si="95"/>
        <v>0.1356167243</v>
      </c>
      <c r="AA24" s="126">
        <f t="shared" si="95"/>
        <v>0.03347627154</v>
      </c>
      <c r="AB24" s="126">
        <f t="shared" si="95"/>
        <v>0.04370779971</v>
      </c>
      <c r="AC24" s="126">
        <f t="shared" si="95"/>
        <v>0.0570664434</v>
      </c>
      <c r="AD24" s="126">
        <f t="shared" si="95"/>
        <v>0.01078903932</v>
      </c>
      <c r="AE24" s="126">
        <f t="shared" si="95"/>
        <v>0.01408654991</v>
      </c>
      <c r="AF24" s="126">
        <f t="shared" si="95"/>
        <v>0.01839189592</v>
      </c>
      <c r="AG24" s="126">
        <f t="shared" si="95"/>
        <v>0.02401310737</v>
      </c>
      <c r="AH24" s="126">
        <f t="shared" si="95"/>
        <v>0.4207920792</v>
      </c>
      <c r="AI24" s="126">
        <f t="shared" si="95"/>
        <v>0.1356167243</v>
      </c>
      <c r="AJ24" s="126">
        <f t="shared" si="95"/>
        <v>0.1770659739</v>
      </c>
      <c r="AK24" s="126">
        <f t="shared" si="95"/>
        <v>0.04370779971</v>
      </c>
      <c r="AL24" s="126">
        <f t="shared" si="95"/>
        <v>0.0570664434</v>
      </c>
      <c r="AM24" s="126">
        <f t="shared" si="95"/>
        <v>0.07450795932</v>
      </c>
      <c r="AN24" s="126">
        <f t="shared" si="95"/>
        <v>0.01408654991</v>
      </c>
      <c r="AO24" s="126">
        <f t="shared" si="95"/>
        <v>0.01839189592</v>
      </c>
      <c r="AP24" s="126">
        <f t="shared" si="95"/>
        <v>0.02401310737</v>
      </c>
      <c r="AQ24" s="126">
        <f t="shared" si="95"/>
        <v>0.03135235912</v>
      </c>
      <c r="AR24" s="126">
        <f t="shared" si="95"/>
        <v>0.1038703005</v>
      </c>
      <c r="AS24" s="126">
        <f t="shared" si="95"/>
        <v>0.03347627154</v>
      </c>
      <c r="AT24" s="126">
        <f t="shared" si="95"/>
        <v>0.04370779971</v>
      </c>
      <c r="AU24" s="126">
        <f t="shared" si="95"/>
        <v>0.01078903932</v>
      </c>
      <c r="AV24" s="126">
        <f t="shared" si="95"/>
        <v>0.01408654991</v>
      </c>
      <c r="AW24" s="126">
        <f t="shared" si="95"/>
        <v>0.01839189592</v>
      </c>
      <c r="AX24" s="126">
        <f t="shared" si="95"/>
        <v>0.003477190384</v>
      </c>
      <c r="AY24" s="126">
        <f t="shared" si="95"/>
        <v>0.004539942289</v>
      </c>
      <c r="AZ24" s="126">
        <f t="shared" si="95"/>
        <v>0.005927508624</v>
      </c>
      <c r="BA24" s="126">
        <f t="shared" si="95"/>
        <v>0.007739164123</v>
      </c>
      <c r="BB24" s="126">
        <f t="shared" si="95"/>
        <v>0.1356167243</v>
      </c>
      <c r="BC24" s="126">
        <f t="shared" si="95"/>
        <v>0.04370779971</v>
      </c>
      <c r="BD24" s="126">
        <f t="shared" si="95"/>
        <v>0.0570664434</v>
      </c>
      <c r="BE24" s="126">
        <f t="shared" si="95"/>
        <v>0.01408654991</v>
      </c>
      <c r="BF24" s="126">
        <f t="shared" si="95"/>
        <v>0.01839189592</v>
      </c>
      <c r="BG24" s="126">
        <f t="shared" si="95"/>
        <v>0.02401310737</v>
      </c>
      <c r="BH24" s="126">
        <f t="shared" si="95"/>
        <v>0.004539942289</v>
      </c>
      <c r="BI24" s="126">
        <f t="shared" si="95"/>
        <v>0.005927508624</v>
      </c>
      <c r="BJ24" s="126">
        <f t="shared" si="95"/>
        <v>0.007739164123</v>
      </c>
      <c r="BK24" s="126">
        <f t="shared" si="95"/>
        <v>0.01010452538</v>
      </c>
      <c r="BL24" s="126">
        <f t="shared" si="95"/>
        <v>0.1770659739</v>
      </c>
      <c r="BM24" s="126">
        <f t="shared" si="95"/>
        <v>0.0570664434</v>
      </c>
      <c r="BN24" s="126">
        <f t="shared" si="95"/>
        <v>0.07450795932</v>
      </c>
      <c r="BO24" s="126">
        <f t="shared" si="95"/>
        <v>0.01839189592</v>
      </c>
      <c r="BP24" s="126">
        <f t="shared" si="95"/>
        <v>0.02401310737</v>
      </c>
      <c r="BQ24" s="126">
        <f t="shared" si="95"/>
        <v>0.03135235912</v>
      </c>
      <c r="BR24" s="126">
        <f t="shared" si="95"/>
        <v>0.005927508624</v>
      </c>
      <c r="BS24" s="126">
        <f t="shared" si="95"/>
        <v>0.007739164123</v>
      </c>
      <c r="BT24" s="126">
        <f t="shared" si="95"/>
        <v>0.01010452538</v>
      </c>
      <c r="BU24" s="126">
        <f t="shared" si="95"/>
        <v>0.01319282438</v>
      </c>
      <c r="BV24" s="126">
        <f t="shared" si="95"/>
        <v>0.03347627154</v>
      </c>
      <c r="BW24" s="126">
        <f t="shared" si="95"/>
        <v>0.01078903932</v>
      </c>
      <c r="BX24" s="126">
        <f t="shared" si="95"/>
        <v>0.01408654991</v>
      </c>
      <c r="BY24" s="126">
        <f t="shared" si="95"/>
        <v>0.003477190384</v>
      </c>
      <c r="BZ24" s="126">
        <f t="shared" si="95"/>
        <v>0.004539942289</v>
      </c>
      <c r="CA24" s="126">
        <f t="shared" si="95"/>
        <v>0.005927508624</v>
      </c>
      <c r="CB24" s="126">
        <f t="shared" si="95"/>
        <v>0.001120660756</v>
      </c>
      <c r="CC24" s="126">
        <f t="shared" si="95"/>
        <v>0.001463174171</v>
      </c>
      <c r="CD24" s="126">
        <f t="shared" si="95"/>
        <v>0.001910371755</v>
      </c>
      <c r="CE24" s="126">
        <f t="shared" si="95"/>
        <v>0.002494248678</v>
      </c>
      <c r="CF24" s="126">
        <f t="shared" si="95"/>
        <v>0.04370779971</v>
      </c>
      <c r="CG24" s="126">
        <f t="shared" si="95"/>
        <v>0.01408654991</v>
      </c>
      <c r="CH24" s="126">
        <f t="shared" si="95"/>
        <v>0.01839189592</v>
      </c>
      <c r="CI24" s="126">
        <f t="shared" si="95"/>
        <v>0.004539942289</v>
      </c>
      <c r="CJ24" s="126">
        <f t="shared" si="95"/>
        <v>0.005927508624</v>
      </c>
      <c r="CK24" s="126">
        <f t="shared" si="95"/>
        <v>0.007739164123</v>
      </c>
      <c r="CL24" s="126">
        <f t="shared" si="95"/>
        <v>0.001463174171</v>
      </c>
      <c r="CM24" s="126">
        <f t="shared" si="95"/>
        <v>0.001910371755</v>
      </c>
      <c r="CN24" s="126">
        <f t="shared" si="95"/>
        <v>0.002494248678</v>
      </c>
      <c r="CO24" s="126">
        <f t="shared" si="95"/>
        <v>0.003256578963</v>
      </c>
      <c r="CP24" s="126">
        <f t="shared" si="95"/>
        <v>0.0570664434</v>
      </c>
      <c r="CQ24" s="126">
        <f t="shared" si="95"/>
        <v>0.01839189592</v>
      </c>
      <c r="CR24" s="126">
        <f t="shared" si="95"/>
        <v>0.02401310737</v>
      </c>
      <c r="CS24" s="126">
        <f t="shared" si="95"/>
        <v>0.005927508624</v>
      </c>
      <c r="CT24" s="126">
        <f t="shared" si="95"/>
        <v>0.007739164123</v>
      </c>
      <c r="CU24" s="126">
        <f t="shared" si="95"/>
        <v>0.01010452538</v>
      </c>
      <c r="CV24" s="126">
        <f t="shared" si="95"/>
        <v>0.001910371755</v>
      </c>
      <c r="CW24" s="126">
        <f t="shared" si="95"/>
        <v>0.002494248678</v>
      </c>
      <c r="CX24" s="126">
        <f t="shared" si="95"/>
        <v>0.003256578963</v>
      </c>
      <c r="CY24" s="126">
        <f t="shared" si="95"/>
        <v>0.004251904244</v>
      </c>
      <c r="CZ24" s="126">
        <f t="shared" si="95"/>
        <v>0.07450795932</v>
      </c>
      <c r="DA24" s="126">
        <f t="shared" si="95"/>
        <v>0.02401310737</v>
      </c>
      <c r="DB24" s="126">
        <f t="shared" si="95"/>
        <v>0.03135235912</v>
      </c>
      <c r="DC24" s="126">
        <f t="shared" si="95"/>
        <v>0.007739164123</v>
      </c>
      <c r="DD24" s="126">
        <f t="shared" si="95"/>
        <v>0.01010452538</v>
      </c>
      <c r="DE24" s="126">
        <f t="shared" si="95"/>
        <v>0.01319282438</v>
      </c>
      <c r="DF24" s="126">
        <f t="shared" si="95"/>
        <v>0.002494248678</v>
      </c>
      <c r="DG24" s="126">
        <f t="shared" si="95"/>
        <v>0.003256578963</v>
      </c>
      <c r="DH24" s="126">
        <f t="shared" si="95"/>
        <v>0.004251904244</v>
      </c>
      <c r="DI24" s="126">
        <f t="shared" si="95"/>
        <v>0.005551436003</v>
      </c>
      <c r="DJ24" s="126">
        <f t="shared" ref="DJ24:DS24" si="96">$A24*OFFSET($D24,0,DJ$3)</f>
        <v>0.3859275053</v>
      </c>
      <c r="DK24" s="126">
        <f t="shared" si="96"/>
        <v>0.1243802502</v>
      </c>
      <c r="DL24" s="126">
        <f t="shared" si="96"/>
        <v>0.1623952374</v>
      </c>
      <c r="DM24" s="126">
        <f t="shared" si="96"/>
        <v>0.04008640594</v>
      </c>
      <c r="DN24" s="126">
        <f t="shared" si="96"/>
        <v>0.0523382241</v>
      </c>
      <c r="DO24" s="126">
        <f t="shared" si="96"/>
        <v>0.0683346296</v>
      </c>
      <c r="DP24" s="126">
        <f t="shared" si="96"/>
        <v>0.01291941396</v>
      </c>
      <c r="DQ24" s="126">
        <f t="shared" si="96"/>
        <v>0.0168680421</v>
      </c>
      <c r="DR24" s="126">
        <f t="shared" si="96"/>
        <v>0.02202351014</v>
      </c>
      <c r="DS24" s="126">
        <f t="shared" si="96"/>
        <v>0.02875467087</v>
      </c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5">
        <f t="shared" ref="EF24:EO24" si="97">D24*EF$3</f>
        <v>-0.002271078519</v>
      </c>
      <c r="EG24" s="125">
        <f t="shared" si="97"/>
        <v>0.142764354</v>
      </c>
      <c r="EH24" s="125">
        <f t="shared" si="97"/>
        <v>0.2418690506</v>
      </c>
      <c r="EI24" s="125">
        <f t="shared" si="97"/>
        <v>-0.03706171517</v>
      </c>
      <c r="EJ24" s="125">
        <f t="shared" si="97"/>
        <v>0.0725188469</v>
      </c>
      <c r="EK24" s="125">
        <f t="shared" si="97"/>
        <v>-0.03971422236</v>
      </c>
      <c r="EL24" s="125">
        <f t="shared" si="97"/>
        <v>0.01142198504</v>
      </c>
      <c r="EM24" s="125">
        <f t="shared" si="97"/>
        <v>-0.01328966799</v>
      </c>
      <c r="EN24" s="125">
        <f t="shared" si="97"/>
        <v>-0.01937689524</v>
      </c>
      <c r="EO24" s="125">
        <f t="shared" si="97"/>
        <v>0.02580794238</v>
      </c>
      <c r="EP24" s="127">
        <f t="shared" si="17"/>
        <v>0.3826685996</v>
      </c>
      <c r="EQ24" s="127">
        <v>-4.668843253801125E-4</v>
      </c>
      <c r="ER24" s="127">
        <f t="shared" si="18"/>
        <v>0.3859275053</v>
      </c>
      <c r="ES24" s="127">
        <f t="shared" si="19"/>
        <v>0.00001062046636</v>
      </c>
      <c r="ET24" s="127">
        <f t="shared" si="20"/>
        <v>0.002248145249</v>
      </c>
    </row>
    <row r="25">
      <c r="A25" s="123">
        <f>'Yield Tabulations'!Z26</f>
        <v>0.4089219331</v>
      </c>
      <c r="B25" s="124">
        <f>'Yield Tabulations'!V26</f>
        <v>0.4057377049</v>
      </c>
      <c r="C25" s="124">
        <f>'Yield Tabulations'!W26</f>
        <v>0.4137931034</v>
      </c>
      <c r="D25" s="125">
        <f t="shared" si="11"/>
        <v>1</v>
      </c>
      <c r="E25" s="125">
        <f t="shared" ref="E25:M25" si="98">POWER($B25,E$1)*POWER($C25,E$2)</f>
        <v>0.4137931034</v>
      </c>
      <c r="F25" s="125">
        <f t="shared" si="98"/>
        <v>0.4057377049</v>
      </c>
      <c r="G25" s="125">
        <f t="shared" si="98"/>
        <v>0.1712247325</v>
      </c>
      <c r="H25" s="125">
        <f t="shared" si="98"/>
        <v>0.1678914641</v>
      </c>
      <c r="I25" s="125">
        <f t="shared" si="98"/>
        <v>0.1646230852</v>
      </c>
      <c r="J25" s="125">
        <f t="shared" si="98"/>
        <v>0.07085161343</v>
      </c>
      <c r="K25" s="125">
        <f t="shared" si="98"/>
        <v>0.06947232997</v>
      </c>
      <c r="L25" s="125">
        <f t="shared" si="98"/>
        <v>0.06811989732</v>
      </c>
      <c r="M25" s="125">
        <f t="shared" si="98"/>
        <v>0.06679379276</v>
      </c>
      <c r="N25" s="126">
        <f t="shared" ref="N25:DI25" si="99">OFFSET($D25,0,N$2)*OFFSET($D25,0,N$3)</f>
        <v>1</v>
      </c>
      <c r="O25" s="126">
        <f t="shared" si="99"/>
        <v>0.4137931034</v>
      </c>
      <c r="P25" s="126">
        <f t="shared" si="99"/>
        <v>0.4057377049</v>
      </c>
      <c r="Q25" s="126">
        <f t="shared" si="99"/>
        <v>0.1712247325</v>
      </c>
      <c r="R25" s="126">
        <f t="shared" si="99"/>
        <v>0.1678914641</v>
      </c>
      <c r="S25" s="126">
        <f t="shared" si="99"/>
        <v>0.1646230852</v>
      </c>
      <c r="T25" s="126">
        <f t="shared" si="99"/>
        <v>0.07085161343</v>
      </c>
      <c r="U25" s="126">
        <f t="shared" si="99"/>
        <v>0.06947232997</v>
      </c>
      <c r="V25" s="126">
        <f t="shared" si="99"/>
        <v>0.06811989732</v>
      </c>
      <c r="W25" s="126">
        <f t="shared" si="99"/>
        <v>0.06679379276</v>
      </c>
      <c r="X25" s="126">
        <f t="shared" si="99"/>
        <v>0.4137931034</v>
      </c>
      <c r="Y25" s="126">
        <f t="shared" si="99"/>
        <v>0.1712247325</v>
      </c>
      <c r="Z25" s="126">
        <f t="shared" si="99"/>
        <v>0.1678914641</v>
      </c>
      <c r="AA25" s="126">
        <f t="shared" si="99"/>
        <v>0.07085161343</v>
      </c>
      <c r="AB25" s="126">
        <f t="shared" si="99"/>
        <v>0.06947232997</v>
      </c>
      <c r="AC25" s="126">
        <f t="shared" si="99"/>
        <v>0.06811989732</v>
      </c>
      <c r="AD25" s="126">
        <f t="shared" si="99"/>
        <v>0.02931790901</v>
      </c>
      <c r="AE25" s="126">
        <f t="shared" si="99"/>
        <v>0.02874717102</v>
      </c>
      <c r="AF25" s="126">
        <f t="shared" si="99"/>
        <v>0.02818754372</v>
      </c>
      <c r="AG25" s="126">
        <f t="shared" si="99"/>
        <v>0.0276388108</v>
      </c>
      <c r="AH25" s="126">
        <f t="shared" si="99"/>
        <v>0.4057377049</v>
      </c>
      <c r="AI25" s="126">
        <f t="shared" si="99"/>
        <v>0.1678914641</v>
      </c>
      <c r="AJ25" s="126">
        <f t="shared" si="99"/>
        <v>0.1646230852</v>
      </c>
      <c r="AK25" s="126">
        <f t="shared" si="99"/>
        <v>0.06947232997</v>
      </c>
      <c r="AL25" s="126">
        <f t="shared" si="99"/>
        <v>0.06811989732</v>
      </c>
      <c r="AM25" s="126">
        <f t="shared" si="99"/>
        <v>0.06679379276</v>
      </c>
      <c r="AN25" s="126">
        <f t="shared" si="99"/>
        <v>0.02874717102</v>
      </c>
      <c r="AO25" s="126">
        <f t="shared" si="99"/>
        <v>0.02818754372</v>
      </c>
      <c r="AP25" s="126">
        <f t="shared" si="99"/>
        <v>0.0276388108</v>
      </c>
      <c r="AQ25" s="126">
        <f t="shared" si="99"/>
        <v>0.02710076018</v>
      </c>
      <c r="AR25" s="126">
        <f t="shared" si="99"/>
        <v>0.1712247325</v>
      </c>
      <c r="AS25" s="126">
        <f t="shared" si="99"/>
        <v>0.07085161343</v>
      </c>
      <c r="AT25" s="126">
        <f t="shared" si="99"/>
        <v>0.06947232997</v>
      </c>
      <c r="AU25" s="126">
        <f t="shared" si="99"/>
        <v>0.02931790901</v>
      </c>
      <c r="AV25" s="126">
        <f t="shared" si="99"/>
        <v>0.02874717102</v>
      </c>
      <c r="AW25" s="126">
        <f t="shared" si="99"/>
        <v>0.02818754372</v>
      </c>
      <c r="AX25" s="126">
        <f t="shared" si="99"/>
        <v>0.01213154855</v>
      </c>
      <c r="AY25" s="126">
        <f t="shared" si="99"/>
        <v>0.01189538111</v>
      </c>
      <c r="AZ25" s="126">
        <f t="shared" si="99"/>
        <v>0.01166381119</v>
      </c>
      <c r="BA25" s="126">
        <f t="shared" si="99"/>
        <v>0.0114367493</v>
      </c>
      <c r="BB25" s="126">
        <f t="shared" si="99"/>
        <v>0.1678914641</v>
      </c>
      <c r="BC25" s="126">
        <f t="shared" si="99"/>
        <v>0.06947232997</v>
      </c>
      <c r="BD25" s="126">
        <f t="shared" si="99"/>
        <v>0.06811989732</v>
      </c>
      <c r="BE25" s="126">
        <f t="shared" si="99"/>
        <v>0.02874717102</v>
      </c>
      <c r="BF25" s="126">
        <f t="shared" si="99"/>
        <v>0.02818754372</v>
      </c>
      <c r="BG25" s="126">
        <f t="shared" si="99"/>
        <v>0.0276388108</v>
      </c>
      <c r="BH25" s="126">
        <f t="shared" si="99"/>
        <v>0.01189538111</v>
      </c>
      <c r="BI25" s="126">
        <f t="shared" si="99"/>
        <v>0.01166381119</v>
      </c>
      <c r="BJ25" s="126">
        <f t="shared" si="99"/>
        <v>0.0114367493</v>
      </c>
      <c r="BK25" s="126">
        <f t="shared" si="99"/>
        <v>0.01121410766</v>
      </c>
      <c r="BL25" s="126">
        <f t="shared" si="99"/>
        <v>0.1646230852</v>
      </c>
      <c r="BM25" s="126">
        <f t="shared" si="99"/>
        <v>0.06811989732</v>
      </c>
      <c r="BN25" s="126">
        <f t="shared" si="99"/>
        <v>0.06679379276</v>
      </c>
      <c r="BO25" s="126">
        <f t="shared" si="99"/>
        <v>0.02818754372</v>
      </c>
      <c r="BP25" s="126">
        <f t="shared" si="99"/>
        <v>0.0276388108</v>
      </c>
      <c r="BQ25" s="126">
        <f t="shared" si="99"/>
        <v>0.02710076018</v>
      </c>
      <c r="BR25" s="126">
        <f t="shared" si="99"/>
        <v>0.01166381119</v>
      </c>
      <c r="BS25" s="126">
        <f t="shared" si="99"/>
        <v>0.0114367493</v>
      </c>
      <c r="BT25" s="126">
        <f t="shared" si="99"/>
        <v>0.01121410766</v>
      </c>
      <c r="BU25" s="126">
        <f t="shared" si="99"/>
        <v>0.01099580024</v>
      </c>
      <c r="BV25" s="126">
        <f t="shared" si="99"/>
        <v>0.07085161343</v>
      </c>
      <c r="BW25" s="126">
        <f t="shared" si="99"/>
        <v>0.02931790901</v>
      </c>
      <c r="BX25" s="126">
        <f t="shared" si="99"/>
        <v>0.02874717102</v>
      </c>
      <c r="BY25" s="126">
        <f t="shared" si="99"/>
        <v>0.01213154855</v>
      </c>
      <c r="BZ25" s="126">
        <f t="shared" si="99"/>
        <v>0.01189538111</v>
      </c>
      <c r="CA25" s="126">
        <f t="shared" si="99"/>
        <v>0.01166381119</v>
      </c>
      <c r="CB25" s="126">
        <f t="shared" si="99"/>
        <v>0.005019951126</v>
      </c>
      <c r="CC25" s="126">
        <f t="shared" si="99"/>
        <v>0.004922226668</v>
      </c>
      <c r="CD25" s="126">
        <f t="shared" si="99"/>
        <v>0.004826404632</v>
      </c>
      <c r="CE25" s="126">
        <f t="shared" si="99"/>
        <v>0.004732447984</v>
      </c>
      <c r="CF25" s="126">
        <f t="shared" si="99"/>
        <v>0.06947232997</v>
      </c>
      <c r="CG25" s="126">
        <f t="shared" si="99"/>
        <v>0.02874717102</v>
      </c>
      <c r="CH25" s="126">
        <f t="shared" si="99"/>
        <v>0.02818754372</v>
      </c>
      <c r="CI25" s="126">
        <f t="shared" si="99"/>
        <v>0.01189538111</v>
      </c>
      <c r="CJ25" s="126">
        <f t="shared" si="99"/>
        <v>0.01166381119</v>
      </c>
      <c r="CK25" s="126">
        <f t="shared" si="99"/>
        <v>0.0114367493</v>
      </c>
      <c r="CL25" s="126">
        <f t="shared" si="99"/>
        <v>0.004922226668</v>
      </c>
      <c r="CM25" s="126">
        <f t="shared" si="99"/>
        <v>0.004826404632</v>
      </c>
      <c r="CN25" s="126">
        <f t="shared" si="99"/>
        <v>0.004732447984</v>
      </c>
      <c r="CO25" s="126">
        <f t="shared" si="99"/>
        <v>0.004640320411</v>
      </c>
      <c r="CP25" s="126">
        <f t="shared" si="99"/>
        <v>0.06811989732</v>
      </c>
      <c r="CQ25" s="126">
        <f t="shared" si="99"/>
        <v>0.02818754372</v>
      </c>
      <c r="CR25" s="126">
        <f t="shared" si="99"/>
        <v>0.0276388108</v>
      </c>
      <c r="CS25" s="126">
        <f t="shared" si="99"/>
        <v>0.01166381119</v>
      </c>
      <c r="CT25" s="126">
        <f t="shared" si="99"/>
        <v>0.0114367493</v>
      </c>
      <c r="CU25" s="126">
        <f t="shared" si="99"/>
        <v>0.01121410766</v>
      </c>
      <c r="CV25" s="126">
        <f t="shared" si="99"/>
        <v>0.004826404632</v>
      </c>
      <c r="CW25" s="126">
        <f t="shared" si="99"/>
        <v>0.004732447984</v>
      </c>
      <c r="CX25" s="126">
        <f t="shared" si="99"/>
        <v>0.004640320411</v>
      </c>
      <c r="CY25" s="126">
        <f t="shared" si="99"/>
        <v>0.004549986305</v>
      </c>
      <c r="CZ25" s="126">
        <f t="shared" si="99"/>
        <v>0.06679379276</v>
      </c>
      <c r="DA25" s="126">
        <f t="shared" si="99"/>
        <v>0.0276388108</v>
      </c>
      <c r="DB25" s="126">
        <f t="shared" si="99"/>
        <v>0.02710076018</v>
      </c>
      <c r="DC25" s="126">
        <f t="shared" si="99"/>
        <v>0.0114367493</v>
      </c>
      <c r="DD25" s="126">
        <f t="shared" si="99"/>
        <v>0.01121410766</v>
      </c>
      <c r="DE25" s="126">
        <f t="shared" si="99"/>
        <v>0.01099580024</v>
      </c>
      <c r="DF25" s="126">
        <f t="shared" si="99"/>
        <v>0.004732447984</v>
      </c>
      <c r="DG25" s="126">
        <f t="shared" si="99"/>
        <v>0.004640320411</v>
      </c>
      <c r="DH25" s="126">
        <f t="shared" si="99"/>
        <v>0.004549986305</v>
      </c>
      <c r="DI25" s="126">
        <f t="shared" si="99"/>
        <v>0.004461410752</v>
      </c>
      <c r="DJ25" s="126">
        <f t="shared" ref="DJ25:DS25" si="100">$A25*OFFSET($D25,0,DJ$3)</f>
        <v>0.4089219331</v>
      </c>
      <c r="DK25" s="126">
        <f t="shared" si="100"/>
        <v>0.1692090758</v>
      </c>
      <c r="DL25" s="126">
        <f t="shared" si="100"/>
        <v>0.1659150466</v>
      </c>
      <c r="DM25" s="126">
        <f t="shared" si="100"/>
        <v>0.07001754859</v>
      </c>
      <c r="DN25" s="126">
        <f t="shared" si="100"/>
        <v>0.06865450205</v>
      </c>
      <c r="DO25" s="126">
        <f t="shared" si="100"/>
        <v>0.06731799023</v>
      </c>
      <c r="DP25" s="126">
        <f t="shared" si="100"/>
        <v>0.02897277873</v>
      </c>
      <c r="DQ25" s="126">
        <f t="shared" si="100"/>
        <v>0.02840875947</v>
      </c>
      <c r="DR25" s="126">
        <f t="shared" si="100"/>
        <v>0.02785572009</v>
      </c>
      <c r="DS25" s="126">
        <f t="shared" si="100"/>
        <v>0.02731344685</v>
      </c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5">
        <f t="shared" ref="EF25:EO25" si="101">D25*EF$3</f>
        <v>-0.002271078519</v>
      </c>
      <c r="EG25" s="125">
        <f t="shared" si="101"/>
        <v>0.1832978364</v>
      </c>
      <c r="EH25" s="125">
        <f t="shared" si="101"/>
        <v>0.2332158762</v>
      </c>
      <c r="EI25" s="125">
        <f t="shared" si="101"/>
        <v>-0.06109429004</v>
      </c>
      <c r="EJ25" s="125">
        <f t="shared" si="101"/>
        <v>0.08977724129</v>
      </c>
      <c r="EK25" s="125">
        <f t="shared" si="101"/>
        <v>-0.03692340016</v>
      </c>
      <c r="EL25" s="125">
        <f t="shared" si="101"/>
        <v>0.02417431905</v>
      </c>
      <c r="EM25" s="125">
        <f t="shared" si="101"/>
        <v>-0.02112355704</v>
      </c>
      <c r="EN25" s="125">
        <f t="shared" si="101"/>
        <v>-0.0231300925</v>
      </c>
      <c r="EO25" s="125">
        <f t="shared" si="101"/>
        <v>0.02313592226</v>
      </c>
      <c r="EP25" s="127">
        <f t="shared" si="17"/>
        <v>0.409058777</v>
      </c>
      <c r="EQ25" s="127">
        <v>0.004238272762174644</v>
      </c>
      <c r="ER25" s="127">
        <f t="shared" si="18"/>
        <v>0.4089219331</v>
      </c>
      <c r="ES25" s="127">
        <f t="shared" si="19"/>
        <v>0.00000001872625747</v>
      </c>
      <c r="ET25" s="127">
        <f t="shared" si="20"/>
        <v>0.0005963453046</v>
      </c>
    </row>
    <row r="26">
      <c r="A26" s="123">
        <f>'Yield Tabulations'!Z27</f>
        <v>0.5501355014</v>
      </c>
      <c r="B26" s="124">
        <f>'Yield Tabulations'!V27</f>
        <v>0.6030013643</v>
      </c>
      <c r="C26" s="124">
        <f>'Yield Tabulations'!W27</f>
        <v>0.4465240642</v>
      </c>
      <c r="D26" s="125">
        <f t="shared" si="11"/>
        <v>1</v>
      </c>
      <c r="E26" s="125">
        <f t="shared" ref="E26:M26" si="102">POWER($B26,E$1)*POWER($C26,E$2)</f>
        <v>0.4465240642</v>
      </c>
      <c r="F26" s="125">
        <f t="shared" si="102"/>
        <v>0.6030013643</v>
      </c>
      <c r="G26" s="125">
        <f t="shared" si="102"/>
        <v>0.1993837399</v>
      </c>
      <c r="H26" s="125">
        <f t="shared" si="102"/>
        <v>0.2692546199</v>
      </c>
      <c r="I26" s="125">
        <f t="shared" si="102"/>
        <v>0.3636106453</v>
      </c>
      <c r="J26" s="125">
        <f t="shared" si="102"/>
        <v>0.08902963786</v>
      </c>
      <c r="K26" s="125">
        <f t="shared" si="102"/>
        <v>0.1202286672</v>
      </c>
      <c r="L26" s="125">
        <f t="shared" si="102"/>
        <v>0.1623609031</v>
      </c>
      <c r="M26" s="125">
        <f t="shared" si="102"/>
        <v>0.2192577152</v>
      </c>
      <c r="N26" s="126">
        <f t="shared" ref="N26:DI26" si="103">OFFSET($D26,0,N$2)*OFFSET($D26,0,N$3)</f>
        <v>1</v>
      </c>
      <c r="O26" s="126">
        <f t="shared" si="103"/>
        <v>0.4465240642</v>
      </c>
      <c r="P26" s="126">
        <f t="shared" si="103"/>
        <v>0.6030013643</v>
      </c>
      <c r="Q26" s="126">
        <f t="shared" si="103"/>
        <v>0.1993837399</v>
      </c>
      <c r="R26" s="126">
        <f t="shared" si="103"/>
        <v>0.2692546199</v>
      </c>
      <c r="S26" s="126">
        <f t="shared" si="103"/>
        <v>0.3636106453</v>
      </c>
      <c r="T26" s="126">
        <f t="shared" si="103"/>
        <v>0.08902963786</v>
      </c>
      <c r="U26" s="126">
        <f t="shared" si="103"/>
        <v>0.1202286672</v>
      </c>
      <c r="V26" s="126">
        <f t="shared" si="103"/>
        <v>0.1623609031</v>
      </c>
      <c r="W26" s="126">
        <f t="shared" si="103"/>
        <v>0.2192577152</v>
      </c>
      <c r="X26" s="126">
        <f t="shared" si="103"/>
        <v>0.4465240642</v>
      </c>
      <c r="Y26" s="126">
        <f t="shared" si="103"/>
        <v>0.1993837399</v>
      </c>
      <c r="Z26" s="126">
        <f t="shared" si="103"/>
        <v>0.2692546199</v>
      </c>
      <c r="AA26" s="126">
        <f t="shared" si="103"/>
        <v>0.08902963786</v>
      </c>
      <c r="AB26" s="126">
        <f t="shared" si="103"/>
        <v>0.1202286672</v>
      </c>
      <c r="AC26" s="126">
        <f t="shared" si="103"/>
        <v>0.1623609031</v>
      </c>
      <c r="AD26" s="126">
        <f t="shared" si="103"/>
        <v>0.03975387573</v>
      </c>
      <c r="AE26" s="126">
        <f t="shared" si="103"/>
        <v>0.05368499309</v>
      </c>
      <c r="AF26" s="126">
        <f t="shared" si="103"/>
        <v>0.07249805032</v>
      </c>
      <c r="AG26" s="126">
        <f t="shared" si="103"/>
        <v>0.09790384608</v>
      </c>
      <c r="AH26" s="126">
        <f t="shared" si="103"/>
        <v>0.6030013643</v>
      </c>
      <c r="AI26" s="126">
        <f t="shared" si="103"/>
        <v>0.2692546199</v>
      </c>
      <c r="AJ26" s="126">
        <f t="shared" si="103"/>
        <v>0.3636106453</v>
      </c>
      <c r="AK26" s="126">
        <f t="shared" si="103"/>
        <v>0.1202286672</v>
      </c>
      <c r="AL26" s="126">
        <f t="shared" si="103"/>
        <v>0.1623609031</v>
      </c>
      <c r="AM26" s="126">
        <f t="shared" si="103"/>
        <v>0.2192577152</v>
      </c>
      <c r="AN26" s="126">
        <f t="shared" si="103"/>
        <v>0.05368499309</v>
      </c>
      <c r="AO26" s="126">
        <f t="shared" si="103"/>
        <v>0.07249805032</v>
      </c>
      <c r="AP26" s="126">
        <f t="shared" si="103"/>
        <v>0.09790384608</v>
      </c>
      <c r="AQ26" s="126">
        <f t="shared" si="103"/>
        <v>0.1322127014</v>
      </c>
      <c r="AR26" s="126">
        <f t="shared" si="103"/>
        <v>0.1993837399</v>
      </c>
      <c r="AS26" s="126">
        <f t="shared" si="103"/>
        <v>0.08902963786</v>
      </c>
      <c r="AT26" s="126">
        <f t="shared" si="103"/>
        <v>0.1202286672</v>
      </c>
      <c r="AU26" s="126">
        <f t="shared" si="103"/>
        <v>0.03975387573</v>
      </c>
      <c r="AV26" s="126">
        <f t="shared" si="103"/>
        <v>0.05368499309</v>
      </c>
      <c r="AW26" s="126">
        <f t="shared" si="103"/>
        <v>0.07249805032</v>
      </c>
      <c r="AX26" s="126">
        <f t="shared" si="103"/>
        <v>0.01775106216</v>
      </c>
      <c r="AY26" s="126">
        <f t="shared" si="103"/>
        <v>0.0239716413</v>
      </c>
      <c r="AZ26" s="126">
        <f t="shared" si="103"/>
        <v>0.03237212407</v>
      </c>
      <c r="BA26" s="126">
        <f t="shared" si="103"/>
        <v>0.04371642325</v>
      </c>
      <c r="BB26" s="126">
        <f t="shared" si="103"/>
        <v>0.2692546199</v>
      </c>
      <c r="BC26" s="126">
        <f t="shared" si="103"/>
        <v>0.1202286672</v>
      </c>
      <c r="BD26" s="126">
        <f t="shared" si="103"/>
        <v>0.1623609031</v>
      </c>
      <c r="BE26" s="126">
        <f t="shared" si="103"/>
        <v>0.05368499309</v>
      </c>
      <c r="BF26" s="126">
        <f t="shared" si="103"/>
        <v>0.07249805032</v>
      </c>
      <c r="BG26" s="126">
        <f t="shared" si="103"/>
        <v>0.09790384608</v>
      </c>
      <c r="BH26" s="126">
        <f t="shared" si="103"/>
        <v>0.0239716413</v>
      </c>
      <c r="BI26" s="126">
        <f t="shared" si="103"/>
        <v>0.03237212407</v>
      </c>
      <c r="BJ26" s="126">
        <f t="shared" si="103"/>
        <v>0.04371642325</v>
      </c>
      <c r="BK26" s="126">
        <f t="shared" si="103"/>
        <v>0.05903615275</v>
      </c>
      <c r="BL26" s="126">
        <f t="shared" si="103"/>
        <v>0.3636106453</v>
      </c>
      <c r="BM26" s="126">
        <f t="shared" si="103"/>
        <v>0.1623609031</v>
      </c>
      <c r="BN26" s="126">
        <f t="shared" si="103"/>
        <v>0.2192577152</v>
      </c>
      <c r="BO26" s="126">
        <f t="shared" si="103"/>
        <v>0.07249805032</v>
      </c>
      <c r="BP26" s="126">
        <f t="shared" si="103"/>
        <v>0.09790384608</v>
      </c>
      <c r="BQ26" s="126">
        <f t="shared" si="103"/>
        <v>0.1322127014</v>
      </c>
      <c r="BR26" s="126">
        <f t="shared" si="103"/>
        <v>0.03237212407</v>
      </c>
      <c r="BS26" s="126">
        <f t="shared" si="103"/>
        <v>0.04371642325</v>
      </c>
      <c r="BT26" s="126">
        <f t="shared" si="103"/>
        <v>0.05903615275</v>
      </c>
      <c r="BU26" s="126">
        <f t="shared" si="103"/>
        <v>0.0797244393</v>
      </c>
      <c r="BV26" s="126">
        <f t="shared" si="103"/>
        <v>0.08902963786</v>
      </c>
      <c r="BW26" s="126">
        <f t="shared" si="103"/>
        <v>0.03975387573</v>
      </c>
      <c r="BX26" s="126">
        <f t="shared" si="103"/>
        <v>0.05368499309</v>
      </c>
      <c r="BY26" s="126">
        <f t="shared" si="103"/>
        <v>0.01775106216</v>
      </c>
      <c r="BZ26" s="126">
        <f t="shared" si="103"/>
        <v>0.0239716413</v>
      </c>
      <c r="CA26" s="126">
        <f t="shared" si="103"/>
        <v>0.03237212407</v>
      </c>
      <c r="CB26" s="126">
        <f t="shared" si="103"/>
        <v>0.007926276418</v>
      </c>
      <c r="CC26" s="126">
        <f t="shared" si="103"/>
        <v>0.0107039147</v>
      </c>
      <c r="CD26" s="126">
        <f t="shared" si="103"/>
        <v>0.01445493241</v>
      </c>
      <c r="CE26" s="126">
        <f t="shared" si="103"/>
        <v>0.01952043498</v>
      </c>
      <c r="CF26" s="126">
        <f t="shared" si="103"/>
        <v>0.1202286672</v>
      </c>
      <c r="CG26" s="126">
        <f t="shared" si="103"/>
        <v>0.05368499309</v>
      </c>
      <c r="CH26" s="126">
        <f t="shared" si="103"/>
        <v>0.07249805032</v>
      </c>
      <c r="CI26" s="126">
        <f t="shared" si="103"/>
        <v>0.0239716413</v>
      </c>
      <c r="CJ26" s="126">
        <f t="shared" si="103"/>
        <v>0.03237212407</v>
      </c>
      <c r="CK26" s="126">
        <f t="shared" si="103"/>
        <v>0.04371642325</v>
      </c>
      <c r="CL26" s="126">
        <f t="shared" si="103"/>
        <v>0.0107039147</v>
      </c>
      <c r="CM26" s="126">
        <f t="shared" si="103"/>
        <v>0.01445493241</v>
      </c>
      <c r="CN26" s="126">
        <f t="shared" si="103"/>
        <v>0.01952043498</v>
      </c>
      <c r="CO26" s="126">
        <f t="shared" si="103"/>
        <v>0.02636106286</v>
      </c>
      <c r="CP26" s="126">
        <f t="shared" si="103"/>
        <v>0.1623609031</v>
      </c>
      <c r="CQ26" s="126">
        <f t="shared" si="103"/>
        <v>0.07249805032</v>
      </c>
      <c r="CR26" s="126">
        <f t="shared" si="103"/>
        <v>0.09790384608</v>
      </c>
      <c r="CS26" s="126">
        <f t="shared" si="103"/>
        <v>0.03237212407</v>
      </c>
      <c r="CT26" s="126">
        <f t="shared" si="103"/>
        <v>0.04371642325</v>
      </c>
      <c r="CU26" s="126">
        <f t="shared" si="103"/>
        <v>0.05903615275</v>
      </c>
      <c r="CV26" s="126">
        <f t="shared" si="103"/>
        <v>0.01445493241</v>
      </c>
      <c r="CW26" s="126">
        <f t="shared" si="103"/>
        <v>0.01952043498</v>
      </c>
      <c r="CX26" s="126">
        <f t="shared" si="103"/>
        <v>0.02636106286</v>
      </c>
      <c r="CY26" s="126">
        <f t="shared" si="103"/>
        <v>0.03559888065</v>
      </c>
      <c r="CZ26" s="126">
        <f t="shared" si="103"/>
        <v>0.2192577152</v>
      </c>
      <c r="DA26" s="126">
        <f t="shared" si="103"/>
        <v>0.09790384608</v>
      </c>
      <c r="DB26" s="126">
        <f t="shared" si="103"/>
        <v>0.1322127014</v>
      </c>
      <c r="DC26" s="126">
        <f t="shared" si="103"/>
        <v>0.04371642325</v>
      </c>
      <c r="DD26" s="126">
        <f t="shared" si="103"/>
        <v>0.05903615275</v>
      </c>
      <c r="DE26" s="126">
        <f t="shared" si="103"/>
        <v>0.0797244393</v>
      </c>
      <c r="DF26" s="126">
        <f t="shared" si="103"/>
        <v>0.01952043498</v>
      </c>
      <c r="DG26" s="126">
        <f t="shared" si="103"/>
        <v>0.02636106286</v>
      </c>
      <c r="DH26" s="126">
        <f t="shared" si="103"/>
        <v>0.03559888065</v>
      </c>
      <c r="DI26" s="126">
        <f t="shared" si="103"/>
        <v>0.04807394566</v>
      </c>
      <c r="DJ26" s="126">
        <f t="shared" ref="DJ26:DS26" si="104">$A26*OFFSET($D26,0,DJ$3)</f>
        <v>0.5501355014</v>
      </c>
      <c r="DK26" s="126">
        <f t="shared" si="104"/>
        <v>0.2456487399</v>
      </c>
      <c r="DL26" s="126">
        <f t="shared" si="104"/>
        <v>0.3317324578</v>
      </c>
      <c r="DM26" s="126">
        <f t="shared" si="104"/>
        <v>0.1096880737</v>
      </c>
      <c r="DN26" s="126">
        <f t="shared" si="104"/>
        <v>0.1481265253</v>
      </c>
      <c r="DO26" s="126">
        <f t="shared" si="104"/>
        <v>0.2000351246</v>
      </c>
      <c r="DP26" s="126">
        <f t="shared" si="104"/>
        <v>0.04897836446</v>
      </c>
      <c r="DQ26" s="126">
        <f t="shared" si="104"/>
        <v>0.06614205809</v>
      </c>
      <c r="DR26" s="126">
        <f t="shared" si="104"/>
        <v>0.08932049683</v>
      </c>
      <c r="DS26" s="126">
        <f t="shared" si="104"/>
        <v>0.1206214531</v>
      </c>
      <c r="DT26" s="108" t="s">
        <v>45</v>
      </c>
      <c r="DU26" s="108">
        <v>0.0</v>
      </c>
      <c r="DV26" s="108">
        <v>1.0</v>
      </c>
      <c r="DW26" s="108">
        <v>2.0</v>
      </c>
      <c r="DX26" s="128" t="s">
        <v>227</v>
      </c>
      <c r="DY26" s="126"/>
      <c r="DZ26" s="126"/>
      <c r="EA26" s="126"/>
      <c r="EB26" s="126"/>
      <c r="EC26" s="126"/>
      <c r="ED26" s="126"/>
      <c r="EE26" s="126"/>
      <c r="EF26" s="125">
        <f t="shared" ref="EF26:EO26" si="105">D26*EF$3</f>
        <v>-0.002271078519</v>
      </c>
      <c r="EG26" s="125">
        <f t="shared" si="105"/>
        <v>0.1977966626</v>
      </c>
      <c r="EH26" s="125">
        <f t="shared" si="105"/>
        <v>0.3466019792</v>
      </c>
      <c r="EI26" s="125">
        <f t="shared" si="105"/>
        <v>-0.07114163858</v>
      </c>
      <c r="EJ26" s="125">
        <f t="shared" si="105"/>
        <v>0.1439795472</v>
      </c>
      <c r="EK26" s="125">
        <f t="shared" si="105"/>
        <v>-0.08155442686</v>
      </c>
      <c r="EL26" s="125">
        <f t="shared" si="105"/>
        <v>0.03037659647</v>
      </c>
      <c r="EM26" s="125">
        <f t="shared" si="105"/>
        <v>-0.03655638309</v>
      </c>
      <c r="EN26" s="125">
        <f t="shared" si="105"/>
        <v>-0.05512960023</v>
      </c>
      <c r="EO26" s="125">
        <f t="shared" si="105"/>
        <v>0.07594612079</v>
      </c>
      <c r="EP26" s="127">
        <f t="shared" si="17"/>
        <v>0.5480477789</v>
      </c>
      <c r="EQ26" s="127">
        <v>-0.01106836987157328</v>
      </c>
      <c r="ER26" s="127">
        <f t="shared" si="18"/>
        <v>0.5501355014</v>
      </c>
      <c r="ES26" s="127">
        <f t="shared" si="19"/>
        <v>0.000004358584972</v>
      </c>
      <c r="ET26" s="127">
        <f t="shared" si="20"/>
        <v>0.013640695</v>
      </c>
    </row>
    <row r="27">
      <c r="A27" s="123">
        <f>'Yield Tabulations'!Z28</f>
        <v>0.4161640531</v>
      </c>
      <c r="B27" s="124">
        <f>'Yield Tabulations'!V28</f>
        <v>0.407480315</v>
      </c>
      <c r="C27" s="124">
        <f>'Yield Tabulations'!W28</f>
        <v>0.4299065421</v>
      </c>
      <c r="D27" s="125">
        <f t="shared" si="11"/>
        <v>1</v>
      </c>
      <c r="E27" s="125">
        <f t="shared" ref="E27:M27" si="106">POWER($B27,E$1)*POWER($C27,E$2)</f>
        <v>0.4299065421</v>
      </c>
      <c r="F27" s="125">
        <f t="shared" si="106"/>
        <v>0.407480315</v>
      </c>
      <c r="G27" s="125">
        <f t="shared" si="106"/>
        <v>0.1848196349</v>
      </c>
      <c r="H27" s="125">
        <f t="shared" si="106"/>
        <v>0.1751784532</v>
      </c>
      <c r="I27" s="125">
        <f t="shared" si="106"/>
        <v>0.1660402071</v>
      </c>
      <c r="J27" s="125">
        <f t="shared" si="106"/>
        <v>0.07945517015</v>
      </c>
      <c r="K27" s="125">
        <f t="shared" si="106"/>
        <v>0.07531036304</v>
      </c>
      <c r="L27" s="125">
        <f t="shared" si="106"/>
        <v>0.07138177127</v>
      </c>
      <c r="M27" s="125">
        <f t="shared" si="106"/>
        <v>0.06765811588</v>
      </c>
      <c r="N27" s="126">
        <f t="shared" ref="N27:DI27" si="107">OFFSET($D27,0,N$2)*OFFSET($D27,0,N$3)</f>
        <v>1</v>
      </c>
      <c r="O27" s="126">
        <f t="shared" si="107"/>
        <v>0.4299065421</v>
      </c>
      <c r="P27" s="126">
        <f t="shared" si="107"/>
        <v>0.407480315</v>
      </c>
      <c r="Q27" s="126">
        <f t="shared" si="107"/>
        <v>0.1848196349</v>
      </c>
      <c r="R27" s="126">
        <f t="shared" si="107"/>
        <v>0.1751784532</v>
      </c>
      <c r="S27" s="126">
        <f t="shared" si="107"/>
        <v>0.1660402071</v>
      </c>
      <c r="T27" s="126">
        <f t="shared" si="107"/>
        <v>0.07945517015</v>
      </c>
      <c r="U27" s="126">
        <f t="shared" si="107"/>
        <v>0.07531036304</v>
      </c>
      <c r="V27" s="126">
        <f t="shared" si="107"/>
        <v>0.07138177127</v>
      </c>
      <c r="W27" s="126">
        <f t="shared" si="107"/>
        <v>0.06765811588</v>
      </c>
      <c r="X27" s="126">
        <f t="shared" si="107"/>
        <v>0.4299065421</v>
      </c>
      <c r="Y27" s="126">
        <f t="shared" si="107"/>
        <v>0.1848196349</v>
      </c>
      <c r="Z27" s="126">
        <f t="shared" si="107"/>
        <v>0.1751784532</v>
      </c>
      <c r="AA27" s="126">
        <f t="shared" si="107"/>
        <v>0.07945517015</v>
      </c>
      <c r="AB27" s="126">
        <f t="shared" si="107"/>
        <v>0.07531036304</v>
      </c>
      <c r="AC27" s="126">
        <f t="shared" si="107"/>
        <v>0.07138177127</v>
      </c>
      <c r="AD27" s="126">
        <f t="shared" si="107"/>
        <v>0.03415829745</v>
      </c>
      <c r="AE27" s="126">
        <f t="shared" si="107"/>
        <v>0.03237641776</v>
      </c>
      <c r="AF27" s="126">
        <f t="shared" si="107"/>
        <v>0.03068749045</v>
      </c>
      <c r="AG27" s="126">
        <f t="shared" si="107"/>
        <v>0.02908666664</v>
      </c>
      <c r="AH27" s="126">
        <f t="shared" si="107"/>
        <v>0.407480315</v>
      </c>
      <c r="AI27" s="126">
        <f t="shared" si="107"/>
        <v>0.1751784532</v>
      </c>
      <c r="AJ27" s="126">
        <f t="shared" si="107"/>
        <v>0.1660402071</v>
      </c>
      <c r="AK27" s="126">
        <f t="shared" si="107"/>
        <v>0.07531036304</v>
      </c>
      <c r="AL27" s="126">
        <f t="shared" si="107"/>
        <v>0.07138177127</v>
      </c>
      <c r="AM27" s="126">
        <f t="shared" si="107"/>
        <v>0.06765811588</v>
      </c>
      <c r="AN27" s="126">
        <f t="shared" si="107"/>
        <v>0.03237641776</v>
      </c>
      <c r="AO27" s="126">
        <f t="shared" si="107"/>
        <v>0.03068749045</v>
      </c>
      <c r="AP27" s="126">
        <f t="shared" si="107"/>
        <v>0.02908666664</v>
      </c>
      <c r="AQ27" s="126">
        <f t="shared" si="107"/>
        <v>0.02756935037</v>
      </c>
      <c r="AR27" s="126">
        <f t="shared" si="107"/>
        <v>0.1848196349</v>
      </c>
      <c r="AS27" s="126">
        <f t="shared" si="107"/>
        <v>0.07945517015</v>
      </c>
      <c r="AT27" s="126">
        <f t="shared" si="107"/>
        <v>0.07531036304</v>
      </c>
      <c r="AU27" s="126">
        <f t="shared" si="107"/>
        <v>0.03415829745</v>
      </c>
      <c r="AV27" s="126">
        <f t="shared" si="107"/>
        <v>0.03237641776</v>
      </c>
      <c r="AW27" s="126">
        <f t="shared" si="107"/>
        <v>0.03068749045</v>
      </c>
      <c r="AX27" s="126">
        <f t="shared" si="107"/>
        <v>0.01468487554</v>
      </c>
      <c r="AY27" s="126">
        <f t="shared" si="107"/>
        <v>0.0139188338</v>
      </c>
      <c r="AZ27" s="126">
        <f t="shared" si="107"/>
        <v>0.0131927529</v>
      </c>
      <c r="BA27" s="126">
        <f t="shared" si="107"/>
        <v>0.01250454827</v>
      </c>
      <c r="BB27" s="126">
        <f t="shared" si="107"/>
        <v>0.1751784532</v>
      </c>
      <c r="BC27" s="126">
        <f t="shared" si="107"/>
        <v>0.07531036304</v>
      </c>
      <c r="BD27" s="126">
        <f t="shared" si="107"/>
        <v>0.07138177127</v>
      </c>
      <c r="BE27" s="126">
        <f t="shared" si="107"/>
        <v>0.03237641776</v>
      </c>
      <c r="BF27" s="126">
        <f t="shared" si="107"/>
        <v>0.03068749045</v>
      </c>
      <c r="BG27" s="126">
        <f t="shared" si="107"/>
        <v>0.02908666664</v>
      </c>
      <c r="BH27" s="126">
        <f t="shared" si="107"/>
        <v>0.0139188338</v>
      </c>
      <c r="BI27" s="126">
        <f t="shared" si="107"/>
        <v>0.0131927529</v>
      </c>
      <c r="BJ27" s="126">
        <f t="shared" si="107"/>
        <v>0.01250454827</v>
      </c>
      <c r="BK27" s="126">
        <f t="shared" si="107"/>
        <v>0.01185224408</v>
      </c>
      <c r="BL27" s="126">
        <f t="shared" si="107"/>
        <v>0.1660402071</v>
      </c>
      <c r="BM27" s="126">
        <f t="shared" si="107"/>
        <v>0.07138177127</v>
      </c>
      <c r="BN27" s="126">
        <f t="shared" si="107"/>
        <v>0.06765811588</v>
      </c>
      <c r="BO27" s="126">
        <f t="shared" si="107"/>
        <v>0.03068749045</v>
      </c>
      <c r="BP27" s="126">
        <f t="shared" si="107"/>
        <v>0.02908666664</v>
      </c>
      <c r="BQ27" s="126">
        <f t="shared" si="107"/>
        <v>0.02756935037</v>
      </c>
      <c r="BR27" s="126">
        <f t="shared" si="107"/>
        <v>0.0131927529</v>
      </c>
      <c r="BS27" s="126">
        <f t="shared" si="107"/>
        <v>0.01250454827</v>
      </c>
      <c r="BT27" s="126">
        <f t="shared" si="107"/>
        <v>0.01185224408</v>
      </c>
      <c r="BU27" s="126">
        <f t="shared" si="107"/>
        <v>0.01123396757</v>
      </c>
      <c r="BV27" s="126">
        <f t="shared" si="107"/>
        <v>0.07945517015</v>
      </c>
      <c r="BW27" s="126">
        <f t="shared" si="107"/>
        <v>0.03415829745</v>
      </c>
      <c r="BX27" s="126">
        <f t="shared" si="107"/>
        <v>0.03237641776</v>
      </c>
      <c r="BY27" s="126">
        <f t="shared" si="107"/>
        <v>0.01468487554</v>
      </c>
      <c r="BZ27" s="126">
        <f t="shared" si="107"/>
        <v>0.0139188338</v>
      </c>
      <c r="CA27" s="126">
        <f t="shared" si="107"/>
        <v>0.0131927529</v>
      </c>
      <c r="CB27" s="126">
        <f t="shared" si="107"/>
        <v>0.006313124063</v>
      </c>
      <c r="CC27" s="126">
        <f t="shared" si="107"/>
        <v>0.005983797709</v>
      </c>
      <c r="CD27" s="126">
        <f t="shared" si="107"/>
        <v>0.005671650781</v>
      </c>
      <c r="CE27" s="126">
        <f t="shared" si="107"/>
        <v>0.005375787109</v>
      </c>
      <c r="CF27" s="126">
        <f t="shared" si="107"/>
        <v>0.07531036304</v>
      </c>
      <c r="CG27" s="126">
        <f t="shared" si="107"/>
        <v>0.03237641776</v>
      </c>
      <c r="CH27" s="126">
        <f t="shared" si="107"/>
        <v>0.03068749045</v>
      </c>
      <c r="CI27" s="126">
        <f t="shared" si="107"/>
        <v>0.0139188338</v>
      </c>
      <c r="CJ27" s="126">
        <f t="shared" si="107"/>
        <v>0.0131927529</v>
      </c>
      <c r="CK27" s="126">
        <f t="shared" si="107"/>
        <v>0.01250454827</v>
      </c>
      <c r="CL27" s="126">
        <f t="shared" si="107"/>
        <v>0.005983797709</v>
      </c>
      <c r="CM27" s="126">
        <f t="shared" si="107"/>
        <v>0.005671650781</v>
      </c>
      <c r="CN27" s="126">
        <f t="shared" si="107"/>
        <v>0.005375787109</v>
      </c>
      <c r="CO27" s="126">
        <f t="shared" si="107"/>
        <v>0.005095357269</v>
      </c>
      <c r="CP27" s="126">
        <f t="shared" si="107"/>
        <v>0.07138177127</v>
      </c>
      <c r="CQ27" s="126">
        <f t="shared" si="107"/>
        <v>0.03068749045</v>
      </c>
      <c r="CR27" s="126">
        <f t="shared" si="107"/>
        <v>0.02908666664</v>
      </c>
      <c r="CS27" s="126">
        <f t="shared" si="107"/>
        <v>0.0131927529</v>
      </c>
      <c r="CT27" s="126">
        <f t="shared" si="107"/>
        <v>0.01250454827</v>
      </c>
      <c r="CU27" s="126">
        <f t="shared" si="107"/>
        <v>0.01185224408</v>
      </c>
      <c r="CV27" s="126">
        <f t="shared" si="107"/>
        <v>0.005671650781</v>
      </c>
      <c r="CW27" s="126">
        <f t="shared" si="107"/>
        <v>0.005375787109</v>
      </c>
      <c r="CX27" s="126">
        <f t="shared" si="107"/>
        <v>0.005095357269</v>
      </c>
      <c r="CY27" s="126">
        <f t="shared" si="107"/>
        <v>0.004829556152</v>
      </c>
      <c r="CZ27" s="126">
        <f t="shared" si="107"/>
        <v>0.06765811588</v>
      </c>
      <c r="DA27" s="126">
        <f t="shared" si="107"/>
        <v>0.02908666664</v>
      </c>
      <c r="DB27" s="126">
        <f t="shared" si="107"/>
        <v>0.02756935037</v>
      </c>
      <c r="DC27" s="126">
        <f t="shared" si="107"/>
        <v>0.01250454827</v>
      </c>
      <c r="DD27" s="126">
        <f t="shared" si="107"/>
        <v>0.01185224408</v>
      </c>
      <c r="DE27" s="126">
        <f t="shared" si="107"/>
        <v>0.01123396757</v>
      </c>
      <c r="DF27" s="126">
        <f t="shared" si="107"/>
        <v>0.005375787109</v>
      </c>
      <c r="DG27" s="126">
        <f t="shared" si="107"/>
        <v>0.005095357269</v>
      </c>
      <c r="DH27" s="126">
        <f t="shared" si="107"/>
        <v>0.004829556152</v>
      </c>
      <c r="DI27" s="126">
        <f t="shared" si="107"/>
        <v>0.004577620644</v>
      </c>
      <c r="DJ27" s="126">
        <f t="shared" ref="DJ27:DS27" si="108">$A27*OFFSET($D27,0,DJ$3)</f>
        <v>0.4161640531</v>
      </c>
      <c r="DK27" s="126">
        <f t="shared" si="108"/>
        <v>0.178911649</v>
      </c>
      <c r="DL27" s="126">
        <f t="shared" si="108"/>
        <v>0.1695786594</v>
      </c>
      <c r="DM27" s="126">
        <f t="shared" si="108"/>
        <v>0.07691528835</v>
      </c>
      <c r="DN27" s="126">
        <f t="shared" si="108"/>
        <v>0.07290297508</v>
      </c>
      <c r="DO27" s="126">
        <f t="shared" si="108"/>
        <v>0.06909996555</v>
      </c>
      <c r="DP27" s="126">
        <f t="shared" si="108"/>
        <v>0.03306638565</v>
      </c>
      <c r="DQ27" s="126">
        <f t="shared" si="108"/>
        <v>0.03134146592</v>
      </c>
      <c r="DR27" s="126">
        <f t="shared" si="108"/>
        <v>0.02970652725</v>
      </c>
      <c r="DS27" s="126">
        <f t="shared" si="108"/>
        <v>0.02815687573</v>
      </c>
      <c r="DT27" s="108">
        <v>0.0</v>
      </c>
      <c r="DU27" s="117">
        <f t="array" ref="DU27:DW29">MINVERSE(DU2:DW4)</f>
        <v>0.02430860686</v>
      </c>
      <c r="DV27" s="117">
        <v>-0.007947743120568378</v>
      </c>
      <c r="DW27" s="117">
        <v>-0.043526184984035536</v>
      </c>
      <c r="DX27" s="129">
        <f t="array" ref="DX27:DX29">MMULT(DU27:DW29,EE2:EE4)</f>
        <v>-0.008777419132</v>
      </c>
      <c r="DY27" s="126"/>
      <c r="DZ27" s="126"/>
      <c r="EA27" s="126"/>
      <c r="EB27" s="126"/>
      <c r="EC27" s="126"/>
      <c r="ED27" s="126"/>
      <c r="EE27" s="126"/>
      <c r="EF27" s="125">
        <f t="shared" ref="EF27:EO27" si="109">D27*EF$3</f>
        <v>-0.002271078519</v>
      </c>
      <c r="EG27" s="125">
        <f t="shared" si="109"/>
        <v>0.1904356026</v>
      </c>
      <c r="EH27" s="125">
        <f t="shared" si="109"/>
        <v>0.2342175192</v>
      </c>
      <c r="EI27" s="125">
        <f t="shared" si="109"/>
        <v>-0.06594505488</v>
      </c>
      <c r="EJ27" s="125">
        <f t="shared" si="109"/>
        <v>0.09367384066</v>
      </c>
      <c r="EK27" s="125">
        <f t="shared" si="109"/>
        <v>-0.03724124719</v>
      </c>
      <c r="EL27" s="125">
        <f t="shared" si="109"/>
        <v>0.02710982207</v>
      </c>
      <c r="EM27" s="125">
        <f t="shared" si="109"/>
        <v>-0.0228986526</v>
      </c>
      <c r="EN27" s="125">
        <f t="shared" si="109"/>
        <v>-0.0242376609</v>
      </c>
      <c r="EO27" s="125">
        <f t="shared" si="109"/>
        <v>0.02343530506</v>
      </c>
      <c r="EP27" s="127">
        <f t="shared" si="17"/>
        <v>0.4162783956</v>
      </c>
      <c r="EQ27" s="127">
        <v>-0.01611967152283139</v>
      </c>
      <c r="ER27" s="127">
        <f t="shared" si="18"/>
        <v>0.4161640531</v>
      </c>
      <c r="ES27" s="127">
        <f t="shared" si="19"/>
        <v>0.00000001307420326</v>
      </c>
      <c r="ET27" s="127">
        <f t="shared" si="20"/>
        <v>0.0002950858255</v>
      </c>
    </row>
    <row r="28">
      <c r="A28" s="123">
        <f>'Yield Tabulations'!Z29</f>
        <v>0.4641975309</v>
      </c>
      <c r="B28" s="124">
        <f>'Yield Tabulations'!V29</f>
        <v>0.4799196787</v>
      </c>
      <c r="C28" s="124">
        <f>'Yield Tabulations'!W29</f>
        <v>0.4391025641</v>
      </c>
      <c r="D28" s="125">
        <f t="shared" si="11"/>
        <v>1</v>
      </c>
      <c r="E28" s="125">
        <f t="shared" ref="E28:M28" si="110">POWER($B28,E$1)*POWER($C28,E$2)</f>
        <v>0.4391025641</v>
      </c>
      <c r="F28" s="125">
        <f t="shared" si="110"/>
        <v>0.4799196787</v>
      </c>
      <c r="G28" s="125">
        <f t="shared" si="110"/>
        <v>0.1928110618</v>
      </c>
      <c r="H28" s="125">
        <f t="shared" si="110"/>
        <v>0.2107339615</v>
      </c>
      <c r="I28" s="125">
        <f t="shared" si="110"/>
        <v>0.230322898</v>
      </c>
      <c r="J28" s="125">
        <f t="shared" si="110"/>
        <v>0.08466383162</v>
      </c>
      <c r="K28" s="125">
        <f t="shared" si="110"/>
        <v>0.09253382283</v>
      </c>
      <c r="L28" s="125">
        <f t="shared" si="110"/>
        <v>0.1011353751</v>
      </c>
      <c r="M28" s="125">
        <f t="shared" si="110"/>
        <v>0.1105364912</v>
      </c>
      <c r="N28" s="126">
        <f t="shared" ref="N28:DI28" si="111">OFFSET($D28,0,N$2)*OFFSET($D28,0,N$3)</f>
        <v>1</v>
      </c>
      <c r="O28" s="126">
        <f t="shared" si="111"/>
        <v>0.4391025641</v>
      </c>
      <c r="P28" s="126">
        <f t="shared" si="111"/>
        <v>0.4799196787</v>
      </c>
      <c r="Q28" s="126">
        <f t="shared" si="111"/>
        <v>0.1928110618</v>
      </c>
      <c r="R28" s="126">
        <f t="shared" si="111"/>
        <v>0.2107339615</v>
      </c>
      <c r="S28" s="126">
        <f t="shared" si="111"/>
        <v>0.230322898</v>
      </c>
      <c r="T28" s="126">
        <f t="shared" si="111"/>
        <v>0.08466383162</v>
      </c>
      <c r="U28" s="126">
        <f t="shared" si="111"/>
        <v>0.09253382283</v>
      </c>
      <c r="V28" s="126">
        <f t="shared" si="111"/>
        <v>0.1011353751</v>
      </c>
      <c r="W28" s="126">
        <f t="shared" si="111"/>
        <v>0.1105364912</v>
      </c>
      <c r="X28" s="126">
        <f t="shared" si="111"/>
        <v>0.4391025641</v>
      </c>
      <c r="Y28" s="126">
        <f t="shared" si="111"/>
        <v>0.1928110618</v>
      </c>
      <c r="Z28" s="126">
        <f t="shared" si="111"/>
        <v>0.2107339615</v>
      </c>
      <c r="AA28" s="126">
        <f t="shared" si="111"/>
        <v>0.08466383162</v>
      </c>
      <c r="AB28" s="126">
        <f t="shared" si="111"/>
        <v>0.09253382283</v>
      </c>
      <c r="AC28" s="126">
        <f t="shared" si="111"/>
        <v>0.1011353751</v>
      </c>
      <c r="AD28" s="126">
        <f t="shared" si="111"/>
        <v>0.03717610555</v>
      </c>
      <c r="AE28" s="126">
        <f t="shared" si="111"/>
        <v>0.04063183887</v>
      </c>
      <c r="AF28" s="126">
        <f t="shared" si="111"/>
        <v>0.04440880252</v>
      </c>
      <c r="AG28" s="126">
        <f t="shared" si="111"/>
        <v>0.04853685672</v>
      </c>
      <c r="AH28" s="126">
        <f t="shared" si="111"/>
        <v>0.4799196787</v>
      </c>
      <c r="AI28" s="126">
        <f t="shared" si="111"/>
        <v>0.2107339615</v>
      </c>
      <c r="AJ28" s="126">
        <f t="shared" si="111"/>
        <v>0.230322898</v>
      </c>
      <c r="AK28" s="126">
        <f t="shared" si="111"/>
        <v>0.09253382283</v>
      </c>
      <c r="AL28" s="126">
        <f t="shared" si="111"/>
        <v>0.1011353751</v>
      </c>
      <c r="AM28" s="126">
        <f t="shared" si="111"/>
        <v>0.1105364912</v>
      </c>
      <c r="AN28" s="126">
        <f t="shared" si="111"/>
        <v>0.04063183887</v>
      </c>
      <c r="AO28" s="126">
        <f t="shared" si="111"/>
        <v>0.04440880252</v>
      </c>
      <c r="AP28" s="126">
        <f t="shared" si="111"/>
        <v>0.04853685672</v>
      </c>
      <c r="AQ28" s="126">
        <f t="shared" si="111"/>
        <v>0.05304863735</v>
      </c>
      <c r="AR28" s="126">
        <f t="shared" si="111"/>
        <v>0.1928110618</v>
      </c>
      <c r="AS28" s="126">
        <f t="shared" si="111"/>
        <v>0.08466383162</v>
      </c>
      <c r="AT28" s="126">
        <f t="shared" si="111"/>
        <v>0.09253382283</v>
      </c>
      <c r="AU28" s="126">
        <f t="shared" si="111"/>
        <v>0.03717610555</v>
      </c>
      <c r="AV28" s="126">
        <f t="shared" si="111"/>
        <v>0.04063183887</v>
      </c>
      <c r="AW28" s="126">
        <f t="shared" si="111"/>
        <v>0.04440880252</v>
      </c>
      <c r="AX28" s="126">
        <f t="shared" si="111"/>
        <v>0.01632412327</v>
      </c>
      <c r="AY28" s="126">
        <f t="shared" si="111"/>
        <v>0.01784154463</v>
      </c>
      <c r="AZ28" s="126">
        <f t="shared" si="111"/>
        <v>0.01950001906</v>
      </c>
      <c r="BA28" s="126">
        <f t="shared" si="111"/>
        <v>0.02131265824</v>
      </c>
      <c r="BB28" s="126">
        <f t="shared" si="111"/>
        <v>0.2107339615</v>
      </c>
      <c r="BC28" s="126">
        <f t="shared" si="111"/>
        <v>0.09253382283</v>
      </c>
      <c r="BD28" s="126">
        <f t="shared" si="111"/>
        <v>0.1011353751</v>
      </c>
      <c r="BE28" s="126">
        <f t="shared" si="111"/>
        <v>0.04063183887</v>
      </c>
      <c r="BF28" s="126">
        <f t="shared" si="111"/>
        <v>0.04440880252</v>
      </c>
      <c r="BG28" s="126">
        <f t="shared" si="111"/>
        <v>0.04853685672</v>
      </c>
      <c r="BH28" s="126">
        <f t="shared" si="111"/>
        <v>0.01784154463</v>
      </c>
      <c r="BI28" s="126">
        <f t="shared" si="111"/>
        <v>0.01950001906</v>
      </c>
      <c r="BJ28" s="126">
        <f t="shared" si="111"/>
        <v>0.02131265824</v>
      </c>
      <c r="BK28" s="126">
        <f t="shared" si="111"/>
        <v>0.02329379268</v>
      </c>
      <c r="BL28" s="126">
        <f t="shared" si="111"/>
        <v>0.230322898</v>
      </c>
      <c r="BM28" s="126">
        <f t="shared" si="111"/>
        <v>0.1011353751</v>
      </c>
      <c r="BN28" s="126">
        <f t="shared" si="111"/>
        <v>0.1105364912</v>
      </c>
      <c r="BO28" s="126">
        <f t="shared" si="111"/>
        <v>0.04440880252</v>
      </c>
      <c r="BP28" s="126">
        <f t="shared" si="111"/>
        <v>0.04853685672</v>
      </c>
      <c r="BQ28" s="126">
        <f t="shared" si="111"/>
        <v>0.05304863735</v>
      </c>
      <c r="BR28" s="126">
        <f t="shared" si="111"/>
        <v>0.01950001906</v>
      </c>
      <c r="BS28" s="126">
        <f t="shared" si="111"/>
        <v>0.02131265824</v>
      </c>
      <c r="BT28" s="126">
        <f t="shared" si="111"/>
        <v>0.02329379268</v>
      </c>
      <c r="BU28" s="126">
        <f t="shared" si="111"/>
        <v>0.02545908499</v>
      </c>
      <c r="BV28" s="126">
        <f t="shared" si="111"/>
        <v>0.08466383162</v>
      </c>
      <c r="BW28" s="126">
        <f t="shared" si="111"/>
        <v>0.03717610555</v>
      </c>
      <c r="BX28" s="126">
        <f t="shared" si="111"/>
        <v>0.04063183887</v>
      </c>
      <c r="BY28" s="126">
        <f t="shared" si="111"/>
        <v>0.01632412327</v>
      </c>
      <c r="BZ28" s="126">
        <f t="shared" si="111"/>
        <v>0.01784154463</v>
      </c>
      <c r="CA28" s="126">
        <f t="shared" si="111"/>
        <v>0.01950001906</v>
      </c>
      <c r="CB28" s="126">
        <f t="shared" si="111"/>
        <v>0.007167964385</v>
      </c>
      <c r="CC28" s="126">
        <f t="shared" si="111"/>
        <v>0.007834267996</v>
      </c>
      <c r="CD28" s="126">
        <f t="shared" si="111"/>
        <v>0.008562508368</v>
      </c>
      <c r="CE28" s="126">
        <f t="shared" si="111"/>
        <v>0.009358442881</v>
      </c>
      <c r="CF28" s="126">
        <f t="shared" si="111"/>
        <v>0.09253382283</v>
      </c>
      <c r="CG28" s="126">
        <f t="shared" si="111"/>
        <v>0.04063183887</v>
      </c>
      <c r="CH28" s="126">
        <f t="shared" si="111"/>
        <v>0.04440880252</v>
      </c>
      <c r="CI28" s="126">
        <f t="shared" si="111"/>
        <v>0.01784154463</v>
      </c>
      <c r="CJ28" s="126">
        <f t="shared" si="111"/>
        <v>0.01950001906</v>
      </c>
      <c r="CK28" s="126">
        <f t="shared" si="111"/>
        <v>0.02131265824</v>
      </c>
      <c r="CL28" s="126">
        <f t="shared" si="111"/>
        <v>0.007834267996</v>
      </c>
      <c r="CM28" s="126">
        <f t="shared" si="111"/>
        <v>0.008562508368</v>
      </c>
      <c r="CN28" s="126">
        <f t="shared" si="111"/>
        <v>0.009358442881</v>
      </c>
      <c r="CO28" s="126">
        <f t="shared" si="111"/>
        <v>0.01022836409</v>
      </c>
      <c r="CP28" s="126">
        <f t="shared" si="111"/>
        <v>0.1011353751</v>
      </c>
      <c r="CQ28" s="126">
        <f t="shared" si="111"/>
        <v>0.04440880252</v>
      </c>
      <c r="CR28" s="126">
        <f t="shared" si="111"/>
        <v>0.04853685672</v>
      </c>
      <c r="CS28" s="126">
        <f t="shared" si="111"/>
        <v>0.01950001906</v>
      </c>
      <c r="CT28" s="126">
        <f t="shared" si="111"/>
        <v>0.02131265824</v>
      </c>
      <c r="CU28" s="126">
        <f t="shared" si="111"/>
        <v>0.02329379268</v>
      </c>
      <c r="CV28" s="126">
        <f t="shared" si="111"/>
        <v>0.008562508368</v>
      </c>
      <c r="CW28" s="126">
        <f t="shared" si="111"/>
        <v>0.009358442881</v>
      </c>
      <c r="CX28" s="126">
        <f t="shared" si="111"/>
        <v>0.01022836409</v>
      </c>
      <c r="CY28" s="126">
        <f t="shared" si="111"/>
        <v>0.0111791495</v>
      </c>
      <c r="CZ28" s="126">
        <f t="shared" si="111"/>
        <v>0.1105364912</v>
      </c>
      <c r="DA28" s="126">
        <f t="shared" si="111"/>
        <v>0.04853685672</v>
      </c>
      <c r="DB28" s="126">
        <f t="shared" si="111"/>
        <v>0.05304863735</v>
      </c>
      <c r="DC28" s="126">
        <f t="shared" si="111"/>
        <v>0.02131265824</v>
      </c>
      <c r="DD28" s="126">
        <f t="shared" si="111"/>
        <v>0.02329379268</v>
      </c>
      <c r="DE28" s="126">
        <f t="shared" si="111"/>
        <v>0.02545908499</v>
      </c>
      <c r="DF28" s="126">
        <f t="shared" si="111"/>
        <v>0.009358442881</v>
      </c>
      <c r="DG28" s="126">
        <f t="shared" si="111"/>
        <v>0.01022836409</v>
      </c>
      <c r="DH28" s="126">
        <f t="shared" si="111"/>
        <v>0.0111791495</v>
      </c>
      <c r="DI28" s="126">
        <f t="shared" si="111"/>
        <v>0.01221831589</v>
      </c>
      <c r="DJ28" s="126">
        <f t="shared" ref="DJ28:DS28" si="112">$A28*OFFSET($D28,0,DJ$3)</f>
        <v>0.4641975309</v>
      </c>
      <c r="DK28" s="126">
        <f t="shared" si="112"/>
        <v>0.2038303261</v>
      </c>
      <c r="DL28" s="126">
        <f t="shared" si="112"/>
        <v>0.2227775299</v>
      </c>
      <c r="DM28" s="126">
        <f t="shared" si="112"/>
        <v>0.08950241881</v>
      </c>
      <c r="DN28" s="126">
        <f t="shared" si="112"/>
        <v>0.09782218459</v>
      </c>
      <c r="DO28" s="126">
        <f t="shared" si="112"/>
        <v>0.1069153206</v>
      </c>
      <c r="DP28" s="126">
        <f t="shared" si="112"/>
        <v>0.03930074159</v>
      </c>
      <c r="DQ28" s="126">
        <f t="shared" si="112"/>
        <v>0.04295397208</v>
      </c>
      <c r="DR28" s="126">
        <f t="shared" si="112"/>
        <v>0.0469467914</v>
      </c>
      <c r="DS28" s="126">
        <f t="shared" si="112"/>
        <v>0.05131076629</v>
      </c>
      <c r="DT28" s="108">
        <v>1.0</v>
      </c>
      <c r="DU28" s="117">
        <v>-0.007947743120568382</v>
      </c>
      <c r="DV28" s="117">
        <v>0.15504579228735993</v>
      </c>
      <c r="DW28" s="117">
        <v>-0.12380044859600496</v>
      </c>
      <c r="DX28" s="129">
        <v>0.3879131464053991</v>
      </c>
      <c r="DY28" s="126"/>
      <c r="DZ28" s="126"/>
      <c r="EA28" s="126"/>
      <c r="EB28" s="126"/>
      <c r="EC28" s="126"/>
      <c r="ED28" s="126"/>
      <c r="EE28" s="126"/>
      <c r="EF28" s="125">
        <f t="shared" ref="EF28:EO28" si="113">D28*EF$3</f>
        <v>-0.002271078519</v>
      </c>
      <c r="EG28" s="125">
        <f t="shared" si="113"/>
        <v>0.1945091624</v>
      </c>
      <c r="EH28" s="125">
        <f t="shared" si="113"/>
        <v>0.2758552805</v>
      </c>
      <c r="EI28" s="125">
        <f t="shared" si="113"/>
        <v>-0.06879645693</v>
      </c>
      <c r="EJ28" s="125">
        <f t="shared" si="113"/>
        <v>0.1126865729</v>
      </c>
      <c r="EK28" s="125">
        <f t="shared" si="113"/>
        <v>-0.05165924646</v>
      </c>
      <c r="EL28" s="125">
        <f t="shared" si="113"/>
        <v>0.02888699888</v>
      </c>
      <c r="EM28" s="125">
        <f t="shared" si="113"/>
        <v>-0.02813556829</v>
      </c>
      <c r="EN28" s="125">
        <f t="shared" si="113"/>
        <v>-0.03434048894</v>
      </c>
      <c r="EO28" s="125">
        <f t="shared" si="113"/>
        <v>0.03828744501</v>
      </c>
      <c r="EP28" s="127">
        <f t="shared" si="17"/>
        <v>0.4650226206</v>
      </c>
      <c r="EQ28" s="127">
        <v>8.215159034061781E-4</v>
      </c>
      <c r="ER28" s="127">
        <f t="shared" si="18"/>
        <v>0.4641975309</v>
      </c>
      <c r="ES28" s="127">
        <f t="shared" si="19"/>
        <v>0.0000006807729997</v>
      </c>
      <c r="ET28" s="127">
        <f t="shared" si="20"/>
        <v>0.000952056663</v>
      </c>
    </row>
    <row r="29">
      <c r="A29" s="123">
        <f>'Yield Tabulations'!Z30</f>
        <v>0.4067085954</v>
      </c>
      <c r="B29" s="124">
        <f>'Yield Tabulations'!V30</f>
        <v>0.4338983051</v>
      </c>
      <c r="C29" s="124">
        <f>'Yield Tabulations'!W30</f>
        <v>0.3626373626</v>
      </c>
      <c r="D29" s="125">
        <f t="shared" si="11"/>
        <v>1</v>
      </c>
      <c r="E29" s="125">
        <f t="shared" ref="E29:M29" si="114">POWER($B29,E$1)*POWER($C29,E$2)</f>
        <v>0.3626373626</v>
      </c>
      <c r="F29" s="125">
        <f t="shared" si="114"/>
        <v>0.4338983051</v>
      </c>
      <c r="G29" s="125">
        <f t="shared" si="114"/>
        <v>0.1315058568</v>
      </c>
      <c r="H29" s="125">
        <f t="shared" si="114"/>
        <v>0.157347737</v>
      </c>
      <c r="I29" s="125">
        <f t="shared" si="114"/>
        <v>0.1882677392</v>
      </c>
      <c r="J29" s="125">
        <f t="shared" si="114"/>
        <v>0.04768893707</v>
      </c>
      <c r="K29" s="125">
        <f t="shared" si="114"/>
        <v>0.05706016837</v>
      </c>
      <c r="L29" s="125">
        <f t="shared" si="114"/>
        <v>0.0682729164</v>
      </c>
      <c r="M29" s="125">
        <f t="shared" si="114"/>
        <v>0.08168905292</v>
      </c>
      <c r="N29" s="126">
        <f t="shared" ref="N29:DI29" si="115">OFFSET($D29,0,N$2)*OFFSET($D29,0,N$3)</f>
        <v>1</v>
      </c>
      <c r="O29" s="126">
        <f t="shared" si="115"/>
        <v>0.3626373626</v>
      </c>
      <c r="P29" s="126">
        <f t="shared" si="115"/>
        <v>0.4338983051</v>
      </c>
      <c r="Q29" s="126">
        <f t="shared" si="115"/>
        <v>0.1315058568</v>
      </c>
      <c r="R29" s="126">
        <f t="shared" si="115"/>
        <v>0.157347737</v>
      </c>
      <c r="S29" s="126">
        <f t="shared" si="115"/>
        <v>0.1882677392</v>
      </c>
      <c r="T29" s="126">
        <f t="shared" si="115"/>
        <v>0.04768893707</v>
      </c>
      <c r="U29" s="126">
        <f t="shared" si="115"/>
        <v>0.05706016837</v>
      </c>
      <c r="V29" s="126">
        <f t="shared" si="115"/>
        <v>0.0682729164</v>
      </c>
      <c r="W29" s="126">
        <f t="shared" si="115"/>
        <v>0.08168905292</v>
      </c>
      <c r="X29" s="126">
        <f t="shared" si="115"/>
        <v>0.3626373626</v>
      </c>
      <c r="Y29" s="126">
        <f t="shared" si="115"/>
        <v>0.1315058568</v>
      </c>
      <c r="Z29" s="126">
        <f t="shared" si="115"/>
        <v>0.157347737</v>
      </c>
      <c r="AA29" s="126">
        <f t="shared" si="115"/>
        <v>0.04768893707</v>
      </c>
      <c r="AB29" s="126">
        <f t="shared" si="115"/>
        <v>0.05706016837</v>
      </c>
      <c r="AC29" s="126">
        <f t="shared" si="115"/>
        <v>0.0682729164</v>
      </c>
      <c r="AD29" s="126">
        <f t="shared" si="115"/>
        <v>0.01729379037</v>
      </c>
      <c r="AE29" s="126">
        <f t="shared" si="115"/>
        <v>0.02069214897</v>
      </c>
      <c r="AF29" s="126">
        <f t="shared" si="115"/>
        <v>0.02475831034</v>
      </c>
      <c r="AG29" s="126">
        <f t="shared" si="115"/>
        <v>0.02962350271</v>
      </c>
      <c r="AH29" s="126">
        <f t="shared" si="115"/>
        <v>0.4338983051</v>
      </c>
      <c r="AI29" s="126">
        <f t="shared" si="115"/>
        <v>0.157347737</v>
      </c>
      <c r="AJ29" s="126">
        <f t="shared" si="115"/>
        <v>0.1882677392</v>
      </c>
      <c r="AK29" s="126">
        <f t="shared" si="115"/>
        <v>0.05706016837</v>
      </c>
      <c r="AL29" s="126">
        <f t="shared" si="115"/>
        <v>0.0682729164</v>
      </c>
      <c r="AM29" s="126">
        <f t="shared" si="115"/>
        <v>0.08168905292</v>
      </c>
      <c r="AN29" s="126">
        <f t="shared" si="115"/>
        <v>0.02069214897</v>
      </c>
      <c r="AO29" s="126">
        <f t="shared" si="115"/>
        <v>0.02475831034</v>
      </c>
      <c r="AP29" s="126">
        <f t="shared" si="115"/>
        <v>0.02962350271</v>
      </c>
      <c r="AQ29" s="126">
        <f t="shared" si="115"/>
        <v>0.03544474161</v>
      </c>
      <c r="AR29" s="126">
        <f t="shared" si="115"/>
        <v>0.1315058568</v>
      </c>
      <c r="AS29" s="126">
        <f t="shared" si="115"/>
        <v>0.04768893707</v>
      </c>
      <c r="AT29" s="126">
        <f t="shared" si="115"/>
        <v>0.05706016837</v>
      </c>
      <c r="AU29" s="126">
        <f t="shared" si="115"/>
        <v>0.01729379037</v>
      </c>
      <c r="AV29" s="126">
        <f t="shared" si="115"/>
        <v>0.02069214897</v>
      </c>
      <c r="AW29" s="126">
        <f t="shared" si="115"/>
        <v>0.02475831034</v>
      </c>
      <c r="AX29" s="126">
        <f t="shared" si="115"/>
        <v>0.006271374529</v>
      </c>
      <c r="AY29" s="126">
        <f t="shared" si="115"/>
        <v>0.007503746329</v>
      </c>
      <c r="AZ29" s="126">
        <f t="shared" si="115"/>
        <v>0.008978288366</v>
      </c>
      <c r="BA29" s="126">
        <f t="shared" si="115"/>
        <v>0.01074258889</v>
      </c>
      <c r="BB29" s="126">
        <f t="shared" si="115"/>
        <v>0.157347737</v>
      </c>
      <c r="BC29" s="126">
        <f t="shared" si="115"/>
        <v>0.05706016837</v>
      </c>
      <c r="BD29" s="126">
        <f t="shared" si="115"/>
        <v>0.0682729164</v>
      </c>
      <c r="BE29" s="126">
        <f t="shared" si="115"/>
        <v>0.02069214897</v>
      </c>
      <c r="BF29" s="126">
        <f t="shared" si="115"/>
        <v>0.02475831034</v>
      </c>
      <c r="BG29" s="126">
        <f t="shared" si="115"/>
        <v>0.02962350271</v>
      </c>
      <c r="BH29" s="126">
        <f t="shared" si="115"/>
        <v>0.007503746329</v>
      </c>
      <c r="BI29" s="126">
        <f t="shared" si="115"/>
        <v>0.008978288366</v>
      </c>
      <c r="BJ29" s="126">
        <f t="shared" si="115"/>
        <v>0.01074258889</v>
      </c>
      <c r="BK29" s="126">
        <f t="shared" si="115"/>
        <v>0.01285358762</v>
      </c>
      <c r="BL29" s="126">
        <f t="shared" si="115"/>
        <v>0.1882677392</v>
      </c>
      <c r="BM29" s="126">
        <f t="shared" si="115"/>
        <v>0.0682729164</v>
      </c>
      <c r="BN29" s="126">
        <f t="shared" si="115"/>
        <v>0.08168905292</v>
      </c>
      <c r="BO29" s="126">
        <f t="shared" si="115"/>
        <v>0.02475831034</v>
      </c>
      <c r="BP29" s="126">
        <f t="shared" si="115"/>
        <v>0.02962350271</v>
      </c>
      <c r="BQ29" s="126">
        <f t="shared" si="115"/>
        <v>0.03544474161</v>
      </c>
      <c r="BR29" s="126">
        <f t="shared" si="115"/>
        <v>0.008978288366</v>
      </c>
      <c r="BS29" s="126">
        <f t="shared" si="115"/>
        <v>0.01074258889</v>
      </c>
      <c r="BT29" s="126">
        <f t="shared" si="115"/>
        <v>0.01285358762</v>
      </c>
      <c r="BU29" s="126">
        <f t="shared" si="115"/>
        <v>0.01537941331</v>
      </c>
      <c r="BV29" s="126">
        <f t="shared" si="115"/>
        <v>0.04768893707</v>
      </c>
      <c r="BW29" s="126">
        <f t="shared" si="115"/>
        <v>0.01729379037</v>
      </c>
      <c r="BX29" s="126">
        <f t="shared" si="115"/>
        <v>0.02069214897</v>
      </c>
      <c r="BY29" s="126">
        <f t="shared" si="115"/>
        <v>0.006271374529</v>
      </c>
      <c r="BZ29" s="126">
        <f t="shared" si="115"/>
        <v>0.007503746329</v>
      </c>
      <c r="CA29" s="126">
        <f t="shared" si="115"/>
        <v>0.008978288366</v>
      </c>
      <c r="CB29" s="126">
        <f t="shared" si="115"/>
        <v>0.002274234719</v>
      </c>
      <c r="CC29" s="126">
        <f t="shared" si="115"/>
        <v>0.002721138779</v>
      </c>
      <c r="CD29" s="126">
        <f t="shared" si="115"/>
        <v>0.003255862814</v>
      </c>
      <c r="CE29" s="126">
        <f t="shared" si="115"/>
        <v>0.003895664104</v>
      </c>
      <c r="CF29" s="126">
        <f t="shared" si="115"/>
        <v>0.05706016837</v>
      </c>
      <c r="CG29" s="126">
        <f t="shared" si="115"/>
        <v>0.02069214897</v>
      </c>
      <c r="CH29" s="126">
        <f t="shared" si="115"/>
        <v>0.02475831034</v>
      </c>
      <c r="CI29" s="126">
        <f t="shared" si="115"/>
        <v>0.007503746329</v>
      </c>
      <c r="CJ29" s="126">
        <f t="shared" si="115"/>
        <v>0.008978288366</v>
      </c>
      <c r="CK29" s="126">
        <f t="shared" si="115"/>
        <v>0.01074258889</v>
      </c>
      <c r="CL29" s="126">
        <f t="shared" si="115"/>
        <v>0.002721138779</v>
      </c>
      <c r="CM29" s="126">
        <f t="shared" si="115"/>
        <v>0.003255862814</v>
      </c>
      <c r="CN29" s="126">
        <f t="shared" si="115"/>
        <v>0.003895664104</v>
      </c>
      <c r="CO29" s="126">
        <f t="shared" si="115"/>
        <v>0.004661191113</v>
      </c>
      <c r="CP29" s="126">
        <f t="shared" si="115"/>
        <v>0.0682729164</v>
      </c>
      <c r="CQ29" s="126">
        <f t="shared" si="115"/>
        <v>0.02475831034</v>
      </c>
      <c r="CR29" s="126">
        <f t="shared" si="115"/>
        <v>0.02962350271</v>
      </c>
      <c r="CS29" s="126">
        <f t="shared" si="115"/>
        <v>0.008978288366</v>
      </c>
      <c r="CT29" s="126">
        <f t="shared" si="115"/>
        <v>0.01074258889</v>
      </c>
      <c r="CU29" s="126">
        <f t="shared" si="115"/>
        <v>0.01285358762</v>
      </c>
      <c r="CV29" s="126">
        <f t="shared" si="115"/>
        <v>0.003255862814</v>
      </c>
      <c r="CW29" s="126">
        <f t="shared" si="115"/>
        <v>0.003895664104</v>
      </c>
      <c r="CX29" s="126">
        <f t="shared" si="115"/>
        <v>0.004661191113</v>
      </c>
      <c r="CY29" s="126">
        <f t="shared" si="115"/>
        <v>0.005577149881</v>
      </c>
      <c r="CZ29" s="126">
        <f t="shared" si="115"/>
        <v>0.08168905292</v>
      </c>
      <c r="DA29" s="126">
        <f t="shared" si="115"/>
        <v>0.02962350271</v>
      </c>
      <c r="DB29" s="126">
        <f t="shared" si="115"/>
        <v>0.03544474161</v>
      </c>
      <c r="DC29" s="126">
        <f t="shared" si="115"/>
        <v>0.01074258889</v>
      </c>
      <c r="DD29" s="126">
        <f t="shared" si="115"/>
        <v>0.01285358762</v>
      </c>
      <c r="DE29" s="126">
        <f t="shared" si="115"/>
        <v>0.01537941331</v>
      </c>
      <c r="DF29" s="126">
        <f t="shared" si="115"/>
        <v>0.003895664104</v>
      </c>
      <c r="DG29" s="126">
        <f t="shared" si="115"/>
        <v>0.004661191113</v>
      </c>
      <c r="DH29" s="126">
        <f t="shared" si="115"/>
        <v>0.005577149881</v>
      </c>
      <c r="DI29" s="126">
        <f t="shared" si="115"/>
        <v>0.006673101367</v>
      </c>
      <c r="DJ29" s="126">
        <f t="shared" ref="DJ29:DS29" si="116">$A29*OFFSET($D29,0,DJ$3)</f>
        <v>0.4067085954</v>
      </c>
      <c r="DK29" s="126">
        <f t="shared" si="116"/>
        <v>0.1474877324</v>
      </c>
      <c r="DL29" s="126">
        <f t="shared" si="116"/>
        <v>0.1764701702</v>
      </c>
      <c r="DM29" s="126">
        <f t="shared" si="116"/>
        <v>0.0534845623</v>
      </c>
      <c r="DN29" s="126">
        <f t="shared" si="116"/>
        <v>0.06399467711</v>
      </c>
      <c r="DO29" s="126">
        <f t="shared" si="116"/>
        <v>0.07657010775</v>
      </c>
      <c r="DP29" s="126">
        <f t="shared" si="116"/>
        <v>0.01939550061</v>
      </c>
      <c r="DQ29" s="126">
        <f t="shared" si="116"/>
        <v>0.02320686093</v>
      </c>
      <c r="DR29" s="126">
        <f t="shared" si="116"/>
        <v>0.02776718193</v>
      </c>
      <c r="DS29" s="126">
        <f t="shared" si="116"/>
        <v>0.03322363997</v>
      </c>
      <c r="DT29" s="108">
        <v>2.0</v>
      </c>
      <c r="DU29" s="117">
        <v>-0.043526184984035536</v>
      </c>
      <c r="DV29" s="117">
        <v>-0.12380044859600496</v>
      </c>
      <c r="DW29" s="117">
        <v>0.2103304894870376</v>
      </c>
      <c r="DX29" s="129">
        <v>0.634075465869163</v>
      </c>
      <c r="DY29" s="126"/>
      <c r="DZ29" s="126"/>
      <c r="EA29" s="126"/>
      <c r="EB29" s="126"/>
      <c r="EC29" s="126"/>
      <c r="ED29" s="126"/>
      <c r="EE29" s="126"/>
      <c r="EF29" s="125">
        <f t="shared" ref="EF29:EO29" si="117">D29*EF$3</f>
        <v>-0.002271078519</v>
      </c>
      <c r="EG29" s="125">
        <f t="shared" si="117"/>
        <v>0.1606373896</v>
      </c>
      <c r="EH29" s="125">
        <f t="shared" si="117"/>
        <v>0.2494024395</v>
      </c>
      <c r="EI29" s="125">
        <f t="shared" si="117"/>
        <v>-0.04692229236</v>
      </c>
      <c r="EJ29" s="125">
        <f t="shared" si="117"/>
        <v>0.08413915399</v>
      </c>
      <c r="EK29" s="125">
        <f t="shared" si="117"/>
        <v>-0.0422266723</v>
      </c>
      <c r="EL29" s="125">
        <f t="shared" si="117"/>
        <v>0.01627129608</v>
      </c>
      <c r="EM29" s="125">
        <f t="shared" si="117"/>
        <v>-0.01734955084</v>
      </c>
      <c r="EN29" s="125">
        <f t="shared" si="117"/>
        <v>-0.02318205008</v>
      </c>
      <c r="EO29" s="125">
        <f t="shared" si="117"/>
        <v>0.02829531757</v>
      </c>
      <c r="EP29" s="127">
        <f t="shared" si="17"/>
        <v>0.4067939527</v>
      </c>
      <c r="EQ29" s="127">
        <v>-0.006091257234976999</v>
      </c>
      <c r="ER29" s="127">
        <f t="shared" si="18"/>
        <v>0.4067085954</v>
      </c>
      <c r="ES29" s="127">
        <f t="shared" si="19"/>
        <v>0.000000007285868705</v>
      </c>
      <c r="ET29" s="127">
        <f t="shared" si="20"/>
        <v>0.0007093443886</v>
      </c>
    </row>
    <row r="30">
      <c r="A30" s="123">
        <f>'Yield Tabulations'!Z31</f>
        <v>0.5312145289</v>
      </c>
      <c r="B30" s="124">
        <f>'Yield Tabulations'!V31</f>
        <v>0.5397111913</v>
      </c>
      <c r="C30" s="124">
        <f>'Yield Tabulations'!W31</f>
        <v>0.5168195719</v>
      </c>
      <c r="D30" s="125">
        <f t="shared" si="11"/>
        <v>1</v>
      </c>
      <c r="E30" s="125">
        <f t="shared" ref="E30:M30" si="118">POWER($B30,E$1)*POWER($C30,E$2)</f>
        <v>0.5168195719</v>
      </c>
      <c r="F30" s="125">
        <f t="shared" si="118"/>
        <v>0.5397111913</v>
      </c>
      <c r="G30" s="125">
        <f t="shared" si="118"/>
        <v>0.2671024699</v>
      </c>
      <c r="H30" s="125">
        <f t="shared" si="118"/>
        <v>0.2789333068</v>
      </c>
      <c r="I30" s="125">
        <f t="shared" si="118"/>
        <v>0.2912881701</v>
      </c>
      <c r="J30" s="125">
        <f t="shared" si="118"/>
        <v>0.1380437841</v>
      </c>
      <c r="K30" s="125">
        <f t="shared" si="118"/>
        <v>0.1441581922</v>
      </c>
      <c r="L30" s="125">
        <f t="shared" si="118"/>
        <v>0.1505434273</v>
      </c>
      <c r="M30" s="125">
        <f t="shared" si="118"/>
        <v>0.1572114853</v>
      </c>
      <c r="N30" s="126">
        <f t="shared" ref="N30:DI30" si="119">OFFSET($D30,0,N$2)*OFFSET($D30,0,N$3)</f>
        <v>1</v>
      </c>
      <c r="O30" s="126">
        <f t="shared" si="119"/>
        <v>0.5168195719</v>
      </c>
      <c r="P30" s="126">
        <f t="shared" si="119"/>
        <v>0.5397111913</v>
      </c>
      <c r="Q30" s="126">
        <f t="shared" si="119"/>
        <v>0.2671024699</v>
      </c>
      <c r="R30" s="126">
        <f t="shared" si="119"/>
        <v>0.2789333068</v>
      </c>
      <c r="S30" s="126">
        <f t="shared" si="119"/>
        <v>0.2912881701</v>
      </c>
      <c r="T30" s="126">
        <f t="shared" si="119"/>
        <v>0.1380437841</v>
      </c>
      <c r="U30" s="126">
        <f t="shared" si="119"/>
        <v>0.1441581922</v>
      </c>
      <c r="V30" s="126">
        <f t="shared" si="119"/>
        <v>0.1505434273</v>
      </c>
      <c r="W30" s="126">
        <f t="shared" si="119"/>
        <v>0.1572114853</v>
      </c>
      <c r="X30" s="126">
        <f t="shared" si="119"/>
        <v>0.5168195719</v>
      </c>
      <c r="Y30" s="126">
        <f t="shared" si="119"/>
        <v>0.2671024699</v>
      </c>
      <c r="Z30" s="126">
        <f t="shared" si="119"/>
        <v>0.2789333068</v>
      </c>
      <c r="AA30" s="126">
        <f t="shared" si="119"/>
        <v>0.1380437841</v>
      </c>
      <c r="AB30" s="126">
        <f t="shared" si="119"/>
        <v>0.1441581922</v>
      </c>
      <c r="AC30" s="126">
        <f t="shared" si="119"/>
        <v>0.1505434273</v>
      </c>
      <c r="AD30" s="126">
        <f t="shared" si="119"/>
        <v>0.07134372941</v>
      </c>
      <c r="AE30" s="126">
        <f t="shared" si="119"/>
        <v>0.07450377518</v>
      </c>
      <c r="AF30" s="126">
        <f t="shared" si="119"/>
        <v>0.07780378966</v>
      </c>
      <c r="AG30" s="126">
        <f t="shared" si="119"/>
        <v>0.08124997252</v>
      </c>
      <c r="AH30" s="126">
        <f t="shared" si="119"/>
        <v>0.5397111913</v>
      </c>
      <c r="AI30" s="126">
        <f t="shared" si="119"/>
        <v>0.2789333068</v>
      </c>
      <c r="AJ30" s="126">
        <f t="shared" si="119"/>
        <v>0.2912881701</v>
      </c>
      <c r="AK30" s="126">
        <f t="shared" si="119"/>
        <v>0.1441581922</v>
      </c>
      <c r="AL30" s="126">
        <f t="shared" si="119"/>
        <v>0.1505434273</v>
      </c>
      <c r="AM30" s="126">
        <f t="shared" si="119"/>
        <v>0.1572114853</v>
      </c>
      <c r="AN30" s="126">
        <f t="shared" si="119"/>
        <v>0.07450377518</v>
      </c>
      <c r="AO30" s="126">
        <f t="shared" si="119"/>
        <v>0.07780378966</v>
      </c>
      <c r="AP30" s="126">
        <f t="shared" si="119"/>
        <v>0.08124997252</v>
      </c>
      <c r="AQ30" s="126">
        <f t="shared" si="119"/>
        <v>0.08484879801</v>
      </c>
      <c r="AR30" s="126">
        <f t="shared" si="119"/>
        <v>0.2671024699</v>
      </c>
      <c r="AS30" s="126">
        <f t="shared" si="119"/>
        <v>0.1380437841</v>
      </c>
      <c r="AT30" s="126">
        <f t="shared" si="119"/>
        <v>0.1441581922</v>
      </c>
      <c r="AU30" s="126">
        <f t="shared" si="119"/>
        <v>0.07134372941</v>
      </c>
      <c r="AV30" s="126">
        <f t="shared" si="119"/>
        <v>0.07450377518</v>
      </c>
      <c r="AW30" s="126">
        <f t="shared" si="119"/>
        <v>0.07780378966</v>
      </c>
      <c r="AX30" s="126">
        <f t="shared" si="119"/>
        <v>0.03687183569</v>
      </c>
      <c r="AY30" s="126">
        <f t="shared" si="119"/>
        <v>0.03850500919</v>
      </c>
      <c r="AZ30" s="126">
        <f t="shared" si="119"/>
        <v>0.04021052126</v>
      </c>
      <c r="BA30" s="126">
        <f t="shared" si="119"/>
        <v>0.04199157601</v>
      </c>
      <c r="BB30" s="126">
        <f t="shared" si="119"/>
        <v>0.2789333068</v>
      </c>
      <c r="BC30" s="126">
        <f t="shared" si="119"/>
        <v>0.1441581922</v>
      </c>
      <c r="BD30" s="126">
        <f t="shared" si="119"/>
        <v>0.1505434273</v>
      </c>
      <c r="BE30" s="126">
        <f t="shared" si="119"/>
        <v>0.07450377518</v>
      </c>
      <c r="BF30" s="126">
        <f t="shared" si="119"/>
        <v>0.07780378966</v>
      </c>
      <c r="BG30" s="126">
        <f t="shared" si="119"/>
        <v>0.08124997252</v>
      </c>
      <c r="BH30" s="126">
        <f t="shared" si="119"/>
        <v>0.03850500919</v>
      </c>
      <c r="BI30" s="126">
        <f t="shared" si="119"/>
        <v>0.04021052126</v>
      </c>
      <c r="BJ30" s="126">
        <f t="shared" si="119"/>
        <v>0.04199157601</v>
      </c>
      <c r="BK30" s="126">
        <f t="shared" si="119"/>
        <v>0.04385151946</v>
      </c>
      <c r="BL30" s="126">
        <f t="shared" si="119"/>
        <v>0.2912881701</v>
      </c>
      <c r="BM30" s="126">
        <f t="shared" si="119"/>
        <v>0.1505434273</v>
      </c>
      <c r="BN30" s="126">
        <f t="shared" si="119"/>
        <v>0.1572114853</v>
      </c>
      <c r="BO30" s="126">
        <f t="shared" si="119"/>
        <v>0.07780378966</v>
      </c>
      <c r="BP30" s="126">
        <f t="shared" si="119"/>
        <v>0.08124997252</v>
      </c>
      <c r="BQ30" s="126">
        <f t="shared" si="119"/>
        <v>0.08484879801</v>
      </c>
      <c r="BR30" s="126">
        <f t="shared" si="119"/>
        <v>0.04021052126</v>
      </c>
      <c r="BS30" s="126">
        <f t="shared" si="119"/>
        <v>0.04199157601</v>
      </c>
      <c r="BT30" s="126">
        <f t="shared" si="119"/>
        <v>0.04385151946</v>
      </c>
      <c r="BU30" s="126">
        <f t="shared" si="119"/>
        <v>0.04579384586</v>
      </c>
      <c r="BV30" s="126">
        <f t="shared" si="119"/>
        <v>0.1380437841</v>
      </c>
      <c r="BW30" s="126">
        <f t="shared" si="119"/>
        <v>0.07134372941</v>
      </c>
      <c r="BX30" s="126">
        <f t="shared" si="119"/>
        <v>0.07450377518</v>
      </c>
      <c r="BY30" s="126">
        <f t="shared" si="119"/>
        <v>0.03687183569</v>
      </c>
      <c r="BZ30" s="126">
        <f t="shared" si="119"/>
        <v>0.03850500919</v>
      </c>
      <c r="CA30" s="126">
        <f t="shared" si="119"/>
        <v>0.04021052126</v>
      </c>
      <c r="CB30" s="126">
        <f t="shared" si="119"/>
        <v>0.01905608633</v>
      </c>
      <c r="CC30" s="126">
        <f t="shared" si="119"/>
        <v>0.01990014237</v>
      </c>
      <c r="CD30" s="126">
        <f t="shared" si="119"/>
        <v>0.02078158438</v>
      </c>
      <c r="CE30" s="126">
        <f t="shared" si="119"/>
        <v>0.02170206834</v>
      </c>
      <c r="CF30" s="126">
        <f t="shared" si="119"/>
        <v>0.1441581922</v>
      </c>
      <c r="CG30" s="126">
        <f t="shared" si="119"/>
        <v>0.07450377518</v>
      </c>
      <c r="CH30" s="126">
        <f t="shared" si="119"/>
        <v>0.07780378966</v>
      </c>
      <c r="CI30" s="126">
        <f t="shared" si="119"/>
        <v>0.03850500919</v>
      </c>
      <c r="CJ30" s="126">
        <f t="shared" si="119"/>
        <v>0.04021052126</v>
      </c>
      <c r="CK30" s="126">
        <f t="shared" si="119"/>
        <v>0.04199157601</v>
      </c>
      <c r="CL30" s="126">
        <f t="shared" si="119"/>
        <v>0.01990014237</v>
      </c>
      <c r="CM30" s="126">
        <f t="shared" si="119"/>
        <v>0.02078158438</v>
      </c>
      <c r="CN30" s="126">
        <f t="shared" si="119"/>
        <v>0.02170206834</v>
      </c>
      <c r="CO30" s="126">
        <f t="shared" si="119"/>
        <v>0.02266332351</v>
      </c>
      <c r="CP30" s="126">
        <f t="shared" si="119"/>
        <v>0.1505434273</v>
      </c>
      <c r="CQ30" s="126">
        <f t="shared" si="119"/>
        <v>0.07780378966</v>
      </c>
      <c r="CR30" s="126">
        <f t="shared" si="119"/>
        <v>0.08124997252</v>
      </c>
      <c r="CS30" s="126">
        <f t="shared" si="119"/>
        <v>0.04021052126</v>
      </c>
      <c r="CT30" s="126">
        <f t="shared" si="119"/>
        <v>0.04199157601</v>
      </c>
      <c r="CU30" s="126">
        <f t="shared" si="119"/>
        <v>0.04385151946</v>
      </c>
      <c r="CV30" s="126">
        <f t="shared" si="119"/>
        <v>0.02078158438</v>
      </c>
      <c r="CW30" s="126">
        <f t="shared" si="119"/>
        <v>0.02170206834</v>
      </c>
      <c r="CX30" s="126">
        <f t="shared" si="119"/>
        <v>0.02266332351</v>
      </c>
      <c r="CY30" s="126">
        <f t="shared" si="119"/>
        <v>0.02366715581</v>
      </c>
      <c r="CZ30" s="126">
        <f t="shared" si="119"/>
        <v>0.1572114853</v>
      </c>
      <c r="DA30" s="126">
        <f t="shared" si="119"/>
        <v>0.08124997252</v>
      </c>
      <c r="DB30" s="126">
        <f t="shared" si="119"/>
        <v>0.08484879801</v>
      </c>
      <c r="DC30" s="126">
        <f t="shared" si="119"/>
        <v>0.04199157601</v>
      </c>
      <c r="DD30" s="126">
        <f t="shared" si="119"/>
        <v>0.04385151946</v>
      </c>
      <c r="DE30" s="126">
        <f t="shared" si="119"/>
        <v>0.04579384586</v>
      </c>
      <c r="DF30" s="126">
        <f t="shared" si="119"/>
        <v>0.02170206834</v>
      </c>
      <c r="DG30" s="126">
        <f t="shared" si="119"/>
        <v>0.02266332351</v>
      </c>
      <c r="DH30" s="126">
        <f t="shared" si="119"/>
        <v>0.02366715581</v>
      </c>
      <c r="DI30" s="126">
        <f t="shared" si="119"/>
        <v>0.0247154511</v>
      </c>
      <c r="DJ30" s="126">
        <f t="shared" ref="DJ30:DS30" si="120">$A30*OFFSET($D30,0,DJ$3)</f>
        <v>0.5312145289</v>
      </c>
      <c r="DK30" s="126">
        <f t="shared" si="120"/>
        <v>0.2745420654</v>
      </c>
      <c r="DL30" s="126">
        <f t="shared" si="120"/>
        <v>0.2867024263</v>
      </c>
      <c r="DM30" s="126">
        <f t="shared" si="120"/>
        <v>0.1418887127</v>
      </c>
      <c r="DN30" s="126">
        <f t="shared" si="120"/>
        <v>0.1481734252</v>
      </c>
      <c r="DO30" s="126">
        <f t="shared" si="120"/>
        <v>0.154736508</v>
      </c>
      <c r="DP30" s="126">
        <f t="shared" si="120"/>
        <v>0.07333086375</v>
      </c>
      <c r="DQ30" s="126">
        <f t="shared" si="120"/>
        <v>0.07657892617</v>
      </c>
      <c r="DR30" s="126">
        <f t="shared" si="120"/>
        <v>0.07997085584</v>
      </c>
      <c r="DS30" s="126">
        <f t="shared" si="120"/>
        <v>0.0835130251</v>
      </c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5">
        <f t="shared" ref="EF30:EO30" si="121">D30*EF$3</f>
        <v>-0.002271078519</v>
      </c>
      <c r="EG30" s="125">
        <f t="shared" si="121"/>
        <v>0.2289354476</v>
      </c>
      <c r="EH30" s="125">
        <f t="shared" si="121"/>
        <v>0.3102231242</v>
      </c>
      <c r="EI30" s="125">
        <f t="shared" si="121"/>
        <v>-0.09530419776</v>
      </c>
      <c r="EJ30" s="125">
        <f t="shared" si="121"/>
        <v>0.1491550683</v>
      </c>
      <c r="EK30" s="125">
        <f t="shared" si="121"/>
        <v>-0.06533318005</v>
      </c>
      <c r="EL30" s="125">
        <f t="shared" si="121"/>
        <v>0.04710004922</v>
      </c>
      <c r="EM30" s="125">
        <f t="shared" si="121"/>
        <v>-0.04383232572</v>
      </c>
      <c r="EN30" s="125">
        <f t="shared" si="121"/>
        <v>-0.05111697956</v>
      </c>
      <c r="EO30" s="125">
        <f t="shared" si="121"/>
        <v>0.05445465142</v>
      </c>
      <c r="EP30" s="127">
        <f t="shared" si="17"/>
        <v>0.532010579</v>
      </c>
      <c r="EQ30" s="127">
        <v>0.004404848364869096</v>
      </c>
      <c r="ER30" s="127">
        <f t="shared" si="18"/>
        <v>0.5312145289</v>
      </c>
      <c r="ES30" s="127">
        <f t="shared" si="19"/>
        <v>0.0000006336957388</v>
      </c>
      <c r="ET30" s="127">
        <f t="shared" si="20"/>
        <v>0.009579009332</v>
      </c>
    </row>
    <row r="31">
      <c r="A31" s="123">
        <f>'Yield Tabulations'!Z32</f>
        <v>0.3912280702</v>
      </c>
      <c r="B31" s="124">
        <f>'Yield Tabulations'!V32</f>
        <v>0.3529411765</v>
      </c>
      <c r="C31" s="124">
        <f>'Yield Tabulations'!W32</f>
        <v>0.4642857143</v>
      </c>
      <c r="D31" s="125">
        <f t="shared" si="11"/>
        <v>1</v>
      </c>
      <c r="E31" s="125">
        <f t="shared" ref="E31:M31" si="122">POWER($B31,E$1)*POWER($C31,E$2)</f>
        <v>0.4642857143</v>
      </c>
      <c r="F31" s="125">
        <f t="shared" si="122"/>
        <v>0.3529411765</v>
      </c>
      <c r="G31" s="125">
        <f t="shared" si="122"/>
        <v>0.2155612245</v>
      </c>
      <c r="H31" s="125">
        <f t="shared" si="122"/>
        <v>0.1638655462</v>
      </c>
      <c r="I31" s="125">
        <f t="shared" si="122"/>
        <v>0.124567474</v>
      </c>
      <c r="J31" s="125">
        <f t="shared" si="122"/>
        <v>0.1000819971</v>
      </c>
      <c r="K31" s="125">
        <f t="shared" si="122"/>
        <v>0.07608043217</v>
      </c>
      <c r="L31" s="125">
        <f t="shared" si="122"/>
        <v>0.05783489867</v>
      </c>
      <c r="M31" s="125">
        <f t="shared" si="122"/>
        <v>0.04396499084</v>
      </c>
      <c r="N31" s="126">
        <f t="shared" ref="N31:DI31" si="123">OFFSET($D31,0,N$2)*OFFSET($D31,0,N$3)</f>
        <v>1</v>
      </c>
      <c r="O31" s="126">
        <f t="shared" si="123"/>
        <v>0.4642857143</v>
      </c>
      <c r="P31" s="126">
        <f t="shared" si="123"/>
        <v>0.3529411765</v>
      </c>
      <c r="Q31" s="126">
        <f t="shared" si="123"/>
        <v>0.2155612245</v>
      </c>
      <c r="R31" s="126">
        <f t="shared" si="123"/>
        <v>0.1638655462</v>
      </c>
      <c r="S31" s="126">
        <f t="shared" si="123"/>
        <v>0.124567474</v>
      </c>
      <c r="T31" s="126">
        <f t="shared" si="123"/>
        <v>0.1000819971</v>
      </c>
      <c r="U31" s="126">
        <f t="shared" si="123"/>
        <v>0.07608043217</v>
      </c>
      <c r="V31" s="126">
        <f t="shared" si="123"/>
        <v>0.05783489867</v>
      </c>
      <c r="W31" s="126">
        <f t="shared" si="123"/>
        <v>0.04396499084</v>
      </c>
      <c r="X31" s="126">
        <f t="shared" si="123"/>
        <v>0.4642857143</v>
      </c>
      <c r="Y31" s="126">
        <f t="shared" si="123"/>
        <v>0.2155612245</v>
      </c>
      <c r="Z31" s="126">
        <f t="shared" si="123"/>
        <v>0.1638655462</v>
      </c>
      <c r="AA31" s="126">
        <f t="shared" si="123"/>
        <v>0.1000819971</v>
      </c>
      <c r="AB31" s="126">
        <f t="shared" si="123"/>
        <v>0.07608043217</v>
      </c>
      <c r="AC31" s="126">
        <f t="shared" si="123"/>
        <v>0.05783489867</v>
      </c>
      <c r="AD31" s="126">
        <f t="shared" si="123"/>
        <v>0.0464666415</v>
      </c>
      <c r="AE31" s="126">
        <f t="shared" si="123"/>
        <v>0.03532305779</v>
      </c>
      <c r="AF31" s="126">
        <f t="shared" si="123"/>
        <v>0.02685191724</v>
      </c>
      <c r="AG31" s="126">
        <f t="shared" si="123"/>
        <v>0.02041231718</v>
      </c>
      <c r="AH31" s="126">
        <f t="shared" si="123"/>
        <v>0.3529411765</v>
      </c>
      <c r="AI31" s="126">
        <f t="shared" si="123"/>
        <v>0.1638655462</v>
      </c>
      <c r="AJ31" s="126">
        <f t="shared" si="123"/>
        <v>0.124567474</v>
      </c>
      <c r="AK31" s="126">
        <f t="shared" si="123"/>
        <v>0.07608043217</v>
      </c>
      <c r="AL31" s="126">
        <f t="shared" si="123"/>
        <v>0.05783489867</v>
      </c>
      <c r="AM31" s="126">
        <f t="shared" si="123"/>
        <v>0.04396499084</v>
      </c>
      <c r="AN31" s="126">
        <f t="shared" si="123"/>
        <v>0.03532305779</v>
      </c>
      <c r="AO31" s="126">
        <f t="shared" si="123"/>
        <v>0.02685191724</v>
      </c>
      <c r="AP31" s="126">
        <f t="shared" si="123"/>
        <v>0.02041231718</v>
      </c>
      <c r="AQ31" s="126">
        <f t="shared" si="123"/>
        <v>0.01551705559</v>
      </c>
      <c r="AR31" s="126">
        <f t="shared" si="123"/>
        <v>0.2155612245</v>
      </c>
      <c r="AS31" s="126">
        <f t="shared" si="123"/>
        <v>0.1000819971</v>
      </c>
      <c r="AT31" s="126">
        <f t="shared" si="123"/>
        <v>0.07608043217</v>
      </c>
      <c r="AU31" s="126">
        <f t="shared" si="123"/>
        <v>0.0464666415</v>
      </c>
      <c r="AV31" s="126">
        <f t="shared" si="123"/>
        <v>0.03532305779</v>
      </c>
      <c r="AW31" s="126">
        <f t="shared" si="123"/>
        <v>0.02685191724</v>
      </c>
      <c r="AX31" s="126">
        <f t="shared" si="123"/>
        <v>0.02157379784</v>
      </c>
      <c r="AY31" s="126">
        <f t="shared" si="123"/>
        <v>0.01639999112</v>
      </c>
      <c r="AZ31" s="126">
        <f t="shared" si="123"/>
        <v>0.01246696157</v>
      </c>
      <c r="BA31" s="126">
        <f t="shared" si="123"/>
        <v>0.00947714726</v>
      </c>
      <c r="BB31" s="126">
        <f t="shared" si="123"/>
        <v>0.1638655462</v>
      </c>
      <c r="BC31" s="126">
        <f t="shared" si="123"/>
        <v>0.07608043217</v>
      </c>
      <c r="BD31" s="126">
        <f t="shared" si="123"/>
        <v>0.05783489867</v>
      </c>
      <c r="BE31" s="126">
        <f t="shared" si="123"/>
        <v>0.03532305779</v>
      </c>
      <c r="BF31" s="126">
        <f t="shared" si="123"/>
        <v>0.02685191724</v>
      </c>
      <c r="BG31" s="126">
        <f t="shared" si="123"/>
        <v>0.02041231718</v>
      </c>
      <c r="BH31" s="126">
        <f t="shared" si="123"/>
        <v>0.01639999112</v>
      </c>
      <c r="BI31" s="126">
        <f t="shared" si="123"/>
        <v>0.01246696157</v>
      </c>
      <c r="BJ31" s="126">
        <f t="shared" si="123"/>
        <v>0.00947714726</v>
      </c>
      <c r="BK31" s="126">
        <f t="shared" si="123"/>
        <v>0.007204347239</v>
      </c>
      <c r="BL31" s="126">
        <f t="shared" si="123"/>
        <v>0.124567474</v>
      </c>
      <c r="BM31" s="126">
        <f t="shared" si="123"/>
        <v>0.05783489867</v>
      </c>
      <c r="BN31" s="126">
        <f t="shared" si="123"/>
        <v>0.04396499084</v>
      </c>
      <c r="BO31" s="126">
        <f t="shared" si="123"/>
        <v>0.02685191724</v>
      </c>
      <c r="BP31" s="126">
        <f t="shared" si="123"/>
        <v>0.02041231718</v>
      </c>
      <c r="BQ31" s="126">
        <f t="shared" si="123"/>
        <v>0.01551705559</v>
      </c>
      <c r="BR31" s="126">
        <f t="shared" si="123"/>
        <v>0.01246696157</v>
      </c>
      <c r="BS31" s="126">
        <f t="shared" si="123"/>
        <v>0.00947714726</v>
      </c>
      <c r="BT31" s="126">
        <f t="shared" si="123"/>
        <v>0.007204347239</v>
      </c>
      <c r="BU31" s="126">
        <f t="shared" si="123"/>
        <v>0.005476607856</v>
      </c>
      <c r="BV31" s="126">
        <f t="shared" si="123"/>
        <v>0.1000819971</v>
      </c>
      <c r="BW31" s="126">
        <f t="shared" si="123"/>
        <v>0.0464666415</v>
      </c>
      <c r="BX31" s="126">
        <f t="shared" si="123"/>
        <v>0.03532305779</v>
      </c>
      <c r="BY31" s="126">
        <f t="shared" si="123"/>
        <v>0.02157379784</v>
      </c>
      <c r="BZ31" s="126">
        <f t="shared" si="123"/>
        <v>0.01639999112</v>
      </c>
      <c r="CA31" s="126">
        <f t="shared" si="123"/>
        <v>0.01246696157</v>
      </c>
      <c r="CB31" s="126">
        <f t="shared" si="123"/>
        <v>0.01001640614</v>
      </c>
      <c r="CC31" s="126">
        <f t="shared" si="123"/>
        <v>0.007614281591</v>
      </c>
      <c r="CD31" s="126">
        <f t="shared" si="123"/>
        <v>0.00578823216</v>
      </c>
      <c r="CE31" s="126">
        <f t="shared" si="123"/>
        <v>0.004400104085</v>
      </c>
      <c r="CF31" s="126">
        <f t="shared" si="123"/>
        <v>0.07608043217</v>
      </c>
      <c r="CG31" s="126">
        <f t="shared" si="123"/>
        <v>0.03532305779</v>
      </c>
      <c r="CH31" s="126">
        <f t="shared" si="123"/>
        <v>0.02685191724</v>
      </c>
      <c r="CI31" s="126">
        <f t="shared" si="123"/>
        <v>0.01639999112</v>
      </c>
      <c r="CJ31" s="126">
        <f t="shared" si="123"/>
        <v>0.01246696157</v>
      </c>
      <c r="CK31" s="126">
        <f t="shared" si="123"/>
        <v>0.00947714726</v>
      </c>
      <c r="CL31" s="126">
        <f t="shared" si="123"/>
        <v>0.007614281591</v>
      </c>
      <c r="CM31" s="126">
        <f t="shared" si="123"/>
        <v>0.00578823216</v>
      </c>
      <c r="CN31" s="126">
        <f t="shared" si="123"/>
        <v>0.004400104085</v>
      </c>
      <c r="CO31" s="126">
        <f t="shared" si="123"/>
        <v>0.003344875504</v>
      </c>
      <c r="CP31" s="126">
        <f t="shared" si="123"/>
        <v>0.05783489867</v>
      </c>
      <c r="CQ31" s="126">
        <f t="shared" si="123"/>
        <v>0.02685191724</v>
      </c>
      <c r="CR31" s="126">
        <f t="shared" si="123"/>
        <v>0.02041231718</v>
      </c>
      <c r="CS31" s="126">
        <f t="shared" si="123"/>
        <v>0.01246696157</v>
      </c>
      <c r="CT31" s="126">
        <f t="shared" si="123"/>
        <v>0.00947714726</v>
      </c>
      <c r="CU31" s="126">
        <f t="shared" si="123"/>
        <v>0.007204347239</v>
      </c>
      <c r="CV31" s="126">
        <f t="shared" si="123"/>
        <v>0.00578823216</v>
      </c>
      <c r="CW31" s="126">
        <f t="shared" si="123"/>
        <v>0.004400104085</v>
      </c>
      <c r="CX31" s="126">
        <f t="shared" si="123"/>
        <v>0.003344875504</v>
      </c>
      <c r="CY31" s="126">
        <f t="shared" si="123"/>
        <v>0.00254271079</v>
      </c>
      <c r="CZ31" s="126">
        <f t="shared" si="123"/>
        <v>0.04396499084</v>
      </c>
      <c r="DA31" s="126">
        <f t="shared" si="123"/>
        <v>0.02041231718</v>
      </c>
      <c r="DB31" s="126">
        <f t="shared" si="123"/>
        <v>0.01551705559</v>
      </c>
      <c r="DC31" s="126">
        <f t="shared" si="123"/>
        <v>0.00947714726</v>
      </c>
      <c r="DD31" s="126">
        <f t="shared" si="123"/>
        <v>0.007204347239</v>
      </c>
      <c r="DE31" s="126">
        <f t="shared" si="123"/>
        <v>0.005476607856</v>
      </c>
      <c r="DF31" s="126">
        <f t="shared" si="123"/>
        <v>0.004400104085</v>
      </c>
      <c r="DG31" s="126">
        <f t="shared" si="123"/>
        <v>0.003344875504</v>
      </c>
      <c r="DH31" s="126">
        <f t="shared" si="123"/>
        <v>0.00254271079</v>
      </c>
      <c r="DI31" s="126">
        <f t="shared" si="123"/>
        <v>0.00193292042</v>
      </c>
      <c r="DJ31" s="126">
        <f t="shared" ref="DJ31:DS31" si="124">$A31*OFFSET($D31,0,DJ$3)</f>
        <v>0.3912280702</v>
      </c>
      <c r="DK31" s="126">
        <f t="shared" si="124"/>
        <v>0.181641604</v>
      </c>
      <c r="DL31" s="126">
        <f t="shared" si="124"/>
        <v>0.1380804954</v>
      </c>
      <c r="DM31" s="126">
        <f t="shared" si="124"/>
        <v>0.08433360186</v>
      </c>
      <c r="DN31" s="126">
        <f t="shared" si="124"/>
        <v>0.06410880142</v>
      </c>
      <c r="DO31" s="126">
        <f t="shared" si="124"/>
        <v>0.04873429248</v>
      </c>
      <c r="DP31" s="126">
        <f t="shared" si="124"/>
        <v>0.03915488658</v>
      </c>
      <c r="DQ31" s="126">
        <f t="shared" si="124"/>
        <v>0.02976480066</v>
      </c>
      <c r="DR31" s="126">
        <f t="shared" si="124"/>
        <v>0.02262663579</v>
      </c>
      <c r="DS31" s="126">
        <f t="shared" si="124"/>
        <v>0.01720033852</v>
      </c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5">
        <f t="shared" ref="EF31:EO31" si="125">D31*EF$3</f>
        <v>-0.002271078519</v>
      </c>
      <c r="EG31" s="125">
        <f t="shared" si="125"/>
        <v>0.2056645367</v>
      </c>
      <c r="EH31" s="125">
        <f t="shared" si="125"/>
        <v>0.2028687123</v>
      </c>
      <c r="EI31" s="125">
        <f t="shared" si="125"/>
        <v>-0.07691388844</v>
      </c>
      <c r="EJ31" s="125">
        <f t="shared" si="125"/>
        <v>0.0876244469</v>
      </c>
      <c r="EK31" s="125">
        <f t="shared" si="125"/>
        <v>-0.02793930563</v>
      </c>
      <c r="EL31" s="125">
        <f t="shared" si="125"/>
        <v>0.03414762221</v>
      </c>
      <c r="EM31" s="125">
        <f t="shared" si="125"/>
        <v>-0.02313279761</v>
      </c>
      <c r="EN31" s="125">
        <f t="shared" si="125"/>
        <v>-0.01963782402</v>
      </c>
      <c r="EO31" s="125">
        <f t="shared" si="125"/>
        <v>0.01522852002</v>
      </c>
      <c r="EP31" s="127">
        <f t="shared" si="17"/>
        <v>0.3956389439</v>
      </c>
      <c r="EQ31" s="127">
        <v>0.0011981119938775375</v>
      </c>
      <c r="ER31" s="127">
        <f t="shared" si="18"/>
        <v>0.3912280702</v>
      </c>
      <c r="ES31" s="127">
        <f t="shared" si="19"/>
        <v>0.00001945580724</v>
      </c>
      <c r="ET31" s="127">
        <f t="shared" si="20"/>
        <v>0.001773592806</v>
      </c>
    </row>
    <row r="32">
      <c r="A32" s="123">
        <f>'Yield Tabulations'!Z33</f>
        <v>0.4332179931</v>
      </c>
      <c r="B32" s="124">
        <f>'Yield Tabulations'!V33</f>
        <v>0.4598698482</v>
      </c>
      <c r="C32" s="124">
        <f>'Yield Tabulations'!W33</f>
        <v>0.3862332696</v>
      </c>
      <c r="D32" s="125">
        <f t="shared" si="11"/>
        <v>1</v>
      </c>
      <c r="E32" s="125">
        <f t="shared" ref="E32:M32" si="126">POWER($B32,E$1)*POWER($C32,E$2)</f>
        <v>0.3862332696</v>
      </c>
      <c r="F32" s="125">
        <f t="shared" si="126"/>
        <v>0.4598698482</v>
      </c>
      <c r="G32" s="125">
        <f t="shared" si="126"/>
        <v>0.1491761385</v>
      </c>
      <c r="H32" s="125">
        <f t="shared" si="126"/>
        <v>0.177617035</v>
      </c>
      <c r="I32" s="125">
        <f t="shared" si="126"/>
        <v>0.2114802772</v>
      </c>
      <c r="J32" s="125">
        <f t="shared" si="126"/>
        <v>0.05761678774</v>
      </c>
      <c r="K32" s="125">
        <f t="shared" si="126"/>
        <v>0.06860160818</v>
      </c>
      <c r="L32" s="125">
        <f t="shared" si="126"/>
        <v>0.08168071894</v>
      </c>
      <c r="M32" s="125">
        <f t="shared" si="126"/>
        <v>0.09725340298</v>
      </c>
      <c r="N32" s="126">
        <f t="shared" ref="N32:DI32" si="127">OFFSET($D32,0,N$2)*OFFSET($D32,0,N$3)</f>
        <v>1</v>
      </c>
      <c r="O32" s="126">
        <f t="shared" si="127"/>
        <v>0.3862332696</v>
      </c>
      <c r="P32" s="126">
        <f t="shared" si="127"/>
        <v>0.4598698482</v>
      </c>
      <c r="Q32" s="126">
        <f t="shared" si="127"/>
        <v>0.1491761385</v>
      </c>
      <c r="R32" s="126">
        <f t="shared" si="127"/>
        <v>0.177617035</v>
      </c>
      <c r="S32" s="126">
        <f t="shared" si="127"/>
        <v>0.2114802772</v>
      </c>
      <c r="T32" s="126">
        <f t="shared" si="127"/>
        <v>0.05761678774</v>
      </c>
      <c r="U32" s="126">
        <f t="shared" si="127"/>
        <v>0.06860160818</v>
      </c>
      <c r="V32" s="126">
        <f t="shared" si="127"/>
        <v>0.08168071894</v>
      </c>
      <c r="W32" s="126">
        <f t="shared" si="127"/>
        <v>0.09725340298</v>
      </c>
      <c r="X32" s="126">
        <f t="shared" si="127"/>
        <v>0.3862332696</v>
      </c>
      <c r="Y32" s="126">
        <f t="shared" si="127"/>
        <v>0.1491761385</v>
      </c>
      <c r="Z32" s="126">
        <f t="shared" si="127"/>
        <v>0.177617035</v>
      </c>
      <c r="AA32" s="126">
        <f t="shared" si="127"/>
        <v>0.05761678774</v>
      </c>
      <c r="AB32" s="126">
        <f t="shared" si="127"/>
        <v>0.06860160818</v>
      </c>
      <c r="AC32" s="126">
        <f t="shared" si="127"/>
        <v>0.08168071894</v>
      </c>
      <c r="AD32" s="126">
        <f t="shared" si="127"/>
        <v>0.02225352031</v>
      </c>
      <c r="AE32" s="126">
        <f t="shared" si="127"/>
        <v>0.02649622343</v>
      </c>
      <c r="AF32" s="126">
        <f t="shared" si="127"/>
        <v>0.03154781114</v>
      </c>
      <c r="AG32" s="126">
        <f t="shared" si="127"/>
        <v>0.03756249981</v>
      </c>
      <c r="AH32" s="126">
        <f t="shared" si="127"/>
        <v>0.4598698482</v>
      </c>
      <c r="AI32" s="126">
        <f t="shared" si="127"/>
        <v>0.177617035</v>
      </c>
      <c r="AJ32" s="126">
        <f t="shared" si="127"/>
        <v>0.2114802772</v>
      </c>
      <c r="AK32" s="126">
        <f t="shared" si="127"/>
        <v>0.06860160818</v>
      </c>
      <c r="AL32" s="126">
        <f t="shared" si="127"/>
        <v>0.08168071894</v>
      </c>
      <c r="AM32" s="126">
        <f t="shared" si="127"/>
        <v>0.09725340298</v>
      </c>
      <c r="AN32" s="126">
        <f t="shared" si="127"/>
        <v>0.02649622343</v>
      </c>
      <c r="AO32" s="126">
        <f t="shared" si="127"/>
        <v>0.03154781114</v>
      </c>
      <c r="AP32" s="126">
        <f t="shared" si="127"/>
        <v>0.03756249981</v>
      </c>
      <c r="AQ32" s="126">
        <f t="shared" si="127"/>
        <v>0.04472390766</v>
      </c>
      <c r="AR32" s="126">
        <f t="shared" si="127"/>
        <v>0.1491761385</v>
      </c>
      <c r="AS32" s="126">
        <f t="shared" si="127"/>
        <v>0.05761678774</v>
      </c>
      <c r="AT32" s="126">
        <f t="shared" si="127"/>
        <v>0.06860160818</v>
      </c>
      <c r="AU32" s="126">
        <f t="shared" si="127"/>
        <v>0.02225352031</v>
      </c>
      <c r="AV32" s="126">
        <f t="shared" si="127"/>
        <v>0.02649622343</v>
      </c>
      <c r="AW32" s="126">
        <f t="shared" si="127"/>
        <v>0.03154781114</v>
      </c>
      <c r="AX32" s="126">
        <f t="shared" si="127"/>
        <v>0.00859504991</v>
      </c>
      <c r="AY32" s="126">
        <f t="shared" si="127"/>
        <v>0.01023372301</v>
      </c>
      <c r="AZ32" s="126">
        <f t="shared" si="127"/>
        <v>0.01218481424</v>
      </c>
      <c r="BA32" s="126">
        <f t="shared" si="127"/>
        <v>0.01450788712</v>
      </c>
      <c r="BB32" s="126">
        <f t="shared" si="127"/>
        <v>0.177617035</v>
      </c>
      <c r="BC32" s="126">
        <f t="shared" si="127"/>
        <v>0.06860160818</v>
      </c>
      <c r="BD32" s="126">
        <f t="shared" si="127"/>
        <v>0.08168071894</v>
      </c>
      <c r="BE32" s="126">
        <f t="shared" si="127"/>
        <v>0.02649622343</v>
      </c>
      <c r="BF32" s="126">
        <f t="shared" si="127"/>
        <v>0.03154781114</v>
      </c>
      <c r="BG32" s="126">
        <f t="shared" si="127"/>
        <v>0.03756249981</v>
      </c>
      <c r="BH32" s="126">
        <f t="shared" si="127"/>
        <v>0.01023372301</v>
      </c>
      <c r="BI32" s="126">
        <f t="shared" si="127"/>
        <v>0.01218481424</v>
      </c>
      <c r="BJ32" s="126">
        <f t="shared" si="127"/>
        <v>0.01450788712</v>
      </c>
      <c r="BK32" s="126">
        <f t="shared" si="127"/>
        <v>0.01727386109</v>
      </c>
      <c r="BL32" s="126">
        <f t="shared" si="127"/>
        <v>0.2114802772</v>
      </c>
      <c r="BM32" s="126">
        <f t="shared" si="127"/>
        <v>0.08168071894</v>
      </c>
      <c r="BN32" s="126">
        <f t="shared" si="127"/>
        <v>0.09725340298</v>
      </c>
      <c r="BO32" s="126">
        <f t="shared" si="127"/>
        <v>0.03154781114</v>
      </c>
      <c r="BP32" s="126">
        <f t="shared" si="127"/>
        <v>0.03756249981</v>
      </c>
      <c r="BQ32" s="126">
        <f t="shared" si="127"/>
        <v>0.04472390766</v>
      </c>
      <c r="BR32" s="126">
        <f t="shared" si="127"/>
        <v>0.01218481424</v>
      </c>
      <c r="BS32" s="126">
        <f t="shared" si="127"/>
        <v>0.01450788712</v>
      </c>
      <c r="BT32" s="126">
        <f t="shared" si="127"/>
        <v>0.01727386109</v>
      </c>
      <c r="BU32" s="126">
        <f t="shared" si="127"/>
        <v>0.02056717663</v>
      </c>
      <c r="BV32" s="126">
        <f t="shared" si="127"/>
        <v>0.05761678774</v>
      </c>
      <c r="BW32" s="126">
        <f t="shared" si="127"/>
        <v>0.02225352031</v>
      </c>
      <c r="BX32" s="126">
        <f t="shared" si="127"/>
        <v>0.02649622343</v>
      </c>
      <c r="BY32" s="126">
        <f t="shared" si="127"/>
        <v>0.00859504991</v>
      </c>
      <c r="BZ32" s="126">
        <f t="shared" si="127"/>
        <v>0.01023372301</v>
      </c>
      <c r="CA32" s="126">
        <f t="shared" si="127"/>
        <v>0.01218481424</v>
      </c>
      <c r="CB32" s="126">
        <f t="shared" si="127"/>
        <v>0.003319694229</v>
      </c>
      <c r="CC32" s="126">
        <f t="shared" si="127"/>
        <v>0.003952604297</v>
      </c>
      <c r="CD32" s="126">
        <f t="shared" si="127"/>
        <v>0.004706180645</v>
      </c>
      <c r="CE32" s="126">
        <f t="shared" si="127"/>
        <v>0.005603428676</v>
      </c>
      <c r="CF32" s="126">
        <f t="shared" si="127"/>
        <v>0.06860160818</v>
      </c>
      <c r="CG32" s="126">
        <f t="shared" si="127"/>
        <v>0.02649622343</v>
      </c>
      <c r="CH32" s="126">
        <f t="shared" si="127"/>
        <v>0.03154781114</v>
      </c>
      <c r="CI32" s="126">
        <f t="shared" si="127"/>
        <v>0.01023372301</v>
      </c>
      <c r="CJ32" s="126">
        <f t="shared" si="127"/>
        <v>0.01218481424</v>
      </c>
      <c r="CK32" s="126">
        <f t="shared" si="127"/>
        <v>0.01450788712</v>
      </c>
      <c r="CL32" s="126">
        <f t="shared" si="127"/>
        <v>0.003952604297</v>
      </c>
      <c r="CM32" s="126">
        <f t="shared" si="127"/>
        <v>0.004706180645</v>
      </c>
      <c r="CN32" s="126">
        <f t="shared" si="127"/>
        <v>0.005603428676</v>
      </c>
      <c r="CO32" s="126">
        <f t="shared" si="127"/>
        <v>0.006671739846</v>
      </c>
      <c r="CP32" s="126">
        <f t="shared" si="127"/>
        <v>0.08168071894</v>
      </c>
      <c r="CQ32" s="126">
        <f t="shared" si="127"/>
        <v>0.03154781114</v>
      </c>
      <c r="CR32" s="126">
        <f t="shared" si="127"/>
        <v>0.03756249981</v>
      </c>
      <c r="CS32" s="126">
        <f t="shared" si="127"/>
        <v>0.01218481424</v>
      </c>
      <c r="CT32" s="126">
        <f t="shared" si="127"/>
        <v>0.01450788712</v>
      </c>
      <c r="CU32" s="126">
        <f t="shared" si="127"/>
        <v>0.01727386109</v>
      </c>
      <c r="CV32" s="126">
        <f t="shared" si="127"/>
        <v>0.004706180645</v>
      </c>
      <c r="CW32" s="126">
        <f t="shared" si="127"/>
        <v>0.005603428676</v>
      </c>
      <c r="CX32" s="126">
        <f t="shared" si="127"/>
        <v>0.006671739846</v>
      </c>
      <c r="CY32" s="126">
        <f t="shared" si="127"/>
        <v>0.007943727875</v>
      </c>
      <c r="CZ32" s="126">
        <f t="shared" si="127"/>
        <v>0.09725340298</v>
      </c>
      <c r="DA32" s="126">
        <f t="shared" si="127"/>
        <v>0.03756249981</v>
      </c>
      <c r="DB32" s="126">
        <f t="shared" si="127"/>
        <v>0.04472390766</v>
      </c>
      <c r="DC32" s="126">
        <f t="shared" si="127"/>
        <v>0.01450788712</v>
      </c>
      <c r="DD32" s="126">
        <f t="shared" si="127"/>
        <v>0.01727386109</v>
      </c>
      <c r="DE32" s="126">
        <f t="shared" si="127"/>
        <v>0.02056717663</v>
      </c>
      <c r="DF32" s="126">
        <f t="shared" si="127"/>
        <v>0.005603428676</v>
      </c>
      <c r="DG32" s="126">
        <f t="shared" si="127"/>
        <v>0.006671739846</v>
      </c>
      <c r="DH32" s="126">
        <f t="shared" si="127"/>
        <v>0.007943727875</v>
      </c>
      <c r="DI32" s="126">
        <f t="shared" si="127"/>
        <v>0.009458224392</v>
      </c>
      <c r="DJ32" s="126">
        <f t="shared" ref="DJ32:DS32" si="128">$A32*OFFSET($D32,0,DJ$3)</f>
        <v>0.4332179931</v>
      </c>
      <c r="DK32" s="126">
        <f t="shared" si="128"/>
        <v>0.1673232019</v>
      </c>
      <c r="DL32" s="126">
        <f t="shared" si="128"/>
        <v>0.1992238927</v>
      </c>
      <c r="DM32" s="126">
        <f t="shared" si="128"/>
        <v>0.06462578736</v>
      </c>
      <c r="DN32" s="126">
        <f t="shared" si="128"/>
        <v>0.07694689546</v>
      </c>
      <c r="DO32" s="126">
        <f t="shared" si="128"/>
        <v>0.09161706128</v>
      </c>
      <c r="DP32" s="126">
        <f t="shared" si="128"/>
        <v>0.02496062915</v>
      </c>
      <c r="DQ32" s="126">
        <f t="shared" si="128"/>
        <v>0.02971945102</v>
      </c>
      <c r="DR32" s="126">
        <f t="shared" si="128"/>
        <v>0.03538555713</v>
      </c>
      <c r="DS32" s="126">
        <f t="shared" si="128"/>
        <v>0.04213192406</v>
      </c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5">
        <f t="shared" ref="EF32:EO32" si="129">D32*EF$3</f>
        <v>-0.002271078519</v>
      </c>
      <c r="EG32" s="125">
        <f t="shared" si="129"/>
        <v>0.1710896631</v>
      </c>
      <c r="EH32" s="125">
        <f t="shared" si="129"/>
        <v>0.2643307445</v>
      </c>
      <c r="EI32" s="125">
        <f t="shared" si="129"/>
        <v>-0.05322718362</v>
      </c>
      <c r="EJ32" s="125">
        <f t="shared" si="129"/>
        <v>0.09497783283</v>
      </c>
      <c r="EK32" s="125">
        <f t="shared" si="129"/>
        <v>-0.04743302493</v>
      </c>
      <c r="EL32" s="125">
        <f t="shared" si="129"/>
        <v>0.01965864349</v>
      </c>
      <c r="EM32" s="125">
        <f t="shared" si="129"/>
        <v>-0.02085880787</v>
      </c>
      <c r="EN32" s="125">
        <f t="shared" si="129"/>
        <v>-0.02773466576</v>
      </c>
      <c r="EO32" s="125">
        <f t="shared" si="129"/>
        <v>0.03368647112</v>
      </c>
      <c r="EP32" s="127">
        <f t="shared" si="17"/>
        <v>0.4322185943</v>
      </c>
      <c r="EQ32" s="127">
        <v>-8.272391322169392E-4</v>
      </c>
      <c r="ER32" s="127">
        <f t="shared" si="18"/>
        <v>0.4332179931</v>
      </c>
      <c r="ES32" s="127">
        <f t="shared" si="19"/>
        <v>0.0000009987978769</v>
      </c>
      <c r="ET32" s="127">
        <f t="shared" si="20"/>
        <v>0.00000001540635218</v>
      </c>
    </row>
    <row r="33">
      <c r="A33" s="123">
        <f>'Yield Tabulations'!Z34</f>
        <v>0.5555555556</v>
      </c>
      <c r="B33" s="124">
        <f>'Yield Tabulations'!V34</f>
        <v>0.592920354</v>
      </c>
      <c r="C33" s="124">
        <f>'Yield Tabulations'!W34</f>
        <v>0.4952380952</v>
      </c>
      <c r="D33" s="125">
        <f t="shared" si="11"/>
        <v>1</v>
      </c>
      <c r="E33" s="125">
        <f t="shared" ref="E33:M33" si="130">POWER($B33,E$1)*POWER($C33,E$2)</f>
        <v>0.4952380952</v>
      </c>
      <c r="F33" s="125">
        <f t="shared" si="130"/>
        <v>0.592920354</v>
      </c>
      <c r="G33" s="125">
        <f t="shared" si="130"/>
        <v>0.245260771</v>
      </c>
      <c r="H33" s="125">
        <f t="shared" si="130"/>
        <v>0.2936367467</v>
      </c>
      <c r="I33" s="125">
        <f t="shared" si="130"/>
        <v>0.3515545462</v>
      </c>
      <c r="J33" s="125">
        <f t="shared" si="130"/>
        <v>0.1214624771</v>
      </c>
      <c r="K33" s="125">
        <f t="shared" si="130"/>
        <v>0.1454201031</v>
      </c>
      <c r="L33" s="125">
        <f t="shared" si="130"/>
        <v>0.1741032038</v>
      </c>
      <c r="M33" s="125">
        <f t="shared" si="130"/>
        <v>0.208443846</v>
      </c>
      <c r="N33" s="126">
        <f t="shared" ref="N33:DI33" si="131">OFFSET($D33,0,N$2)*OFFSET($D33,0,N$3)</f>
        <v>1</v>
      </c>
      <c r="O33" s="126">
        <f t="shared" si="131"/>
        <v>0.4952380952</v>
      </c>
      <c r="P33" s="126">
        <f t="shared" si="131"/>
        <v>0.592920354</v>
      </c>
      <c r="Q33" s="126">
        <f t="shared" si="131"/>
        <v>0.245260771</v>
      </c>
      <c r="R33" s="126">
        <f t="shared" si="131"/>
        <v>0.2936367467</v>
      </c>
      <c r="S33" s="126">
        <f t="shared" si="131"/>
        <v>0.3515545462</v>
      </c>
      <c r="T33" s="126">
        <f t="shared" si="131"/>
        <v>0.1214624771</v>
      </c>
      <c r="U33" s="126">
        <f t="shared" si="131"/>
        <v>0.1454201031</v>
      </c>
      <c r="V33" s="126">
        <f t="shared" si="131"/>
        <v>0.1741032038</v>
      </c>
      <c r="W33" s="126">
        <f t="shared" si="131"/>
        <v>0.208443846</v>
      </c>
      <c r="X33" s="126">
        <f t="shared" si="131"/>
        <v>0.4952380952</v>
      </c>
      <c r="Y33" s="126">
        <f t="shared" si="131"/>
        <v>0.245260771</v>
      </c>
      <c r="Z33" s="126">
        <f t="shared" si="131"/>
        <v>0.2936367467</v>
      </c>
      <c r="AA33" s="126">
        <f t="shared" si="131"/>
        <v>0.1214624771</v>
      </c>
      <c r="AB33" s="126">
        <f t="shared" si="131"/>
        <v>0.1454201031</v>
      </c>
      <c r="AC33" s="126">
        <f t="shared" si="131"/>
        <v>0.1741032038</v>
      </c>
      <c r="AD33" s="126">
        <f t="shared" si="131"/>
        <v>0.06015284578</v>
      </c>
      <c r="AE33" s="126">
        <f t="shared" si="131"/>
        <v>0.07201757489</v>
      </c>
      <c r="AF33" s="126">
        <f t="shared" si="131"/>
        <v>0.08622253903</v>
      </c>
      <c r="AG33" s="126">
        <f t="shared" si="131"/>
        <v>0.1032293332</v>
      </c>
      <c r="AH33" s="126">
        <f t="shared" si="131"/>
        <v>0.592920354</v>
      </c>
      <c r="AI33" s="126">
        <f t="shared" si="131"/>
        <v>0.2936367467</v>
      </c>
      <c r="AJ33" s="126">
        <f t="shared" si="131"/>
        <v>0.3515545462</v>
      </c>
      <c r="AK33" s="126">
        <f t="shared" si="131"/>
        <v>0.1454201031</v>
      </c>
      <c r="AL33" s="126">
        <f t="shared" si="131"/>
        <v>0.1741032038</v>
      </c>
      <c r="AM33" s="126">
        <f t="shared" si="131"/>
        <v>0.208443846</v>
      </c>
      <c r="AN33" s="126">
        <f t="shared" si="131"/>
        <v>0.07201757489</v>
      </c>
      <c r="AO33" s="126">
        <f t="shared" si="131"/>
        <v>0.08622253903</v>
      </c>
      <c r="AP33" s="126">
        <f t="shared" si="131"/>
        <v>0.1032293332</v>
      </c>
      <c r="AQ33" s="126">
        <f t="shared" si="131"/>
        <v>0.1235905989</v>
      </c>
      <c r="AR33" s="126">
        <f t="shared" si="131"/>
        <v>0.245260771</v>
      </c>
      <c r="AS33" s="126">
        <f t="shared" si="131"/>
        <v>0.1214624771</v>
      </c>
      <c r="AT33" s="126">
        <f t="shared" si="131"/>
        <v>0.1454201031</v>
      </c>
      <c r="AU33" s="126">
        <f t="shared" si="131"/>
        <v>0.06015284578</v>
      </c>
      <c r="AV33" s="126">
        <f t="shared" si="131"/>
        <v>0.07201757489</v>
      </c>
      <c r="AW33" s="126">
        <f t="shared" si="131"/>
        <v>0.08622253903</v>
      </c>
      <c r="AX33" s="126">
        <f t="shared" si="131"/>
        <v>0.02978998077</v>
      </c>
      <c r="AY33" s="126">
        <f t="shared" si="131"/>
        <v>0.03566584661</v>
      </c>
      <c r="AZ33" s="126">
        <f t="shared" si="131"/>
        <v>0.042700686</v>
      </c>
      <c r="BA33" s="126">
        <f t="shared" si="131"/>
        <v>0.05112309836</v>
      </c>
      <c r="BB33" s="126">
        <f t="shared" si="131"/>
        <v>0.2936367467</v>
      </c>
      <c r="BC33" s="126">
        <f t="shared" si="131"/>
        <v>0.1454201031</v>
      </c>
      <c r="BD33" s="126">
        <f t="shared" si="131"/>
        <v>0.1741032038</v>
      </c>
      <c r="BE33" s="126">
        <f t="shared" si="131"/>
        <v>0.07201757489</v>
      </c>
      <c r="BF33" s="126">
        <f t="shared" si="131"/>
        <v>0.08622253903</v>
      </c>
      <c r="BG33" s="126">
        <f t="shared" si="131"/>
        <v>0.1032293332</v>
      </c>
      <c r="BH33" s="126">
        <f t="shared" si="131"/>
        <v>0.03566584661</v>
      </c>
      <c r="BI33" s="126">
        <f t="shared" si="131"/>
        <v>0.042700686</v>
      </c>
      <c r="BJ33" s="126">
        <f t="shared" si="131"/>
        <v>0.05112309836</v>
      </c>
      <c r="BK33" s="126">
        <f t="shared" si="131"/>
        <v>0.0612067728</v>
      </c>
      <c r="BL33" s="126">
        <f t="shared" si="131"/>
        <v>0.3515545462</v>
      </c>
      <c r="BM33" s="126">
        <f t="shared" si="131"/>
        <v>0.1741032038</v>
      </c>
      <c r="BN33" s="126">
        <f t="shared" si="131"/>
        <v>0.208443846</v>
      </c>
      <c r="BO33" s="126">
        <f t="shared" si="131"/>
        <v>0.08622253903</v>
      </c>
      <c r="BP33" s="126">
        <f t="shared" si="131"/>
        <v>0.1032293332</v>
      </c>
      <c r="BQ33" s="126">
        <f t="shared" si="131"/>
        <v>0.1235905989</v>
      </c>
      <c r="BR33" s="126">
        <f t="shared" si="131"/>
        <v>0.042700686</v>
      </c>
      <c r="BS33" s="126">
        <f t="shared" si="131"/>
        <v>0.05112309836</v>
      </c>
      <c r="BT33" s="126">
        <f t="shared" si="131"/>
        <v>0.0612067728</v>
      </c>
      <c r="BU33" s="126">
        <f t="shared" si="131"/>
        <v>0.07327938167</v>
      </c>
      <c r="BV33" s="126">
        <f t="shared" si="131"/>
        <v>0.1214624771</v>
      </c>
      <c r="BW33" s="126">
        <f t="shared" si="131"/>
        <v>0.06015284578</v>
      </c>
      <c r="BX33" s="126">
        <f t="shared" si="131"/>
        <v>0.07201757489</v>
      </c>
      <c r="BY33" s="126">
        <f t="shared" si="131"/>
        <v>0.02978998077</v>
      </c>
      <c r="BZ33" s="126">
        <f t="shared" si="131"/>
        <v>0.03566584661</v>
      </c>
      <c r="CA33" s="126">
        <f t="shared" si="131"/>
        <v>0.042700686</v>
      </c>
      <c r="CB33" s="126">
        <f t="shared" si="131"/>
        <v>0.01475313333</v>
      </c>
      <c r="CC33" s="126">
        <f t="shared" si="131"/>
        <v>0.01766308594</v>
      </c>
      <c r="CD33" s="126">
        <f t="shared" si="131"/>
        <v>0.0211470064</v>
      </c>
      <c r="CE33" s="126">
        <f t="shared" si="131"/>
        <v>0.02531810586</v>
      </c>
      <c r="CF33" s="126">
        <f t="shared" si="131"/>
        <v>0.1454201031</v>
      </c>
      <c r="CG33" s="126">
        <f t="shared" si="131"/>
        <v>0.07201757489</v>
      </c>
      <c r="CH33" s="126">
        <f t="shared" si="131"/>
        <v>0.08622253903</v>
      </c>
      <c r="CI33" s="126">
        <f t="shared" si="131"/>
        <v>0.03566584661</v>
      </c>
      <c r="CJ33" s="126">
        <f t="shared" si="131"/>
        <v>0.042700686</v>
      </c>
      <c r="CK33" s="126">
        <f t="shared" si="131"/>
        <v>0.05112309836</v>
      </c>
      <c r="CL33" s="126">
        <f t="shared" si="131"/>
        <v>0.01766308594</v>
      </c>
      <c r="CM33" s="126">
        <f t="shared" si="131"/>
        <v>0.0211470064</v>
      </c>
      <c r="CN33" s="126">
        <f t="shared" si="131"/>
        <v>0.02531810586</v>
      </c>
      <c r="CO33" s="126">
        <f t="shared" si="131"/>
        <v>0.03031192558</v>
      </c>
      <c r="CP33" s="126">
        <f t="shared" si="131"/>
        <v>0.1741032038</v>
      </c>
      <c r="CQ33" s="126">
        <f t="shared" si="131"/>
        <v>0.08622253903</v>
      </c>
      <c r="CR33" s="126">
        <f t="shared" si="131"/>
        <v>0.1032293332</v>
      </c>
      <c r="CS33" s="126">
        <f t="shared" si="131"/>
        <v>0.042700686</v>
      </c>
      <c r="CT33" s="126">
        <f t="shared" si="131"/>
        <v>0.05112309836</v>
      </c>
      <c r="CU33" s="126">
        <f t="shared" si="131"/>
        <v>0.0612067728</v>
      </c>
      <c r="CV33" s="126">
        <f t="shared" si="131"/>
        <v>0.0211470064</v>
      </c>
      <c r="CW33" s="126">
        <f t="shared" si="131"/>
        <v>0.02531810586</v>
      </c>
      <c r="CX33" s="126">
        <f t="shared" si="131"/>
        <v>0.03031192558</v>
      </c>
      <c r="CY33" s="126">
        <f t="shared" si="131"/>
        <v>0.0362907414</v>
      </c>
      <c r="CZ33" s="126">
        <f t="shared" si="131"/>
        <v>0.208443846</v>
      </c>
      <c r="DA33" s="126">
        <f t="shared" si="131"/>
        <v>0.1032293332</v>
      </c>
      <c r="DB33" s="126">
        <f t="shared" si="131"/>
        <v>0.1235905989</v>
      </c>
      <c r="DC33" s="126">
        <f t="shared" si="131"/>
        <v>0.05112309836</v>
      </c>
      <c r="DD33" s="126">
        <f t="shared" si="131"/>
        <v>0.0612067728</v>
      </c>
      <c r="DE33" s="126">
        <f t="shared" si="131"/>
        <v>0.07327938167</v>
      </c>
      <c r="DF33" s="126">
        <f t="shared" si="131"/>
        <v>0.02531810586</v>
      </c>
      <c r="DG33" s="126">
        <f t="shared" si="131"/>
        <v>0.03031192558</v>
      </c>
      <c r="DH33" s="126">
        <f t="shared" si="131"/>
        <v>0.0362907414</v>
      </c>
      <c r="DI33" s="126">
        <f t="shared" si="131"/>
        <v>0.04344883692</v>
      </c>
      <c r="DJ33" s="126">
        <f t="shared" ref="DJ33:DS33" si="132">$A33*OFFSET($D33,0,DJ$3)</f>
        <v>0.5555555556</v>
      </c>
      <c r="DK33" s="126">
        <f t="shared" si="132"/>
        <v>0.2751322751</v>
      </c>
      <c r="DL33" s="126">
        <f t="shared" si="132"/>
        <v>0.3294001967</v>
      </c>
      <c r="DM33" s="126">
        <f t="shared" si="132"/>
        <v>0.1362559839</v>
      </c>
      <c r="DN33" s="126">
        <f t="shared" si="132"/>
        <v>0.163131526</v>
      </c>
      <c r="DO33" s="126">
        <f t="shared" si="132"/>
        <v>0.1953080812</v>
      </c>
      <c r="DP33" s="126">
        <f t="shared" si="132"/>
        <v>0.06747915392</v>
      </c>
      <c r="DQ33" s="126">
        <f t="shared" si="132"/>
        <v>0.08078894619</v>
      </c>
      <c r="DR33" s="126">
        <f t="shared" si="132"/>
        <v>0.09672400212</v>
      </c>
      <c r="DS33" s="126">
        <f t="shared" si="132"/>
        <v>0.1158021366</v>
      </c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5">
        <f t="shared" ref="EF33:EO33" si="133">D33*EF$3</f>
        <v>-0.002271078519</v>
      </c>
      <c r="EG33" s="125">
        <f t="shared" si="133"/>
        <v>0.2193755058</v>
      </c>
      <c r="EH33" s="125">
        <f t="shared" si="133"/>
        <v>0.340807468</v>
      </c>
      <c r="EI33" s="125">
        <f t="shared" si="133"/>
        <v>-0.08751091307</v>
      </c>
      <c r="EJ33" s="125">
        <f t="shared" si="133"/>
        <v>0.1570174946</v>
      </c>
      <c r="EK33" s="125">
        <f t="shared" si="133"/>
        <v>-0.07885035791</v>
      </c>
      <c r="EL33" s="125">
        <f t="shared" si="133"/>
        <v>0.0414425661</v>
      </c>
      <c r="EM33" s="125">
        <f t="shared" si="133"/>
        <v>-0.04421601873</v>
      </c>
      <c r="EN33" s="125">
        <f t="shared" si="133"/>
        <v>-0.05911669522</v>
      </c>
      <c r="EO33" s="125">
        <f t="shared" si="133"/>
        <v>0.07220043085</v>
      </c>
      <c r="EP33" s="127">
        <f t="shared" si="17"/>
        <v>0.558878402</v>
      </c>
      <c r="EQ33" s="127">
        <v>-7.612331441870235E-4</v>
      </c>
      <c r="ER33" s="127">
        <f t="shared" si="18"/>
        <v>0.5555555556</v>
      </c>
      <c r="ES33" s="127">
        <f t="shared" si="19"/>
        <v>0.0000110413083</v>
      </c>
      <c r="ET33" s="127">
        <f t="shared" si="20"/>
        <v>0.01493612495</v>
      </c>
    </row>
    <row r="34">
      <c r="A34" s="123">
        <f>'Yield Tabulations'!Z35</f>
        <v>0.4017971759</v>
      </c>
      <c r="B34" s="124">
        <f>'Yield Tabulations'!V35</f>
        <v>0.419729207</v>
      </c>
      <c r="C34" s="124">
        <f>'Yield Tabulations'!W35</f>
        <v>0.3664122137</v>
      </c>
      <c r="D34" s="125">
        <f t="shared" si="11"/>
        <v>1</v>
      </c>
      <c r="E34" s="125">
        <f t="shared" ref="E34:M34" si="134">POWER($B34,E$1)*POWER($C34,E$2)</f>
        <v>0.3664122137</v>
      </c>
      <c r="F34" s="125">
        <f t="shared" si="134"/>
        <v>0.419729207</v>
      </c>
      <c r="G34" s="125">
        <f t="shared" si="134"/>
        <v>0.1342579104</v>
      </c>
      <c r="H34" s="125">
        <f t="shared" si="134"/>
        <v>0.1537939079</v>
      </c>
      <c r="I34" s="125">
        <f t="shared" si="134"/>
        <v>0.1761726072</v>
      </c>
      <c r="J34" s="125">
        <f t="shared" si="134"/>
        <v>0.04919373815</v>
      </c>
      <c r="K34" s="125">
        <f t="shared" si="134"/>
        <v>0.05635196625</v>
      </c>
      <c r="L34" s="125">
        <f t="shared" si="134"/>
        <v>0.064551795</v>
      </c>
      <c r="M34" s="125">
        <f t="shared" si="134"/>
        <v>0.0739447887</v>
      </c>
      <c r="N34" s="126">
        <f t="shared" ref="N34:DI34" si="135">OFFSET($D34,0,N$2)*OFFSET($D34,0,N$3)</f>
        <v>1</v>
      </c>
      <c r="O34" s="126">
        <f t="shared" si="135"/>
        <v>0.3664122137</v>
      </c>
      <c r="P34" s="126">
        <f t="shared" si="135"/>
        <v>0.419729207</v>
      </c>
      <c r="Q34" s="126">
        <f t="shared" si="135"/>
        <v>0.1342579104</v>
      </c>
      <c r="R34" s="126">
        <f t="shared" si="135"/>
        <v>0.1537939079</v>
      </c>
      <c r="S34" s="126">
        <f t="shared" si="135"/>
        <v>0.1761726072</v>
      </c>
      <c r="T34" s="126">
        <f t="shared" si="135"/>
        <v>0.04919373815</v>
      </c>
      <c r="U34" s="126">
        <f t="shared" si="135"/>
        <v>0.05635196625</v>
      </c>
      <c r="V34" s="126">
        <f t="shared" si="135"/>
        <v>0.064551795</v>
      </c>
      <c r="W34" s="126">
        <f t="shared" si="135"/>
        <v>0.0739447887</v>
      </c>
      <c r="X34" s="126">
        <f t="shared" si="135"/>
        <v>0.3664122137</v>
      </c>
      <c r="Y34" s="126">
        <f t="shared" si="135"/>
        <v>0.1342579104</v>
      </c>
      <c r="Z34" s="126">
        <f t="shared" si="135"/>
        <v>0.1537939079</v>
      </c>
      <c r="AA34" s="126">
        <f t="shared" si="135"/>
        <v>0.04919373815</v>
      </c>
      <c r="AB34" s="126">
        <f t="shared" si="135"/>
        <v>0.05635196625</v>
      </c>
      <c r="AC34" s="126">
        <f t="shared" si="135"/>
        <v>0.064551795</v>
      </c>
      <c r="AD34" s="126">
        <f t="shared" si="135"/>
        <v>0.0180251865</v>
      </c>
      <c r="AE34" s="126">
        <f t="shared" si="135"/>
        <v>0.0206480487</v>
      </c>
      <c r="AF34" s="126">
        <f t="shared" si="135"/>
        <v>0.02365256611</v>
      </c>
      <c r="AG34" s="126">
        <f t="shared" si="135"/>
        <v>0.02709427372</v>
      </c>
      <c r="AH34" s="126">
        <f t="shared" si="135"/>
        <v>0.419729207</v>
      </c>
      <c r="AI34" s="126">
        <f t="shared" si="135"/>
        <v>0.1537939079</v>
      </c>
      <c r="AJ34" s="126">
        <f t="shared" si="135"/>
        <v>0.1761726072</v>
      </c>
      <c r="AK34" s="126">
        <f t="shared" si="135"/>
        <v>0.05635196625</v>
      </c>
      <c r="AL34" s="126">
        <f t="shared" si="135"/>
        <v>0.064551795</v>
      </c>
      <c r="AM34" s="126">
        <f t="shared" si="135"/>
        <v>0.0739447887</v>
      </c>
      <c r="AN34" s="126">
        <f t="shared" si="135"/>
        <v>0.0206480487</v>
      </c>
      <c r="AO34" s="126">
        <f t="shared" si="135"/>
        <v>0.02365256611</v>
      </c>
      <c r="AP34" s="126">
        <f t="shared" si="135"/>
        <v>0.02709427372</v>
      </c>
      <c r="AQ34" s="126">
        <f t="shared" si="135"/>
        <v>0.03103678752</v>
      </c>
      <c r="AR34" s="126">
        <f t="shared" si="135"/>
        <v>0.1342579104</v>
      </c>
      <c r="AS34" s="126">
        <f t="shared" si="135"/>
        <v>0.04919373815</v>
      </c>
      <c r="AT34" s="126">
        <f t="shared" si="135"/>
        <v>0.05635196625</v>
      </c>
      <c r="AU34" s="126">
        <f t="shared" si="135"/>
        <v>0.0180251865</v>
      </c>
      <c r="AV34" s="126">
        <f t="shared" si="135"/>
        <v>0.0206480487</v>
      </c>
      <c r="AW34" s="126">
        <f t="shared" si="135"/>
        <v>0.02365256611</v>
      </c>
      <c r="AX34" s="126">
        <f t="shared" si="135"/>
        <v>0.006604648488</v>
      </c>
      <c r="AY34" s="126">
        <f t="shared" si="135"/>
        <v>0.007565697235</v>
      </c>
      <c r="AZ34" s="126">
        <f t="shared" si="135"/>
        <v>0.008666589107</v>
      </c>
      <c r="BA34" s="126">
        <f t="shared" si="135"/>
        <v>0.009927672814</v>
      </c>
      <c r="BB34" s="126">
        <f t="shared" si="135"/>
        <v>0.1537939079</v>
      </c>
      <c r="BC34" s="126">
        <f t="shared" si="135"/>
        <v>0.05635196625</v>
      </c>
      <c r="BD34" s="126">
        <f t="shared" si="135"/>
        <v>0.064551795</v>
      </c>
      <c r="BE34" s="126">
        <f t="shared" si="135"/>
        <v>0.0206480487</v>
      </c>
      <c r="BF34" s="126">
        <f t="shared" si="135"/>
        <v>0.02365256611</v>
      </c>
      <c r="BG34" s="126">
        <f t="shared" si="135"/>
        <v>0.02709427372</v>
      </c>
      <c r="BH34" s="126">
        <f t="shared" si="135"/>
        <v>0.007565697235</v>
      </c>
      <c r="BI34" s="126">
        <f t="shared" si="135"/>
        <v>0.008666589107</v>
      </c>
      <c r="BJ34" s="126">
        <f t="shared" si="135"/>
        <v>0.009927672814</v>
      </c>
      <c r="BK34" s="126">
        <f t="shared" si="135"/>
        <v>0.01137225802</v>
      </c>
      <c r="BL34" s="126">
        <f t="shared" si="135"/>
        <v>0.1761726072</v>
      </c>
      <c r="BM34" s="126">
        <f t="shared" si="135"/>
        <v>0.064551795</v>
      </c>
      <c r="BN34" s="126">
        <f t="shared" si="135"/>
        <v>0.0739447887</v>
      </c>
      <c r="BO34" s="126">
        <f t="shared" si="135"/>
        <v>0.02365256611</v>
      </c>
      <c r="BP34" s="126">
        <f t="shared" si="135"/>
        <v>0.02709427372</v>
      </c>
      <c r="BQ34" s="126">
        <f t="shared" si="135"/>
        <v>0.03103678752</v>
      </c>
      <c r="BR34" s="126">
        <f t="shared" si="135"/>
        <v>0.008666589107</v>
      </c>
      <c r="BS34" s="126">
        <f t="shared" si="135"/>
        <v>0.009927672814</v>
      </c>
      <c r="BT34" s="126">
        <f t="shared" si="135"/>
        <v>0.01137225802</v>
      </c>
      <c r="BU34" s="126">
        <f t="shared" si="135"/>
        <v>0.01302704621</v>
      </c>
      <c r="BV34" s="126">
        <f t="shared" si="135"/>
        <v>0.04919373815</v>
      </c>
      <c r="BW34" s="126">
        <f t="shared" si="135"/>
        <v>0.0180251865</v>
      </c>
      <c r="BX34" s="126">
        <f t="shared" si="135"/>
        <v>0.0206480487</v>
      </c>
      <c r="BY34" s="126">
        <f t="shared" si="135"/>
        <v>0.006604648488</v>
      </c>
      <c r="BZ34" s="126">
        <f t="shared" si="135"/>
        <v>0.007565697235</v>
      </c>
      <c r="CA34" s="126">
        <f t="shared" si="135"/>
        <v>0.008666589107</v>
      </c>
      <c r="CB34" s="126">
        <f t="shared" si="135"/>
        <v>0.002420023874</v>
      </c>
      <c r="CC34" s="126">
        <f t="shared" si="135"/>
        <v>0.002772163872</v>
      </c>
      <c r="CD34" s="126">
        <f t="shared" si="135"/>
        <v>0.0031755441</v>
      </c>
      <c r="CE34" s="126">
        <f t="shared" si="135"/>
        <v>0.003637620573</v>
      </c>
      <c r="CF34" s="126">
        <f t="shared" si="135"/>
        <v>0.05635196625</v>
      </c>
      <c r="CG34" s="126">
        <f t="shared" si="135"/>
        <v>0.0206480487</v>
      </c>
      <c r="CH34" s="126">
        <f t="shared" si="135"/>
        <v>0.02365256611</v>
      </c>
      <c r="CI34" s="126">
        <f t="shared" si="135"/>
        <v>0.007565697235</v>
      </c>
      <c r="CJ34" s="126">
        <f t="shared" si="135"/>
        <v>0.008666589107</v>
      </c>
      <c r="CK34" s="126">
        <f t="shared" si="135"/>
        <v>0.009927672814</v>
      </c>
      <c r="CL34" s="126">
        <f t="shared" si="135"/>
        <v>0.002772163872</v>
      </c>
      <c r="CM34" s="126">
        <f t="shared" si="135"/>
        <v>0.0031755441</v>
      </c>
      <c r="CN34" s="126">
        <f t="shared" si="135"/>
        <v>0.003637620573</v>
      </c>
      <c r="CO34" s="126">
        <f t="shared" si="135"/>
        <v>0.004166934237</v>
      </c>
      <c r="CP34" s="126">
        <f t="shared" si="135"/>
        <v>0.064551795</v>
      </c>
      <c r="CQ34" s="126">
        <f t="shared" si="135"/>
        <v>0.02365256611</v>
      </c>
      <c r="CR34" s="126">
        <f t="shared" si="135"/>
        <v>0.02709427372</v>
      </c>
      <c r="CS34" s="126">
        <f t="shared" si="135"/>
        <v>0.008666589107</v>
      </c>
      <c r="CT34" s="126">
        <f t="shared" si="135"/>
        <v>0.009927672814</v>
      </c>
      <c r="CU34" s="126">
        <f t="shared" si="135"/>
        <v>0.01137225802</v>
      </c>
      <c r="CV34" s="126">
        <f t="shared" si="135"/>
        <v>0.0031755441</v>
      </c>
      <c r="CW34" s="126">
        <f t="shared" si="135"/>
        <v>0.003637620573</v>
      </c>
      <c r="CX34" s="126">
        <f t="shared" si="135"/>
        <v>0.004166934237</v>
      </c>
      <c r="CY34" s="126">
        <f t="shared" si="135"/>
        <v>0.004773268841</v>
      </c>
      <c r="CZ34" s="126">
        <f t="shared" si="135"/>
        <v>0.0739447887</v>
      </c>
      <c r="DA34" s="126">
        <f t="shared" si="135"/>
        <v>0.02709427372</v>
      </c>
      <c r="DB34" s="126">
        <f t="shared" si="135"/>
        <v>0.03103678752</v>
      </c>
      <c r="DC34" s="126">
        <f t="shared" si="135"/>
        <v>0.009927672814</v>
      </c>
      <c r="DD34" s="126">
        <f t="shared" si="135"/>
        <v>0.01137225802</v>
      </c>
      <c r="DE34" s="126">
        <f t="shared" si="135"/>
        <v>0.01302704621</v>
      </c>
      <c r="DF34" s="126">
        <f t="shared" si="135"/>
        <v>0.003637620573</v>
      </c>
      <c r="DG34" s="126">
        <f t="shared" si="135"/>
        <v>0.004166934237</v>
      </c>
      <c r="DH34" s="126">
        <f t="shared" si="135"/>
        <v>0.004773268841</v>
      </c>
      <c r="DI34" s="126">
        <f t="shared" si="135"/>
        <v>0.005467831776</v>
      </c>
      <c r="DJ34" s="126">
        <f t="shared" ref="DJ34:DS34" si="136">$A34*OFFSET($D34,0,DJ$3)</f>
        <v>0.4017971759</v>
      </c>
      <c r="DK34" s="126">
        <f t="shared" si="136"/>
        <v>0.1472233927</v>
      </c>
      <c r="DL34" s="126">
        <f t="shared" si="136"/>
        <v>0.16864601</v>
      </c>
      <c r="DM34" s="126">
        <f t="shared" si="136"/>
        <v>0.05394444923</v>
      </c>
      <c r="DN34" s="126">
        <f t="shared" si="136"/>
        <v>0.06179395786</v>
      </c>
      <c r="DO34" s="126">
        <f t="shared" si="136"/>
        <v>0.07078565603</v>
      </c>
      <c r="DP34" s="126">
        <f t="shared" si="136"/>
        <v>0.01976590506</v>
      </c>
      <c r="DQ34" s="126">
        <f t="shared" si="136"/>
        <v>0.02264206089</v>
      </c>
      <c r="DR34" s="126">
        <f t="shared" si="136"/>
        <v>0.02593672893</v>
      </c>
      <c r="DS34" s="126">
        <f t="shared" si="136"/>
        <v>0.02971080727</v>
      </c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5">
        <f t="shared" ref="EF34:EO34" si="137">D34*EF$3</f>
        <v>-0.002271078519</v>
      </c>
      <c r="EG34" s="125">
        <f t="shared" si="137"/>
        <v>0.1623095345</v>
      </c>
      <c r="EH34" s="125">
        <f t="shared" si="137"/>
        <v>0.2412581173</v>
      </c>
      <c r="EI34" s="125">
        <f t="shared" si="137"/>
        <v>-0.04790424607</v>
      </c>
      <c r="EJ34" s="125">
        <f t="shared" si="137"/>
        <v>0.08223880142</v>
      </c>
      <c r="EK34" s="125">
        <f t="shared" si="137"/>
        <v>-0.03951384865</v>
      </c>
      <c r="EL34" s="125">
        <f t="shared" si="137"/>
        <v>0.01678472887</v>
      </c>
      <c r="EM34" s="125">
        <f t="shared" si="137"/>
        <v>-0.01713421694</v>
      </c>
      <c r="EN34" s="125">
        <f t="shared" si="137"/>
        <v>-0.02191854433</v>
      </c>
      <c r="EO34" s="125">
        <f t="shared" si="137"/>
        <v>0.02561287228</v>
      </c>
      <c r="EP34" s="127">
        <f t="shared" si="17"/>
        <v>0.3994621199</v>
      </c>
      <c r="EQ34" s="127">
        <v>-0.015622057967176695</v>
      </c>
      <c r="ER34" s="127">
        <f t="shared" si="18"/>
        <v>0.4017971759</v>
      </c>
      <c r="ES34" s="127">
        <f t="shared" si="19"/>
        <v>0.000005452486585</v>
      </c>
      <c r="ET34" s="127">
        <f t="shared" si="20"/>
        <v>0.0009950832106</v>
      </c>
    </row>
    <row r="35">
      <c r="A35" s="123">
        <f>'Yield Tabulations'!Z36</f>
        <v>0.5280690932</v>
      </c>
      <c r="B35" s="124">
        <f>'Yield Tabulations'!V36</f>
        <v>0.559223301</v>
      </c>
      <c r="C35" s="124">
        <f>'Yield Tabulations'!W36</f>
        <v>0.4737732657</v>
      </c>
      <c r="D35" s="125">
        <f t="shared" si="11"/>
        <v>1</v>
      </c>
      <c r="E35" s="125">
        <f t="shared" ref="E35:M35" si="138">POWER($B35,E$1)*POWER($C35,E$2)</f>
        <v>0.4737732657</v>
      </c>
      <c r="F35" s="125">
        <f t="shared" si="138"/>
        <v>0.559223301</v>
      </c>
      <c r="G35" s="125">
        <f t="shared" si="138"/>
        <v>0.2244611072</v>
      </c>
      <c r="H35" s="125">
        <f t="shared" si="138"/>
        <v>0.2649450495</v>
      </c>
      <c r="I35" s="125">
        <f t="shared" si="138"/>
        <v>0.3127307003</v>
      </c>
      <c r="J35" s="125">
        <f t="shared" si="138"/>
        <v>0.1063436718</v>
      </c>
      <c r="K35" s="125">
        <f t="shared" si="138"/>
        <v>0.1255238813</v>
      </c>
      <c r="L35" s="125">
        <f t="shared" si="138"/>
        <v>0.1481634452</v>
      </c>
      <c r="M35" s="125">
        <f t="shared" si="138"/>
        <v>0.1748862946</v>
      </c>
      <c r="N35" s="126">
        <f t="shared" ref="N35:DI35" si="139">OFFSET($D35,0,N$2)*OFFSET($D35,0,N$3)</f>
        <v>1</v>
      </c>
      <c r="O35" s="126">
        <f t="shared" si="139"/>
        <v>0.4737732657</v>
      </c>
      <c r="P35" s="126">
        <f t="shared" si="139"/>
        <v>0.559223301</v>
      </c>
      <c r="Q35" s="126">
        <f t="shared" si="139"/>
        <v>0.2244611072</v>
      </c>
      <c r="R35" s="126">
        <f t="shared" si="139"/>
        <v>0.2649450495</v>
      </c>
      <c r="S35" s="126">
        <f t="shared" si="139"/>
        <v>0.3127307003</v>
      </c>
      <c r="T35" s="126">
        <f t="shared" si="139"/>
        <v>0.1063436718</v>
      </c>
      <c r="U35" s="126">
        <f t="shared" si="139"/>
        <v>0.1255238813</v>
      </c>
      <c r="V35" s="126">
        <f t="shared" si="139"/>
        <v>0.1481634452</v>
      </c>
      <c r="W35" s="126">
        <f t="shared" si="139"/>
        <v>0.1748862946</v>
      </c>
      <c r="X35" s="126">
        <f t="shared" si="139"/>
        <v>0.4737732657</v>
      </c>
      <c r="Y35" s="126">
        <f t="shared" si="139"/>
        <v>0.2244611072</v>
      </c>
      <c r="Z35" s="126">
        <f t="shared" si="139"/>
        <v>0.2649450495</v>
      </c>
      <c r="AA35" s="126">
        <f t="shared" si="139"/>
        <v>0.1063436718</v>
      </c>
      <c r="AB35" s="126">
        <f t="shared" si="139"/>
        <v>0.1255238813</v>
      </c>
      <c r="AC35" s="126">
        <f t="shared" si="139"/>
        <v>0.1481634452</v>
      </c>
      <c r="AD35" s="126">
        <f t="shared" si="139"/>
        <v>0.05038278867</v>
      </c>
      <c r="AE35" s="126">
        <f t="shared" si="139"/>
        <v>0.05946985918</v>
      </c>
      <c r="AF35" s="126">
        <f t="shared" si="139"/>
        <v>0.07019587927</v>
      </c>
      <c r="AG35" s="126">
        <f t="shared" si="139"/>
        <v>0.08285645089</v>
      </c>
      <c r="AH35" s="126">
        <f t="shared" si="139"/>
        <v>0.559223301</v>
      </c>
      <c r="AI35" s="126">
        <f t="shared" si="139"/>
        <v>0.2649450495</v>
      </c>
      <c r="AJ35" s="126">
        <f t="shared" si="139"/>
        <v>0.3127307003</v>
      </c>
      <c r="AK35" s="126">
        <f t="shared" si="139"/>
        <v>0.1255238813</v>
      </c>
      <c r="AL35" s="126">
        <f t="shared" si="139"/>
        <v>0.1481634452</v>
      </c>
      <c r="AM35" s="126">
        <f t="shared" si="139"/>
        <v>0.1748862946</v>
      </c>
      <c r="AN35" s="126">
        <f t="shared" si="139"/>
        <v>0.05946985918</v>
      </c>
      <c r="AO35" s="126">
        <f t="shared" si="139"/>
        <v>0.07019587927</v>
      </c>
      <c r="AP35" s="126">
        <f t="shared" si="139"/>
        <v>0.08285645089</v>
      </c>
      <c r="AQ35" s="126">
        <f t="shared" si="139"/>
        <v>0.09780049094</v>
      </c>
      <c r="AR35" s="126">
        <f t="shared" si="139"/>
        <v>0.2244611072</v>
      </c>
      <c r="AS35" s="126">
        <f t="shared" si="139"/>
        <v>0.1063436718</v>
      </c>
      <c r="AT35" s="126">
        <f t="shared" si="139"/>
        <v>0.1255238813</v>
      </c>
      <c r="AU35" s="126">
        <f t="shared" si="139"/>
        <v>0.05038278867</v>
      </c>
      <c r="AV35" s="126">
        <f t="shared" si="139"/>
        <v>0.05946985918</v>
      </c>
      <c r="AW35" s="126">
        <f t="shared" si="139"/>
        <v>0.07019587927</v>
      </c>
      <c r="AX35" s="126">
        <f t="shared" si="139"/>
        <v>0.02387001832</v>
      </c>
      <c r="AY35" s="126">
        <f t="shared" si="139"/>
        <v>0.02817522939</v>
      </c>
      <c r="AZ35" s="126">
        <f t="shared" si="139"/>
        <v>0.03325693096</v>
      </c>
      <c r="BA35" s="126">
        <f t="shared" si="139"/>
        <v>0.03925517132</v>
      </c>
      <c r="BB35" s="126">
        <f t="shared" si="139"/>
        <v>0.2649450495</v>
      </c>
      <c r="BC35" s="126">
        <f t="shared" si="139"/>
        <v>0.1255238813</v>
      </c>
      <c r="BD35" s="126">
        <f t="shared" si="139"/>
        <v>0.1481634452</v>
      </c>
      <c r="BE35" s="126">
        <f t="shared" si="139"/>
        <v>0.05946985918</v>
      </c>
      <c r="BF35" s="126">
        <f t="shared" si="139"/>
        <v>0.07019587927</v>
      </c>
      <c r="BG35" s="126">
        <f t="shared" si="139"/>
        <v>0.08285645089</v>
      </c>
      <c r="BH35" s="126">
        <f t="shared" si="139"/>
        <v>0.02817522939</v>
      </c>
      <c r="BI35" s="126">
        <f t="shared" si="139"/>
        <v>0.03325693096</v>
      </c>
      <c r="BJ35" s="126">
        <f t="shared" si="139"/>
        <v>0.03925517132</v>
      </c>
      <c r="BK35" s="126">
        <f t="shared" si="139"/>
        <v>0.04633525798</v>
      </c>
      <c r="BL35" s="126">
        <f t="shared" si="139"/>
        <v>0.3127307003</v>
      </c>
      <c r="BM35" s="126">
        <f t="shared" si="139"/>
        <v>0.1481634452</v>
      </c>
      <c r="BN35" s="126">
        <f t="shared" si="139"/>
        <v>0.1748862946</v>
      </c>
      <c r="BO35" s="126">
        <f t="shared" si="139"/>
        <v>0.07019587927</v>
      </c>
      <c r="BP35" s="126">
        <f t="shared" si="139"/>
        <v>0.08285645089</v>
      </c>
      <c r="BQ35" s="126">
        <f t="shared" si="139"/>
        <v>0.09780049094</v>
      </c>
      <c r="BR35" s="126">
        <f t="shared" si="139"/>
        <v>0.03325693096</v>
      </c>
      <c r="BS35" s="126">
        <f t="shared" si="139"/>
        <v>0.03925517132</v>
      </c>
      <c r="BT35" s="126">
        <f t="shared" si="139"/>
        <v>0.04633525798</v>
      </c>
      <c r="BU35" s="126">
        <f t="shared" si="139"/>
        <v>0.05469231338</v>
      </c>
      <c r="BV35" s="126">
        <f t="shared" si="139"/>
        <v>0.1063436718</v>
      </c>
      <c r="BW35" s="126">
        <f t="shared" si="139"/>
        <v>0.05038278867</v>
      </c>
      <c r="BX35" s="126">
        <f t="shared" si="139"/>
        <v>0.05946985918</v>
      </c>
      <c r="BY35" s="126">
        <f t="shared" si="139"/>
        <v>0.02387001832</v>
      </c>
      <c r="BZ35" s="126">
        <f t="shared" si="139"/>
        <v>0.02817522939</v>
      </c>
      <c r="CA35" s="126">
        <f t="shared" si="139"/>
        <v>0.03325693096</v>
      </c>
      <c r="CB35" s="126">
        <f t="shared" si="139"/>
        <v>0.01130897653</v>
      </c>
      <c r="CC35" s="126">
        <f t="shared" si="139"/>
        <v>0.01334867044</v>
      </c>
      <c r="CD35" s="126">
        <f t="shared" si="139"/>
        <v>0.01575624479</v>
      </c>
      <c r="CE35" s="126">
        <f t="shared" si="139"/>
        <v>0.01859805071</v>
      </c>
      <c r="CF35" s="126">
        <f t="shared" si="139"/>
        <v>0.1255238813</v>
      </c>
      <c r="CG35" s="126">
        <f t="shared" si="139"/>
        <v>0.05946985918</v>
      </c>
      <c r="CH35" s="126">
        <f t="shared" si="139"/>
        <v>0.07019587927</v>
      </c>
      <c r="CI35" s="126">
        <f t="shared" si="139"/>
        <v>0.02817522939</v>
      </c>
      <c r="CJ35" s="126">
        <f t="shared" si="139"/>
        <v>0.03325693096</v>
      </c>
      <c r="CK35" s="126">
        <f t="shared" si="139"/>
        <v>0.03925517132</v>
      </c>
      <c r="CL35" s="126">
        <f t="shared" si="139"/>
        <v>0.01334867044</v>
      </c>
      <c r="CM35" s="126">
        <f t="shared" si="139"/>
        <v>0.01575624479</v>
      </c>
      <c r="CN35" s="126">
        <f t="shared" si="139"/>
        <v>0.01859805071</v>
      </c>
      <c r="CO35" s="126">
        <f t="shared" si="139"/>
        <v>0.02195240649</v>
      </c>
      <c r="CP35" s="126">
        <f t="shared" si="139"/>
        <v>0.1481634452</v>
      </c>
      <c r="CQ35" s="126">
        <f t="shared" si="139"/>
        <v>0.07019587927</v>
      </c>
      <c r="CR35" s="126">
        <f t="shared" si="139"/>
        <v>0.08285645089</v>
      </c>
      <c r="CS35" s="126">
        <f t="shared" si="139"/>
        <v>0.03325693096</v>
      </c>
      <c r="CT35" s="126">
        <f t="shared" si="139"/>
        <v>0.03925517132</v>
      </c>
      <c r="CU35" s="126">
        <f t="shared" si="139"/>
        <v>0.04633525798</v>
      </c>
      <c r="CV35" s="126">
        <f t="shared" si="139"/>
        <v>0.01575624479</v>
      </c>
      <c r="CW35" s="126">
        <f t="shared" si="139"/>
        <v>0.01859805071</v>
      </c>
      <c r="CX35" s="126">
        <f t="shared" si="139"/>
        <v>0.02195240649</v>
      </c>
      <c r="CY35" s="126">
        <f t="shared" si="139"/>
        <v>0.02591175592</v>
      </c>
      <c r="CZ35" s="126">
        <f t="shared" si="139"/>
        <v>0.1748862946</v>
      </c>
      <c r="DA35" s="126">
        <f t="shared" si="139"/>
        <v>0.08285645089</v>
      </c>
      <c r="DB35" s="126">
        <f t="shared" si="139"/>
        <v>0.09780049094</v>
      </c>
      <c r="DC35" s="126">
        <f t="shared" si="139"/>
        <v>0.03925517132</v>
      </c>
      <c r="DD35" s="126">
        <f t="shared" si="139"/>
        <v>0.04633525798</v>
      </c>
      <c r="DE35" s="126">
        <f t="shared" si="139"/>
        <v>0.05469231338</v>
      </c>
      <c r="DF35" s="126">
        <f t="shared" si="139"/>
        <v>0.01859805071</v>
      </c>
      <c r="DG35" s="126">
        <f t="shared" si="139"/>
        <v>0.02195240649</v>
      </c>
      <c r="DH35" s="126">
        <f t="shared" si="139"/>
        <v>0.02591175592</v>
      </c>
      <c r="DI35" s="126">
        <f t="shared" si="139"/>
        <v>0.03058521603</v>
      </c>
      <c r="DJ35" s="126">
        <f t="shared" ref="DJ35:DS35" si="140">$A35*OFFSET($D35,0,DJ$3)</f>
        <v>0.5280690932</v>
      </c>
      <c r="DK35" s="126">
        <f t="shared" si="140"/>
        <v>0.2501850188</v>
      </c>
      <c r="DL35" s="126">
        <f t="shared" si="140"/>
        <v>0.2953085414</v>
      </c>
      <c r="DM35" s="126">
        <f t="shared" si="140"/>
        <v>0.1185309734</v>
      </c>
      <c r="DN35" s="126">
        <f t="shared" si="140"/>
        <v>0.139909292</v>
      </c>
      <c r="DO35" s="126">
        <f t="shared" si="140"/>
        <v>0.1651434173</v>
      </c>
      <c r="DP35" s="126">
        <f t="shared" si="140"/>
        <v>0.05615680633</v>
      </c>
      <c r="DQ35" s="126">
        <f t="shared" si="140"/>
        <v>0.06628528218</v>
      </c>
      <c r="DR35" s="126">
        <f t="shared" si="140"/>
        <v>0.07824053613</v>
      </c>
      <c r="DS35" s="126">
        <f t="shared" si="140"/>
        <v>0.09235204698</v>
      </c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5">
        <f t="shared" ref="EF35:EO35" si="141">D35*EF$3</f>
        <v>-0.002271078519</v>
      </c>
      <c r="EG35" s="125">
        <f t="shared" si="141"/>
        <v>0.2098672351</v>
      </c>
      <c r="EH35" s="125">
        <f t="shared" si="141"/>
        <v>0.3214385811</v>
      </c>
      <c r="EI35" s="125">
        <f t="shared" si="141"/>
        <v>-0.08008943446</v>
      </c>
      <c r="EJ35" s="125">
        <f t="shared" si="141"/>
        <v>0.1416750742</v>
      </c>
      <c r="EK35" s="125">
        <f t="shared" si="141"/>
        <v>-0.07014253669</v>
      </c>
      <c r="EL35" s="125">
        <f t="shared" si="141"/>
        <v>0.0362840834</v>
      </c>
      <c r="EM35" s="125">
        <f t="shared" si="141"/>
        <v>-0.03816643069</v>
      </c>
      <c r="EN35" s="125">
        <f t="shared" si="141"/>
        <v>-0.05030885727</v>
      </c>
      <c r="EO35" s="125">
        <f t="shared" si="141"/>
        <v>0.06057682231</v>
      </c>
      <c r="EP35" s="127">
        <f t="shared" si="17"/>
        <v>0.5288634585</v>
      </c>
      <c r="EQ35" s="127">
        <v>-0.0014691768767062796</v>
      </c>
      <c r="ER35" s="127">
        <f t="shared" si="18"/>
        <v>0.5280690932</v>
      </c>
      <c r="ES35" s="127">
        <f t="shared" si="19"/>
        <v>0.0000006310163459</v>
      </c>
      <c r="ET35" s="127">
        <f t="shared" si="20"/>
        <v>0.008973200313</v>
      </c>
    </row>
    <row r="36">
      <c r="A36" s="123">
        <f>'Yield Tabulations'!Z37</f>
        <v>0.4417582418</v>
      </c>
      <c r="B36" s="124">
        <f>'Yield Tabulations'!V37</f>
        <v>0.4690721649</v>
      </c>
      <c r="C36" s="124">
        <f>'Yield Tabulations'!W37</f>
        <v>0.3932926829</v>
      </c>
      <c r="D36" s="125">
        <f t="shared" si="11"/>
        <v>1</v>
      </c>
      <c r="E36" s="125">
        <f t="shared" ref="E36:M36" si="142">POWER($B36,E$1)*POWER($C36,E$2)</f>
        <v>0.3932926829</v>
      </c>
      <c r="F36" s="125">
        <f t="shared" si="142"/>
        <v>0.4690721649</v>
      </c>
      <c r="G36" s="125">
        <f t="shared" si="142"/>
        <v>0.1546791344</v>
      </c>
      <c r="H36" s="125">
        <f t="shared" si="142"/>
        <v>0.1844826502</v>
      </c>
      <c r="I36" s="125">
        <f t="shared" si="142"/>
        <v>0.2200286959</v>
      </c>
      <c r="J36" s="125">
        <f t="shared" si="142"/>
        <v>0.06083417178</v>
      </c>
      <c r="K36" s="125">
        <f t="shared" si="142"/>
        <v>0.07255567647</v>
      </c>
      <c r="L36" s="125">
        <f t="shared" si="142"/>
        <v>0.08653567614</v>
      </c>
      <c r="M36" s="125">
        <f t="shared" si="142"/>
        <v>0.1032093368</v>
      </c>
      <c r="N36" s="126">
        <f t="shared" ref="N36:DI36" si="143">OFFSET($D36,0,N$2)*OFFSET($D36,0,N$3)</f>
        <v>1</v>
      </c>
      <c r="O36" s="126">
        <f t="shared" si="143"/>
        <v>0.3932926829</v>
      </c>
      <c r="P36" s="126">
        <f t="shared" si="143"/>
        <v>0.4690721649</v>
      </c>
      <c r="Q36" s="126">
        <f t="shared" si="143"/>
        <v>0.1546791344</v>
      </c>
      <c r="R36" s="126">
        <f t="shared" si="143"/>
        <v>0.1844826502</v>
      </c>
      <c r="S36" s="126">
        <f t="shared" si="143"/>
        <v>0.2200286959</v>
      </c>
      <c r="T36" s="126">
        <f t="shared" si="143"/>
        <v>0.06083417178</v>
      </c>
      <c r="U36" s="126">
        <f t="shared" si="143"/>
        <v>0.07255567647</v>
      </c>
      <c r="V36" s="126">
        <f t="shared" si="143"/>
        <v>0.08653567614</v>
      </c>
      <c r="W36" s="126">
        <f t="shared" si="143"/>
        <v>0.1032093368</v>
      </c>
      <c r="X36" s="126">
        <f t="shared" si="143"/>
        <v>0.3932926829</v>
      </c>
      <c r="Y36" s="126">
        <f t="shared" si="143"/>
        <v>0.1546791344</v>
      </c>
      <c r="Z36" s="126">
        <f t="shared" si="143"/>
        <v>0.1844826502</v>
      </c>
      <c r="AA36" s="126">
        <f t="shared" si="143"/>
        <v>0.06083417178</v>
      </c>
      <c r="AB36" s="126">
        <f t="shared" si="143"/>
        <v>0.07255567647</v>
      </c>
      <c r="AC36" s="126">
        <f t="shared" si="143"/>
        <v>0.08653567614</v>
      </c>
      <c r="AD36" s="126">
        <f t="shared" si="143"/>
        <v>0.02392563463</v>
      </c>
      <c r="AE36" s="126">
        <f t="shared" si="143"/>
        <v>0.02853561666</v>
      </c>
      <c r="AF36" s="126">
        <f t="shared" si="143"/>
        <v>0.03403384824</v>
      </c>
      <c r="AG36" s="126">
        <f t="shared" si="143"/>
        <v>0.04059147695</v>
      </c>
      <c r="AH36" s="126">
        <f t="shared" si="143"/>
        <v>0.4690721649</v>
      </c>
      <c r="AI36" s="126">
        <f t="shared" si="143"/>
        <v>0.1844826502</v>
      </c>
      <c r="AJ36" s="126">
        <f t="shared" si="143"/>
        <v>0.2200286959</v>
      </c>
      <c r="AK36" s="126">
        <f t="shared" si="143"/>
        <v>0.07255567647</v>
      </c>
      <c r="AL36" s="126">
        <f t="shared" si="143"/>
        <v>0.08653567614</v>
      </c>
      <c r="AM36" s="126">
        <f t="shared" si="143"/>
        <v>0.1032093368</v>
      </c>
      <c r="AN36" s="126">
        <f t="shared" si="143"/>
        <v>0.02853561666</v>
      </c>
      <c r="AO36" s="126">
        <f t="shared" si="143"/>
        <v>0.03403384824</v>
      </c>
      <c r="AP36" s="126">
        <f t="shared" si="143"/>
        <v>0.04059147695</v>
      </c>
      <c r="AQ36" s="126">
        <f t="shared" si="143"/>
        <v>0.04841262703</v>
      </c>
      <c r="AR36" s="126">
        <f t="shared" si="143"/>
        <v>0.1546791344</v>
      </c>
      <c r="AS36" s="126">
        <f t="shared" si="143"/>
        <v>0.06083417178</v>
      </c>
      <c r="AT36" s="126">
        <f t="shared" si="143"/>
        <v>0.07255567647</v>
      </c>
      <c r="AU36" s="126">
        <f t="shared" si="143"/>
        <v>0.02392563463</v>
      </c>
      <c r="AV36" s="126">
        <f t="shared" si="143"/>
        <v>0.02853561666</v>
      </c>
      <c r="AW36" s="126">
        <f t="shared" si="143"/>
        <v>0.03403384824</v>
      </c>
      <c r="AX36" s="126">
        <f t="shared" si="143"/>
        <v>0.009409777035</v>
      </c>
      <c r="AY36" s="126">
        <f t="shared" si="143"/>
        <v>0.01122284923</v>
      </c>
      <c r="AZ36" s="126">
        <f t="shared" si="143"/>
        <v>0.01338526348</v>
      </c>
      <c r="BA36" s="126">
        <f t="shared" si="143"/>
        <v>0.01596433088</v>
      </c>
      <c r="BB36" s="126">
        <f t="shared" si="143"/>
        <v>0.1844826502</v>
      </c>
      <c r="BC36" s="126">
        <f t="shared" si="143"/>
        <v>0.07255567647</v>
      </c>
      <c r="BD36" s="126">
        <f t="shared" si="143"/>
        <v>0.08653567614</v>
      </c>
      <c r="BE36" s="126">
        <f t="shared" si="143"/>
        <v>0.02853561666</v>
      </c>
      <c r="BF36" s="126">
        <f t="shared" si="143"/>
        <v>0.03403384824</v>
      </c>
      <c r="BG36" s="126">
        <f t="shared" si="143"/>
        <v>0.04059147695</v>
      </c>
      <c r="BH36" s="126">
        <f t="shared" si="143"/>
        <v>0.01122284923</v>
      </c>
      <c r="BI36" s="126">
        <f t="shared" si="143"/>
        <v>0.01338526348</v>
      </c>
      <c r="BJ36" s="126">
        <f t="shared" si="143"/>
        <v>0.01596433088</v>
      </c>
      <c r="BK36" s="126">
        <f t="shared" si="143"/>
        <v>0.01904033197</v>
      </c>
      <c r="BL36" s="126">
        <f t="shared" si="143"/>
        <v>0.2200286959</v>
      </c>
      <c r="BM36" s="126">
        <f t="shared" si="143"/>
        <v>0.08653567614</v>
      </c>
      <c r="BN36" s="126">
        <f t="shared" si="143"/>
        <v>0.1032093368</v>
      </c>
      <c r="BO36" s="126">
        <f t="shared" si="143"/>
        <v>0.03403384824</v>
      </c>
      <c r="BP36" s="126">
        <f t="shared" si="143"/>
        <v>0.04059147695</v>
      </c>
      <c r="BQ36" s="126">
        <f t="shared" si="143"/>
        <v>0.04841262703</v>
      </c>
      <c r="BR36" s="126">
        <f t="shared" si="143"/>
        <v>0.01338526348</v>
      </c>
      <c r="BS36" s="126">
        <f t="shared" si="143"/>
        <v>0.01596433088</v>
      </c>
      <c r="BT36" s="126">
        <f t="shared" si="143"/>
        <v>0.01904033197</v>
      </c>
      <c r="BU36" s="126">
        <f t="shared" si="143"/>
        <v>0.02270901577</v>
      </c>
      <c r="BV36" s="126">
        <f t="shared" si="143"/>
        <v>0.06083417178</v>
      </c>
      <c r="BW36" s="126">
        <f t="shared" si="143"/>
        <v>0.02392563463</v>
      </c>
      <c r="BX36" s="126">
        <f t="shared" si="143"/>
        <v>0.02853561666</v>
      </c>
      <c r="BY36" s="126">
        <f t="shared" si="143"/>
        <v>0.009409777035</v>
      </c>
      <c r="BZ36" s="126">
        <f t="shared" si="143"/>
        <v>0.01122284923</v>
      </c>
      <c r="CA36" s="126">
        <f t="shared" si="143"/>
        <v>0.01338526348</v>
      </c>
      <c r="CB36" s="126">
        <f t="shared" si="143"/>
        <v>0.003700796456</v>
      </c>
      <c r="CC36" s="126">
        <f t="shared" si="143"/>
        <v>0.004413864486</v>
      </c>
      <c r="CD36" s="126">
        <f t="shared" si="143"/>
        <v>0.005264326187</v>
      </c>
      <c r="CE36" s="126">
        <f t="shared" si="143"/>
        <v>0.006278654521</v>
      </c>
      <c r="CF36" s="126">
        <f t="shared" si="143"/>
        <v>0.07255567647</v>
      </c>
      <c r="CG36" s="126">
        <f t="shared" si="143"/>
        <v>0.02853561666</v>
      </c>
      <c r="CH36" s="126">
        <f t="shared" si="143"/>
        <v>0.03403384824</v>
      </c>
      <c r="CI36" s="126">
        <f t="shared" si="143"/>
        <v>0.01122284923</v>
      </c>
      <c r="CJ36" s="126">
        <f t="shared" si="143"/>
        <v>0.01338526348</v>
      </c>
      <c r="CK36" s="126">
        <f t="shared" si="143"/>
        <v>0.01596433088</v>
      </c>
      <c r="CL36" s="126">
        <f t="shared" si="143"/>
        <v>0.004413864486</v>
      </c>
      <c r="CM36" s="126">
        <f t="shared" si="143"/>
        <v>0.005264326187</v>
      </c>
      <c r="CN36" s="126">
        <f t="shared" si="143"/>
        <v>0.006278654521</v>
      </c>
      <c r="CO36" s="126">
        <f t="shared" si="143"/>
        <v>0.007488423246</v>
      </c>
      <c r="CP36" s="126">
        <f t="shared" si="143"/>
        <v>0.08653567614</v>
      </c>
      <c r="CQ36" s="126">
        <f t="shared" si="143"/>
        <v>0.03403384824</v>
      </c>
      <c r="CR36" s="126">
        <f t="shared" si="143"/>
        <v>0.04059147695</v>
      </c>
      <c r="CS36" s="126">
        <f t="shared" si="143"/>
        <v>0.01338526348</v>
      </c>
      <c r="CT36" s="126">
        <f t="shared" si="143"/>
        <v>0.01596433088</v>
      </c>
      <c r="CU36" s="126">
        <f t="shared" si="143"/>
        <v>0.01904033197</v>
      </c>
      <c r="CV36" s="126">
        <f t="shared" si="143"/>
        <v>0.005264326187</v>
      </c>
      <c r="CW36" s="126">
        <f t="shared" si="143"/>
        <v>0.006278654521</v>
      </c>
      <c r="CX36" s="126">
        <f t="shared" si="143"/>
        <v>0.007488423246</v>
      </c>
      <c r="CY36" s="126">
        <f t="shared" si="143"/>
        <v>0.00893128974</v>
      </c>
      <c r="CZ36" s="126">
        <f t="shared" si="143"/>
        <v>0.1032093368</v>
      </c>
      <c r="DA36" s="126">
        <f t="shared" si="143"/>
        <v>0.04059147695</v>
      </c>
      <c r="DB36" s="126">
        <f t="shared" si="143"/>
        <v>0.04841262703</v>
      </c>
      <c r="DC36" s="126">
        <f t="shared" si="143"/>
        <v>0.01596433088</v>
      </c>
      <c r="DD36" s="126">
        <f t="shared" si="143"/>
        <v>0.01904033197</v>
      </c>
      <c r="DE36" s="126">
        <f t="shared" si="143"/>
        <v>0.02270901577</v>
      </c>
      <c r="DF36" s="126">
        <f t="shared" si="143"/>
        <v>0.006278654521</v>
      </c>
      <c r="DG36" s="126">
        <f t="shared" si="143"/>
        <v>0.007488423246</v>
      </c>
      <c r="DH36" s="126">
        <f t="shared" si="143"/>
        <v>0.00893128974</v>
      </c>
      <c r="DI36" s="126">
        <f t="shared" si="143"/>
        <v>0.01065216719</v>
      </c>
      <c r="DJ36" s="126">
        <f t="shared" ref="DJ36:DS36" si="144">$A36*OFFSET($D36,0,DJ$3)</f>
        <v>0.4417582418</v>
      </c>
      <c r="DK36" s="126">
        <f t="shared" si="144"/>
        <v>0.1737402841</v>
      </c>
      <c r="DL36" s="126">
        <f t="shared" si="144"/>
        <v>0.2072164948</v>
      </c>
      <c r="DM36" s="126">
        <f t="shared" si="144"/>
        <v>0.06833078247</v>
      </c>
      <c r="DN36" s="126">
        <f t="shared" si="144"/>
        <v>0.0814967312</v>
      </c>
      <c r="DO36" s="126">
        <f t="shared" si="144"/>
        <v>0.09719948985</v>
      </c>
      <c r="DP36" s="126">
        <f t="shared" si="144"/>
        <v>0.02687399676</v>
      </c>
      <c r="DQ36" s="126">
        <f t="shared" si="144"/>
        <v>0.03205206807</v>
      </c>
      <c r="DR36" s="126">
        <f t="shared" si="144"/>
        <v>0.03822784814</v>
      </c>
      <c r="DS36" s="126">
        <f t="shared" si="144"/>
        <v>0.04559357514</v>
      </c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5">
        <f t="shared" ref="EF36:EO36" si="145">D36*EF$3</f>
        <v>-0.002271078519</v>
      </c>
      <c r="EG36" s="125">
        <f t="shared" si="145"/>
        <v>0.1742167698</v>
      </c>
      <c r="EH36" s="125">
        <f t="shared" si="145"/>
        <v>0.2696201872</v>
      </c>
      <c r="EI36" s="125">
        <f t="shared" si="145"/>
        <v>-0.05519069452</v>
      </c>
      <c r="EJ36" s="125">
        <f t="shared" si="145"/>
        <v>0.09864910936</v>
      </c>
      <c r="EK36" s="125">
        <f t="shared" si="145"/>
        <v>-0.04935035434</v>
      </c>
      <c r="EL36" s="125">
        <f t="shared" si="145"/>
        <v>0.02075640351</v>
      </c>
      <c r="EM36" s="125">
        <f t="shared" si="145"/>
        <v>-0.02206107051</v>
      </c>
      <c r="EN36" s="125">
        <f t="shared" si="145"/>
        <v>-0.02938316516</v>
      </c>
      <c r="EO36" s="125">
        <f t="shared" si="145"/>
        <v>0.0357494775</v>
      </c>
      <c r="EP36" s="127">
        <f t="shared" si="17"/>
        <v>0.4407355844</v>
      </c>
      <c r="EQ36" s="127">
        <v>5.589185887900361E-4</v>
      </c>
      <c r="ER36" s="127">
        <f t="shared" si="18"/>
        <v>0.4417582418</v>
      </c>
      <c r="ES36" s="127">
        <f t="shared" si="19"/>
        <v>0.000001045828083</v>
      </c>
      <c r="ET36" s="127">
        <f t="shared" si="20"/>
        <v>0.00007083118276</v>
      </c>
    </row>
    <row r="37">
      <c r="A37" s="123">
        <f>'Yield Tabulations'!Z38</f>
        <v>0.4056847545</v>
      </c>
      <c r="B37" s="124">
        <f>'Yield Tabulations'!V38</f>
        <v>0.4382716049</v>
      </c>
      <c r="C37" s="124">
        <f>'Yield Tabulations'!W38</f>
        <v>0.3506944444</v>
      </c>
      <c r="D37" s="125">
        <f t="shared" si="11"/>
        <v>1</v>
      </c>
      <c r="E37" s="125">
        <f t="shared" ref="E37:M37" si="146">POWER($B37,E$1)*POWER($C37,E$2)</f>
        <v>0.3506944444</v>
      </c>
      <c r="F37" s="125">
        <f t="shared" si="146"/>
        <v>0.4382716049</v>
      </c>
      <c r="G37" s="125">
        <f t="shared" si="146"/>
        <v>0.1229865934</v>
      </c>
      <c r="H37" s="125">
        <f t="shared" si="146"/>
        <v>0.153699417</v>
      </c>
      <c r="I37" s="125">
        <f t="shared" si="146"/>
        <v>0.1920819997</v>
      </c>
      <c r="J37" s="125">
        <f t="shared" si="146"/>
        <v>0.04313071503</v>
      </c>
      <c r="K37" s="125">
        <f t="shared" si="146"/>
        <v>0.05390153166</v>
      </c>
      <c r="L37" s="125">
        <f t="shared" si="146"/>
        <v>0.06736209017</v>
      </c>
      <c r="M37" s="125">
        <f t="shared" si="146"/>
        <v>0.08418408629</v>
      </c>
      <c r="N37" s="126">
        <f t="shared" ref="N37:DI37" si="147">OFFSET($D37,0,N$2)*OFFSET($D37,0,N$3)</f>
        <v>1</v>
      </c>
      <c r="O37" s="126">
        <f t="shared" si="147"/>
        <v>0.3506944444</v>
      </c>
      <c r="P37" s="126">
        <f t="shared" si="147"/>
        <v>0.4382716049</v>
      </c>
      <c r="Q37" s="126">
        <f t="shared" si="147"/>
        <v>0.1229865934</v>
      </c>
      <c r="R37" s="126">
        <f t="shared" si="147"/>
        <v>0.153699417</v>
      </c>
      <c r="S37" s="126">
        <f t="shared" si="147"/>
        <v>0.1920819997</v>
      </c>
      <c r="T37" s="126">
        <f t="shared" si="147"/>
        <v>0.04313071503</v>
      </c>
      <c r="U37" s="126">
        <f t="shared" si="147"/>
        <v>0.05390153166</v>
      </c>
      <c r="V37" s="126">
        <f t="shared" si="147"/>
        <v>0.06736209017</v>
      </c>
      <c r="W37" s="126">
        <f t="shared" si="147"/>
        <v>0.08418408629</v>
      </c>
      <c r="X37" s="126">
        <f t="shared" si="147"/>
        <v>0.3506944444</v>
      </c>
      <c r="Y37" s="126">
        <f t="shared" si="147"/>
        <v>0.1229865934</v>
      </c>
      <c r="Z37" s="126">
        <f t="shared" si="147"/>
        <v>0.153699417</v>
      </c>
      <c r="AA37" s="126">
        <f t="shared" si="147"/>
        <v>0.04313071503</v>
      </c>
      <c r="AB37" s="126">
        <f t="shared" si="147"/>
        <v>0.05390153166</v>
      </c>
      <c r="AC37" s="126">
        <f t="shared" si="147"/>
        <v>0.06736209017</v>
      </c>
      <c r="AD37" s="126">
        <f t="shared" si="147"/>
        <v>0.01512570215</v>
      </c>
      <c r="AE37" s="126">
        <f t="shared" si="147"/>
        <v>0.0189029677</v>
      </c>
      <c r="AF37" s="126">
        <f t="shared" si="147"/>
        <v>0.02362351079</v>
      </c>
      <c r="AG37" s="126">
        <f t="shared" si="147"/>
        <v>0.02952289137</v>
      </c>
      <c r="AH37" s="126">
        <f t="shared" si="147"/>
        <v>0.4382716049</v>
      </c>
      <c r="AI37" s="126">
        <f t="shared" si="147"/>
        <v>0.153699417</v>
      </c>
      <c r="AJ37" s="126">
        <f t="shared" si="147"/>
        <v>0.1920819997</v>
      </c>
      <c r="AK37" s="126">
        <f t="shared" si="147"/>
        <v>0.05390153166</v>
      </c>
      <c r="AL37" s="126">
        <f t="shared" si="147"/>
        <v>0.06736209017</v>
      </c>
      <c r="AM37" s="126">
        <f t="shared" si="147"/>
        <v>0.08418408629</v>
      </c>
      <c r="AN37" s="126">
        <f t="shared" si="147"/>
        <v>0.0189029677</v>
      </c>
      <c r="AO37" s="126">
        <f t="shared" si="147"/>
        <v>0.02362351079</v>
      </c>
      <c r="AP37" s="126">
        <f t="shared" si="147"/>
        <v>0.02952289137</v>
      </c>
      <c r="AQ37" s="126">
        <f t="shared" si="147"/>
        <v>0.03689549461</v>
      </c>
      <c r="AR37" s="126">
        <f t="shared" si="147"/>
        <v>0.1229865934</v>
      </c>
      <c r="AS37" s="126">
        <f t="shared" si="147"/>
        <v>0.04313071503</v>
      </c>
      <c r="AT37" s="126">
        <f t="shared" si="147"/>
        <v>0.05390153166</v>
      </c>
      <c r="AU37" s="126">
        <f t="shared" si="147"/>
        <v>0.01512570215</v>
      </c>
      <c r="AV37" s="126">
        <f t="shared" si="147"/>
        <v>0.0189029677</v>
      </c>
      <c r="AW37" s="126">
        <f t="shared" si="147"/>
        <v>0.02362351079</v>
      </c>
      <c r="AX37" s="126">
        <f t="shared" si="147"/>
        <v>0.005304499711</v>
      </c>
      <c r="AY37" s="126">
        <f t="shared" si="147"/>
        <v>0.006629165756</v>
      </c>
      <c r="AZ37" s="126">
        <f t="shared" si="147"/>
        <v>0.008284633992</v>
      </c>
      <c r="BA37" s="126">
        <f t="shared" si="147"/>
        <v>0.01035351399</v>
      </c>
      <c r="BB37" s="126">
        <f t="shared" si="147"/>
        <v>0.153699417</v>
      </c>
      <c r="BC37" s="126">
        <f t="shared" si="147"/>
        <v>0.05390153166</v>
      </c>
      <c r="BD37" s="126">
        <f t="shared" si="147"/>
        <v>0.06736209017</v>
      </c>
      <c r="BE37" s="126">
        <f t="shared" si="147"/>
        <v>0.0189029677</v>
      </c>
      <c r="BF37" s="126">
        <f t="shared" si="147"/>
        <v>0.02362351079</v>
      </c>
      <c r="BG37" s="126">
        <f t="shared" si="147"/>
        <v>0.02952289137</v>
      </c>
      <c r="BH37" s="126">
        <f t="shared" si="147"/>
        <v>0.006629165756</v>
      </c>
      <c r="BI37" s="126">
        <f t="shared" si="147"/>
        <v>0.008284633992</v>
      </c>
      <c r="BJ37" s="126">
        <f t="shared" si="147"/>
        <v>0.01035351399</v>
      </c>
      <c r="BK37" s="126">
        <f t="shared" si="147"/>
        <v>0.01293904498</v>
      </c>
      <c r="BL37" s="126">
        <f t="shared" si="147"/>
        <v>0.1920819997</v>
      </c>
      <c r="BM37" s="126">
        <f t="shared" si="147"/>
        <v>0.06736209017</v>
      </c>
      <c r="BN37" s="126">
        <f t="shared" si="147"/>
        <v>0.08418408629</v>
      </c>
      <c r="BO37" s="126">
        <f t="shared" si="147"/>
        <v>0.02362351079</v>
      </c>
      <c r="BP37" s="126">
        <f t="shared" si="147"/>
        <v>0.02952289137</v>
      </c>
      <c r="BQ37" s="126">
        <f t="shared" si="147"/>
        <v>0.03689549461</v>
      </c>
      <c r="BR37" s="126">
        <f t="shared" si="147"/>
        <v>0.008284633992</v>
      </c>
      <c r="BS37" s="126">
        <f t="shared" si="147"/>
        <v>0.01035351399</v>
      </c>
      <c r="BT37" s="126">
        <f t="shared" si="147"/>
        <v>0.01293904498</v>
      </c>
      <c r="BU37" s="126">
        <f t="shared" si="147"/>
        <v>0.01617024764</v>
      </c>
      <c r="BV37" s="126">
        <f t="shared" si="147"/>
        <v>0.04313071503</v>
      </c>
      <c r="BW37" s="126">
        <f t="shared" si="147"/>
        <v>0.01512570215</v>
      </c>
      <c r="BX37" s="126">
        <f t="shared" si="147"/>
        <v>0.0189029677</v>
      </c>
      <c r="BY37" s="126">
        <f t="shared" si="147"/>
        <v>0.005304499711</v>
      </c>
      <c r="BZ37" s="126">
        <f t="shared" si="147"/>
        <v>0.006629165756</v>
      </c>
      <c r="CA37" s="126">
        <f t="shared" si="147"/>
        <v>0.008284633992</v>
      </c>
      <c r="CB37" s="126">
        <f t="shared" si="147"/>
        <v>0.001860258579</v>
      </c>
      <c r="CC37" s="126">
        <f t="shared" si="147"/>
        <v>0.002324811602</v>
      </c>
      <c r="CD37" s="126">
        <f t="shared" si="147"/>
        <v>0.002905375115</v>
      </c>
      <c r="CE37" s="126">
        <f t="shared" si="147"/>
        <v>0.003630919836</v>
      </c>
      <c r="CF37" s="126">
        <f t="shared" si="147"/>
        <v>0.05390153166</v>
      </c>
      <c r="CG37" s="126">
        <f t="shared" si="147"/>
        <v>0.0189029677</v>
      </c>
      <c r="CH37" s="126">
        <f t="shared" si="147"/>
        <v>0.02362351079</v>
      </c>
      <c r="CI37" s="126">
        <f t="shared" si="147"/>
        <v>0.006629165756</v>
      </c>
      <c r="CJ37" s="126">
        <f t="shared" si="147"/>
        <v>0.008284633992</v>
      </c>
      <c r="CK37" s="126">
        <f t="shared" si="147"/>
        <v>0.01035351399</v>
      </c>
      <c r="CL37" s="126">
        <f t="shared" si="147"/>
        <v>0.002324811602</v>
      </c>
      <c r="CM37" s="126">
        <f t="shared" si="147"/>
        <v>0.002905375115</v>
      </c>
      <c r="CN37" s="126">
        <f t="shared" si="147"/>
        <v>0.003630919836</v>
      </c>
      <c r="CO37" s="126">
        <f t="shared" si="147"/>
        <v>0.004537651192</v>
      </c>
      <c r="CP37" s="126">
        <f t="shared" si="147"/>
        <v>0.06736209017</v>
      </c>
      <c r="CQ37" s="126">
        <f t="shared" si="147"/>
        <v>0.02362351079</v>
      </c>
      <c r="CR37" s="126">
        <f t="shared" si="147"/>
        <v>0.02952289137</v>
      </c>
      <c r="CS37" s="126">
        <f t="shared" si="147"/>
        <v>0.008284633992</v>
      </c>
      <c r="CT37" s="126">
        <f t="shared" si="147"/>
        <v>0.01035351399</v>
      </c>
      <c r="CU37" s="126">
        <f t="shared" si="147"/>
        <v>0.01293904498</v>
      </c>
      <c r="CV37" s="126">
        <f t="shared" si="147"/>
        <v>0.002905375115</v>
      </c>
      <c r="CW37" s="126">
        <f t="shared" si="147"/>
        <v>0.003630919836</v>
      </c>
      <c r="CX37" s="126">
        <f t="shared" si="147"/>
        <v>0.004537651192</v>
      </c>
      <c r="CY37" s="126">
        <f t="shared" si="147"/>
        <v>0.005670816011</v>
      </c>
      <c r="CZ37" s="126">
        <f t="shared" si="147"/>
        <v>0.08418408629</v>
      </c>
      <c r="DA37" s="126">
        <f t="shared" si="147"/>
        <v>0.02952289137</v>
      </c>
      <c r="DB37" s="126">
        <f t="shared" si="147"/>
        <v>0.03689549461</v>
      </c>
      <c r="DC37" s="126">
        <f t="shared" si="147"/>
        <v>0.01035351399</v>
      </c>
      <c r="DD37" s="126">
        <f t="shared" si="147"/>
        <v>0.01293904498</v>
      </c>
      <c r="DE37" s="126">
        <f t="shared" si="147"/>
        <v>0.01617024764</v>
      </c>
      <c r="DF37" s="126">
        <f t="shared" si="147"/>
        <v>0.003630919836</v>
      </c>
      <c r="DG37" s="126">
        <f t="shared" si="147"/>
        <v>0.004537651192</v>
      </c>
      <c r="DH37" s="126">
        <f t="shared" si="147"/>
        <v>0.005670816011</v>
      </c>
      <c r="DI37" s="126">
        <f t="shared" si="147"/>
        <v>0.007086960384</v>
      </c>
      <c r="DJ37" s="126">
        <f t="shared" ref="DJ37:DS37" si="148">$A37*OFFSET($D37,0,DJ$3)</f>
        <v>0.4056847545</v>
      </c>
      <c r="DK37" s="126">
        <f t="shared" si="148"/>
        <v>0.1422713896</v>
      </c>
      <c r="DL37" s="126">
        <f t="shared" si="148"/>
        <v>0.1778001085</v>
      </c>
      <c r="DM37" s="126">
        <f t="shared" si="148"/>
        <v>0.04989378594</v>
      </c>
      <c r="DN37" s="126">
        <f t="shared" si="148"/>
        <v>0.06235351026</v>
      </c>
      <c r="DO37" s="126">
        <f t="shared" si="148"/>
        <v>0.07792473889</v>
      </c>
      <c r="DP37" s="126">
        <f t="shared" si="148"/>
        <v>0.01749747354</v>
      </c>
      <c r="DQ37" s="126">
        <f t="shared" si="148"/>
        <v>0.02186702964</v>
      </c>
      <c r="DR37" s="126">
        <f t="shared" si="148"/>
        <v>0.02732777302</v>
      </c>
      <c r="DS37" s="126">
        <f t="shared" si="148"/>
        <v>0.03415220038</v>
      </c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5">
        <f t="shared" ref="EF37:EO37" si="149">D37*EF$3</f>
        <v>-0.002271078519</v>
      </c>
      <c r="EG37" s="125">
        <f t="shared" si="149"/>
        <v>0.1553470379</v>
      </c>
      <c r="EH37" s="125">
        <f t="shared" si="149"/>
        <v>0.2519161891</v>
      </c>
      <c r="EI37" s="125">
        <f t="shared" si="149"/>
        <v>-0.04388255422</v>
      </c>
      <c r="EJ37" s="125">
        <f t="shared" si="149"/>
        <v>0.08218827395</v>
      </c>
      <c r="EK37" s="125">
        <f t="shared" si="149"/>
        <v>-0.04308217484</v>
      </c>
      <c r="EL37" s="125">
        <f t="shared" si="149"/>
        <v>0.0147160469</v>
      </c>
      <c r="EM37" s="125">
        <f t="shared" si="149"/>
        <v>-0.01638914484</v>
      </c>
      <c r="EN37" s="125">
        <f t="shared" si="149"/>
        <v>-0.02287277929</v>
      </c>
      <c r="EO37" s="125">
        <f t="shared" si="149"/>
        <v>0.02915954305</v>
      </c>
      <c r="EP37" s="127">
        <f t="shared" si="17"/>
        <v>0.4048293591</v>
      </c>
      <c r="EQ37" s="127">
        <v>0.0037856968488402254</v>
      </c>
      <c r="ER37" s="127">
        <f t="shared" si="18"/>
        <v>0.4056847545</v>
      </c>
      <c r="ES37" s="127">
        <f t="shared" si="19"/>
        <v>0.0000007317012883</v>
      </c>
      <c r="ET37" s="127">
        <f t="shared" si="20"/>
        <v>0.0007649296111</v>
      </c>
    </row>
    <row r="38">
      <c r="A38" s="123">
        <f>'Yield Tabulations'!Z39</f>
        <v>0.3988095238</v>
      </c>
      <c r="B38" s="124">
        <f>'Yield Tabulations'!V39</f>
        <v>0.421179302</v>
      </c>
      <c r="C38" s="124">
        <f>'Yield Tabulations'!W39</f>
        <v>0.3625730994</v>
      </c>
      <c r="D38" s="125">
        <f t="shared" si="11"/>
        <v>1</v>
      </c>
      <c r="E38" s="125">
        <f t="shared" ref="E38:M38" si="150">POWER($B38,E$1)*POWER($C38,E$2)</f>
        <v>0.3625730994</v>
      </c>
      <c r="F38" s="125">
        <f t="shared" si="150"/>
        <v>0.421179302</v>
      </c>
      <c r="G38" s="125">
        <f t="shared" si="150"/>
        <v>0.1314592524</v>
      </c>
      <c r="H38" s="125">
        <f t="shared" si="150"/>
        <v>0.152708285</v>
      </c>
      <c r="I38" s="125">
        <f t="shared" si="150"/>
        <v>0.1773920045</v>
      </c>
      <c r="J38" s="125">
        <f t="shared" si="150"/>
        <v>0.0476635886</v>
      </c>
      <c r="K38" s="125">
        <f t="shared" si="150"/>
        <v>0.05536791618</v>
      </c>
      <c r="L38" s="125">
        <f t="shared" si="150"/>
        <v>0.06431756887</v>
      </c>
      <c r="M38" s="125">
        <f t="shared" si="150"/>
        <v>0.07471384063</v>
      </c>
      <c r="N38" s="126">
        <f t="shared" ref="N38:DI38" si="151">OFFSET($D38,0,N$2)*OFFSET($D38,0,N$3)</f>
        <v>1</v>
      </c>
      <c r="O38" s="126">
        <f t="shared" si="151"/>
        <v>0.3625730994</v>
      </c>
      <c r="P38" s="126">
        <f t="shared" si="151"/>
        <v>0.421179302</v>
      </c>
      <c r="Q38" s="126">
        <f t="shared" si="151"/>
        <v>0.1314592524</v>
      </c>
      <c r="R38" s="126">
        <f t="shared" si="151"/>
        <v>0.152708285</v>
      </c>
      <c r="S38" s="126">
        <f t="shared" si="151"/>
        <v>0.1773920045</v>
      </c>
      <c r="T38" s="126">
        <f t="shared" si="151"/>
        <v>0.0476635886</v>
      </c>
      <c r="U38" s="126">
        <f t="shared" si="151"/>
        <v>0.05536791618</v>
      </c>
      <c r="V38" s="126">
        <f t="shared" si="151"/>
        <v>0.06431756887</v>
      </c>
      <c r="W38" s="126">
        <f t="shared" si="151"/>
        <v>0.07471384063</v>
      </c>
      <c r="X38" s="126">
        <f t="shared" si="151"/>
        <v>0.3625730994</v>
      </c>
      <c r="Y38" s="126">
        <f t="shared" si="151"/>
        <v>0.1314592524</v>
      </c>
      <c r="Z38" s="126">
        <f t="shared" si="151"/>
        <v>0.152708285</v>
      </c>
      <c r="AA38" s="126">
        <f t="shared" si="151"/>
        <v>0.0476635886</v>
      </c>
      <c r="AB38" s="126">
        <f t="shared" si="151"/>
        <v>0.05536791618</v>
      </c>
      <c r="AC38" s="126">
        <f t="shared" si="151"/>
        <v>0.06431756887</v>
      </c>
      <c r="AD38" s="126">
        <f t="shared" si="151"/>
        <v>0.01728153505</v>
      </c>
      <c r="AE38" s="126">
        <f t="shared" si="151"/>
        <v>0.02007491698</v>
      </c>
      <c r="AF38" s="126">
        <f t="shared" si="151"/>
        <v>0.02331982029</v>
      </c>
      <c r="AG38" s="126">
        <f t="shared" si="151"/>
        <v>0.02708922877</v>
      </c>
      <c r="AH38" s="126">
        <f t="shared" si="151"/>
        <v>0.421179302</v>
      </c>
      <c r="AI38" s="126">
        <f t="shared" si="151"/>
        <v>0.152708285</v>
      </c>
      <c r="AJ38" s="126">
        <f t="shared" si="151"/>
        <v>0.1773920045</v>
      </c>
      <c r="AK38" s="126">
        <f t="shared" si="151"/>
        <v>0.05536791618</v>
      </c>
      <c r="AL38" s="126">
        <f t="shared" si="151"/>
        <v>0.06431756887</v>
      </c>
      <c r="AM38" s="126">
        <f t="shared" si="151"/>
        <v>0.07471384063</v>
      </c>
      <c r="AN38" s="126">
        <f t="shared" si="151"/>
        <v>0.02007491698</v>
      </c>
      <c r="AO38" s="126">
        <f t="shared" si="151"/>
        <v>0.02331982029</v>
      </c>
      <c r="AP38" s="126">
        <f t="shared" si="151"/>
        <v>0.02708922877</v>
      </c>
      <c r="AQ38" s="126">
        <f t="shared" si="151"/>
        <v>0.03146792325</v>
      </c>
      <c r="AR38" s="126">
        <f t="shared" si="151"/>
        <v>0.1314592524</v>
      </c>
      <c r="AS38" s="126">
        <f t="shared" si="151"/>
        <v>0.0476635886</v>
      </c>
      <c r="AT38" s="126">
        <f t="shared" si="151"/>
        <v>0.05536791618</v>
      </c>
      <c r="AU38" s="126">
        <f t="shared" si="151"/>
        <v>0.01728153505</v>
      </c>
      <c r="AV38" s="126">
        <f t="shared" si="151"/>
        <v>0.02007491698</v>
      </c>
      <c r="AW38" s="126">
        <f t="shared" si="151"/>
        <v>0.02331982029</v>
      </c>
      <c r="AX38" s="126">
        <f t="shared" si="151"/>
        <v>0.006265819725</v>
      </c>
      <c r="AY38" s="126">
        <f t="shared" si="151"/>
        <v>0.007278624869</v>
      </c>
      <c r="AZ38" s="126">
        <f t="shared" si="151"/>
        <v>0.008455139521</v>
      </c>
      <c r="BA38" s="126">
        <f t="shared" si="151"/>
        <v>0.009821825635</v>
      </c>
      <c r="BB38" s="126">
        <f t="shared" si="151"/>
        <v>0.152708285</v>
      </c>
      <c r="BC38" s="126">
        <f t="shared" si="151"/>
        <v>0.05536791618</v>
      </c>
      <c r="BD38" s="126">
        <f t="shared" si="151"/>
        <v>0.06431756887</v>
      </c>
      <c r="BE38" s="126">
        <f t="shared" si="151"/>
        <v>0.02007491698</v>
      </c>
      <c r="BF38" s="126">
        <f t="shared" si="151"/>
        <v>0.02331982029</v>
      </c>
      <c r="BG38" s="126">
        <f t="shared" si="151"/>
        <v>0.02708922877</v>
      </c>
      <c r="BH38" s="126">
        <f t="shared" si="151"/>
        <v>0.007278624869</v>
      </c>
      <c r="BI38" s="126">
        <f t="shared" si="151"/>
        <v>0.008455139521</v>
      </c>
      <c r="BJ38" s="126">
        <f t="shared" si="151"/>
        <v>0.009821825635</v>
      </c>
      <c r="BK38" s="126">
        <f t="shared" si="151"/>
        <v>0.01140942247</v>
      </c>
      <c r="BL38" s="126">
        <f t="shared" si="151"/>
        <v>0.1773920045</v>
      </c>
      <c r="BM38" s="126">
        <f t="shared" si="151"/>
        <v>0.06431756887</v>
      </c>
      <c r="BN38" s="126">
        <f t="shared" si="151"/>
        <v>0.07471384063</v>
      </c>
      <c r="BO38" s="126">
        <f t="shared" si="151"/>
        <v>0.02331982029</v>
      </c>
      <c r="BP38" s="126">
        <f t="shared" si="151"/>
        <v>0.02708922877</v>
      </c>
      <c r="BQ38" s="126">
        <f t="shared" si="151"/>
        <v>0.03146792325</v>
      </c>
      <c r="BR38" s="126">
        <f t="shared" si="151"/>
        <v>0.008455139521</v>
      </c>
      <c r="BS38" s="126">
        <f t="shared" si="151"/>
        <v>0.009821825635</v>
      </c>
      <c r="BT38" s="126">
        <f t="shared" si="151"/>
        <v>0.01140942247</v>
      </c>
      <c r="BU38" s="126">
        <f t="shared" si="151"/>
        <v>0.01325363795</v>
      </c>
      <c r="BV38" s="126">
        <f t="shared" si="151"/>
        <v>0.0476635886</v>
      </c>
      <c r="BW38" s="126">
        <f t="shared" si="151"/>
        <v>0.01728153505</v>
      </c>
      <c r="BX38" s="126">
        <f t="shared" si="151"/>
        <v>0.02007491698</v>
      </c>
      <c r="BY38" s="126">
        <f t="shared" si="151"/>
        <v>0.006265819725</v>
      </c>
      <c r="BZ38" s="126">
        <f t="shared" si="151"/>
        <v>0.007278624869</v>
      </c>
      <c r="CA38" s="126">
        <f t="shared" si="151"/>
        <v>0.008455139521</v>
      </c>
      <c r="CB38" s="126">
        <f t="shared" si="151"/>
        <v>0.002271817678</v>
      </c>
      <c r="CC38" s="126">
        <f t="shared" si="151"/>
        <v>0.002639033578</v>
      </c>
      <c r="CD38" s="126">
        <f t="shared" si="151"/>
        <v>0.003065606142</v>
      </c>
      <c r="CE38" s="126">
        <f t="shared" si="151"/>
        <v>0.003561129762</v>
      </c>
      <c r="CF38" s="126">
        <f t="shared" si="151"/>
        <v>0.05536791618</v>
      </c>
      <c r="CG38" s="126">
        <f t="shared" si="151"/>
        <v>0.02007491698</v>
      </c>
      <c r="CH38" s="126">
        <f t="shared" si="151"/>
        <v>0.02331982029</v>
      </c>
      <c r="CI38" s="126">
        <f t="shared" si="151"/>
        <v>0.007278624869</v>
      </c>
      <c r="CJ38" s="126">
        <f t="shared" si="151"/>
        <v>0.008455139521</v>
      </c>
      <c r="CK38" s="126">
        <f t="shared" si="151"/>
        <v>0.009821825635</v>
      </c>
      <c r="CL38" s="126">
        <f t="shared" si="151"/>
        <v>0.002639033578</v>
      </c>
      <c r="CM38" s="126">
        <f t="shared" si="151"/>
        <v>0.003065606142</v>
      </c>
      <c r="CN38" s="126">
        <f t="shared" si="151"/>
        <v>0.003561129762</v>
      </c>
      <c r="CO38" s="126">
        <f t="shared" si="151"/>
        <v>0.004136749666</v>
      </c>
      <c r="CP38" s="126">
        <f t="shared" si="151"/>
        <v>0.06431756887</v>
      </c>
      <c r="CQ38" s="126">
        <f t="shared" si="151"/>
        <v>0.02331982029</v>
      </c>
      <c r="CR38" s="126">
        <f t="shared" si="151"/>
        <v>0.02708922877</v>
      </c>
      <c r="CS38" s="126">
        <f t="shared" si="151"/>
        <v>0.008455139521</v>
      </c>
      <c r="CT38" s="126">
        <f t="shared" si="151"/>
        <v>0.009821825635</v>
      </c>
      <c r="CU38" s="126">
        <f t="shared" si="151"/>
        <v>0.01140942247</v>
      </c>
      <c r="CV38" s="126">
        <f t="shared" si="151"/>
        <v>0.003065606142</v>
      </c>
      <c r="CW38" s="126">
        <f t="shared" si="151"/>
        <v>0.003561129762</v>
      </c>
      <c r="CX38" s="126">
        <f t="shared" si="151"/>
        <v>0.004136749666</v>
      </c>
      <c r="CY38" s="126">
        <f t="shared" si="151"/>
        <v>0.004805412591</v>
      </c>
      <c r="CZ38" s="126">
        <f t="shared" si="151"/>
        <v>0.07471384063</v>
      </c>
      <c r="DA38" s="126">
        <f t="shared" si="151"/>
        <v>0.02708922877</v>
      </c>
      <c r="DB38" s="126">
        <f t="shared" si="151"/>
        <v>0.03146792325</v>
      </c>
      <c r="DC38" s="126">
        <f t="shared" si="151"/>
        <v>0.009821825635</v>
      </c>
      <c r="DD38" s="126">
        <f t="shared" si="151"/>
        <v>0.01140942247</v>
      </c>
      <c r="DE38" s="126">
        <f t="shared" si="151"/>
        <v>0.01325363795</v>
      </c>
      <c r="DF38" s="126">
        <f t="shared" si="151"/>
        <v>0.003561129762</v>
      </c>
      <c r="DG38" s="126">
        <f t="shared" si="151"/>
        <v>0.004136749666</v>
      </c>
      <c r="DH38" s="126">
        <f t="shared" si="151"/>
        <v>0.004805412591</v>
      </c>
      <c r="DI38" s="126">
        <f t="shared" si="151"/>
        <v>0.005582157982</v>
      </c>
      <c r="DJ38" s="126">
        <f t="shared" ref="DJ38:DS38" si="152">$A38*OFFSET($D38,0,DJ$3)</f>
        <v>0.3988095238</v>
      </c>
      <c r="DK38" s="126">
        <f t="shared" si="152"/>
        <v>0.1445976051</v>
      </c>
      <c r="DL38" s="126">
        <f t="shared" si="152"/>
        <v>0.1679703169</v>
      </c>
      <c r="DM38" s="126">
        <f t="shared" si="152"/>
        <v>0.05242720186</v>
      </c>
      <c r="DN38" s="126">
        <f t="shared" si="152"/>
        <v>0.0609015184</v>
      </c>
      <c r="DO38" s="126">
        <f t="shared" si="152"/>
        <v>0.07074562083</v>
      </c>
      <c r="DP38" s="126">
        <f t="shared" si="152"/>
        <v>0.01900869307</v>
      </c>
      <c r="DQ38" s="126">
        <f t="shared" si="152"/>
        <v>0.02208125229</v>
      </c>
      <c r="DR38" s="126">
        <f t="shared" si="152"/>
        <v>0.02565045901</v>
      </c>
      <c r="DS38" s="126">
        <f t="shared" si="152"/>
        <v>0.0297965912</v>
      </c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5">
        <f t="shared" ref="EF38:EO38" si="153">D38*EF$3</f>
        <v>-0.002271078519</v>
      </c>
      <c r="EG38" s="125">
        <f t="shared" si="153"/>
        <v>0.1606089229</v>
      </c>
      <c r="EH38" s="125">
        <f t="shared" si="153"/>
        <v>0.2420916242</v>
      </c>
      <c r="EI38" s="125">
        <f t="shared" si="153"/>
        <v>-0.04690566357</v>
      </c>
      <c r="EJ38" s="125">
        <f t="shared" si="153"/>
        <v>0.08165828214</v>
      </c>
      <c r="EK38" s="125">
        <f t="shared" si="153"/>
        <v>-0.03978734792</v>
      </c>
      <c r="EL38" s="125">
        <f t="shared" si="153"/>
        <v>0.01626264727</v>
      </c>
      <c r="EM38" s="125">
        <f t="shared" si="153"/>
        <v>-0.01683500951</v>
      </c>
      <c r="EN38" s="125">
        <f t="shared" si="153"/>
        <v>-0.02183901291</v>
      </c>
      <c r="EO38" s="125">
        <f t="shared" si="153"/>
        <v>0.0258792552</v>
      </c>
      <c r="EP38" s="127">
        <f t="shared" si="17"/>
        <v>0.3988626193</v>
      </c>
      <c r="EQ38" s="127">
        <v>-0.02633977133262111</v>
      </c>
      <c r="ER38" s="127">
        <f t="shared" si="18"/>
        <v>0.3988095238</v>
      </c>
      <c r="ES38" s="127">
        <f t="shared" si="19"/>
        <v>0.000000002819133213</v>
      </c>
      <c r="ET38" s="127">
        <f t="shared" si="20"/>
        <v>0.001192499882</v>
      </c>
    </row>
    <row r="39">
      <c r="A39" s="123">
        <f>'Yield Tabulations'!Z40</f>
        <v>0.4162895928</v>
      </c>
      <c r="B39" s="124">
        <f>'Yield Tabulations'!V40</f>
        <v>0.4383886256</v>
      </c>
      <c r="C39" s="124">
        <f>'Yield Tabulations'!W40</f>
        <v>0.377593361</v>
      </c>
      <c r="D39" s="125">
        <f t="shared" si="11"/>
        <v>1</v>
      </c>
      <c r="E39" s="125">
        <f t="shared" ref="E39:M39" si="154">POWER($B39,E$1)*POWER($C39,E$2)</f>
        <v>0.377593361</v>
      </c>
      <c r="F39" s="125">
        <f t="shared" si="154"/>
        <v>0.4383886256</v>
      </c>
      <c r="G39" s="125">
        <f t="shared" si="154"/>
        <v>0.1425767463</v>
      </c>
      <c r="H39" s="125">
        <f t="shared" si="154"/>
        <v>0.1655326346</v>
      </c>
      <c r="I39" s="125">
        <f t="shared" si="154"/>
        <v>0.192184587</v>
      </c>
      <c r="J39" s="125">
        <f t="shared" si="154"/>
        <v>0.05383603282</v>
      </c>
      <c r="K39" s="125">
        <f t="shared" si="154"/>
        <v>0.06250402384</v>
      </c>
      <c r="L39" s="125">
        <f t="shared" si="154"/>
        <v>0.07256762416</v>
      </c>
      <c r="M39" s="125">
        <f t="shared" si="154"/>
        <v>0.08425153698</v>
      </c>
      <c r="N39" s="126">
        <f t="shared" ref="N39:DI39" si="155">OFFSET($D39,0,N$2)*OFFSET($D39,0,N$3)</f>
        <v>1</v>
      </c>
      <c r="O39" s="126">
        <f t="shared" si="155"/>
        <v>0.377593361</v>
      </c>
      <c r="P39" s="126">
        <f t="shared" si="155"/>
        <v>0.4383886256</v>
      </c>
      <c r="Q39" s="126">
        <f t="shared" si="155"/>
        <v>0.1425767463</v>
      </c>
      <c r="R39" s="126">
        <f t="shared" si="155"/>
        <v>0.1655326346</v>
      </c>
      <c r="S39" s="126">
        <f t="shared" si="155"/>
        <v>0.192184587</v>
      </c>
      <c r="T39" s="126">
        <f t="shared" si="155"/>
        <v>0.05383603282</v>
      </c>
      <c r="U39" s="126">
        <f t="shared" si="155"/>
        <v>0.06250402384</v>
      </c>
      <c r="V39" s="126">
        <f t="shared" si="155"/>
        <v>0.07256762416</v>
      </c>
      <c r="W39" s="126">
        <f t="shared" si="155"/>
        <v>0.08425153698</v>
      </c>
      <c r="X39" s="126">
        <f t="shared" si="155"/>
        <v>0.377593361</v>
      </c>
      <c r="Y39" s="126">
        <f t="shared" si="155"/>
        <v>0.1425767463</v>
      </c>
      <c r="Z39" s="126">
        <f t="shared" si="155"/>
        <v>0.1655326346</v>
      </c>
      <c r="AA39" s="126">
        <f t="shared" si="155"/>
        <v>0.05383603282</v>
      </c>
      <c r="AB39" s="126">
        <f t="shared" si="155"/>
        <v>0.06250402384</v>
      </c>
      <c r="AC39" s="126">
        <f t="shared" si="155"/>
        <v>0.07256762416</v>
      </c>
      <c r="AD39" s="126">
        <f t="shared" si="155"/>
        <v>0.02032812858</v>
      </c>
      <c r="AE39" s="126">
        <f t="shared" si="155"/>
        <v>0.02360110444</v>
      </c>
      <c r="AF39" s="126">
        <f t="shared" si="155"/>
        <v>0.0274010531</v>
      </c>
      <c r="AG39" s="126">
        <f t="shared" si="155"/>
        <v>0.03181282102</v>
      </c>
      <c r="AH39" s="126">
        <f t="shared" si="155"/>
        <v>0.4383886256</v>
      </c>
      <c r="AI39" s="126">
        <f t="shared" si="155"/>
        <v>0.1655326346</v>
      </c>
      <c r="AJ39" s="126">
        <f t="shared" si="155"/>
        <v>0.192184587</v>
      </c>
      <c r="AK39" s="126">
        <f t="shared" si="155"/>
        <v>0.06250402384</v>
      </c>
      <c r="AL39" s="126">
        <f t="shared" si="155"/>
        <v>0.07256762416</v>
      </c>
      <c r="AM39" s="126">
        <f t="shared" si="155"/>
        <v>0.08425153698</v>
      </c>
      <c r="AN39" s="126">
        <f t="shared" si="155"/>
        <v>0.02360110444</v>
      </c>
      <c r="AO39" s="126">
        <f t="shared" si="155"/>
        <v>0.0274010531</v>
      </c>
      <c r="AP39" s="126">
        <f t="shared" si="155"/>
        <v>0.03181282102</v>
      </c>
      <c r="AQ39" s="126">
        <f t="shared" si="155"/>
        <v>0.0369349155</v>
      </c>
      <c r="AR39" s="126">
        <f t="shared" si="155"/>
        <v>0.1425767463</v>
      </c>
      <c r="AS39" s="126">
        <f t="shared" si="155"/>
        <v>0.05383603282</v>
      </c>
      <c r="AT39" s="126">
        <f t="shared" si="155"/>
        <v>0.06250402384</v>
      </c>
      <c r="AU39" s="126">
        <f t="shared" si="155"/>
        <v>0.02032812858</v>
      </c>
      <c r="AV39" s="126">
        <f t="shared" si="155"/>
        <v>0.02360110444</v>
      </c>
      <c r="AW39" s="126">
        <f t="shared" si="155"/>
        <v>0.0274010531</v>
      </c>
      <c r="AX39" s="126">
        <f t="shared" si="155"/>
        <v>0.007675766392</v>
      </c>
      <c r="AY39" s="126">
        <f t="shared" si="155"/>
        <v>0.008911620347</v>
      </c>
      <c r="AZ39" s="126">
        <f t="shared" si="155"/>
        <v>0.01034645574</v>
      </c>
      <c r="BA39" s="126">
        <f t="shared" si="155"/>
        <v>0.01201231001</v>
      </c>
      <c r="BB39" s="126">
        <f t="shared" si="155"/>
        <v>0.1655326346</v>
      </c>
      <c r="BC39" s="126">
        <f t="shared" si="155"/>
        <v>0.06250402384</v>
      </c>
      <c r="BD39" s="126">
        <f t="shared" si="155"/>
        <v>0.07256762416</v>
      </c>
      <c r="BE39" s="126">
        <f t="shared" si="155"/>
        <v>0.02360110444</v>
      </c>
      <c r="BF39" s="126">
        <f t="shared" si="155"/>
        <v>0.0274010531</v>
      </c>
      <c r="BG39" s="126">
        <f t="shared" si="155"/>
        <v>0.03181282102</v>
      </c>
      <c r="BH39" s="126">
        <f t="shared" si="155"/>
        <v>0.008911620347</v>
      </c>
      <c r="BI39" s="126">
        <f t="shared" si="155"/>
        <v>0.01034645574</v>
      </c>
      <c r="BJ39" s="126">
        <f t="shared" si="155"/>
        <v>0.01201231001</v>
      </c>
      <c r="BK39" s="126">
        <f t="shared" si="155"/>
        <v>0.01394637888</v>
      </c>
      <c r="BL39" s="126">
        <f t="shared" si="155"/>
        <v>0.192184587</v>
      </c>
      <c r="BM39" s="126">
        <f t="shared" si="155"/>
        <v>0.07256762416</v>
      </c>
      <c r="BN39" s="126">
        <f t="shared" si="155"/>
        <v>0.08425153698</v>
      </c>
      <c r="BO39" s="126">
        <f t="shared" si="155"/>
        <v>0.0274010531</v>
      </c>
      <c r="BP39" s="126">
        <f t="shared" si="155"/>
        <v>0.03181282102</v>
      </c>
      <c r="BQ39" s="126">
        <f t="shared" si="155"/>
        <v>0.0369349155</v>
      </c>
      <c r="BR39" s="126">
        <f t="shared" si="155"/>
        <v>0.01034645574</v>
      </c>
      <c r="BS39" s="126">
        <f t="shared" si="155"/>
        <v>0.01201231001</v>
      </c>
      <c r="BT39" s="126">
        <f t="shared" si="155"/>
        <v>0.01394637888</v>
      </c>
      <c r="BU39" s="126">
        <f t="shared" si="155"/>
        <v>0.01619184684</v>
      </c>
      <c r="BV39" s="126">
        <f t="shared" si="155"/>
        <v>0.05383603282</v>
      </c>
      <c r="BW39" s="126">
        <f t="shared" si="155"/>
        <v>0.02032812858</v>
      </c>
      <c r="BX39" s="126">
        <f t="shared" si="155"/>
        <v>0.02360110444</v>
      </c>
      <c r="BY39" s="126">
        <f t="shared" si="155"/>
        <v>0.007675766392</v>
      </c>
      <c r="BZ39" s="126">
        <f t="shared" si="155"/>
        <v>0.008911620347</v>
      </c>
      <c r="CA39" s="126">
        <f t="shared" si="155"/>
        <v>0.01034645574</v>
      </c>
      <c r="CB39" s="126">
        <f t="shared" si="155"/>
        <v>0.00289831843</v>
      </c>
      <c r="CC39" s="126">
        <f t="shared" si="155"/>
        <v>0.003364968679</v>
      </c>
      <c r="CD39" s="126">
        <f t="shared" si="155"/>
        <v>0.003906752996</v>
      </c>
      <c r="CE39" s="126">
        <f t="shared" si="155"/>
        <v>0.00453576851</v>
      </c>
      <c r="CF39" s="126">
        <f t="shared" si="155"/>
        <v>0.06250402384</v>
      </c>
      <c r="CG39" s="126">
        <f t="shared" si="155"/>
        <v>0.02360110444</v>
      </c>
      <c r="CH39" s="126">
        <f t="shared" si="155"/>
        <v>0.0274010531</v>
      </c>
      <c r="CI39" s="126">
        <f t="shared" si="155"/>
        <v>0.008911620347</v>
      </c>
      <c r="CJ39" s="126">
        <f t="shared" si="155"/>
        <v>0.01034645574</v>
      </c>
      <c r="CK39" s="126">
        <f t="shared" si="155"/>
        <v>0.01201231001</v>
      </c>
      <c r="CL39" s="126">
        <f t="shared" si="155"/>
        <v>0.003364968679</v>
      </c>
      <c r="CM39" s="126">
        <f t="shared" si="155"/>
        <v>0.003906752996</v>
      </c>
      <c r="CN39" s="126">
        <f t="shared" si="155"/>
        <v>0.00453576851</v>
      </c>
      <c r="CO39" s="126">
        <f t="shared" si="155"/>
        <v>0.005266060076</v>
      </c>
      <c r="CP39" s="126">
        <f t="shared" si="155"/>
        <v>0.07256762416</v>
      </c>
      <c r="CQ39" s="126">
        <f t="shared" si="155"/>
        <v>0.0274010531</v>
      </c>
      <c r="CR39" s="126">
        <f t="shared" si="155"/>
        <v>0.03181282102</v>
      </c>
      <c r="CS39" s="126">
        <f t="shared" si="155"/>
        <v>0.01034645574</v>
      </c>
      <c r="CT39" s="126">
        <f t="shared" si="155"/>
        <v>0.01201231001</v>
      </c>
      <c r="CU39" s="126">
        <f t="shared" si="155"/>
        <v>0.01394637888</v>
      </c>
      <c r="CV39" s="126">
        <f t="shared" si="155"/>
        <v>0.003906752996</v>
      </c>
      <c r="CW39" s="126">
        <f t="shared" si="155"/>
        <v>0.00453576851</v>
      </c>
      <c r="CX39" s="126">
        <f t="shared" si="155"/>
        <v>0.005266060076</v>
      </c>
      <c r="CY39" s="126">
        <f t="shared" si="155"/>
        <v>0.00611393387</v>
      </c>
      <c r="CZ39" s="126">
        <f t="shared" si="155"/>
        <v>0.08425153698</v>
      </c>
      <c r="DA39" s="126">
        <f t="shared" si="155"/>
        <v>0.03181282102</v>
      </c>
      <c r="DB39" s="126">
        <f t="shared" si="155"/>
        <v>0.0369349155</v>
      </c>
      <c r="DC39" s="126">
        <f t="shared" si="155"/>
        <v>0.01201231001</v>
      </c>
      <c r="DD39" s="126">
        <f t="shared" si="155"/>
        <v>0.01394637888</v>
      </c>
      <c r="DE39" s="126">
        <f t="shared" si="155"/>
        <v>0.01619184684</v>
      </c>
      <c r="DF39" s="126">
        <f t="shared" si="155"/>
        <v>0.00453576851</v>
      </c>
      <c r="DG39" s="126">
        <f t="shared" si="155"/>
        <v>0.005266060076</v>
      </c>
      <c r="DH39" s="126">
        <f t="shared" si="155"/>
        <v>0.00611393387</v>
      </c>
      <c r="DI39" s="126">
        <f t="shared" si="155"/>
        <v>0.007098321483</v>
      </c>
      <c r="DJ39" s="126">
        <f t="shared" ref="DJ39:DS39" si="156">$A39*OFFSET($D39,0,DJ$3)</f>
        <v>0.4162895928</v>
      </c>
      <c r="DK39" s="126">
        <f t="shared" si="156"/>
        <v>0.1571881865</v>
      </c>
      <c r="DL39" s="126">
        <f t="shared" si="156"/>
        <v>0.1824966224</v>
      </c>
      <c r="DM39" s="126">
        <f t="shared" si="156"/>
        <v>0.05935321564</v>
      </c>
      <c r="DN39" s="126">
        <f t="shared" si="156"/>
        <v>0.06890951303</v>
      </c>
      <c r="DO39" s="126">
        <f t="shared" si="156"/>
        <v>0.08000444348</v>
      </c>
      <c r="DP39" s="126">
        <f t="shared" si="156"/>
        <v>0.02241138018</v>
      </c>
      <c r="DQ39" s="126">
        <f t="shared" si="156"/>
        <v>0.02601977463</v>
      </c>
      <c r="DR39" s="126">
        <f t="shared" si="156"/>
        <v>0.03020914671</v>
      </c>
      <c r="DS39" s="126">
        <f t="shared" si="156"/>
        <v>0.03507303802</v>
      </c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5">
        <f t="shared" ref="EF39:EO39" si="157">D39*EF$3</f>
        <v>-0.002271078519</v>
      </c>
      <c r="EG39" s="125">
        <f t="shared" si="157"/>
        <v>0.1672624448</v>
      </c>
      <c r="EH39" s="125">
        <f t="shared" si="157"/>
        <v>0.2519834519</v>
      </c>
      <c r="EI39" s="125">
        <f t="shared" si="157"/>
        <v>-0.05087247014</v>
      </c>
      <c r="EJ39" s="125">
        <f t="shared" si="157"/>
        <v>0.08851589539</v>
      </c>
      <c r="EK39" s="125">
        <f t="shared" si="157"/>
        <v>-0.04310518421</v>
      </c>
      <c r="EL39" s="125">
        <f t="shared" si="157"/>
        <v>0.01836866334</v>
      </c>
      <c r="EM39" s="125">
        <f t="shared" si="157"/>
        <v>-0.0190047939</v>
      </c>
      <c r="EN39" s="125">
        <f t="shared" si="157"/>
        <v>-0.02464031693</v>
      </c>
      <c r="EO39" s="125">
        <f t="shared" si="157"/>
        <v>0.02918290651</v>
      </c>
      <c r="EP39" s="127">
        <f t="shared" si="17"/>
        <v>0.4154195182</v>
      </c>
      <c r="EQ39" s="127">
        <v>-6.140123170523815E-4</v>
      </c>
      <c r="ER39" s="127">
        <f t="shared" si="18"/>
        <v>0.4162895928</v>
      </c>
      <c r="ES39" s="127">
        <f t="shared" si="19"/>
        <v>0.0000007570296893</v>
      </c>
      <c r="ET39" s="127">
        <f t="shared" si="20"/>
        <v>0.0002907885286</v>
      </c>
    </row>
    <row r="40">
      <c r="A40" s="123">
        <f>'Yield Tabulations'!Z41</f>
        <v>0.3939105614</v>
      </c>
      <c r="B40" s="124">
        <f>'Yield Tabulations'!V41</f>
        <v>0.4372163389</v>
      </c>
      <c r="C40" s="124">
        <f>'Yield Tabulations'!W41</f>
        <v>0.3205128205</v>
      </c>
      <c r="D40" s="125">
        <f t="shared" si="11"/>
        <v>1</v>
      </c>
      <c r="E40" s="125">
        <f t="shared" ref="E40:M40" si="158">POWER($B40,E$1)*POWER($C40,E$2)</f>
        <v>0.3205128205</v>
      </c>
      <c r="F40" s="125">
        <f t="shared" si="158"/>
        <v>0.4372163389</v>
      </c>
      <c r="G40" s="125">
        <f t="shared" si="158"/>
        <v>0.1027284681</v>
      </c>
      <c r="H40" s="125">
        <f t="shared" si="158"/>
        <v>0.1401334419</v>
      </c>
      <c r="I40" s="125">
        <f t="shared" si="158"/>
        <v>0.191158127</v>
      </c>
      <c r="J40" s="125">
        <f t="shared" si="158"/>
        <v>0.03292579106</v>
      </c>
      <c r="K40" s="125">
        <f t="shared" si="158"/>
        <v>0.04491456473</v>
      </c>
      <c r="L40" s="125">
        <f t="shared" si="158"/>
        <v>0.06126863044</v>
      </c>
      <c r="M40" s="125">
        <f t="shared" si="158"/>
        <v>0.08357745643</v>
      </c>
      <c r="N40" s="126">
        <f t="shared" ref="N40:DI40" si="159">OFFSET($D40,0,N$2)*OFFSET($D40,0,N$3)</f>
        <v>1</v>
      </c>
      <c r="O40" s="126">
        <f t="shared" si="159"/>
        <v>0.3205128205</v>
      </c>
      <c r="P40" s="126">
        <f t="shared" si="159"/>
        <v>0.4372163389</v>
      </c>
      <c r="Q40" s="126">
        <f t="shared" si="159"/>
        <v>0.1027284681</v>
      </c>
      <c r="R40" s="126">
        <f t="shared" si="159"/>
        <v>0.1401334419</v>
      </c>
      <c r="S40" s="126">
        <f t="shared" si="159"/>
        <v>0.191158127</v>
      </c>
      <c r="T40" s="126">
        <f t="shared" si="159"/>
        <v>0.03292579106</v>
      </c>
      <c r="U40" s="126">
        <f t="shared" si="159"/>
        <v>0.04491456473</v>
      </c>
      <c r="V40" s="126">
        <f t="shared" si="159"/>
        <v>0.06126863044</v>
      </c>
      <c r="W40" s="126">
        <f t="shared" si="159"/>
        <v>0.08357745643</v>
      </c>
      <c r="X40" s="126">
        <f t="shared" si="159"/>
        <v>0.3205128205</v>
      </c>
      <c r="Y40" s="126">
        <f t="shared" si="159"/>
        <v>0.1027284681</v>
      </c>
      <c r="Z40" s="126">
        <f t="shared" si="159"/>
        <v>0.1401334419</v>
      </c>
      <c r="AA40" s="126">
        <f t="shared" si="159"/>
        <v>0.03292579106</v>
      </c>
      <c r="AB40" s="126">
        <f t="shared" si="159"/>
        <v>0.04491456473</v>
      </c>
      <c r="AC40" s="126">
        <f t="shared" si="159"/>
        <v>0.06126863044</v>
      </c>
      <c r="AD40" s="126">
        <f t="shared" si="159"/>
        <v>0.01055313816</v>
      </c>
      <c r="AE40" s="126">
        <f t="shared" si="159"/>
        <v>0.01439569382</v>
      </c>
      <c r="AF40" s="126">
        <f t="shared" si="159"/>
        <v>0.01963738155</v>
      </c>
      <c r="AG40" s="126">
        <f t="shared" si="159"/>
        <v>0.02678764629</v>
      </c>
      <c r="AH40" s="126">
        <f t="shared" si="159"/>
        <v>0.4372163389</v>
      </c>
      <c r="AI40" s="126">
        <f t="shared" si="159"/>
        <v>0.1401334419</v>
      </c>
      <c r="AJ40" s="126">
        <f t="shared" si="159"/>
        <v>0.191158127</v>
      </c>
      <c r="AK40" s="126">
        <f t="shared" si="159"/>
        <v>0.04491456473</v>
      </c>
      <c r="AL40" s="126">
        <f t="shared" si="159"/>
        <v>0.06126863044</v>
      </c>
      <c r="AM40" s="126">
        <f t="shared" si="159"/>
        <v>0.08357745643</v>
      </c>
      <c r="AN40" s="126">
        <f t="shared" si="159"/>
        <v>0.01439569382</v>
      </c>
      <c r="AO40" s="126">
        <f t="shared" si="159"/>
        <v>0.01963738155</v>
      </c>
      <c r="AP40" s="126">
        <f t="shared" si="159"/>
        <v>0.02678764629</v>
      </c>
      <c r="AQ40" s="126">
        <f t="shared" si="159"/>
        <v>0.03654142951</v>
      </c>
      <c r="AR40" s="126">
        <f t="shared" si="159"/>
        <v>0.1027284681</v>
      </c>
      <c r="AS40" s="126">
        <f t="shared" si="159"/>
        <v>0.03292579106</v>
      </c>
      <c r="AT40" s="126">
        <f t="shared" si="159"/>
        <v>0.04491456473</v>
      </c>
      <c r="AU40" s="126">
        <f t="shared" si="159"/>
        <v>0.01055313816</v>
      </c>
      <c r="AV40" s="126">
        <f t="shared" si="159"/>
        <v>0.01439569382</v>
      </c>
      <c r="AW40" s="126">
        <f t="shared" si="159"/>
        <v>0.01963738155</v>
      </c>
      <c r="AX40" s="126">
        <f t="shared" si="159"/>
        <v>0.003382416077</v>
      </c>
      <c r="AY40" s="126">
        <f t="shared" si="159"/>
        <v>0.00461400443</v>
      </c>
      <c r="AZ40" s="126">
        <f t="shared" si="159"/>
        <v>0.006294032549</v>
      </c>
      <c r="BA40" s="126">
        <f t="shared" si="159"/>
        <v>0.008585784068</v>
      </c>
      <c r="BB40" s="126">
        <f t="shared" si="159"/>
        <v>0.1401334419</v>
      </c>
      <c r="BC40" s="126">
        <f t="shared" si="159"/>
        <v>0.04491456473</v>
      </c>
      <c r="BD40" s="126">
        <f t="shared" si="159"/>
        <v>0.06126863044</v>
      </c>
      <c r="BE40" s="126">
        <f t="shared" si="159"/>
        <v>0.01439569382</v>
      </c>
      <c r="BF40" s="126">
        <f t="shared" si="159"/>
        <v>0.01963738155</v>
      </c>
      <c r="BG40" s="126">
        <f t="shared" si="159"/>
        <v>0.02678764629</v>
      </c>
      <c r="BH40" s="126">
        <f t="shared" si="159"/>
        <v>0.00461400443</v>
      </c>
      <c r="BI40" s="126">
        <f t="shared" si="159"/>
        <v>0.006294032549</v>
      </c>
      <c r="BJ40" s="126">
        <f t="shared" si="159"/>
        <v>0.008585784068</v>
      </c>
      <c r="BK40" s="126">
        <f t="shared" si="159"/>
        <v>0.01171199664</v>
      </c>
      <c r="BL40" s="126">
        <f t="shared" si="159"/>
        <v>0.191158127</v>
      </c>
      <c r="BM40" s="126">
        <f t="shared" si="159"/>
        <v>0.06126863044</v>
      </c>
      <c r="BN40" s="126">
        <f t="shared" si="159"/>
        <v>0.08357745643</v>
      </c>
      <c r="BO40" s="126">
        <f t="shared" si="159"/>
        <v>0.01963738155</v>
      </c>
      <c r="BP40" s="126">
        <f t="shared" si="159"/>
        <v>0.02678764629</v>
      </c>
      <c r="BQ40" s="126">
        <f t="shared" si="159"/>
        <v>0.03654142951</v>
      </c>
      <c r="BR40" s="126">
        <f t="shared" si="159"/>
        <v>0.006294032549</v>
      </c>
      <c r="BS40" s="126">
        <f t="shared" si="159"/>
        <v>0.008585784068</v>
      </c>
      <c r="BT40" s="126">
        <f t="shared" si="159"/>
        <v>0.01171199664</v>
      </c>
      <c r="BU40" s="126">
        <f t="shared" si="159"/>
        <v>0.01597651003</v>
      </c>
      <c r="BV40" s="126">
        <f t="shared" si="159"/>
        <v>0.03292579106</v>
      </c>
      <c r="BW40" s="126">
        <f t="shared" si="159"/>
        <v>0.01055313816</v>
      </c>
      <c r="BX40" s="126">
        <f t="shared" si="159"/>
        <v>0.01439569382</v>
      </c>
      <c r="BY40" s="126">
        <f t="shared" si="159"/>
        <v>0.003382416077</v>
      </c>
      <c r="BZ40" s="126">
        <f t="shared" si="159"/>
        <v>0.00461400443</v>
      </c>
      <c r="CA40" s="126">
        <f t="shared" si="159"/>
        <v>0.006294032549</v>
      </c>
      <c r="CB40" s="126">
        <f t="shared" si="159"/>
        <v>0.001084107717</v>
      </c>
      <c r="CC40" s="126">
        <f t="shared" si="159"/>
        <v>0.001478847574</v>
      </c>
      <c r="CD40" s="126">
        <f t="shared" si="159"/>
        <v>0.002017318125</v>
      </c>
      <c r="CE40" s="126">
        <f t="shared" si="159"/>
        <v>0.002751853868</v>
      </c>
      <c r="CF40" s="126">
        <f t="shared" si="159"/>
        <v>0.04491456473</v>
      </c>
      <c r="CG40" s="126">
        <f t="shared" si="159"/>
        <v>0.01439569382</v>
      </c>
      <c r="CH40" s="126">
        <f t="shared" si="159"/>
        <v>0.01963738155</v>
      </c>
      <c r="CI40" s="126">
        <f t="shared" si="159"/>
        <v>0.00461400443</v>
      </c>
      <c r="CJ40" s="126">
        <f t="shared" si="159"/>
        <v>0.006294032549</v>
      </c>
      <c r="CK40" s="126">
        <f t="shared" si="159"/>
        <v>0.008585784068</v>
      </c>
      <c r="CL40" s="126">
        <f t="shared" si="159"/>
        <v>0.001478847574</v>
      </c>
      <c r="CM40" s="126">
        <f t="shared" si="159"/>
        <v>0.002017318125</v>
      </c>
      <c r="CN40" s="126">
        <f t="shared" si="159"/>
        <v>0.002751853868</v>
      </c>
      <c r="CO40" s="126">
        <f t="shared" si="159"/>
        <v>0.003753845076</v>
      </c>
      <c r="CP40" s="126">
        <f t="shared" si="159"/>
        <v>0.06126863044</v>
      </c>
      <c r="CQ40" s="126">
        <f t="shared" si="159"/>
        <v>0.01963738155</v>
      </c>
      <c r="CR40" s="126">
        <f t="shared" si="159"/>
        <v>0.02678764629</v>
      </c>
      <c r="CS40" s="126">
        <f t="shared" si="159"/>
        <v>0.006294032549</v>
      </c>
      <c r="CT40" s="126">
        <f t="shared" si="159"/>
        <v>0.008585784068</v>
      </c>
      <c r="CU40" s="126">
        <f t="shared" si="159"/>
        <v>0.01171199664</v>
      </c>
      <c r="CV40" s="126">
        <f t="shared" si="159"/>
        <v>0.002017318125</v>
      </c>
      <c r="CW40" s="126">
        <f t="shared" si="159"/>
        <v>0.002751853868</v>
      </c>
      <c r="CX40" s="126">
        <f t="shared" si="159"/>
        <v>0.003753845076</v>
      </c>
      <c r="CY40" s="126">
        <f t="shared" si="159"/>
        <v>0.005120676291</v>
      </c>
      <c r="CZ40" s="126">
        <f t="shared" si="159"/>
        <v>0.08357745643</v>
      </c>
      <c r="DA40" s="126">
        <f t="shared" si="159"/>
        <v>0.02678764629</v>
      </c>
      <c r="DB40" s="126">
        <f t="shared" si="159"/>
        <v>0.03654142951</v>
      </c>
      <c r="DC40" s="126">
        <f t="shared" si="159"/>
        <v>0.008585784068</v>
      </c>
      <c r="DD40" s="126">
        <f t="shared" si="159"/>
        <v>0.01171199664</v>
      </c>
      <c r="DE40" s="126">
        <f t="shared" si="159"/>
        <v>0.01597651003</v>
      </c>
      <c r="DF40" s="126">
        <f t="shared" si="159"/>
        <v>0.002751853868</v>
      </c>
      <c r="DG40" s="126">
        <f t="shared" si="159"/>
        <v>0.003753845076</v>
      </c>
      <c r="DH40" s="126">
        <f t="shared" si="159"/>
        <v>0.005120676291</v>
      </c>
      <c r="DI40" s="126">
        <f t="shared" si="159"/>
        <v>0.006985191223</v>
      </c>
      <c r="DJ40" s="126">
        <f t="shared" ref="DJ40:DS40" si="160">$A40*OFFSET($D40,0,DJ$3)</f>
        <v>0.3939105614</v>
      </c>
      <c r="DK40" s="126">
        <f t="shared" si="160"/>
        <v>0.1262533851</v>
      </c>
      <c r="DL40" s="126">
        <f t="shared" si="160"/>
        <v>0.1722241335</v>
      </c>
      <c r="DM40" s="126">
        <f t="shared" si="160"/>
        <v>0.04046582854</v>
      </c>
      <c r="DN40" s="126">
        <f t="shared" si="160"/>
        <v>0.05520004278</v>
      </c>
      <c r="DO40" s="126">
        <f t="shared" si="160"/>
        <v>0.07529920511</v>
      </c>
      <c r="DP40" s="126">
        <f t="shared" si="160"/>
        <v>0.01296981684</v>
      </c>
      <c r="DQ40" s="126">
        <f t="shared" si="160"/>
        <v>0.01769232141</v>
      </c>
      <c r="DR40" s="126">
        <f t="shared" si="160"/>
        <v>0.02413436061</v>
      </c>
      <c r="DS40" s="126">
        <f t="shared" si="160"/>
        <v>0.03292204278</v>
      </c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5">
        <f t="shared" ref="EF40:EO40" si="161">D40*EF$3</f>
        <v>-0.002271078519</v>
      </c>
      <c r="EG40" s="125">
        <f t="shared" si="161"/>
        <v>0.1419774908</v>
      </c>
      <c r="EH40" s="125">
        <f t="shared" si="161"/>
        <v>0.2513096277</v>
      </c>
      <c r="EI40" s="125">
        <f t="shared" si="161"/>
        <v>-0.03665430067</v>
      </c>
      <c r="EJ40" s="125">
        <f t="shared" si="161"/>
        <v>0.0749340885</v>
      </c>
      <c r="EK40" s="125">
        <f t="shared" si="161"/>
        <v>-0.04287495893</v>
      </c>
      <c r="EL40" s="125">
        <f t="shared" si="161"/>
        <v>0.01123416306</v>
      </c>
      <c r="EM40" s="125">
        <f t="shared" si="161"/>
        <v>-0.0136565935</v>
      </c>
      <c r="EN40" s="125">
        <f t="shared" si="161"/>
        <v>-0.0208037467</v>
      </c>
      <c r="EO40" s="125">
        <f t="shared" si="161"/>
        <v>0.02894941962</v>
      </c>
      <c r="EP40" s="127">
        <f t="shared" si="17"/>
        <v>0.3921441114</v>
      </c>
      <c r="EQ40" s="127">
        <v>3.664454240980275E-4</v>
      </c>
      <c r="ER40" s="127">
        <f t="shared" si="18"/>
        <v>0.3939105614</v>
      </c>
      <c r="ES40" s="127">
        <f t="shared" si="19"/>
        <v>0.000003120345494</v>
      </c>
      <c r="ET40" s="127">
        <f t="shared" si="20"/>
        <v>0.001554847454</v>
      </c>
    </row>
    <row r="41">
      <c r="A41" s="123">
        <f>'Yield Tabulations'!Z42</f>
        <v>0.3851590106</v>
      </c>
      <c r="B41" s="124">
        <f>'Yield Tabulations'!V42</f>
        <v>0.3854276663</v>
      </c>
      <c r="C41" s="124">
        <f>'Yield Tabulations'!W42</f>
        <v>0.3846153846</v>
      </c>
      <c r="D41" s="125">
        <f t="shared" si="11"/>
        <v>1</v>
      </c>
      <c r="E41" s="125">
        <f t="shared" ref="E41:M41" si="162">POWER($B41,E$1)*POWER($C41,E$2)</f>
        <v>0.3846153846</v>
      </c>
      <c r="F41" s="125">
        <f t="shared" si="162"/>
        <v>0.3854276663</v>
      </c>
      <c r="G41" s="125">
        <f t="shared" si="162"/>
        <v>0.1479289941</v>
      </c>
      <c r="H41" s="125">
        <f t="shared" si="162"/>
        <v>0.1482414101</v>
      </c>
      <c r="I41" s="125">
        <f t="shared" si="162"/>
        <v>0.148554486</v>
      </c>
      <c r="J41" s="125">
        <f t="shared" si="162"/>
        <v>0.05689576695</v>
      </c>
      <c r="K41" s="125">
        <f t="shared" si="162"/>
        <v>0.05701592697</v>
      </c>
      <c r="L41" s="125">
        <f t="shared" si="162"/>
        <v>0.05713634075</v>
      </c>
      <c r="M41" s="125">
        <f t="shared" si="162"/>
        <v>0.05725700884</v>
      </c>
      <c r="N41" s="126">
        <f t="shared" ref="N41:DI41" si="163">OFFSET($D41,0,N$2)*OFFSET($D41,0,N$3)</f>
        <v>1</v>
      </c>
      <c r="O41" s="126">
        <f t="shared" si="163"/>
        <v>0.3846153846</v>
      </c>
      <c r="P41" s="126">
        <f t="shared" si="163"/>
        <v>0.3854276663</v>
      </c>
      <c r="Q41" s="126">
        <f t="shared" si="163"/>
        <v>0.1479289941</v>
      </c>
      <c r="R41" s="126">
        <f t="shared" si="163"/>
        <v>0.1482414101</v>
      </c>
      <c r="S41" s="126">
        <f t="shared" si="163"/>
        <v>0.148554486</v>
      </c>
      <c r="T41" s="126">
        <f t="shared" si="163"/>
        <v>0.05689576695</v>
      </c>
      <c r="U41" s="126">
        <f t="shared" si="163"/>
        <v>0.05701592697</v>
      </c>
      <c r="V41" s="126">
        <f t="shared" si="163"/>
        <v>0.05713634075</v>
      </c>
      <c r="W41" s="126">
        <f t="shared" si="163"/>
        <v>0.05725700884</v>
      </c>
      <c r="X41" s="126">
        <f t="shared" si="163"/>
        <v>0.3846153846</v>
      </c>
      <c r="Y41" s="126">
        <f t="shared" si="163"/>
        <v>0.1479289941</v>
      </c>
      <c r="Z41" s="126">
        <f t="shared" si="163"/>
        <v>0.1482414101</v>
      </c>
      <c r="AA41" s="126">
        <f t="shared" si="163"/>
        <v>0.05689576695</v>
      </c>
      <c r="AB41" s="126">
        <f t="shared" si="163"/>
        <v>0.05701592697</v>
      </c>
      <c r="AC41" s="126">
        <f t="shared" si="163"/>
        <v>0.05713634075</v>
      </c>
      <c r="AD41" s="126">
        <f t="shared" si="163"/>
        <v>0.02188298729</v>
      </c>
      <c r="AE41" s="126">
        <f t="shared" si="163"/>
        <v>0.02192920268</v>
      </c>
      <c r="AF41" s="126">
        <f t="shared" si="163"/>
        <v>0.02197551567</v>
      </c>
      <c r="AG41" s="126">
        <f t="shared" si="163"/>
        <v>0.02202192648</v>
      </c>
      <c r="AH41" s="126">
        <f t="shared" si="163"/>
        <v>0.3854276663</v>
      </c>
      <c r="AI41" s="126">
        <f t="shared" si="163"/>
        <v>0.1482414101</v>
      </c>
      <c r="AJ41" s="126">
        <f t="shared" si="163"/>
        <v>0.148554486</v>
      </c>
      <c r="AK41" s="126">
        <f t="shared" si="163"/>
        <v>0.05701592697</v>
      </c>
      <c r="AL41" s="126">
        <f t="shared" si="163"/>
        <v>0.05713634075</v>
      </c>
      <c r="AM41" s="126">
        <f t="shared" si="163"/>
        <v>0.05725700884</v>
      </c>
      <c r="AN41" s="126">
        <f t="shared" si="163"/>
        <v>0.02192920268</v>
      </c>
      <c r="AO41" s="126">
        <f t="shared" si="163"/>
        <v>0.02197551567</v>
      </c>
      <c r="AP41" s="126">
        <f t="shared" si="163"/>
        <v>0.02202192648</v>
      </c>
      <c r="AQ41" s="126">
        <f t="shared" si="163"/>
        <v>0.0220684353</v>
      </c>
      <c r="AR41" s="126">
        <f t="shared" si="163"/>
        <v>0.1479289941</v>
      </c>
      <c r="AS41" s="126">
        <f t="shared" si="163"/>
        <v>0.05689576695</v>
      </c>
      <c r="AT41" s="126">
        <f t="shared" si="163"/>
        <v>0.05701592697</v>
      </c>
      <c r="AU41" s="126">
        <f t="shared" si="163"/>
        <v>0.02188298729</v>
      </c>
      <c r="AV41" s="126">
        <f t="shared" si="163"/>
        <v>0.02192920268</v>
      </c>
      <c r="AW41" s="126">
        <f t="shared" si="163"/>
        <v>0.02197551567</v>
      </c>
      <c r="AX41" s="126">
        <f t="shared" si="163"/>
        <v>0.008416533573</v>
      </c>
      <c r="AY41" s="126">
        <f t="shared" si="163"/>
        <v>0.008434308723</v>
      </c>
      <c r="AZ41" s="126">
        <f t="shared" si="163"/>
        <v>0.008452121413</v>
      </c>
      <c r="BA41" s="126">
        <f t="shared" si="163"/>
        <v>0.008469971723</v>
      </c>
      <c r="BB41" s="126">
        <f t="shared" si="163"/>
        <v>0.1482414101</v>
      </c>
      <c r="BC41" s="126">
        <f t="shared" si="163"/>
        <v>0.05701592697</v>
      </c>
      <c r="BD41" s="126">
        <f t="shared" si="163"/>
        <v>0.05713634075</v>
      </c>
      <c r="BE41" s="126">
        <f t="shared" si="163"/>
        <v>0.02192920268</v>
      </c>
      <c r="BF41" s="126">
        <f t="shared" si="163"/>
        <v>0.02197551567</v>
      </c>
      <c r="BG41" s="126">
        <f t="shared" si="163"/>
        <v>0.02202192648</v>
      </c>
      <c r="BH41" s="126">
        <f t="shared" si="163"/>
        <v>0.008434308723</v>
      </c>
      <c r="BI41" s="126">
        <f t="shared" si="163"/>
        <v>0.008452121413</v>
      </c>
      <c r="BJ41" s="126">
        <f t="shared" si="163"/>
        <v>0.008469971723</v>
      </c>
      <c r="BK41" s="126">
        <f t="shared" si="163"/>
        <v>0.00848785973</v>
      </c>
      <c r="BL41" s="126">
        <f t="shared" si="163"/>
        <v>0.148554486</v>
      </c>
      <c r="BM41" s="126">
        <f t="shared" si="163"/>
        <v>0.05713634075</v>
      </c>
      <c r="BN41" s="126">
        <f t="shared" si="163"/>
        <v>0.05725700884</v>
      </c>
      <c r="BO41" s="126">
        <f t="shared" si="163"/>
        <v>0.02197551567</v>
      </c>
      <c r="BP41" s="126">
        <f t="shared" si="163"/>
        <v>0.02202192648</v>
      </c>
      <c r="BQ41" s="126">
        <f t="shared" si="163"/>
        <v>0.0220684353</v>
      </c>
      <c r="BR41" s="126">
        <f t="shared" si="163"/>
        <v>0.008452121413</v>
      </c>
      <c r="BS41" s="126">
        <f t="shared" si="163"/>
        <v>0.008469971723</v>
      </c>
      <c r="BT41" s="126">
        <f t="shared" si="163"/>
        <v>0.00848785973</v>
      </c>
      <c r="BU41" s="126">
        <f t="shared" si="163"/>
        <v>0.008505785517</v>
      </c>
      <c r="BV41" s="126">
        <f t="shared" si="163"/>
        <v>0.05689576695</v>
      </c>
      <c r="BW41" s="126">
        <f t="shared" si="163"/>
        <v>0.02188298729</v>
      </c>
      <c r="BX41" s="126">
        <f t="shared" si="163"/>
        <v>0.02192920268</v>
      </c>
      <c r="BY41" s="126">
        <f t="shared" si="163"/>
        <v>0.008416533573</v>
      </c>
      <c r="BZ41" s="126">
        <f t="shared" si="163"/>
        <v>0.008434308723</v>
      </c>
      <c r="CA41" s="126">
        <f t="shared" si="163"/>
        <v>0.008452121413</v>
      </c>
      <c r="CB41" s="126">
        <f t="shared" si="163"/>
        <v>0.003237128297</v>
      </c>
      <c r="CC41" s="126">
        <f t="shared" si="163"/>
        <v>0.003243964894</v>
      </c>
      <c r="CD41" s="126">
        <f t="shared" si="163"/>
        <v>0.003250815928</v>
      </c>
      <c r="CE41" s="126">
        <f t="shared" si="163"/>
        <v>0.003257681432</v>
      </c>
      <c r="CF41" s="126">
        <f t="shared" si="163"/>
        <v>0.05701592697</v>
      </c>
      <c r="CG41" s="126">
        <f t="shared" si="163"/>
        <v>0.02192920268</v>
      </c>
      <c r="CH41" s="126">
        <f t="shared" si="163"/>
        <v>0.02197551567</v>
      </c>
      <c r="CI41" s="126">
        <f t="shared" si="163"/>
        <v>0.008434308723</v>
      </c>
      <c r="CJ41" s="126">
        <f t="shared" si="163"/>
        <v>0.008452121413</v>
      </c>
      <c r="CK41" s="126">
        <f t="shared" si="163"/>
        <v>0.008469971723</v>
      </c>
      <c r="CL41" s="126">
        <f t="shared" si="163"/>
        <v>0.003243964894</v>
      </c>
      <c r="CM41" s="126">
        <f t="shared" si="163"/>
        <v>0.003250815928</v>
      </c>
      <c r="CN41" s="126">
        <f t="shared" si="163"/>
        <v>0.003257681432</v>
      </c>
      <c r="CO41" s="126">
        <f t="shared" si="163"/>
        <v>0.003264561435</v>
      </c>
      <c r="CP41" s="126">
        <f t="shared" si="163"/>
        <v>0.05713634075</v>
      </c>
      <c r="CQ41" s="126">
        <f t="shared" si="163"/>
        <v>0.02197551567</v>
      </c>
      <c r="CR41" s="126">
        <f t="shared" si="163"/>
        <v>0.02202192648</v>
      </c>
      <c r="CS41" s="126">
        <f t="shared" si="163"/>
        <v>0.008452121413</v>
      </c>
      <c r="CT41" s="126">
        <f t="shared" si="163"/>
        <v>0.008469971723</v>
      </c>
      <c r="CU41" s="126">
        <f t="shared" si="163"/>
        <v>0.00848785973</v>
      </c>
      <c r="CV41" s="126">
        <f t="shared" si="163"/>
        <v>0.003250815928</v>
      </c>
      <c r="CW41" s="126">
        <f t="shared" si="163"/>
        <v>0.003257681432</v>
      </c>
      <c r="CX41" s="126">
        <f t="shared" si="163"/>
        <v>0.003264561435</v>
      </c>
      <c r="CY41" s="126">
        <f t="shared" si="163"/>
        <v>0.003271455968</v>
      </c>
      <c r="CZ41" s="126">
        <f t="shared" si="163"/>
        <v>0.05725700884</v>
      </c>
      <c r="DA41" s="126">
        <f t="shared" si="163"/>
        <v>0.02202192648</v>
      </c>
      <c r="DB41" s="126">
        <f t="shared" si="163"/>
        <v>0.0220684353</v>
      </c>
      <c r="DC41" s="126">
        <f t="shared" si="163"/>
        <v>0.008469971723</v>
      </c>
      <c r="DD41" s="126">
        <f t="shared" si="163"/>
        <v>0.00848785973</v>
      </c>
      <c r="DE41" s="126">
        <f t="shared" si="163"/>
        <v>0.008505785517</v>
      </c>
      <c r="DF41" s="126">
        <f t="shared" si="163"/>
        <v>0.003257681432</v>
      </c>
      <c r="DG41" s="126">
        <f t="shared" si="163"/>
        <v>0.003264561435</v>
      </c>
      <c r="DH41" s="126">
        <f t="shared" si="163"/>
        <v>0.003271455968</v>
      </c>
      <c r="DI41" s="126">
        <f t="shared" si="163"/>
        <v>0.003278365062</v>
      </c>
      <c r="DJ41" s="126">
        <f t="shared" ref="DJ41:DS41" si="164">$A41*OFFSET($D41,0,DJ$3)</f>
        <v>0.3851590106</v>
      </c>
      <c r="DK41" s="126">
        <f t="shared" si="164"/>
        <v>0.148138081</v>
      </c>
      <c r="DL41" s="126">
        <f t="shared" si="164"/>
        <v>0.1484509386</v>
      </c>
      <c r="DM41" s="126">
        <f t="shared" si="164"/>
        <v>0.056976185</v>
      </c>
      <c r="DN41" s="126">
        <f t="shared" si="164"/>
        <v>0.05709651485</v>
      </c>
      <c r="DO41" s="126">
        <f t="shared" si="164"/>
        <v>0.05721709883</v>
      </c>
      <c r="DP41" s="126">
        <f t="shared" si="164"/>
        <v>0.02191391731</v>
      </c>
      <c r="DQ41" s="126">
        <f t="shared" si="164"/>
        <v>0.02196019802</v>
      </c>
      <c r="DR41" s="126">
        <f t="shared" si="164"/>
        <v>0.02200657647</v>
      </c>
      <c r="DS41" s="126">
        <f t="shared" si="164"/>
        <v>0.02205305288</v>
      </c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5">
        <f t="shared" ref="EF41:EO41" si="165">D41*EF$3</f>
        <v>-0.002271078519</v>
      </c>
      <c r="EG41" s="125">
        <f t="shared" si="165"/>
        <v>0.170372989</v>
      </c>
      <c r="EH41" s="125">
        <f t="shared" si="165"/>
        <v>0.221541774</v>
      </c>
      <c r="EI41" s="125">
        <f t="shared" si="165"/>
        <v>-0.05278219297</v>
      </c>
      <c r="EJ41" s="125">
        <f t="shared" si="165"/>
        <v>0.07926969317</v>
      </c>
      <c r="EK41" s="125">
        <f t="shared" si="165"/>
        <v>-0.03331936541</v>
      </c>
      <c r="EL41" s="125">
        <f t="shared" si="165"/>
        <v>0.01941263376</v>
      </c>
      <c r="EM41" s="125">
        <f t="shared" si="165"/>
        <v>-0.01733609893</v>
      </c>
      <c r="EN41" s="125">
        <f t="shared" si="165"/>
        <v>-0.01940062887</v>
      </c>
      <c r="EO41" s="125">
        <f t="shared" si="165"/>
        <v>0.01983258699</v>
      </c>
      <c r="EP41" s="127">
        <f t="shared" si="17"/>
        <v>0.3853203122</v>
      </c>
      <c r="EQ41" s="127">
        <v>0.007531597517297373</v>
      </c>
      <c r="ER41" s="127">
        <f t="shared" si="18"/>
        <v>0.3851590106</v>
      </c>
      <c r="ES41" s="127">
        <f t="shared" si="19"/>
        <v>0.00000002601820642</v>
      </c>
      <c r="ET41" s="127">
        <f t="shared" si="20"/>
        <v>0.002321611589</v>
      </c>
    </row>
    <row r="42">
      <c r="A42" s="123">
        <f>'Yield Tabulations'!Z43</f>
        <v>0.4098867147</v>
      </c>
      <c r="B42" s="124">
        <f>'Yield Tabulations'!V43</f>
        <v>0.4136807818</v>
      </c>
      <c r="C42" s="124">
        <f>'Yield Tabulations'!W43</f>
        <v>0.4033613445</v>
      </c>
      <c r="D42" s="125">
        <f t="shared" si="11"/>
        <v>1</v>
      </c>
      <c r="E42" s="125">
        <f t="shared" ref="E42:M42" si="166">POWER($B42,E$1)*POWER($C42,E$2)</f>
        <v>0.4033613445</v>
      </c>
      <c r="F42" s="125">
        <f t="shared" si="166"/>
        <v>0.4136807818</v>
      </c>
      <c r="G42" s="125">
        <f t="shared" si="166"/>
        <v>0.1627003743</v>
      </c>
      <c r="H42" s="125">
        <f t="shared" si="166"/>
        <v>0.1668628363</v>
      </c>
      <c r="I42" s="125">
        <f t="shared" si="166"/>
        <v>0.1711317892</v>
      </c>
      <c r="J42" s="125">
        <f t="shared" si="166"/>
        <v>0.06562704172</v>
      </c>
      <c r="K42" s="125">
        <f t="shared" si="166"/>
        <v>0.06730601802</v>
      </c>
      <c r="L42" s="125">
        <f t="shared" si="166"/>
        <v>0.06902794858</v>
      </c>
      <c r="M42" s="125">
        <f t="shared" si="166"/>
        <v>0.07079393234</v>
      </c>
      <c r="N42" s="126">
        <f t="shared" ref="N42:DI42" si="167">OFFSET($D42,0,N$2)*OFFSET($D42,0,N$3)</f>
        <v>1</v>
      </c>
      <c r="O42" s="126">
        <f t="shared" si="167"/>
        <v>0.4033613445</v>
      </c>
      <c r="P42" s="126">
        <f t="shared" si="167"/>
        <v>0.4136807818</v>
      </c>
      <c r="Q42" s="126">
        <f t="shared" si="167"/>
        <v>0.1627003743</v>
      </c>
      <c r="R42" s="126">
        <f t="shared" si="167"/>
        <v>0.1668628363</v>
      </c>
      <c r="S42" s="126">
        <f t="shared" si="167"/>
        <v>0.1711317892</v>
      </c>
      <c r="T42" s="126">
        <f t="shared" si="167"/>
        <v>0.06562704172</v>
      </c>
      <c r="U42" s="126">
        <f t="shared" si="167"/>
        <v>0.06730601802</v>
      </c>
      <c r="V42" s="126">
        <f t="shared" si="167"/>
        <v>0.06902794858</v>
      </c>
      <c r="W42" s="126">
        <f t="shared" si="167"/>
        <v>0.07079393234</v>
      </c>
      <c r="X42" s="126">
        <f t="shared" si="167"/>
        <v>0.4033613445</v>
      </c>
      <c r="Y42" s="126">
        <f t="shared" si="167"/>
        <v>0.1627003743</v>
      </c>
      <c r="Z42" s="126">
        <f t="shared" si="167"/>
        <v>0.1668628363</v>
      </c>
      <c r="AA42" s="126">
        <f t="shared" si="167"/>
        <v>0.06562704172</v>
      </c>
      <c r="AB42" s="126">
        <f t="shared" si="167"/>
        <v>0.06730601802</v>
      </c>
      <c r="AC42" s="126">
        <f t="shared" si="167"/>
        <v>0.06902794858</v>
      </c>
      <c r="AD42" s="126">
        <f t="shared" si="167"/>
        <v>0.02647141179</v>
      </c>
      <c r="AE42" s="126">
        <f t="shared" si="167"/>
        <v>0.02714864592</v>
      </c>
      <c r="AF42" s="126">
        <f t="shared" si="167"/>
        <v>0.02784320615</v>
      </c>
      <c r="AG42" s="126">
        <f t="shared" si="167"/>
        <v>0.02855553573</v>
      </c>
      <c r="AH42" s="126">
        <f t="shared" si="167"/>
        <v>0.4136807818</v>
      </c>
      <c r="AI42" s="126">
        <f t="shared" si="167"/>
        <v>0.1668628363</v>
      </c>
      <c r="AJ42" s="126">
        <f t="shared" si="167"/>
        <v>0.1711317892</v>
      </c>
      <c r="AK42" s="126">
        <f t="shared" si="167"/>
        <v>0.06730601802</v>
      </c>
      <c r="AL42" s="126">
        <f t="shared" si="167"/>
        <v>0.06902794858</v>
      </c>
      <c r="AM42" s="126">
        <f t="shared" si="167"/>
        <v>0.07079393234</v>
      </c>
      <c r="AN42" s="126">
        <f t="shared" si="167"/>
        <v>0.02714864592</v>
      </c>
      <c r="AO42" s="126">
        <f t="shared" si="167"/>
        <v>0.02784320615</v>
      </c>
      <c r="AP42" s="126">
        <f t="shared" si="167"/>
        <v>0.02855553573</v>
      </c>
      <c r="AQ42" s="126">
        <f t="shared" si="167"/>
        <v>0.02928608927</v>
      </c>
      <c r="AR42" s="126">
        <f t="shared" si="167"/>
        <v>0.1627003743</v>
      </c>
      <c r="AS42" s="126">
        <f t="shared" si="167"/>
        <v>0.06562704172</v>
      </c>
      <c r="AT42" s="126">
        <f t="shared" si="167"/>
        <v>0.06730601802</v>
      </c>
      <c r="AU42" s="126">
        <f t="shared" si="167"/>
        <v>0.02647141179</v>
      </c>
      <c r="AV42" s="126">
        <f t="shared" si="167"/>
        <v>0.02714864592</v>
      </c>
      <c r="AW42" s="126">
        <f t="shared" si="167"/>
        <v>0.02784320615</v>
      </c>
      <c r="AX42" s="126">
        <f t="shared" si="167"/>
        <v>0.01067754425</v>
      </c>
      <c r="AY42" s="126">
        <f t="shared" si="167"/>
        <v>0.01095071432</v>
      </c>
      <c r="AZ42" s="126">
        <f t="shared" si="167"/>
        <v>0.01123087307</v>
      </c>
      <c r="BA42" s="126">
        <f t="shared" si="167"/>
        <v>0.01151819929</v>
      </c>
      <c r="BB42" s="126">
        <f t="shared" si="167"/>
        <v>0.1668628363</v>
      </c>
      <c r="BC42" s="126">
        <f t="shared" si="167"/>
        <v>0.06730601802</v>
      </c>
      <c r="BD42" s="126">
        <f t="shared" si="167"/>
        <v>0.06902794858</v>
      </c>
      <c r="BE42" s="126">
        <f t="shared" si="167"/>
        <v>0.02714864592</v>
      </c>
      <c r="BF42" s="126">
        <f t="shared" si="167"/>
        <v>0.02784320615</v>
      </c>
      <c r="BG42" s="126">
        <f t="shared" si="167"/>
        <v>0.02855553573</v>
      </c>
      <c r="BH42" s="126">
        <f t="shared" si="167"/>
        <v>0.01095071432</v>
      </c>
      <c r="BI42" s="126">
        <f t="shared" si="167"/>
        <v>0.01123087307</v>
      </c>
      <c r="BJ42" s="126">
        <f t="shared" si="167"/>
        <v>0.01151819929</v>
      </c>
      <c r="BK42" s="126">
        <f t="shared" si="167"/>
        <v>0.01181287635</v>
      </c>
      <c r="BL42" s="126">
        <f t="shared" si="167"/>
        <v>0.1711317892</v>
      </c>
      <c r="BM42" s="126">
        <f t="shared" si="167"/>
        <v>0.06902794858</v>
      </c>
      <c r="BN42" s="126">
        <f t="shared" si="167"/>
        <v>0.07079393234</v>
      </c>
      <c r="BO42" s="126">
        <f t="shared" si="167"/>
        <v>0.02784320615</v>
      </c>
      <c r="BP42" s="126">
        <f t="shared" si="167"/>
        <v>0.02855553573</v>
      </c>
      <c r="BQ42" s="126">
        <f t="shared" si="167"/>
        <v>0.02928608927</v>
      </c>
      <c r="BR42" s="126">
        <f t="shared" si="167"/>
        <v>0.01123087307</v>
      </c>
      <c r="BS42" s="126">
        <f t="shared" si="167"/>
        <v>0.01151819929</v>
      </c>
      <c r="BT42" s="126">
        <f t="shared" si="167"/>
        <v>0.01181287635</v>
      </c>
      <c r="BU42" s="126">
        <f t="shared" si="167"/>
        <v>0.01211509231</v>
      </c>
      <c r="BV42" s="126">
        <f t="shared" si="167"/>
        <v>0.06562704172</v>
      </c>
      <c r="BW42" s="126">
        <f t="shared" si="167"/>
        <v>0.02647141179</v>
      </c>
      <c r="BX42" s="126">
        <f t="shared" si="167"/>
        <v>0.02714864592</v>
      </c>
      <c r="BY42" s="126">
        <f t="shared" si="167"/>
        <v>0.01067754425</v>
      </c>
      <c r="BZ42" s="126">
        <f t="shared" si="167"/>
        <v>0.01095071432</v>
      </c>
      <c r="CA42" s="126">
        <f t="shared" si="167"/>
        <v>0.01123087307</v>
      </c>
      <c r="CB42" s="126">
        <f t="shared" si="167"/>
        <v>0.004306908605</v>
      </c>
      <c r="CC42" s="126">
        <f t="shared" si="167"/>
        <v>0.004417094853</v>
      </c>
      <c r="CD42" s="126">
        <f t="shared" si="167"/>
        <v>0.004530100062</v>
      </c>
      <c r="CE42" s="126">
        <f t="shared" si="167"/>
        <v>0.004645996351</v>
      </c>
      <c r="CF42" s="126">
        <f t="shared" si="167"/>
        <v>0.06730601802</v>
      </c>
      <c r="CG42" s="126">
        <f t="shared" si="167"/>
        <v>0.02714864592</v>
      </c>
      <c r="CH42" s="126">
        <f t="shared" si="167"/>
        <v>0.02784320615</v>
      </c>
      <c r="CI42" s="126">
        <f t="shared" si="167"/>
        <v>0.01095071432</v>
      </c>
      <c r="CJ42" s="126">
        <f t="shared" si="167"/>
        <v>0.01123087307</v>
      </c>
      <c r="CK42" s="126">
        <f t="shared" si="167"/>
        <v>0.01151819929</v>
      </c>
      <c r="CL42" s="126">
        <f t="shared" si="167"/>
        <v>0.004417094853</v>
      </c>
      <c r="CM42" s="126">
        <f t="shared" si="167"/>
        <v>0.004530100062</v>
      </c>
      <c r="CN42" s="126">
        <f t="shared" si="167"/>
        <v>0.004645996351</v>
      </c>
      <c r="CO42" s="126">
        <f t="shared" si="167"/>
        <v>0.004764857686</v>
      </c>
      <c r="CP42" s="126">
        <f t="shared" si="167"/>
        <v>0.06902794858</v>
      </c>
      <c r="CQ42" s="126">
        <f t="shared" si="167"/>
        <v>0.02784320615</v>
      </c>
      <c r="CR42" s="126">
        <f t="shared" si="167"/>
        <v>0.02855553573</v>
      </c>
      <c r="CS42" s="126">
        <f t="shared" si="167"/>
        <v>0.01123087307</v>
      </c>
      <c r="CT42" s="126">
        <f t="shared" si="167"/>
        <v>0.01151819929</v>
      </c>
      <c r="CU42" s="126">
        <f t="shared" si="167"/>
        <v>0.01181287635</v>
      </c>
      <c r="CV42" s="126">
        <f t="shared" si="167"/>
        <v>0.004530100062</v>
      </c>
      <c r="CW42" s="126">
        <f t="shared" si="167"/>
        <v>0.004645996351</v>
      </c>
      <c r="CX42" s="126">
        <f t="shared" si="167"/>
        <v>0.004764857686</v>
      </c>
      <c r="CY42" s="126">
        <f t="shared" si="167"/>
        <v>0.004886759922</v>
      </c>
      <c r="CZ42" s="126">
        <f t="shared" si="167"/>
        <v>0.07079393234</v>
      </c>
      <c r="DA42" s="126">
        <f t="shared" si="167"/>
        <v>0.02855553573</v>
      </c>
      <c r="DB42" s="126">
        <f t="shared" si="167"/>
        <v>0.02928608927</v>
      </c>
      <c r="DC42" s="126">
        <f t="shared" si="167"/>
        <v>0.01151819929</v>
      </c>
      <c r="DD42" s="126">
        <f t="shared" si="167"/>
        <v>0.01181287635</v>
      </c>
      <c r="DE42" s="126">
        <f t="shared" si="167"/>
        <v>0.01211509231</v>
      </c>
      <c r="DF42" s="126">
        <f t="shared" si="167"/>
        <v>0.004645996351</v>
      </c>
      <c r="DG42" s="126">
        <f t="shared" si="167"/>
        <v>0.004764857686</v>
      </c>
      <c r="DH42" s="126">
        <f t="shared" si="167"/>
        <v>0.004886759922</v>
      </c>
      <c r="DI42" s="126">
        <f t="shared" si="167"/>
        <v>0.005011780856</v>
      </c>
      <c r="DJ42" s="126">
        <f t="shared" ref="DJ42:DS42" si="168">$A42*OFFSET($D42,0,DJ$3)</f>
        <v>0.4098867147</v>
      </c>
      <c r="DK42" s="126">
        <f t="shared" si="168"/>
        <v>0.1653324564</v>
      </c>
      <c r="DL42" s="126">
        <f t="shared" si="168"/>
        <v>0.1695622566</v>
      </c>
      <c r="DM42" s="126">
        <f t="shared" si="168"/>
        <v>0.06668872189</v>
      </c>
      <c r="DN42" s="126">
        <f t="shared" si="168"/>
        <v>0.0683948598</v>
      </c>
      <c r="DO42" s="126">
        <f t="shared" si="168"/>
        <v>0.07014464686</v>
      </c>
      <c r="DP42" s="126">
        <f t="shared" si="168"/>
        <v>0.02689965253</v>
      </c>
      <c r="DQ42" s="126">
        <f t="shared" si="168"/>
        <v>0.02758784261</v>
      </c>
      <c r="DR42" s="126">
        <f t="shared" si="168"/>
        <v>0.02829363907</v>
      </c>
      <c r="DS42" s="126">
        <f t="shared" si="168"/>
        <v>0.02901749235</v>
      </c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5">
        <f t="shared" ref="EF42:EO42" si="169">D42*EF$3</f>
        <v>-0.002271078519</v>
      </c>
      <c r="EG42" s="125">
        <f t="shared" si="169"/>
        <v>0.1786768826</v>
      </c>
      <c r="EH42" s="125">
        <f t="shared" si="169"/>
        <v>0.2377815146</v>
      </c>
      <c r="EI42" s="125">
        <f t="shared" si="169"/>
        <v>-0.05805273404</v>
      </c>
      <c r="EJ42" s="125">
        <f t="shared" si="169"/>
        <v>0.08922719925</v>
      </c>
      <c r="EK42" s="125">
        <f t="shared" si="169"/>
        <v>-0.03838324088</v>
      </c>
      <c r="EL42" s="125">
        <f t="shared" si="169"/>
        <v>0.02239171372</v>
      </c>
      <c r="EM42" s="125">
        <f t="shared" si="169"/>
        <v>-0.02046487445</v>
      </c>
      <c r="EN42" s="125">
        <f t="shared" si="169"/>
        <v>-0.02343842105</v>
      </c>
      <c r="EO42" s="125">
        <f t="shared" si="169"/>
        <v>0.02452148392</v>
      </c>
      <c r="EP42" s="127">
        <f t="shared" si="17"/>
        <v>0.4099884451</v>
      </c>
      <c r="EQ42" s="127">
        <v>0.010361318087840354</v>
      </c>
      <c r="ER42" s="127">
        <f t="shared" si="18"/>
        <v>0.4098867147</v>
      </c>
      <c r="ES42" s="127">
        <f t="shared" si="19"/>
        <v>0.00000001034906879</v>
      </c>
      <c r="ET42" s="127">
        <f t="shared" si="20"/>
        <v>0.0005501558211</v>
      </c>
    </row>
    <row r="43">
      <c r="A43" s="123">
        <f>'Yield Tabulations'!Z44</f>
        <v>0.4040767386</v>
      </c>
      <c r="B43" s="124">
        <f>'Yield Tabulations'!V44</f>
        <v>0.4371482176</v>
      </c>
      <c r="C43" s="124">
        <f>'Yield Tabulations'!W44</f>
        <v>0.3455149502</v>
      </c>
      <c r="D43" s="125">
        <f t="shared" si="11"/>
        <v>1</v>
      </c>
      <c r="E43" s="125">
        <f t="shared" ref="E43:M43" si="170">POWER($B43,E$1)*POWER($C43,E$2)</f>
        <v>0.3455149502</v>
      </c>
      <c r="F43" s="125">
        <f t="shared" si="170"/>
        <v>0.4371482176</v>
      </c>
      <c r="G43" s="125">
        <f t="shared" si="170"/>
        <v>0.1193805808</v>
      </c>
      <c r="H43" s="125">
        <f t="shared" si="170"/>
        <v>0.1510412446</v>
      </c>
      <c r="I43" s="125">
        <f t="shared" si="170"/>
        <v>0.1910985642</v>
      </c>
      <c r="J43" s="125">
        <f t="shared" si="170"/>
        <v>0.04124777542</v>
      </c>
      <c r="K43" s="125">
        <f t="shared" si="170"/>
        <v>0.05218700811</v>
      </c>
      <c r="L43" s="125">
        <f t="shared" si="170"/>
        <v>0.06602741088</v>
      </c>
      <c r="M43" s="125">
        <f t="shared" si="170"/>
        <v>0.08353839673</v>
      </c>
      <c r="N43" s="126">
        <f t="shared" ref="N43:DI43" si="171">OFFSET($D43,0,N$2)*OFFSET($D43,0,N$3)</f>
        <v>1</v>
      </c>
      <c r="O43" s="126">
        <f t="shared" si="171"/>
        <v>0.3455149502</v>
      </c>
      <c r="P43" s="126">
        <f t="shared" si="171"/>
        <v>0.4371482176</v>
      </c>
      <c r="Q43" s="126">
        <f t="shared" si="171"/>
        <v>0.1193805808</v>
      </c>
      <c r="R43" s="126">
        <f t="shared" si="171"/>
        <v>0.1510412446</v>
      </c>
      <c r="S43" s="126">
        <f t="shared" si="171"/>
        <v>0.1910985642</v>
      </c>
      <c r="T43" s="126">
        <f t="shared" si="171"/>
        <v>0.04124777542</v>
      </c>
      <c r="U43" s="126">
        <f t="shared" si="171"/>
        <v>0.05218700811</v>
      </c>
      <c r="V43" s="126">
        <f t="shared" si="171"/>
        <v>0.06602741088</v>
      </c>
      <c r="W43" s="126">
        <f t="shared" si="171"/>
        <v>0.08353839673</v>
      </c>
      <c r="X43" s="126">
        <f t="shared" si="171"/>
        <v>0.3455149502</v>
      </c>
      <c r="Y43" s="126">
        <f t="shared" si="171"/>
        <v>0.1193805808</v>
      </c>
      <c r="Z43" s="126">
        <f t="shared" si="171"/>
        <v>0.1510412446</v>
      </c>
      <c r="AA43" s="126">
        <f t="shared" si="171"/>
        <v>0.04124777542</v>
      </c>
      <c r="AB43" s="126">
        <f t="shared" si="171"/>
        <v>0.05218700811</v>
      </c>
      <c r="AC43" s="126">
        <f t="shared" si="171"/>
        <v>0.06602741088</v>
      </c>
      <c r="AD43" s="126">
        <f t="shared" si="171"/>
        <v>0.01425172307</v>
      </c>
      <c r="AE43" s="126">
        <f t="shared" si="171"/>
        <v>0.01803139151</v>
      </c>
      <c r="AF43" s="126">
        <f t="shared" si="171"/>
        <v>0.02281345758</v>
      </c>
      <c r="AG43" s="126">
        <f t="shared" si="171"/>
        <v>0.02886376498</v>
      </c>
      <c r="AH43" s="126">
        <f t="shared" si="171"/>
        <v>0.4371482176</v>
      </c>
      <c r="AI43" s="126">
        <f t="shared" si="171"/>
        <v>0.1510412446</v>
      </c>
      <c r="AJ43" s="126">
        <f t="shared" si="171"/>
        <v>0.1910985642</v>
      </c>
      <c r="AK43" s="126">
        <f t="shared" si="171"/>
        <v>0.05218700811</v>
      </c>
      <c r="AL43" s="126">
        <f t="shared" si="171"/>
        <v>0.06602741088</v>
      </c>
      <c r="AM43" s="126">
        <f t="shared" si="171"/>
        <v>0.08353839673</v>
      </c>
      <c r="AN43" s="126">
        <f t="shared" si="171"/>
        <v>0.01803139151</v>
      </c>
      <c r="AO43" s="126">
        <f t="shared" si="171"/>
        <v>0.02281345758</v>
      </c>
      <c r="AP43" s="126">
        <f t="shared" si="171"/>
        <v>0.02886376498</v>
      </c>
      <c r="AQ43" s="126">
        <f t="shared" si="171"/>
        <v>0.03651866123</v>
      </c>
      <c r="AR43" s="126">
        <f t="shared" si="171"/>
        <v>0.1193805808</v>
      </c>
      <c r="AS43" s="126">
        <f t="shared" si="171"/>
        <v>0.04124777542</v>
      </c>
      <c r="AT43" s="126">
        <f t="shared" si="171"/>
        <v>0.05218700811</v>
      </c>
      <c r="AU43" s="126">
        <f t="shared" si="171"/>
        <v>0.01425172307</v>
      </c>
      <c r="AV43" s="126">
        <f t="shared" si="171"/>
        <v>0.01803139151</v>
      </c>
      <c r="AW43" s="126">
        <f t="shared" si="171"/>
        <v>0.02281345758</v>
      </c>
      <c r="AX43" s="126">
        <f t="shared" si="171"/>
        <v>0.004924183386</v>
      </c>
      <c r="AY43" s="126">
        <f t="shared" si="171"/>
        <v>0.006230115338</v>
      </c>
      <c r="AZ43" s="126">
        <f t="shared" si="171"/>
        <v>0.007882390659</v>
      </c>
      <c r="BA43" s="126">
        <f t="shared" si="171"/>
        <v>0.009972862319</v>
      </c>
      <c r="BB43" s="126">
        <f t="shared" si="171"/>
        <v>0.1510412446</v>
      </c>
      <c r="BC43" s="126">
        <f t="shared" si="171"/>
        <v>0.05218700811</v>
      </c>
      <c r="BD43" s="126">
        <f t="shared" si="171"/>
        <v>0.06602741088</v>
      </c>
      <c r="BE43" s="126">
        <f t="shared" si="171"/>
        <v>0.01803139151</v>
      </c>
      <c r="BF43" s="126">
        <f t="shared" si="171"/>
        <v>0.02281345758</v>
      </c>
      <c r="BG43" s="126">
        <f t="shared" si="171"/>
        <v>0.02886376498</v>
      </c>
      <c r="BH43" s="126">
        <f t="shared" si="171"/>
        <v>0.006230115338</v>
      </c>
      <c r="BI43" s="126">
        <f t="shared" si="171"/>
        <v>0.007882390659</v>
      </c>
      <c r="BJ43" s="126">
        <f t="shared" si="171"/>
        <v>0.009972862319</v>
      </c>
      <c r="BK43" s="126">
        <f t="shared" si="171"/>
        <v>0.01261774342</v>
      </c>
      <c r="BL43" s="126">
        <f t="shared" si="171"/>
        <v>0.1910985642</v>
      </c>
      <c r="BM43" s="126">
        <f t="shared" si="171"/>
        <v>0.06602741088</v>
      </c>
      <c r="BN43" s="126">
        <f t="shared" si="171"/>
        <v>0.08353839673</v>
      </c>
      <c r="BO43" s="126">
        <f t="shared" si="171"/>
        <v>0.02281345758</v>
      </c>
      <c r="BP43" s="126">
        <f t="shared" si="171"/>
        <v>0.02886376498</v>
      </c>
      <c r="BQ43" s="126">
        <f t="shared" si="171"/>
        <v>0.03651866123</v>
      </c>
      <c r="BR43" s="126">
        <f t="shared" si="171"/>
        <v>0.007882390659</v>
      </c>
      <c r="BS43" s="126">
        <f t="shared" si="171"/>
        <v>0.009972862319</v>
      </c>
      <c r="BT43" s="126">
        <f t="shared" si="171"/>
        <v>0.01261774342</v>
      </c>
      <c r="BU43" s="126">
        <f t="shared" si="171"/>
        <v>0.01596406767</v>
      </c>
      <c r="BV43" s="126">
        <f t="shared" si="171"/>
        <v>0.04124777542</v>
      </c>
      <c r="BW43" s="126">
        <f t="shared" si="171"/>
        <v>0.01425172307</v>
      </c>
      <c r="BX43" s="126">
        <f t="shared" si="171"/>
        <v>0.01803139151</v>
      </c>
      <c r="BY43" s="126">
        <f t="shared" si="171"/>
        <v>0.004924183386</v>
      </c>
      <c r="BZ43" s="126">
        <f t="shared" si="171"/>
        <v>0.006230115338</v>
      </c>
      <c r="CA43" s="126">
        <f t="shared" si="171"/>
        <v>0.007882390659</v>
      </c>
      <c r="CB43" s="126">
        <f t="shared" si="171"/>
        <v>0.001701378977</v>
      </c>
      <c r="CC43" s="126">
        <f t="shared" si="171"/>
        <v>0.002152597991</v>
      </c>
      <c r="CD43" s="126">
        <f t="shared" si="171"/>
        <v>0.002723483816</v>
      </c>
      <c r="CE43" s="126">
        <f t="shared" si="171"/>
        <v>0.003445773027</v>
      </c>
      <c r="CF43" s="126">
        <f t="shared" si="171"/>
        <v>0.05218700811</v>
      </c>
      <c r="CG43" s="126">
        <f t="shared" si="171"/>
        <v>0.01803139151</v>
      </c>
      <c r="CH43" s="126">
        <f t="shared" si="171"/>
        <v>0.02281345758</v>
      </c>
      <c r="CI43" s="126">
        <f t="shared" si="171"/>
        <v>0.006230115338</v>
      </c>
      <c r="CJ43" s="126">
        <f t="shared" si="171"/>
        <v>0.007882390659</v>
      </c>
      <c r="CK43" s="126">
        <f t="shared" si="171"/>
        <v>0.009972862319</v>
      </c>
      <c r="CL43" s="126">
        <f t="shared" si="171"/>
        <v>0.002152597991</v>
      </c>
      <c r="CM43" s="126">
        <f t="shared" si="171"/>
        <v>0.002723483816</v>
      </c>
      <c r="CN43" s="126">
        <f t="shared" si="171"/>
        <v>0.003445773027</v>
      </c>
      <c r="CO43" s="126">
        <f t="shared" si="171"/>
        <v>0.004359618988</v>
      </c>
      <c r="CP43" s="126">
        <f t="shared" si="171"/>
        <v>0.06602741088</v>
      </c>
      <c r="CQ43" s="126">
        <f t="shared" si="171"/>
        <v>0.02281345758</v>
      </c>
      <c r="CR43" s="126">
        <f t="shared" si="171"/>
        <v>0.02886376498</v>
      </c>
      <c r="CS43" s="126">
        <f t="shared" si="171"/>
        <v>0.007882390659</v>
      </c>
      <c r="CT43" s="126">
        <f t="shared" si="171"/>
        <v>0.009972862319</v>
      </c>
      <c r="CU43" s="126">
        <f t="shared" si="171"/>
        <v>0.01261774342</v>
      </c>
      <c r="CV43" s="126">
        <f t="shared" si="171"/>
        <v>0.002723483816</v>
      </c>
      <c r="CW43" s="126">
        <f t="shared" si="171"/>
        <v>0.003445773027</v>
      </c>
      <c r="CX43" s="126">
        <f t="shared" si="171"/>
        <v>0.004359618988</v>
      </c>
      <c r="CY43" s="126">
        <f t="shared" si="171"/>
        <v>0.005515824045</v>
      </c>
      <c r="CZ43" s="126">
        <f t="shared" si="171"/>
        <v>0.08353839673</v>
      </c>
      <c r="DA43" s="126">
        <f t="shared" si="171"/>
        <v>0.02886376498</v>
      </c>
      <c r="DB43" s="126">
        <f t="shared" si="171"/>
        <v>0.03651866123</v>
      </c>
      <c r="DC43" s="126">
        <f t="shared" si="171"/>
        <v>0.009972862319</v>
      </c>
      <c r="DD43" s="126">
        <f t="shared" si="171"/>
        <v>0.01261774342</v>
      </c>
      <c r="DE43" s="126">
        <f t="shared" si="171"/>
        <v>0.01596406767</v>
      </c>
      <c r="DF43" s="126">
        <f t="shared" si="171"/>
        <v>0.003445773027</v>
      </c>
      <c r="DG43" s="126">
        <f t="shared" si="171"/>
        <v>0.004359618988</v>
      </c>
      <c r="DH43" s="126">
        <f t="shared" si="171"/>
        <v>0.005515824045</v>
      </c>
      <c r="DI43" s="126">
        <f t="shared" si="171"/>
        <v>0.006978663727</v>
      </c>
      <c r="DJ43" s="126">
        <f t="shared" ref="DJ43:DS43" si="172">$A43*OFFSET($D43,0,DJ$3)</f>
        <v>0.4040767386</v>
      </c>
      <c r="DK43" s="126">
        <f t="shared" si="172"/>
        <v>0.1396145542</v>
      </c>
      <c r="DL43" s="126">
        <f t="shared" si="172"/>
        <v>0.1766414261</v>
      </c>
      <c r="DM43" s="126">
        <f t="shared" si="172"/>
        <v>0.04823891574</v>
      </c>
      <c r="DN43" s="126">
        <f t="shared" si="172"/>
        <v>0.06103225353</v>
      </c>
      <c r="DO43" s="126">
        <f t="shared" si="172"/>
        <v>0.07721848457</v>
      </c>
      <c r="DP43" s="126">
        <f t="shared" si="172"/>
        <v>0.01666726657</v>
      </c>
      <c r="DQ43" s="126">
        <f t="shared" si="172"/>
        <v>0.02108755604</v>
      </c>
      <c r="DR43" s="126">
        <f t="shared" si="172"/>
        <v>0.02668014085</v>
      </c>
      <c r="DS43" s="126">
        <f t="shared" si="172"/>
        <v>0.0337559229</v>
      </c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5">
        <f t="shared" ref="EF43:EO43" si="173">D43*EF$3</f>
        <v>-0.002271078519</v>
      </c>
      <c r="EG43" s="125">
        <f t="shared" si="173"/>
        <v>0.1530526785</v>
      </c>
      <c r="EH43" s="125">
        <f t="shared" si="173"/>
        <v>0.251270472</v>
      </c>
      <c r="EI43" s="125">
        <f t="shared" si="173"/>
        <v>-0.04259590144</v>
      </c>
      <c r="EJ43" s="125">
        <f t="shared" si="173"/>
        <v>0.08076685933</v>
      </c>
      <c r="EK43" s="125">
        <f t="shared" si="173"/>
        <v>-0.04286159956</v>
      </c>
      <c r="EL43" s="125">
        <f t="shared" si="173"/>
        <v>0.01407359459</v>
      </c>
      <c r="EM43" s="125">
        <f t="shared" si="173"/>
        <v>-0.01586783174</v>
      </c>
      <c r="EN43" s="125">
        <f t="shared" si="173"/>
        <v>-0.0224195893</v>
      </c>
      <c r="EO43" s="125">
        <f t="shared" si="173"/>
        <v>0.02893589018</v>
      </c>
      <c r="EP43" s="127">
        <f t="shared" si="17"/>
        <v>0.402083494</v>
      </c>
      <c r="EQ43" s="127">
        <v>0.009541051177778315</v>
      </c>
      <c r="ER43" s="127">
        <f t="shared" si="18"/>
        <v>0.4040767386</v>
      </c>
      <c r="ES43" s="127">
        <f t="shared" si="19"/>
        <v>0.000003973024004</v>
      </c>
      <c r="ET43" s="127">
        <f t="shared" si="20"/>
        <v>0.0008564622791</v>
      </c>
    </row>
    <row r="44">
      <c r="A44" s="123">
        <f>'Yield Tabulations'!Z45</f>
        <v>0.4932935917</v>
      </c>
      <c r="B44" s="124">
        <f>'Yield Tabulations'!V45</f>
        <v>0.4977578475</v>
      </c>
      <c r="C44" s="124">
        <f>'Yield Tabulations'!W45</f>
        <v>0.4844444444</v>
      </c>
      <c r="D44" s="125">
        <f t="shared" si="11"/>
        <v>1</v>
      </c>
      <c r="E44" s="125">
        <f t="shared" ref="E44:M44" si="174">POWER($B44,E$1)*POWER($C44,E$2)</f>
        <v>0.4844444444</v>
      </c>
      <c r="F44" s="125">
        <f t="shared" si="174"/>
        <v>0.4977578475</v>
      </c>
      <c r="G44" s="125">
        <f t="shared" si="174"/>
        <v>0.2346864198</v>
      </c>
      <c r="H44" s="125">
        <f t="shared" si="174"/>
        <v>0.2411360239</v>
      </c>
      <c r="I44" s="125">
        <f t="shared" si="174"/>
        <v>0.2477628748</v>
      </c>
      <c r="J44" s="125">
        <f t="shared" si="174"/>
        <v>0.1136925322</v>
      </c>
      <c r="K44" s="125">
        <f t="shared" si="174"/>
        <v>0.1168170071</v>
      </c>
      <c r="L44" s="125">
        <f t="shared" si="174"/>
        <v>0.1200273482</v>
      </c>
      <c r="M44" s="125">
        <f t="shared" si="174"/>
        <v>0.1233259152</v>
      </c>
      <c r="N44" s="126">
        <f t="shared" ref="N44:DI44" si="175">OFFSET($D44,0,N$2)*OFFSET($D44,0,N$3)</f>
        <v>1</v>
      </c>
      <c r="O44" s="126">
        <f t="shared" si="175"/>
        <v>0.4844444444</v>
      </c>
      <c r="P44" s="126">
        <f t="shared" si="175"/>
        <v>0.4977578475</v>
      </c>
      <c r="Q44" s="126">
        <f t="shared" si="175"/>
        <v>0.2346864198</v>
      </c>
      <c r="R44" s="126">
        <f t="shared" si="175"/>
        <v>0.2411360239</v>
      </c>
      <c r="S44" s="126">
        <f t="shared" si="175"/>
        <v>0.2477628748</v>
      </c>
      <c r="T44" s="126">
        <f t="shared" si="175"/>
        <v>0.1136925322</v>
      </c>
      <c r="U44" s="126">
        <f t="shared" si="175"/>
        <v>0.1168170071</v>
      </c>
      <c r="V44" s="126">
        <f t="shared" si="175"/>
        <v>0.1200273482</v>
      </c>
      <c r="W44" s="126">
        <f t="shared" si="175"/>
        <v>0.1233259152</v>
      </c>
      <c r="X44" s="126">
        <f t="shared" si="175"/>
        <v>0.4844444444</v>
      </c>
      <c r="Y44" s="126">
        <f t="shared" si="175"/>
        <v>0.2346864198</v>
      </c>
      <c r="Z44" s="126">
        <f t="shared" si="175"/>
        <v>0.2411360239</v>
      </c>
      <c r="AA44" s="126">
        <f t="shared" si="175"/>
        <v>0.1136925322</v>
      </c>
      <c r="AB44" s="126">
        <f t="shared" si="175"/>
        <v>0.1168170071</v>
      </c>
      <c r="AC44" s="126">
        <f t="shared" si="175"/>
        <v>0.1200273482</v>
      </c>
      <c r="AD44" s="126">
        <f t="shared" si="175"/>
        <v>0.05507771562</v>
      </c>
      <c r="AE44" s="126">
        <f t="shared" si="175"/>
        <v>0.05659135013</v>
      </c>
      <c r="AF44" s="126">
        <f t="shared" si="175"/>
        <v>0.05814658203</v>
      </c>
      <c r="AG44" s="126">
        <f t="shared" si="175"/>
        <v>0.0597445545</v>
      </c>
      <c r="AH44" s="126">
        <f t="shared" si="175"/>
        <v>0.4977578475</v>
      </c>
      <c r="AI44" s="126">
        <f t="shared" si="175"/>
        <v>0.2411360239</v>
      </c>
      <c r="AJ44" s="126">
        <f t="shared" si="175"/>
        <v>0.2477628748</v>
      </c>
      <c r="AK44" s="126">
        <f t="shared" si="175"/>
        <v>0.1168170071</v>
      </c>
      <c r="AL44" s="126">
        <f t="shared" si="175"/>
        <v>0.1200273482</v>
      </c>
      <c r="AM44" s="126">
        <f t="shared" si="175"/>
        <v>0.1233259152</v>
      </c>
      <c r="AN44" s="126">
        <f t="shared" si="175"/>
        <v>0.05659135013</v>
      </c>
      <c r="AO44" s="126">
        <f t="shared" si="175"/>
        <v>0.05814658203</v>
      </c>
      <c r="AP44" s="126">
        <f t="shared" si="175"/>
        <v>0.0597445545</v>
      </c>
      <c r="AQ44" s="126">
        <f t="shared" si="175"/>
        <v>0.06138644212</v>
      </c>
      <c r="AR44" s="126">
        <f t="shared" si="175"/>
        <v>0.2346864198</v>
      </c>
      <c r="AS44" s="126">
        <f t="shared" si="175"/>
        <v>0.1136925322</v>
      </c>
      <c r="AT44" s="126">
        <f t="shared" si="175"/>
        <v>0.1168170071</v>
      </c>
      <c r="AU44" s="126">
        <f t="shared" si="175"/>
        <v>0.05507771562</v>
      </c>
      <c r="AV44" s="126">
        <f t="shared" si="175"/>
        <v>0.05659135013</v>
      </c>
      <c r="AW44" s="126">
        <f t="shared" si="175"/>
        <v>0.05814658203</v>
      </c>
      <c r="AX44" s="126">
        <f t="shared" si="175"/>
        <v>0.02668209334</v>
      </c>
      <c r="AY44" s="126">
        <f t="shared" si="175"/>
        <v>0.02741536517</v>
      </c>
      <c r="AZ44" s="126">
        <f t="shared" si="175"/>
        <v>0.02816878863</v>
      </c>
      <c r="BA44" s="126">
        <f t="shared" si="175"/>
        <v>0.02894291751</v>
      </c>
      <c r="BB44" s="126">
        <f t="shared" si="175"/>
        <v>0.2411360239</v>
      </c>
      <c r="BC44" s="126">
        <f t="shared" si="175"/>
        <v>0.1168170071</v>
      </c>
      <c r="BD44" s="126">
        <f t="shared" si="175"/>
        <v>0.1200273482</v>
      </c>
      <c r="BE44" s="126">
        <f t="shared" si="175"/>
        <v>0.05659135013</v>
      </c>
      <c r="BF44" s="126">
        <f t="shared" si="175"/>
        <v>0.05814658203</v>
      </c>
      <c r="BG44" s="126">
        <f t="shared" si="175"/>
        <v>0.0597445545</v>
      </c>
      <c r="BH44" s="126">
        <f t="shared" si="175"/>
        <v>0.02741536517</v>
      </c>
      <c r="BI44" s="126">
        <f t="shared" si="175"/>
        <v>0.02816878863</v>
      </c>
      <c r="BJ44" s="126">
        <f t="shared" si="175"/>
        <v>0.02894291751</v>
      </c>
      <c r="BK44" s="126">
        <f t="shared" si="175"/>
        <v>0.02973832085</v>
      </c>
      <c r="BL44" s="126">
        <f t="shared" si="175"/>
        <v>0.2477628748</v>
      </c>
      <c r="BM44" s="126">
        <f t="shared" si="175"/>
        <v>0.1200273482</v>
      </c>
      <c r="BN44" s="126">
        <f t="shared" si="175"/>
        <v>0.1233259152</v>
      </c>
      <c r="BO44" s="126">
        <f t="shared" si="175"/>
        <v>0.05814658203</v>
      </c>
      <c r="BP44" s="126">
        <f t="shared" si="175"/>
        <v>0.0597445545</v>
      </c>
      <c r="BQ44" s="126">
        <f t="shared" si="175"/>
        <v>0.06138644212</v>
      </c>
      <c r="BR44" s="126">
        <f t="shared" si="175"/>
        <v>0.02816878863</v>
      </c>
      <c r="BS44" s="126">
        <f t="shared" si="175"/>
        <v>0.02894291751</v>
      </c>
      <c r="BT44" s="126">
        <f t="shared" si="175"/>
        <v>0.02973832085</v>
      </c>
      <c r="BU44" s="126">
        <f t="shared" si="175"/>
        <v>0.0305555833</v>
      </c>
      <c r="BV44" s="126">
        <f t="shared" si="175"/>
        <v>0.1136925322</v>
      </c>
      <c r="BW44" s="126">
        <f t="shared" si="175"/>
        <v>0.05507771562</v>
      </c>
      <c r="BX44" s="126">
        <f t="shared" si="175"/>
        <v>0.05659135013</v>
      </c>
      <c r="BY44" s="126">
        <f t="shared" si="175"/>
        <v>0.02668209334</v>
      </c>
      <c r="BZ44" s="126">
        <f t="shared" si="175"/>
        <v>0.02741536517</v>
      </c>
      <c r="CA44" s="126">
        <f t="shared" si="175"/>
        <v>0.02816878863</v>
      </c>
      <c r="CB44" s="126">
        <f t="shared" si="175"/>
        <v>0.01292599189</v>
      </c>
      <c r="CC44" s="126">
        <f t="shared" si="175"/>
        <v>0.01328122135</v>
      </c>
      <c r="CD44" s="126">
        <f t="shared" si="175"/>
        <v>0.01364621316</v>
      </c>
      <c r="CE44" s="126">
        <f t="shared" si="175"/>
        <v>0.0140212356</v>
      </c>
      <c r="CF44" s="126">
        <f t="shared" si="175"/>
        <v>0.1168170071</v>
      </c>
      <c r="CG44" s="126">
        <f t="shared" si="175"/>
        <v>0.05659135013</v>
      </c>
      <c r="CH44" s="126">
        <f t="shared" si="175"/>
        <v>0.05814658203</v>
      </c>
      <c r="CI44" s="126">
        <f t="shared" si="175"/>
        <v>0.02741536517</v>
      </c>
      <c r="CJ44" s="126">
        <f t="shared" si="175"/>
        <v>0.02816878863</v>
      </c>
      <c r="CK44" s="126">
        <f t="shared" si="175"/>
        <v>0.02894291751</v>
      </c>
      <c r="CL44" s="126">
        <f t="shared" si="175"/>
        <v>0.01328122135</v>
      </c>
      <c r="CM44" s="126">
        <f t="shared" si="175"/>
        <v>0.01364621316</v>
      </c>
      <c r="CN44" s="126">
        <f t="shared" si="175"/>
        <v>0.0140212356</v>
      </c>
      <c r="CO44" s="126">
        <f t="shared" si="175"/>
        <v>0.01440656432</v>
      </c>
      <c r="CP44" s="126">
        <f t="shared" si="175"/>
        <v>0.1200273482</v>
      </c>
      <c r="CQ44" s="126">
        <f t="shared" si="175"/>
        <v>0.05814658203</v>
      </c>
      <c r="CR44" s="126">
        <f t="shared" si="175"/>
        <v>0.0597445545</v>
      </c>
      <c r="CS44" s="126">
        <f t="shared" si="175"/>
        <v>0.02816878863</v>
      </c>
      <c r="CT44" s="126">
        <f t="shared" si="175"/>
        <v>0.02894291751</v>
      </c>
      <c r="CU44" s="126">
        <f t="shared" si="175"/>
        <v>0.02973832085</v>
      </c>
      <c r="CV44" s="126">
        <f t="shared" si="175"/>
        <v>0.01364621316</v>
      </c>
      <c r="CW44" s="126">
        <f t="shared" si="175"/>
        <v>0.0140212356</v>
      </c>
      <c r="CX44" s="126">
        <f t="shared" si="175"/>
        <v>0.01440656432</v>
      </c>
      <c r="CY44" s="126">
        <f t="shared" si="175"/>
        <v>0.01480248258</v>
      </c>
      <c r="CZ44" s="126">
        <f t="shared" si="175"/>
        <v>0.1233259152</v>
      </c>
      <c r="DA44" s="126">
        <f t="shared" si="175"/>
        <v>0.0597445545</v>
      </c>
      <c r="DB44" s="126">
        <f t="shared" si="175"/>
        <v>0.06138644212</v>
      </c>
      <c r="DC44" s="126">
        <f t="shared" si="175"/>
        <v>0.02894291751</v>
      </c>
      <c r="DD44" s="126">
        <f t="shared" si="175"/>
        <v>0.02973832085</v>
      </c>
      <c r="DE44" s="126">
        <f t="shared" si="175"/>
        <v>0.0305555833</v>
      </c>
      <c r="DF44" s="126">
        <f t="shared" si="175"/>
        <v>0.0140212356</v>
      </c>
      <c r="DG44" s="126">
        <f t="shared" si="175"/>
        <v>0.01440656432</v>
      </c>
      <c r="DH44" s="126">
        <f t="shared" si="175"/>
        <v>0.01480248258</v>
      </c>
      <c r="DI44" s="126">
        <f t="shared" si="175"/>
        <v>0.01520928137</v>
      </c>
      <c r="DJ44" s="126">
        <f t="shared" ref="DJ44:DS44" si="176">$A44*OFFSET($D44,0,DJ$3)</f>
        <v>0.4932935917</v>
      </c>
      <c r="DK44" s="126">
        <f t="shared" si="176"/>
        <v>0.23897334</v>
      </c>
      <c r="DL44" s="126">
        <f t="shared" si="176"/>
        <v>0.2455407564</v>
      </c>
      <c r="DM44" s="126">
        <f t="shared" si="176"/>
        <v>0.1157693069</v>
      </c>
      <c r="DN44" s="126">
        <f t="shared" si="176"/>
        <v>0.1189508553</v>
      </c>
      <c r="DO44" s="126">
        <f t="shared" si="176"/>
        <v>0.1222198384</v>
      </c>
      <c r="DP44" s="126">
        <f t="shared" si="176"/>
        <v>0.05608379757</v>
      </c>
      <c r="DQ44" s="126">
        <f t="shared" si="176"/>
        <v>0.05762508102</v>
      </c>
      <c r="DR44" s="126">
        <f t="shared" si="176"/>
        <v>0.0592087217</v>
      </c>
      <c r="DS44" s="126">
        <f t="shared" si="176"/>
        <v>0.06083588368</v>
      </c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5">
        <f t="shared" ref="EF44:EO44" si="177">D44*EF$3</f>
        <v>-0.002271078519</v>
      </c>
      <c r="EG44" s="125">
        <f t="shared" si="177"/>
        <v>0.2145942448</v>
      </c>
      <c r="EH44" s="125">
        <f t="shared" si="177"/>
        <v>0.2861085651</v>
      </c>
      <c r="EI44" s="125">
        <f t="shared" si="177"/>
        <v>-0.08373790393</v>
      </c>
      <c r="EJ44" s="125">
        <f t="shared" si="177"/>
        <v>0.1289435834</v>
      </c>
      <c r="EK44" s="125">
        <f t="shared" si="177"/>
        <v>-0.05557086821</v>
      </c>
      <c r="EL44" s="125">
        <f t="shared" si="177"/>
        <v>0.0387914885</v>
      </c>
      <c r="EM44" s="125">
        <f t="shared" si="177"/>
        <v>-0.03551904354</v>
      </c>
      <c r="EN44" s="125">
        <f t="shared" si="177"/>
        <v>-0.04075525325</v>
      </c>
      <c r="EO44" s="125">
        <f t="shared" si="177"/>
        <v>0.04271742433</v>
      </c>
      <c r="EP44" s="127">
        <f t="shared" si="17"/>
        <v>0.4933011587</v>
      </c>
      <c r="EQ44" s="127">
        <v>-1.7566310696032206E-4</v>
      </c>
      <c r="ER44" s="127">
        <f t="shared" si="18"/>
        <v>0.4932935917</v>
      </c>
      <c r="ES44" s="127">
        <f t="shared" si="19"/>
        <v>0</v>
      </c>
      <c r="ET44" s="127">
        <f t="shared" si="20"/>
        <v>0.003594179504</v>
      </c>
    </row>
    <row r="45">
      <c r="A45" s="123">
        <f>'Yield Tabulations'!Z46</f>
        <v>0.4565450644</v>
      </c>
      <c r="B45" s="124">
        <f>'Yield Tabulations'!V46</f>
        <v>0.4454545455</v>
      </c>
      <c r="C45" s="124">
        <f>'Yield Tabulations'!W46</f>
        <v>0.4770642202</v>
      </c>
      <c r="D45" s="125">
        <f t="shared" si="11"/>
        <v>1</v>
      </c>
      <c r="E45" s="125">
        <f t="shared" ref="E45:M45" si="178">POWER($B45,E$1)*POWER($C45,E$2)</f>
        <v>0.4770642202</v>
      </c>
      <c r="F45" s="125">
        <f t="shared" si="178"/>
        <v>0.4454545455</v>
      </c>
      <c r="G45" s="125">
        <f t="shared" si="178"/>
        <v>0.2275902702</v>
      </c>
      <c r="H45" s="125">
        <f t="shared" si="178"/>
        <v>0.2125104254</v>
      </c>
      <c r="I45" s="125">
        <f t="shared" si="178"/>
        <v>0.1984297521</v>
      </c>
      <c r="J45" s="125">
        <f t="shared" si="178"/>
        <v>0.1085751748</v>
      </c>
      <c r="K45" s="125">
        <f t="shared" si="178"/>
        <v>0.1013811204</v>
      </c>
      <c r="L45" s="125">
        <f t="shared" si="178"/>
        <v>0.09466373493</v>
      </c>
      <c r="M45" s="125">
        <f t="shared" si="178"/>
        <v>0.08839143501</v>
      </c>
      <c r="N45" s="126">
        <f t="shared" ref="N45:DI45" si="179">OFFSET($D45,0,N$2)*OFFSET($D45,0,N$3)</f>
        <v>1</v>
      </c>
      <c r="O45" s="126">
        <f t="shared" si="179"/>
        <v>0.4770642202</v>
      </c>
      <c r="P45" s="126">
        <f t="shared" si="179"/>
        <v>0.4454545455</v>
      </c>
      <c r="Q45" s="126">
        <f t="shared" si="179"/>
        <v>0.2275902702</v>
      </c>
      <c r="R45" s="126">
        <f t="shared" si="179"/>
        <v>0.2125104254</v>
      </c>
      <c r="S45" s="126">
        <f t="shared" si="179"/>
        <v>0.1984297521</v>
      </c>
      <c r="T45" s="126">
        <f t="shared" si="179"/>
        <v>0.1085751748</v>
      </c>
      <c r="U45" s="126">
        <f t="shared" si="179"/>
        <v>0.1013811204</v>
      </c>
      <c r="V45" s="126">
        <f t="shared" si="179"/>
        <v>0.09466373493</v>
      </c>
      <c r="W45" s="126">
        <f t="shared" si="179"/>
        <v>0.08839143501</v>
      </c>
      <c r="X45" s="126">
        <f t="shared" si="179"/>
        <v>0.4770642202</v>
      </c>
      <c r="Y45" s="126">
        <f t="shared" si="179"/>
        <v>0.2275902702</v>
      </c>
      <c r="Z45" s="126">
        <f t="shared" si="179"/>
        <v>0.2125104254</v>
      </c>
      <c r="AA45" s="126">
        <f t="shared" si="179"/>
        <v>0.1085751748</v>
      </c>
      <c r="AB45" s="126">
        <f t="shared" si="179"/>
        <v>0.1013811204</v>
      </c>
      <c r="AC45" s="126">
        <f t="shared" si="179"/>
        <v>0.09466373493</v>
      </c>
      <c r="AD45" s="126">
        <f t="shared" si="179"/>
        <v>0.05179733108</v>
      </c>
      <c r="AE45" s="126">
        <f t="shared" si="179"/>
        <v>0.04836530512</v>
      </c>
      <c r="AF45" s="126">
        <f t="shared" si="179"/>
        <v>0.04516068088</v>
      </c>
      <c r="AG45" s="126">
        <f t="shared" si="179"/>
        <v>0.04216839101</v>
      </c>
      <c r="AH45" s="126">
        <f t="shared" si="179"/>
        <v>0.4454545455</v>
      </c>
      <c r="AI45" s="126">
        <f t="shared" si="179"/>
        <v>0.2125104254</v>
      </c>
      <c r="AJ45" s="126">
        <f t="shared" si="179"/>
        <v>0.1984297521</v>
      </c>
      <c r="AK45" s="126">
        <f t="shared" si="179"/>
        <v>0.1013811204</v>
      </c>
      <c r="AL45" s="126">
        <f t="shared" si="179"/>
        <v>0.09466373493</v>
      </c>
      <c r="AM45" s="126">
        <f t="shared" si="179"/>
        <v>0.08839143501</v>
      </c>
      <c r="AN45" s="126">
        <f t="shared" si="179"/>
        <v>0.04836530512</v>
      </c>
      <c r="AO45" s="126">
        <f t="shared" si="179"/>
        <v>0.04516068088</v>
      </c>
      <c r="AP45" s="126">
        <f t="shared" si="179"/>
        <v>0.04216839101</v>
      </c>
      <c r="AQ45" s="126">
        <f t="shared" si="179"/>
        <v>0.03937436651</v>
      </c>
      <c r="AR45" s="126">
        <f t="shared" si="179"/>
        <v>0.2275902702</v>
      </c>
      <c r="AS45" s="126">
        <f t="shared" si="179"/>
        <v>0.1085751748</v>
      </c>
      <c r="AT45" s="126">
        <f t="shared" si="179"/>
        <v>0.1013811204</v>
      </c>
      <c r="AU45" s="126">
        <f t="shared" si="179"/>
        <v>0.05179733108</v>
      </c>
      <c r="AV45" s="126">
        <f t="shared" si="179"/>
        <v>0.04836530512</v>
      </c>
      <c r="AW45" s="126">
        <f t="shared" si="179"/>
        <v>0.04516068088</v>
      </c>
      <c r="AX45" s="126">
        <f t="shared" si="179"/>
        <v>0.02471065336</v>
      </c>
      <c r="AY45" s="126">
        <f t="shared" si="179"/>
        <v>0.02307335657</v>
      </c>
      <c r="AZ45" s="126">
        <f t="shared" si="179"/>
        <v>0.02154454501</v>
      </c>
      <c r="BA45" s="126">
        <f t="shared" si="179"/>
        <v>0.02011703058</v>
      </c>
      <c r="BB45" s="126">
        <f t="shared" si="179"/>
        <v>0.2125104254</v>
      </c>
      <c r="BC45" s="126">
        <f t="shared" si="179"/>
        <v>0.1013811204</v>
      </c>
      <c r="BD45" s="126">
        <f t="shared" si="179"/>
        <v>0.09466373493</v>
      </c>
      <c r="BE45" s="126">
        <f t="shared" si="179"/>
        <v>0.04836530512</v>
      </c>
      <c r="BF45" s="126">
        <f t="shared" si="179"/>
        <v>0.04516068088</v>
      </c>
      <c r="BG45" s="126">
        <f t="shared" si="179"/>
        <v>0.04216839101</v>
      </c>
      <c r="BH45" s="126">
        <f t="shared" si="179"/>
        <v>0.02307335657</v>
      </c>
      <c r="BI45" s="126">
        <f t="shared" si="179"/>
        <v>0.02154454501</v>
      </c>
      <c r="BJ45" s="126">
        <f t="shared" si="179"/>
        <v>0.02011703058</v>
      </c>
      <c r="BK45" s="126">
        <f t="shared" si="179"/>
        <v>0.01878410145</v>
      </c>
      <c r="BL45" s="126">
        <f t="shared" si="179"/>
        <v>0.1984297521</v>
      </c>
      <c r="BM45" s="126">
        <f t="shared" si="179"/>
        <v>0.09466373493</v>
      </c>
      <c r="BN45" s="126">
        <f t="shared" si="179"/>
        <v>0.08839143501</v>
      </c>
      <c r="BO45" s="126">
        <f t="shared" si="179"/>
        <v>0.04516068088</v>
      </c>
      <c r="BP45" s="126">
        <f t="shared" si="179"/>
        <v>0.04216839101</v>
      </c>
      <c r="BQ45" s="126">
        <f t="shared" si="179"/>
        <v>0.03937436651</v>
      </c>
      <c r="BR45" s="126">
        <f t="shared" si="179"/>
        <v>0.02154454501</v>
      </c>
      <c r="BS45" s="126">
        <f t="shared" si="179"/>
        <v>0.02011703058</v>
      </c>
      <c r="BT45" s="126">
        <f t="shared" si="179"/>
        <v>0.01878410145</v>
      </c>
      <c r="BU45" s="126">
        <f t="shared" si="179"/>
        <v>0.01753949053</v>
      </c>
      <c r="BV45" s="126">
        <f t="shared" si="179"/>
        <v>0.1085751748</v>
      </c>
      <c r="BW45" s="126">
        <f t="shared" si="179"/>
        <v>0.05179733108</v>
      </c>
      <c r="BX45" s="126">
        <f t="shared" si="179"/>
        <v>0.04836530512</v>
      </c>
      <c r="BY45" s="126">
        <f t="shared" si="179"/>
        <v>0.02471065336</v>
      </c>
      <c r="BZ45" s="126">
        <f t="shared" si="179"/>
        <v>0.02307335657</v>
      </c>
      <c r="CA45" s="126">
        <f t="shared" si="179"/>
        <v>0.02154454501</v>
      </c>
      <c r="CB45" s="126">
        <f t="shared" si="179"/>
        <v>0.01178856858</v>
      </c>
      <c r="CC45" s="126">
        <f t="shared" si="179"/>
        <v>0.01100747286</v>
      </c>
      <c r="CD45" s="126">
        <f t="shared" si="179"/>
        <v>0.01027813156</v>
      </c>
      <c r="CE45" s="126">
        <f t="shared" si="179"/>
        <v>0.009597115504</v>
      </c>
      <c r="CF45" s="126">
        <f t="shared" si="179"/>
        <v>0.1013811204</v>
      </c>
      <c r="CG45" s="126">
        <f t="shared" si="179"/>
        <v>0.04836530512</v>
      </c>
      <c r="CH45" s="126">
        <f t="shared" si="179"/>
        <v>0.04516068088</v>
      </c>
      <c r="CI45" s="126">
        <f t="shared" si="179"/>
        <v>0.02307335657</v>
      </c>
      <c r="CJ45" s="126">
        <f t="shared" si="179"/>
        <v>0.02154454501</v>
      </c>
      <c r="CK45" s="126">
        <f t="shared" si="179"/>
        <v>0.02011703058</v>
      </c>
      <c r="CL45" s="126">
        <f t="shared" si="179"/>
        <v>0.01100747286</v>
      </c>
      <c r="CM45" s="126">
        <f t="shared" si="179"/>
        <v>0.01027813156</v>
      </c>
      <c r="CN45" s="126">
        <f t="shared" si="179"/>
        <v>0.009597115504</v>
      </c>
      <c r="CO45" s="126">
        <f t="shared" si="179"/>
        <v>0.008961222711</v>
      </c>
      <c r="CP45" s="126">
        <f t="shared" si="179"/>
        <v>0.09466373493</v>
      </c>
      <c r="CQ45" s="126">
        <f t="shared" si="179"/>
        <v>0.04516068088</v>
      </c>
      <c r="CR45" s="126">
        <f t="shared" si="179"/>
        <v>0.04216839101</v>
      </c>
      <c r="CS45" s="126">
        <f t="shared" si="179"/>
        <v>0.02154454501</v>
      </c>
      <c r="CT45" s="126">
        <f t="shared" si="179"/>
        <v>0.02011703058</v>
      </c>
      <c r="CU45" s="126">
        <f t="shared" si="179"/>
        <v>0.01878410145</v>
      </c>
      <c r="CV45" s="126">
        <f t="shared" si="179"/>
        <v>0.01027813156</v>
      </c>
      <c r="CW45" s="126">
        <f t="shared" si="179"/>
        <v>0.009597115504</v>
      </c>
      <c r="CX45" s="126">
        <f t="shared" si="179"/>
        <v>0.008961222711</v>
      </c>
      <c r="CY45" s="126">
        <f t="shared" si="179"/>
        <v>0.008367463374</v>
      </c>
      <c r="CZ45" s="126">
        <f t="shared" si="179"/>
        <v>0.08839143501</v>
      </c>
      <c r="DA45" s="126">
        <f t="shared" si="179"/>
        <v>0.04216839101</v>
      </c>
      <c r="DB45" s="126">
        <f t="shared" si="179"/>
        <v>0.03937436651</v>
      </c>
      <c r="DC45" s="126">
        <f t="shared" si="179"/>
        <v>0.02011703058</v>
      </c>
      <c r="DD45" s="126">
        <f t="shared" si="179"/>
        <v>0.01878410145</v>
      </c>
      <c r="DE45" s="126">
        <f t="shared" si="179"/>
        <v>0.01753949053</v>
      </c>
      <c r="DF45" s="126">
        <f t="shared" si="179"/>
        <v>0.009597115504</v>
      </c>
      <c r="DG45" s="126">
        <f t="shared" si="179"/>
        <v>0.008961222711</v>
      </c>
      <c r="DH45" s="126">
        <f t="shared" si="179"/>
        <v>0.008367463374</v>
      </c>
      <c r="DI45" s="126">
        <f t="shared" si="179"/>
        <v>0.007813045783</v>
      </c>
      <c r="DJ45" s="126">
        <f t="shared" ref="DJ45:DS45" si="180">$A45*OFFSET($D45,0,DJ$3)</f>
        <v>0.4565450644</v>
      </c>
      <c r="DK45" s="126">
        <f t="shared" si="180"/>
        <v>0.2178013151</v>
      </c>
      <c r="DL45" s="126">
        <f t="shared" si="180"/>
        <v>0.2033700741</v>
      </c>
      <c r="DM45" s="126">
        <f t="shared" si="180"/>
        <v>0.1039052146</v>
      </c>
      <c r="DN45" s="126">
        <f t="shared" si="180"/>
        <v>0.09702058582</v>
      </c>
      <c r="DO45" s="126">
        <f t="shared" si="180"/>
        <v>0.09059212393</v>
      </c>
      <c r="DP45" s="126">
        <f t="shared" si="180"/>
        <v>0.04956946015</v>
      </c>
      <c r="DQ45" s="126">
        <f t="shared" si="180"/>
        <v>0.04628505012</v>
      </c>
      <c r="DR45" s="126">
        <f t="shared" si="180"/>
        <v>0.04321826096</v>
      </c>
      <c r="DS45" s="126">
        <f t="shared" si="180"/>
        <v>0.04035467339</v>
      </c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5">
        <f t="shared" ref="EF45:EO45" si="181">D45*EF$3</f>
        <v>-0.002271078519</v>
      </c>
      <c r="EG45" s="125">
        <f t="shared" si="181"/>
        <v>0.2113250285</v>
      </c>
      <c r="EH45" s="125">
        <f t="shared" si="181"/>
        <v>0.2560449051</v>
      </c>
      <c r="EI45" s="125">
        <f t="shared" si="181"/>
        <v>-0.08120594365</v>
      </c>
      <c r="EJ45" s="125">
        <f t="shared" si="181"/>
        <v>0.1136365082</v>
      </c>
      <c r="EK45" s="125">
        <f t="shared" si="181"/>
        <v>-0.04450591563</v>
      </c>
      <c r="EL45" s="125">
        <f t="shared" si="181"/>
        <v>0.0370454643</v>
      </c>
      <c r="EM45" s="125">
        <f t="shared" si="181"/>
        <v>-0.03082565216</v>
      </c>
      <c r="EN45" s="125">
        <f t="shared" si="181"/>
        <v>-0.03214304529</v>
      </c>
      <c r="EO45" s="125">
        <f t="shared" si="181"/>
        <v>0.03061687747</v>
      </c>
      <c r="EP45" s="127">
        <f t="shared" si="17"/>
        <v>0.4577171483</v>
      </c>
      <c r="EQ45" s="127">
        <v>0.00796512516827802</v>
      </c>
      <c r="ER45" s="127">
        <f t="shared" si="18"/>
        <v>0.4565450644</v>
      </c>
      <c r="ES45" s="127">
        <f t="shared" si="19"/>
        <v>0.00000137378073</v>
      </c>
      <c r="ET45" s="127">
        <f t="shared" si="20"/>
        <v>0.0005383768409</v>
      </c>
    </row>
    <row r="46">
      <c r="A46" s="123">
        <f>'Yield Tabulations'!Z47</f>
        <v>0.5564395823</v>
      </c>
      <c r="B46" s="124">
        <f>'Yield Tabulations'!V47</f>
        <v>0.5254648343</v>
      </c>
      <c r="C46" s="124">
        <f>'Yield Tabulations'!W47</f>
        <v>0.6059431525</v>
      </c>
      <c r="D46" s="125">
        <f t="shared" si="11"/>
        <v>1</v>
      </c>
      <c r="E46" s="125">
        <f t="shared" ref="E46:M46" si="182">POWER($B46,E$1)*POWER($C46,E$2)</f>
        <v>0.6059431525</v>
      </c>
      <c r="F46" s="125">
        <f t="shared" si="182"/>
        <v>0.5254648343</v>
      </c>
      <c r="G46" s="125">
        <f t="shared" si="182"/>
        <v>0.367167104</v>
      </c>
      <c r="H46" s="125">
        <f t="shared" si="182"/>
        <v>0.3184018182</v>
      </c>
      <c r="I46" s="125">
        <f t="shared" si="182"/>
        <v>0.2761132921</v>
      </c>
      <c r="J46" s="125">
        <f t="shared" si="182"/>
        <v>0.2224823925</v>
      </c>
      <c r="K46" s="125">
        <f t="shared" si="182"/>
        <v>0.1929334015</v>
      </c>
      <c r="L46" s="125">
        <f t="shared" si="182"/>
        <v>0.1673089586</v>
      </c>
      <c r="M46" s="125">
        <f t="shared" si="182"/>
        <v>0.1450878253</v>
      </c>
      <c r="N46" s="126">
        <f t="shared" ref="N46:DI46" si="183">OFFSET($D46,0,N$2)*OFFSET($D46,0,N$3)</f>
        <v>1</v>
      </c>
      <c r="O46" s="126">
        <f t="shared" si="183"/>
        <v>0.6059431525</v>
      </c>
      <c r="P46" s="126">
        <f t="shared" si="183"/>
        <v>0.5254648343</v>
      </c>
      <c r="Q46" s="126">
        <f t="shared" si="183"/>
        <v>0.367167104</v>
      </c>
      <c r="R46" s="126">
        <f t="shared" si="183"/>
        <v>0.3184018182</v>
      </c>
      <c r="S46" s="126">
        <f t="shared" si="183"/>
        <v>0.2761132921</v>
      </c>
      <c r="T46" s="126">
        <f t="shared" si="183"/>
        <v>0.2224823925</v>
      </c>
      <c r="U46" s="126">
        <f t="shared" si="183"/>
        <v>0.1929334015</v>
      </c>
      <c r="V46" s="126">
        <f t="shared" si="183"/>
        <v>0.1673089586</v>
      </c>
      <c r="W46" s="126">
        <f t="shared" si="183"/>
        <v>0.1450878253</v>
      </c>
      <c r="X46" s="126">
        <f t="shared" si="183"/>
        <v>0.6059431525</v>
      </c>
      <c r="Y46" s="126">
        <f t="shared" si="183"/>
        <v>0.367167104</v>
      </c>
      <c r="Z46" s="126">
        <f t="shared" si="183"/>
        <v>0.3184018182</v>
      </c>
      <c r="AA46" s="126">
        <f t="shared" si="183"/>
        <v>0.2224823925</v>
      </c>
      <c r="AB46" s="126">
        <f t="shared" si="183"/>
        <v>0.1929334015</v>
      </c>
      <c r="AC46" s="126">
        <f t="shared" si="183"/>
        <v>0.1673089586</v>
      </c>
      <c r="AD46" s="126">
        <f t="shared" si="183"/>
        <v>0.1348116823</v>
      </c>
      <c r="AE46" s="126">
        <f t="shared" si="183"/>
        <v>0.1169066735</v>
      </c>
      <c r="AF46" s="126">
        <f t="shared" si="183"/>
        <v>0.1013797178</v>
      </c>
      <c r="AG46" s="126">
        <f t="shared" si="183"/>
        <v>0.08791497422</v>
      </c>
      <c r="AH46" s="126">
        <f t="shared" si="183"/>
        <v>0.5254648343</v>
      </c>
      <c r="AI46" s="126">
        <f t="shared" si="183"/>
        <v>0.3184018182</v>
      </c>
      <c r="AJ46" s="126">
        <f t="shared" si="183"/>
        <v>0.2761132921</v>
      </c>
      <c r="AK46" s="126">
        <f t="shared" si="183"/>
        <v>0.1929334015</v>
      </c>
      <c r="AL46" s="126">
        <f t="shared" si="183"/>
        <v>0.1673089586</v>
      </c>
      <c r="AM46" s="126">
        <f t="shared" si="183"/>
        <v>0.1450878253</v>
      </c>
      <c r="AN46" s="126">
        <f t="shared" si="183"/>
        <v>0.1169066735</v>
      </c>
      <c r="AO46" s="126">
        <f t="shared" si="183"/>
        <v>0.1013797178</v>
      </c>
      <c r="AP46" s="126">
        <f t="shared" si="183"/>
        <v>0.08791497422</v>
      </c>
      <c r="AQ46" s="126">
        <f t="shared" si="183"/>
        <v>0.07623855005</v>
      </c>
      <c r="AR46" s="126">
        <f t="shared" si="183"/>
        <v>0.367167104</v>
      </c>
      <c r="AS46" s="126">
        <f t="shared" si="183"/>
        <v>0.2224823925</v>
      </c>
      <c r="AT46" s="126">
        <f t="shared" si="183"/>
        <v>0.1929334015</v>
      </c>
      <c r="AU46" s="126">
        <f t="shared" si="183"/>
        <v>0.1348116823</v>
      </c>
      <c r="AV46" s="126">
        <f t="shared" si="183"/>
        <v>0.1169066735</v>
      </c>
      <c r="AW46" s="126">
        <f t="shared" si="183"/>
        <v>0.1013797178</v>
      </c>
      <c r="AX46" s="126">
        <f t="shared" si="183"/>
        <v>0.08168821574</v>
      </c>
      <c r="AY46" s="126">
        <f t="shared" si="183"/>
        <v>0.07083879828</v>
      </c>
      <c r="AZ46" s="126">
        <f t="shared" si="183"/>
        <v>0.06143034581</v>
      </c>
      <c r="BA46" s="126">
        <f t="shared" si="183"/>
        <v>0.05327147663</v>
      </c>
      <c r="BB46" s="126">
        <f t="shared" si="183"/>
        <v>0.3184018182</v>
      </c>
      <c r="BC46" s="126">
        <f t="shared" si="183"/>
        <v>0.1929334015</v>
      </c>
      <c r="BD46" s="126">
        <f t="shared" si="183"/>
        <v>0.1673089586</v>
      </c>
      <c r="BE46" s="126">
        <f t="shared" si="183"/>
        <v>0.1169066735</v>
      </c>
      <c r="BF46" s="126">
        <f t="shared" si="183"/>
        <v>0.1013797178</v>
      </c>
      <c r="BG46" s="126">
        <f t="shared" si="183"/>
        <v>0.08791497422</v>
      </c>
      <c r="BH46" s="126">
        <f t="shared" si="183"/>
        <v>0.07083879828</v>
      </c>
      <c r="BI46" s="126">
        <f t="shared" si="183"/>
        <v>0.06143034581</v>
      </c>
      <c r="BJ46" s="126">
        <f t="shared" si="183"/>
        <v>0.05327147663</v>
      </c>
      <c r="BK46" s="126">
        <f t="shared" si="183"/>
        <v>0.04619622736</v>
      </c>
      <c r="BL46" s="126">
        <f t="shared" si="183"/>
        <v>0.2761132921</v>
      </c>
      <c r="BM46" s="126">
        <f t="shared" si="183"/>
        <v>0.1673089586</v>
      </c>
      <c r="BN46" s="126">
        <f t="shared" si="183"/>
        <v>0.1450878253</v>
      </c>
      <c r="BO46" s="126">
        <f t="shared" si="183"/>
        <v>0.1013797178</v>
      </c>
      <c r="BP46" s="126">
        <f t="shared" si="183"/>
        <v>0.08791497422</v>
      </c>
      <c r="BQ46" s="126">
        <f t="shared" si="183"/>
        <v>0.07623855005</v>
      </c>
      <c r="BR46" s="126">
        <f t="shared" si="183"/>
        <v>0.06143034581</v>
      </c>
      <c r="BS46" s="126">
        <f t="shared" si="183"/>
        <v>0.05327147663</v>
      </c>
      <c r="BT46" s="126">
        <f t="shared" si="183"/>
        <v>0.04619622736</v>
      </c>
      <c r="BU46" s="126">
        <f t="shared" si="183"/>
        <v>0.04006067707</v>
      </c>
      <c r="BV46" s="126">
        <f t="shared" si="183"/>
        <v>0.2224823925</v>
      </c>
      <c r="BW46" s="126">
        <f t="shared" si="183"/>
        <v>0.1348116823</v>
      </c>
      <c r="BX46" s="126">
        <f t="shared" si="183"/>
        <v>0.1169066735</v>
      </c>
      <c r="BY46" s="126">
        <f t="shared" si="183"/>
        <v>0.08168821574</v>
      </c>
      <c r="BZ46" s="126">
        <f t="shared" si="183"/>
        <v>0.07083879828</v>
      </c>
      <c r="CA46" s="126">
        <f t="shared" si="183"/>
        <v>0.06143034581</v>
      </c>
      <c r="CB46" s="126">
        <f t="shared" si="183"/>
        <v>0.04949841496</v>
      </c>
      <c r="CC46" s="126">
        <f t="shared" si="183"/>
        <v>0.04292428475</v>
      </c>
      <c r="CD46" s="126">
        <f t="shared" si="183"/>
        <v>0.0372232974</v>
      </c>
      <c r="CE46" s="126">
        <f t="shared" si="183"/>
        <v>0.03227948648</v>
      </c>
      <c r="CF46" s="126">
        <f t="shared" si="183"/>
        <v>0.1929334015</v>
      </c>
      <c r="CG46" s="126">
        <f t="shared" si="183"/>
        <v>0.1169066735</v>
      </c>
      <c r="CH46" s="126">
        <f t="shared" si="183"/>
        <v>0.1013797178</v>
      </c>
      <c r="CI46" s="126">
        <f t="shared" si="183"/>
        <v>0.07083879828</v>
      </c>
      <c r="CJ46" s="126">
        <f t="shared" si="183"/>
        <v>0.06143034581</v>
      </c>
      <c r="CK46" s="126">
        <f t="shared" si="183"/>
        <v>0.05327147663</v>
      </c>
      <c r="CL46" s="126">
        <f t="shared" si="183"/>
        <v>0.04292428475</v>
      </c>
      <c r="CM46" s="126">
        <f t="shared" si="183"/>
        <v>0.0372232974</v>
      </c>
      <c r="CN46" s="126">
        <f t="shared" si="183"/>
        <v>0.03227948648</v>
      </c>
      <c r="CO46" s="126">
        <f t="shared" si="183"/>
        <v>0.02799228764</v>
      </c>
      <c r="CP46" s="126">
        <f t="shared" si="183"/>
        <v>0.1673089586</v>
      </c>
      <c r="CQ46" s="126">
        <f t="shared" si="183"/>
        <v>0.1013797178</v>
      </c>
      <c r="CR46" s="126">
        <f t="shared" si="183"/>
        <v>0.08791497422</v>
      </c>
      <c r="CS46" s="126">
        <f t="shared" si="183"/>
        <v>0.06143034581</v>
      </c>
      <c r="CT46" s="126">
        <f t="shared" si="183"/>
        <v>0.05327147663</v>
      </c>
      <c r="CU46" s="126">
        <f t="shared" si="183"/>
        <v>0.04619622736</v>
      </c>
      <c r="CV46" s="126">
        <f t="shared" si="183"/>
        <v>0.0372232974</v>
      </c>
      <c r="CW46" s="126">
        <f t="shared" si="183"/>
        <v>0.03227948648</v>
      </c>
      <c r="CX46" s="126">
        <f t="shared" si="183"/>
        <v>0.02799228764</v>
      </c>
      <c r="CY46" s="126">
        <f t="shared" si="183"/>
        <v>0.02427449295</v>
      </c>
      <c r="CZ46" s="126">
        <f t="shared" si="183"/>
        <v>0.1450878253</v>
      </c>
      <c r="DA46" s="126">
        <f t="shared" si="183"/>
        <v>0.08791497422</v>
      </c>
      <c r="DB46" s="126">
        <f t="shared" si="183"/>
        <v>0.07623855005</v>
      </c>
      <c r="DC46" s="126">
        <f t="shared" si="183"/>
        <v>0.05327147663</v>
      </c>
      <c r="DD46" s="126">
        <f t="shared" si="183"/>
        <v>0.04619622736</v>
      </c>
      <c r="DE46" s="126">
        <f t="shared" si="183"/>
        <v>0.04006067707</v>
      </c>
      <c r="DF46" s="126">
        <f t="shared" si="183"/>
        <v>0.03227948648</v>
      </c>
      <c r="DG46" s="126">
        <f t="shared" si="183"/>
        <v>0.02799228764</v>
      </c>
      <c r="DH46" s="126">
        <f t="shared" si="183"/>
        <v>0.02427449295</v>
      </c>
      <c r="DI46" s="126">
        <f t="shared" si="183"/>
        <v>0.02105047704</v>
      </c>
      <c r="DJ46" s="126">
        <f t="shared" ref="DJ46:DS46" si="184">$A46*OFFSET($D46,0,DJ$3)</f>
        <v>0.5564395823</v>
      </c>
      <c r="DK46" s="126">
        <f t="shared" si="184"/>
        <v>0.3371707546</v>
      </c>
      <c r="DL46" s="126">
        <f t="shared" si="184"/>
        <v>0.2923894329</v>
      </c>
      <c r="DM46" s="126">
        <f t="shared" si="184"/>
        <v>0.20430631</v>
      </c>
      <c r="DN46" s="126">
        <f t="shared" si="184"/>
        <v>0.1771713747</v>
      </c>
      <c r="DO46" s="126">
        <f t="shared" si="184"/>
        <v>0.1536403649</v>
      </c>
      <c r="DP46" s="126">
        <f t="shared" si="184"/>
        <v>0.1237980095</v>
      </c>
      <c r="DQ46" s="126">
        <f t="shared" si="184"/>
        <v>0.1073557813</v>
      </c>
      <c r="DR46" s="126">
        <f t="shared" si="184"/>
        <v>0.09309732705</v>
      </c>
      <c r="DS46" s="126">
        <f t="shared" si="184"/>
        <v>0.08073260888</v>
      </c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5">
        <f t="shared" ref="EF46:EO46" si="185">D46*EF$3</f>
        <v>-0.002271078519</v>
      </c>
      <c r="EG46" s="125">
        <f t="shared" si="185"/>
        <v>0.2684144997</v>
      </c>
      <c r="EH46" s="125">
        <f t="shared" si="185"/>
        <v>0.3020343938</v>
      </c>
      <c r="EI46" s="125">
        <f t="shared" si="185"/>
        <v>-0.1310080222</v>
      </c>
      <c r="EJ46" s="125">
        <f t="shared" si="185"/>
        <v>0.1702602155</v>
      </c>
      <c r="EK46" s="125">
        <f t="shared" si="185"/>
        <v>-0.06192959852</v>
      </c>
      <c r="EL46" s="125">
        <f t="shared" si="185"/>
        <v>0.07591020272</v>
      </c>
      <c r="EM46" s="125">
        <f t="shared" si="185"/>
        <v>-0.0586627757</v>
      </c>
      <c r="EN46" s="125">
        <f t="shared" si="185"/>
        <v>-0.05680971112</v>
      </c>
      <c r="EO46" s="125">
        <f t="shared" si="185"/>
        <v>0.05025527833</v>
      </c>
      <c r="EP46" s="127">
        <f t="shared" si="17"/>
        <v>0.556193404</v>
      </c>
      <c r="EQ46" s="127">
        <v>-3.491441984276866E-5</v>
      </c>
      <c r="ER46" s="127">
        <f t="shared" si="18"/>
        <v>0.5564395823</v>
      </c>
      <c r="ES46" s="127">
        <f t="shared" si="19"/>
        <v>0.00000006060373087</v>
      </c>
      <c r="ET46" s="127">
        <f t="shared" si="20"/>
        <v>0.01515298635</v>
      </c>
    </row>
    <row r="47">
      <c r="A47" s="123">
        <f>'Yield Tabulations'!Z48</f>
        <v>0.4107031736</v>
      </c>
      <c r="B47" s="124">
        <f>'Yield Tabulations'!V48</f>
        <v>0.3997944502</v>
      </c>
      <c r="C47" s="124">
        <f>'Yield Tabulations'!W48</f>
        <v>0.427444795</v>
      </c>
      <c r="D47" s="125">
        <f t="shared" si="11"/>
        <v>1</v>
      </c>
      <c r="E47" s="125">
        <f t="shared" ref="E47:M47" si="186">POWER($B47,E$1)*POWER($C47,E$2)</f>
        <v>0.427444795</v>
      </c>
      <c r="F47" s="125">
        <f t="shared" si="186"/>
        <v>0.3997944502</v>
      </c>
      <c r="G47" s="125">
        <f t="shared" si="186"/>
        <v>0.1827090527</v>
      </c>
      <c r="H47" s="125">
        <f t="shared" si="186"/>
        <v>0.1708900568</v>
      </c>
      <c r="I47" s="125">
        <f t="shared" si="186"/>
        <v>0.1598356024</v>
      </c>
      <c r="J47" s="125">
        <f t="shared" si="186"/>
        <v>0.07809803358</v>
      </c>
      <c r="K47" s="125">
        <f t="shared" si="186"/>
        <v>0.07304606528</v>
      </c>
      <c r="L47" s="125">
        <f t="shared" si="186"/>
        <v>0.06832089628</v>
      </c>
      <c r="M47" s="125">
        <f t="shared" si="186"/>
        <v>0.06390138677</v>
      </c>
      <c r="N47" s="126">
        <f t="shared" ref="N47:DI47" si="187">OFFSET($D47,0,N$2)*OFFSET($D47,0,N$3)</f>
        <v>1</v>
      </c>
      <c r="O47" s="126">
        <f t="shared" si="187"/>
        <v>0.427444795</v>
      </c>
      <c r="P47" s="126">
        <f t="shared" si="187"/>
        <v>0.3997944502</v>
      </c>
      <c r="Q47" s="126">
        <f t="shared" si="187"/>
        <v>0.1827090527</v>
      </c>
      <c r="R47" s="126">
        <f t="shared" si="187"/>
        <v>0.1708900568</v>
      </c>
      <c r="S47" s="126">
        <f t="shared" si="187"/>
        <v>0.1598356024</v>
      </c>
      <c r="T47" s="126">
        <f t="shared" si="187"/>
        <v>0.07809803358</v>
      </c>
      <c r="U47" s="126">
        <f t="shared" si="187"/>
        <v>0.07304606528</v>
      </c>
      <c r="V47" s="126">
        <f t="shared" si="187"/>
        <v>0.06832089628</v>
      </c>
      <c r="W47" s="126">
        <f t="shared" si="187"/>
        <v>0.06390138677</v>
      </c>
      <c r="X47" s="126">
        <f t="shared" si="187"/>
        <v>0.427444795</v>
      </c>
      <c r="Y47" s="126">
        <f t="shared" si="187"/>
        <v>0.1827090527</v>
      </c>
      <c r="Z47" s="126">
        <f t="shared" si="187"/>
        <v>0.1708900568</v>
      </c>
      <c r="AA47" s="126">
        <f t="shared" si="187"/>
        <v>0.07809803358</v>
      </c>
      <c r="AB47" s="126">
        <f t="shared" si="187"/>
        <v>0.07304606528</v>
      </c>
      <c r="AC47" s="126">
        <f t="shared" si="187"/>
        <v>0.06832089628</v>
      </c>
      <c r="AD47" s="126">
        <f t="shared" si="187"/>
        <v>0.03338259795</v>
      </c>
      <c r="AE47" s="126">
        <f t="shared" si="187"/>
        <v>0.03122316039</v>
      </c>
      <c r="AF47" s="126">
        <f t="shared" si="187"/>
        <v>0.0292034115</v>
      </c>
      <c r="AG47" s="126">
        <f t="shared" si="187"/>
        <v>0.02731431516</v>
      </c>
      <c r="AH47" s="126">
        <f t="shared" si="187"/>
        <v>0.3997944502</v>
      </c>
      <c r="AI47" s="126">
        <f t="shared" si="187"/>
        <v>0.1708900568</v>
      </c>
      <c r="AJ47" s="126">
        <f t="shared" si="187"/>
        <v>0.1598356024</v>
      </c>
      <c r="AK47" s="126">
        <f t="shared" si="187"/>
        <v>0.07304606528</v>
      </c>
      <c r="AL47" s="126">
        <f t="shared" si="187"/>
        <v>0.06832089628</v>
      </c>
      <c r="AM47" s="126">
        <f t="shared" si="187"/>
        <v>0.06390138677</v>
      </c>
      <c r="AN47" s="126">
        <f t="shared" si="187"/>
        <v>0.03122316039</v>
      </c>
      <c r="AO47" s="126">
        <f t="shared" si="187"/>
        <v>0.0292034115</v>
      </c>
      <c r="AP47" s="126">
        <f t="shared" si="187"/>
        <v>0.02731431516</v>
      </c>
      <c r="AQ47" s="126">
        <f t="shared" si="187"/>
        <v>0.02554741979</v>
      </c>
      <c r="AR47" s="126">
        <f t="shared" si="187"/>
        <v>0.1827090527</v>
      </c>
      <c r="AS47" s="126">
        <f t="shared" si="187"/>
        <v>0.07809803358</v>
      </c>
      <c r="AT47" s="126">
        <f t="shared" si="187"/>
        <v>0.07304606528</v>
      </c>
      <c r="AU47" s="126">
        <f t="shared" si="187"/>
        <v>0.03338259795</v>
      </c>
      <c r="AV47" s="126">
        <f t="shared" si="187"/>
        <v>0.03122316039</v>
      </c>
      <c r="AW47" s="126">
        <f t="shared" si="187"/>
        <v>0.0292034115</v>
      </c>
      <c r="AX47" s="126">
        <f t="shared" si="187"/>
        <v>0.01426921774</v>
      </c>
      <c r="AY47" s="126">
        <f t="shared" si="187"/>
        <v>0.01334617739</v>
      </c>
      <c r="AZ47" s="126">
        <f t="shared" si="187"/>
        <v>0.01248284624</v>
      </c>
      <c r="BA47" s="126">
        <f t="shared" si="187"/>
        <v>0.01167536184</v>
      </c>
      <c r="BB47" s="126">
        <f t="shared" si="187"/>
        <v>0.1708900568</v>
      </c>
      <c r="BC47" s="126">
        <f t="shared" si="187"/>
        <v>0.07304606528</v>
      </c>
      <c r="BD47" s="126">
        <f t="shared" si="187"/>
        <v>0.06832089628</v>
      </c>
      <c r="BE47" s="126">
        <f t="shared" si="187"/>
        <v>0.03122316039</v>
      </c>
      <c r="BF47" s="126">
        <f t="shared" si="187"/>
        <v>0.0292034115</v>
      </c>
      <c r="BG47" s="126">
        <f t="shared" si="187"/>
        <v>0.02731431516</v>
      </c>
      <c r="BH47" s="126">
        <f t="shared" si="187"/>
        <v>0.01334617739</v>
      </c>
      <c r="BI47" s="126">
        <f t="shared" si="187"/>
        <v>0.01248284624</v>
      </c>
      <c r="BJ47" s="126">
        <f t="shared" si="187"/>
        <v>0.01167536184</v>
      </c>
      <c r="BK47" s="126">
        <f t="shared" si="187"/>
        <v>0.01092011161</v>
      </c>
      <c r="BL47" s="126">
        <f t="shared" si="187"/>
        <v>0.1598356024</v>
      </c>
      <c r="BM47" s="126">
        <f t="shared" si="187"/>
        <v>0.06832089628</v>
      </c>
      <c r="BN47" s="126">
        <f t="shared" si="187"/>
        <v>0.06390138677</v>
      </c>
      <c r="BO47" s="126">
        <f t="shared" si="187"/>
        <v>0.0292034115</v>
      </c>
      <c r="BP47" s="126">
        <f t="shared" si="187"/>
        <v>0.02731431516</v>
      </c>
      <c r="BQ47" s="126">
        <f t="shared" si="187"/>
        <v>0.02554741979</v>
      </c>
      <c r="BR47" s="126">
        <f t="shared" si="187"/>
        <v>0.01248284624</v>
      </c>
      <c r="BS47" s="126">
        <f t="shared" si="187"/>
        <v>0.01167536184</v>
      </c>
      <c r="BT47" s="126">
        <f t="shared" si="187"/>
        <v>0.01092011161</v>
      </c>
      <c r="BU47" s="126">
        <f t="shared" si="187"/>
        <v>0.01021371665</v>
      </c>
      <c r="BV47" s="126">
        <f t="shared" si="187"/>
        <v>0.07809803358</v>
      </c>
      <c r="BW47" s="126">
        <f t="shared" si="187"/>
        <v>0.03338259795</v>
      </c>
      <c r="BX47" s="126">
        <f t="shared" si="187"/>
        <v>0.03122316039</v>
      </c>
      <c r="BY47" s="126">
        <f t="shared" si="187"/>
        <v>0.01426921774</v>
      </c>
      <c r="BZ47" s="126">
        <f t="shared" si="187"/>
        <v>0.01334617739</v>
      </c>
      <c r="CA47" s="126">
        <f t="shared" si="187"/>
        <v>0.01248284624</v>
      </c>
      <c r="CB47" s="126">
        <f t="shared" si="187"/>
        <v>0.006099302849</v>
      </c>
      <c r="CC47" s="126">
        <f t="shared" si="187"/>
        <v>0.005704754059</v>
      </c>
      <c r="CD47" s="126">
        <f t="shared" si="187"/>
        <v>0.005335727652</v>
      </c>
      <c r="CE47" s="126">
        <f t="shared" si="187"/>
        <v>0.00499057265</v>
      </c>
      <c r="CF47" s="126">
        <f t="shared" si="187"/>
        <v>0.07304606528</v>
      </c>
      <c r="CG47" s="126">
        <f t="shared" si="187"/>
        <v>0.03122316039</v>
      </c>
      <c r="CH47" s="126">
        <f t="shared" si="187"/>
        <v>0.0292034115</v>
      </c>
      <c r="CI47" s="126">
        <f t="shared" si="187"/>
        <v>0.01334617739</v>
      </c>
      <c r="CJ47" s="126">
        <f t="shared" si="187"/>
        <v>0.01248284624</v>
      </c>
      <c r="CK47" s="126">
        <f t="shared" si="187"/>
        <v>0.01167536184</v>
      </c>
      <c r="CL47" s="126">
        <f t="shared" si="187"/>
        <v>0.005704754059</v>
      </c>
      <c r="CM47" s="126">
        <f t="shared" si="187"/>
        <v>0.005335727652</v>
      </c>
      <c r="CN47" s="126">
        <f t="shared" si="187"/>
        <v>0.00499057265</v>
      </c>
      <c r="CO47" s="126">
        <f t="shared" si="187"/>
        <v>0.004667744869</v>
      </c>
      <c r="CP47" s="126">
        <f t="shared" si="187"/>
        <v>0.06832089628</v>
      </c>
      <c r="CQ47" s="126">
        <f t="shared" si="187"/>
        <v>0.0292034115</v>
      </c>
      <c r="CR47" s="126">
        <f t="shared" si="187"/>
        <v>0.02731431516</v>
      </c>
      <c r="CS47" s="126">
        <f t="shared" si="187"/>
        <v>0.01248284624</v>
      </c>
      <c r="CT47" s="126">
        <f t="shared" si="187"/>
        <v>0.01167536184</v>
      </c>
      <c r="CU47" s="126">
        <f t="shared" si="187"/>
        <v>0.01092011161</v>
      </c>
      <c r="CV47" s="126">
        <f t="shared" si="187"/>
        <v>0.005335727652</v>
      </c>
      <c r="CW47" s="126">
        <f t="shared" si="187"/>
        <v>0.00499057265</v>
      </c>
      <c r="CX47" s="126">
        <f t="shared" si="187"/>
        <v>0.004667744869</v>
      </c>
      <c r="CY47" s="126">
        <f t="shared" si="187"/>
        <v>0.004365800018</v>
      </c>
      <c r="CZ47" s="126">
        <f t="shared" si="187"/>
        <v>0.06390138677</v>
      </c>
      <c r="DA47" s="126">
        <f t="shared" si="187"/>
        <v>0.02731431516</v>
      </c>
      <c r="DB47" s="126">
        <f t="shared" si="187"/>
        <v>0.02554741979</v>
      </c>
      <c r="DC47" s="126">
        <f t="shared" si="187"/>
        <v>0.01167536184</v>
      </c>
      <c r="DD47" s="126">
        <f t="shared" si="187"/>
        <v>0.01092011161</v>
      </c>
      <c r="DE47" s="126">
        <f t="shared" si="187"/>
        <v>0.01021371665</v>
      </c>
      <c r="DF47" s="126">
        <f t="shared" si="187"/>
        <v>0.00499057265</v>
      </c>
      <c r="DG47" s="126">
        <f t="shared" si="187"/>
        <v>0.004667744869</v>
      </c>
      <c r="DH47" s="126">
        <f t="shared" si="187"/>
        <v>0.004365800018</v>
      </c>
      <c r="DI47" s="126">
        <f t="shared" si="187"/>
        <v>0.004083387231</v>
      </c>
      <c r="DJ47" s="126">
        <f t="shared" ref="DJ47:DS47" si="188">$A47*OFFSET($D47,0,DJ$3)</f>
        <v>0.4107031736</v>
      </c>
      <c r="DK47" s="126">
        <f t="shared" si="188"/>
        <v>0.1755529338</v>
      </c>
      <c r="DL47" s="126">
        <f t="shared" si="188"/>
        <v>0.1641968495</v>
      </c>
      <c r="DM47" s="126">
        <f t="shared" si="188"/>
        <v>0.07503918781</v>
      </c>
      <c r="DN47" s="126">
        <f t="shared" si="188"/>
        <v>0.07018508865</v>
      </c>
      <c r="DO47" s="126">
        <f t="shared" si="188"/>
        <v>0.06564498915</v>
      </c>
      <c r="DP47" s="126">
        <f t="shared" si="188"/>
        <v>0.03207511024</v>
      </c>
      <c r="DQ47" s="126">
        <f t="shared" si="188"/>
        <v>0.03000025083</v>
      </c>
      <c r="DR47" s="126">
        <f t="shared" si="188"/>
        <v>0.02805960893</v>
      </c>
      <c r="DS47" s="126">
        <f t="shared" si="188"/>
        <v>0.02624450234</v>
      </c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5">
        <f t="shared" ref="EF47:EO47" si="189">D47*EF$3</f>
        <v>-0.002271078519</v>
      </c>
      <c r="EG47" s="125">
        <f t="shared" si="189"/>
        <v>0.1893451231</v>
      </c>
      <c r="EH47" s="125">
        <f t="shared" si="189"/>
        <v>0.229799725</v>
      </c>
      <c r="EI47" s="125">
        <f t="shared" si="189"/>
        <v>-0.06519198307</v>
      </c>
      <c r="EJ47" s="125">
        <f t="shared" si="189"/>
        <v>0.09138069015</v>
      </c>
      <c r="EK47" s="125">
        <f t="shared" si="189"/>
        <v>-0.03584961307</v>
      </c>
      <c r="EL47" s="125">
        <f t="shared" si="189"/>
        <v>0.02664677189</v>
      </c>
      <c r="EM47" s="125">
        <f t="shared" si="189"/>
        <v>-0.02221017673</v>
      </c>
      <c r="EN47" s="125">
        <f t="shared" si="189"/>
        <v>-0.02319834164</v>
      </c>
      <c r="EO47" s="125">
        <f t="shared" si="189"/>
        <v>0.02213405551</v>
      </c>
      <c r="EP47" s="127">
        <f t="shared" si="17"/>
        <v>0.4105851726</v>
      </c>
      <c r="EQ47" s="127">
        <v>0.003183203964110426</v>
      </c>
      <c r="ER47" s="127">
        <f t="shared" si="18"/>
        <v>0.4107031736</v>
      </c>
      <c r="ES47" s="127">
        <f t="shared" si="19"/>
        <v>0.00000001392424166</v>
      </c>
      <c r="ET47" s="127">
        <f t="shared" si="20"/>
        <v>0.0005125216854</v>
      </c>
    </row>
    <row r="48">
      <c r="A48" s="123">
        <f>'Yield Tabulations'!Z49</f>
        <v>0.5085305449</v>
      </c>
      <c r="B48" s="124">
        <f>'Yield Tabulations'!V49</f>
        <v>0.5117698344</v>
      </c>
      <c r="C48" s="124">
        <f>'Yield Tabulations'!W49</f>
        <v>0.5029850746</v>
      </c>
      <c r="D48" s="125">
        <f t="shared" si="11"/>
        <v>1</v>
      </c>
      <c r="E48" s="125">
        <f t="shared" ref="E48:M48" si="190">POWER($B48,E$1)*POWER($C48,E$2)</f>
        <v>0.5029850746</v>
      </c>
      <c r="F48" s="125">
        <f t="shared" si="190"/>
        <v>0.5117698344</v>
      </c>
      <c r="G48" s="125">
        <f t="shared" si="190"/>
        <v>0.2529939853</v>
      </c>
      <c r="H48" s="125">
        <f t="shared" si="190"/>
        <v>0.2574125883</v>
      </c>
      <c r="I48" s="125">
        <f t="shared" si="190"/>
        <v>0.2619083634</v>
      </c>
      <c r="J48" s="125">
        <f t="shared" si="190"/>
        <v>0.1272521986</v>
      </c>
      <c r="K48" s="125">
        <f t="shared" si="190"/>
        <v>0.1294746899</v>
      </c>
      <c r="L48" s="125">
        <f t="shared" si="190"/>
        <v>0.1317359977</v>
      </c>
      <c r="M48" s="125">
        <f t="shared" si="190"/>
        <v>0.1340367997</v>
      </c>
      <c r="N48" s="126">
        <f t="shared" ref="N48:DI48" si="191">OFFSET($D48,0,N$2)*OFFSET($D48,0,N$3)</f>
        <v>1</v>
      </c>
      <c r="O48" s="126">
        <f t="shared" si="191"/>
        <v>0.5029850746</v>
      </c>
      <c r="P48" s="126">
        <f t="shared" si="191"/>
        <v>0.5117698344</v>
      </c>
      <c r="Q48" s="126">
        <f t="shared" si="191"/>
        <v>0.2529939853</v>
      </c>
      <c r="R48" s="126">
        <f t="shared" si="191"/>
        <v>0.2574125883</v>
      </c>
      <c r="S48" s="126">
        <f t="shared" si="191"/>
        <v>0.2619083634</v>
      </c>
      <c r="T48" s="126">
        <f t="shared" si="191"/>
        <v>0.1272521986</v>
      </c>
      <c r="U48" s="126">
        <f t="shared" si="191"/>
        <v>0.1294746899</v>
      </c>
      <c r="V48" s="126">
        <f t="shared" si="191"/>
        <v>0.1317359977</v>
      </c>
      <c r="W48" s="126">
        <f t="shared" si="191"/>
        <v>0.1340367997</v>
      </c>
      <c r="X48" s="126">
        <f t="shared" si="191"/>
        <v>0.5029850746</v>
      </c>
      <c r="Y48" s="126">
        <f t="shared" si="191"/>
        <v>0.2529939853</v>
      </c>
      <c r="Z48" s="126">
        <f t="shared" si="191"/>
        <v>0.2574125883</v>
      </c>
      <c r="AA48" s="126">
        <f t="shared" si="191"/>
        <v>0.1272521986</v>
      </c>
      <c r="AB48" s="126">
        <f t="shared" si="191"/>
        <v>0.1294746899</v>
      </c>
      <c r="AC48" s="126">
        <f t="shared" si="191"/>
        <v>0.1317359977</v>
      </c>
      <c r="AD48" s="126">
        <f t="shared" si="191"/>
        <v>0.0640059566</v>
      </c>
      <c r="AE48" s="126">
        <f t="shared" si="191"/>
        <v>0.06512383659</v>
      </c>
      <c r="AF48" s="126">
        <f t="shared" si="191"/>
        <v>0.06626124063</v>
      </c>
      <c r="AG48" s="126">
        <f t="shared" si="191"/>
        <v>0.06741850971</v>
      </c>
      <c r="AH48" s="126">
        <f t="shared" si="191"/>
        <v>0.5117698344</v>
      </c>
      <c r="AI48" s="126">
        <f t="shared" si="191"/>
        <v>0.2574125883</v>
      </c>
      <c r="AJ48" s="126">
        <f t="shared" si="191"/>
        <v>0.2619083634</v>
      </c>
      <c r="AK48" s="126">
        <f t="shared" si="191"/>
        <v>0.1294746899</v>
      </c>
      <c r="AL48" s="126">
        <f t="shared" si="191"/>
        <v>0.1317359977</v>
      </c>
      <c r="AM48" s="126">
        <f t="shared" si="191"/>
        <v>0.1340367997</v>
      </c>
      <c r="AN48" s="126">
        <f t="shared" si="191"/>
        <v>0.06512383659</v>
      </c>
      <c r="AO48" s="126">
        <f t="shared" si="191"/>
        <v>0.06626124063</v>
      </c>
      <c r="AP48" s="126">
        <f t="shared" si="191"/>
        <v>0.06741850971</v>
      </c>
      <c r="AQ48" s="126">
        <f t="shared" si="191"/>
        <v>0.06859599079</v>
      </c>
      <c r="AR48" s="126">
        <f t="shared" si="191"/>
        <v>0.2529939853</v>
      </c>
      <c r="AS48" s="126">
        <f t="shared" si="191"/>
        <v>0.1272521986</v>
      </c>
      <c r="AT48" s="126">
        <f t="shared" si="191"/>
        <v>0.1294746899</v>
      </c>
      <c r="AU48" s="126">
        <f t="shared" si="191"/>
        <v>0.0640059566</v>
      </c>
      <c r="AV48" s="126">
        <f t="shared" si="191"/>
        <v>0.06512383659</v>
      </c>
      <c r="AW48" s="126">
        <f t="shared" si="191"/>
        <v>0.06626124063</v>
      </c>
      <c r="AX48" s="126">
        <f t="shared" si="191"/>
        <v>0.03219404086</v>
      </c>
      <c r="AY48" s="126">
        <f t="shared" si="191"/>
        <v>0.0327563178</v>
      </c>
      <c r="AZ48" s="126">
        <f t="shared" si="191"/>
        <v>0.03332841506</v>
      </c>
      <c r="BA48" s="126">
        <f t="shared" si="191"/>
        <v>0.03391050414</v>
      </c>
      <c r="BB48" s="126">
        <f t="shared" si="191"/>
        <v>0.2574125883</v>
      </c>
      <c r="BC48" s="126">
        <f t="shared" si="191"/>
        <v>0.1294746899</v>
      </c>
      <c r="BD48" s="126">
        <f t="shared" si="191"/>
        <v>0.1317359977</v>
      </c>
      <c r="BE48" s="126">
        <f t="shared" si="191"/>
        <v>0.06512383659</v>
      </c>
      <c r="BF48" s="126">
        <f t="shared" si="191"/>
        <v>0.06626124063</v>
      </c>
      <c r="BG48" s="126">
        <f t="shared" si="191"/>
        <v>0.06741850971</v>
      </c>
      <c r="BH48" s="126">
        <f t="shared" si="191"/>
        <v>0.0327563178</v>
      </c>
      <c r="BI48" s="126">
        <f t="shared" si="191"/>
        <v>0.03332841506</v>
      </c>
      <c r="BJ48" s="126">
        <f t="shared" si="191"/>
        <v>0.03391050414</v>
      </c>
      <c r="BK48" s="126">
        <f t="shared" si="191"/>
        <v>0.03450275955</v>
      </c>
      <c r="BL48" s="126">
        <f t="shared" si="191"/>
        <v>0.2619083634</v>
      </c>
      <c r="BM48" s="126">
        <f t="shared" si="191"/>
        <v>0.1317359977</v>
      </c>
      <c r="BN48" s="126">
        <f t="shared" si="191"/>
        <v>0.1340367997</v>
      </c>
      <c r="BO48" s="126">
        <f t="shared" si="191"/>
        <v>0.06626124063</v>
      </c>
      <c r="BP48" s="126">
        <f t="shared" si="191"/>
        <v>0.06741850971</v>
      </c>
      <c r="BQ48" s="126">
        <f t="shared" si="191"/>
        <v>0.06859599079</v>
      </c>
      <c r="BR48" s="126">
        <f t="shared" si="191"/>
        <v>0.03332841506</v>
      </c>
      <c r="BS48" s="126">
        <f t="shared" si="191"/>
        <v>0.03391050414</v>
      </c>
      <c r="BT48" s="126">
        <f t="shared" si="191"/>
        <v>0.03450275955</v>
      </c>
      <c r="BU48" s="126">
        <f t="shared" si="191"/>
        <v>0.03510535885</v>
      </c>
      <c r="BV48" s="126">
        <f t="shared" si="191"/>
        <v>0.1272521986</v>
      </c>
      <c r="BW48" s="126">
        <f t="shared" si="191"/>
        <v>0.0640059566</v>
      </c>
      <c r="BX48" s="126">
        <f t="shared" si="191"/>
        <v>0.06512383659</v>
      </c>
      <c r="BY48" s="126">
        <f t="shared" si="191"/>
        <v>0.03219404086</v>
      </c>
      <c r="BZ48" s="126">
        <f t="shared" si="191"/>
        <v>0.0327563178</v>
      </c>
      <c r="CA48" s="126">
        <f t="shared" si="191"/>
        <v>0.03332841506</v>
      </c>
      <c r="CB48" s="126">
        <f t="shared" si="191"/>
        <v>0.01619312204</v>
      </c>
      <c r="CC48" s="126">
        <f t="shared" si="191"/>
        <v>0.01647593896</v>
      </c>
      <c r="CD48" s="126">
        <f t="shared" si="191"/>
        <v>0.01676369534</v>
      </c>
      <c r="CE48" s="126">
        <f t="shared" si="191"/>
        <v>0.01705647746</v>
      </c>
      <c r="CF48" s="126">
        <f t="shared" si="191"/>
        <v>0.1294746899</v>
      </c>
      <c r="CG48" s="126">
        <f t="shared" si="191"/>
        <v>0.06512383659</v>
      </c>
      <c r="CH48" s="126">
        <f t="shared" si="191"/>
        <v>0.06626124063</v>
      </c>
      <c r="CI48" s="126">
        <f t="shared" si="191"/>
        <v>0.0327563178</v>
      </c>
      <c r="CJ48" s="126">
        <f t="shared" si="191"/>
        <v>0.03332841506</v>
      </c>
      <c r="CK48" s="126">
        <f t="shared" si="191"/>
        <v>0.03391050414</v>
      </c>
      <c r="CL48" s="126">
        <f t="shared" si="191"/>
        <v>0.01647593896</v>
      </c>
      <c r="CM48" s="126">
        <f t="shared" si="191"/>
        <v>0.01676369534</v>
      </c>
      <c r="CN48" s="126">
        <f t="shared" si="191"/>
        <v>0.01705647746</v>
      </c>
      <c r="CO48" s="126">
        <f t="shared" si="191"/>
        <v>0.01735437309</v>
      </c>
      <c r="CP48" s="126">
        <f t="shared" si="191"/>
        <v>0.1317359977</v>
      </c>
      <c r="CQ48" s="126">
        <f t="shared" si="191"/>
        <v>0.06626124063</v>
      </c>
      <c r="CR48" s="126">
        <f t="shared" si="191"/>
        <v>0.06741850971</v>
      </c>
      <c r="CS48" s="126">
        <f t="shared" si="191"/>
        <v>0.03332841506</v>
      </c>
      <c r="CT48" s="126">
        <f t="shared" si="191"/>
        <v>0.03391050414</v>
      </c>
      <c r="CU48" s="126">
        <f t="shared" si="191"/>
        <v>0.03450275955</v>
      </c>
      <c r="CV48" s="126">
        <f t="shared" si="191"/>
        <v>0.01676369534</v>
      </c>
      <c r="CW48" s="126">
        <f t="shared" si="191"/>
        <v>0.01705647746</v>
      </c>
      <c r="CX48" s="126">
        <f t="shared" si="191"/>
        <v>0.01735437309</v>
      </c>
      <c r="CY48" s="126">
        <f t="shared" si="191"/>
        <v>0.01765747154</v>
      </c>
      <c r="CZ48" s="126">
        <f t="shared" si="191"/>
        <v>0.1340367997</v>
      </c>
      <c r="DA48" s="126">
        <f t="shared" si="191"/>
        <v>0.06741850971</v>
      </c>
      <c r="DB48" s="126">
        <f t="shared" si="191"/>
        <v>0.06859599079</v>
      </c>
      <c r="DC48" s="126">
        <f t="shared" si="191"/>
        <v>0.03391050414</v>
      </c>
      <c r="DD48" s="126">
        <f t="shared" si="191"/>
        <v>0.03450275955</v>
      </c>
      <c r="DE48" s="126">
        <f t="shared" si="191"/>
        <v>0.03510535885</v>
      </c>
      <c r="DF48" s="126">
        <f t="shared" si="191"/>
        <v>0.01705647746</v>
      </c>
      <c r="DG48" s="126">
        <f t="shared" si="191"/>
        <v>0.01735437309</v>
      </c>
      <c r="DH48" s="126">
        <f t="shared" si="191"/>
        <v>0.01765747154</v>
      </c>
      <c r="DI48" s="126">
        <f t="shared" si="191"/>
        <v>0.01796586368</v>
      </c>
      <c r="DJ48" s="126">
        <f t="shared" ref="DJ48:DS48" si="192">$A48*OFFSET($D48,0,DJ$3)</f>
        <v>0.5085305449</v>
      </c>
      <c r="DK48" s="126">
        <f t="shared" si="192"/>
        <v>0.2557832741</v>
      </c>
      <c r="DL48" s="126">
        <f t="shared" si="192"/>
        <v>0.2602505927</v>
      </c>
      <c r="DM48" s="126">
        <f t="shared" si="192"/>
        <v>0.1286551692</v>
      </c>
      <c r="DN48" s="126">
        <f t="shared" si="192"/>
        <v>0.1309021638</v>
      </c>
      <c r="DO48" s="126">
        <f t="shared" si="192"/>
        <v>0.1331884027</v>
      </c>
      <c r="DP48" s="126">
        <f t="shared" si="192"/>
        <v>0.06471162988</v>
      </c>
      <c r="DQ48" s="126">
        <f t="shared" si="192"/>
        <v>0.06584183462</v>
      </c>
      <c r="DR48" s="126">
        <f t="shared" si="192"/>
        <v>0.06699177868</v>
      </c>
      <c r="DS48" s="126">
        <f t="shared" si="192"/>
        <v>0.0681618068</v>
      </c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5">
        <f t="shared" ref="EF48:EO48" si="193">D48*EF$3</f>
        <v>-0.002271078519</v>
      </c>
      <c r="EG48" s="125">
        <f t="shared" si="193"/>
        <v>0.2228071835</v>
      </c>
      <c r="EH48" s="125">
        <f t="shared" si="193"/>
        <v>0.2941625807</v>
      </c>
      <c r="EI48" s="125">
        <f t="shared" si="193"/>
        <v>-0.0902701829</v>
      </c>
      <c r="EJ48" s="125">
        <f t="shared" si="193"/>
        <v>0.1376472126</v>
      </c>
      <c r="EK48" s="125">
        <f t="shared" si="193"/>
        <v>-0.05874356743</v>
      </c>
      <c r="EL48" s="125">
        <f t="shared" si="193"/>
        <v>0.04341799854</v>
      </c>
      <c r="EM48" s="125">
        <f t="shared" si="193"/>
        <v>-0.03936770221</v>
      </c>
      <c r="EN48" s="125">
        <f t="shared" si="193"/>
        <v>-0.04473092197</v>
      </c>
      <c r="EO48" s="125">
        <f t="shared" si="193"/>
        <v>0.04642744258</v>
      </c>
      <c r="EP48" s="127">
        <f t="shared" si="17"/>
        <v>0.5090789648</v>
      </c>
      <c r="EQ48" s="127">
        <v>0.010790245462155179</v>
      </c>
      <c r="ER48" s="127">
        <f t="shared" si="18"/>
        <v>0.5085305449</v>
      </c>
      <c r="ES48" s="127">
        <f t="shared" si="19"/>
        <v>0.0000003007644913</v>
      </c>
      <c r="ET48" s="127">
        <f t="shared" si="20"/>
        <v>0.005653299923</v>
      </c>
    </row>
    <row r="49">
      <c r="A49" s="123">
        <f>'Yield Tabulations'!Z50</f>
        <v>0.6821305842</v>
      </c>
      <c r="B49" s="124">
        <f>'Yield Tabulations'!V50</f>
        <v>0.637195122</v>
      </c>
      <c r="C49" s="124">
        <f>'Yield Tabulations'!W50</f>
        <v>0.7401574803</v>
      </c>
      <c r="D49" s="125">
        <f t="shared" si="11"/>
        <v>1</v>
      </c>
      <c r="E49" s="125">
        <f t="shared" ref="E49:M49" si="194">POWER($B49,E$1)*POWER($C49,E$2)</f>
        <v>0.7401574803</v>
      </c>
      <c r="F49" s="125">
        <f t="shared" si="194"/>
        <v>0.637195122</v>
      </c>
      <c r="G49" s="125">
        <f t="shared" si="194"/>
        <v>0.5478330957</v>
      </c>
      <c r="H49" s="125">
        <f t="shared" si="194"/>
        <v>0.4716247359</v>
      </c>
      <c r="I49" s="125">
        <f t="shared" si="194"/>
        <v>0.4060176234</v>
      </c>
      <c r="J49" s="125">
        <f t="shared" si="194"/>
        <v>0.4054827637</v>
      </c>
      <c r="K49" s="125">
        <f t="shared" si="194"/>
        <v>0.3490765762</v>
      </c>
      <c r="L49" s="125">
        <f t="shared" si="194"/>
        <v>0.3005169811</v>
      </c>
      <c r="M49" s="125">
        <f t="shared" si="194"/>
        <v>0.2587124491</v>
      </c>
      <c r="N49" s="126">
        <f t="shared" ref="N49:DI49" si="195">OFFSET($D49,0,N$2)*OFFSET($D49,0,N$3)</f>
        <v>1</v>
      </c>
      <c r="O49" s="126">
        <f t="shared" si="195"/>
        <v>0.7401574803</v>
      </c>
      <c r="P49" s="126">
        <f t="shared" si="195"/>
        <v>0.637195122</v>
      </c>
      <c r="Q49" s="126">
        <f t="shared" si="195"/>
        <v>0.5478330957</v>
      </c>
      <c r="R49" s="126">
        <f t="shared" si="195"/>
        <v>0.4716247359</v>
      </c>
      <c r="S49" s="126">
        <f t="shared" si="195"/>
        <v>0.4060176234</v>
      </c>
      <c r="T49" s="126">
        <f t="shared" si="195"/>
        <v>0.4054827637</v>
      </c>
      <c r="U49" s="126">
        <f t="shared" si="195"/>
        <v>0.3490765762</v>
      </c>
      <c r="V49" s="126">
        <f t="shared" si="195"/>
        <v>0.3005169811</v>
      </c>
      <c r="W49" s="126">
        <f t="shared" si="195"/>
        <v>0.2587124491</v>
      </c>
      <c r="X49" s="126">
        <f t="shared" si="195"/>
        <v>0.7401574803</v>
      </c>
      <c r="Y49" s="126">
        <f t="shared" si="195"/>
        <v>0.5478330957</v>
      </c>
      <c r="Z49" s="126">
        <f t="shared" si="195"/>
        <v>0.4716247359</v>
      </c>
      <c r="AA49" s="126">
        <f t="shared" si="195"/>
        <v>0.4054827637</v>
      </c>
      <c r="AB49" s="126">
        <f t="shared" si="195"/>
        <v>0.3490765762</v>
      </c>
      <c r="AC49" s="126">
        <f t="shared" si="195"/>
        <v>0.3005169811</v>
      </c>
      <c r="AD49" s="126">
        <f t="shared" si="195"/>
        <v>0.3001211007</v>
      </c>
      <c r="AE49" s="126">
        <f t="shared" si="195"/>
        <v>0.2583716391</v>
      </c>
      <c r="AF49" s="126">
        <f t="shared" si="195"/>
        <v>0.2224298915</v>
      </c>
      <c r="AG49" s="126">
        <f t="shared" si="195"/>
        <v>0.1914879544</v>
      </c>
      <c r="AH49" s="126">
        <f t="shared" si="195"/>
        <v>0.637195122</v>
      </c>
      <c r="AI49" s="126">
        <f t="shared" si="195"/>
        <v>0.4716247359</v>
      </c>
      <c r="AJ49" s="126">
        <f t="shared" si="195"/>
        <v>0.4060176234</v>
      </c>
      <c r="AK49" s="126">
        <f t="shared" si="195"/>
        <v>0.3490765762</v>
      </c>
      <c r="AL49" s="126">
        <f t="shared" si="195"/>
        <v>0.3005169811</v>
      </c>
      <c r="AM49" s="126">
        <f t="shared" si="195"/>
        <v>0.2587124491</v>
      </c>
      <c r="AN49" s="126">
        <f t="shared" si="195"/>
        <v>0.2583716391</v>
      </c>
      <c r="AO49" s="126">
        <f t="shared" si="195"/>
        <v>0.2224298915</v>
      </c>
      <c r="AP49" s="126">
        <f t="shared" si="195"/>
        <v>0.1914879544</v>
      </c>
      <c r="AQ49" s="126">
        <f t="shared" si="195"/>
        <v>0.1648503105</v>
      </c>
      <c r="AR49" s="126">
        <f t="shared" si="195"/>
        <v>0.5478330957</v>
      </c>
      <c r="AS49" s="126">
        <f t="shared" si="195"/>
        <v>0.4054827637</v>
      </c>
      <c r="AT49" s="126">
        <f t="shared" si="195"/>
        <v>0.3490765762</v>
      </c>
      <c r="AU49" s="126">
        <f t="shared" si="195"/>
        <v>0.3001211007</v>
      </c>
      <c r="AV49" s="126">
        <f t="shared" si="195"/>
        <v>0.2583716391</v>
      </c>
      <c r="AW49" s="126">
        <f t="shared" si="195"/>
        <v>0.2224298915</v>
      </c>
      <c r="AX49" s="126">
        <f t="shared" si="195"/>
        <v>0.2221368777</v>
      </c>
      <c r="AY49" s="126">
        <f t="shared" si="195"/>
        <v>0.1912357014</v>
      </c>
      <c r="AZ49" s="126">
        <f t="shared" si="195"/>
        <v>0.1646331481</v>
      </c>
      <c r="BA49" s="126">
        <f t="shared" si="195"/>
        <v>0.1417312419</v>
      </c>
      <c r="BB49" s="126">
        <f t="shared" si="195"/>
        <v>0.4716247359</v>
      </c>
      <c r="BC49" s="126">
        <f t="shared" si="195"/>
        <v>0.3490765762</v>
      </c>
      <c r="BD49" s="126">
        <f t="shared" si="195"/>
        <v>0.3005169811</v>
      </c>
      <c r="BE49" s="126">
        <f t="shared" si="195"/>
        <v>0.2583716391</v>
      </c>
      <c r="BF49" s="126">
        <f t="shared" si="195"/>
        <v>0.2224298915</v>
      </c>
      <c r="BG49" s="126">
        <f t="shared" si="195"/>
        <v>0.1914879544</v>
      </c>
      <c r="BH49" s="126">
        <f t="shared" si="195"/>
        <v>0.1912357014</v>
      </c>
      <c r="BI49" s="126">
        <f t="shared" si="195"/>
        <v>0.1646331481</v>
      </c>
      <c r="BJ49" s="126">
        <f t="shared" si="195"/>
        <v>0.1417312419</v>
      </c>
      <c r="BK49" s="126">
        <f t="shared" si="195"/>
        <v>0.1220151905</v>
      </c>
      <c r="BL49" s="126">
        <f t="shared" si="195"/>
        <v>0.4060176234</v>
      </c>
      <c r="BM49" s="126">
        <f t="shared" si="195"/>
        <v>0.3005169811</v>
      </c>
      <c r="BN49" s="126">
        <f t="shared" si="195"/>
        <v>0.2587124491</v>
      </c>
      <c r="BO49" s="126">
        <f t="shared" si="195"/>
        <v>0.2224298915</v>
      </c>
      <c r="BP49" s="126">
        <f t="shared" si="195"/>
        <v>0.1914879544</v>
      </c>
      <c r="BQ49" s="126">
        <f t="shared" si="195"/>
        <v>0.1648503105</v>
      </c>
      <c r="BR49" s="126">
        <f t="shared" si="195"/>
        <v>0.1646331481</v>
      </c>
      <c r="BS49" s="126">
        <f t="shared" si="195"/>
        <v>0.1417312419</v>
      </c>
      <c r="BT49" s="126">
        <f t="shared" si="195"/>
        <v>0.1220151905</v>
      </c>
      <c r="BU49" s="126">
        <f t="shared" si="195"/>
        <v>0.1050418137</v>
      </c>
      <c r="BV49" s="126">
        <f t="shared" si="195"/>
        <v>0.4054827637</v>
      </c>
      <c r="BW49" s="126">
        <f t="shared" si="195"/>
        <v>0.3001211007</v>
      </c>
      <c r="BX49" s="126">
        <f t="shared" si="195"/>
        <v>0.2583716391</v>
      </c>
      <c r="BY49" s="126">
        <f t="shared" si="195"/>
        <v>0.2221368777</v>
      </c>
      <c r="BZ49" s="126">
        <f t="shared" si="195"/>
        <v>0.1912357014</v>
      </c>
      <c r="CA49" s="126">
        <f t="shared" si="195"/>
        <v>0.1646331481</v>
      </c>
      <c r="CB49" s="126">
        <f t="shared" si="195"/>
        <v>0.1644162717</v>
      </c>
      <c r="CC49" s="126">
        <f t="shared" si="195"/>
        <v>0.1415445349</v>
      </c>
      <c r="CD49" s="126">
        <f t="shared" si="195"/>
        <v>0.1218544561</v>
      </c>
      <c r="CE49" s="126">
        <f t="shared" si="195"/>
        <v>0.1049034389</v>
      </c>
      <c r="CF49" s="126">
        <f t="shared" si="195"/>
        <v>0.3490765762</v>
      </c>
      <c r="CG49" s="126">
        <f t="shared" si="195"/>
        <v>0.2583716391</v>
      </c>
      <c r="CH49" s="126">
        <f t="shared" si="195"/>
        <v>0.2224298915</v>
      </c>
      <c r="CI49" s="126">
        <f t="shared" si="195"/>
        <v>0.1912357014</v>
      </c>
      <c r="CJ49" s="126">
        <f t="shared" si="195"/>
        <v>0.1646331481</v>
      </c>
      <c r="CK49" s="126">
        <f t="shared" si="195"/>
        <v>0.1417312419</v>
      </c>
      <c r="CL49" s="126">
        <f t="shared" si="195"/>
        <v>0.1415445349</v>
      </c>
      <c r="CM49" s="126">
        <f t="shared" si="195"/>
        <v>0.1218544561</v>
      </c>
      <c r="CN49" s="126">
        <f t="shared" si="195"/>
        <v>0.1049034389</v>
      </c>
      <c r="CO49" s="126">
        <f t="shared" si="195"/>
        <v>0.09031045595</v>
      </c>
      <c r="CP49" s="126">
        <f t="shared" si="195"/>
        <v>0.3005169811</v>
      </c>
      <c r="CQ49" s="126">
        <f t="shared" si="195"/>
        <v>0.2224298915</v>
      </c>
      <c r="CR49" s="126">
        <f t="shared" si="195"/>
        <v>0.1914879544</v>
      </c>
      <c r="CS49" s="126">
        <f t="shared" si="195"/>
        <v>0.1646331481</v>
      </c>
      <c r="CT49" s="126">
        <f t="shared" si="195"/>
        <v>0.1417312419</v>
      </c>
      <c r="CU49" s="126">
        <f t="shared" si="195"/>
        <v>0.1220151905</v>
      </c>
      <c r="CV49" s="126">
        <f t="shared" si="195"/>
        <v>0.1218544561</v>
      </c>
      <c r="CW49" s="126">
        <f t="shared" si="195"/>
        <v>0.1049034389</v>
      </c>
      <c r="CX49" s="126">
        <f t="shared" si="195"/>
        <v>0.09031045595</v>
      </c>
      <c r="CY49" s="126">
        <f t="shared" si="195"/>
        <v>0.07774748418</v>
      </c>
      <c r="CZ49" s="126">
        <f t="shared" si="195"/>
        <v>0.2587124491</v>
      </c>
      <c r="DA49" s="126">
        <f t="shared" si="195"/>
        <v>0.1914879544</v>
      </c>
      <c r="DB49" s="126">
        <f t="shared" si="195"/>
        <v>0.1648503105</v>
      </c>
      <c r="DC49" s="126">
        <f t="shared" si="195"/>
        <v>0.1417312419</v>
      </c>
      <c r="DD49" s="126">
        <f t="shared" si="195"/>
        <v>0.1220151905</v>
      </c>
      <c r="DE49" s="126">
        <f t="shared" si="195"/>
        <v>0.1050418137</v>
      </c>
      <c r="DF49" s="126">
        <f t="shared" si="195"/>
        <v>0.1049034389</v>
      </c>
      <c r="DG49" s="126">
        <f t="shared" si="195"/>
        <v>0.09031045595</v>
      </c>
      <c r="DH49" s="126">
        <f t="shared" si="195"/>
        <v>0.07774748418</v>
      </c>
      <c r="DI49" s="126">
        <f t="shared" si="195"/>
        <v>0.06693213131</v>
      </c>
      <c r="DJ49" s="126">
        <f t="shared" ref="DJ49:DS49" si="196">$A49*OFFSET($D49,0,DJ$3)</f>
        <v>0.6821305842</v>
      </c>
      <c r="DK49" s="126">
        <f t="shared" si="196"/>
        <v>0.5048840544</v>
      </c>
      <c r="DL49" s="126">
        <f t="shared" si="196"/>
        <v>0.4346502808</v>
      </c>
      <c r="DM49" s="126">
        <f t="shared" si="196"/>
        <v>0.3736937096</v>
      </c>
      <c r="DN49" s="126">
        <f t="shared" si="196"/>
        <v>0.3217096566</v>
      </c>
      <c r="DO49" s="126">
        <f t="shared" si="196"/>
        <v>0.2769570387</v>
      </c>
      <c r="DP49" s="126">
        <f t="shared" si="196"/>
        <v>0.2765921945</v>
      </c>
      <c r="DQ49" s="126">
        <f t="shared" si="196"/>
        <v>0.2381158089</v>
      </c>
      <c r="DR49" s="126">
        <f t="shared" si="196"/>
        <v>0.2049918239</v>
      </c>
      <c r="DS49" s="126">
        <f t="shared" si="196"/>
        <v>0.176475674</v>
      </c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5">
        <f t="shared" ref="EF49:EO49" si="197">D49*EF$3</f>
        <v>-0.002271078519</v>
      </c>
      <c r="EG49" s="125">
        <f t="shared" si="197"/>
        <v>0.3278673898</v>
      </c>
      <c r="EH49" s="125">
        <f t="shared" si="197"/>
        <v>0.3662563693</v>
      </c>
      <c r="EI49" s="125">
        <f t="shared" si="197"/>
        <v>-0.1954710255</v>
      </c>
      <c r="EJ49" s="125">
        <f t="shared" si="197"/>
        <v>0.2521936892</v>
      </c>
      <c r="EK49" s="125">
        <f t="shared" si="197"/>
        <v>-0.09106591075</v>
      </c>
      <c r="EL49" s="125">
        <f t="shared" si="197"/>
        <v>0.1383492799</v>
      </c>
      <c r="EM49" s="125">
        <f t="shared" si="197"/>
        <v>-0.1061392208</v>
      </c>
      <c r="EN49" s="125">
        <f t="shared" si="197"/>
        <v>-0.1020404587</v>
      </c>
      <c r="EO49" s="125">
        <f t="shared" si="197"/>
        <v>0.08961238555</v>
      </c>
      <c r="EP49" s="127">
        <f t="shared" si="17"/>
        <v>0.6772914196</v>
      </c>
      <c r="EQ49" s="127">
        <v>0.004821694544615535</v>
      </c>
      <c r="ER49" s="127">
        <f t="shared" si="18"/>
        <v>0.6821305842</v>
      </c>
      <c r="ES49" s="127">
        <f t="shared" si="19"/>
        <v>0.0000234175141</v>
      </c>
      <c r="ET49" s="127">
        <f t="shared" si="20"/>
        <v>0.0618957022</v>
      </c>
    </row>
    <row r="50">
      <c r="A50" s="123">
        <f>'Yield Tabulations'!Z51</f>
        <v>0.574433657</v>
      </c>
      <c r="B50" s="124">
        <f>'Yield Tabulations'!V51</f>
        <v>0.5751879699</v>
      </c>
      <c r="C50" s="124">
        <f>'Yield Tabulations'!W51</f>
        <v>0.5730593607</v>
      </c>
      <c r="D50" s="125">
        <f t="shared" si="11"/>
        <v>1</v>
      </c>
      <c r="E50" s="125">
        <f t="shared" ref="E50:M50" si="198">POWER($B50,E$1)*POWER($C50,E$2)</f>
        <v>0.5730593607</v>
      </c>
      <c r="F50" s="125">
        <f t="shared" si="198"/>
        <v>0.5751879699</v>
      </c>
      <c r="G50" s="125">
        <f t="shared" si="198"/>
        <v>0.3283970309</v>
      </c>
      <c r="H50" s="125">
        <f t="shared" si="198"/>
        <v>0.3296168503</v>
      </c>
      <c r="I50" s="125">
        <f t="shared" si="198"/>
        <v>0.3308412007</v>
      </c>
      <c r="J50" s="125">
        <f t="shared" si="198"/>
        <v>0.1881909926</v>
      </c>
      <c r="K50" s="125">
        <f t="shared" si="198"/>
        <v>0.1888900215</v>
      </c>
      <c r="L50" s="125">
        <f t="shared" si="198"/>
        <v>0.189591647</v>
      </c>
      <c r="M50" s="125">
        <f t="shared" si="198"/>
        <v>0.1902958786</v>
      </c>
      <c r="N50" s="126">
        <f t="shared" ref="N50:DI50" si="199">OFFSET($D50,0,N$2)*OFFSET($D50,0,N$3)</f>
        <v>1</v>
      </c>
      <c r="O50" s="126">
        <f t="shared" si="199"/>
        <v>0.5730593607</v>
      </c>
      <c r="P50" s="126">
        <f t="shared" si="199"/>
        <v>0.5751879699</v>
      </c>
      <c r="Q50" s="126">
        <f t="shared" si="199"/>
        <v>0.3283970309</v>
      </c>
      <c r="R50" s="126">
        <f t="shared" si="199"/>
        <v>0.3296168503</v>
      </c>
      <c r="S50" s="126">
        <f t="shared" si="199"/>
        <v>0.3308412007</v>
      </c>
      <c r="T50" s="126">
        <f t="shared" si="199"/>
        <v>0.1881909926</v>
      </c>
      <c r="U50" s="126">
        <f t="shared" si="199"/>
        <v>0.1888900215</v>
      </c>
      <c r="V50" s="126">
        <f t="shared" si="199"/>
        <v>0.189591647</v>
      </c>
      <c r="W50" s="126">
        <f t="shared" si="199"/>
        <v>0.1902958786</v>
      </c>
      <c r="X50" s="126">
        <f t="shared" si="199"/>
        <v>0.5730593607</v>
      </c>
      <c r="Y50" s="126">
        <f t="shared" si="199"/>
        <v>0.3283970309</v>
      </c>
      <c r="Z50" s="126">
        <f t="shared" si="199"/>
        <v>0.3296168503</v>
      </c>
      <c r="AA50" s="126">
        <f t="shared" si="199"/>
        <v>0.1881909926</v>
      </c>
      <c r="AB50" s="126">
        <f t="shared" si="199"/>
        <v>0.1888900215</v>
      </c>
      <c r="AC50" s="126">
        <f t="shared" si="199"/>
        <v>0.189591647</v>
      </c>
      <c r="AD50" s="126">
        <f t="shared" si="199"/>
        <v>0.1078446099</v>
      </c>
      <c r="AE50" s="126">
        <f t="shared" si="199"/>
        <v>0.108245195</v>
      </c>
      <c r="AF50" s="126">
        <f t="shared" si="199"/>
        <v>0.108647268</v>
      </c>
      <c r="AG50" s="126">
        <f t="shared" si="199"/>
        <v>0.1090508346</v>
      </c>
      <c r="AH50" s="126">
        <f t="shared" si="199"/>
        <v>0.5751879699</v>
      </c>
      <c r="AI50" s="126">
        <f t="shared" si="199"/>
        <v>0.3296168503</v>
      </c>
      <c r="AJ50" s="126">
        <f t="shared" si="199"/>
        <v>0.3308412007</v>
      </c>
      <c r="AK50" s="126">
        <f t="shared" si="199"/>
        <v>0.1888900215</v>
      </c>
      <c r="AL50" s="126">
        <f t="shared" si="199"/>
        <v>0.189591647</v>
      </c>
      <c r="AM50" s="126">
        <f t="shared" si="199"/>
        <v>0.1902958786</v>
      </c>
      <c r="AN50" s="126">
        <f t="shared" si="199"/>
        <v>0.108245195</v>
      </c>
      <c r="AO50" s="126">
        <f t="shared" si="199"/>
        <v>0.108647268</v>
      </c>
      <c r="AP50" s="126">
        <f t="shared" si="199"/>
        <v>0.1090508346</v>
      </c>
      <c r="AQ50" s="126">
        <f t="shared" si="199"/>
        <v>0.1094559001</v>
      </c>
      <c r="AR50" s="126">
        <f t="shared" si="199"/>
        <v>0.3283970309</v>
      </c>
      <c r="AS50" s="126">
        <f t="shared" si="199"/>
        <v>0.1881909926</v>
      </c>
      <c r="AT50" s="126">
        <f t="shared" si="199"/>
        <v>0.1888900215</v>
      </c>
      <c r="AU50" s="126">
        <f t="shared" si="199"/>
        <v>0.1078446099</v>
      </c>
      <c r="AV50" s="126">
        <f t="shared" si="199"/>
        <v>0.108245195</v>
      </c>
      <c r="AW50" s="126">
        <f t="shared" si="199"/>
        <v>0.108647268</v>
      </c>
      <c r="AX50" s="126">
        <f t="shared" si="199"/>
        <v>0.06180136322</v>
      </c>
      <c r="AY50" s="126">
        <f t="shared" si="199"/>
        <v>0.06203092225</v>
      </c>
      <c r="AZ50" s="126">
        <f t="shared" si="199"/>
        <v>0.06226133396</v>
      </c>
      <c r="BA50" s="126">
        <f t="shared" si="199"/>
        <v>0.06249260154</v>
      </c>
      <c r="BB50" s="126">
        <f t="shared" si="199"/>
        <v>0.3296168503</v>
      </c>
      <c r="BC50" s="126">
        <f t="shared" si="199"/>
        <v>0.1888900215</v>
      </c>
      <c r="BD50" s="126">
        <f t="shared" si="199"/>
        <v>0.189591647</v>
      </c>
      <c r="BE50" s="126">
        <f t="shared" si="199"/>
        <v>0.108245195</v>
      </c>
      <c r="BF50" s="126">
        <f t="shared" si="199"/>
        <v>0.108647268</v>
      </c>
      <c r="BG50" s="126">
        <f t="shared" si="199"/>
        <v>0.1090508346</v>
      </c>
      <c r="BH50" s="126">
        <f t="shared" si="199"/>
        <v>0.06203092225</v>
      </c>
      <c r="BI50" s="126">
        <f t="shared" si="199"/>
        <v>0.06226133396</v>
      </c>
      <c r="BJ50" s="126">
        <f t="shared" si="199"/>
        <v>0.06249260154</v>
      </c>
      <c r="BK50" s="126">
        <f t="shared" si="199"/>
        <v>0.06272472815</v>
      </c>
      <c r="BL50" s="126">
        <f t="shared" si="199"/>
        <v>0.3308412007</v>
      </c>
      <c r="BM50" s="126">
        <f t="shared" si="199"/>
        <v>0.189591647</v>
      </c>
      <c r="BN50" s="126">
        <f t="shared" si="199"/>
        <v>0.1902958786</v>
      </c>
      <c r="BO50" s="126">
        <f t="shared" si="199"/>
        <v>0.108647268</v>
      </c>
      <c r="BP50" s="126">
        <f t="shared" si="199"/>
        <v>0.1090508346</v>
      </c>
      <c r="BQ50" s="126">
        <f t="shared" si="199"/>
        <v>0.1094559001</v>
      </c>
      <c r="BR50" s="126">
        <f t="shared" si="199"/>
        <v>0.06226133396</v>
      </c>
      <c r="BS50" s="126">
        <f t="shared" si="199"/>
        <v>0.06249260154</v>
      </c>
      <c r="BT50" s="126">
        <f t="shared" si="199"/>
        <v>0.06272472815</v>
      </c>
      <c r="BU50" s="126">
        <f t="shared" si="199"/>
        <v>0.06295771698</v>
      </c>
      <c r="BV50" s="126">
        <f t="shared" si="199"/>
        <v>0.1881909926</v>
      </c>
      <c r="BW50" s="126">
        <f t="shared" si="199"/>
        <v>0.1078446099</v>
      </c>
      <c r="BX50" s="126">
        <f t="shared" si="199"/>
        <v>0.108245195</v>
      </c>
      <c r="BY50" s="126">
        <f t="shared" si="199"/>
        <v>0.06180136322</v>
      </c>
      <c r="BZ50" s="126">
        <f t="shared" si="199"/>
        <v>0.06203092225</v>
      </c>
      <c r="CA50" s="126">
        <f t="shared" si="199"/>
        <v>0.06226133396</v>
      </c>
      <c r="CB50" s="126">
        <f t="shared" si="199"/>
        <v>0.0354158497</v>
      </c>
      <c r="CC50" s="126">
        <f t="shared" si="199"/>
        <v>0.03554740065</v>
      </c>
      <c r="CD50" s="126">
        <f t="shared" si="199"/>
        <v>0.03567944024</v>
      </c>
      <c r="CE50" s="126">
        <f t="shared" si="199"/>
        <v>0.03581197029</v>
      </c>
      <c r="CF50" s="126">
        <f t="shared" si="199"/>
        <v>0.1888900215</v>
      </c>
      <c r="CG50" s="126">
        <f t="shared" si="199"/>
        <v>0.108245195</v>
      </c>
      <c r="CH50" s="126">
        <f t="shared" si="199"/>
        <v>0.108647268</v>
      </c>
      <c r="CI50" s="126">
        <f t="shared" si="199"/>
        <v>0.06203092225</v>
      </c>
      <c r="CJ50" s="126">
        <f t="shared" si="199"/>
        <v>0.06226133396</v>
      </c>
      <c r="CK50" s="126">
        <f t="shared" si="199"/>
        <v>0.06249260154</v>
      </c>
      <c r="CL50" s="126">
        <f t="shared" si="199"/>
        <v>0.03554740065</v>
      </c>
      <c r="CM50" s="126">
        <f t="shared" si="199"/>
        <v>0.03567944024</v>
      </c>
      <c r="CN50" s="126">
        <f t="shared" si="199"/>
        <v>0.03581197029</v>
      </c>
      <c r="CO50" s="126">
        <f t="shared" si="199"/>
        <v>0.03594499261</v>
      </c>
      <c r="CP50" s="126">
        <f t="shared" si="199"/>
        <v>0.189591647</v>
      </c>
      <c r="CQ50" s="126">
        <f t="shared" si="199"/>
        <v>0.108647268</v>
      </c>
      <c r="CR50" s="126">
        <f t="shared" si="199"/>
        <v>0.1090508346</v>
      </c>
      <c r="CS50" s="126">
        <f t="shared" si="199"/>
        <v>0.06226133396</v>
      </c>
      <c r="CT50" s="126">
        <f t="shared" si="199"/>
        <v>0.06249260154</v>
      </c>
      <c r="CU50" s="126">
        <f t="shared" si="199"/>
        <v>0.06272472815</v>
      </c>
      <c r="CV50" s="126">
        <f t="shared" si="199"/>
        <v>0.03567944024</v>
      </c>
      <c r="CW50" s="126">
        <f t="shared" si="199"/>
        <v>0.03581197029</v>
      </c>
      <c r="CX50" s="126">
        <f t="shared" si="199"/>
        <v>0.03594499261</v>
      </c>
      <c r="CY50" s="126">
        <f t="shared" si="199"/>
        <v>0.03607850905</v>
      </c>
      <c r="CZ50" s="126">
        <f t="shared" si="199"/>
        <v>0.1902958786</v>
      </c>
      <c r="DA50" s="126">
        <f t="shared" si="199"/>
        <v>0.1090508346</v>
      </c>
      <c r="DB50" s="126">
        <f t="shared" si="199"/>
        <v>0.1094559001</v>
      </c>
      <c r="DC50" s="126">
        <f t="shared" si="199"/>
        <v>0.06249260154</v>
      </c>
      <c r="DD50" s="126">
        <f t="shared" si="199"/>
        <v>0.06272472815</v>
      </c>
      <c r="DE50" s="126">
        <f t="shared" si="199"/>
        <v>0.06295771698</v>
      </c>
      <c r="DF50" s="126">
        <f t="shared" si="199"/>
        <v>0.03581197029</v>
      </c>
      <c r="DG50" s="126">
        <f t="shared" si="199"/>
        <v>0.03594499261</v>
      </c>
      <c r="DH50" s="126">
        <f t="shared" si="199"/>
        <v>0.03607850905</v>
      </c>
      <c r="DI50" s="126">
        <f t="shared" si="199"/>
        <v>0.03621252142</v>
      </c>
      <c r="DJ50" s="126">
        <f t="shared" ref="DJ50:DS50" si="200">$A50*OFFSET($D50,0,DJ$3)</f>
        <v>0.574433657</v>
      </c>
      <c r="DK50" s="126">
        <f t="shared" si="200"/>
        <v>0.3291845842</v>
      </c>
      <c r="DL50" s="126">
        <f t="shared" si="200"/>
        <v>0.330407329</v>
      </c>
      <c r="DM50" s="126">
        <f t="shared" si="200"/>
        <v>0.1886423074</v>
      </c>
      <c r="DN50" s="126">
        <f t="shared" si="200"/>
        <v>0.1893430127</v>
      </c>
      <c r="DO50" s="126">
        <f t="shared" si="200"/>
        <v>0.1900463208</v>
      </c>
      <c r="DP50" s="126">
        <f t="shared" si="200"/>
        <v>0.1081032401</v>
      </c>
      <c r="DQ50" s="126">
        <f t="shared" si="200"/>
        <v>0.1085047858</v>
      </c>
      <c r="DR50" s="126">
        <f t="shared" si="200"/>
        <v>0.1089078231</v>
      </c>
      <c r="DS50" s="126">
        <f t="shared" si="200"/>
        <v>0.1093123575</v>
      </c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5">
        <f t="shared" ref="EF50:EO50" si="201">D50*EF$3</f>
        <v>-0.002271078519</v>
      </c>
      <c r="EG50" s="125">
        <f t="shared" si="201"/>
        <v>0.253847974</v>
      </c>
      <c r="EH50" s="125">
        <f t="shared" si="201"/>
        <v>0.3306149879</v>
      </c>
      <c r="EI50" s="125">
        <f t="shared" si="201"/>
        <v>-0.1171745645</v>
      </c>
      <c r="EJ50" s="125">
        <f t="shared" si="201"/>
        <v>0.1762572723</v>
      </c>
      <c r="EK50" s="125">
        <f t="shared" si="201"/>
        <v>-0.07420455054</v>
      </c>
      <c r="EL50" s="125">
        <f t="shared" si="201"/>
        <v>0.06421009879</v>
      </c>
      <c r="EM50" s="125">
        <f t="shared" si="201"/>
        <v>-0.05743335722</v>
      </c>
      <c r="EN50" s="125">
        <f t="shared" si="201"/>
        <v>-0.06437579186</v>
      </c>
      <c r="EO50" s="125">
        <f t="shared" si="201"/>
        <v>0.06591436827</v>
      </c>
      <c r="EP50" s="127">
        <f t="shared" si="17"/>
        <v>0.5753853586</v>
      </c>
      <c r="EQ50" s="127">
        <v>-2.875202229933871E-4</v>
      </c>
      <c r="ER50" s="127">
        <f t="shared" si="18"/>
        <v>0.574433657</v>
      </c>
      <c r="ES50" s="127">
        <f t="shared" si="19"/>
        <v>0.0000009057360922</v>
      </c>
      <c r="ET50" s="127">
        <f t="shared" si="20"/>
        <v>0.0199068231</v>
      </c>
    </row>
    <row r="51">
      <c r="A51" s="123">
        <f>'Yield Tabulations'!Z52</f>
        <v>0.5988612836</v>
      </c>
      <c r="B51" s="124">
        <f>'Yield Tabulations'!V52</f>
        <v>0.5687606112</v>
      </c>
      <c r="C51" s="124">
        <f>'Yield Tabulations'!W52</f>
        <v>0.6458885942</v>
      </c>
      <c r="D51" s="125">
        <f t="shared" si="11"/>
        <v>1</v>
      </c>
      <c r="E51" s="125">
        <f t="shared" ref="E51:M51" si="202">POWER($B51,E$1)*POWER($C51,E$2)</f>
        <v>0.6458885942</v>
      </c>
      <c r="F51" s="125">
        <f t="shared" si="202"/>
        <v>0.5687606112</v>
      </c>
      <c r="G51" s="125">
        <f t="shared" si="202"/>
        <v>0.4171720761</v>
      </c>
      <c r="H51" s="125">
        <f t="shared" si="202"/>
        <v>0.3673559916</v>
      </c>
      <c r="I51" s="125">
        <f t="shared" si="202"/>
        <v>0.3234886329</v>
      </c>
      <c r="J51" s="125">
        <f t="shared" si="202"/>
        <v>0.2694466857</v>
      </c>
      <c r="K51" s="125">
        <f t="shared" si="202"/>
        <v>0.237271045</v>
      </c>
      <c r="L51" s="125">
        <f t="shared" si="202"/>
        <v>0.2089376183</v>
      </c>
      <c r="M51" s="125">
        <f t="shared" si="202"/>
        <v>0.1839875925</v>
      </c>
      <c r="N51" s="126">
        <f t="shared" ref="N51:DI51" si="203">OFFSET($D51,0,N$2)*OFFSET($D51,0,N$3)</f>
        <v>1</v>
      </c>
      <c r="O51" s="126">
        <f t="shared" si="203"/>
        <v>0.6458885942</v>
      </c>
      <c r="P51" s="126">
        <f t="shared" si="203"/>
        <v>0.5687606112</v>
      </c>
      <c r="Q51" s="126">
        <f t="shared" si="203"/>
        <v>0.4171720761</v>
      </c>
      <c r="R51" s="126">
        <f t="shared" si="203"/>
        <v>0.3673559916</v>
      </c>
      <c r="S51" s="126">
        <f t="shared" si="203"/>
        <v>0.3234886329</v>
      </c>
      <c r="T51" s="126">
        <f t="shared" si="203"/>
        <v>0.2694466857</v>
      </c>
      <c r="U51" s="126">
        <f t="shared" si="203"/>
        <v>0.237271045</v>
      </c>
      <c r="V51" s="126">
        <f t="shared" si="203"/>
        <v>0.2089376183</v>
      </c>
      <c r="W51" s="126">
        <f t="shared" si="203"/>
        <v>0.1839875925</v>
      </c>
      <c r="X51" s="126">
        <f t="shared" si="203"/>
        <v>0.6458885942</v>
      </c>
      <c r="Y51" s="126">
        <f t="shared" si="203"/>
        <v>0.4171720761</v>
      </c>
      <c r="Z51" s="126">
        <f t="shared" si="203"/>
        <v>0.3673559916</v>
      </c>
      <c r="AA51" s="126">
        <f t="shared" si="203"/>
        <v>0.2694466857</v>
      </c>
      <c r="AB51" s="126">
        <f t="shared" si="203"/>
        <v>0.237271045</v>
      </c>
      <c r="AC51" s="126">
        <f t="shared" si="203"/>
        <v>0.2089376183</v>
      </c>
      <c r="AD51" s="126">
        <f t="shared" si="203"/>
        <v>0.1740325411</v>
      </c>
      <c r="AE51" s="126">
        <f t="shared" si="203"/>
        <v>0.1532506617</v>
      </c>
      <c r="AF51" s="126">
        <f t="shared" si="203"/>
        <v>0.1349504246</v>
      </c>
      <c r="AG51" s="126">
        <f t="shared" si="203"/>
        <v>0.1188354875</v>
      </c>
      <c r="AH51" s="126">
        <f t="shared" si="203"/>
        <v>0.5687606112</v>
      </c>
      <c r="AI51" s="126">
        <f t="shared" si="203"/>
        <v>0.3673559916</v>
      </c>
      <c r="AJ51" s="126">
        <f t="shared" si="203"/>
        <v>0.3234886329</v>
      </c>
      <c r="AK51" s="126">
        <f t="shared" si="203"/>
        <v>0.237271045</v>
      </c>
      <c r="AL51" s="126">
        <f t="shared" si="203"/>
        <v>0.2089376183</v>
      </c>
      <c r="AM51" s="126">
        <f t="shared" si="203"/>
        <v>0.1839875925</v>
      </c>
      <c r="AN51" s="126">
        <f t="shared" si="203"/>
        <v>0.1532506617</v>
      </c>
      <c r="AO51" s="126">
        <f t="shared" si="203"/>
        <v>0.1349504246</v>
      </c>
      <c r="AP51" s="126">
        <f t="shared" si="203"/>
        <v>0.1188354875</v>
      </c>
      <c r="AQ51" s="126">
        <f t="shared" si="203"/>
        <v>0.1046448956</v>
      </c>
      <c r="AR51" s="126">
        <f t="shared" si="203"/>
        <v>0.4171720761</v>
      </c>
      <c r="AS51" s="126">
        <f t="shared" si="203"/>
        <v>0.2694466857</v>
      </c>
      <c r="AT51" s="126">
        <f t="shared" si="203"/>
        <v>0.237271045</v>
      </c>
      <c r="AU51" s="126">
        <f t="shared" si="203"/>
        <v>0.1740325411</v>
      </c>
      <c r="AV51" s="126">
        <f t="shared" si="203"/>
        <v>0.1532506617</v>
      </c>
      <c r="AW51" s="126">
        <f t="shared" si="203"/>
        <v>0.1349504246</v>
      </c>
      <c r="AX51" s="126">
        <f t="shared" si="203"/>
        <v>0.1124056333</v>
      </c>
      <c r="AY51" s="126">
        <f t="shared" si="203"/>
        <v>0.09898285442</v>
      </c>
      <c r="AZ51" s="126">
        <f t="shared" si="203"/>
        <v>0.08716294</v>
      </c>
      <c r="BA51" s="126">
        <f t="shared" si="203"/>
        <v>0.07675448595</v>
      </c>
      <c r="BB51" s="126">
        <f t="shared" si="203"/>
        <v>0.3673559916</v>
      </c>
      <c r="BC51" s="126">
        <f t="shared" si="203"/>
        <v>0.237271045</v>
      </c>
      <c r="BD51" s="126">
        <f t="shared" si="203"/>
        <v>0.2089376183</v>
      </c>
      <c r="BE51" s="126">
        <f t="shared" si="203"/>
        <v>0.1532506617</v>
      </c>
      <c r="BF51" s="126">
        <f t="shared" si="203"/>
        <v>0.1349504246</v>
      </c>
      <c r="BG51" s="126">
        <f t="shared" si="203"/>
        <v>0.1188354875</v>
      </c>
      <c r="BH51" s="126">
        <f t="shared" si="203"/>
        <v>0.09898285442</v>
      </c>
      <c r="BI51" s="126">
        <f t="shared" si="203"/>
        <v>0.08716294</v>
      </c>
      <c r="BJ51" s="126">
        <f t="shared" si="203"/>
        <v>0.07675448595</v>
      </c>
      <c r="BK51" s="126">
        <f t="shared" si="203"/>
        <v>0.0675889445</v>
      </c>
      <c r="BL51" s="126">
        <f t="shared" si="203"/>
        <v>0.3234886329</v>
      </c>
      <c r="BM51" s="126">
        <f t="shared" si="203"/>
        <v>0.2089376183</v>
      </c>
      <c r="BN51" s="126">
        <f t="shared" si="203"/>
        <v>0.1839875925</v>
      </c>
      <c r="BO51" s="126">
        <f t="shared" si="203"/>
        <v>0.1349504246</v>
      </c>
      <c r="BP51" s="126">
        <f t="shared" si="203"/>
        <v>0.1188354875</v>
      </c>
      <c r="BQ51" s="126">
        <f t="shared" si="203"/>
        <v>0.1046448956</v>
      </c>
      <c r="BR51" s="126">
        <f t="shared" si="203"/>
        <v>0.08716294</v>
      </c>
      <c r="BS51" s="126">
        <f t="shared" si="203"/>
        <v>0.07675448595</v>
      </c>
      <c r="BT51" s="126">
        <f t="shared" si="203"/>
        <v>0.0675889445</v>
      </c>
      <c r="BU51" s="126">
        <f t="shared" si="203"/>
        <v>0.05951789477</v>
      </c>
      <c r="BV51" s="126">
        <f t="shared" si="203"/>
        <v>0.2694466857</v>
      </c>
      <c r="BW51" s="126">
        <f t="shared" si="203"/>
        <v>0.1740325411</v>
      </c>
      <c r="BX51" s="126">
        <f t="shared" si="203"/>
        <v>0.1532506617</v>
      </c>
      <c r="BY51" s="126">
        <f t="shared" si="203"/>
        <v>0.1124056333</v>
      </c>
      <c r="BZ51" s="126">
        <f t="shared" si="203"/>
        <v>0.09898285442</v>
      </c>
      <c r="CA51" s="126">
        <f t="shared" si="203"/>
        <v>0.08716294</v>
      </c>
      <c r="CB51" s="126">
        <f t="shared" si="203"/>
        <v>0.07260151646</v>
      </c>
      <c r="CC51" s="126">
        <f t="shared" si="203"/>
        <v>0.06393189669</v>
      </c>
      <c r="CD51" s="126">
        <f t="shared" si="203"/>
        <v>0.05629754878</v>
      </c>
      <c r="CE51" s="126">
        <f t="shared" si="203"/>
        <v>0.04957484703</v>
      </c>
      <c r="CF51" s="126">
        <f t="shared" si="203"/>
        <v>0.237271045</v>
      </c>
      <c r="CG51" s="126">
        <f t="shared" si="203"/>
        <v>0.1532506617</v>
      </c>
      <c r="CH51" s="126">
        <f t="shared" si="203"/>
        <v>0.1349504246</v>
      </c>
      <c r="CI51" s="126">
        <f t="shared" si="203"/>
        <v>0.09898285442</v>
      </c>
      <c r="CJ51" s="126">
        <f t="shared" si="203"/>
        <v>0.08716294</v>
      </c>
      <c r="CK51" s="126">
        <f t="shared" si="203"/>
        <v>0.07675448595</v>
      </c>
      <c r="CL51" s="126">
        <f t="shared" si="203"/>
        <v>0.06393189669</v>
      </c>
      <c r="CM51" s="126">
        <f t="shared" si="203"/>
        <v>0.05629754878</v>
      </c>
      <c r="CN51" s="126">
        <f t="shared" si="203"/>
        <v>0.04957484703</v>
      </c>
      <c r="CO51" s="126">
        <f t="shared" si="203"/>
        <v>0.04365492834</v>
      </c>
      <c r="CP51" s="126">
        <f t="shared" si="203"/>
        <v>0.2089376183</v>
      </c>
      <c r="CQ51" s="126">
        <f t="shared" si="203"/>
        <v>0.1349504246</v>
      </c>
      <c r="CR51" s="126">
        <f t="shared" si="203"/>
        <v>0.1188354875</v>
      </c>
      <c r="CS51" s="126">
        <f t="shared" si="203"/>
        <v>0.08716294</v>
      </c>
      <c r="CT51" s="126">
        <f t="shared" si="203"/>
        <v>0.07675448595</v>
      </c>
      <c r="CU51" s="126">
        <f t="shared" si="203"/>
        <v>0.0675889445</v>
      </c>
      <c r="CV51" s="126">
        <f t="shared" si="203"/>
        <v>0.05629754878</v>
      </c>
      <c r="CW51" s="126">
        <f t="shared" si="203"/>
        <v>0.04957484703</v>
      </c>
      <c r="CX51" s="126">
        <f t="shared" si="203"/>
        <v>0.04365492834</v>
      </c>
      <c r="CY51" s="126">
        <f t="shared" si="203"/>
        <v>0.03844192938</v>
      </c>
      <c r="CZ51" s="126">
        <f t="shared" si="203"/>
        <v>0.1839875925</v>
      </c>
      <c r="DA51" s="126">
        <f t="shared" si="203"/>
        <v>0.1188354875</v>
      </c>
      <c r="DB51" s="126">
        <f t="shared" si="203"/>
        <v>0.1046448956</v>
      </c>
      <c r="DC51" s="126">
        <f t="shared" si="203"/>
        <v>0.07675448595</v>
      </c>
      <c r="DD51" s="126">
        <f t="shared" si="203"/>
        <v>0.0675889445</v>
      </c>
      <c r="DE51" s="126">
        <f t="shared" si="203"/>
        <v>0.05951789477</v>
      </c>
      <c r="DF51" s="126">
        <f t="shared" si="203"/>
        <v>0.04957484703</v>
      </c>
      <c r="DG51" s="126">
        <f t="shared" si="203"/>
        <v>0.04365492834</v>
      </c>
      <c r="DH51" s="126">
        <f t="shared" si="203"/>
        <v>0.03844192938</v>
      </c>
      <c r="DI51" s="126">
        <f t="shared" si="203"/>
        <v>0.03385143421</v>
      </c>
      <c r="DJ51" s="126">
        <f t="shared" ref="DJ51:DS51" si="204">$A51*OFFSET($D51,0,DJ$3)</f>
        <v>0.5988612836</v>
      </c>
      <c r="DK51" s="126">
        <f t="shared" si="204"/>
        <v>0.3867976726</v>
      </c>
      <c r="DL51" s="126">
        <f t="shared" si="204"/>
        <v>0.3406087097</v>
      </c>
      <c r="DM51" s="126">
        <f t="shared" si="204"/>
        <v>0.249828205</v>
      </c>
      <c r="DN51" s="126">
        <f t="shared" si="204"/>
        <v>0.2199952807</v>
      </c>
      <c r="DO51" s="126">
        <f t="shared" si="204"/>
        <v>0.1937248179</v>
      </c>
      <c r="DP51" s="126">
        <f t="shared" si="204"/>
        <v>0.1613611881</v>
      </c>
      <c r="DQ51" s="126">
        <f t="shared" si="204"/>
        <v>0.1420924426</v>
      </c>
      <c r="DR51" s="126">
        <f t="shared" si="204"/>
        <v>0.1251246503</v>
      </c>
      <c r="DS51" s="126">
        <f t="shared" si="204"/>
        <v>0.1101830458</v>
      </c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5">
        <f t="shared" ref="EF51:EO51" si="205">D51*EF$3</f>
        <v>-0.002271078519</v>
      </c>
      <c r="EG51" s="125">
        <f t="shared" si="205"/>
        <v>0.2861091229</v>
      </c>
      <c r="EH51" s="125">
        <f t="shared" si="205"/>
        <v>0.3269205763</v>
      </c>
      <c r="EI51" s="125">
        <f t="shared" si="205"/>
        <v>-0.1488501775</v>
      </c>
      <c r="EJ51" s="125">
        <f t="shared" si="205"/>
        <v>0.1964376669</v>
      </c>
      <c r="EK51" s="125">
        <f t="shared" si="205"/>
        <v>-0.07255543914</v>
      </c>
      <c r="EL51" s="125">
        <f t="shared" si="205"/>
        <v>0.09193425291</v>
      </c>
      <c r="EM51" s="125">
        <f t="shared" si="205"/>
        <v>-0.07214395219</v>
      </c>
      <c r="EN51" s="125">
        <f t="shared" si="205"/>
        <v>-0.07094471112</v>
      </c>
      <c r="EO51" s="125">
        <f t="shared" si="205"/>
        <v>0.06372931468</v>
      </c>
      <c r="EP51" s="127">
        <f t="shared" si="17"/>
        <v>0.5983655752</v>
      </c>
      <c r="EQ51" s="127">
        <v>-0.007436264260005543</v>
      </c>
      <c r="ER51" s="127">
        <f t="shared" si="18"/>
        <v>0.5988612836</v>
      </c>
      <c r="ES51" s="127">
        <f t="shared" si="19"/>
        <v>0.0000002457268769</v>
      </c>
      <c r="ET51" s="127">
        <f t="shared" si="20"/>
        <v>0.02739659505</v>
      </c>
    </row>
    <row r="52">
      <c r="A52" s="123">
        <f>'Yield Tabulations'!Z53</f>
        <v>0.5277628032</v>
      </c>
      <c r="B52" s="124">
        <f>'Yield Tabulations'!V53</f>
        <v>0.5235690236</v>
      </c>
      <c r="C52" s="124">
        <f>'Yield Tabulations'!W53</f>
        <v>0.5352323838</v>
      </c>
      <c r="D52" s="125">
        <f t="shared" si="11"/>
        <v>1</v>
      </c>
      <c r="E52" s="125">
        <f t="shared" ref="E52:M52" si="206">POWER($B52,E$1)*POWER($C52,E$2)</f>
        <v>0.5352323838</v>
      </c>
      <c r="F52" s="125">
        <f t="shared" si="206"/>
        <v>0.5235690236</v>
      </c>
      <c r="G52" s="125">
        <f t="shared" si="206"/>
        <v>0.2864737047</v>
      </c>
      <c r="H52" s="125">
        <f t="shared" si="206"/>
        <v>0.2802310966</v>
      </c>
      <c r="I52" s="125">
        <f t="shared" si="206"/>
        <v>0.2741245224</v>
      </c>
      <c r="J52" s="125">
        <f t="shared" si="206"/>
        <v>0.1533300039</v>
      </c>
      <c r="K52" s="125">
        <f t="shared" si="206"/>
        <v>0.1499887578</v>
      </c>
      <c r="L52" s="125">
        <f t="shared" si="206"/>
        <v>0.1467203216</v>
      </c>
      <c r="M52" s="125">
        <f t="shared" si="206"/>
        <v>0.1435231086</v>
      </c>
      <c r="N52" s="126">
        <f t="shared" ref="N52:DI52" si="207">OFFSET($D52,0,N$2)*OFFSET($D52,0,N$3)</f>
        <v>1</v>
      </c>
      <c r="O52" s="126">
        <f t="shared" si="207"/>
        <v>0.5352323838</v>
      </c>
      <c r="P52" s="126">
        <f t="shared" si="207"/>
        <v>0.5235690236</v>
      </c>
      <c r="Q52" s="126">
        <f t="shared" si="207"/>
        <v>0.2864737047</v>
      </c>
      <c r="R52" s="126">
        <f t="shared" si="207"/>
        <v>0.2802310966</v>
      </c>
      <c r="S52" s="126">
        <f t="shared" si="207"/>
        <v>0.2741245224</v>
      </c>
      <c r="T52" s="126">
        <f t="shared" si="207"/>
        <v>0.1533300039</v>
      </c>
      <c r="U52" s="126">
        <f t="shared" si="207"/>
        <v>0.1499887578</v>
      </c>
      <c r="V52" s="126">
        <f t="shared" si="207"/>
        <v>0.1467203216</v>
      </c>
      <c r="W52" s="126">
        <f t="shared" si="207"/>
        <v>0.1435231086</v>
      </c>
      <c r="X52" s="126">
        <f t="shared" si="207"/>
        <v>0.5352323838</v>
      </c>
      <c r="Y52" s="126">
        <f t="shared" si="207"/>
        <v>0.2864737047</v>
      </c>
      <c r="Z52" s="126">
        <f t="shared" si="207"/>
        <v>0.2802310966</v>
      </c>
      <c r="AA52" s="126">
        <f t="shared" si="207"/>
        <v>0.1533300039</v>
      </c>
      <c r="AB52" s="126">
        <f t="shared" si="207"/>
        <v>0.1499887578</v>
      </c>
      <c r="AC52" s="126">
        <f t="shared" si="207"/>
        <v>0.1467203216</v>
      </c>
      <c r="AD52" s="126">
        <f t="shared" si="207"/>
        <v>0.08206718347</v>
      </c>
      <c r="AE52" s="126">
        <f t="shared" si="207"/>
        <v>0.0802788404</v>
      </c>
      <c r="AF52" s="126">
        <f t="shared" si="207"/>
        <v>0.07852946749</v>
      </c>
      <c r="AG52" s="126">
        <f t="shared" si="207"/>
        <v>0.07681821552</v>
      </c>
      <c r="AH52" s="126">
        <f t="shared" si="207"/>
        <v>0.5235690236</v>
      </c>
      <c r="AI52" s="126">
        <f t="shared" si="207"/>
        <v>0.2802310966</v>
      </c>
      <c r="AJ52" s="126">
        <f t="shared" si="207"/>
        <v>0.2741245224</v>
      </c>
      <c r="AK52" s="126">
        <f t="shared" si="207"/>
        <v>0.1499887578</v>
      </c>
      <c r="AL52" s="126">
        <f t="shared" si="207"/>
        <v>0.1467203216</v>
      </c>
      <c r="AM52" s="126">
        <f t="shared" si="207"/>
        <v>0.1435231086</v>
      </c>
      <c r="AN52" s="126">
        <f t="shared" si="207"/>
        <v>0.0802788404</v>
      </c>
      <c r="AO52" s="126">
        <f t="shared" si="207"/>
        <v>0.07852946749</v>
      </c>
      <c r="AP52" s="126">
        <f t="shared" si="207"/>
        <v>0.07681821552</v>
      </c>
      <c r="AQ52" s="126">
        <f t="shared" si="207"/>
        <v>0.0751442538</v>
      </c>
      <c r="AR52" s="126">
        <f t="shared" si="207"/>
        <v>0.2864737047</v>
      </c>
      <c r="AS52" s="126">
        <f t="shared" si="207"/>
        <v>0.1533300039</v>
      </c>
      <c r="AT52" s="126">
        <f t="shared" si="207"/>
        <v>0.1499887578</v>
      </c>
      <c r="AU52" s="126">
        <f t="shared" si="207"/>
        <v>0.08206718347</v>
      </c>
      <c r="AV52" s="126">
        <f t="shared" si="207"/>
        <v>0.0802788404</v>
      </c>
      <c r="AW52" s="126">
        <f t="shared" si="207"/>
        <v>0.07852946749</v>
      </c>
      <c r="AX52" s="126">
        <f t="shared" si="207"/>
        <v>0.04392501424</v>
      </c>
      <c r="AY52" s="126">
        <f t="shared" si="207"/>
        <v>0.04296783512</v>
      </c>
      <c r="AZ52" s="126">
        <f t="shared" si="207"/>
        <v>0.04203151408</v>
      </c>
      <c r="BA52" s="126">
        <f t="shared" si="207"/>
        <v>0.04111559661</v>
      </c>
      <c r="BB52" s="126">
        <f t="shared" si="207"/>
        <v>0.2802310966</v>
      </c>
      <c r="BC52" s="126">
        <f t="shared" si="207"/>
        <v>0.1499887578</v>
      </c>
      <c r="BD52" s="126">
        <f t="shared" si="207"/>
        <v>0.1467203216</v>
      </c>
      <c r="BE52" s="126">
        <f t="shared" si="207"/>
        <v>0.0802788404</v>
      </c>
      <c r="BF52" s="126">
        <f t="shared" si="207"/>
        <v>0.07852946749</v>
      </c>
      <c r="BG52" s="126">
        <f t="shared" si="207"/>
        <v>0.07681821552</v>
      </c>
      <c r="BH52" s="126">
        <f t="shared" si="207"/>
        <v>0.04296783512</v>
      </c>
      <c r="BI52" s="126">
        <f t="shared" si="207"/>
        <v>0.04203151408</v>
      </c>
      <c r="BJ52" s="126">
        <f t="shared" si="207"/>
        <v>0.04111559661</v>
      </c>
      <c r="BK52" s="126">
        <f t="shared" si="207"/>
        <v>0.04021963809</v>
      </c>
      <c r="BL52" s="126">
        <f t="shared" si="207"/>
        <v>0.2741245224</v>
      </c>
      <c r="BM52" s="126">
        <f t="shared" si="207"/>
        <v>0.1467203216</v>
      </c>
      <c r="BN52" s="126">
        <f t="shared" si="207"/>
        <v>0.1435231086</v>
      </c>
      <c r="BO52" s="126">
        <f t="shared" si="207"/>
        <v>0.07852946749</v>
      </c>
      <c r="BP52" s="126">
        <f t="shared" si="207"/>
        <v>0.07681821552</v>
      </c>
      <c r="BQ52" s="126">
        <f t="shared" si="207"/>
        <v>0.0751442538</v>
      </c>
      <c r="BR52" s="126">
        <f t="shared" si="207"/>
        <v>0.04203151408</v>
      </c>
      <c r="BS52" s="126">
        <f t="shared" si="207"/>
        <v>0.04111559661</v>
      </c>
      <c r="BT52" s="126">
        <f t="shared" si="207"/>
        <v>0.04021963809</v>
      </c>
      <c r="BU52" s="126">
        <f t="shared" si="207"/>
        <v>0.03934320359</v>
      </c>
      <c r="BV52" s="126">
        <f t="shared" si="207"/>
        <v>0.1533300039</v>
      </c>
      <c r="BW52" s="126">
        <f t="shared" si="207"/>
        <v>0.08206718347</v>
      </c>
      <c r="BX52" s="126">
        <f t="shared" si="207"/>
        <v>0.0802788404</v>
      </c>
      <c r="BY52" s="126">
        <f t="shared" si="207"/>
        <v>0.04392501424</v>
      </c>
      <c r="BZ52" s="126">
        <f t="shared" si="207"/>
        <v>0.04296783512</v>
      </c>
      <c r="CA52" s="126">
        <f t="shared" si="207"/>
        <v>0.04203151408</v>
      </c>
      <c r="CB52" s="126">
        <f t="shared" si="207"/>
        <v>0.02351009008</v>
      </c>
      <c r="CC52" s="126">
        <f t="shared" si="207"/>
        <v>0.02299777682</v>
      </c>
      <c r="CD52" s="126">
        <f t="shared" si="207"/>
        <v>0.02249662748</v>
      </c>
      <c r="CE52" s="126">
        <f t="shared" si="207"/>
        <v>0.02200639879</v>
      </c>
      <c r="CF52" s="126">
        <f t="shared" si="207"/>
        <v>0.1499887578</v>
      </c>
      <c r="CG52" s="126">
        <f t="shared" si="207"/>
        <v>0.0802788404</v>
      </c>
      <c r="CH52" s="126">
        <f t="shared" si="207"/>
        <v>0.07852946749</v>
      </c>
      <c r="CI52" s="126">
        <f t="shared" si="207"/>
        <v>0.04296783512</v>
      </c>
      <c r="CJ52" s="126">
        <f t="shared" si="207"/>
        <v>0.04203151408</v>
      </c>
      <c r="CK52" s="126">
        <f t="shared" si="207"/>
        <v>0.04111559661</v>
      </c>
      <c r="CL52" s="126">
        <f t="shared" si="207"/>
        <v>0.02299777682</v>
      </c>
      <c r="CM52" s="126">
        <f t="shared" si="207"/>
        <v>0.02249662748</v>
      </c>
      <c r="CN52" s="126">
        <f t="shared" si="207"/>
        <v>0.02200639879</v>
      </c>
      <c r="CO52" s="126">
        <f t="shared" si="207"/>
        <v>0.02152685277</v>
      </c>
      <c r="CP52" s="126">
        <f t="shared" si="207"/>
        <v>0.1467203216</v>
      </c>
      <c r="CQ52" s="126">
        <f t="shared" si="207"/>
        <v>0.07852946749</v>
      </c>
      <c r="CR52" s="126">
        <f t="shared" si="207"/>
        <v>0.07681821552</v>
      </c>
      <c r="CS52" s="126">
        <f t="shared" si="207"/>
        <v>0.04203151408</v>
      </c>
      <c r="CT52" s="126">
        <f t="shared" si="207"/>
        <v>0.04111559661</v>
      </c>
      <c r="CU52" s="126">
        <f t="shared" si="207"/>
        <v>0.04021963809</v>
      </c>
      <c r="CV52" s="126">
        <f t="shared" si="207"/>
        <v>0.02249662748</v>
      </c>
      <c r="CW52" s="126">
        <f t="shared" si="207"/>
        <v>0.02200639879</v>
      </c>
      <c r="CX52" s="126">
        <f t="shared" si="207"/>
        <v>0.02152685277</v>
      </c>
      <c r="CY52" s="126">
        <f t="shared" si="207"/>
        <v>0.02105775664</v>
      </c>
      <c r="CZ52" s="126">
        <f t="shared" si="207"/>
        <v>0.1435231086</v>
      </c>
      <c r="DA52" s="126">
        <f t="shared" si="207"/>
        <v>0.07681821552</v>
      </c>
      <c r="DB52" s="126">
        <f t="shared" si="207"/>
        <v>0.0751442538</v>
      </c>
      <c r="DC52" s="126">
        <f t="shared" si="207"/>
        <v>0.04111559661</v>
      </c>
      <c r="DD52" s="126">
        <f t="shared" si="207"/>
        <v>0.04021963809</v>
      </c>
      <c r="DE52" s="126">
        <f t="shared" si="207"/>
        <v>0.03934320359</v>
      </c>
      <c r="DF52" s="126">
        <f t="shared" si="207"/>
        <v>0.02200639879</v>
      </c>
      <c r="DG52" s="126">
        <f t="shared" si="207"/>
        <v>0.02152685277</v>
      </c>
      <c r="DH52" s="126">
        <f t="shared" si="207"/>
        <v>0.02105775664</v>
      </c>
      <c r="DI52" s="126">
        <f t="shared" si="207"/>
        <v>0.02059888269</v>
      </c>
      <c r="DJ52" s="126">
        <f t="shared" ref="DJ52:DS52" si="208">$A52*OFFSET($D52,0,DJ$3)</f>
        <v>0.5277628032</v>
      </c>
      <c r="DK52" s="126">
        <f t="shared" si="208"/>
        <v>0.2824757433</v>
      </c>
      <c r="DL52" s="126">
        <f t="shared" si="208"/>
        <v>0.2763202556</v>
      </c>
      <c r="DM52" s="126">
        <f t="shared" si="208"/>
        <v>0.1511901654</v>
      </c>
      <c r="DN52" s="126">
        <f t="shared" si="208"/>
        <v>0.1478955491</v>
      </c>
      <c r="DO52" s="126">
        <f t="shared" si="208"/>
        <v>0.1446727264</v>
      </c>
      <c r="DP52" s="126">
        <f t="shared" si="208"/>
        <v>0.08092187265</v>
      </c>
      <c r="DQ52" s="126">
        <f t="shared" si="208"/>
        <v>0.07915848729</v>
      </c>
      <c r="DR52" s="126">
        <f t="shared" si="208"/>
        <v>0.07743352822</v>
      </c>
      <c r="DS52" s="126">
        <f t="shared" si="208"/>
        <v>0.0757461581</v>
      </c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5">
        <f t="shared" ref="EF52:EO52" si="209">D52*EF$3</f>
        <v>-0.002271078519</v>
      </c>
      <c r="EG52" s="125">
        <f t="shared" si="209"/>
        <v>0.2370917667</v>
      </c>
      <c r="EH52" s="125">
        <f t="shared" si="209"/>
        <v>0.3009446919</v>
      </c>
      <c r="EI52" s="125">
        <f t="shared" si="209"/>
        <v>-0.102216002</v>
      </c>
      <c r="EJ52" s="125">
        <f t="shared" si="209"/>
        <v>0.1498490403</v>
      </c>
      <c r="EK52" s="125">
        <f t="shared" si="209"/>
        <v>-0.06148353632</v>
      </c>
      <c r="EL52" s="125">
        <f t="shared" si="209"/>
        <v>0.05231565315</v>
      </c>
      <c r="EM52" s="125">
        <f t="shared" si="209"/>
        <v>-0.04560515075</v>
      </c>
      <c r="EN52" s="125">
        <f t="shared" si="209"/>
        <v>-0.04981884505</v>
      </c>
      <c r="EO52" s="125">
        <f t="shared" si="209"/>
        <v>0.04971329437</v>
      </c>
      <c r="EP52" s="127">
        <f t="shared" si="17"/>
        <v>0.5285198337</v>
      </c>
      <c r="EQ52" s="127">
        <v>-0.0050141251331540515</v>
      </c>
      <c r="ER52" s="127">
        <f t="shared" si="18"/>
        <v>0.5277628032</v>
      </c>
      <c r="ES52" s="127">
        <f t="shared" si="19"/>
        <v>0.0000005730951971</v>
      </c>
      <c r="ET52" s="127">
        <f t="shared" si="20"/>
        <v>0.00891526629</v>
      </c>
    </row>
    <row r="53">
      <c r="A53" s="123">
        <f>'Yield Tabulations'!Z54</f>
        <v>0.4841795438</v>
      </c>
      <c r="B53" s="124">
        <f>'Yield Tabulations'!V54</f>
        <v>0.4493597206</v>
      </c>
      <c r="C53" s="124">
        <f>'Yield Tabulations'!W54</f>
        <v>0.544</v>
      </c>
      <c r="D53" s="125">
        <f t="shared" si="11"/>
        <v>1</v>
      </c>
      <c r="E53" s="125">
        <f t="shared" ref="E53:M53" si="210">POWER($B53,E$1)*POWER($C53,E$2)</f>
        <v>0.544</v>
      </c>
      <c r="F53" s="125">
        <f t="shared" si="210"/>
        <v>0.4493597206</v>
      </c>
      <c r="G53" s="125">
        <f t="shared" si="210"/>
        <v>0.295936</v>
      </c>
      <c r="H53" s="125">
        <f t="shared" si="210"/>
        <v>0.244451688</v>
      </c>
      <c r="I53" s="125">
        <f t="shared" si="210"/>
        <v>0.2019241585</v>
      </c>
      <c r="J53" s="125">
        <f t="shared" si="210"/>
        <v>0.160989184</v>
      </c>
      <c r="K53" s="125">
        <f t="shared" si="210"/>
        <v>0.1329817183</v>
      </c>
      <c r="L53" s="125">
        <f t="shared" si="210"/>
        <v>0.1098467422</v>
      </c>
      <c r="M53" s="125">
        <f t="shared" si="210"/>
        <v>0.09073658345</v>
      </c>
      <c r="N53" s="126">
        <f t="shared" ref="N53:DI53" si="211">OFFSET($D53,0,N$2)*OFFSET($D53,0,N$3)</f>
        <v>1</v>
      </c>
      <c r="O53" s="126">
        <f t="shared" si="211"/>
        <v>0.544</v>
      </c>
      <c r="P53" s="126">
        <f t="shared" si="211"/>
        <v>0.4493597206</v>
      </c>
      <c r="Q53" s="126">
        <f t="shared" si="211"/>
        <v>0.295936</v>
      </c>
      <c r="R53" s="126">
        <f t="shared" si="211"/>
        <v>0.244451688</v>
      </c>
      <c r="S53" s="126">
        <f t="shared" si="211"/>
        <v>0.2019241585</v>
      </c>
      <c r="T53" s="126">
        <f t="shared" si="211"/>
        <v>0.160989184</v>
      </c>
      <c r="U53" s="126">
        <f t="shared" si="211"/>
        <v>0.1329817183</v>
      </c>
      <c r="V53" s="126">
        <f t="shared" si="211"/>
        <v>0.1098467422</v>
      </c>
      <c r="W53" s="126">
        <f t="shared" si="211"/>
        <v>0.09073658345</v>
      </c>
      <c r="X53" s="126">
        <f t="shared" si="211"/>
        <v>0.544</v>
      </c>
      <c r="Y53" s="126">
        <f t="shared" si="211"/>
        <v>0.295936</v>
      </c>
      <c r="Z53" s="126">
        <f t="shared" si="211"/>
        <v>0.244451688</v>
      </c>
      <c r="AA53" s="126">
        <f t="shared" si="211"/>
        <v>0.160989184</v>
      </c>
      <c r="AB53" s="126">
        <f t="shared" si="211"/>
        <v>0.1329817183</v>
      </c>
      <c r="AC53" s="126">
        <f t="shared" si="211"/>
        <v>0.1098467422</v>
      </c>
      <c r="AD53" s="126">
        <f t="shared" si="211"/>
        <v>0.0875781161</v>
      </c>
      <c r="AE53" s="126">
        <f t="shared" si="211"/>
        <v>0.07234205474</v>
      </c>
      <c r="AF53" s="126">
        <f t="shared" si="211"/>
        <v>0.05975662777</v>
      </c>
      <c r="AG53" s="126">
        <f t="shared" si="211"/>
        <v>0.0493607014</v>
      </c>
      <c r="AH53" s="126">
        <f t="shared" si="211"/>
        <v>0.4493597206</v>
      </c>
      <c r="AI53" s="126">
        <f t="shared" si="211"/>
        <v>0.244451688</v>
      </c>
      <c r="AJ53" s="126">
        <f t="shared" si="211"/>
        <v>0.2019241585</v>
      </c>
      <c r="AK53" s="126">
        <f t="shared" si="211"/>
        <v>0.1329817183</v>
      </c>
      <c r="AL53" s="126">
        <f t="shared" si="211"/>
        <v>0.1098467422</v>
      </c>
      <c r="AM53" s="126">
        <f t="shared" si="211"/>
        <v>0.09073658345</v>
      </c>
      <c r="AN53" s="126">
        <f t="shared" si="211"/>
        <v>0.07234205474</v>
      </c>
      <c r="AO53" s="126">
        <f t="shared" si="211"/>
        <v>0.05975662777</v>
      </c>
      <c r="AP53" s="126">
        <f t="shared" si="211"/>
        <v>0.0493607014</v>
      </c>
      <c r="AQ53" s="126">
        <f t="shared" si="211"/>
        <v>0.04077336579</v>
      </c>
      <c r="AR53" s="126">
        <f t="shared" si="211"/>
        <v>0.295936</v>
      </c>
      <c r="AS53" s="126">
        <f t="shared" si="211"/>
        <v>0.160989184</v>
      </c>
      <c r="AT53" s="126">
        <f t="shared" si="211"/>
        <v>0.1329817183</v>
      </c>
      <c r="AU53" s="126">
        <f t="shared" si="211"/>
        <v>0.0875781161</v>
      </c>
      <c r="AV53" s="126">
        <f t="shared" si="211"/>
        <v>0.07234205474</v>
      </c>
      <c r="AW53" s="126">
        <f t="shared" si="211"/>
        <v>0.05975662777</v>
      </c>
      <c r="AX53" s="126">
        <f t="shared" si="211"/>
        <v>0.04764249516</v>
      </c>
      <c r="AY53" s="126">
        <f t="shared" si="211"/>
        <v>0.03935407778</v>
      </c>
      <c r="AZ53" s="126">
        <f t="shared" si="211"/>
        <v>0.03250760551</v>
      </c>
      <c r="BA53" s="126">
        <f t="shared" si="211"/>
        <v>0.02685222156</v>
      </c>
      <c r="BB53" s="126">
        <f t="shared" si="211"/>
        <v>0.244451688</v>
      </c>
      <c r="BC53" s="126">
        <f t="shared" si="211"/>
        <v>0.1329817183</v>
      </c>
      <c r="BD53" s="126">
        <f t="shared" si="211"/>
        <v>0.1098467422</v>
      </c>
      <c r="BE53" s="126">
        <f t="shared" si="211"/>
        <v>0.07234205474</v>
      </c>
      <c r="BF53" s="126">
        <f t="shared" si="211"/>
        <v>0.05975662777</v>
      </c>
      <c r="BG53" s="126">
        <f t="shared" si="211"/>
        <v>0.0493607014</v>
      </c>
      <c r="BH53" s="126">
        <f t="shared" si="211"/>
        <v>0.03935407778</v>
      </c>
      <c r="BI53" s="126">
        <f t="shared" si="211"/>
        <v>0.03250760551</v>
      </c>
      <c r="BJ53" s="126">
        <f t="shared" si="211"/>
        <v>0.02685222156</v>
      </c>
      <c r="BK53" s="126">
        <f t="shared" si="211"/>
        <v>0.02218071099</v>
      </c>
      <c r="BL53" s="126">
        <f t="shared" si="211"/>
        <v>0.2019241585</v>
      </c>
      <c r="BM53" s="126">
        <f t="shared" si="211"/>
        <v>0.1098467422</v>
      </c>
      <c r="BN53" s="126">
        <f t="shared" si="211"/>
        <v>0.09073658345</v>
      </c>
      <c r="BO53" s="126">
        <f t="shared" si="211"/>
        <v>0.05975662777</v>
      </c>
      <c r="BP53" s="126">
        <f t="shared" si="211"/>
        <v>0.0493607014</v>
      </c>
      <c r="BQ53" s="126">
        <f t="shared" si="211"/>
        <v>0.04077336579</v>
      </c>
      <c r="BR53" s="126">
        <f t="shared" si="211"/>
        <v>0.03250760551</v>
      </c>
      <c r="BS53" s="126">
        <f t="shared" si="211"/>
        <v>0.02685222156</v>
      </c>
      <c r="BT53" s="126">
        <f t="shared" si="211"/>
        <v>0.02218071099</v>
      </c>
      <c r="BU53" s="126">
        <f t="shared" si="211"/>
        <v>0.01832190826</v>
      </c>
      <c r="BV53" s="126">
        <f t="shared" si="211"/>
        <v>0.160989184</v>
      </c>
      <c r="BW53" s="126">
        <f t="shared" si="211"/>
        <v>0.0875781161</v>
      </c>
      <c r="BX53" s="126">
        <f t="shared" si="211"/>
        <v>0.07234205474</v>
      </c>
      <c r="BY53" s="126">
        <f t="shared" si="211"/>
        <v>0.04764249516</v>
      </c>
      <c r="BZ53" s="126">
        <f t="shared" si="211"/>
        <v>0.03935407778</v>
      </c>
      <c r="CA53" s="126">
        <f t="shared" si="211"/>
        <v>0.03250760551</v>
      </c>
      <c r="CB53" s="126">
        <f t="shared" si="211"/>
        <v>0.02591751736</v>
      </c>
      <c r="CC53" s="126">
        <f t="shared" si="211"/>
        <v>0.02140861831</v>
      </c>
      <c r="CD53" s="126">
        <f t="shared" si="211"/>
        <v>0.0176841374</v>
      </c>
      <c r="CE53" s="126">
        <f t="shared" si="211"/>
        <v>0.01460760853</v>
      </c>
      <c r="CF53" s="126">
        <f t="shared" si="211"/>
        <v>0.1329817183</v>
      </c>
      <c r="CG53" s="126">
        <f t="shared" si="211"/>
        <v>0.07234205474</v>
      </c>
      <c r="CH53" s="126">
        <f t="shared" si="211"/>
        <v>0.05975662777</v>
      </c>
      <c r="CI53" s="126">
        <f t="shared" si="211"/>
        <v>0.03935407778</v>
      </c>
      <c r="CJ53" s="126">
        <f t="shared" si="211"/>
        <v>0.03250760551</v>
      </c>
      <c r="CK53" s="126">
        <f t="shared" si="211"/>
        <v>0.02685222156</v>
      </c>
      <c r="CL53" s="126">
        <f t="shared" si="211"/>
        <v>0.02140861831</v>
      </c>
      <c r="CM53" s="126">
        <f t="shared" si="211"/>
        <v>0.0176841374</v>
      </c>
      <c r="CN53" s="126">
        <f t="shared" si="211"/>
        <v>0.01460760853</v>
      </c>
      <c r="CO53" s="126">
        <f t="shared" si="211"/>
        <v>0.01206630678</v>
      </c>
      <c r="CP53" s="126">
        <f t="shared" si="211"/>
        <v>0.1098467422</v>
      </c>
      <c r="CQ53" s="126">
        <f t="shared" si="211"/>
        <v>0.05975662777</v>
      </c>
      <c r="CR53" s="126">
        <f t="shared" si="211"/>
        <v>0.0493607014</v>
      </c>
      <c r="CS53" s="126">
        <f t="shared" si="211"/>
        <v>0.03250760551</v>
      </c>
      <c r="CT53" s="126">
        <f t="shared" si="211"/>
        <v>0.02685222156</v>
      </c>
      <c r="CU53" s="126">
        <f t="shared" si="211"/>
        <v>0.02218071099</v>
      </c>
      <c r="CV53" s="126">
        <f t="shared" si="211"/>
        <v>0.0176841374</v>
      </c>
      <c r="CW53" s="126">
        <f t="shared" si="211"/>
        <v>0.01460760853</v>
      </c>
      <c r="CX53" s="126">
        <f t="shared" si="211"/>
        <v>0.01206630678</v>
      </c>
      <c r="CY53" s="126">
        <f t="shared" si="211"/>
        <v>0.009967118092</v>
      </c>
      <c r="CZ53" s="126">
        <f t="shared" si="211"/>
        <v>0.09073658345</v>
      </c>
      <c r="DA53" s="126">
        <f t="shared" si="211"/>
        <v>0.0493607014</v>
      </c>
      <c r="DB53" s="126">
        <f t="shared" si="211"/>
        <v>0.04077336579</v>
      </c>
      <c r="DC53" s="126">
        <f t="shared" si="211"/>
        <v>0.02685222156</v>
      </c>
      <c r="DD53" s="126">
        <f t="shared" si="211"/>
        <v>0.02218071099</v>
      </c>
      <c r="DE53" s="126">
        <f t="shared" si="211"/>
        <v>0.01832190826</v>
      </c>
      <c r="DF53" s="126">
        <f t="shared" si="211"/>
        <v>0.01460760853</v>
      </c>
      <c r="DG53" s="126">
        <f t="shared" si="211"/>
        <v>0.01206630678</v>
      </c>
      <c r="DH53" s="126">
        <f t="shared" si="211"/>
        <v>0.009967118092</v>
      </c>
      <c r="DI53" s="126">
        <f t="shared" si="211"/>
        <v>0.008233127576</v>
      </c>
      <c r="DJ53" s="126">
        <f t="shared" ref="DJ53:DS53" si="212">$A53*OFFSET($D53,0,DJ$3)</f>
        <v>0.4841795438</v>
      </c>
      <c r="DK53" s="126">
        <f t="shared" si="212"/>
        <v>0.2633936718</v>
      </c>
      <c r="DL53" s="126">
        <f t="shared" si="212"/>
        <v>0.2175707845</v>
      </c>
      <c r="DM53" s="126">
        <f t="shared" si="212"/>
        <v>0.1432861575</v>
      </c>
      <c r="DN53" s="126">
        <f t="shared" si="212"/>
        <v>0.1183585068</v>
      </c>
      <c r="DO53" s="126">
        <f t="shared" si="212"/>
        <v>0.09776754694</v>
      </c>
      <c r="DP53" s="126">
        <f t="shared" si="212"/>
        <v>0.07794766966</v>
      </c>
      <c r="DQ53" s="126">
        <f t="shared" si="212"/>
        <v>0.06438702769</v>
      </c>
      <c r="DR53" s="126">
        <f t="shared" si="212"/>
        <v>0.05318554554</v>
      </c>
      <c r="DS53" s="126">
        <f t="shared" si="212"/>
        <v>0.04393279758</v>
      </c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5">
        <f t="shared" ref="EF53:EO53" si="213">D53*EF$3</f>
        <v>-0.002271078519</v>
      </c>
      <c r="EG53" s="125">
        <f t="shared" si="213"/>
        <v>0.2409755556</v>
      </c>
      <c r="EH53" s="125">
        <f t="shared" si="213"/>
        <v>0.258289579</v>
      </c>
      <c r="EI53" s="125">
        <f t="shared" si="213"/>
        <v>-0.1055922212</v>
      </c>
      <c r="EJ53" s="125">
        <f t="shared" si="213"/>
        <v>0.1307165811</v>
      </c>
      <c r="EK53" s="125">
        <f t="shared" si="213"/>
        <v>-0.04528967792</v>
      </c>
      <c r="EL53" s="125">
        <f t="shared" si="213"/>
        <v>0.05492893823</v>
      </c>
      <c r="EM53" s="125">
        <f t="shared" si="213"/>
        <v>-0.04043403917</v>
      </c>
      <c r="EN53" s="125">
        <f t="shared" si="213"/>
        <v>-0.03729843127</v>
      </c>
      <c r="EO53" s="125">
        <f t="shared" si="213"/>
        <v>0.03142918607</v>
      </c>
      <c r="EP53" s="127">
        <f t="shared" si="17"/>
        <v>0.4854543919</v>
      </c>
      <c r="EQ53" s="127">
        <v>-0.014928543897689828</v>
      </c>
      <c r="ER53" s="127">
        <f t="shared" si="18"/>
        <v>0.4841795438</v>
      </c>
      <c r="ES53" s="127">
        <f t="shared" si="19"/>
        <v>0.00000162523784</v>
      </c>
      <c r="ET53" s="127">
        <f t="shared" si="20"/>
        <v>0.002584444124</v>
      </c>
    </row>
    <row r="54">
      <c r="A54" s="123">
        <f>'Yield Tabulations'!Z55</f>
        <v>0.5742424242</v>
      </c>
      <c r="B54" s="124">
        <f>'Yield Tabulations'!V55</f>
        <v>0.5669856459</v>
      </c>
      <c r="C54" s="124">
        <f>'Yield Tabulations'!W55</f>
        <v>0.5867768595</v>
      </c>
      <c r="D54" s="125">
        <f t="shared" si="11"/>
        <v>1</v>
      </c>
      <c r="E54" s="125">
        <f t="shared" ref="E54:M54" si="214">POWER($B54,E$1)*POWER($C54,E$2)</f>
        <v>0.5867768595</v>
      </c>
      <c r="F54" s="125">
        <f t="shared" si="214"/>
        <v>0.5669856459</v>
      </c>
      <c r="G54" s="125">
        <f t="shared" si="214"/>
        <v>0.3443070828</v>
      </c>
      <c r="H54" s="125">
        <f t="shared" si="214"/>
        <v>0.3326940567</v>
      </c>
      <c r="I54" s="125">
        <f t="shared" si="214"/>
        <v>0.3214727227</v>
      </c>
      <c r="J54" s="125">
        <f t="shared" si="214"/>
        <v>0.2020314288</v>
      </c>
      <c r="K54" s="125">
        <f t="shared" si="214"/>
        <v>0.1952171738</v>
      </c>
      <c r="L54" s="125">
        <f t="shared" si="214"/>
        <v>0.1886327546</v>
      </c>
      <c r="M54" s="125">
        <f t="shared" si="214"/>
        <v>0.1822704193</v>
      </c>
      <c r="N54" s="126">
        <f t="shared" ref="N54:DI54" si="215">OFFSET($D54,0,N$2)*OFFSET($D54,0,N$3)</f>
        <v>1</v>
      </c>
      <c r="O54" s="126">
        <f t="shared" si="215"/>
        <v>0.5867768595</v>
      </c>
      <c r="P54" s="126">
        <f t="shared" si="215"/>
        <v>0.5669856459</v>
      </c>
      <c r="Q54" s="126">
        <f t="shared" si="215"/>
        <v>0.3443070828</v>
      </c>
      <c r="R54" s="126">
        <f t="shared" si="215"/>
        <v>0.3326940567</v>
      </c>
      <c r="S54" s="126">
        <f t="shared" si="215"/>
        <v>0.3214727227</v>
      </c>
      <c r="T54" s="126">
        <f t="shared" si="215"/>
        <v>0.2020314288</v>
      </c>
      <c r="U54" s="126">
        <f t="shared" si="215"/>
        <v>0.1952171738</v>
      </c>
      <c r="V54" s="126">
        <f t="shared" si="215"/>
        <v>0.1886327546</v>
      </c>
      <c r="W54" s="126">
        <f t="shared" si="215"/>
        <v>0.1822704193</v>
      </c>
      <c r="X54" s="126">
        <f t="shared" si="215"/>
        <v>0.5867768595</v>
      </c>
      <c r="Y54" s="126">
        <f t="shared" si="215"/>
        <v>0.3443070828</v>
      </c>
      <c r="Z54" s="126">
        <f t="shared" si="215"/>
        <v>0.3326940567</v>
      </c>
      <c r="AA54" s="126">
        <f t="shared" si="215"/>
        <v>0.2020314288</v>
      </c>
      <c r="AB54" s="126">
        <f t="shared" si="215"/>
        <v>0.1952171738</v>
      </c>
      <c r="AC54" s="126">
        <f t="shared" si="215"/>
        <v>0.1886327546</v>
      </c>
      <c r="AD54" s="126">
        <f t="shared" si="215"/>
        <v>0.1185473673</v>
      </c>
      <c r="AE54" s="126">
        <f t="shared" si="215"/>
        <v>0.1145489201</v>
      </c>
      <c r="AF54" s="126">
        <f t="shared" si="215"/>
        <v>0.1106853354</v>
      </c>
      <c r="AG54" s="126">
        <f t="shared" si="215"/>
        <v>0.1069520642</v>
      </c>
      <c r="AH54" s="126">
        <f t="shared" si="215"/>
        <v>0.5669856459</v>
      </c>
      <c r="AI54" s="126">
        <f t="shared" si="215"/>
        <v>0.3326940567</v>
      </c>
      <c r="AJ54" s="126">
        <f t="shared" si="215"/>
        <v>0.3214727227</v>
      </c>
      <c r="AK54" s="126">
        <f t="shared" si="215"/>
        <v>0.1952171738</v>
      </c>
      <c r="AL54" s="126">
        <f t="shared" si="215"/>
        <v>0.1886327546</v>
      </c>
      <c r="AM54" s="126">
        <f t="shared" si="215"/>
        <v>0.1822704193</v>
      </c>
      <c r="AN54" s="126">
        <f t="shared" si="215"/>
        <v>0.1145489201</v>
      </c>
      <c r="AO54" s="126">
        <f t="shared" si="215"/>
        <v>0.1106853354</v>
      </c>
      <c r="AP54" s="126">
        <f t="shared" si="215"/>
        <v>0.1069520642</v>
      </c>
      <c r="AQ54" s="126">
        <f t="shared" si="215"/>
        <v>0.1033447114</v>
      </c>
      <c r="AR54" s="126">
        <f t="shared" si="215"/>
        <v>0.3443070828</v>
      </c>
      <c r="AS54" s="126">
        <f t="shared" si="215"/>
        <v>0.2020314288</v>
      </c>
      <c r="AT54" s="126">
        <f t="shared" si="215"/>
        <v>0.1952171738</v>
      </c>
      <c r="AU54" s="126">
        <f t="shared" si="215"/>
        <v>0.1185473673</v>
      </c>
      <c r="AV54" s="126">
        <f t="shared" si="215"/>
        <v>0.1145489201</v>
      </c>
      <c r="AW54" s="126">
        <f t="shared" si="215"/>
        <v>0.1106853354</v>
      </c>
      <c r="AX54" s="126">
        <f t="shared" si="215"/>
        <v>0.06956085189</v>
      </c>
      <c r="AY54" s="126">
        <f t="shared" si="215"/>
        <v>0.06721465562</v>
      </c>
      <c r="AZ54" s="126">
        <f t="shared" si="215"/>
        <v>0.06494759348</v>
      </c>
      <c r="BA54" s="126">
        <f t="shared" si="215"/>
        <v>0.06275699637</v>
      </c>
      <c r="BB54" s="126">
        <f t="shared" si="215"/>
        <v>0.3326940567</v>
      </c>
      <c r="BC54" s="126">
        <f t="shared" si="215"/>
        <v>0.1952171738</v>
      </c>
      <c r="BD54" s="126">
        <f t="shared" si="215"/>
        <v>0.1886327546</v>
      </c>
      <c r="BE54" s="126">
        <f t="shared" si="215"/>
        <v>0.1145489201</v>
      </c>
      <c r="BF54" s="126">
        <f t="shared" si="215"/>
        <v>0.1106853354</v>
      </c>
      <c r="BG54" s="126">
        <f t="shared" si="215"/>
        <v>0.1069520642</v>
      </c>
      <c r="BH54" s="126">
        <f t="shared" si="215"/>
        <v>0.06721465562</v>
      </c>
      <c r="BI54" s="126">
        <f t="shared" si="215"/>
        <v>0.06494759348</v>
      </c>
      <c r="BJ54" s="126">
        <f t="shared" si="215"/>
        <v>0.06275699637</v>
      </c>
      <c r="BK54" s="126">
        <f t="shared" si="215"/>
        <v>0.06064028522</v>
      </c>
      <c r="BL54" s="126">
        <f t="shared" si="215"/>
        <v>0.3214727227</v>
      </c>
      <c r="BM54" s="126">
        <f t="shared" si="215"/>
        <v>0.1886327546</v>
      </c>
      <c r="BN54" s="126">
        <f t="shared" si="215"/>
        <v>0.1822704193</v>
      </c>
      <c r="BO54" s="126">
        <f t="shared" si="215"/>
        <v>0.1106853354</v>
      </c>
      <c r="BP54" s="126">
        <f t="shared" si="215"/>
        <v>0.1069520642</v>
      </c>
      <c r="BQ54" s="126">
        <f t="shared" si="215"/>
        <v>0.1033447114</v>
      </c>
      <c r="BR54" s="126">
        <f t="shared" si="215"/>
        <v>0.06494759348</v>
      </c>
      <c r="BS54" s="126">
        <f t="shared" si="215"/>
        <v>0.06275699637</v>
      </c>
      <c r="BT54" s="126">
        <f t="shared" si="215"/>
        <v>0.06064028522</v>
      </c>
      <c r="BU54" s="126">
        <f t="shared" si="215"/>
        <v>0.05859496797</v>
      </c>
      <c r="BV54" s="126">
        <f t="shared" si="215"/>
        <v>0.2020314288</v>
      </c>
      <c r="BW54" s="126">
        <f t="shared" si="215"/>
        <v>0.1185473673</v>
      </c>
      <c r="BX54" s="126">
        <f t="shared" si="215"/>
        <v>0.1145489201</v>
      </c>
      <c r="BY54" s="126">
        <f t="shared" si="215"/>
        <v>0.06956085189</v>
      </c>
      <c r="BZ54" s="126">
        <f t="shared" si="215"/>
        <v>0.06721465562</v>
      </c>
      <c r="CA54" s="126">
        <f t="shared" si="215"/>
        <v>0.06494759348</v>
      </c>
      <c r="CB54" s="126">
        <f t="shared" si="215"/>
        <v>0.04081669821</v>
      </c>
      <c r="CC54" s="126">
        <f t="shared" si="215"/>
        <v>0.03944000454</v>
      </c>
      <c r="CD54" s="126">
        <f t="shared" si="215"/>
        <v>0.03810974493</v>
      </c>
      <c r="CE54" s="126">
        <f t="shared" si="215"/>
        <v>0.03682435324</v>
      </c>
      <c r="CF54" s="126">
        <f t="shared" si="215"/>
        <v>0.1952171738</v>
      </c>
      <c r="CG54" s="126">
        <f t="shared" si="215"/>
        <v>0.1145489201</v>
      </c>
      <c r="CH54" s="126">
        <f t="shared" si="215"/>
        <v>0.1106853354</v>
      </c>
      <c r="CI54" s="126">
        <f t="shared" si="215"/>
        <v>0.06721465562</v>
      </c>
      <c r="CJ54" s="126">
        <f t="shared" si="215"/>
        <v>0.06494759348</v>
      </c>
      <c r="CK54" s="126">
        <f t="shared" si="215"/>
        <v>0.06275699637</v>
      </c>
      <c r="CL54" s="126">
        <f t="shared" si="215"/>
        <v>0.03944000454</v>
      </c>
      <c r="CM54" s="126">
        <f t="shared" si="215"/>
        <v>0.03810974493</v>
      </c>
      <c r="CN54" s="126">
        <f t="shared" si="215"/>
        <v>0.03682435324</v>
      </c>
      <c r="CO54" s="126">
        <f t="shared" si="215"/>
        <v>0.03558231612</v>
      </c>
      <c r="CP54" s="126">
        <f t="shared" si="215"/>
        <v>0.1886327546</v>
      </c>
      <c r="CQ54" s="126">
        <f t="shared" si="215"/>
        <v>0.1106853354</v>
      </c>
      <c r="CR54" s="126">
        <f t="shared" si="215"/>
        <v>0.1069520642</v>
      </c>
      <c r="CS54" s="126">
        <f t="shared" si="215"/>
        <v>0.06494759348</v>
      </c>
      <c r="CT54" s="126">
        <f t="shared" si="215"/>
        <v>0.06275699637</v>
      </c>
      <c r="CU54" s="126">
        <f t="shared" si="215"/>
        <v>0.06064028522</v>
      </c>
      <c r="CV54" s="126">
        <f t="shared" si="215"/>
        <v>0.03810974493</v>
      </c>
      <c r="CW54" s="126">
        <f t="shared" si="215"/>
        <v>0.03682435324</v>
      </c>
      <c r="CX54" s="126">
        <f t="shared" si="215"/>
        <v>0.03558231612</v>
      </c>
      <c r="CY54" s="126">
        <f t="shared" si="215"/>
        <v>0.03438217129</v>
      </c>
      <c r="CZ54" s="126">
        <f t="shared" si="215"/>
        <v>0.1822704193</v>
      </c>
      <c r="DA54" s="126">
        <f t="shared" si="215"/>
        <v>0.1069520642</v>
      </c>
      <c r="DB54" s="126">
        <f t="shared" si="215"/>
        <v>0.1033447114</v>
      </c>
      <c r="DC54" s="126">
        <f t="shared" si="215"/>
        <v>0.06275699637</v>
      </c>
      <c r="DD54" s="126">
        <f t="shared" si="215"/>
        <v>0.06064028522</v>
      </c>
      <c r="DE54" s="126">
        <f t="shared" si="215"/>
        <v>0.05859496797</v>
      </c>
      <c r="DF54" s="126">
        <f t="shared" si="215"/>
        <v>0.03682435324</v>
      </c>
      <c r="DG54" s="126">
        <f t="shared" si="215"/>
        <v>0.03558231612</v>
      </c>
      <c r="DH54" s="126">
        <f t="shared" si="215"/>
        <v>0.03438217129</v>
      </c>
      <c r="DI54" s="126">
        <f t="shared" si="215"/>
        <v>0.03322250576</v>
      </c>
      <c r="DJ54" s="126">
        <f t="shared" ref="DJ54:DS54" si="216">$A54*OFFSET($D54,0,DJ$3)</f>
        <v>0.5742424242</v>
      </c>
      <c r="DK54" s="126">
        <f t="shared" si="216"/>
        <v>0.3369521663</v>
      </c>
      <c r="DL54" s="126">
        <f t="shared" si="216"/>
        <v>0.3255872118</v>
      </c>
      <c r="DM54" s="126">
        <f t="shared" si="216"/>
        <v>0.1977157339</v>
      </c>
      <c r="DN54" s="126">
        <f t="shared" si="216"/>
        <v>0.1910470417</v>
      </c>
      <c r="DO54" s="126">
        <f t="shared" si="216"/>
        <v>0.1846032756</v>
      </c>
      <c r="DP54" s="126">
        <f t="shared" si="216"/>
        <v>0.1160150174</v>
      </c>
      <c r="DQ54" s="126">
        <f t="shared" si="216"/>
        <v>0.1121019831</v>
      </c>
      <c r="DR54" s="126">
        <f t="shared" si="216"/>
        <v>0.1083209303</v>
      </c>
      <c r="DS54" s="126">
        <f t="shared" si="216"/>
        <v>0.1046674075</v>
      </c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5">
        <f t="shared" ref="EF54:EO54" si="217">D54*EF$3</f>
        <v>-0.002271078519</v>
      </c>
      <c r="EG54" s="125">
        <f t="shared" si="217"/>
        <v>0.2599244113</v>
      </c>
      <c r="EH54" s="125">
        <f t="shared" si="217"/>
        <v>0.3259003357</v>
      </c>
      <c r="EI54" s="125">
        <f t="shared" si="217"/>
        <v>-0.1228513923</v>
      </c>
      <c r="EJ54" s="125">
        <f t="shared" si="217"/>
        <v>0.1779027586</v>
      </c>
      <c r="EK54" s="125">
        <f t="shared" si="217"/>
        <v>-0.07210328957</v>
      </c>
      <c r="EL54" s="125">
        <f t="shared" si="217"/>
        <v>0.06893240649</v>
      </c>
      <c r="EM54" s="125">
        <f t="shared" si="217"/>
        <v>-0.05935717294</v>
      </c>
      <c r="EN54" s="125">
        <f t="shared" si="217"/>
        <v>-0.06405020022</v>
      </c>
      <c r="EO54" s="125">
        <f t="shared" si="217"/>
        <v>0.0631345231</v>
      </c>
      <c r="EP54" s="127">
        <f t="shared" si="17"/>
        <v>0.5751613015</v>
      </c>
      <c r="EQ54" s="127">
        <v>-0.019095634339656276</v>
      </c>
      <c r="ER54" s="127">
        <f t="shared" si="18"/>
        <v>0.5742424242</v>
      </c>
      <c r="ES54" s="127">
        <f t="shared" si="19"/>
        <v>0.0000008443354993</v>
      </c>
      <c r="ET54" s="127">
        <f t="shared" si="20"/>
        <v>0.01985289703</v>
      </c>
    </row>
    <row r="55">
      <c r="A55" s="123">
        <f>'Yield Tabulations'!Z56</f>
        <v>0.4029850746</v>
      </c>
      <c r="B55" s="124">
        <f>'Yield Tabulations'!V56</f>
        <v>0.4097116844</v>
      </c>
      <c r="C55" s="124">
        <f>'Yield Tabulations'!W56</f>
        <v>0.392251816</v>
      </c>
      <c r="D55" s="125">
        <f t="shared" si="11"/>
        <v>1</v>
      </c>
      <c r="E55" s="125">
        <f t="shared" ref="E55:M55" si="218">POWER($B55,E$1)*POWER($C55,E$2)</f>
        <v>0.392251816</v>
      </c>
      <c r="F55" s="125">
        <f t="shared" si="218"/>
        <v>0.4097116844</v>
      </c>
      <c r="G55" s="125">
        <f t="shared" si="218"/>
        <v>0.1538614871</v>
      </c>
      <c r="H55" s="125">
        <f t="shared" si="218"/>
        <v>0.1607101522</v>
      </c>
      <c r="I55" s="125">
        <f t="shared" si="218"/>
        <v>0.1678636643</v>
      </c>
      <c r="J55" s="125">
        <f t="shared" si="218"/>
        <v>0.06035244774</v>
      </c>
      <c r="K55" s="125">
        <f t="shared" si="218"/>
        <v>0.06303884906</v>
      </c>
      <c r="L55" s="125">
        <f t="shared" si="218"/>
        <v>0.06584482716</v>
      </c>
      <c r="M55" s="125">
        <f t="shared" si="218"/>
        <v>0.06877570465</v>
      </c>
      <c r="N55" s="126">
        <f t="shared" ref="N55:DI55" si="219">OFFSET($D55,0,N$2)*OFFSET($D55,0,N$3)</f>
        <v>1</v>
      </c>
      <c r="O55" s="126">
        <f t="shared" si="219"/>
        <v>0.392251816</v>
      </c>
      <c r="P55" s="126">
        <f t="shared" si="219"/>
        <v>0.4097116844</v>
      </c>
      <c r="Q55" s="126">
        <f t="shared" si="219"/>
        <v>0.1538614871</v>
      </c>
      <c r="R55" s="126">
        <f t="shared" si="219"/>
        <v>0.1607101522</v>
      </c>
      <c r="S55" s="126">
        <f t="shared" si="219"/>
        <v>0.1678636643</v>
      </c>
      <c r="T55" s="126">
        <f t="shared" si="219"/>
        <v>0.06035244774</v>
      </c>
      <c r="U55" s="126">
        <f t="shared" si="219"/>
        <v>0.06303884906</v>
      </c>
      <c r="V55" s="126">
        <f t="shared" si="219"/>
        <v>0.06584482716</v>
      </c>
      <c r="W55" s="126">
        <f t="shared" si="219"/>
        <v>0.06877570465</v>
      </c>
      <c r="X55" s="126">
        <f t="shared" si="219"/>
        <v>0.392251816</v>
      </c>
      <c r="Y55" s="126">
        <f t="shared" si="219"/>
        <v>0.1538614871</v>
      </c>
      <c r="Z55" s="126">
        <f t="shared" si="219"/>
        <v>0.1607101522</v>
      </c>
      <c r="AA55" s="126">
        <f t="shared" si="219"/>
        <v>0.06035244774</v>
      </c>
      <c r="AB55" s="126">
        <f t="shared" si="219"/>
        <v>0.06303884906</v>
      </c>
      <c r="AC55" s="126">
        <f t="shared" si="219"/>
        <v>0.06584482716</v>
      </c>
      <c r="AD55" s="126">
        <f t="shared" si="219"/>
        <v>0.02367335722</v>
      </c>
      <c r="AE55" s="126">
        <f t="shared" si="219"/>
        <v>0.02472710302</v>
      </c>
      <c r="AF55" s="126">
        <f t="shared" si="219"/>
        <v>0.02582775303</v>
      </c>
      <c r="AG55" s="126">
        <f t="shared" si="219"/>
        <v>0.02697739504</v>
      </c>
      <c r="AH55" s="126">
        <f t="shared" si="219"/>
        <v>0.4097116844</v>
      </c>
      <c r="AI55" s="126">
        <f t="shared" si="219"/>
        <v>0.1607101522</v>
      </c>
      <c r="AJ55" s="126">
        <f t="shared" si="219"/>
        <v>0.1678636643</v>
      </c>
      <c r="AK55" s="126">
        <f t="shared" si="219"/>
        <v>0.06303884906</v>
      </c>
      <c r="AL55" s="126">
        <f t="shared" si="219"/>
        <v>0.06584482716</v>
      </c>
      <c r="AM55" s="126">
        <f t="shared" si="219"/>
        <v>0.06877570465</v>
      </c>
      <c r="AN55" s="126">
        <f t="shared" si="219"/>
        <v>0.02472710302</v>
      </c>
      <c r="AO55" s="126">
        <f t="shared" si="219"/>
        <v>0.02582775303</v>
      </c>
      <c r="AP55" s="126">
        <f t="shared" si="219"/>
        <v>0.02697739504</v>
      </c>
      <c r="AQ55" s="126">
        <f t="shared" si="219"/>
        <v>0.0281782098</v>
      </c>
      <c r="AR55" s="126">
        <f t="shared" si="219"/>
        <v>0.1538614871</v>
      </c>
      <c r="AS55" s="126">
        <f t="shared" si="219"/>
        <v>0.06035244774</v>
      </c>
      <c r="AT55" s="126">
        <f t="shared" si="219"/>
        <v>0.06303884906</v>
      </c>
      <c r="AU55" s="126">
        <f t="shared" si="219"/>
        <v>0.02367335722</v>
      </c>
      <c r="AV55" s="126">
        <f t="shared" si="219"/>
        <v>0.02472710302</v>
      </c>
      <c r="AW55" s="126">
        <f t="shared" si="219"/>
        <v>0.02582775303</v>
      </c>
      <c r="AX55" s="126">
        <f t="shared" si="219"/>
        <v>0.009285917362</v>
      </c>
      <c r="AY55" s="126">
        <f t="shared" si="219"/>
        <v>0.009699251063</v>
      </c>
      <c r="AZ55" s="126">
        <f t="shared" si="219"/>
        <v>0.01013098303</v>
      </c>
      <c r="BA55" s="126">
        <f t="shared" si="219"/>
        <v>0.0105819322</v>
      </c>
      <c r="BB55" s="126">
        <f t="shared" si="219"/>
        <v>0.1607101522</v>
      </c>
      <c r="BC55" s="126">
        <f t="shared" si="219"/>
        <v>0.06303884906</v>
      </c>
      <c r="BD55" s="126">
        <f t="shared" si="219"/>
        <v>0.06584482716</v>
      </c>
      <c r="BE55" s="126">
        <f t="shared" si="219"/>
        <v>0.02472710302</v>
      </c>
      <c r="BF55" s="126">
        <f t="shared" si="219"/>
        <v>0.02582775303</v>
      </c>
      <c r="BG55" s="126">
        <f t="shared" si="219"/>
        <v>0.02697739504</v>
      </c>
      <c r="BH55" s="126">
        <f t="shared" si="219"/>
        <v>0.009699251063</v>
      </c>
      <c r="BI55" s="126">
        <f t="shared" si="219"/>
        <v>0.01013098303</v>
      </c>
      <c r="BJ55" s="126">
        <f t="shared" si="219"/>
        <v>0.0105819322</v>
      </c>
      <c r="BK55" s="126">
        <f t="shared" si="219"/>
        <v>0.01105295396</v>
      </c>
      <c r="BL55" s="126">
        <f t="shared" si="219"/>
        <v>0.1678636643</v>
      </c>
      <c r="BM55" s="126">
        <f t="shared" si="219"/>
        <v>0.06584482716</v>
      </c>
      <c r="BN55" s="126">
        <f t="shared" si="219"/>
        <v>0.06877570465</v>
      </c>
      <c r="BO55" s="126">
        <f t="shared" si="219"/>
        <v>0.02582775303</v>
      </c>
      <c r="BP55" s="126">
        <f t="shared" si="219"/>
        <v>0.02697739504</v>
      </c>
      <c r="BQ55" s="126">
        <f t="shared" si="219"/>
        <v>0.0281782098</v>
      </c>
      <c r="BR55" s="126">
        <f t="shared" si="219"/>
        <v>0.01013098303</v>
      </c>
      <c r="BS55" s="126">
        <f t="shared" si="219"/>
        <v>0.0105819322</v>
      </c>
      <c r="BT55" s="126">
        <f t="shared" si="219"/>
        <v>0.01105295396</v>
      </c>
      <c r="BU55" s="126">
        <f t="shared" si="219"/>
        <v>0.0115449418</v>
      </c>
      <c r="BV55" s="126">
        <f t="shared" si="219"/>
        <v>0.06035244774</v>
      </c>
      <c r="BW55" s="126">
        <f t="shared" si="219"/>
        <v>0.02367335722</v>
      </c>
      <c r="BX55" s="126">
        <f t="shared" si="219"/>
        <v>0.02472710302</v>
      </c>
      <c r="BY55" s="126">
        <f t="shared" si="219"/>
        <v>0.009285917362</v>
      </c>
      <c r="BZ55" s="126">
        <f t="shared" si="219"/>
        <v>0.009699251063</v>
      </c>
      <c r="CA55" s="126">
        <f t="shared" si="219"/>
        <v>0.01013098303</v>
      </c>
      <c r="CB55" s="126">
        <f t="shared" si="219"/>
        <v>0.003642417948</v>
      </c>
      <c r="CC55" s="126">
        <f t="shared" si="219"/>
        <v>0.003804548843</v>
      </c>
      <c r="CD55" s="126">
        <f t="shared" si="219"/>
        <v>0.00397389649</v>
      </c>
      <c r="CE55" s="126">
        <f t="shared" si="219"/>
        <v>0.004150782121</v>
      </c>
      <c r="CF55" s="126">
        <f t="shared" si="219"/>
        <v>0.06303884906</v>
      </c>
      <c r="CG55" s="126">
        <f t="shared" si="219"/>
        <v>0.02472710302</v>
      </c>
      <c r="CH55" s="126">
        <f t="shared" si="219"/>
        <v>0.02582775303</v>
      </c>
      <c r="CI55" s="126">
        <f t="shared" si="219"/>
        <v>0.009699251063</v>
      </c>
      <c r="CJ55" s="126">
        <f t="shared" si="219"/>
        <v>0.01013098303</v>
      </c>
      <c r="CK55" s="126">
        <f t="shared" si="219"/>
        <v>0.0105819322</v>
      </c>
      <c r="CL55" s="126">
        <f t="shared" si="219"/>
        <v>0.003804548843</v>
      </c>
      <c r="CM55" s="126">
        <f t="shared" si="219"/>
        <v>0.00397389649</v>
      </c>
      <c r="CN55" s="126">
        <f t="shared" si="219"/>
        <v>0.004150782121</v>
      </c>
      <c r="CO55" s="126">
        <f t="shared" si="219"/>
        <v>0.004335541264</v>
      </c>
      <c r="CP55" s="126">
        <f t="shared" si="219"/>
        <v>0.06584482716</v>
      </c>
      <c r="CQ55" s="126">
        <f t="shared" si="219"/>
        <v>0.02582775303</v>
      </c>
      <c r="CR55" s="126">
        <f t="shared" si="219"/>
        <v>0.02697739504</v>
      </c>
      <c r="CS55" s="126">
        <f t="shared" si="219"/>
        <v>0.01013098303</v>
      </c>
      <c r="CT55" s="126">
        <f t="shared" si="219"/>
        <v>0.0105819322</v>
      </c>
      <c r="CU55" s="126">
        <f t="shared" si="219"/>
        <v>0.01105295396</v>
      </c>
      <c r="CV55" s="126">
        <f t="shared" si="219"/>
        <v>0.00397389649</v>
      </c>
      <c r="CW55" s="126">
        <f t="shared" si="219"/>
        <v>0.004150782121</v>
      </c>
      <c r="CX55" s="126">
        <f t="shared" si="219"/>
        <v>0.004335541264</v>
      </c>
      <c r="CY55" s="126">
        <f t="shared" si="219"/>
        <v>0.004528524386</v>
      </c>
      <c r="CZ55" s="126">
        <f t="shared" si="219"/>
        <v>0.06877570465</v>
      </c>
      <c r="DA55" s="126">
        <f t="shared" si="219"/>
        <v>0.02697739504</v>
      </c>
      <c r="DB55" s="126">
        <f t="shared" si="219"/>
        <v>0.0281782098</v>
      </c>
      <c r="DC55" s="126">
        <f t="shared" si="219"/>
        <v>0.0105819322</v>
      </c>
      <c r="DD55" s="126">
        <f t="shared" si="219"/>
        <v>0.01105295396</v>
      </c>
      <c r="DE55" s="126">
        <f t="shared" si="219"/>
        <v>0.0115449418</v>
      </c>
      <c r="DF55" s="126">
        <f t="shared" si="219"/>
        <v>0.004150782121</v>
      </c>
      <c r="DG55" s="126">
        <f t="shared" si="219"/>
        <v>0.004335541264</v>
      </c>
      <c r="DH55" s="126">
        <f t="shared" si="219"/>
        <v>0.004528524386</v>
      </c>
      <c r="DI55" s="126">
        <f t="shared" si="219"/>
        <v>0.00473009755</v>
      </c>
      <c r="DJ55" s="126">
        <f t="shared" ref="DJ55:DS55" si="220">$A55*OFFSET($D55,0,DJ$3)</f>
        <v>0.4029850746</v>
      </c>
      <c r="DK55" s="126">
        <f t="shared" si="220"/>
        <v>0.1580716273</v>
      </c>
      <c r="DL55" s="126">
        <f t="shared" si="220"/>
        <v>0.1651076937</v>
      </c>
      <c r="DM55" s="126">
        <f t="shared" si="220"/>
        <v>0.06200388288</v>
      </c>
      <c r="DN55" s="126">
        <f t="shared" si="220"/>
        <v>0.06476379269</v>
      </c>
      <c r="DO55" s="126">
        <f t="shared" si="220"/>
        <v>0.06764655129</v>
      </c>
      <c r="DP55" s="126">
        <f t="shared" si="220"/>
        <v>0.02432113566</v>
      </c>
      <c r="DQ55" s="126">
        <f t="shared" si="220"/>
        <v>0.02540371529</v>
      </c>
      <c r="DR55" s="126">
        <f t="shared" si="220"/>
        <v>0.02653448259</v>
      </c>
      <c r="DS55" s="126">
        <f t="shared" si="220"/>
        <v>0.02771558247</v>
      </c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5">
        <f t="shared" ref="EF55:EO55" si="221">D55*EF$3</f>
        <v>-0.002271078519</v>
      </c>
      <c r="EG55" s="125">
        <f t="shared" si="221"/>
        <v>0.1737556972</v>
      </c>
      <c r="EH55" s="125">
        <f t="shared" si="221"/>
        <v>0.2355000985</v>
      </c>
      <c r="EI55" s="125">
        <f t="shared" si="221"/>
        <v>-0.05489895172</v>
      </c>
      <c r="EJ55" s="125">
        <f t="shared" si="221"/>
        <v>0.08593715106</v>
      </c>
      <c r="EK55" s="125">
        <f t="shared" si="221"/>
        <v>-0.03765023139</v>
      </c>
      <c r="EL55" s="125">
        <f t="shared" si="221"/>
        <v>0.02059204098</v>
      </c>
      <c r="EM55" s="125">
        <f t="shared" si="221"/>
        <v>-0.01916741132</v>
      </c>
      <c r="EN55" s="125">
        <f t="shared" si="221"/>
        <v>-0.02235759305</v>
      </c>
      <c r="EO55" s="125">
        <f t="shared" si="221"/>
        <v>0.02382241359</v>
      </c>
      <c r="EP55" s="127">
        <f t="shared" si="17"/>
        <v>0.4032621354</v>
      </c>
      <c r="EQ55" s="127">
        <v>-0.0061253855601364204</v>
      </c>
      <c r="ER55" s="127">
        <f t="shared" si="18"/>
        <v>0.4029850746</v>
      </c>
      <c r="ES55" s="127">
        <f t="shared" si="19"/>
        <v>0.00000007676265843</v>
      </c>
      <c r="ET55" s="127">
        <f t="shared" si="20"/>
        <v>0.0009215499249</v>
      </c>
    </row>
    <row r="56">
      <c r="A56" s="123">
        <f>'Yield Tabulations'!Z57</f>
        <v>0.3483606557</v>
      </c>
      <c r="B56" s="124">
        <f>'Yield Tabulations'!V57</f>
        <v>0.3510204082</v>
      </c>
      <c r="C56" s="124">
        <f>'Yield Tabulations'!W57</f>
        <v>0.3443298969</v>
      </c>
      <c r="D56" s="125">
        <f t="shared" si="11"/>
        <v>1</v>
      </c>
      <c r="E56" s="125">
        <f t="shared" ref="E56:M56" si="222">POWER($B56,E$1)*POWER($C56,E$2)</f>
        <v>0.3443298969</v>
      </c>
      <c r="F56" s="125">
        <f t="shared" si="222"/>
        <v>0.3510204082</v>
      </c>
      <c r="G56" s="125">
        <f t="shared" si="222"/>
        <v>0.1185630779</v>
      </c>
      <c r="H56" s="125">
        <f t="shared" si="222"/>
        <v>0.120866821</v>
      </c>
      <c r="I56" s="125">
        <f t="shared" si="222"/>
        <v>0.1232153269</v>
      </c>
      <c r="J56" s="125">
        <f t="shared" si="222"/>
        <v>0.04082481239</v>
      </c>
      <c r="K56" s="125">
        <f t="shared" si="222"/>
        <v>0.04161806</v>
      </c>
      <c r="L56" s="125">
        <f t="shared" si="222"/>
        <v>0.04242672083</v>
      </c>
      <c r="M56" s="125">
        <f t="shared" si="222"/>
        <v>0.04325109436</v>
      </c>
      <c r="N56" s="126">
        <f t="shared" ref="N56:DI56" si="223">OFFSET($D56,0,N$2)*OFFSET($D56,0,N$3)</f>
        <v>1</v>
      </c>
      <c r="O56" s="126">
        <f t="shared" si="223"/>
        <v>0.3443298969</v>
      </c>
      <c r="P56" s="126">
        <f t="shared" si="223"/>
        <v>0.3510204082</v>
      </c>
      <c r="Q56" s="126">
        <f t="shared" si="223"/>
        <v>0.1185630779</v>
      </c>
      <c r="R56" s="126">
        <f t="shared" si="223"/>
        <v>0.120866821</v>
      </c>
      <c r="S56" s="126">
        <f t="shared" si="223"/>
        <v>0.1232153269</v>
      </c>
      <c r="T56" s="126">
        <f t="shared" si="223"/>
        <v>0.04082481239</v>
      </c>
      <c r="U56" s="126">
        <f t="shared" si="223"/>
        <v>0.04161806</v>
      </c>
      <c r="V56" s="126">
        <f t="shared" si="223"/>
        <v>0.04242672083</v>
      </c>
      <c r="W56" s="126">
        <f t="shared" si="223"/>
        <v>0.04325109436</v>
      </c>
      <c r="X56" s="126">
        <f t="shared" si="223"/>
        <v>0.3443298969</v>
      </c>
      <c r="Y56" s="126">
        <f t="shared" si="223"/>
        <v>0.1185630779</v>
      </c>
      <c r="Z56" s="126">
        <f t="shared" si="223"/>
        <v>0.120866821</v>
      </c>
      <c r="AA56" s="126">
        <f t="shared" si="223"/>
        <v>0.04082481239</v>
      </c>
      <c r="AB56" s="126">
        <f t="shared" si="223"/>
        <v>0.04161806</v>
      </c>
      <c r="AC56" s="126">
        <f t="shared" si="223"/>
        <v>0.04242672083</v>
      </c>
      <c r="AD56" s="126">
        <f t="shared" si="223"/>
        <v>0.01405720344</v>
      </c>
      <c r="AE56" s="126">
        <f t="shared" si="223"/>
        <v>0.01433034231</v>
      </c>
      <c r="AF56" s="126">
        <f t="shared" si="223"/>
        <v>0.01460878841</v>
      </c>
      <c r="AG56" s="126">
        <f t="shared" si="223"/>
        <v>0.01489264486</v>
      </c>
      <c r="AH56" s="126">
        <f t="shared" si="223"/>
        <v>0.3510204082</v>
      </c>
      <c r="AI56" s="126">
        <f t="shared" si="223"/>
        <v>0.120866821</v>
      </c>
      <c r="AJ56" s="126">
        <f t="shared" si="223"/>
        <v>0.1232153269</v>
      </c>
      <c r="AK56" s="126">
        <f t="shared" si="223"/>
        <v>0.04161806</v>
      </c>
      <c r="AL56" s="126">
        <f t="shared" si="223"/>
        <v>0.04242672083</v>
      </c>
      <c r="AM56" s="126">
        <f t="shared" si="223"/>
        <v>0.04325109436</v>
      </c>
      <c r="AN56" s="126">
        <f t="shared" si="223"/>
        <v>0.01433034231</v>
      </c>
      <c r="AO56" s="126">
        <f t="shared" si="223"/>
        <v>0.01460878841</v>
      </c>
      <c r="AP56" s="126">
        <f t="shared" si="223"/>
        <v>0.01489264486</v>
      </c>
      <c r="AQ56" s="126">
        <f t="shared" si="223"/>
        <v>0.01518201679</v>
      </c>
      <c r="AR56" s="126">
        <f t="shared" si="223"/>
        <v>0.1185630779</v>
      </c>
      <c r="AS56" s="126">
        <f t="shared" si="223"/>
        <v>0.04082481239</v>
      </c>
      <c r="AT56" s="126">
        <f t="shared" si="223"/>
        <v>0.04161806</v>
      </c>
      <c r="AU56" s="126">
        <f t="shared" si="223"/>
        <v>0.01405720344</v>
      </c>
      <c r="AV56" s="126">
        <f t="shared" si="223"/>
        <v>0.01433034231</v>
      </c>
      <c r="AW56" s="126">
        <f t="shared" si="223"/>
        <v>0.01460878841</v>
      </c>
      <c r="AX56" s="126">
        <f t="shared" si="223"/>
        <v>0.004840315412</v>
      </c>
      <c r="AY56" s="126">
        <f t="shared" si="223"/>
        <v>0.00493436529</v>
      </c>
      <c r="AZ56" s="126">
        <f t="shared" si="223"/>
        <v>0.005030242606</v>
      </c>
      <c r="BA56" s="126">
        <f t="shared" si="223"/>
        <v>0.00512798287</v>
      </c>
      <c r="BB56" s="126">
        <f t="shared" si="223"/>
        <v>0.120866821</v>
      </c>
      <c r="BC56" s="126">
        <f t="shared" si="223"/>
        <v>0.04161806</v>
      </c>
      <c r="BD56" s="126">
        <f t="shared" si="223"/>
        <v>0.04242672083</v>
      </c>
      <c r="BE56" s="126">
        <f t="shared" si="223"/>
        <v>0.01433034231</v>
      </c>
      <c r="BF56" s="126">
        <f t="shared" si="223"/>
        <v>0.01460878841</v>
      </c>
      <c r="BG56" s="126">
        <f t="shared" si="223"/>
        <v>0.01489264486</v>
      </c>
      <c r="BH56" s="126">
        <f t="shared" si="223"/>
        <v>0.00493436529</v>
      </c>
      <c r="BI56" s="126">
        <f t="shared" si="223"/>
        <v>0.005030242606</v>
      </c>
      <c r="BJ56" s="126">
        <f t="shared" si="223"/>
        <v>0.00512798287</v>
      </c>
      <c r="BK56" s="126">
        <f t="shared" si="223"/>
        <v>0.005227622278</v>
      </c>
      <c r="BL56" s="126">
        <f t="shared" si="223"/>
        <v>0.1232153269</v>
      </c>
      <c r="BM56" s="126">
        <f t="shared" si="223"/>
        <v>0.04242672083</v>
      </c>
      <c r="BN56" s="126">
        <f t="shared" si="223"/>
        <v>0.04325109436</v>
      </c>
      <c r="BO56" s="126">
        <f t="shared" si="223"/>
        <v>0.01460878841</v>
      </c>
      <c r="BP56" s="126">
        <f t="shared" si="223"/>
        <v>0.01489264486</v>
      </c>
      <c r="BQ56" s="126">
        <f t="shared" si="223"/>
        <v>0.01518201679</v>
      </c>
      <c r="BR56" s="126">
        <f t="shared" si="223"/>
        <v>0.005030242606</v>
      </c>
      <c r="BS56" s="126">
        <f t="shared" si="223"/>
        <v>0.00512798287</v>
      </c>
      <c r="BT56" s="126">
        <f t="shared" si="223"/>
        <v>0.005227622278</v>
      </c>
      <c r="BU56" s="126">
        <f t="shared" si="223"/>
        <v>0.005329197732</v>
      </c>
      <c r="BV56" s="126">
        <f t="shared" si="223"/>
        <v>0.04082481239</v>
      </c>
      <c r="BW56" s="126">
        <f t="shared" si="223"/>
        <v>0.01405720344</v>
      </c>
      <c r="BX56" s="126">
        <f t="shared" si="223"/>
        <v>0.01433034231</v>
      </c>
      <c r="BY56" s="126">
        <f t="shared" si="223"/>
        <v>0.004840315412</v>
      </c>
      <c r="BZ56" s="126">
        <f t="shared" si="223"/>
        <v>0.00493436529</v>
      </c>
      <c r="CA56" s="126">
        <f t="shared" si="223"/>
        <v>0.005030242606</v>
      </c>
      <c r="CB56" s="126">
        <f t="shared" si="223"/>
        <v>0.001666665307</v>
      </c>
      <c r="CC56" s="126">
        <f t="shared" si="223"/>
        <v>0.001699049492</v>
      </c>
      <c r="CD56" s="126">
        <f t="shared" si="223"/>
        <v>0.001732062918</v>
      </c>
      <c r="CE56" s="126">
        <f t="shared" si="223"/>
        <v>0.001765717813</v>
      </c>
      <c r="CF56" s="126">
        <f t="shared" si="223"/>
        <v>0.04161806</v>
      </c>
      <c r="CG56" s="126">
        <f t="shared" si="223"/>
        <v>0.01433034231</v>
      </c>
      <c r="CH56" s="126">
        <f t="shared" si="223"/>
        <v>0.01460878841</v>
      </c>
      <c r="CI56" s="126">
        <f t="shared" si="223"/>
        <v>0.00493436529</v>
      </c>
      <c r="CJ56" s="126">
        <f t="shared" si="223"/>
        <v>0.005030242606</v>
      </c>
      <c r="CK56" s="126">
        <f t="shared" si="223"/>
        <v>0.00512798287</v>
      </c>
      <c r="CL56" s="126">
        <f t="shared" si="223"/>
        <v>0.001699049492</v>
      </c>
      <c r="CM56" s="126">
        <f t="shared" si="223"/>
        <v>0.001732062918</v>
      </c>
      <c r="CN56" s="126">
        <f t="shared" si="223"/>
        <v>0.001765717813</v>
      </c>
      <c r="CO56" s="126">
        <f t="shared" si="223"/>
        <v>0.00180002664</v>
      </c>
      <c r="CP56" s="126">
        <f t="shared" si="223"/>
        <v>0.04242672083</v>
      </c>
      <c r="CQ56" s="126">
        <f t="shared" si="223"/>
        <v>0.01460878841</v>
      </c>
      <c r="CR56" s="126">
        <f t="shared" si="223"/>
        <v>0.01489264486</v>
      </c>
      <c r="CS56" s="126">
        <f t="shared" si="223"/>
        <v>0.005030242606</v>
      </c>
      <c r="CT56" s="126">
        <f t="shared" si="223"/>
        <v>0.00512798287</v>
      </c>
      <c r="CU56" s="126">
        <f t="shared" si="223"/>
        <v>0.005227622278</v>
      </c>
      <c r="CV56" s="126">
        <f t="shared" si="223"/>
        <v>0.001732062918</v>
      </c>
      <c r="CW56" s="126">
        <f t="shared" si="223"/>
        <v>0.001765717813</v>
      </c>
      <c r="CX56" s="126">
        <f t="shared" si="223"/>
        <v>0.00180002664</v>
      </c>
      <c r="CY56" s="126">
        <f t="shared" si="223"/>
        <v>0.001835002106</v>
      </c>
      <c r="CZ56" s="126">
        <f t="shared" si="223"/>
        <v>0.04325109436</v>
      </c>
      <c r="DA56" s="126">
        <f t="shared" si="223"/>
        <v>0.01489264486</v>
      </c>
      <c r="DB56" s="126">
        <f t="shared" si="223"/>
        <v>0.01518201679</v>
      </c>
      <c r="DC56" s="126">
        <f t="shared" si="223"/>
        <v>0.00512798287</v>
      </c>
      <c r="DD56" s="126">
        <f t="shared" si="223"/>
        <v>0.005227622278</v>
      </c>
      <c r="DE56" s="126">
        <f t="shared" si="223"/>
        <v>0.005329197732</v>
      </c>
      <c r="DF56" s="126">
        <f t="shared" si="223"/>
        <v>0.001765717813</v>
      </c>
      <c r="DG56" s="126">
        <f t="shared" si="223"/>
        <v>0.00180002664</v>
      </c>
      <c r="DH56" s="126">
        <f t="shared" si="223"/>
        <v>0.001835002106</v>
      </c>
      <c r="DI56" s="126">
        <f t="shared" si="223"/>
        <v>0.001870657163</v>
      </c>
      <c r="DJ56" s="126">
        <f t="shared" ref="DJ56:DS56" si="224">$A56*OFFSET($D56,0,DJ$3)</f>
        <v>0.3483606557</v>
      </c>
      <c r="DK56" s="126">
        <f t="shared" si="224"/>
        <v>0.1199509887</v>
      </c>
      <c r="DL56" s="126">
        <f t="shared" si="224"/>
        <v>0.1222816996</v>
      </c>
      <c r="DM56" s="126">
        <f t="shared" si="224"/>
        <v>0.04130271156</v>
      </c>
      <c r="DN56" s="126">
        <f t="shared" si="224"/>
        <v>0.042105245</v>
      </c>
      <c r="DO56" s="126">
        <f t="shared" si="224"/>
        <v>0.04292337209</v>
      </c>
      <c r="DP56" s="126">
        <f t="shared" si="224"/>
        <v>0.01422175842</v>
      </c>
      <c r="DQ56" s="126">
        <f t="shared" si="224"/>
        <v>0.01449809467</v>
      </c>
      <c r="DR56" s="126">
        <f t="shared" si="224"/>
        <v>0.01477980029</v>
      </c>
      <c r="DS56" s="126">
        <f t="shared" si="224"/>
        <v>0.01506697959</v>
      </c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5">
        <f t="shared" ref="EF56:EO56" si="225">D56*EF$3</f>
        <v>-0.002271078519</v>
      </c>
      <c r="EG56" s="125">
        <f t="shared" si="225"/>
        <v>0.1525277357</v>
      </c>
      <c r="EH56" s="125">
        <f t="shared" si="225"/>
        <v>0.2017646649</v>
      </c>
      <c r="EI56" s="125">
        <f t="shared" si="225"/>
        <v>-0.04230421018</v>
      </c>
      <c r="EJ56" s="125">
        <f t="shared" si="225"/>
        <v>0.06463157497</v>
      </c>
      <c r="EK56" s="125">
        <f t="shared" si="225"/>
        <v>-0.02763603184</v>
      </c>
      <c r="EL56" s="125">
        <f t="shared" si="225"/>
        <v>0.0139292811</v>
      </c>
      <c r="EM56" s="125">
        <f t="shared" si="225"/>
        <v>-0.01265426774</v>
      </c>
      <c r="EN56" s="125">
        <f t="shared" si="225"/>
        <v>-0.01440598145</v>
      </c>
      <c r="EO56" s="125">
        <f t="shared" si="225"/>
        <v>0.01498124175</v>
      </c>
      <c r="EP56" s="127">
        <f t="shared" si="17"/>
        <v>0.3485629287</v>
      </c>
      <c r="EQ56" s="127">
        <v>-0.019974823939314212</v>
      </c>
      <c r="ER56" s="127">
        <f t="shared" si="18"/>
        <v>0.3483606557</v>
      </c>
      <c r="ES56" s="127">
        <f t="shared" si="19"/>
        <v>0.00000004091434835</v>
      </c>
      <c r="ET56" s="127">
        <f t="shared" si="20"/>
        <v>0.007221848488</v>
      </c>
    </row>
    <row r="57">
      <c r="A57" s="123">
        <f>'Yield Tabulations'!Z58</f>
        <v>0.5493300853</v>
      </c>
      <c r="B57" s="124">
        <f>'Yield Tabulations'!V58</f>
        <v>0.5511811024</v>
      </c>
      <c r="C57" s="124">
        <f>'Yield Tabulations'!W58</f>
        <v>0.5463258786</v>
      </c>
      <c r="D57" s="125">
        <f t="shared" si="11"/>
        <v>1</v>
      </c>
      <c r="E57" s="125">
        <f t="shared" ref="E57:M57" si="226">POWER($B57,E$1)*POWER($C57,E$2)</f>
        <v>0.5463258786</v>
      </c>
      <c r="F57" s="125">
        <f t="shared" si="226"/>
        <v>0.5511811024</v>
      </c>
      <c r="G57" s="125">
        <f t="shared" si="226"/>
        <v>0.2984719656</v>
      </c>
      <c r="H57" s="125">
        <f t="shared" si="226"/>
        <v>0.3011245</v>
      </c>
      <c r="I57" s="125">
        <f t="shared" si="226"/>
        <v>0.3038006076</v>
      </c>
      <c r="J57" s="125">
        <f t="shared" si="226"/>
        <v>0.1630629589</v>
      </c>
      <c r="K57" s="125">
        <f t="shared" si="226"/>
        <v>0.164512107</v>
      </c>
      <c r="L57" s="125">
        <f t="shared" si="226"/>
        <v>0.1659741339</v>
      </c>
      <c r="M57" s="125">
        <f t="shared" si="226"/>
        <v>0.1674491538</v>
      </c>
      <c r="N57" s="126">
        <f t="shared" ref="N57:DI57" si="227">OFFSET($D57,0,N$2)*OFFSET($D57,0,N$3)</f>
        <v>1</v>
      </c>
      <c r="O57" s="126">
        <f t="shared" si="227"/>
        <v>0.5463258786</v>
      </c>
      <c r="P57" s="126">
        <f t="shared" si="227"/>
        <v>0.5511811024</v>
      </c>
      <c r="Q57" s="126">
        <f t="shared" si="227"/>
        <v>0.2984719656</v>
      </c>
      <c r="R57" s="126">
        <f t="shared" si="227"/>
        <v>0.3011245</v>
      </c>
      <c r="S57" s="126">
        <f t="shared" si="227"/>
        <v>0.3038006076</v>
      </c>
      <c r="T57" s="126">
        <f t="shared" si="227"/>
        <v>0.1630629589</v>
      </c>
      <c r="U57" s="126">
        <f t="shared" si="227"/>
        <v>0.164512107</v>
      </c>
      <c r="V57" s="126">
        <f t="shared" si="227"/>
        <v>0.1659741339</v>
      </c>
      <c r="W57" s="126">
        <f t="shared" si="227"/>
        <v>0.1674491538</v>
      </c>
      <c r="X57" s="126">
        <f t="shared" si="227"/>
        <v>0.5463258786</v>
      </c>
      <c r="Y57" s="126">
        <f t="shared" si="227"/>
        <v>0.2984719656</v>
      </c>
      <c r="Z57" s="126">
        <f t="shared" si="227"/>
        <v>0.3011245</v>
      </c>
      <c r="AA57" s="126">
        <f t="shared" si="227"/>
        <v>0.1630629589</v>
      </c>
      <c r="AB57" s="126">
        <f t="shared" si="227"/>
        <v>0.164512107</v>
      </c>
      <c r="AC57" s="126">
        <f t="shared" si="227"/>
        <v>0.1659741339</v>
      </c>
      <c r="AD57" s="126">
        <f t="shared" si="227"/>
        <v>0.08908551426</v>
      </c>
      <c r="AE57" s="126">
        <f t="shared" si="227"/>
        <v>0.08987722142</v>
      </c>
      <c r="AF57" s="126">
        <f t="shared" si="227"/>
        <v>0.09067596451</v>
      </c>
      <c r="AG57" s="126">
        <f t="shared" si="227"/>
        <v>0.09148180607</v>
      </c>
      <c r="AH57" s="126">
        <f t="shared" si="227"/>
        <v>0.5511811024</v>
      </c>
      <c r="AI57" s="126">
        <f t="shared" si="227"/>
        <v>0.3011245</v>
      </c>
      <c r="AJ57" s="126">
        <f t="shared" si="227"/>
        <v>0.3038006076</v>
      </c>
      <c r="AK57" s="126">
        <f t="shared" si="227"/>
        <v>0.164512107</v>
      </c>
      <c r="AL57" s="126">
        <f t="shared" si="227"/>
        <v>0.1659741339</v>
      </c>
      <c r="AM57" s="126">
        <f t="shared" si="227"/>
        <v>0.1674491538</v>
      </c>
      <c r="AN57" s="126">
        <f t="shared" si="227"/>
        <v>0.08987722142</v>
      </c>
      <c r="AO57" s="126">
        <f t="shared" si="227"/>
        <v>0.09067596451</v>
      </c>
      <c r="AP57" s="126">
        <f t="shared" si="227"/>
        <v>0.09148180607</v>
      </c>
      <c r="AQ57" s="126">
        <f t="shared" si="227"/>
        <v>0.09229480918</v>
      </c>
      <c r="AR57" s="126">
        <f t="shared" si="227"/>
        <v>0.2984719656</v>
      </c>
      <c r="AS57" s="126">
        <f t="shared" si="227"/>
        <v>0.1630629589</v>
      </c>
      <c r="AT57" s="126">
        <f t="shared" si="227"/>
        <v>0.164512107</v>
      </c>
      <c r="AU57" s="126">
        <f t="shared" si="227"/>
        <v>0.08908551426</v>
      </c>
      <c r="AV57" s="126">
        <f t="shared" si="227"/>
        <v>0.08987722142</v>
      </c>
      <c r="AW57" s="126">
        <f t="shared" si="227"/>
        <v>0.09067596451</v>
      </c>
      <c r="AX57" s="126">
        <f t="shared" si="227"/>
        <v>0.04866972185</v>
      </c>
      <c r="AY57" s="126">
        <f t="shared" si="227"/>
        <v>0.04910225196</v>
      </c>
      <c r="AZ57" s="126">
        <f t="shared" si="227"/>
        <v>0.04953862598</v>
      </c>
      <c r="BA57" s="126">
        <f t="shared" si="227"/>
        <v>0.04997887808</v>
      </c>
      <c r="BB57" s="126">
        <f t="shared" si="227"/>
        <v>0.3011245</v>
      </c>
      <c r="BC57" s="126">
        <f t="shared" si="227"/>
        <v>0.164512107</v>
      </c>
      <c r="BD57" s="126">
        <f t="shared" si="227"/>
        <v>0.1659741339</v>
      </c>
      <c r="BE57" s="126">
        <f t="shared" si="227"/>
        <v>0.08987722142</v>
      </c>
      <c r="BF57" s="126">
        <f t="shared" si="227"/>
        <v>0.09067596451</v>
      </c>
      <c r="BG57" s="126">
        <f t="shared" si="227"/>
        <v>0.09148180607</v>
      </c>
      <c r="BH57" s="126">
        <f t="shared" si="227"/>
        <v>0.04910225196</v>
      </c>
      <c r="BI57" s="126">
        <f t="shared" si="227"/>
        <v>0.04953862598</v>
      </c>
      <c r="BJ57" s="126">
        <f t="shared" si="227"/>
        <v>0.04997887808</v>
      </c>
      <c r="BK57" s="126">
        <f t="shared" si="227"/>
        <v>0.05042304271</v>
      </c>
      <c r="BL57" s="126">
        <f t="shared" si="227"/>
        <v>0.3038006076</v>
      </c>
      <c r="BM57" s="126">
        <f t="shared" si="227"/>
        <v>0.1659741339</v>
      </c>
      <c r="BN57" s="126">
        <f t="shared" si="227"/>
        <v>0.1674491538</v>
      </c>
      <c r="BO57" s="126">
        <f t="shared" si="227"/>
        <v>0.09067596451</v>
      </c>
      <c r="BP57" s="126">
        <f t="shared" si="227"/>
        <v>0.09148180607</v>
      </c>
      <c r="BQ57" s="126">
        <f t="shared" si="227"/>
        <v>0.09229480918</v>
      </c>
      <c r="BR57" s="126">
        <f t="shared" si="227"/>
        <v>0.04953862598</v>
      </c>
      <c r="BS57" s="126">
        <f t="shared" si="227"/>
        <v>0.04997887808</v>
      </c>
      <c r="BT57" s="126">
        <f t="shared" si="227"/>
        <v>0.05042304271</v>
      </c>
      <c r="BU57" s="126">
        <f t="shared" si="227"/>
        <v>0.05087115467</v>
      </c>
      <c r="BV57" s="126">
        <f t="shared" si="227"/>
        <v>0.1630629589</v>
      </c>
      <c r="BW57" s="126">
        <f t="shared" si="227"/>
        <v>0.08908551426</v>
      </c>
      <c r="BX57" s="126">
        <f t="shared" si="227"/>
        <v>0.08987722142</v>
      </c>
      <c r="BY57" s="126">
        <f t="shared" si="227"/>
        <v>0.04866972185</v>
      </c>
      <c r="BZ57" s="126">
        <f t="shared" si="227"/>
        <v>0.04910225196</v>
      </c>
      <c r="CA57" s="126">
        <f t="shared" si="227"/>
        <v>0.04953862598</v>
      </c>
      <c r="CB57" s="126">
        <f t="shared" si="227"/>
        <v>0.02658952855</v>
      </c>
      <c r="CC57" s="126">
        <f t="shared" si="227"/>
        <v>0.02682583094</v>
      </c>
      <c r="CD57" s="126">
        <f t="shared" si="227"/>
        <v>0.02706423336</v>
      </c>
      <c r="CE57" s="126">
        <f t="shared" si="227"/>
        <v>0.02730475448</v>
      </c>
      <c r="CF57" s="126">
        <f t="shared" si="227"/>
        <v>0.164512107</v>
      </c>
      <c r="CG57" s="126">
        <f t="shared" si="227"/>
        <v>0.08987722142</v>
      </c>
      <c r="CH57" s="126">
        <f t="shared" si="227"/>
        <v>0.09067596451</v>
      </c>
      <c r="CI57" s="126">
        <f t="shared" si="227"/>
        <v>0.04910225196</v>
      </c>
      <c r="CJ57" s="126">
        <f t="shared" si="227"/>
        <v>0.04953862598</v>
      </c>
      <c r="CK57" s="126">
        <f t="shared" si="227"/>
        <v>0.04997887808</v>
      </c>
      <c r="CL57" s="126">
        <f t="shared" si="227"/>
        <v>0.02682583094</v>
      </c>
      <c r="CM57" s="126">
        <f t="shared" si="227"/>
        <v>0.02706423336</v>
      </c>
      <c r="CN57" s="126">
        <f t="shared" si="227"/>
        <v>0.02730475448</v>
      </c>
      <c r="CO57" s="126">
        <f t="shared" si="227"/>
        <v>0.02754741311</v>
      </c>
      <c r="CP57" s="126">
        <f t="shared" si="227"/>
        <v>0.1659741339</v>
      </c>
      <c r="CQ57" s="126">
        <f t="shared" si="227"/>
        <v>0.09067596451</v>
      </c>
      <c r="CR57" s="126">
        <f t="shared" si="227"/>
        <v>0.09148180607</v>
      </c>
      <c r="CS57" s="126">
        <f t="shared" si="227"/>
        <v>0.04953862598</v>
      </c>
      <c r="CT57" s="126">
        <f t="shared" si="227"/>
        <v>0.04997887808</v>
      </c>
      <c r="CU57" s="126">
        <f t="shared" si="227"/>
        <v>0.05042304271</v>
      </c>
      <c r="CV57" s="126">
        <f t="shared" si="227"/>
        <v>0.02706423336</v>
      </c>
      <c r="CW57" s="126">
        <f t="shared" si="227"/>
        <v>0.02730475448</v>
      </c>
      <c r="CX57" s="126">
        <f t="shared" si="227"/>
        <v>0.02754741311</v>
      </c>
      <c r="CY57" s="126">
        <f t="shared" si="227"/>
        <v>0.02779222827</v>
      </c>
      <c r="CZ57" s="126">
        <f t="shared" si="227"/>
        <v>0.1674491538</v>
      </c>
      <c r="DA57" s="126">
        <f t="shared" si="227"/>
        <v>0.09148180607</v>
      </c>
      <c r="DB57" s="126">
        <f t="shared" si="227"/>
        <v>0.09229480918</v>
      </c>
      <c r="DC57" s="126">
        <f t="shared" si="227"/>
        <v>0.04997887808</v>
      </c>
      <c r="DD57" s="126">
        <f t="shared" si="227"/>
        <v>0.05042304271</v>
      </c>
      <c r="DE57" s="126">
        <f t="shared" si="227"/>
        <v>0.05087115467</v>
      </c>
      <c r="DF57" s="126">
        <f t="shared" si="227"/>
        <v>0.02730475448</v>
      </c>
      <c r="DG57" s="126">
        <f t="shared" si="227"/>
        <v>0.02754741311</v>
      </c>
      <c r="DH57" s="126">
        <f t="shared" si="227"/>
        <v>0.02779222827</v>
      </c>
      <c r="DI57" s="126">
        <f t="shared" si="227"/>
        <v>0.02803921911</v>
      </c>
      <c r="DJ57" s="126">
        <f t="shared" ref="DJ57:DS57" si="228">$A57*OFFSET($D57,0,DJ$3)</f>
        <v>0.5493300853</v>
      </c>
      <c r="DK57" s="126">
        <f t="shared" si="228"/>
        <v>0.3001132415</v>
      </c>
      <c r="DL57" s="126">
        <f t="shared" si="228"/>
        <v>0.302780362</v>
      </c>
      <c r="DM57" s="126">
        <f t="shared" si="228"/>
        <v>0.1639596303</v>
      </c>
      <c r="DN57" s="126">
        <f t="shared" si="228"/>
        <v>0.1654167473</v>
      </c>
      <c r="DO57" s="126">
        <f t="shared" si="228"/>
        <v>0.1668868137</v>
      </c>
      <c r="DP57" s="126">
        <f t="shared" si="228"/>
        <v>0.08957538909</v>
      </c>
      <c r="DQ57" s="126">
        <f t="shared" si="228"/>
        <v>0.09037144978</v>
      </c>
      <c r="DR57" s="126">
        <f t="shared" si="228"/>
        <v>0.09117458511</v>
      </c>
      <c r="DS57" s="126">
        <f t="shared" si="228"/>
        <v>0.09198485793</v>
      </c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5">
        <f t="shared" ref="EF57:EO57" si="229">D57*EF$3</f>
        <v>-0.002271078519</v>
      </c>
      <c r="EG57" s="125">
        <f t="shared" si="229"/>
        <v>0.2420058495</v>
      </c>
      <c r="EH57" s="125">
        <f t="shared" si="229"/>
        <v>0.3168159681</v>
      </c>
      <c r="EI57" s="125">
        <f t="shared" si="229"/>
        <v>-0.106497073</v>
      </c>
      <c r="EJ57" s="125">
        <f t="shared" si="229"/>
        <v>0.1610214494</v>
      </c>
      <c r="EK57" s="125">
        <f t="shared" si="229"/>
        <v>-0.06813960139</v>
      </c>
      <c r="EL57" s="125">
        <f t="shared" si="229"/>
        <v>0.05563650285</v>
      </c>
      <c r="EM57" s="125">
        <f t="shared" si="229"/>
        <v>-0.05002107858</v>
      </c>
      <c r="EN57" s="125">
        <f t="shared" si="229"/>
        <v>-0.05635647174</v>
      </c>
      <c r="EO57" s="125">
        <f t="shared" si="229"/>
        <v>0.05800075792</v>
      </c>
      <c r="EP57" s="127">
        <f t="shared" si="17"/>
        <v>0.5501952245</v>
      </c>
      <c r="EQ57" s="127">
        <v>0.008088512227187594</v>
      </c>
      <c r="ER57" s="127">
        <f t="shared" si="18"/>
        <v>0.5493300853</v>
      </c>
      <c r="ES57" s="127">
        <f t="shared" si="19"/>
        <v>0.0000007484659179</v>
      </c>
      <c r="ET57" s="127">
        <f t="shared" si="20"/>
        <v>0.01345320915</v>
      </c>
    </row>
    <row r="58">
      <c r="A58" s="123">
        <f>'Yield Tabulations'!Z59</f>
        <v>0.4236641221</v>
      </c>
      <c r="B58" s="124">
        <f>'Yield Tabulations'!V59</f>
        <v>0.4432989691</v>
      </c>
      <c r="C58" s="124">
        <f>'Yield Tabulations'!W59</f>
        <v>0.3875338753</v>
      </c>
      <c r="D58" s="125">
        <f t="shared" si="11"/>
        <v>1</v>
      </c>
      <c r="E58" s="125">
        <f t="shared" ref="E58:M58" si="230">POWER($B58,E$1)*POWER($C58,E$2)</f>
        <v>0.3875338753</v>
      </c>
      <c r="F58" s="125">
        <f t="shared" si="230"/>
        <v>0.4432989691</v>
      </c>
      <c r="G58" s="125">
        <f t="shared" si="230"/>
        <v>0.1501825045</v>
      </c>
      <c r="H58" s="125">
        <f t="shared" si="230"/>
        <v>0.1717933674</v>
      </c>
      <c r="I58" s="125">
        <f t="shared" si="230"/>
        <v>0.196513976</v>
      </c>
      <c r="J58" s="125">
        <f t="shared" si="230"/>
        <v>0.05820080799</v>
      </c>
      <c r="K58" s="125">
        <f t="shared" si="230"/>
        <v>0.06657574943</v>
      </c>
      <c r="L58" s="125">
        <f t="shared" si="230"/>
        <v>0.07615582267</v>
      </c>
      <c r="M58" s="125">
        <f t="shared" si="230"/>
        <v>0.08711444296</v>
      </c>
      <c r="N58" s="126">
        <f t="shared" ref="N58:DI58" si="231">OFFSET($D58,0,N$2)*OFFSET($D58,0,N$3)</f>
        <v>1</v>
      </c>
      <c r="O58" s="126">
        <f t="shared" si="231"/>
        <v>0.3875338753</v>
      </c>
      <c r="P58" s="126">
        <f t="shared" si="231"/>
        <v>0.4432989691</v>
      </c>
      <c r="Q58" s="126">
        <f t="shared" si="231"/>
        <v>0.1501825045</v>
      </c>
      <c r="R58" s="126">
        <f t="shared" si="231"/>
        <v>0.1717933674</v>
      </c>
      <c r="S58" s="126">
        <f t="shared" si="231"/>
        <v>0.196513976</v>
      </c>
      <c r="T58" s="126">
        <f t="shared" si="231"/>
        <v>0.05820080799</v>
      </c>
      <c r="U58" s="126">
        <f t="shared" si="231"/>
        <v>0.06657574943</v>
      </c>
      <c r="V58" s="126">
        <f t="shared" si="231"/>
        <v>0.07615582267</v>
      </c>
      <c r="W58" s="126">
        <f t="shared" si="231"/>
        <v>0.08711444296</v>
      </c>
      <c r="X58" s="126">
        <f t="shared" si="231"/>
        <v>0.3875338753</v>
      </c>
      <c r="Y58" s="126">
        <f t="shared" si="231"/>
        <v>0.1501825045</v>
      </c>
      <c r="Z58" s="126">
        <f t="shared" si="231"/>
        <v>0.1717933674</v>
      </c>
      <c r="AA58" s="126">
        <f t="shared" si="231"/>
        <v>0.05820080799</v>
      </c>
      <c r="AB58" s="126">
        <f t="shared" si="231"/>
        <v>0.06657574943</v>
      </c>
      <c r="AC58" s="126">
        <f t="shared" si="231"/>
        <v>0.07615582267</v>
      </c>
      <c r="AD58" s="126">
        <f t="shared" si="231"/>
        <v>0.02255478467</v>
      </c>
      <c r="AE58" s="126">
        <f t="shared" si="231"/>
        <v>0.02580035818</v>
      </c>
      <c r="AF58" s="126">
        <f t="shared" si="231"/>
        <v>0.02951296109</v>
      </c>
      <c r="AG58" s="126">
        <f t="shared" si="231"/>
        <v>0.03375979768</v>
      </c>
      <c r="AH58" s="126">
        <f t="shared" si="231"/>
        <v>0.4432989691</v>
      </c>
      <c r="AI58" s="126">
        <f t="shared" si="231"/>
        <v>0.1717933674</v>
      </c>
      <c r="AJ58" s="126">
        <f t="shared" si="231"/>
        <v>0.196513976</v>
      </c>
      <c r="AK58" s="126">
        <f t="shared" si="231"/>
        <v>0.06657574943</v>
      </c>
      <c r="AL58" s="126">
        <f t="shared" si="231"/>
        <v>0.07615582267</v>
      </c>
      <c r="AM58" s="126">
        <f t="shared" si="231"/>
        <v>0.08711444296</v>
      </c>
      <c r="AN58" s="126">
        <f t="shared" si="231"/>
        <v>0.02580035818</v>
      </c>
      <c r="AO58" s="126">
        <f t="shared" si="231"/>
        <v>0.02951296109</v>
      </c>
      <c r="AP58" s="126">
        <f t="shared" si="231"/>
        <v>0.03375979768</v>
      </c>
      <c r="AQ58" s="126">
        <f t="shared" si="231"/>
        <v>0.03861774276</v>
      </c>
      <c r="AR58" s="126">
        <f t="shared" si="231"/>
        <v>0.1501825045</v>
      </c>
      <c r="AS58" s="126">
        <f t="shared" si="231"/>
        <v>0.05820080799</v>
      </c>
      <c r="AT58" s="126">
        <f t="shared" si="231"/>
        <v>0.06657574943</v>
      </c>
      <c r="AU58" s="126">
        <f t="shared" si="231"/>
        <v>0.02255478467</v>
      </c>
      <c r="AV58" s="126">
        <f t="shared" si="231"/>
        <v>0.02580035818</v>
      </c>
      <c r="AW58" s="126">
        <f t="shared" si="231"/>
        <v>0.02951296109</v>
      </c>
      <c r="AX58" s="126">
        <f t="shared" si="231"/>
        <v>0.00874074311</v>
      </c>
      <c r="AY58" s="126">
        <f t="shared" si="231"/>
        <v>0.009998512791</v>
      </c>
      <c r="AZ58" s="126">
        <f t="shared" si="231"/>
        <v>0.01143727218</v>
      </c>
      <c r="BA58" s="126">
        <f t="shared" si="231"/>
        <v>0.01308306522</v>
      </c>
      <c r="BB58" s="126">
        <f t="shared" si="231"/>
        <v>0.1717933674</v>
      </c>
      <c r="BC58" s="126">
        <f t="shared" si="231"/>
        <v>0.06657574943</v>
      </c>
      <c r="BD58" s="126">
        <f t="shared" si="231"/>
        <v>0.07615582267</v>
      </c>
      <c r="BE58" s="126">
        <f t="shared" si="231"/>
        <v>0.02580035818</v>
      </c>
      <c r="BF58" s="126">
        <f t="shared" si="231"/>
        <v>0.02951296109</v>
      </c>
      <c r="BG58" s="126">
        <f t="shared" si="231"/>
        <v>0.03375979768</v>
      </c>
      <c r="BH58" s="126">
        <f t="shared" si="231"/>
        <v>0.009998512791</v>
      </c>
      <c r="BI58" s="126">
        <f t="shared" si="231"/>
        <v>0.01143727218</v>
      </c>
      <c r="BJ58" s="126">
        <f t="shared" si="231"/>
        <v>0.01308306522</v>
      </c>
      <c r="BK58" s="126">
        <f t="shared" si="231"/>
        <v>0.01496568351</v>
      </c>
      <c r="BL58" s="126">
        <f t="shared" si="231"/>
        <v>0.196513976</v>
      </c>
      <c r="BM58" s="126">
        <f t="shared" si="231"/>
        <v>0.07615582267</v>
      </c>
      <c r="BN58" s="126">
        <f t="shared" si="231"/>
        <v>0.08711444296</v>
      </c>
      <c r="BO58" s="126">
        <f t="shared" si="231"/>
        <v>0.02951296109</v>
      </c>
      <c r="BP58" s="126">
        <f t="shared" si="231"/>
        <v>0.03375979768</v>
      </c>
      <c r="BQ58" s="126">
        <f t="shared" si="231"/>
        <v>0.03861774276</v>
      </c>
      <c r="BR58" s="126">
        <f t="shared" si="231"/>
        <v>0.01143727218</v>
      </c>
      <c r="BS58" s="126">
        <f t="shared" si="231"/>
        <v>0.01308306522</v>
      </c>
      <c r="BT58" s="126">
        <f t="shared" si="231"/>
        <v>0.01496568351</v>
      </c>
      <c r="BU58" s="126">
        <f t="shared" si="231"/>
        <v>0.01711920555</v>
      </c>
      <c r="BV58" s="126">
        <f t="shared" si="231"/>
        <v>0.05820080799</v>
      </c>
      <c r="BW58" s="126">
        <f t="shared" si="231"/>
        <v>0.02255478467</v>
      </c>
      <c r="BX58" s="126">
        <f t="shared" si="231"/>
        <v>0.02580035818</v>
      </c>
      <c r="BY58" s="126">
        <f t="shared" si="231"/>
        <v>0.00874074311</v>
      </c>
      <c r="BZ58" s="126">
        <f t="shared" si="231"/>
        <v>0.009998512791</v>
      </c>
      <c r="CA58" s="126">
        <f t="shared" si="231"/>
        <v>0.01143727218</v>
      </c>
      <c r="CB58" s="126">
        <f t="shared" si="231"/>
        <v>0.003387334051</v>
      </c>
      <c r="CC58" s="126">
        <f t="shared" si="231"/>
        <v>0.00387476241</v>
      </c>
      <c r="CD58" s="126">
        <f t="shared" si="231"/>
        <v>0.004432330413</v>
      </c>
      <c r="CE58" s="126">
        <f t="shared" si="231"/>
        <v>0.005070130968</v>
      </c>
      <c r="CF58" s="126">
        <f t="shared" si="231"/>
        <v>0.06657574943</v>
      </c>
      <c r="CG58" s="126">
        <f t="shared" si="231"/>
        <v>0.02580035818</v>
      </c>
      <c r="CH58" s="126">
        <f t="shared" si="231"/>
        <v>0.02951296109</v>
      </c>
      <c r="CI58" s="126">
        <f t="shared" si="231"/>
        <v>0.009998512791</v>
      </c>
      <c r="CJ58" s="126">
        <f t="shared" si="231"/>
        <v>0.01143727218</v>
      </c>
      <c r="CK58" s="126">
        <f t="shared" si="231"/>
        <v>0.01308306522</v>
      </c>
      <c r="CL58" s="126">
        <f t="shared" si="231"/>
        <v>0.00387476241</v>
      </c>
      <c r="CM58" s="126">
        <f t="shared" si="231"/>
        <v>0.004432330413</v>
      </c>
      <c r="CN58" s="126">
        <f t="shared" si="231"/>
        <v>0.005070130968</v>
      </c>
      <c r="CO58" s="126">
        <f t="shared" si="231"/>
        <v>0.005799709327</v>
      </c>
      <c r="CP58" s="126">
        <f t="shared" si="231"/>
        <v>0.07615582267</v>
      </c>
      <c r="CQ58" s="126">
        <f t="shared" si="231"/>
        <v>0.02951296109</v>
      </c>
      <c r="CR58" s="126">
        <f t="shared" si="231"/>
        <v>0.03375979768</v>
      </c>
      <c r="CS58" s="126">
        <f t="shared" si="231"/>
        <v>0.01143727218</v>
      </c>
      <c r="CT58" s="126">
        <f t="shared" si="231"/>
        <v>0.01308306522</v>
      </c>
      <c r="CU58" s="126">
        <f t="shared" si="231"/>
        <v>0.01496568351</v>
      </c>
      <c r="CV58" s="126">
        <f t="shared" si="231"/>
        <v>0.004432330413</v>
      </c>
      <c r="CW58" s="126">
        <f t="shared" si="231"/>
        <v>0.005070130968</v>
      </c>
      <c r="CX58" s="126">
        <f t="shared" si="231"/>
        <v>0.005799709327</v>
      </c>
      <c r="CY58" s="126">
        <f t="shared" si="231"/>
        <v>0.00663427207</v>
      </c>
      <c r="CZ58" s="126">
        <f t="shared" si="231"/>
        <v>0.08711444296</v>
      </c>
      <c r="DA58" s="126">
        <f t="shared" si="231"/>
        <v>0.03375979768</v>
      </c>
      <c r="DB58" s="126">
        <f t="shared" si="231"/>
        <v>0.03861774276</v>
      </c>
      <c r="DC58" s="126">
        <f t="shared" si="231"/>
        <v>0.01308306522</v>
      </c>
      <c r="DD58" s="126">
        <f t="shared" si="231"/>
        <v>0.01496568351</v>
      </c>
      <c r="DE58" s="126">
        <f t="shared" si="231"/>
        <v>0.01711920555</v>
      </c>
      <c r="DF58" s="126">
        <f t="shared" si="231"/>
        <v>0.005070130968</v>
      </c>
      <c r="DG58" s="126">
        <f t="shared" si="231"/>
        <v>0.005799709327</v>
      </c>
      <c r="DH58" s="126">
        <f t="shared" si="231"/>
        <v>0.00663427207</v>
      </c>
      <c r="DI58" s="126">
        <f t="shared" si="231"/>
        <v>0.007588926172</v>
      </c>
      <c r="DJ58" s="126">
        <f t="shared" ref="DJ58:DS58" si="232">$A58*OFFSET($D58,0,DJ$3)</f>
        <v>0.4236641221</v>
      </c>
      <c r="DK58" s="126">
        <f t="shared" si="232"/>
        <v>0.1641841991</v>
      </c>
      <c r="DL58" s="126">
        <f t="shared" si="232"/>
        <v>0.1878098686</v>
      </c>
      <c r="DM58" s="126">
        <f t="shared" si="232"/>
        <v>0.06362693894</v>
      </c>
      <c r="DN58" s="126">
        <f t="shared" si="232"/>
        <v>0.0727826862</v>
      </c>
      <c r="DO58" s="126">
        <f t="shared" si="232"/>
        <v>0.08325592112</v>
      </c>
      <c r="DP58" s="126">
        <f t="shared" si="232"/>
        <v>0.02465759423</v>
      </c>
      <c r="DQ58" s="126">
        <f t="shared" si="232"/>
        <v>0.02820575644</v>
      </c>
      <c r="DR58" s="126">
        <f t="shared" si="232"/>
        <v>0.03226448976</v>
      </c>
      <c r="DS58" s="126">
        <f t="shared" si="232"/>
        <v>0.036907264</v>
      </c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5">
        <f t="shared" ref="EF58:EO58" si="233">D58*EF$3</f>
        <v>-0.002271078519</v>
      </c>
      <c r="EG58" s="125">
        <f t="shared" si="233"/>
        <v>0.1716657921</v>
      </c>
      <c r="EH58" s="125">
        <f t="shared" si="233"/>
        <v>0.2548058912</v>
      </c>
      <c r="EI58" s="125">
        <f t="shared" si="233"/>
        <v>-0.05358626268</v>
      </c>
      <c r="EJ58" s="125">
        <f t="shared" si="233"/>
        <v>0.09186372089</v>
      </c>
      <c r="EK58" s="125">
        <f t="shared" si="233"/>
        <v>-0.04407622518</v>
      </c>
      <c r="EL58" s="125">
        <f t="shared" si="233"/>
        <v>0.01985790913</v>
      </c>
      <c r="EM58" s="125">
        <f t="shared" si="233"/>
        <v>-0.02024283108</v>
      </c>
      <c r="EN58" s="125">
        <f t="shared" si="233"/>
        <v>-0.02585868875</v>
      </c>
      <c r="EO58" s="125">
        <f t="shared" si="233"/>
        <v>0.0301745551</v>
      </c>
      <c r="EP58" s="127">
        <f t="shared" si="17"/>
        <v>0.4223327823</v>
      </c>
      <c r="EQ58" s="127">
        <v>-1.3845953051716542E-4</v>
      </c>
      <c r="ER58" s="127">
        <f t="shared" si="18"/>
        <v>0.4236641221</v>
      </c>
      <c r="ES58" s="127">
        <f t="shared" si="19"/>
        <v>0.000001772465778</v>
      </c>
      <c r="ET58" s="127">
        <f t="shared" si="20"/>
        <v>0.00009366355373</v>
      </c>
    </row>
    <row r="59">
      <c r="A59" s="123">
        <f>'Yield Tabulations'!Z60</f>
        <v>0.4153846154</v>
      </c>
      <c r="B59" s="124">
        <f>'Yield Tabulations'!V60</f>
        <v>0.4156378601</v>
      </c>
      <c r="C59" s="124">
        <f>'Yield Tabulations'!W60</f>
        <v>0.414893617</v>
      </c>
      <c r="D59" s="125">
        <f t="shared" si="11"/>
        <v>1</v>
      </c>
      <c r="E59" s="125">
        <f t="shared" ref="E59:M59" si="234">POWER($B59,E$1)*POWER($C59,E$2)</f>
        <v>0.414893617</v>
      </c>
      <c r="F59" s="125">
        <f t="shared" si="234"/>
        <v>0.4156378601</v>
      </c>
      <c r="G59" s="125">
        <f t="shared" si="234"/>
        <v>0.1721367134</v>
      </c>
      <c r="H59" s="125">
        <f t="shared" si="234"/>
        <v>0.1724454951</v>
      </c>
      <c r="I59" s="125">
        <f t="shared" si="234"/>
        <v>0.1727548307</v>
      </c>
      <c r="J59" s="125">
        <f t="shared" si="234"/>
        <v>0.07141842366</v>
      </c>
      <c r="K59" s="125">
        <f t="shared" si="234"/>
        <v>0.07154653522</v>
      </c>
      <c r="L59" s="125">
        <f t="shared" si="234"/>
        <v>0.07167487658</v>
      </c>
      <c r="M59" s="125">
        <f t="shared" si="234"/>
        <v>0.07180344817</v>
      </c>
      <c r="N59" s="126">
        <f t="shared" ref="N59:DI59" si="235">OFFSET($D59,0,N$2)*OFFSET($D59,0,N$3)</f>
        <v>1</v>
      </c>
      <c r="O59" s="126">
        <f t="shared" si="235"/>
        <v>0.414893617</v>
      </c>
      <c r="P59" s="126">
        <f t="shared" si="235"/>
        <v>0.4156378601</v>
      </c>
      <c r="Q59" s="126">
        <f t="shared" si="235"/>
        <v>0.1721367134</v>
      </c>
      <c r="R59" s="126">
        <f t="shared" si="235"/>
        <v>0.1724454951</v>
      </c>
      <c r="S59" s="126">
        <f t="shared" si="235"/>
        <v>0.1727548307</v>
      </c>
      <c r="T59" s="126">
        <f t="shared" si="235"/>
        <v>0.07141842366</v>
      </c>
      <c r="U59" s="126">
        <f t="shared" si="235"/>
        <v>0.07154653522</v>
      </c>
      <c r="V59" s="126">
        <f t="shared" si="235"/>
        <v>0.07167487658</v>
      </c>
      <c r="W59" s="126">
        <f t="shared" si="235"/>
        <v>0.07180344817</v>
      </c>
      <c r="X59" s="126">
        <f t="shared" si="235"/>
        <v>0.414893617</v>
      </c>
      <c r="Y59" s="126">
        <f t="shared" si="235"/>
        <v>0.1721367134</v>
      </c>
      <c r="Z59" s="126">
        <f t="shared" si="235"/>
        <v>0.1724454951</v>
      </c>
      <c r="AA59" s="126">
        <f t="shared" si="235"/>
        <v>0.07141842366</v>
      </c>
      <c r="AB59" s="126">
        <f t="shared" si="235"/>
        <v>0.07154653522</v>
      </c>
      <c r="AC59" s="126">
        <f t="shared" si="235"/>
        <v>0.07167487658</v>
      </c>
      <c r="AD59" s="126">
        <f t="shared" si="235"/>
        <v>0.02963104812</v>
      </c>
      <c r="AE59" s="126">
        <f t="shared" si="235"/>
        <v>0.02968420078</v>
      </c>
      <c r="AF59" s="126">
        <f t="shared" si="235"/>
        <v>0.02973744879</v>
      </c>
      <c r="AG59" s="126">
        <f t="shared" si="235"/>
        <v>0.02979079232</v>
      </c>
      <c r="AH59" s="126">
        <f t="shared" si="235"/>
        <v>0.4156378601</v>
      </c>
      <c r="AI59" s="126">
        <f t="shared" si="235"/>
        <v>0.1724454951</v>
      </c>
      <c r="AJ59" s="126">
        <f t="shared" si="235"/>
        <v>0.1727548307</v>
      </c>
      <c r="AK59" s="126">
        <f t="shared" si="235"/>
        <v>0.07154653522</v>
      </c>
      <c r="AL59" s="126">
        <f t="shared" si="235"/>
        <v>0.07167487658</v>
      </c>
      <c r="AM59" s="126">
        <f t="shared" si="235"/>
        <v>0.07180344817</v>
      </c>
      <c r="AN59" s="126">
        <f t="shared" si="235"/>
        <v>0.02968420078</v>
      </c>
      <c r="AO59" s="126">
        <f t="shared" si="235"/>
        <v>0.02973744879</v>
      </c>
      <c r="AP59" s="126">
        <f t="shared" si="235"/>
        <v>0.02979079232</v>
      </c>
      <c r="AQ59" s="126">
        <f t="shared" si="235"/>
        <v>0.02984423154</v>
      </c>
      <c r="AR59" s="126">
        <f t="shared" si="235"/>
        <v>0.1721367134</v>
      </c>
      <c r="AS59" s="126">
        <f t="shared" si="235"/>
        <v>0.07141842366</v>
      </c>
      <c r="AT59" s="126">
        <f t="shared" si="235"/>
        <v>0.07154653522</v>
      </c>
      <c r="AU59" s="126">
        <f t="shared" si="235"/>
        <v>0.02963104812</v>
      </c>
      <c r="AV59" s="126">
        <f t="shared" si="235"/>
        <v>0.02968420078</v>
      </c>
      <c r="AW59" s="126">
        <f t="shared" si="235"/>
        <v>0.02973744879</v>
      </c>
      <c r="AX59" s="126">
        <f t="shared" si="235"/>
        <v>0.01229373273</v>
      </c>
      <c r="AY59" s="126">
        <f t="shared" si="235"/>
        <v>0.01231578543</v>
      </c>
      <c r="AZ59" s="126">
        <f t="shared" si="235"/>
        <v>0.01233787769</v>
      </c>
      <c r="BA59" s="126">
        <f t="shared" si="235"/>
        <v>0.01236000958</v>
      </c>
      <c r="BB59" s="126">
        <f t="shared" si="235"/>
        <v>0.1724454951</v>
      </c>
      <c r="BC59" s="126">
        <f t="shared" si="235"/>
        <v>0.07154653522</v>
      </c>
      <c r="BD59" s="126">
        <f t="shared" si="235"/>
        <v>0.07167487658</v>
      </c>
      <c r="BE59" s="126">
        <f t="shared" si="235"/>
        <v>0.02968420078</v>
      </c>
      <c r="BF59" s="126">
        <f t="shared" si="235"/>
        <v>0.02973744879</v>
      </c>
      <c r="BG59" s="126">
        <f t="shared" si="235"/>
        <v>0.02979079232</v>
      </c>
      <c r="BH59" s="126">
        <f t="shared" si="235"/>
        <v>0.01231578543</v>
      </c>
      <c r="BI59" s="126">
        <f t="shared" si="235"/>
        <v>0.01233787769</v>
      </c>
      <c r="BJ59" s="126">
        <f t="shared" si="235"/>
        <v>0.01236000958</v>
      </c>
      <c r="BK59" s="126">
        <f t="shared" si="235"/>
        <v>0.01238218117</v>
      </c>
      <c r="BL59" s="126">
        <f t="shared" si="235"/>
        <v>0.1727548307</v>
      </c>
      <c r="BM59" s="126">
        <f t="shared" si="235"/>
        <v>0.07167487658</v>
      </c>
      <c r="BN59" s="126">
        <f t="shared" si="235"/>
        <v>0.07180344817</v>
      </c>
      <c r="BO59" s="126">
        <f t="shared" si="235"/>
        <v>0.02973744879</v>
      </c>
      <c r="BP59" s="126">
        <f t="shared" si="235"/>
        <v>0.02979079232</v>
      </c>
      <c r="BQ59" s="126">
        <f t="shared" si="235"/>
        <v>0.02984423154</v>
      </c>
      <c r="BR59" s="126">
        <f t="shared" si="235"/>
        <v>0.01233787769</v>
      </c>
      <c r="BS59" s="126">
        <f t="shared" si="235"/>
        <v>0.01236000958</v>
      </c>
      <c r="BT59" s="126">
        <f t="shared" si="235"/>
        <v>0.01238218117</v>
      </c>
      <c r="BU59" s="126">
        <f t="shared" si="235"/>
        <v>0.01240439253</v>
      </c>
      <c r="BV59" s="126">
        <f t="shared" si="235"/>
        <v>0.07141842366</v>
      </c>
      <c r="BW59" s="126">
        <f t="shared" si="235"/>
        <v>0.02963104812</v>
      </c>
      <c r="BX59" s="126">
        <f t="shared" si="235"/>
        <v>0.02968420078</v>
      </c>
      <c r="BY59" s="126">
        <f t="shared" si="235"/>
        <v>0.01229373273</v>
      </c>
      <c r="BZ59" s="126">
        <f t="shared" si="235"/>
        <v>0.01231578543</v>
      </c>
      <c r="CA59" s="126">
        <f t="shared" si="235"/>
        <v>0.01233787769</v>
      </c>
      <c r="CB59" s="126">
        <f t="shared" si="235"/>
        <v>0.005100591239</v>
      </c>
      <c r="CC59" s="126">
        <f t="shared" si="235"/>
        <v>0.005109740764</v>
      </c>
      <c r="CD59" s="126">
        <f t="shared" si="235"/>
        <v>0.005118906702</v>
      </c>
      <c r="CE59" s="126">
        <f t="shared" si="235"/>
        <v>0.005128089082</v>
      </c>
      <c r="CF59" s="126">
        <f t="shared" si="235"/>
        <v>0.07154653522</v>
      </c>
      <c r="CG59" s="126">
        <f t="shared" si="235"/>
        <v>0.02968420078</v>
      </c>
      <c r="CH59" s="126">
        <f t="shared" si="235"/>
        <v>0.02973744879</v>
      </c>
      <c r="CI59" s="126">
        <f t="shared" si="235"/>
        <v>0.01231578543</v>
      </c>
      <c r="CJ59" s="126">
        <f t="shared" si="235"/>
        <v>0.01233787769</v>
      </c>
      <c r="CK59" s="126">
        <f t="shared" si="235"/>
        <v>0.01236000958</v>
      </c>
      <c r="CL59" s="126">
        <f t="shared" si="235"/>
        <v>0.005109740764</v>
      </c>
      <c r="CM59" s="126">
        <f t="shared" si="235"/>
        <v>0.005118906702</v>
      </c>
      <c r="CN59" s="126">
        <f t="shared" si="235"/>
        <v>0.005128089082</v>
      </c>
      <c r="CO59" s="126">
        <f t="shared" si="235"/>
        <v>0.005137287933</v>
      </c>
      <c r="CP59" s="126">
        <f t="shared" si="235"/>
        <v>0.07167487658</v>
      </c>
      <c r="CQ59" s="126">
        <f t="shared" si="235"/>
        <v>0.02973744879</v>
      </c>
      <c r="CR59" s="126">
        <f t="shared" si="235"/>
        <v>0.02979079232</v>
      </c>
      <c r="CS59" s="126">
        <f t="shared" si="235"/>
        <v>0.01233787769</v>
      </c>
      <c r="CT59" s="126">
        <f t="shared" si="235"/>
        <v>0.01236000958</v>
      </c>
      <c r="CU59" s="126">
        <f t="shared" si="235"/>
        <v>0.01238218117</v>
      </c>
      <c r="CV59" s="126">
        <f t="shared" si="235"/>
        <v>0.005118906702</v>
      </c>
      <c r="CW59" s="126">
        <f t="shared" si="235"/>
        <v>0.005128089082</v>
      </c>
      <c r="CX59" s="126">
        <f t="shared" si="235"/>
        <v>0.005137287933</v>
      </c>
      <c r="CY59" s="126">
        <f t="shared" si="235"/>
        <v>0.005146503285</v>
      </c>
      <c r="CZ59" s="126">
        <f t="shared" si="235"/>
        <v>0.07180344817</v>
      </c>
      <c r="DA59" s="126">
        <f t="shared" si="235"/>
        <v>0.02979079232</v>
      </c>
      <c r="DB59" s="126">
        <f t="shared" si="235"/>
        <v>0.02984423154</v>
      </c>
      <c r="DC59" s="126">
        <f t="shared" si="235"/>
        <v>0.01236000958</v>
      </c>
      <c r="DD59" s="126">
        <f t="shared" si="235"/>
        <v>0.01238218117</v>
      </c>
      <c r="DE59" s="126">
        <f t="shared" si="235"/>
        <v>0.01240439253</v>
      </c>
      <c r="DF59" s="126">
        <f t="shared" si="235"/>
        <v>0.005128089082</v>
      </c>
      <c r="DG59" s="126">
        <f t="shared" si="235"/>
        <v>0.005137287933</v>
      </c>
      <c r="DH59" s="126">
        <f t="shared" si="235"/>
        <v>0.005146503285</v>
      </c>
      <c r="DI59" s="126">
        <f t="shared" si="235"/>
        <v>0.005155735168</v>
      </c>
      <c r="DJ59" s="126">
        <f t="shared" ref="DJ59:DS59" si="236">$A59*OFFSET($D59,0,DJ$3)</f>
        <v>0.4153846154</v>
      </c>
      <c r="DK59" s="126">
        <f t="shared" si="236"/>
        <v>0.1723404255</v>
      </c>
      <c r="DL59" s="126">
        <f t="shared" si="236"/>
        <v>0.1726495726</v>
      </c>
      <c r="DM59" s="126">
        <f t="shared" si="236"/>
        <v>0.07150294251</v>
      </c>
      <c r="DN59" s="126">
        <f t="shared" si="236"/>
        <v>0.07163120567</v>
      </c>
      <c r="DO59" s="126">
        <f t="shared" si="236"/>
        <v>0.07175969892</v>
      </c>
      <c r="DP59" s="126">
        <f t="shared" si="236"/>
        <v>0.02966611444</v>
      </c>
      <c r="DQ59" s="126">
        <f t="shared" si="236"/>
        <v>0.02971933001</v>
      </c>
      <c r="DR59" s="126">
        <f t="shared" si="236"/>
        <v>0.02977264104</v>
      </c>
      <c r="DS59" s="126">
        <f t="shared" si="236"/>
        <v>0.0298260477</v>
      </c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5">
        <f t="shared" ref="EF59:EO59" si="237">D59*EF$3</f>
        <v>-0.002271078519</v>
      </c>
      <c r="EG59" s="125">
        <f t="shared" si="237"/>
        <v>0.1837853307</v>
      </c>
      <c r="EH59" s="125">
        <f t="shared" si="237"/>
        <v>0.2389064328</v>
      </c>
      <c r="EI59" s="125">
        <f t="shared" si="237"/>
        <v>-0.06141969181</v>
      </c>
      <c r="EJ59" s="125">
        <f t="shared" si="237"/>
        <v>0.09221243563</v>
      </c>
      <c r="EK59" s="125">
        <f t="shared" si="237"/>
        <v>-0.03874727374</v>
      </c>
      <c r="EL59" s="125">
        <f t="shared" si="237"/>
        <v>0.02436771269</v>
      </c>
      <c r="EM59" s="125">
        <f t="shared" si="237"/>
        <v>-0.02175423393</v>
      </c>
      <c r="EN59" s="125">
        <f t="shared" si="237"/>
        <v>-0.02433718473</v>
      </c>
      <c r="EO59" s="125">
        <f t="shared" si="237"/>
        <v>0.02487115832</v>
      </c>
      <c r="EP59" s="127">
        <f t="shared" si="17"/>
        <v>0.4156136074</v>
      </c>
      <c r="EQ59" s="127">
        <v>-0.017660385746885</v>
      </c>
      <c r="ER59" s="127">
        <f t="shared" si="18"/>
        <v>0.4153846154</v>
      </c>
      <c r="ES59" s="127">
        <f t="shared" si="19"/>
        <v>0.0000000524373405</v>
      </c>
      <c r="ET59" s="127">
        <f t="shared" si="20"/>
        <v>0.0003224718071</v>
      </c>
    </row>
    <row r="60">
      <c r="A60" s="123">
        <f>'Yield Tabulations'!Z61</f>
        <v>0.4347826087</v>
      </c>
      <c r="B60" s="124">
        <f>'Yield Tabulations'!V61</f>
        <v>0.4471698113</v>
      </c>
      <c r="C60" s="124">
        <f>'Yield Tabulations'!W61</f>
        <v>0.4127516779</v>
      </c>
      <c r="D60" s="125">
        <f t="shared" si="11"/>
        <v>1</v>
      </c>
      <c r="E60" s="125">
        <f t="shared" ref="E60:M60" si="238">POWER($B60,E$1)*POWER($C60,E$2)</f>
        <v>0.4127516779</v>
      </c>
      <c r="F60" s="125">
        <f t="shared" si="238"/>
        <v>0.4471698113</v>
      </c>
      <c r="G60" s="125">
        <f t="shared" si="238"/>
        <v>0.1703639476</v>
      </c>
      <c r="H60" s="125">
        <f t="shared" si="238"/>
        <v>0.1845700899</v>
      </c>
      <c r="I60" s="125">
        <f t="shared" si="238"/>
        <v>0.1999608402</v>
      </c>
      <c r="J60" s="125">
        <f t="shared" si="238"/>
        <v>0.07031800521</v>
      </c>
      <c r="K60" s="125">
        <f t="shared" si="238"/>
        <v>0.07618161429</v>
      </c>
      <c r="L60" s="125">
        <f t="shared" si="238"/>
        <v>0.08253417228</v>
      </c>
      <c r="M60" s="125">
        <f t="shared" si="238"/>
        <v>0.08941645116</v>
      </c>
      <c r="N60" s="126">
        <f t="shared" ref="N60:DI60" si="239">OFFSET($D60,0,N$2)*OFFSET($D60,0,N$3)</f>
        <v>1</v>
      </c>
      <c r="O60" s="126">
        <f t="shared" si="239"/>
        <v>0.4127516779</v>
      </c>
      <c r="P60" s="126">
        <f t="shared" si="239"/>
        <v>0.4471698113</v>
      </c>
      <c r="Q60" s="126">
        <f t="shared" si="239"/>
        <v>0.1703639476</v>
      </c>
      <c r="R60" s="126">
        <f t="shared" si="239"/>
        <v>0.1845700899</v>
      </c>
      <c r="S60" s="126">
        <f t="shared" si="239"/>
        <v>0.1999608402</v>
      </c>
      <c r="T60" s="126">
        <f t="shared" si="239"/>
        <v>0.07031800521</v>
      </c>
      <c r="U60" s="126">
        <f t="shared" si="239"/>
        <v>0.07618161429</v>
      </c>
      <c r="V60" s="126">
        <f t="shared" si="239"/>
        <v>0.08253417228</v>
      </c>
      <c r="W60" s="126">
        <f t="shared" si="239"/>
        <v>0.08941645116</v>
      </c>
      <c r="X60" s="126">
        <f t="shared" si="239"/>
        <v>0.4127516779</v>
      </c>
      <c r="Y60" s="126">
        <f t="shared" si="239"/>
        <v>0.1703639476</v>
      </c>
      <c r="Z60" s="126">
        <f t="shared" si="239"/>
        <v>0.1845700899</v>
      </c>
      <c r="AA60" s="126">
        <f t="shared" si="239"/>
        <v>0.07031800521</v>
      </c>
      <c r="AB60" s="126">
        <f t="shared" si="239"/>
        <v>0.07618161429</v>
      </c>
      <c r="AC60" s="126">
        <f t="shared" si="239"/>
        <v>0.08253417228</v>
      </c>
      <c r="AD60" s="126">
        <f t="shared" si="239"/>
        <v>0.02902387463</v>
      </c>
      <c r="AE60" s="126">
        <f t="shared" si="239"/>
        <v>0.03144408912</v>
      </c>
      <c r="AF60" s="126">
        <f t="shared" si="239"/>
        <v>0.03406611809</v>
      </c>
      <c r="AG60" s="126">
        <f t="shared" si="239"/>
        <v>0.03690679025</v>
      </c>
      <c r="AH60" s="126">
        <f t="shared" si="239"/>
        <v>0.4471698113</v>
      </c>
      <c r="AI60" s="126">
        <f t="shared" si="239"/>
        <v>0.1845700899</v>
      </c>
      <c r="AJ60" s="126">
        <f t="shared" si="239"/>
        <v>0.1999608402</v>
      </c>
      <c r="AK60" s="126">
        <f t="shared" si="239"/>
        <v>0.07618161429</v>
      </c>
      <c r="AL60" s="126">
        <f t="shared" si="239"/>
        <v>0.08253417228</v>
      </c>
      <c r="AM60" s="126">
        <f t="shared" si="239"/>
        <v>0.08941645116</v>
      </c>
      <c r="AN60" s="126">
        <f t="shared" si="239"/>
        <v>0.03144408912</v>
      </c>
      <c r="AO60" s="126">
        <f t="shared" si="239"/>
        <v>0.03406611809</v>
      </c>
      <c r="AP60" s="126">
        <f t="shared" si="239"/>
        <v>0.03690679025</v>
      </c>
      <c r="AQ60" s="126">
        <f t="shared" si="239"/>
        <v>0.0399843376</v>
      </c>
      <c r="AR60" s="126">
        <f t="shared" si="239"/>
        <v>0.1703639476</v>
      </c>
      <c r="AS60" s="126">
        <f t="shared" si="239"/>
        <v>0.07031800521</v>
      </c>
      <c r="AT60" s="126">
        <f t="shared" si="239"/>
        <v>0.07618161429</v>
      </c>
      <c r="AU60" s="126">
        <f t="shared" si="239"/>
        <v>0.02902387463</v>
      </c>
      <c r="AV60" s="126">
        <f t="shared" si="239"/>
        <v>0.03144408912</v>
      </c>
      <c r="AW60" s="126">
        <f t="shared" si="239"/>
        <v>0.03406611809</v>
      </c>
      <c r="AX60" s="126">
        <f t="shared" si="239"/>
        <v>0.01197965295</v>
      </c>
      <c r="AY60" s="126">
        <f t="shared" si="239"/>
        <v>0.01297860054</v>
      </c>
      <c r="AZ60" s="126">
        <f t="shared" si="239"/>
        <v>0.0140608474</v>
      </c>
      <c r="BA60" s="126">
        <f t="shared" si="239"/>
        <v>0.0152333396</v>
      </c>
      <c r="BB60" s="126">
        <f t="shared" si="239"/>
        <v>0.1845700899</v>
      </c>
      <c r="BC60" s="126">
        <f t="shared" si="239"/>
        <v>0.07618161429</v>
      </c>
      <c r="BD60" s="126">
        <f t="shared" si="239"/>
        <v>0.08253417228</v>
      </c>
      <c r="BE60" s="126">
        <f t="shared" si="239"/>
        <v>0.03144408912</v>
      </c>
      <c r="BF60" s="126">
        <f t="shared" si="239"/>
        <v>0.03406611809</v>
      </c>
      <c r="BG60" s="126">
        <f t="shared" si="239"/>
        <v>0.03690679025</v>
      </c>
      <c r="BH60" s="126">
        <f t="shared" si="239"/>
        <v>0.01297860054</v>
      </c>
      <c r="BI60" s="126">
        <f t="shared" si="239"/>
        <v>0.0140608474</v>
      </c>
      <c r="BJ60" s="126">
        <f t="shared" si="239"/>
        <v>0.0152333396</v>
      </c>
      <c r="BK60" s="126">
        <f t="shared" si="239"/>
        <v>0.01650360243</v>
      </c>
      <c r="BL60" s="126">
        <f t="shared" si="239"/>
        <v>0.1999608402</v>
      </c>
      <c r="BM60" s="126">
        <f t="shared" si="239"/>
        <v>0.08253417228</v>
      </c>
      <c r="BN60" s="126">
        <f t="shared" si="239"/>
        <v>0.08941645116</v>
      </c>
      <c r="BO60" s="126">
        <f t="shared" si="239"/>
        <v>0.03406611809</v>
      </c>
      <c r="BP60" s="126">
        <f t="shared" si="239"/>
        <v>0.03690679025</v>
      </c>
      <c r="BQ60" s="126">
        <f t="shared" si="239"/>
        <v>0.0399843376</v>
      </c>
      <c r="BR60" s="126">
        <f t="shared" si="239"/>
        <v>0.0140608474</v>
      </c>
      <c r="BS60" s="126">
        <f t="shared" si="239"/>
        <v>0.0152333396</v>
      </c>
      <c r="BT60" s="126">
        <f t="shared" si="239"/>
        <v>0.01650360243</v>
      </c>
      <c r="BU60" s="126">
        <f t="shared" si="239"/>
        <v>0.0178797887</v>
      </c>
      <c r="BV60" s="126">
        <f t="shared" si="239"/>
        <v>0.07031800521</v>
      </c>
      <c r="BW60" s="126">
        <f t="shared" si="239"/>
        <v>0.02902387463</v>
      </c>
      <c r="BX60" s="126">
        <f t="shared" si="239"/>
        <v>0.03144408912</v>
      </c>
      <c r="BY60" s="126">
        <f t="shared" si="239"/>
        <v>0.01197965295</v>
      </c>
      <c r="BZ60" s="126">
        <f t="shared" si="239"/>
        <v>0.01297860054</v>
      </c>
      <c r="CA60" s="126">
        <f t="shared" si="239"/>
        <v>0.0140608474</v>
      </c>
      <c r="CB60" s="126">
        <f t="shared" si="239"/>
        <v>0.004944621856</v>
      </c>
      <c r="CC60" s="126">
        <f t="shared" si="239"/>
        <v>0.00535693915</v>
      </c>
      <c r="CD60" s="126">
        <f t="shared" si="239"/>
        <v>0.005803638356</v>
      </c>
      <c r="CE60" s="126">
        <f t="shared" si="239"/>
        <v>0.006287586478</v>
      </c>
      <c r="CF60" s="126">
        <f t="shared" si="239"/>
        <v>0.07618161429</v>
      </c>
      <c r="CG60" s="126">
        <f t="shared" si="239"/>
        <v>0.03144408912</v>
      </c>
      <c r="CH60" s="126">
        <f t="shared" si="239"/>
        <v>0.03406611809</v>
      </c>
      <c r="CI60" s="126">
        <f t="shared" si="239"/>
        <v>0.01297860054</v>
      </c>
      <c r="CJ60" s="126">
        <f t="shared" si="239"/>
        <v>0.0140608474</v>
      </c>
      <c r="CK60" s="126">
        <f t="shared" si="239"/>
        <v>0.0152333396</v>
      </c>
      <c r="CL60" s="126">
        <f t="shared" si="239"/>
        <v>0.00535693915</v>
      </c>
      <c r="CM60" s="126">
        <f t="shared" si="239"/>
        <v>0.005803638356</v>
      </c>
      <c r="CN60" s="126">
        <f t="shared" si="239"/>
        <v>0.006287586478</v>
      </c>
      <c r="CO60" s="126">
        <f t="shared" si="239"/>
        <v>0.006811889594</v>
      </c>
      <c r="CP60" s="126">
        <f t="shared" si="239"/>
        <v>0.08253417228</v>
      </c>
      <c r="CQ60" s="126">
        <f t="shared" si="239"/>
        <v>0.03406611809</v>
      </c>
      <c r="CR60" s="126">
        <f t="shared" si="239"/>
        <v>0.03690679025</v>
      </c>
      <c r="CS60" s="126">
        <f t="shared" si="239"/>
        <v>0.0140608474</v>
      </c>
      <c r="CT60" s="126">
        <f t="shared" si="239"/>
        <v>0.0152333396</v>
      </c>
      <c r="CU60" s="126">
        <f t="shared" si="239"/>
        <v>0.01650360243</v>
      </c>
      <c r="CV60" s="126">
        <f t="shared" si="239"/>
        <v>0.005803638356</v>
      </c>
      <c r="CW60" s="126">
        <f t="shared" si="239"/>
        <v>0.006287586478</v>
      </c>
      <c r="CX60" s="126">
        <f t="shared" si="239"/>
        <v>0.006811889594</v>
      </c>
      <c r="CY60" s="126">
        <f t="shared" si="239"/>
        <v>0.007379912785</v>
      </c>
      <c r="CZ60" s="126">
        <f t="shared" si="239"/>
        <v>0.08941645116</v>
      </c>
      <c r="DA60" s="126">
        <f t="shared" si="239"/>
        <v>0.03690679025</v>
      </c>
      <c r="DB60" s="126">
        <f t="shared" si="239"/>
        <v>0.0399843376</v>
      </c>
      <c r="DC60" s="126">
        <f t="shared" si="239"/>
        <v>0.0152333396</v>
      </c>
      <c r="DD60" s="126">
        <f t="shared" si="239"/>
        <v>0.01650360243</v>
      </c>
      <c r="DE60" s="126">
        <f t="shared" si="239"/>
        <v>0.0178797887</v>
      </c>
      <c r="DF60" s="126">
        <f t="shared" si="239"/>
        <v>0.006287586478</v>
      </c>
      <c r="DG60" s="126">
        <f t="shared" si="239"/>
        <v>0.006811889594</v>
      </c>
      <c r="DH60" s="126">
        <f t="shared" si="239"/>
        <v>0.007379912785</v>
      </c>
      <c r="DI60" s="126">
        <f t="shared" si="239"/>
        <v>0.007995301739</v>
      </c>
      <c r="DJ60" s="126">
        <f t="shared" ref="DJ60:DS60" si="240">$A60*OFFSET($D60,0,DJ$3)</f>
        <v>0.4347826087</v>
      </c>
      <c r="DK60" s="126">
        <f t="shared" si="240"/>
        <v>0.1794572512</v>
      </c>
      <c r="DL60" s="126">
        <f t="shared" si="240"/>
        <v>0.1944216571</v>
      </c>
      <c r="DM60" s="126">
        <f t="shared" si="240"/>
        <v>0.07407128155</v>
      </c>
      <c r="DN60" s="126">
        <f t="shared" si="240"/>
        <v>0.08024786518</v>
      </c>
      <c r="DO60" s="126">
        <f t="shared" si="240"/>
        <v>0.08693949572</v>
      </c>
      <c r="DP60" s="126">
        <f t="shared" si="240"/>
        <v>0.03057304574</v>
      </c>
      <c r="DQ60" s="126">
        <f t="shared" si="240"/>
        <v>0.033122441</v>
      </c>
      <c r="DR60" s="126">
        <f t="shared" si="240"/>
        <v>0.03588442273</v>
      </c>
      <c r="DS60" s="126">
        <f t="shared" si="240"/>
        <v>0.0388767179</v>
      </c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5">
        <f t="shared" ref="EF60:EO60" si="241">D60*EF$3</f>
        <v>-0.002271078519</v>
      </c>
      <c r="EG60" s="125">
        <f t="shared" si="241"/>
        <v>0.1828365164</v>
      </c>
      <c r="EH60" s="125">
        <f t="shared" si="241"/>
        <v>0.2570308308</v>
      </c>
      <c r="EI60" s="125">
        <f t="shared" si="241"/>
        <v>-0.06078715543</v>
      </c>
      <c r="EJ60" s="125">
        <f t="shared" si="241"/>
        <v>0.09869586631</v>
      </c>
      <c r="EK60" s="125">
        <f t="shared" si="241"/>
        <v>-0.0448493242</v>
      </c>
      <c r="EL60" s="125">
        <f t="shared" si="241"/>
        <v>0.02399225382</v>
      </c>
      <c r="EM60" s="125">
        <f t="shared" si="241"/>
        <v>-0.02316356275</v>
      </c>
      <c r="EN60" s="125">
        <f t="shared" si="241"/>
        <v>-0.02802445561</v>
      </c>
      <c r="EO60" s="125">
        <f t="shared" si="241"/>
        <v>0.03097192085</v>
      </c>
      <c r="EP60" s="127">
        <f t="shared" si="17"/>
        <v>0.4344318116</v>
      </c>
      <c r="EQ60" s="127">
        <v>-0.0248703636043226</v>
      </c>
      <c r="ER60" s="127">
        <f t="shared" si="18"/>
        <v>0.4347826087</v>
      </c>
      <c r="ES60" s="127">
        <f t="shared" si="19"/>
        <v>0.000000123058588</v>
      </c>
      <c r="ET60" s="127">
        <f t="shared" si="20"/>
        <v>0.000002075020914</v>
      </c>
    </row>
    <row r="61">
      <c r="A61" s="123">
        <f>'Yield Tabulations'!Z62</f>
        <v>0.4647467726</v>
      </c>
      <c r="B61" s="124">
        <f>'Yield Tabulations'!V62</f>
        <v>0.5192629816</v>
      </c>
      <c r="C61" s="124">
        <f>'Yield Tabulations'!W62</f>
        <v>0.3853658537</v>
      </c>
      <c r="D61" s="125">
        <f t="shared" si="11"/>
        <v>1</v>
      </c>
      <c r="E61" s="125">
        <f t="shared" ref="E61:M61" si="242">POWER($B61,E$1)*POWER($C61,E$2)</f>
        <v>0.3853658537</v>
      </c>
      <c r="F61" s="125">
        <f t="shared" si="242"/>
        <v>0.5192629816</v>
      </c>
      <c r="G61" s="125">
        <f t="shared" si="242"/>
        <v>0.1485068412</v>
      </c>
      <c r="H61" s="125">
        <f t="shared" si="242"/>
        <v>0.2001062222</v>
      </c>
      <c r="I61" s="125">
        <f t="shared" si="242"/>
        <v>0.269634044</v>
      </c>
      <c r="J61" s="125">
        <f t="shared" si="242"/>
        <v>0.05722946562</v>
      </c>
      <c r="K61" s="125">
        <f t="shared" si="242"/>
        <v>0.07711410513</v>
      </c>
      <c r="L61" s="125">
        <f t="shared" si="242"/>
        <v>0.1039077536</v>
      </c>
      <c r="M61" s="125">
        <f t="shared" si="242"/>
        <v>0.1400109776</v>
      </c>
      <c r="N61" s="126">
        <f t="shared" ref="N61:DI61" si="243">OFFSET($D61,0,N$2)*OFFSET($D61,0,N$3)</f>
        <v>1</v>
      </c>
      <c r="O61" s="126">
        <f t="shared" si="243"/>
        <v>0.3853658537</v>
      </c>
      <c r="P61" s="126">
        <f t="shared" si="243"/>
        <v>0.5192629816</v>
      </c>
      <c r="Q61" s="126">
        <f t="shared" si="243"/>
        <v>0.1485068412</v>
      </c>
      <c r="R61" s="126">
        <f t="shared" si="243"/>
        <v>0.2001062222</v>
      </c>
      <c r="S61" s="126">
        <f t="shared" si="243"/>
        <v>0.269634044</v>
      </c>
      <c r="T61" s="126">
        <f t="shared" si="243"/>
        <v>0.05722946562</v>
      </c>
      <c r="U61" s="126">
        <f t="shared" si="243"/>
        <v>0.07711410513</v>
      </c>
      <c r="V61" s="126">
        <f t="shared" si="243"/>
        <v>0.1039077536</v>
      </c>
      <c r="W61" s="126">
        <f t="shared" si="243"/>
        <v>0.1400109776</v>
      </c>
      <c r="X61" s="126">
        <f t="shared" si="243"/>
        <v>0.3853658537</v>
      </c>
      <c r="Y61" s="126">
        <f t="shared" si="243"/>
        <v>0.1485068412</v>
      </c>
      <c r="Z61" s="126">
        <f t="shared" si="243"/>
        <v>0.2001062222</v>
      </c>
      <c r="AA61" s="126">
        <f t="shared" si="243"/>
        <v>0.05722946562</v>
      </c>
      <c r="AB61" s="126">
        <f t="shared" si="243"/>
        <v>0.07711410513</v>
      </c>
      <c r="AC61" s="126">
        <f t="shared" si="243"/>
        <v>0.1039077536</v>
      </c>
      <c r="AD61" s="126">
        <f t="shared" si="243"/>
        <v>0.02205428187</v>
      </c>
      <c r="AE61" s="126">
        <f t="shared" si="243"/>
        <v>0.02971714295</v>
      </c>
      <c r="AF61" s="126">
        <f t="shared" si="243"/>
        <v>0.04004250015</v>
      </c>
      <c r="AG61" s="126">
        <f t="shared" si="243"/>
        <v>0.05395544992</v>
      </c>
      <c r="AH61" s="126">
        <f t="shared" si="243"/>
        <v>0.5192629816</v>
      </c>
      <c r="AI61" s="126">
        <f t="shared" si="243"/>
        <v>0.2001062222</v>
      </c>
      <c r="AJ61" s="126">
        <f t="shared" si="243"/>
        <v>0.269634044</v>
      </c>
      <c r="AK61" s="126">
        <f t="shared" si="243"/>
        <v>0.07711410513</v>
      </c>
      <c r="AL61" s="126">
        <f t="shared" si="243"/>
        <v>0.1039077536</v>
      </c>
      <c r="AM61" s="126">
        <f t="shared" si="243"/>
        <v>0.1400109776</v>
      </c>
      <c r="AN61" s="126">
        <f t="shared" si="243"/>
        <v>0.02971714295</v>
      </c>
      <c r="AO61" s="126">
        <f t="shared" si="243"/>
        <v>0.04004250015</v>
      </c>
      <c r="AP61" s="126">
        <f t="shared" si="243"/>
        <v>0.05395544992</v>
      </c>
      <c r="AQ61" s="126">
        <f t="shared" si="243"/>
        <v>0.0727025177</v>
      </c>
      <c r="AR61" s="126">
        <f t="shared" si="243"/>
        <v>0.1485068412</v>
      </c>
      <c r="AS61" s="126">
        <f t="shared" si="243"/>
        <v>0.05722946562</v>
      </c>
      <c r="AT61" s="126">
        <f t="shared" si="243"/>
        <v>0.07711410513</v>
      </c>
      <c r="AU61" s="126">
        <f t="shared" si="243"/>
        <v>0.02205428187</v>
      </c>
      <c r="AV61" s="126">
        <f t="shared" si="243"/>
        <v>0.02971714295</v>
      </c>
      <c r="AW61" s="126">
        <f t="shared" si="243"/>
        <v>0.04004250015</v>
      </c>
      <c r="AX61" s="126">
        <f t="shared" si="243"/>
        <v>0.008498967161</v>
      </c>
      <c r="AY61" s="126">
        <f t="shared" si="243"/>
        <v>0.01145197216</v>
      </c>
      <c r="AZ61" s="126">
        <f t="shared" si="243"/>
        <v>0.01543101225</v>
      </c>
      <c r="BA61" s="126">
        <f t="shared" si="243"/>
        <v>0.02079258802</v>
      </c>
      <c r="BB61" s="126">
        <f t="shared" si="243"/>
        <v>0.2001062222</v>
      </c>
      <c r="BC61" s="126">
        <f t="shared" si="243"/>
        <v>0.07711410513</v>
      </c>
      <c r="BD61" s="126">
        <f t="shared" si="243"/>
        <v>0.1039077536</v>
      </c>
      <c r="BE61" s="126">
        <f t="shared" si="243"/>
        <v>0.02971714295</v>
      </c>
      <c r="BF61" s="126">
        <f t="shared" si="243"/>
        <v>0.04004250015</v>
      </c>
      <c r="BG61" s="126">
        <f t="shared" si="243"/>
        <v>0.05395544992</v>
      </c>
      <c r="BH61" s="126">
        <f t="shared" si="243"/>
        <v>0.01145197216</v>
      </c>
      <c r="BI61" s="126">
        <f t="shared" si="243"/>
        <v>0.01543101225</v>
      </c>
      <c r="BJ61" s="126">
        <f t="shared" si="243"/>
        <v>0.02079258802</v>
      </c>
      <c r="BK61" s="126">
        <f t="shared" si="243"/>
        <v>0.0280170678</v>
      </c>
      <c r="BL61" s="126">
        <f t="shared" si="243"/>
        <v>0.269634044</v>
      </c>
      <c r="BM61" s="126">
        <f t="shared" si="243"/>
        <v>0.1039077536</v>
      </c>
      <c r="BN61" s="126">
        <f t="shared" si="243"/>
        <v>0.1400109776</v>
      </c>
      <c r="BO61" s="126">
        <f t="shared" si="243"/>
        <v>0.04004250015</v>
      </c>
      <c r="BP61" s="126">
        <f t="shared" si="243"/>
        <v>0.05395544992</v>
      </c>
      <c r="BQ61" s="126">
        <f t="shared" si="243"/>
        <v>0.0727025177</v>
      </c>
      <c r="BR61" s="126">
        <f t="shared" si="243"/>
        <v>0.01543101225</v>
      </c>
      <c r="BS61" s="126">
        <f t="shared" si="243"/>
        <v>0.02079258802</v>
      </c>
      <c r="BT61" s="126">
        <f t="shared" si="243"/>
        <v>0.0280170678</v>
      </c>
      <c r="BU61" s="126">
        <f t="shared" si="243"/>
        <v>0.03775172611</v>
      </c>
      <c r="BV61" s="126">
        <f t="shared" si="243"/>
        <v>0.05722946562</v>
      </c>
      <c r="BW61" s="126">
        <f t="shared" si="243"/>
        <v>0.02205428187</v>
      </c>
      <c r="BX61" s="126">
        <f t="shared" si="243"/>
        <v>0.02971714295</v>
      </c>
      <c r="BY61" s="126">
        <f t="shared" si="243"/>
        <v>0.008498967161</v>
      </c>
      <c r="BZ61" s="126">
        <f t="shared" si="243"/>
        <v>0.01145197216</v>
      </c>
      <c r="CA61" s="126">
        <f t="shared" si="243"/>
        <v>0.01543101225</v>
      </c>
      <c r="CB61" s="126">
        <f t="shared" si="243"/>
        <v>0.003275211735</v>
      </c>
      <c r="CC61" s="126">
        <f t="shared" si="243"/>
        <v>0.004413199028</v>
      </c>
      <c r="CD61" s="126">
        <f t="shared" si="243"/>
        <v>0.00594658521</v>
      </c>
      <c r="CE61" s="126">
        <f t="shared" si="243"/>
        <v>0.008012753431</v>
      </c>
      <c r="CF61" s="126">
        <f t="shared" si="243"/>
        <v>0.07711410513</v>
      </c>
      <c r="CG61" s="126">
        <f t="shared" si="243"/>
        <v>0.02971714295</v>
      </c>
      <c r="CH61" s="126">
        <f t="shared" si="243"/>
        <v>0.04004250015</v>
      </c>
      <c r="CI61" s="126">
        <f t="shared" si="243"/>
        <v>0.01145197216</v>
      </c>
      <c r="CJ61" s="126">
        <f t="shared" si="243"/>
        <v>0.01543101225</v>
      </c>
      <c r="CK61" s="126">
        <f t="shared" si="243"/>
        <v>0.02079258802</v>
      </c>
      <c r="CL61" s="126">
        <f t="shared" si="243"/>
        <v>0.004413199028</v>
      </c>
      <c r="CM61" s="126">
        <f t="shared" si="243"/>
        <v>0.00594658521</v>
      </c>
      <c r="CN61" s="126">
        <f t="shared" si="243"/>
        <v>0.008012753431</v>
      </c>
      <c r="CO61" s="126">
        <f t="shared" si="243"/>
        <v>0.01079682125</v>
      </c>
      <c r="CP61" s="126">
        <f t="shared" si="243"/>
        <v>0.1039077536</v>
      </c>
      <c r="CQ61" s="126">
        <f t="shared" si="243"/>
        <v>0.04004250015</v>
      </c>
      <c r="CR61" s="126">
        <f t="shared" si="243"/>
        <v>0.05395544992</v>
      </c>
      <c r="CS61" s="126">
        <f t="shared" si="243"/>
        <v>0.01543101225</v>
      </c>
      <c r="CT61" s="126">
        <f t="shared" si="243"/>
        <v>0.02079258802</v>
      </c>
      <c r="CU61" s="126">
        <f t="shared" si="243"/>
        <v>0.0280170678</v>
      </c>
      <c r="CV61" s="126">
        <f t="shared" si="243"/>
        <v>0.00594658521</v>
      </c>
      <c r="CW61" s="126">
        <f t="shared" si="243"/>
        <v>0.008012753431</v>
      </c>
      <c r="CX61" s="126">
        <f t="shared" si="243"/>
        <v>0.01079682125</v>
      </c>
      <c r="CY61" s="126">
        <f t="shared" si="243"/>
        <v>0.01454822616</v>
      </c>
      <c r="CZ61" s="126">
        <f t="shared" si="243"/>
        <v>0.1400109776</v>
      </c>
      <c r="DA61" s="126">
        <f t="shared" si="243"/>
        <v>0.05395544992</v>
      </c>
      <c r="DB61" s="126">
        <f t="shared" si="243"/>
        <v>0.0727025177</v>
      </c>
      <c r="DC61" s="126">
        <f t="shared" si="243"/>
        <v>0.02079258802</v>
      </c>
      <c r="DD61" s="126">
        <f t="shared" si="243"/>
        <v>0.0280170678</v>
      </c>
      <c r="DE61" s="126">
        <f t="shared" si="243"/>
        <v>0.03775172611</v>
      </c>
      <c r="DF61" s="126">
        <f t="shared" si="243"/>
        <v>0.008012753431</v>
      </c>
      <c r="DG61" s="126">
        <f t="shared" si="243"/>
        <v>0.01079682125</v>
      </c>
      <c r="DH61" s="126">
        <f t="shared" si="243"/>
        <v>0.01454822616</v>
      </c>
      <c r="DI61" s="126">
        <f t="shared" si="243"/>
        <v>0.01960307386</v>
      </c>
      <c r="DJ61" s="126">
        <f t="shared" ref="DJ61:DS61" si="244">$A61*OFFSET($D61,0,DJ$3)</f>
        <v>0.4647467726</v>
      </c>
      <c r="DK61" s="126">
        <f t="shared" si="244"/>
        <v>0.1790975368</v>
      </c>
      <c r="DL61" s="126">
        <f t="shared" si="244"/>
        <v>0.2413257948</v>
      </c>
      <c r="DM61" s="126">
        <f t="shared" si="244"/>
        <v>0.06901807514</v>
      </c>
      <c r="DN61" s="126">
        <f t="shared" si="244"/>
        <v>0.09299872093</v>
      </c>
      <c r="DO61" s="126">
        <f t="shared" si="244"/>
        <v>0.1253115517</v>
      </c>
      <c r="DP61" s="126">
        <f t="shared" si="244"/>
        <v>0.02659720944</v>
      </c>
      <c r="DQ61" s="126">
        <f t="shared" si="244"/>
        <v>0.03583853148</v>
      </c>
      <c r="DR61" s="126">
        <f t="shared" si="244"/>
        <v>0.04829079311</v>
      </c>
      <c r="DS61" s="126">
        <f t="shared" si="244"/>
        <v>0.06506964999</v>
      </c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5">
        <f t="shared" ref="EF61:EO61" si="245">D61*EF$3</f>
        <v>-0.002271078519</v>
      </c>
      <c r="EG61" s="125">
        <f t="shared" si="245"/>
        <v>0.1707054241</v>
      </c>
      <c r="EH61" s="125">
        <f t="shared" si="245"/>
        <v>0.2984696019</v>
      </c>
      <c r="EI61" s="125">
        <f t="shared" si="245"/>
        <v>-0.05298837321</v>
      </c>
      <c r="EJ61" s="125">
        <f t="shared" si="245"/>
        <v>0.1070035614</v>
      </c>
      <c r="EK61" s="125">
        <f t="shared" si="245"/>
        <v>-0.0604763645</v>
      </c>
      <c r="EL61" s="125">
        <f t="shared" si="245"/>
        <v>0.01952649056</v>
      </c>
      <c r="EM61" s="125">
        <f t="shared" si="245"/>
        <v>-0.02344709323</v>
      </c>
      <c r="EN61" s="125">
        <f t="shared" si="245"/>
        <v>-0.03528184929</v>
      </c>
      <c r="EO61" s="125">
        <f t="shared" si="245"/>
        <v>0.04849676834</v>
      </c>
      <c r="EP61" s="127">
        <f t="shared" si="17"/>
        <v>0.4697370875</v>
      </c>
      <c r="EQ61" s="127">
        <v>0.004384404434162437</v>
      </c>
      <c r="ER61" s="127">
        <f t="shared" si="18"/>
        <v>0.4647467726</v>
      </c>
      <c r="ES61" s="127">
        <f t="shared" si="19"/>
        <v>0.00002490324295</v>
      </c>
      <c r="ET61" s="127">
        <f t="shared" si="20"/>
        <v>0.0009862524929</v>
      </c>
    </row>
    <row r="62">
      <c r="A62" s="123">
        <f>'Yield Tabulations'!Z63</f>
        <v>0.4035433071</v>
      </c>
      <c r="B62" s="124">
        <f>'Yield Tabulations'!V63</f>
        <v>0.4241486068</v>
      </c>
      <c r="C62" s="124">
        <f>'Yield Tabulations'!W63</f>
        <v>0.3675675676</v>
      </c>
      <c r="D62" s="125">
        <f t="shared" si="11"/>
        <v>1</v>
      </c>
      <c r="E62" s="125">
        <f t="shared" ref="E62:M62" si="246">POWER($B62,E$1)*POWER($C62,E$2)</f>
        <v>0.3675675676</v>
      </c>
      <c r="F62" s="125">
        <f t="shared" si="246"/>
        <v>0.4241486068</v>
      </c>
      <c r="G62" s="125">
        <f t="shared" si="246"/>
        <v>0.1351059167</v>
      </c>
      <c r="H62" s="125">
        <f t="shared" si="246"/>
        <v>0.1559032717</v>
      </c>
      <c r="I62" s="125">
        <f t="shared" si="246"/>
        <v>0.1799020407</v>
      </c>
      <c r="J62" s="125">
        <f t="shared" si="246"/>
        <v>0.04966055318</v>
      </c>
      <c r="K62" s="125">
        <f t="shared" si="246"/>
        <v>0.05730498635</v>
      </c>
      <c r="L62" s="125">
        <f t="shared" si="246"/>
        <v>0.06612615549</v>
      </c>
      <c r="M62" s="125">
        <f t="shared" si="246"/>
        <v>0.07630519991</v>
      </c>
      <c r="N62" s="126">
        <f t="shared" ref="N62:DI62" si="247">OFFSET($D62,0,N$2)*OFFSET($D62,0,N$3)</f>
        <v>1</v>
      </c>
      <c r="O62" s="126">
        <f t="shared" si="247"/>
        <v>0.3675675676</v>
      </c>
      <c r="P62" s="126">
        <f t="shared" si="247"/>
        <v>0.4241486068</v>
      </c>
      <c r="Q62" s="126">
        <f t="shared" si="247"/>
        <v>0.1351059167</v>
      </c>
      <c r="R62" s="126">
        <f t="shared" si="247"/>
        <v>0.1559032717</v>
      </c>
      <c r="S62" s="126">
        <f t="shared" si="247"/>
        <v>0.1799020407</v>
      </c>
      <c r="T62" s="126">
        <f t="shared" si="247"/>
        <v>0.04966055318</v>
      </c>
      <c r="U62" s="126">
        <f t="shared" si="247"/>
        <v>0.05730498635</v>
      </c>
      <c r="V62" s="126">
        <f t="shared" si="247"/>
        <v>0.06612615549</v>
      </c>
      <c r="W62" s="126">
        <f t="shared" si="247"/>
        <v>0.07630519991</v>
      </c>
      <c r="X62" s="126">
        <f t="shared" si="247"/>
        <v>0.3675675676</v>
      </c>
      <c r="Y62" s="126">
        <f t="shared" si="247"/>
        <v>0.1351059167</v>
      </c>
      <c r="Z62" s="126">
        <f t="shared" si="247"/>
        <v>0.1559032717</v>
      </c>
      <c r="AA62" s="126">
        <f t="shared" si="247"/>
        <v>0.04966055318</v>
      </c>
      <c r="AB62" s="126">
        <f t="shared" si="247"/>
        <v>0.05730498635</v>
      </c>
      <c r="AC62" s="126">
        <f t="shared" si="247"/>
        <v>0.06612615549</v>
      </c>
      <c r="AD62" s="126">
        <f t="shared" si="247"/>
        <v>0.01825360873</v>
      </c>
      <c r="AE62" s="126">
        <f t="shared" si="247"/>
        <v>0.02106345444</v>
      </c>
      <c r="AF62" s="126">
        <f t="shared" si="247"/>
        <v>0.02430583012</v>
      </c>
      <c r="AG62" s="126">
        <f t="shared" si="247"/>
        <v>0.02804731672</v>
      </c>
      <c r="AH62" s="126">
        <f t="shared" si="247"/>
        <v>0.4241486068</v>
      </c>
      <c r="AI62" s="126">
        <f t="shared" si="247"/>
        <v>0.1559032717</v>
      </c>
      <c r="AJ62" s="126">
        <f t="shared" si="247"/>
        <v>0.1799020407</v>
      </c>
      <c r="AK62" s="126">
        <f t="shared" si="247"/>
        <v>0.05730498635</v>
      </c>
      <c r="AL62" s="126">
        <f t="shared" si="247"/>
        <v>0.06612615549</v>
      </c>
      <c r="AM62" s="126">
        <f t="shared" si="247"/>
        <v>0.07630519991</v>
      </c>
      <c r="AN62" s="126">
        <f t="shared" si="247"/>
        <v>0.02106345444</v>
      </c>
      <c r="AO62" s="126">
        <f t="shared" si="247"/>
        <v>0.02430583012</v>
      </c>
      <c r="AP62" s="126">
        <f t="shared" si="247"/>
        <v>0.02804731672</v>
      </c>
      <c r="AQ62" s="126">
        <f t="shared" si="247"/>
        <v>0.03236474423</v>
      </c>
      <c r="AR62" s="126">
        <f t="shared" si="247"/>
        <v>0.1351059167</v>
      </c>
      <c r="AS62" s="126">
        <f t="shared" si="247"/>
        <v>0.04966055318</v>
      </c>
      <c r="AT62" s="126">
        <f t="shared" si="247"/>
        <v>0.05730498635</v>
      </c>
      <c r="AU62" s="126">
        <f t="shared" si="247"/>
        <v>0.01825360873</v>
      </c>
      <c r="AV62" s="126">
        <f t="shared" si="247"/>
        <v>0.02106345444</v>
      </c>
      <c r="AW62" s="126">
        <f t="shared" si="247"/>
        <v>0.02430583012</v>
      </c>
      <c r="AX62" s="126">
        <f t="shared" si="247"/>
        <v>0.006709434562</v>
      </c>
      <c r="AY62" s="126">
        <f t="shared" si="247"/>
        <v>0.007742242714</v>
      </c>
      <c r="AZ62" s="126">
        <f t="shared" si="247"/>
        <v>0.008934034857</v>
      </c>
      <c r="BA62" s="126">
        <f t="shared" si="247"/>
        <v>0.01030928398</v>
      </c>
      <c r="BB62" s="126">
        <f t="shared" si="247"/>
        <v>0.1559032717</v>
      </c>
      <c r="BC62" s="126">
        <f t="shared" si="247"/>
        <v>0.05730498635</v>
      </c>
      <c r="BD62" s="126">
        <f t="shared" si="247"/>
        <v>0.06612615549</v>
      </c>
      <c r="BE62" s="126">
        <f t="shared" si="247"/>
        <v>0.02106345444</v>
      </c>
      <c r="BF62" s="126">
        <f t="shared" si="247"/>
        <v>0.02430583012</v>
      </c>
      <c r="BG62" s="126">
        <f t="shared" si="247"/>
        <v>0.02804731672</v>
      </c>
      <c r="BH62" s="126">
        <f t="shared" si="247"/>
        <v>0.007742242714</v>
      </c>
      <c r="BI62" s="126">
        <f t="shared" si="247"/>
        <v>0.008934034857</v>
      </c>
      <c r="BJ62" s="126">
        <f t="shared" si="247"/>
        <v>0.01030928398</v>
      </c>
      <c r="BK62" s="126">
        <f t="shared" si="247"/>
        <v>0.01189623031</v>
      </c>
      <c r="BL62" s="126">
        <f t="shared" si="247"/>
        <v>0.1799020407</v>
      </c>
      <c r="BM62" s="126">
        <f t="shared" si="247"/>
        <v>0.06612615549</v>
      </c>
      <c r="BN62" s="126">
        <f t="shared" si="247"/>
        <v>0.07630519991</v>
      </c>
      <c r="BO62" s="126">
        <f t="shared" si="247"/>
        <v>0.02430583012</v>
      </c>
      <c r="BP62" s="126">
        <f t="shared" si="247"/>
        <v>0.02804731672</v>
      </c>
      <c r="BQ62" s="126">
        <f t="shared" si="247"/>
        <v>0.03236474423</v>
      </c>
      <c r="BR62" s="126">
        <f t="shared" si="247"/>
        <v>0.008934034857</v>
      </c>
      <c r="BS62" s="126">
        <f t="shared" si="247"/>
        <v>0.01030928398</v>
      </c>
      <c r="BT62" s="126">
        <f t="shared" si="247"/>
        <v>0.01189623031</v>
      </c>
      <c r="BU62" s="126">
        <f t="shared" si="247"/>
        <v>0.01372746118</v>
      </c>
      <c r="BV62" s="126">
        <f t="shared" si="247"/>
        <v>0.04966055318</v>
      </c>
      <c r="BW62" s="126">
        <f t="shared" si="247"/>
        <v>0.01825360873</v>
      </c>
      <c r="BX62" s="126">
        <f t="shared" si="247"/>
        <v>0.02106345444</v>
      </c>
      <c r="BY62" s="126">
        <f t="shared" si="247"/>
        <v>0.006709434562</v>
      </c>
      <c r="BZ62" s="126">
        <f t="shared" si="247"/>
        <v>0.007742242714</v>
      </c>
      <c r="CA62" s="126">
        <f t="shared" si="247"/>
        <v>0.008934034857</v>
      </c>
      <c r="CB62" s="126">
        <f t="shared" si="247"/>
        <v>0.002466170542</v>
      </c>
      <c r="CC62" s="126">
        <f t="shared" si="247"/>
        <v>0.002845797322</v>
      </c>
      <c r="CD62" s="126">
        <f t="shared" si="247"/>
        <v>0.003283861461</v>
      </c>
      <c r="CE62" s="126">
        <f t="shared" si="247"/>
        <v>0.003789358438</v>
      </c>
      <c r="CF62" s="126">
        <f t="shared" si="247"/>
        <v>0.05730498635</v>
      </c>
      <c r="CG62" s="126">
        <f t="shared" si="247"/>
        <v>0.02106345444</v>
      </c>
      <c r="CH62" s="126">
        <f t="shared" si="247"/>
        <v>0.02430583012</v>
      </c>
      <c r="CI62" s="126">
        <f t="shared" si="247"/>
        <v>0.007742242714</v>
      </c>
      <c r="CJ62" s="126">
        <f t="shared" si="247"/>
        <v>0.008934034857</v>
      </c>
      <c r="CK62" s="126">
        <f t="shared" si="247"/>
        <v>0.01030928398</v>
      </c>
      <c r="CL62" s="126">
        <f t="shared" si="247"/>
        <v>0.002845797322</v>
      </c>
      <c r="CM62" s="126">
        <f t="shared" si="247"/>
        <v>0.003283861461</v>
      </c>
      <c r="CN62" s="126">
        <f t="shared" si="247"/>
        <v>0.003789358438</v>
      </c>
      <c r="CO62" s="126">
        <f t="shared" si="247"/>
        <v>0.004372668439</v>
      </c>
      <c r="CP62" s="126">
        <f t="shared" si="247"/>
        <v>0.06612615549</v>
      </c>
      <c r="CQ62" s="126">
        <f t="shared" si="247"/>
        <v>0.02430583012</v>
      </c>
      <c r="CR62" s="126">
        <f t="shared" si="247"/>
        <v>0.02804731672</v>
      </c>
      <c r="CS62" s="126">
        <f t="shared" si="247"/>
        <v>0.008934034857</v>
      </c>
      <c r="CT62" s="126">
        <f t="shared" si="247"/>
        <v>0.01030928398</v>
      </c>
      <c r="CU62" s="126">
        <f t="shared" si="247"/>
        <v>0.01189623031</v>
      </c>
      <c r="CV62" s="126">
        <f t="shared" si="247"/>
        <v>0.003283861461</v>
      </c>
      <c r="CW62" s="126">
        <f t="shared" si="247"/>
        <v>0.003789358438</v>
      </c>
      <c r="CX62" s="126">
        <f t="shared" si="247"/>
        <v>0.004372668439</v>
      </c>
      <c r="CY62" s="126">
        <f t="shared" si="247"/>
        <v>0.005045769514</v>
      </c>
      <c r="CZ62" s="126">
        <f t="shared" si="247"/>
        <v>0.07630519991</v>
      </c>
      <c r="DA62" s="126">
        <f t="shared" si="247"/>
        <v>0.02804731672</v>
      </c>
      <c r="DB62" s="126">
        <f t="shared" si="247"/>
        <v>0.03236474423</v>
      </c>
      <c r="DC62" s="126">
        <f t="shared" si="247"/>
        <v>0.01030928398</v>
      </c>
      <c r="DD62" s="126">
        <f t="shared" si="247"/>
        <v>0.01189623031</v>
      </c>
      <c r="DE62" s="126">
        <f t="shared" si="247"/>
        <v>0.01372746118</v>
      </c>
      <c r="DF62" s="126">
        <f t="shared" si="247"/>
        <v>0.003789358438</v>
      </c>
      <c r="DG62" s="126">
        <f t="shared" si="247"/>
        <v>0.004372668439</v>
      </c>
      <c r="DH62" s="126">
        <f t="shared" si="247"/>
        <v>0.005045769514</v>
      </c>
      <c r="DI62" s="126">
        <f t="shared" si="247"/>
        <v>0.005822483533</v>
      </c>
      <c r="DJ62" s="126">
        <f t="shared" ref="DJ62:DS62" si="248">$A62*OFFSET($D62,0,DJ$3)</f>
        <v>0.4035433071</v>
      </c>
      <c r="DK62" s="126">
        <f t="shared" si="248"/>
        <v>0.1483294318</v>
      </c>
      <c r="DL62" s="126">
        <f t="shared" si="248"/>
        <v>0.1711623315</v>
      </c>
      <c r="DM62" s="126">
        <f t="shared" si="248"/>
        <v>0.05452108844</v>
      </c>
      <c r="DN62" s="126">
        <f t="shared" si="248"/>
        <v>0.06291372184</v>
      </c>
      <c r="DO62" s="126">
        <f t="shared" si="248"/>
        <v>0.07259826444</v>
      </c>
      <c r="DP62" s="126">
        <f t="shared" si="248"/>
        <v>0.02004018386</v>
      </c>
      <c r="DQ62" s="126">
        <f t="shared" si="248"/>
        <v>0.02312504371</v>
      </c>
      <c r="DR62" s="126">
        <f t="shared" si="248"/>
        <v>0.02668476747</v>
      </c>
      <c r="DS62" s="126">
        <f t="shared" si="248"/>
        <v>0.03079245272</v>
      </c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5">
        <f t="shared" ref="EF62:EO62" si="249">D62*EF$3</f>
        <v>-0.002271078519</v>
      </c>
      <c r="EG62" s="125">
        <f t="shared" si="249"/>
        <v>0.1628213214</v>
      </c>
      <c r="EH62" s="125">
        <f t="shared" si="249"/>
        <v>0.2437983648</v>
      </c>
      <c r="EI62" s="125">
        <f t="shared" si="249"/>
        <v>-0.0482068212</v>
      </c>
      <c r="EJ62" s="125">
        <f t="shared" si="249"/>
        <v>0.08336674955</v>
      </c>
      <c r="EK62" s="125">
        <f t="shared" si="249"/>
        <v>-0.04035032529</v>
      </c>
      <c r="EL62" s="125">
        <f t="shared" si="249"/>
        <v>0.0169440045</v>
      </c>
      <c r="EM62" s="125">
        <f t="shared" si="249"/>
        <v>-0.0174239895</v>
      </c>
      <c r="EN62" s="125">
        <f t="shared" si="249"/>
        <v>-0.022453118</v>
      </c>
      <c r="EO62" s="125">
        <f t="shared" si="249"/>
        <v>0.02643046756</v>
      </c>
      <c r="EP62" s="127">
        <f t="shared" si="17"/>
        <v>0.4026555753</v>
      </c>
      <c r="EQ62" s="127">
        <v>0.00628735747698661</v>
      </c>
      <c r="ER62" s="127">
        <f t="shared" si="18"/>
        <v>0.4035433071</v>
      </c>
      <c r="ES62" s="127">
        <f t="shared" si="19"/>
        <v>0.0000007880677859</v>
      </c>
      <c r="ET62" s="127">
        <f t="shared" si="20"/>
        <v>0.0008879689773</v>
      </c>
    </row>
    <row r="63">
      <c r="A63" s="123">
        <f>'Yield Tabulations'!Z64</f>
        <v>0.375</v>
      </c>
      <c r="B63" s="124">
        <f>'Yield Tabulations'!V64</f>
        <v>0.3472041612</v>
      </c>
      <c r="C63" s="124">
        <f>'Yield Tabulations'!W64</f>
        <v>0.4203821656</v>
      </c>
      <c r="D63" s="125">
        <f t="shared" si="11"/>
        <v>1</v>
      </c>
      <c r="E63" s="125">
        <f t="shared" ref="E63:M63" si="250">POWER($B63,E$1)*POWER($C63,E$2)</f>
        <v>0.4203821656</v>
      </c>
      <c r="F63" s="125">
        <f t="shared" si="250"/>
        <v>0.3472041612</v>
      </c>
      <c r="G63" s="125">
        <f t="shared" si="250"/>
        <v>0.1767211652</v>
      </c>
      <c r="H63" s="125">
        <f t="shared" si="250"/>
        <v>0.1459584372</v>
      </c>
      <c r="I63" s="125">
        <f t="shared" si="250"/>
        <v>0.1205507296</v>
      </c>
      <c r="J63" s="125">
        <f t="shared" si="250"/>
        <v>0.07429042612</v>
      </c>
      <c r="K63" s="125">
        <f t="shared" si="250"/>
        <v>0.06135832392</v>
      </c>
      <c r="L63" s="125">
        <f t="shared" si="250"/>
        <v>0.05067737677</v>
      </c>
      <c r="M63" s="125">
        <f t="shared" si="250"/>
        <v>0.04185571495</v>
      </c>
      <c r="N63" s="126">
        <f t="shared" ref="N63:DI63" si="251">OFFSET($D63,0,N$2)*OFFSET($D63,0,N$3)</f>
        <v>1</v>
      </c>
      <c r="O63" s="126">
        <f t="shared" si="251"/>
        <v>0.4203821656</v>
      </c>
      <c r="P63" s="126">
        <f t="shared" si="251"/>
        <v>0.3472041612</v>
      </c>
      <c r="Q63" s="126">
        <f t="shared" si="251"/>
        <v>0.1767211652</v>
      </c>
      <c r="R63" s="126">
        <f t="shared" si="251"/>
        <v>0.1459584372</v>
      </c>
      <c r="S63" s="126">
        <f t="shared" si="251"/>
        <v>0.1205507296</v>
      </c>
      <c r="T63" s="126">
        <f t="shared" si="251"/>
        <v>0.07429042612</v>
      </c>
      <c r="U63" s="126">
        <f t="shared" si="251"/>
        <v>0.06135832392</v>
      </c>
      <c r="V63" s="126">
        <f t="shared" si="251"/>
        <v>0.05067737677</v>
      </c>
      <c r="W63" s="126">
        <f t="shared" si="251"/>
        <v>0.04185571495</v>
      </c>
      <c r="X63" s="126">
        <f t="shared" si="251"/>
        <v>0.4203821656</v>
      </c>
      <c r="Y63" s="126">
        <f t="shared" si="251"/>
        <v>0.1767211652</v>
      </c>
      <c r="Z63" s="126">
        <f t="shared" si="251"/>
        <v>0.1459584372</v>
      </c>
      <c r="AA63" s="126">
        <f t="shared" si="251"/>
        <v>0.07429042612</v>
      </c>
      <c r="AB63" s="126">
        <f t="shared" si="251"/>
        <v>0.06135832392</v>
      </c>
      <c r="AC63" s="126">
        <f t="shared" si="251"/>
        <v>0.05067737677</v>
      </c>
      <c r="AD63" s="126">
        <f t="shared" si="251"/>
        <v>0.03123037022</v>
      </c>
      <c r="AE63" s="126">
        <f t="shared" si="251"/>
        <v>0.02579394509</v>
      </c>
      <c r="AF63" s="126">
        <f t="shared" si="251"/>
        <v>0.02130386539</v>
      </c>
      <c r="AG63" s="126">
        <f t="shared" si="251"/>
        <v>0.0175953961</v>
      </c>
      <c r="AH63" s="126">
        <f t="shared" si="251"/>
        <v>0.3472041612</v>
      </c>
      <c r="AI63" s="126">
        <f t="shared" si="251"/>
        <v>0.1459584372</v>
      </c>
      <c r="AJ63" s="126">
        <f t="shared" si="251"/>
        <v>0.1205507296</v>
      </c>
      <c r="AK63" s="126">
        <f t="shared" si="251"/>
        <v>0.06135832392</v>
      </c>
      <c r="AL63" s="126">
        <f t="shared" si="251"/>
        <v>0.05067737677</v>
      </c>
      <c r="AM63" s="126">
        <f t="shared" si="251"/>
        <v>0.04185571495</v>
      </c>
      <c r="AN63" s="126">
        <f t="shared" si="251"/>
        <v>0.02579394509</v>
      </c>
      <c r="AO63" s="126">
        <f t="shared" si="251"/>
        <v>0.02130386539</v>
      </c>
      <c r="AP63" s="126">
        <f t="shared" si="251"/>
        <v>0.0175953961</v>
      </c>
      <c r="AQ63" s="126">
        <f t="shared" si="251"/>
        <v>0.0145324784</v>
      </c>
      <c r="AR63" s="126">
        <f t="shared" si="251"/>
        <v>0.1767211652</v>
      </c>
      <c r="AS63" s="126">
        <f t="shared" si="251"/>
        <v>0.07429042612</v>
      </c>
      <c r="AT63" s="126">
        <f t="shared" si="251"/>
        <v>0.06135832392</v>
      </c>
      <c r="AU63" s="126">
        <f t="shared" si="251"/>
        <v>0.03123037022</v>
      </c>
      <c r="AV63" s="126">
        <f t="shared" si="251"/>
        <v>0.02579394509</v>
      </c>
      <c r="AW63" s="126">
        <f t="shared" si="251"/>
        <v>0.02130386539</v>
      </c>
      <c r="AX63" s="126">
        <f t="shared" si="251"/>
        <v>0.01312869066</v>
      </c>
      <c r="AY63" s="126">
        <f t="shared" si="251"/>
        <v>0.0108433145</v>
      </c>
      <c r="AZ63" s="126">
        <f t="shared" si="251"/>
        <v>0.00895576507</v>
      </c>
      <c r="BA63" s="126">
        <f t="shared" si="251"/>
        <v>0.007396790715</v>
      </c>
      <c r="BB63" s="126">
        <f t="shared" si="251"/>
        <v>0.1459584372</v>
      </c>
      <c r="BC63" s="126">
        <f t="shared" si="251"/>
        <v>0.06135832392</v>
      </c>
      <c r="BD63" s="126">
        <f t="shared" si="251"/>
        <v>0.05067737677</v>
      </c>
      <c r="BE63" s="126">
        <f t="shared" si="251"/>
        <v>0.02579394509</v>
      </c>
      <c r="BF63" s="126">
        <f t="shared" si="251"/>
        <v>0.02130386539</v>
      </c>
      <c r="BG63" s="126">
        <f t="shared" si="251"/>
        <v>0.0175953961</v>
      </c>
      <c r="BH63" s="126">
        <f t="shared" si="251"/>
        <v>0.0108433145</v>
      </c>
      <c r="BI63" s="126">
        <f t="shared" si="251"/>
        <v>0.00895576507</v>
      </c>
      <c r="BJ63" s="126">
        <f t="shared" si="251"/>
        <v>0.007396790715</v>
      </c>
      <c r="BK63" s="126">
        <f t="shared" si="251"/>
        <v>0.006109194743</v>
      </c>
      <c r="BL63" s="126">
        <f t="shared" si="251"/>
        <v>0.1205507296</v>
      </c>
      <c r="BM63" s="126">
        <f t="shared" si="251"/>
        <v>0.05067737677</v>
      </c>
      <c r="BN63" s="126">
        <f t="shared" si="251"/>
        <v>0.04185571495</v>
      </c>
      <c r="BO63" s="126">
        <f t="shared" si="251"/>
        <v>0.02130386539</v>
      </c>
      <c r="BP63" s="126">
        <f t="shared" si="251"/>
        <v>0.0175953961</v>
      </c>
      <c r="BQ63" s="126">
        <f t="shared" si="251"/>
        <v>0.0145324784</v>
      </c>
      <c r="BR63" s="126">
        <f t="shared" si="251"/>
        <v>0.00895576507</v>
      </c>
      <c r="BS63" s="126">
        <f t="shared" si="251"/>
        <v>0.007396790715</v>
      </c>
      <c r="BT63" s="126">
        <f t="shared" si="251"/>
        <v>0.006109194743</v>
      </c>
      <c r="BU63" s="126">
        <f t="shared" si="251"/>
        <v>0.005045736975</v>
      </c>
      <c r="BV63" s="126">
        <f t="shared" si="251"/>
        <v>0.07429042612</v>
      </c>
      <c r="BW63" s="126">
        <f t="shared" si="251"/>
        <v>0.03123037022</v>
      </c>
      <c r="BX63" s="126">
        <f t="shared" si="251"/>
        <v>0.02579394509</v>
      </c>
      <c r="BY63" s="126">
        <f t="shared" si="251"/>
        <v>0.01312869066</v>
      </c>
      <c r="BZ63" s="126">
        <f t="shared" si="251"/>
        <v>0.0108433145</v>
      </c>
      <c r="CA63" s="126">
        <f t="shared" si="251"/>
        <v>0.00895576507</v>
      </c>
      <c r="CB63" s="126">
        <f t="shared" si="251"/>
        <v>0.005519067413</v>
      </c>
      <c r="CC63" s="126">
        <f t="shared" si="251"/>
        <v>0.00455833603</v>
      </c>
      <c r="CD63" s="126">
        <f t="shared" si="251"/>
        <v>0.003764843915</v>
      </c>
      <c r="CE63" s="126">
        <f t="shared" si="251"/>
        <v>0.003109478899</v>
      </c>
      <c r="CF63" s="126">
        <f t="shared" si="251"/>
        <v>0.06135832392</v>
      </c>
      <c r="CG63" s="126">
        <f t="shared" si="251"/>
        <v>0.02579394509</v>
      </c>
      <c r="CH63" s="126">
        <f t="shared" si="251"/>
        <v>0.02130386539</v>
      </c>
      <c r="CI63" s="126">
        <f t="shared" si="251"/>
        <v>0.0108433145</v>
      </c>
      <c r="CJ63" s="126">
        <f t="shared" si="251"/>
        <v>0.00895576507</v>
      </c>
      <c r="CK63" s="126">
        <f t="shared" si="251"/>
        <v>0.007396790715</v>
      </c>
      <c r="CL63" s="126">
        <f t="shared" si="251"/>
        <v>0.00455833603</v>
      </c>
      <c r="CM63" s="126">
        <f t="shared" si="251"/>
        <v>0.003764843915</v>
      </c>
      <c r="CN63" s="126">
        <f t="shared" si="251"/>
        <v>0.003109478899</v>
      </c>
      <c r="CO63" s="126">
        <f t="shared" si="251"/>
        <v>0.002568196516</v>
      </c>
      <c r="CP63" s="126">
        <f t="shared" si="251"/>
        <v>0.05067737677</v>
      </c>
      <c r="CQ63" s="126">
        <f t="shared" si="251"/>
        <v>0.02130386539</v>
      </c>
      <c r="CR63" s="126">
        <f t="shared" si="251"/>
        <v>0.0175953961</v>
      </c>
      <c r="CS63" s="126">
        <f t="shared" si="251"/>
        <v>0.00895576507</v>
      </c>
      <c r="CT63" s="126">
        <f t="shared" si="251"/>
        <v>0.007396790715</v>
      </c>
      <c r="CU63" s="126">
        <f t="shared" si="251"/>
        <v>0.006109194743</v>
      </c>
      <c r="CV63" s="126">
        <f t="shared" si="251"/>
        <v>0.003764843915</v>
      </c>
      <c r="CW63" s="126">
        <f t="shared" si="251"/>
        <v>0.003109478899</v>
      </c>
      <c r="CX63" s="126">
        <f t="shared" si="251"/>
        <v>0.002568196516</v>
      </c>
      <c r="CY63" s="126">
        <f t="shared" si="251"/>
        <v>0.002121137837</v>
      </c>
      <c r="CZ63" s="126">
        <f t="shared" si="251"/>
        <v>0.04185571495</v>
      </c>
      <c r="DA63" s="126">
        <f t="shared" si="251"/>
        <v>0.0175953961</v>
      </c>
      <c r="DB63" s="126">
        <f t="shared" si="251"/>
        <v>0.0145324784</v>
      </c>
      <c r="DC63" s="126">
        <f t="shared" si="251"/>
        <v>0.007396790715</v>
      </c>
      <c r="DD63" s="126">
        <f t="shared" si="251"/>
        <v>0.006109194743</v>
      </c>
      <c r="DE63" s="126">
        <f t="shared" si="251"/>
        <v>0.005045736975</v>
      </c>
      <c r="DF63" s="126">
        <f t="shared" si="251"/>
        <v>0.003109478899</v>
      </c>
      <c r="DG63" s="126">
        <f t="shared" si="251"/>
        <v>0.002568196516</v>
      </c>
      <c r="DH63" s="126">
        <f t="shared" si="251"/>
        <v>0.002121137837</v>
      </c>
      <c r="DI63" s="126">
        <f t="shared" si="251"/>
        <v>0.001751900874</v>
      </c>
      <c r="DJ63" s="126">
        <f t="shared" ref="DJ63:DS63" si="252">$A63*OFFSET($D63,0,DJ$3)</f>
        <v>0.375</v>
      </c>
      <c r="DK63" s="126">
        <f t="shared" si="252"/>
        <v>0.1576433121</v>
      </c>
      <c r="DL63" s="126">
        <f t="shared" si="252"/>
        <v>0.1302015605</v>
      </c>
      <c r="DM63" s="126">
        <f t="shared" si="252"/>
        <v>0.06627043693</v>
      </c>
      <c r="DN63" s="126">
        <f t="shared" si="252"/>
        <v>0.05473441395</v>
      </c>
      <c r="DO63" s="126">
        <f t="shared" si="252"/>
        <v>0.0452065236</v>
      </c>
      <c r="DP63" s="126">
        <f t="shared" si="252"/>
        <v>0.02785890979</v>
      </c>
      <c r="DQ63" s="126">
        <f t="shared" si="252"/>
        <v>0.02300937147</v>
      </c>
      <c r="DR63" s="126">
        <f t="shared" si="252"/>
        <v>0.01900401629</v>
      </c>
      <c r="DS63" s="126">
        <f t="shared" si="252"/>
        <v>0.01569589311</v>
      </c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5">
        <f t="shared" ref="EF63:EO63" si="253">D63*EF$3</f>
        <v>-0.002271078519</v>
      </c>
      <c r="EG63" s="125">
        <f t="shared" si="253"/>
        <v>0.1862165918</v>
      </c>
      <c r="EH63" s="125">
        <f t="shared" si="253"/>
        <v>0.1995711065</v>
      </c>
      <c r="EI63" s="125">
        <f t="shared" si="253"/>
        <v>-0.06305545913</v>
      </c>
      <c r="EJ63" s="125">
        <f t="shared" si="253"/>
        <v>0.07804891038</v>
      </c>
      <c r="EK63" s="125">
        <f t="shared" si="253"/>
        <v>-0.02703838786</v>
      </c>
      <c r="EL63" s="125">
        <f t="shared" si="253"/>
        <v>0.02534762973</v>
      </c>
      <c r="EM63" s="125">
        <f t="shared" si="253"/>
        <v>-0.01865643567</v>
      </c>
      <c r="EN63" s="125">
        <f t="shared" si="253"/>
        <v>-0.01720748942</v>
      </c>
      <c r="EO63" s="125">
        <f t="shared" si="253"/>
        <v>0.01449791256</v>
      </c>
      <c r="EP63" s="127">
        <f t="shared" si="17"/>
        <v>0.3754533003</v>
      </c>
      <c r="EQ63" s="127">
        <v>-0.005981220066707094</v>
      </c>
      <c r="ER63" s="127">
        <f t="shared" si="18"/>
        <v>0.375</v>
      </c>
      <c r="ES63" s="127">
        <f t="shared" si="19"/>
        <v>0.0000002054811666</v>
      </c>
      <c r="ET63" s="127">
        <f t="shared" si="20"/>
        <v>0.00340380243</v>
      </c>
    </row>
    <row r="64">
      <c r="A64" s="123">
        <f>'Yield Tabulations'!Z65</f>
        <v>0.4125809436</v>
      </c>
      <c r="B64" s="124">
        <f>'Yield Tabulations'!V65</f>
        <v>0.4456035768</v>
      </c>
      <c r="C64" s="124">
        <f>'Yield Tabulations'!W65</f>
        <v>0.3585365854</v>
      </c>
      <c r="D64" s="125">
        <f t="shared" si="11"/>
        <v>1</v>
      </c>
      <c r="E64" s="125">
        <f t="shared" ref="E64:M64" si="254">POWER($B64,E$1)*POWER($C64,E$2)</f>
        <v>0.3585365854</v>
      </c>
      <c r="F64" s="125">
        <f t="shared" si="254"/>
        <v>0.4456035768</v>
      </c>
      <c r="G64" s="125">
        <f t="shared" si="254"/>
        <v>0.128548483</v>
      </c>
      <c r="H64" s="125">
        <f t="shared" si="254"/>
        <v>0.1597651848</v>
      </c>
      <c r="I64" s="125">
        <f t="shared" si="254"/>
        <v>0.1985625476</v>
      </c>
      <c r="J64" s="125">
        <f t="shared" si="254"/>
        <v>0.04608933417</v>
      </c>
      <c r="K64" s="125">
        <f t="shared" si="254"/>
        <v>0.05728166383</v>
      </c>
      <c r="L64" s="125">
        <f t="shared" si="254"/>
        <v>0.0711919378</v>
      </c>
      <c r="M64" s="125">
        <f t="shared" si="254"/>
        <v>0.08848018143</v>
      </c>
      <c r="N64" s="126">
        <f t="shared" ref="N64:DI64" si="255">OFFSET($D64,0,N$2)*OFFSET($D64,0,N$3)</f>
        <v>1</v>
      </c>
      <c r="O64" s="126">
        <f t="shared" si="255"/>
        <v>0.3585365854</v>
      </c>
      <c r="P64" s="126">
        <f t="shared" si="255"/>
        <v>0.4456035768</v>
      </c>
      <c r="Q64" s="126">
        <f t="shared" si="255"/>
        <v>0.128548483</v>
      </c>
      <c r="R64" s="126">
        <f t="shared" si="255"/>
        <v>0.1597651848</v>
      </c>
      <c r="S64" s="126">
        <f t="shared" si="255"/>
        <v>0.1985625476</v>
      </c>
      <c r="T64" s="126">
        <f t="shared" si="255"/>
        <v>0.04608933417</v>
      </c>
      <c r="U64" s="126">
        <f t="shared" si="255"/>
        <v>0.05728166383</v>
      </c>
      <c r="V64" s="126">
        <f t="shared" si="255"/>
        <v>0.0711919378</v>
      </c>
      <c r="W64" s="126">
        <f t="shared" si="255"/>
        <v>0.08848018143</v>
      </c>
      <c r="X64" s="126">
        <f t="shared" si="255"/>
        <v>0.3585365854</v>
      </c>
      <c r="Y64" s="126">
        <f t="shared" si="255"/>
        <v>0.128548483</v>
      </c>
      <c r="Z64" s="126">
        <f t="shared" si="255"/>
        <v>0.1597651848</v>
      </c>
      <c r="AA64" s="126">
        <f t="shared" si="255"/>
        <v>0.04608933417</v>
      </c>
      <c r="AB64" s="126">
        <f t="shared" si="255"/>
        <v>0.05728166383</v>
      </c>
      <c r="AC64" s="126">
        <f t="shared" si="255"/>
        <v>0.0711919378</v>
      </c>
      <c r="AD64" s="126">
        <f t="shared" si="255"/>
        <v>0.01652471249</v>
      </c>
      <c r="AE64" s="126">
        <f t="shared" si="255"/>
        <v>0.02053757215</v>
      </c>
      <c r="AF64" s="126">
        <f t="shared" si="255"/>
        <v>0.02552491429</v>
      </c>
      <c r="AG64" s="126">
        <f t="shared" si="255"/>
        <v>0.03172338212</v>
      </c>
      <c r="AH64" s="126">
        <f t="shared" si="255"/>
        <v>0.4456035768</v>
      </c>
      <c r="AI64" s="126">
        <f t="shared" si="255"/>
        <v>0.1597651848</v>
      </c>
      <c r="AJ64" s="126">
        <f t="shared" si="255"/>
        <v>0.1985625476</v>
      </c>
      <c r="AK64" s="126">
        <f t="shared" si="255"/>
        <v>0.05728166383</v>
      </c>
      <c r="AL64" s="126">
        <f t="shared" si="255"/>
        <v>0.0711919378</v>
      </c>
      <c r="AM64" s="126">
        <f t="shared" si="255"/>
        <v>0.08848018143</v>
      </c>
      <c r="AN64" s="126">
        <f t="shared" si="255"/>
        <v>0.02053757215</v>
      </c>
      <c r="AO64" s="126">
        <f t="shared" si="255"/>
        <v>0.02552491429</v>
      </c>
      <c r="AP64" s="126">
        <f t="shared" si="255"/>
        <v>0.03172338212</v>
      </c>
      <c r="AQ64" s="126">
        <f t="shared" si="255"/>
        <v>0.03942708531</v>
      </c>
      <c r="AR64" s="126">
        <f t="shared" si="255"/>
        <v>0.128548483</v>
      </c>
      <c r="AS64" s="126">
        <f t="shared" si="255"/>
        <v>0.04608933417</v>
      </c>
      <c r="AT64" s="126">
        <f t="shared" si="255"/>
        <v>0.05728166383</v>
      </c>
      <c r="AU64" s="126">
        <f t="shared" si="255"/>
        <v>0.01652471249</v>
      </c>
      <c r="AV64" s="126">
        <f t="shared" si="255"/>
        <v>0.02053757215</v>
      </c>
      <c r="AW64" s="126">
        <f t="shared" si="255"/>
        <v>0.02552491429</v>
      </c>
      <c r="AX64" s="126">
        <f t="shared" si="255"/>
        <v>0.005924713992</v>
      </c>
      <c r="AY64" s="126">
        <f t="shared" si="255"/>
        <v>0.007363470992</v>
      </c>
      <c r="AZ64" s="126">
        <f t="shared" si="255"/>
        <v>0.00915161561</v>
      </c>
      <c r="BA64" s="126">
        <f t="shared" si="255"/>
        <v>0.0113739931</v>
      </c>
      <c r="BB64" s="126">
        <f t="shared" si="255"/>
        <v>0.1597651848</v>
      </c>
      <c r="BC64" s="126">
        <f t="shared" si="255"/>
        <v>0.05728166383</v>
      </c>
      <c r="BD64" s="126">
        <f t="shared" si="255"/>
        <v>0.0711919378</v>
      </c>
      <c r="BE64" s="126">
        <f t="shared" si="255"/>
        <v>0.02053757215</v>
      </c>
      <c r="BF64" s="126">
        <f t="shared" si="255"/>
        <v>0.02552491429</v>
      </c>
      <c r="BG64" s="126">
        <f t="shared" si="255"/>
        <v>0.03172338212</v>
      </c>
      <c r="BH64" s="126">
        <f t="shared" si="255"/>
        <v>0.007363470992</v>
      </c>
      <c r="BI64" s="126">
        <f t="shared" si="255"/>
        <v>0.00915161561</v>
      </c>
      <c r="BJ64" s="126">
        <f t="shared" si="255"/>
        <v>0.0113739931</v>
      </c>
      <c r="BK64" s="126">
        <f t="shared" si="255"/>
        <v>0.01413605254</v>
      </c>
      <c r="BL64" s="126">
        <f t="shared" si="255"/>
        <v>0.1985625476</v>
      </c>
      <c r="BM64" s="126">
        <f t="shared" si="255"/>
        <v>0.0711919378</v>
      </c>
      <c r="BN64" s="126">
        <f t="shared" si="255"/>
        <v>0.08848018143</v>
      </c>
      <c r="BO64" s="126">
        <f t="shared" si="255"/>
        <v>0.02552491429</v>
      </c>
      <c r="BP64" s="126">
        <f t="shared" si="255"/>
        <v>0.03172338212</v>
      </c>
      <c r="BQ64" s="126">
        <f t="shared" si="255"/>
        <v>0.03942708531</v>
      </c>
      <c r="BR64" s="126">
        <f t="shared" si="255"/>
        <v>0.00915161561</v>
      </c>
      <c r="BS64" s="126">
        <f t="shared" si="255"/>
        <v>0.0113739931</v>
      </c>
      <c r="BT64" s="126">
        <f t="shared" si="255"/>
        <v>0.01413605254</v>
      </c>
      <c r="BU64" s="126">
        <f t="shared" si="255"/>
        <v>0.01756885024</v>
      </c>
      <c r="BV64" s="126">
        <f t="shared" si="255"/>
        <v>0.04608933417</v>
      </c>
      <c r="BW64" s="126">
        <f t="shared" si="255"/>
        <v>0.01652471249</v>
      </c>
      <c r="BX64" s="126">
        <f t="shared" si="255"/>
        <v>0.02053757215</v>
      </c>
      <c r="BY64" s="126">
        <f t="shared" si="255"/>
        <v>0.005924713992</v>
      </c>
      <c r="BZ64" s="126">
        <f t="shared" si="255"/>
        <v>0.007363470992</v>
      </c>
      <c r="CA64" s="126">
        <f t="shared" si="255"/>
        <v>0.00915161561</v>
      </c>
      <c r="CB64" s="126">
        <f t="shared" si="255"/>
        <v>0.002124226724</v>
      </c>
      <c r="CC64" s="126">
        <f t="shared" si="255"/>
        <v>0.002640073746</v>
      </c>
      <c r="CD64" s="126">
        <f t="shared" si="255"/>
        <v>0.003281189011</v>
      </c>
      <c r="CE64" s="126">
        <f t="shared" si="255"/>
        <v>0.004077992649</v>
      </c>
      <c r="CF64" s="126">
        <f t="shared" si="255"/>
        <v>0.05728166383</v>
      </c>
      <c r="CG64" s="126">
        <f t="shared" si="255"/>
        <v>0.02053757215</v>
      </c>
      <c r="CH64" s="126">
        <f t="shared" si="255"/>
        <v>0.02552491429</v>
      </c>
      <c r="CI64" s="126">
        <f t="shared" si="255"/>
        <v>0.007363470992</v>
      </c>
      <c r="CJ64" s="126">
        <f t="shared" si="255"/>
        <v>0.00915161561</v>
      </c>
      <c r="CK64" s="126">
        <f t="shared" si="255"/>
        <v>0.0113739931</v>
      </c>
      <c r="CL64" s="126">
        <f t="shared" si="255"/>
        <v>0.002640073746</v>
      </c>
      <c r="CM64" s="126">
        <f t="shared" si="255"/>
        <v>0.003281189011</v>
      </c>
      <c r="CN64" s="126">
        <f t="shared" si="255"/>
        <v>0.004077992649</v>
      </c>
      <c r="CO64" s="126">
        <f t="shared" si="255"/>
        <v>0.005068292008</v>
      </c>
      <c r="CP64" s="126">
        <f t="shared" si="255"/>
        <v>0.0711919378</v>
      </c>
      <c r="CQ64" s="126">
        <f t="shared" si="255"/>
        <v>0.02552491429</v>
      </c>
      <c r="CR64" s="126">
        <f t="shared" si="255"/>
        <v>0.03172338212</v>
      </c>
      <c r="CS64" s="126">
        <f t="shared" si="255"/>
        <v>0.00915161561</v>
      </c>
      <c r="CT64" s="126">
        <f t="shared" si="255"/>
        <v>0.0113739931</v>
      </c>
      <c r="CU64" s="126">
        <f t="shared" si="255"/>
        <v>0.01413605254</v>
      </c>
      <c r="CV64" s="126">
        <f t="shared" si="255"/>
        <v>0.003281189011</v>
      </c>
      <c r="CW64" s="126">
        <f t="shared" si="255"/>
        <v>0.004077992649</v>
      </c>
      <c r="CX64" s="126">
        <f t="shared" si="255"/>
        <v>0.005068292008</v>
      </c>
      <c r="CY64" s="126">
        <f t="shared" si="255"/>
        <v>0.006299075573</v>
      </c>
      <c r="CZ64" s="126">
        <f t="shared" si="255"/>
        <v>0.08848018143</v>
      </c>
      <c r="DA64" s="126">
        <f t="shared" si="255"/>
        <v>0.03172338212</v>
      </c>
      <c r="DB64" s="126">
        <f t="shared" si="255"/>
        <v>0.03942708531</v>
      </c>
      <c r="DC64" s="126">
        <f t="shared" si="255"/>
        <v>0.0113739931</v>
      </c>
      <c r="DD64" s="126">
        <f t="shared" si="255"/>
        <v>0.01413605254</v>
      </c>
      <c r="DE64" s="126">
        <f t="shared" si="255"/>
        <v>0.01756885024</v>
      </c>
      <c r="DF64" s="126">
        <f t="shared" si="255"/>
        <v>0.004077992649</v>
      </c>
      <c r="DG64" s="126">
        <f t="shared" si="255"/>
        <v>0.005068292008</v>
      </c>
      <c r="DH64" s="126">
        <f t="shared" si="255"/>
        <v>0.006299075573</v>
      </c>
      <c r="DI64" s="126">
        <f t="shared" si="255"/>
        <v>0.007828742505</v>
      </c>
      <c r="DJ64" s="126">
        <f t="shared" ref="DJ64:DS64" si="256">$A64*OFFSET($D64,0,DJ$3)</f>
        <v>0.4125809436</v>
      </c>
      <c r="DK64" s="126">
        <f t="shared" si="256"/>
        <v>0.1479253627</v>
      </c>
      <c r="DL64" s="126">
        <f t="shared" si="256"/>
        <v>0.1838475442</v>
      </c>
      <c r="DM64" s="126">
        <f t="shared" si="256"/>
        <v>0.05303665443</v>
      </c>
      <c r="DN64" s="126">
        <f t="shared" si="256"/>
        <v>0.06591607071</v>
      </c>
      <c r="DO64" s="126">
        <f t="shared" si="256"/>
        <v>0.08192312325</v>
      </c>
      <c r="DP64" s="126">
        <f t="shared" si="256"/>
        <v>0.01901558098</v>
      </c>
      <c r="DQ64" s="126">
        <f t="shared" si="256"/>
        <v>0.02363332291</v>
      </c>
      <c r="DR64" s="126">
        <f t="shared" si="256"/>
        <v>0.02937243687</v>
      </c>
      <c r="DS64" s="126">
        <f t="shared" si="256"/>
        <v>0.03650523674</v>
      </c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5">
        <f t="shared" ref="EF64:EO64" si="257">D64*EF$3</f>
        <v>-0.002271078519</v>
      </c>
      <c r="EG64" s="125">
        <f t="shared" si="257"/>
        <v>0.1588208692</v>
      </c>
      <c r="EH64" s="125">
        <f t="shared" si="257"/>
        <v>0.2561305675</v>
      </c>
      <c r="EI64" s="125">
        <f t="shared" si="257"/>
        <v>-0.04586707886</v>
      </c>
      <c r="EJ64" s="125">
        <f t="shared" si="257"/>
        <v>0.08543184506</v>
      </c>
      <c r="EK64" s="125">
        <f t="shared" si="257"/>
        <v>-0.04453570041</v>
      </c>
      <c r="EL64" s="125">
        <f t="shared" si="257"/>
        <v>0.01572551725</v>
      </c>
      <c r="EM64" s="125">
        <f t="shared" si="257"/>
        <v>-0.01741689812</v>
      </c>
      <c r="EN64" s="125">
        <f t="shared" si="257"/>
        <v>-0.024173203</v>
      </c>
      <c r="EO64" s="125">
        <f t="shared" si="257"/>
        <v>0.03064761731</v>
      </c>
      <c r="EP64" s="127">
        <f t="shared" si="17"/>
        <v>0.4124924574</v>
      </c>
      <c r="EQ64" s="127">
        <v>0.007933363392455428</v>
      </c>
      <c r="ER64" s="127">
        <f t="shared" si="18"/>
        <v>0.4125809436</v>
      </c>
      <c r="ES64" s="127">
        <f t="shared" si="19"/>
        <v>0.000000007829799466</v>
      </c>
      <c r="ET64" s="127">
        <f t="shared" si="20"/>
        <v>0.000431026256</v>
      </c>
    </row>
    <row r="65">
      <c r="A65" s="123">
        <f>'Yield Tabulations'!Z66</f>
        <v>0.3978723404</v>
      </c>
      <c r="B65" s="124">
        <f>'Yield Tabulations'!V66</f>
        <v>0.4119601329</v>
      </c>
      <c r="C65" s="124">
        <f>'Yield Tabulations'!W66</f>
        <v>0.3727810651</v>
      </c>
      <c r="D65" s="125">
        <f t="shared" si="11"/>
        <v>1</v>
      </c>
      <c r="E65" s="125">
        <f t="shared" ref="E65:M65" si="258">POWER($B65,E$1)*POWER($C65,E$2)</f>
        <v>0.3727810651</v>
      </c>
      <c r="F65" s="125">
        <f t="shared" si="258"/>
        <v>0.4119601329</v>
      </c>
      <c r="G65" s="125">
        <f t="shared" si="258"/>
        <v>0.1389657225</v>
      </c>
      <c r="H65" s="125">
        <f t="shared" si="258"/>
        <v>0.1535709371</v>
      </c>
      <c r="I65" s="125">
        <f t="shared" si="258"/>
        <v>0.1697111511</v>
      </c>
      <c r="J65" s="125">
        <f t="shared" si="258"/>
        <v>0.05180379004</v>
      </c>
      <c r="K65" s="125">
        <f t="shared" si="258"/>
        <v>0.0572483375</v>
      </c>
      <c r="L65" s="125">
        <f t="shared" si="258"/>
        <v>0.06326510366</v>
      </c>
      <c r="M65" s="125">
        <f t="shared" si="258"/>
        <v>0.06991422836</v>
      </c>
      <c r="N65" s="126">
        <f t="shared" ref="N65:DI65" si="259">OFFSET($D65,0,N$2)*OFFSET($D65,0,N$3)</f>
        <v>1</v>
      </c>
      <c r="O65" s="126">
        <f t="shared" si="259"/>
        <v>0.3727810651</v>
      </c>
      <c r="P65" s="126">
        <f t="shared" si="259"/>
        <v>0.4119601329</v>
      </c>
      <c r="Q65" s="126">
        <f t="shared" si="259"/>
        <v>0.1389657225</v>
      </c>
      <c r="R65" s="126">
        <f t="shared" si="259"/>
        <v>0.1535709371</v>
      </c>
      <c r="S65" s="126">
        <f t="shared" si="259"/>
        <v>0.1697111511</v>
      </c>
      <c r="T65" s="126">
        <f t="shared" si="259"/>
        <v>0.05180379004</v>
      </c>
      <c r="U65" s="126">
        <f t="shared" si="259"/>
        <v>0.0572483375</v>
      </c>
      <c r="V65" s="126">
        <f t="shared" si="259"/>
        <v>0.06326510366</v>
      </c>
      <c r="W65" s="126">
        <f t="shared" si="259"/>
        <v>0.06991422836</v>
      </c>
      <c r="X65" s="126">
        <f t="shared" si="259"/>
        <v>0.3727810651</v>
      </c>
      <c r="Y65" s="126">
        <f t="shared" si="259"/>
        <v>0.1389657225</v>
      </c>
      <c r="Z65" s="126">
        <f t="shared" si="259"/>
        <v>0.1535709371</v>
      </c>
      <c r="AA65" s="126">
        <f t="shared" si="259"/>
        <v>0.05180379004</v>
      </c>
      <c r="AB65" s="126">
        <f t="shared" si="259"/>
        <v>0.0572483375</v>
      </c>
      <c r="AC65" s="126">
        <f t="shared" si="259"/>
        <v>0.06326510366</v>
      </c>
      <c r="AD65" s="126">
        <f t="shared" si="259"/>
        <v>0.01931147203</v>
      </c>
      <c r="AE65" s="126">
        <f t="shared" si="259"/>
        <v>0.02134109623</v>
      </c>
      <c r="AF65" s="126">
        <f t="shared" si="259"/>
        <v>0.02358403273</v>
      </c>
      <c r="AG65" s="126">
        <f t="shared" si="259"/>
        <v>0.02606270051</v>
      </c>
      <c r="AH65" s="126">
        <f t="shared" si="259"/>
        <v>0.4119601329</v>
      </c>
      <c r="AI65" s="126">
        <f t="shared" si="259"/>
        <v>0.1535709371</v>
      </c>
      <c r="AJ65" s="126">
        <f t="shared" si="259"/>
        <v>0.1697111511</v>
      </c>
      <c r="AK65" s="126">
        <f t="shared" si="259"/>
        <v>0.0572483375</v>
      </c>
      <c r="AL65" s="126">
        <f t="shared" si="259"/>
        <v>0.06326510366</v>
      </c>
      <c r="AM65" s="126">
        <f t="shared" si="259"/>
        <v>0.06991422836</v>
      </c>
      <c r="AN65" s="126">
        <f t="shared" si="259"/>
        <v>0.02134109623</v>
      </c>
      <c r="AO65" s="126">
        <f t="shared" si="259"/>
        <v>0.02358403273</v>
      </c>
      <c r="AP65" s="126">
        <f t="shared" si="259"/>
        <v>0.02606270051</v>
      </c>
      <c r="AQ65" s="126">
        <f t="shared" si="259"/>
        <v>0.0288018748</v>
      </c>
      <c r="AR65" s="126">
        <f t="shared" si="259"/>
        <v>0.1389657225</v>
      </c>
      <c r="AS65" s="126">
        <f t="shared" si="259"/>
        <v>0.05180379004</v>
      </c>
      <c r="AT65" s="126">
        <f t="shared" si="259"/>
        <v>0.0572483375</v>
      </c>
      <c r="AU65" s="126">
        <f t="shared" si="259"/>
        <v>0.01931147203</v>
      </c>
      <c r="AV65" s="126">
        <f t="shared" si="259"/>
        <v>0.02134109623</v>
      </c>
      <c r="AW65" s="126">
        <f t="shared" si="259"/>
        <v>0.02358403273</v>
      </c>
      <c r="AX65" s="126">
        <f t="shared" si="259"/>
        <v>0.007198951111</v>
      </c>
      <c r="AY65" s="126">
        <f t="shared" si="259"/>
        <v>0.007955556582</v>
      </c>
      <c r="AZ65" s="126">
        <f t="shared" si="259"/>
        <v>0.008791680839</v>
      </c>
      <c r="BA65" s="126">
        <f t="shared" si="259"/>
        <v>0.009715681256</v>
      </c>
      <c r="BB65" s="126">
        <f t="shared" si="259"/>
        <v>0.1535709371</v>
      </c>
      <c r="BC65" s="126">
        <f t="shared" si="259"/>
        <v>0.0572483375</v>
      </c>
      <c r="BD65" s="126">
        <f t="shared" si="259"/>
        <v>0.06326510366</v>
      </c>
      <c r="BE65" s="126">
        <f t="shared" si="259"/>
        <v>0.02134109623</v>
      </c>
      <c r="BF65" s="126">
        <f t="shared" si="259"/>
        <v>0.02358403273</v>
      </c>
      <c r="BG65" s="126">
        <f t="shared" si="259"/>
        <v>0.02606270051</v>
      </c>
      <c r="BH65" s="126">
        <f t="shared" si="259"/>
        <v>0.007955556582</v>
      </c>
      <c r="BI65" s="126">
        <f t="shared" si="259"/>
        <v>0.008791680839</v>
      </c>
      <c r="BJ65" s="126">
        <f t="shared" si="259"/>
        <v>0.009715681256</v>
      </c>
      <c r="BK65" s="126">
        <f t="shared" si="259"/>
        <v>0.01073679357</v>
      </c>
      <c r="BL65" s="126">
        <f t="shared" si="259"/>
        <v>0.1697111511</v>
      </c>
      <c r="BM65" s="126">
        <f t="shared" si="259"/>
        <v>0.06326510366</v>
      </c>
      <c r="BN65" s="126">
        <f t="shared" si="259"/>
        <v>0.06991422836</v>
      </c>
      <c r="BO65" s="126">
        <f t="shared" si="259"/>
        <v>0.02358403273</v>
      </c>
      <c r="BP65" s="126">
        <f t="shared" si="259"/>
        <v>0.02606270051</v>
      </c>
      <c r="BQ65" s="126">
        <f t="shared" si="259"/>
        <v>0.0288018748</v>
      </c>
      <c r="BR65" s="126">
        <f t="shared" si="259"/>
        <v>0.008791680839</v>
      </c>
      <c r="BS65" s="126">
        <f t="shared" si="259"/>
        <v>0.009715681256</v>
      </c>
      <c r="BT65" s="126">
        <f t="shared" si="259"/>
        <v>0.01073679357</v>
      </c>
      <c r="BU65" s="126">
        <f t="shared" si="259"/>
        <v>0.01186522417</v>
      </c>
      <c r="BV65" s="126">
        <f t="shared" si="259"/>
        <v>0.05180379004</v>
      </c>
      <c r="BW65" s="126">
        <f t="shared" si="259"/>
        <v>0.01931147203</v>
      </c>
      <c r="BX65" s="126">
        <f t="shared" si="259"/>
        <v>0.02134109623</v>
      </c>
      <c r="BY65" s="126">
        <f t="shared" si="259"/>
        <v>0.007198951111</v>
      </c>
      <c r="BZ65" s="126">
        <f t="shared" si="259"/>
        <v>0.007955556582</v>
      </c>
      <c r="CA65" s="126">
        <f t="shared" si="259"/>
        <v>0.008791680839</v>
      </c>
      <c r="CB65" s="126">
        <f t="shared" si="259"/>
        <v>0.002683632663</v>
      </c>
      <c r="CC65" s="126">
        <f t="shared" si="259"/>
        <v>0.002965680856</v>
      </c>
      <c r="CD65" s="126">
        <f t="shared" si="259"/>
        <v>0.003277372147</v>
      </c>
      <c r="CE65" s="126">
        <f t="shared" si="259"/>
        <v>0.003621822007</v>
      </c>
      <c r="CF65" s="126">
        <f t="shared" si="259"/>
        <v>0.0572483375</v>
      </c>
      <c r="CG65" s="126">
        <f t="shared" si="259"/>
        <v>0.02134109623</v>
      </c>
      <c r="CH65" s="126">
        <f t="shared" si="259"/>
        <v>0.02358403273</v>
      </c>
      <c r="CI65" s="126">
        <f t="shared" si="259"/>
        <v>0.007955556582</v>
      </c>
      <c r="CJ65" s="126">
        <f t="shared" si="259"/>
        <v>0.008791680839</v>
      </c>
      <c r="CK65" s="126">
        <f t="shared" si="259"/>
        <v>0.009715681256</v>
      </c>
      <c r="CL65" s="126">
        <f t="shared" si="259"/>
        <v>0.002965680856</v>
      </c>
      <c r="CM65" s="126">
        <f t="shared" si="259"/>
        <v>0.003277372147</v>
      </c>
      <c r="CN65" s="126">
        <f t="shared" si="259"/>
        <v>0.003621822007</v>
      </c>
      <c r="CO65" s="126">
        <f t="shared" si="259"/>
        <v>0.004002473341</v>
      </c>
      <c r="CP65" s="126">
        <f t="shared" si="259"/>
        <v>0.06326510366</v>
      </c>
      <c r="CQ65" s="126">
        <f t="shared" si="259"/>
        <v>0.02358403273</v>
      </c>
      <c r="CR65" s="126">
        <f t="shared" si="259"/>
        <v>0.02606270051</v>
      </c>
      <c r="CS65" s="126">
        <f t="shared" si="259"/>
        <v>0.008791680839</v>
      </c>
      <c r="CT65" s="126">
        <f t="shared" si="259"/>
        <v>0.009715681256</v>
      </c>
      <c r="CU65" s="126">
        <f t="shared" si="259"/>
        <v>0.01073679357</v>
      </c>
      <c r="CV65" s="126">
        <f t="shared" si="259"/>
        <v>0.003277372147</v>
      </c>
      <c r="CW65" s="126">
        <f t="shared" si="259"/>
        <v>0.003621822007</v>
      </c>
      <c r="CX65" s="126">
        <f t="shared" si="259"/>
        <v>0.004002473341</v>
      </c>
      <c r="CY65" s="126">
        <f t="shared" si="259"/>
        <v>0.004423130904</v>
      </c>
      <c r="CZ65" s="126">
        <f t="shared" si="259"/>
        <v>0.06991422836</v>
      </c>
      <c r="DA65" s="126">
        <f t="shared" si="259"/>
        <v>0.02606270051</v>
      </c>
      <c r="DB65" s="126">
        <f t="shared" si="259"/>
        <v>0.0288018748</v>
      </c>
      <c r="DC65" s="126">
        <f t="shared" si="259"/>
        <v>0.009715681256</v>
      </c>
      <c r="DD65" s="126">
        <f t="shared" si="259"/>
        <v>0.01073679357</v>
      </c>
      <c r="DE65" s="126">
        <f t="shared" si="259"/>
        <v>0.01186522417</v>
      </c>
      <c r="DF65" s="126">
        <f t="shared" si="259"/>
        <v>0.003621822007</v>
      </c>
      <c r="DG65" s="126">
        <f t="shared" si="259"/>
        <v>0.004002473341</v>
      </c>
      <c r="DH65" s="126">
        <f t="shared" si="259"/>
        <v>0.004423130904</v>
      </c>
      <c r="DI65" s="126">
        <f t="shared" si="259"/>
        <v>0.004887999327</v>
      </c>
      <c r="DJ65" s="126">
        <f t="shared" ref="DJ65:DS65" si="260">$A65*OFFSET($D65,0,DJ$3)</f>
        <v>0.3978723404</v>
      </c>
      <c r="DK65" s="126">
        <f t="shared" si="260"/>
        <v>0.1483192748</v>
      </c>
      <c r="DL65" s="126">
        <f t="shared" si="260"/>
        <v>0.1639075422</v>
      </c>
      <c r="DM65" s="126">
        <f t="shared" si="260"/>
        <v>0.05529061725</v>
      </c>
      <c r="DN65" s="126">
        <f t="shared" si="260"/>
        <v>0.06110162817</v>
      </c>
      <c r="DO65" s="126">
        <f t="shared" si="260"/>
        <v>0.06752337288</v>
      </c>
      <c r="DP65" s="126">
        <f t="shared" si="260"/>
        <v>0.02061129519</v>
      </c>
      <c r="DQ65" s="126">
        <f t="shared" si="260"/>
        <v>0.02277753003</v>
      </c>
      <c r="DR65" s="126">
        <f t="shared" si="260"/>
        <v>0.02517143486</v>
      </c>
      <c r="DS65" s="126">
        <f t="shared" si="260"/>
        <v>0.02781693767</v>
      </c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5">
        <f t="shared" ref="EF65:EO65" si="261">D65*EF$3</f>
        <v>-0.002271078519</v>
      </c>
      <c r="EG65" s="125">
        <f t="shared" si="261"/>
        <v>0.1651307432</v>
      </c>
      <c r="EH65" s="125">
        <f t="shared" si="261"/>
        <v>0.2367924948</v>
      </c>
      <c r="EI65" s="125">
        <f t="shared" si="261"/>
        <v>-0.04958402932</v>
      </c>
      <c r="EJ65" s="125">
        <f t="shared" si="261"/>
        <v>0.08211957141</v>
      </c>
      <c r="EK65" s="125">
        <f t="shared" si="261"/>
        <v>-0.0380646052</v>
      </c>
      <c r="EL65" s="125">
        <f t="shared" si="261"/>
        <v>0.01767526931</v>
      </c>
      <c r="EM65" s="125">
        <f t="shared" si="261"/>
        <v>-0.01740676501</v>
      </c>
      <c r="EN65" s="125">
        <f t="shared" si="261"/>
        <v>-0.02148164864</v>
      </c>
      <c r="EO65" s="125">
        <f t="shared" si="261"/>
        <v>0.02421677352</v>
      </c>
      <c r="EP65" s="127">
        <f t="shared" si="17"/>
        <v>0.3971267255</v>
      </c>
      <c r="EQ65" s="127">
        <v>3.1040030168827393E-4</v>
      </c>
      <c r="ER65" s="127">
        <f t="shared" si="18"/>
        <v>0.3978723404</v>
      </c>
      <c r="ES65" s="127">
        <f t="shared" si="19"/>
        <v>0.0000005559416302</v>
      </c>
      <c r="ET65" s="127">
        <f t="shared" si="20"/>
        <v>0.001258104937</v>
      </c>
    </row>
    <row r="66">
      <c r="A66" s="123">
        <f>'Yield Tabulations'!Z67</f>
        <v>0.2960413081</v>
      </c>
      <c r="B66" s="124">
        <f>'Yield Tabulations'!V67</f>
        <v>0.2911764706</v>
      </c>
      <c r="C66" s="124">
        <f>'Yield Tabulations'!W67</f>
        <v>0.3029045643</v>
      </c>
      <c r="D66" s="125">
        <f t="shared" si="11"/>
        <v>1</v>
      </c>
      <c r="E66" s="125">
        <f t="shared" ref="E66:M66" si="262">POWER($B66,E$1)*POWER($C66,E$2)</f>
        <v>0.3029045643</v>
      </c>
      <c r="F66" s="125">
        <f t="shared" si="262"/>
        <v>0.2911764706</v>
      </c>
      <c r="G66" s="125">
        <f t="shared" si="262"/>
        <v>0.09175117508</v>
      </c>
      <c r="H66" s="125">
        <f t="shared" si="262"/>
        <v>0.08819868196</v>
      </c>
      <c r="I66" s="125">
        <f t="shared" si="262"/>
        <v>0.08478373702</v>
      </c>
      <c r="J66" s="125">
        <f t="shared" si="262"/>
        <v>0.02779184971</v>
      </c>
      <c r="K66" s="125">
        <f t="shared" si="262"/>
        <v>0.02671578333</v>
      </c>
      <c r="L66" s="125">
        <f t="shared" si="262"/>
        <v>0.02568138092</v>
      </c>
      <c r="M66" s="125">
        <f t="shared" si="262"/>
        <v>0.02468702931</v>
      </c>
      <c r="N66" s="126">
        <f t="shared" ref="N66:DI66" si="263">OFFSET($D66,0,N$2)*OFFSET($D66,0,N$3)</f>
        <v>1</v>
      </c>
      <c r="O66" s="126">
        <f t="shared" si="263"/>
        <v>0.3029045643</v>
      </c>
      <c r="P66" s="126">
        <f t="shared" si="263"/>
        <v>0.2911764706</v>
      </c>
      <c r="Q66" s="126">
        <f t="shared" si="263"/>
        <v>0.09175117508</v>
      </c>
      <c r="R66" s="126">
        <f t="shared" si="263"/>
        <v>0.08819868196</v>
      </c>
      <c r="S66" s="126">
        <f t="shared" si="263"/>
        <v>0.08478373702</v>
      </c>
      <c r="T66" s="126">
        <f t="shared" si="263"/>
        <v>0.02779184971</v>
      </c>
      <c r="U66" s="126">
        <f t="shared" si="263"/>
        <v>0.02671578333</v>
      </c>
      <c r="V66" s="126">
        <f t="shared" si="263"/>
        <v>0.02568138092</v>
      </c>
      <c r="W66" s="126">
        <f t="shared" si="263"/>
        <v>0.02468702931</v>
      </c>
      <c r="X66" s="126">
        <f t="shared" si="263"/>
        <v>0.3029045643</v>
      </c>
      <c r="Y66" s="126">
        <f t="shared" si="263"/>
        <v>0.09175117508</v>
      </c>
      <c r="Z66" s="126">
        <f t="shared" si="263"/>
        <v>0.08819868196</v>
      </c>
      <c r="AA66" s="126">
        <f t="shared" si="263"/>
        <v>0.02779184971</v>
      </c>
      <c r="AB66" s="126">
        <f t="shared" si="263"/>
        <v>0.02671578333</v>
      </c>
      <c r="AC66" s="126">
        <f t="shared" si="263"/>
        <v>0.02568138092</v>
      </c>
      <c r="AD66" s="126">
        <f t="shared" si="263"/>
        <v>0.008418278129</v>
      </c>
      <c r="AE66" s="126">
        <f t="shared" si="263"/>
        <v>0.008092332711</v>
      </c>
      <c r="AF66" s="126">
        <f t="shared" si="263"/>
        <v>0.0077790075</v>
      </c>
      <c r="AG66" s="126">
        <f t="shared" si="263"/>
        <v>0.007477813857</v>
      </c>
      <c r="AH66" s="126">
        <f t="shared" si="263"/>
        <v>0.2911764706</v>
      </c>
      <c r="AI66" s="126">
        <f t="shared" si="263"/>
        <v>0.08819868196</v>
      </c>
      <c r="AJ66" s="126">
        <f t="shared" si="263"/>
        <v>0.08478373702</v>
      </c>
      <c r="AK66" s="126">
        <f t="shared" si="263"/>
        <v>0.02671578333</v>
      </c>
      <c r="AL66" s="126">
        <f t="shared" si="263"/>
        <v>0.02568138092</v>
      </c>
      <c r="AM66" s="126">
        <f t="shared" si="263"/>
        <v>0.02468702931</v>
      </c>
      <c r="AN66" s="126">
        <f t="shared" si="263"/>
        <v>0.008092332711</v>
      </c>
      <c r="AO66" s="126">
        <f t="shared" si="263"/>
        <v>0.0077790075</v>
      </c>
      <c r="AP66" s="126">
        <f t="shared" si="263"/>
        <v>0.007477813857</v>
      </c>
      <c r="AQ66" s="126">
        <f t="shared" si="263"/>
        <v>0.007188282064</v>
      </c>
      <c r="AR66" s="126">
        <f t="shared" si="263"/>
        <v>0.09175117508</v>
      </c>
      <c r="AS66" s="126">
        <f t="shared" si="263"/>
        <v>0.02779184971</v>
      </c>
      <c r="AT66" s="126">
        <f t="shared" si="263"/>
        <v>0.02671578333</v>
      </c>
      <c r="AU66" s="126">
        <f t="shared" si="263"/>
        <v>0.008418278129</v>
      </c>
      <c r="AV66" s="126">
        <f t="shared" si="263"/>
        <v>0.008092332711</v>
      </c>
      <c r="AW66" s="126">
        <f t="shared" si="263"/>
        <v>0.0077790075</v>
      </c>
      <c r="AX66" s="126">
        <f t="shared" si="263"/>
        <v>0.002549934869</v>
      </c>
      <c r="AY66" s="126">
        <f t="shared" si="263"/>
        <v>0.002451204514</v>
      </c>
      <c r="AZ66" s="126">
        <f t="shared" si="263"/>
        <v>0.002356296878</v>
      </c>
      <c r="BA66" s="126">
        <f t="shared" si="263"/>
        <v>0.002265063949</v>
      </c>
      <c r="BB66" s="126">
        <f t="shared" si="263"/>
        <v>0.08819868196</v>
      </c>
      <c r="BC66" s="126">
        <f t="shared" si="263"/>
        <v>0.02671578333</v>
      </c>
      <c r="BD66" s="126">
        <f t="shared" si="263"/>
        <v>0.02568138092</v>
      </c>
      <c r="BE66" s="126">
        <f t="shared" si="263"/>
        <v>0.008092332711</v>
      </c>
      <c r="BF66" s="126">
        <f t="shared" si="263"/>
        <v>0.0077790075</v>
      </c>
      <c r="BG66" s="126">
        <f t="shared" si="263"/>
        <v>0.007477813857</v>
      </c>
      <c r="BH66" s="126">
        <f t="shared" si="263"/>
        <v>0.002451204514</v>
      </c>
      <c r="BI66" s="126">
        <f t="shared" si="263"/>
        <v>0.002356296878</v>
      </c>
      <c r="BJ66" s="126">
        <f t="shared" si="263"/>
        <v>0.002265063949</v>
      </c>
      <c r="BK66" s="126">
        <f t="shared" si="263"/>
        <v>0.002177363447</v>
      </c>
      <c r="BL66" s="126">
        <f t="shared" si="263"/>
        <v>0.08478373702</v>
      </c>
      <c r="BM66" s="126">
        <f t="shared" si="263"/>
        <v>0.02568138092</v>
      </c>
      <c r="BN66" s="126">
        <f t="shared" si="263"/>
        <v>0.02468702931</v>
      </c>
      <c r="BO66" s="126">
        <f t="shared" si="263"/>
        <v>0.0077790075</v>
      </c>
      <c r="BP66" s="126">
        <f t="shared" si="263"/>
        <v>0.007477813857</v>
      </c>
      <c r="BQ66" s="126">
        <f t="shared" si="263"/>
        <v>0.007188282064</v>
      </c>
      <c r="BR66" s="126">
        <f t="shared" si="263"/>
        <v>0.002356296878</v>
      </c>
      <c r="BS66" s="126">
        <f t="shared" si="263"/>
        <v>0.002265063949</v>
      </c>
      <c r="BT66" s="126">
        <f t="shared" si="263"/>
        <v>0.002177363447</v>
      </c>
      <c r="BU66" s="126">
        <f t="shared" si="263"/>
        <v>0.002093058601</v>
      </c>
      <c r="BV66" s="126">
        <f t="shared" si="263"/>
        <v>0.02779184971</v>
      </c>
      <c r="BW66" s="126">
        <f t="shared" si="263"/>
        <v>0.008418278129</v>
      </c>
      <c r="BX66" s="126">
        <f t="shared" si="263"/>
        <v>0.008092332711</v>
      </c>
      <c r="BY66" s="126">
        <f t="shared" si="263"/>
        <v>0.002549934869</v>
      </c>
      <c r="BZ66" s="126">
        <f t="shared" si="263"/>
        <v>0.002451204514</v>
      </c>
      <c r="CA66" s="126">
        <f t="shared" si="263"/>
        <v>0.002356296878</v>
      </c>
      <c r="CB66" s="126">
        <f t="shared" si="263"/>
        <v>0.0007723869105</v>
      </c>
      <c r="CC66" s="126">
        <f t="shared" si="263"/>
        <v>0.0007424810354</v>
      </c>
      <c r="CD66" s="126">
        <f t="shared" si="263"/>
        <v>0.0007137330791</v>
      </c>
      <c r="CE66" s="126">
        <f t="shared" si="263"/>
        <v>0.0006860982085</v>
      </c>
      <c r="CF66" s="126">
        <f t="shared" si="263"/>
        <v>0.02671578333</v>
      </c>
      <c r="CG66" s="126">
        <f t="shared" si="263"/>
        <v>0.008092332711</v>
      </c>
      <c r="CH66" s="126">
        <f t="shared" si="263"/>
        <v>0.0077790075</v>
      </c>
      <c r="CI66" s="126">
        <f t="shared" si="263"/>
        <v>0.002451204514</v>
      </c>
      <c r="CJ66" s="126">
        <f t="shared" si="263"/>
        <v>0.002356296878</v>
      </c>
      <c r="CK66" s="126">
        <f t="shared" si="263"/>
        <v>0.002265063949</v>
      </c>
      <c r="CL66" s="126">
        <f t="shared" si="263"/>
        <v>0.0007424810354</v>
      </c>
      <c r="CM66" s="126">
        <f t="shared" si="263"/>
        <v>0.0007137330791</v>
      </c>
      <c r="CN66" s="126">
        <f t="shared" si="263"/>
        <v>0.0006860982085</v>
      </c>
      <c r="CO66" s="126">
        <f t="shared" si="263"/>
        <v>0.0006595333262</v>
      </c>
      <c r="CP66" s="126">
        <f t="shared" si="263"/>
        <v>0.02568138092</v>
      </c>
      <c r="CQ66" s="126">
        <f t="shared" si="263"/>
        <v>0.0077790075</v>
      </c>
      <c r="CR66" s="126">
        <f t="shared" si="263"/>
        <v>0.007477813857</v>
      </c>
      <c r="CS66" s="126">
        <f t="shared" si="263"/>
        <v>0.002356296878</v>
      </c>
      <c r="CT66" s="126">
        <f t="shared" si="263"/>
        <v>0.002265063949</v>
      </c>
      <c r="CU66" s="126">
        <f t="shared" si="263"/>
        <v>0.002177363447</v>
      </c>
      <c r="CV66" s="126">
        <f t="shared" si="263"/>
        <v>0.0007137330791</v>
      </c>
      <c r="CW66" s="126">
        <f t="shared" si="263"/>
        <v>0.0006860982085</v>
      </c>
      <c r="CX66" s="126">
        <f t="shared" si="263"/>
        <v>0.0006595333262</v>
      </c>
      <c r="CY66" s="126">
        <f t="shared" si="263"/>
        <v>0.0006339970036</v>
      </c>
      <c r="CZ66" s="126">
        <f t="shared" si="263"/>
        <v>0.02468702931</v>
      </c>
      <c r="DA66" s="126">
        <f t="shared" si="263"/>
        <v>0.007477813857</v>
      </c>
      <c r="DB66" s="126">
        <f t="shared" si="263"/>
        <v>0.007188282064</v>
      </c>
      <c r="DC66" s="126">
        <f t="shared" si="263"/>
        <v>0.002265063949</v>
      </c>
      <c r="DD66" s="126">
        <f t="shared" si="263"/>
        <v>0.002177363447</v>
      </c>
      <c r="DE66" s="126">
        <f t="shared" si="263"/>
        <v>0.002093058601</v>
      </c>
      <c r="DF66" s="126">
        <f t="shared" si="263"/>
        <v>0.0006860982085</v>
      </c>
      <c r="DG66" s="126">
        <f t="shared" si="263"/>
        <v>0.0006595333262</v>
      </c>
      <c r="DH66" s="126">
        <f t="shared" si="263"/>
        <v>0.0006339970036</v>
      </c>
      <c r="DI66" s="126">
        <f t="shared" si="263"/>
        <v>0.0006094494162</v>
      </c>
      <c r="DJ66" s="126">
        <f t="shared" ref="DJ66:DS66" si="264">$A66*OFFSET($D66,0,DJ$3)</f>
        <v>0.2960413081</v>
      </c>
      <c r="DK66" s="126">
        <f t="shared" si="264"/>
        <v>0.08967226345</v>
      </c>
      <c r="DL66" s="126">
        <f t="shared" si="264"/>
        <v>0.08620026324</v>
      </c>
      <c r="DM66" s="126">
        <f t="shared" si="264"/>
        <v>0.02716213789</v>
      </c>
      <c r="DN66" s="126">
        <f t="shared" si="264"/>
        <v>0.02611045318</v>
      </c>
      <c r="DO66" s="126">
        <f t="shared" si="264"/>
        <v>0.02509948841</v>
      </c>
      <c r="DP66" s="126">
        <f t="shared" si="264"/>
        <v>0.008227535544</v>
      </c>
      <c r="DQ66" s="126">
        <f t="shared" si="264"/>
        <v>0.007908975445</v>
      </c>
      <c r="DR66" s="126">
        <f t="shared" si="264"/>
        <v>0.007602749602</v>
      </c>
      <c r="DS66" s="126">
        <f t="shared" si="264"/>
        <v>0.00730838045</v>
      </c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5">
        <f t="shared" ref="EF66:EO66" si="265">D66*EF$3</f>
        <v>-0.002271078519</v>
      </c>
      <c r="EG66" s="125">
        <f t="shared" si="265"/>
        <v>0.1341775656</v>
      </c>
      <c r="EH66" s="125">
        <f t="shared" si="265"/>
        <v>0.1673666877</v>
      </c>
      <c r="EI66" s="125">
        <f t="shared" si="265"/>
        <v>-0.03273751882</v>
      </c>
      <c r="EJ66" s="125">
        <f t="shared" si="265"/>
        <v>0.04716281673</v>
      </c>
      <c r="EK66" s="125">
        <f t="shared" si="265"/>
        <v>-0.0190161899</v>
      </c>
      <c r="EL66" s="125">
        <f t="shared" si="265"/>
        <v>0.009482480489</v>
      </c>
      <c r="EM66" s="125">
        <f t="shared" si="265"/>
        <v>-0.008123124318</v>
      </c>
      <c r="EN66" s="125">
        <f t="shared" si="265"/>
        <v>-0.008720105866</v>
      </c>
      <c r="EO66" s="125">
        <f t="shared" si="265"/>
        <v>0.008551051936</v>
      </c>
      <c r="EP66" s="127">
        <f t="shared" si="17"/>
        <v>0.295872585</v>
      </c>
      <c r="EQ66" s="127">
        <v>0.009943286414604957</v>
      </c>
      <c r="ER66" s="127">
        <f t="shared" si="18"/>
        <v>0.2960413081</v>
      </c>
      <c r="ES66" s="127">
        <f t="shared" si="19"/>
        <v>0.00000002846748764</v>
      </c>
      <c r="ET66" s="127">
        <f t="shared" si="20"/>
        <v>0.01885151169</v>
      </c>
    </row>
    <row r="67">
      <c r="A67" s="123">
        <f>'Yield Tabulations'!Z68</f>
        <v>0.5871313673</v>
      </c>
      <c r="B67" s="124">
        <f>'Yield Tabulations'!V68</f>
        <v>0.4795918367</v>
      </c>
      <c r="C67" s="124">
        <f>'Yield Tabulations'!W68</f>
        <v>0.7062146893</v>
      </c>
      <c r="D67" s="125">
        <f t="shared" si="11"/>
        <v>1</v>
      </c>
      <c r="E67" s="125">
        <f t="shared" ref="E67:M67" si="266">POWER($B67,E$1)*POWER($C67,E$2)</f>
        <v>0.7062146893</v>
      </c>
      <c r="F67" s="125">
        <f t="shared" si="266"/>
        <v>0.4795918367</v>
      </c>
      <c r="G67" s="125">
        <f t="shared" si="266"/>
        <v>0.4987391873</v>
      </c>
      <c r="H67" s="125">
        <f t="shared" si="266"/>
        <v>0.3386948</v>
      </c>
      <c r="I67" s="125">
        <f t="shared" si="266"/>
        <v>0.2300083299</v>
      </c>
      <c r="J67" s="125">
        <f t="shared" si="266"/>
        <v>0.3522169402</v>
      </c>
      <c r="K67" s="125">
        <f t="shared" si="266"/>
        <v>0.2391912429</v>
      </c>
      <c r="L67" s="125">
        <f t="shared" si="266"/>
        <v>0.1624352612</v>
      </c>
      <c r="M67" s="125">
        <f t="shared" si="266"/>
        <v>0.1103101174</v>
      </c>
      <c r="N67" s="126">
        <f t="shared" ref="N67:DI67" si="267">OFFSET($D67,0,N$2)*OFFSET($D67,0,N$3)</f>
        <v>1</v>
      </c>
      <c r="O67" s="126">
        <f t="shared" si="267"/>
        <v>0.7062146893</v>
      </c>
      <c r="P67" s="126">
        <f t="shared" si="267"/>
        <v>0.4795918367</v>
      </c>
      <c r="Q67" s="126">
        <f t="shared" si="267"/>
        <v>0.4987391873</v>
      </c>
      <c r="R67" s="126">
        <f t="shared" si="267"/>
        <v>0.3386948</v>
      </c>
      <c r="S67" s="126">
        <f t="shared" si="267"/>
        <v>0.2300083299</v>
      </c>
      <c r="T67" s="126">
        <f t="shared" si="267"/>
        <v>0.3522169402</v>
      </c>
      <c r="U67" s="126">
        <f t="shared" si="267"/>
        <v>0.2391912429</v>
      </c>
      <c r="V67" s="126">
        <f t="shared" si="267"/>
        <v>0.1624352612</v>
      </c>
      <c r="W67" s="126">
        <f t="shared" si="267"/>
        <v>0.1103101174</v>
      </c>
      <c r="X67" s="126">
        <f t="shared" si="267"/>
        <v>0.7062146893</v>
      </c>
      <c r="Y67" s="126">
        <f t="shared" si="267"/>
        <v>0.4987391873</v>
      </c>
      <c r="Z67" s="126">
        <f t="shared" si="267"/>
        <v>0.3386948</v>
      </c>
      <c r="AA67" s="126">
        <f t="shared" si="267"/>
        <v>0.3522169402</v>
      </c>
      <c r="AB67" s="126">
        <f t="shared" si="267"/>
        <v>0.2391912429</v>
      </c>
      <c r="AC67" s="126">
        <f t="shared" si="267"/>
        <v>0.1624352612</v>
      </c>
      <c r="AD67" s="126">
        <f t="shared" si="267"/>
        <v>0.248740777</v>
      </c>
      <c r="AE67" s="126">
        <f t="shared" si="267"/>
        <v>0.1689203693</v>
      </c>
      <c r="AF67" s="126">
        <f t="shared" si="267"/>
        <v>0.1147141675</v>
      </c>
      <c r="AG67" s="126">
        <f t="shared" si="267"/>
        <v>0.07790262527</v>
      </c>
      <c r="AH67" s="126">
        <f t="shared" si="267"/>
        <v>0.4795918367</v>
      </c>
      <c r="AI67" s="126">
        <f t="shared" si="267"/>
        <v>0.3386948</v>
      </c>
      <c r="AJ67" s="126">
        <f t="shared" si="267"/>
        <v>0.2300083299</v>
      </c>
      <c r="AK67" s="126">
        <f t="shared" si="267"/>
        <v>0.2391912429</v>
      </c>
      <c r="AL67" s="126">
        <f t="shared" si="267"/>
        <v>0.1624352612</v>
      </c>
      <c r="AM67" s="126">
        <f t="shared" si="267"/>
        <v>0.1103101174</v>
      </c>
      <c r="AN67" s="126">
        <f t="shared" si="267"/>
        <v>0.1689203693</v>
      </c>
      <c r="AO67" s="126">
        <f t="shared" si="267"/>
        <v>0.1147141675</v>
      </c>
      <c r="AP67" s="126">
        <f t="shared" si="267"/>
        <v>0.07790262527</v>
      </c>
      <c r="AQ67" s="126">
        <f t="shared" si="267"/>
        <v>0.05290383181</v>
      </c>
      <c r="AR67" s="126">
        <f t="shared" si="267"/>
        <v>0.4987391873</v>
      </c>
      <c r="AS67" s="126">
        <f t="shared" si="267"/>
        <v>0.3522169402</v>
      </c>
      <c r="AT67" s="126">
        <f t="shared" si="267"/>
        <v>0.2391912429</v>
      </c>
      <c r="AU67" s="126">
        <f t="shared" si="267"/>
        <v>0.248740777</v>
      </c>
      <c r="AV67" s="126">
        <f t="shared" si="267"/>
        <v>0.1689203693</v>
      </c>
      <c r="AW67" s="126">
        <f t="shared" si="267"/>
        <v>0.1147141675</v>
      </c>
      <c r="AX67" s="126">
        <f t="shared" si="267"/>
        <v>0.1756643905</v>
      </c>
      <c r="AY67" s="126">
        <f t="shared" si="267"/>
        <v>0.1192940461</v>
      </c>
      <c r="AZ67" s="126">
        <f t="shared" si="267"/>
        <v>0.08101283017</v>
      </c>
      <c r="BA67" s="126">
        <f t="shared" si="267"/>
        <v>0.0550159783</v>
      </c>
      <c r="BB67" s="126">
        <f t="shared" si="267"/>
        <v>0.3386948</v>
      </c>
      <c r="BC67" s="126">
        <f t="shared" si="267"/>
        <v>0.2391912429</v>
      </c>
      <c r="BD67" s="126">
        <f t="shared" si="267"/>
        <v>0.1624352612</v>
      </c>
      <c r="BE67" s="126">
        <f t="shared" si="267"/>
        <v>0.1689203693</v>
      </c>
      <c r="BF67" s="126">
        <f t="shared" si="267"/>
        <v>0.1147141675</v>
      </c>
      <c r="BG67" s="126">
        <f t="shared" si="267"/>
        <v>0.07790262527</v>
      </c>
      <c r="BH67" s="126">
        <f t="shared" si="267"/>
        <v>0.1192940461</v>
      </c>
      <c r="BI67" s="126">
        <f t="shared" si="267"/>
        <v>0.08101283017</v>
      </c>
      <c r="BJ67" s="126">
        <f t="shared" si="267"/>
        <v>0.0550159783</v>
      </c>
      <c r="BK67" s="126">
        <f t="shared" si="267"/>
        <v>0.03736146314</v>
      </c>
      <c r="BL67" s="126">
        <f t="shared" si="267"/>
        <v>0.2300083299</v>
      </c>
      <c r="BM67" s="126">
        <f t="shared" si="267"/>
        <v>0.1624352612</v>
      </c>
      <c r="BN67" s="126">
        <f t="shared" si="267"/>
        <v>0.1103101174</v>
      </c>
      <c r="BO67" s="126">
        <f t="shared" si="267"/>
        <v>0.1147141675</v>
      </c>
      <c r="BP67" s="126">
        <f t="shared" si="267"/>
        <v>0.07790262527</v>
      </c>
      <c r="BQ67" s="126">
        <f t="shared" si="267"/>
        <v>0.05290383181</v>
      </c>
      <c r="BR67" s="126">
        <f t="shared" si="267"/>
        <v>0.08101283017</v>
      </c>
      <c r="BS67" s="126">
        <f t="shared" si="267"/>
        <v>0.0550159783</v>
      </c>
      <c r="BT67" s="126">
        <f t="shared" si="267"/>
        <v>0.03736146314</v>
      </c>
      <c r="BU67" s="126">
        <f t="shared" si="267"/>
        <v>0.02537224587</v>
      </c>
      <c r="BV67" s="126">
        <f t="shared" si="267"/>
        <v>0.3522169402</v>
      </c>
      <c r="BW67" s="126">
        <f t="shared" si="267"/>
        <v>0.248740777</v>
      </c>
      <c r="BX67" s="126">
        <f t="shared" si="267"/>
        <v>0.1689203693</v>
      </c>
      <c r="BY67" s="126">
        <f t="shared" si="267"/>
        <v>0.1756643905</v>
      </c>
      <c r="BZ67" s="126">
        <f t="shared" si="267"/>
        <v>0.1192940461</v>
      </c>
      <c r="CA67" s="126">
        <f t="shared" si="267"/>
        <v>0.08101283017</v>
      </c>
      <c r="CB67" s="126">
        <f t="shared" si="267"/>
        <v>0.124056773</v>
      </c>
      <c r="CC67" s="126">
        <f t="shared" si="267"/>
        <v>0.0842472077</v>
      </c>
      <c r="CD67" s="126">
        <f t="shared" si="267"/>
        <v>0.05721245068</v>
      </c>
      <c r="CE67" s="126">
        <f t="shared" si="267"/>
        <v>0.03885309202</v>
      </c>
      <c r="CF67" s="126">
        <f t="shared" si="267"/>
        <v>0.2391912429</v>
      </c>
      <c r="CG67" s="126">
        <f t="shared" si="267"/>
        <v>0.1689203693</v>
      </c>
      <c r="CH67" s="126">
        <f t="shared" si="267"/>
        <v>0.1147141675</v>
      </c>
      <c r="CI67" s="126">
        <f t="shared" si="267"/>
        <v>0.1192940461</v>
      </c>
      <c r="CJ67" s="126">
        <f t="shared" si="267"/>
        <v>0.08101283017</v>
      </c>
      <c r="CK67" s="126">
        <f t="shared" si="267"/>
        <v>0.0550159783</v>
      </c>
      <c r="CL67" s="126">
        <f t="shared" si="267"/>
        <v>0.0842472077</v>
      </c>
      <c r="CM67" s="126">
        <f t="shared" si="267"/>
        <v>0.05721245068</v>
      </c>
      <c r="CN67" s="126">
        <f t="shared" si="267"/>
        <v>0.03885309202</v>
      </c>
      <c r="CO67" s="126">
        <f t="shared" si="267"/>
        <v>0.02638521408</v>
      </c>
      <c r="CP67" s="126">
        <f t="shared" si="267"/>
        <v>0.1624352612</v>
      </c>
      <c r="CQ67" s="126">
        <f t="shared" si="267"/>
        <v>0.1147141675</v>
      </c>
      <c r="CR67" s="126">
        <f t="shared" si="267"/>
        <v>0.07790262527</v>
      </c>
      <c r="CS67" s="126">
        <f t="shared" si="267"/>
        <v>0.08101283017</v>
      </c>
      <c r="CT67" s="126">
        <f t="shared" si="267"/>
        <v>0.0550159783</v>
      </c>
      <c r="CU67" s="126">
        <f t="shared" si="267"/>
        <v>0.03736146314</v>
      </c>
      <c r="CV67" s="126">
        <f t="shared" si="267"/>
        <v>0.05721245068</v>
      </c>
      <c r="CW67" s="126">
        <f t="shared" si="267"/>
        <v>0.03885309202</v>
      </c>
      <c r="CX67" s="126">
        <f t="shared" si="267"/>
        <v>0.02638521408</v>
      </c>
      <c r="CY67" s="126">
        <f t="shared" si="267"/>
        <v>0.01791825273</v>
      </c>
      <c r="CZ67" s="126">
        <f t="shared" si="267"/>
        <v>0.1103101174</v>
      </c>
      <c r="DA67" s="126">
        <f t="shared" si="267"/>
        <v>0.07790262527</v>
      </c>
      <c r="DB67" s="126">
        <f t="shared" si="267"/>
        <v>0.05290383181</v>
      </c>
      <c r="DC67" s="126">
        <f t="shared" si="267"/>
        <v>0.0550159783</v>
      </c>
      <c r="DD67" s="126">
        <f t="shared" si="267"/>
        <v>0.03736146314</v>
      </c>
      <c r="DE67" s="126">
        <f t="shared" si="267"/>
        <v>0.02537224587</v>
      </c>
      <c r="DF67" s="126">
        <f t="shared" si="267"/>
        <v>0.03885309202</v>
      </c>
      <c r="DG67" s="126">
        <f t="shared" si="267"/>
        <v>0.02638521408</v>
      </c>
      <c r="DH67" s="126">
        <f t="shared" si="267"/>
        <v>0.01791825273</v>
      </c>
      <c r="DI67" s="126">
        <f t="shared" si="267"/>
        <v>0.012168322</v>
      </c>
      <c r="DJ67" s="126">
        <f t="shared" ref="DJ67:DS67" si="268">$A67*OFFSET($D67,0,DJ$3)</f>
        <v>0.5871313673</v>
      </c>
      <c r="DK67" s="126">
        <f t="shared" si="268"/>
        <v>0.4146407961</v>
      </c>
      <c r="DL67" s="126">
        <f t="shared" si="268"/>
        <v>0.2815834108</v>
      </c>
      <c r="DM67" s="126">
        <f t="shared" si="268"/>
        <v>0.292825421</v>
      </c>
      <c r="DN67" s="126">
        <f t="shared" si="268"/>
        <v>0.198858341</v>
      </c>
      <c r="DO67" s="126">
        <f t="shared" si="268"/>
        <v>0.1350451052</v>
      </c>
      <c r="DP67" s="126">
        <f t="shared" si="268"/>
        <v>0.2067976137</v>
      </c>
      <c r="DQ67" s="126">
        <f t="shared" si="268"/>
        <v>0.1404366815</v>
      </c>
      <c r="DR67" s="126">
        <f t="shared" si="268"/>
        <v>0.09537083701</v>
      </c>
      <c r="DS67" s="126">
        <f t="shared" si="268"/>
        <v>0.06476653005</v>
      </c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5">
        <f t="shared" ref="EF67:EO67" si="269">D67*EF$3</f>
        <v>-0.002271078519</v>
      </c>
      <c r="EG67" s="125">
        <f t="shared" si="269"/>
        <v>0.3128317594</v>
      </c>
      <c r="EH67" s="125">
        <f t="shared" si="269"/>
        <v>0.2756668387</v>
      </c>
      <c r="EI67" s="125">
        <f t="shared" si="269"/>
        <v>-0.1779539447</v>
      </c>
      <c r="EJ67" s="125">
        <f t="shared" si="269"/>
        <v>0.1811115588</v>
      </c>
      <c r="EK67" s="125">
        <f t="shared" si="269"/>
        <v>-0.0515886918</v>
      </c>
      <c r="EL67" s="125">
        <f t="shared" si="269"/>
        <v>0.12017517</v>
      </c>
      <c r="EM67" s="125">
        <f t="shared" si="269"/>
        <v>-0.07272780205</v>
      </c>
      <c r="EN67" s="125">
        <f t="shared" si="269"/>
        <v>-0.05515484849</v>
      </c>
      <c r="EO67" s="125">
        <f t="shared" si="269"/>
        <v>0.03820903402</v>
      </c>
      <c r="EP67" s="127">
        <f t="shared" si="17"/>
        <v>0.5682979954</v>
      </c>
      <c r="EQ67" s="127">
        <v>-0.005361075724021447</v>
      </c>
      <c r="ER67" s="127">
        <f t="shared" si="18"/>
        <v>0.5871313673</v>
      </c>
      <c r="ES67" s="127">
        <f t="shared" si="19"/>
        <v>0.0003546958969</v>
      </c>
      <c r="ET67" s="127">
        <f t="shared" si="20"/>
        <v>0.023651134</v>
      </c>
    </row>
    <row r="68">
      <c r="A68" s="123">
        <f>'Yield Tabulations'!Z69</f>
        <v>0.3279002876</v>
      </c>
      <c r="B68" s="124">
        <f>'Yield Tabulations'!V69</f>
        <v>0.2854914197</v>
      </c>
      <c r="C68" s="124">
        <f>'Yield Tabulations'!W69</f>
        <v>0.3955223881</v>
      </c>
      <c r="D68" s="125">
        <f t="shared" si="11"/>
        <v>1</v>
      </c>
      <c r="E68" s="125">
        <f t="shared" ref="E68:M68" si="270">POWER($B68,E$1)*POWER($C68,E$2)</f>
        <v>0.3955223881</v>
      </c>
      <c r="F68" s="125">
        <f t="shared" si="270"/>
        <v>0.2854914197</v>
      </c>
      <c r="G68" s="125">
        <f t="shared" si="270"/>
        <v>0.1564379595</v>
      </c>
      <c r="H68" s="125">
        <f t="shared" si="270"/>
        <v>0.1129182481</v>
      </c>
      <c r="I68" s="125">
        <f t="shared" si="270"/>
        <v>0.0815053507</v>
      </c>
      <c r="J68" s="125">
        <f t="shared" si="270"/>
        <v>0.06187471531</v>
      </c>
      <c r="K68" s="125">
        <f t="shared" si="270"/>
        <v>0.04466169513</v>
      </c>
      <c r="L68" s="125">
        <f t="shared" si="270"/>
        <v>0.03223719095</v>
      </c>
      <c r="M68" s="125">
        <f t="shared" si="270"/>
        <v>0.02326907828</v>
      </c>
      <c r="N68" s="126">
        <f t="shared" ref="N68:DI68" si="271">OFFSET($D68,0,N$2)*OFFSET($D68,0,N$3)</f>
        <v>1</v>
      </c>
      <c r="O68" s="126">
        <f t="shared" si="271"/>
        <v>0.3955223881</v>
      </c>
      <c r="P68" s="126">
        <f t="shared" si="271"/>
        <v>0.2854914197</v>
      </c>
      <c r="Q68" s="126">
        <f t="shared" si="271"/>
        <v>0.1564379595</v>
      </c>
      <c r="R68" s="126">
        <f t="shared" si="271"/>
        <v>0.1129182481</v>
      </c>
      <c r="S68" s="126">
        <f t="shared" si="271"/>
        <v>0.0815053507</v>
      </c>
      <c r="T68" s="126">
        <f t="shared" si="271"/>
        <v>0.06187471531</v>
      </c>
      <c r="U68" s="126">
        <f t="shared" si="271"/>
        <v>0.04466169513</v>
      </c>
      <c r="V68" s="126">
        <f t="shared" si="271"/>
        <v>0.03223719095</v>
      </c>
      <c r="W68" s="126">
        <f t="shared" si="271"/>
        <v>0.02326907828</v>
      </c>
      <c r="X68" s="126">
        <f t="shared" si="271"/>
        <v>0.3955223881</v>
      </c>
      <c r="Y68" s="126">
        <f t="shared" si="271"/>
        <v>0.1564379595</v>
      </c>
      <c r="Z68" s="126">
        <f t="shared" si="271"/>
        <v>0.1129182481</v>
      </c>
      <c r="AA68" s="126">
        <f t="shared" si="271"/>
        <v>0.06187471531</v>
      </c>
      <c r="AB68" s="126">
        <f t="shared" si="271"/>
        <v>0.04466169513</v>
      </c>
      <c r="AC68" s="126">
        <f t="shared" si="271"/>
        <v>0.03223719095</v>
      </c>
      <c r="AD68" s="126">
        <f t="shared" si="271"/>
        <v>0.02447283516</v>
      </c>
      <c r="AE68" s="126">
        <f t="shared" si="271"/>
        <v>0.01766470031</v>
      </c>
      <c r="AF68" s="126">
        <f t="shared" si="271"/>
        <v>0.01275053075</v>
      </c>
      <c r="AG68" s="126">
        <f t="shared" si="271"/>
        <v>0.009203441409</v>
      </c>
      <c r="AH68" s="126">
        <f t="shared" si="271"/>
        <v>0.2854914197</v>
      </c>
      <c r="AI68" s="126">
        <f t="shared" si="271"/>
        <v>0.1129182481</v>
      </c>
      <c r="AJ68" s="126">
        <f t="shared" si="271"/>
        <v>0.0815053507</v>
      </c>
      <c r="AK68" s="126">
        <f t="shared" si="271"/>
        <v>0.04466169513</v>
      </c>
      <c r="AL68" s="126">
        <f t="shared" si="271"/>
        <v>0.03223719095</v>
      </c>
      <c r="AM68" s="126">
        <f t="shared" si="271"/>
        <v>0.02326907828</v>
      </c>
      <c r="AN68" s="126">
        <f t="shared" si="271"/>
        <v>0.01766470031</v>
      </c>
      <c r="AO68" s="126">
        <f t="shared" si="271"/>
        <v>0.01275053075</v>
      </c>
      <c r="AP68" s="126">
        <f t="shared" si="271"/>
        <v>0.009203441409</v>
      </c>
      <c r="AQ68" s="126">
        <f t="shared" si="271"/>
        <v>0.006643122192</v>
      </c>
      <c r="AR68" s="126">
        <f t="shared" si="271"/>
        <v>0.1564379595</v>
      </c>
      <c r="AS68" s="126">
        <f t="shared" si="271"/>
        <v>0.06187471531</v>
      </c>
      <c r="AT68" s="126">
        <f t="shared" si="271"/>
        <v>0.04466169513</v>
      </c>
      <c r="AU68" s="126">
        <f t="shared" si="271"/>
        <v>0.02447283516</v>
      </c>
      <c r="AV68" s="126">
        <f t="shared" si="271"/>
        <v>0.01766470031</v>
      </c>
      <c r="AW68" s="126">
        <f t="shared" si="271"/>
        <v>0.01275053075</v>
      </c>
      <c r="AX68" s="126">
        <f t="shared" si="271"/>
        <v>0.009679554205</v>
      </c>
      <c r="AY68" s="126">
        <f t="shared" si="271"/>
        <v>0.006986784453</v>
      </c>
      <c r="AZ68" s="126">
        <f t="shared" si="271"/>
        <v>0.00504312037</v>
      </c>
      <c r="BA68" s="126">
        <f t="shared" si="271"/>
        <v>0.003640167125</v>
      </c>
      <c r="BB68" s="126">
        <f t="shared" si="271"/>
        <v>0.1129182481</v>
      </c>
      <c r="BC68" s="126">
        <f t="shared" si="271"/>
        <v>0.04466169513</v>
      </c>
      <c r="BD68" s="126">
        <f t="shared" si="271"/>
        <v>0.03223719095</v>
      </c>
      <c r="BE68" s="126">
        <f t="shared" si="271"/>
        <v>0.01766470031</v>
      </c>
      <c r="BF68" s="126">
        <f t="shared" si="271"/>
        <v>0.01275053075</v>
      </c>
      <c r="BG68" s="126">
        <f t="shared" si="271"/>
        <v>0.009203441409</v>
      </c>
      <c r="BH68" s="126">
        <f t="shared" si="271"/>
        <v>0.006986784453</v>
      </c>
      <c r="BI68" s="126">
        <f t="shared" si="271"/>
        <v>0.00504312037</v>
      </c>
      <c r="BJ68" s="126">
        <f t="shared" si="271"/>
        <v>0.003640167125</v>
      </c>
      <c r="BK68" s="126">
        <f t="shared" si="271"/>
        <v>0.002627503554</v>
      </c>
      <c r="BL68" s="126">
        <f t="shared" si="271"/>
        <v>0.0815053507</v>
      </c>
      <c r="BM68" s="126">
        <f t="shared" si="271"/>
        <v>0.03223719095</v>
      </c>
      <c r="BN68" s="126">
        <f t="shared" si="271"/>
        <v>0.02326907828</v>
      </c>
      <c r="BO68" s="126">
        <f t="shared" si="271"/>
        <v>0.01275053075</v>
      </c>
      <c r="BP68" s="126">
        <f t="shared" si="271"/>
        <v>0.009203441409</v>
      </c>
      <c r="BQ68" s="126">
        <f t="shared" si="271"/>
        <v>0.006643122192</v>
      </c>
      <c r="BR68" s="126">
        <f t="shared" si="271"/>
        <v>0.00504312037</v>
      </c>
      <c r="BS68" s="126">
        <f t="shared" si="271"/>
        <v>0.003640167125</v>
      </c>
      <c r="BT68" s="126">
        <f t="shared" si="271"/>
        <v>0.002627503554</v>
      </c>
      <c r="BU68" s="126">
        <f t="shared" si="271"/>
        <v>0.001896554386</v>
      </c>
      <c r="BV68" s="126">
        <f t="shared" si="271"/>
        <v>0.06187471531</v>
      </c>
      <c r="BW68" s="126">
        <f t="shared" si="271"/>
        <v>0.02447283516</v>
      </c>
      <c r="BX68" s="126">
        <f t="shared" si="271"/>
        <v>0.01766470031</v>
      </c>
      <c r="BY68" s="126">
        <f t="shared" si="271"/>
        <v>0.009679554205</v>
      </c>
      <c r="BZ68" s="126">
        <f t="shared" si="271"/>
        <v>0.006986784453</v>
      </c>
      <c r="CA68" s="126">
        <f t="shared" si="271"/>
        <v>0.00504312037</v>
      </c>
      <c r="CB68" s="126">
        <f t="shared" si="271"/>
        <v>0.003828480394</v>
      </c>
      <c r="CC68" s="126">
        <f t="shared" si="271"/>
        <v>0.002763429672</v>
      </c>
      <c r="CD68" s="126">
        <f t="shared" si="271"/>
        <v>0.001994667012</v>
      </c>
      <c r="CE68" s="126">
        <f t="shared" si="271"/>
        <v>0.001439767594</v>
      </c>
      <c r="CF68" s="126">
        <f t="shared" si="271"/>
        <v>0.04466169513</v>
      </c>
      <c r="CG68" s="126">
        <f t="shared" si="271"/>
        <v>0.01766470031</v>
      </c>
      <c r="CH68" s="126">
        <f t="shared" si="271"/>
        <v>0.01275053075</v>
      </c>
      <c r="CI68" s="126">
        <f t="shared" si="271"/>
        <v>0.006986784453</v>
      </c>
      <c r="CJ68" s="126">
        <f t="shared" si="271"/>
        <v>0.00504312037</v>
      </c>
      <c r="CK68" s="126">
        <f t="shared" si="271"/>
        <v>0.003640167125</v>
      </c>
      <c r="CL68" s="126">
        <f t="shared" si="271"/>
        <v>0.002763429672</v>
      </c>
      <c r="CM68" s="126">
        <f t="shared" si="271"/>
        <v>0.001994667012</v>
      </c>
      <c r="CN68" s="126">
        <f t="shared" si="271"/>
        <v>0.001439767594</v>
      </c>
      <c r="CO68" s="126">
        <f t="shared" si="271"/>
        <v>0.00103923648</v>
      </c>
      <c r="CP68" s="126">
        <f t="shared" si="271"/>
        <v>0.03223719095</v>
      </c>
      <c r="CQ68" s="126">
        <f t="shared" si="271"/>
        <v>0.01275053075</v>
      </c>
      <c r="CR68" s="126">
        <f t="shared" si="271"/>
        <v>0.009203441409</v>
      </c>
      <c r="CS68" s="126">
        <f t="shared" si="271"/>
        <v>0.00504312037</v>
      </c>
      <c r="CT68" s="126">
        <f t="shared" si="271"/>
        <v>0.003640167125</v>
      </c>
      <c r="CU68" s="126">
        <f t="shared" si="271"/>
        <v>0.002627503554</v>
      </c>
      <c r="CV68" s="126">
        <f t="shared" si="271"/>
        <v>0.001994667012</v>
      </c>
      <c r="CW68" s="126">
        <f t="shared" si="271"/>
        <v>0.001439767594</v>
      </c>
      <c r="CX68" s="126">
        <f t="shared" si="271"/>
        <v>0.00103923648</v>
      </c>
      <c r="CY68" s="126">
        <f t="shared" si="271"/>
        <v>0.0007501297197</v>
      </c>
      <c r="CZ68" s="126">
        <f t="shared" si="271"/>
        <v>0.02326907828</v>
      </c>
      <c r="DA68" s="126">
        <f t="shared" si="271"/>
        <v>0.009203441409</v>
      </c>
      <c r="DB68" s="126">
        <f t="shared" si="271"/>
        <v>0.006643122192</v>
      </c>
      <c r="DC68" s="126">
        <f t="shared" si="271"/>
        <v>0.003640167125</v>
      </c>
      <c r="DD68" s="126">
        <f t="shared" si="271"/>
        <v>0.002627503554</v>
      </c>
      <c r="DE68" s="126">
        <f t="shared" si="271"/>
        <v>0.001896554386</v>
      </c>
      <c r="DF68" s="126">
        <f t="shared" si="271"/>
        <v>0.001439767594</v>
      </c>
      <c r="DG68" s="126">
        <f t="shared" si="271"/>
        <v>0.00103923648</v>
      </c>
      <c r="DH68" s="126">
        <f t="shared" si="271"/>
        <v>0.0007501297197</v>
      </c>
      <c r="DI68" s="126">
        <f t="shared" si="271"/>
        <v>0.000541450004</v>
      </c>
      <c r="DJ68" s="126">
        <f t="shared" ref="DJ68:DS68" si="272">$A68*OFFSET($D68,0,DJ$3)</f>
        <v>0.3279002876</v>
      </c>
      <c r="DK68" s="126">
        <f t="shared" si="272"/>
        <v>0.1296919048</v>
      </c>
      <c r="DL68" s="126">
        <f t="shared" si="272"/>
        <v>0.09361271862</v>
      </c>
      <c r="DM68" s="126">
        <f t="shared" si="272"/>
        <v>0.0512960519</v>
      </c>
      <c r="DN68" s="126">
        <f t="shared" si="272"/>
        <v>0.03702592602</v>
      </c>
      <c r="DO68" s="126">
        <f t="shared" si="272"/>
        <v>0.02672562794</v>
      </c>
      <c r="DP68" s="126">
        <f t="shared" si="272"/>
        <v>0.02028873695</v>
      </c>
      <c r="DQ68" s="126">
        <f t="shared" si="272"/>
        <v>0.01464458268</v>
      </c>
      <c r="DR68" s="126">
        <f t="shared" si="272"/>
        <v>0.01057058418</v>
      </c>
      <c r="DS68" s="126">
        <f t="shared" si="272"/>
        <v>0.007629937461</v>
      </c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5">
        <f t="shared" ref="EF68:EO68" si="273">D68*EF$3</f>
        <v>-0.002271078519</v>
      </c>
      <c r="EG68" s="125">
        <f t="shared" si="273"/>
        <v>0.1752044618</v>
      </c>
      <c r="EH68" s="125">
        <f t="shared" si="273"/>
        <v>0.1640989506</v>
      </c>
      <c r="EI68" s="125">
        <f t="shared" si="273"/>
        <v>-0.05581825669</v>
      </c>
      <c r="EJ68" s="125">
        <f t="shared" si="273"/>
        <v>0.06038120435</v>
      </c>
      <c r="EK68" s="125">
        <f t="shared" si="273"/>
        <v>-0.01828087887</v>
      </c>
      <c r="EL68" s="125">
        <f t="shared" si="273"/>
        <v>0.02111143327</v>
      </c>
      <c r="EM68" s="125">
        <f t="shared" si="273"/>
        <v>-0.0135797067</v>
      </c>
      <c r="EN68" s="125">
        <f t="shared" si="273"/>
        <v>-0.01094612937</v>
      </c>
      <c r="EO68" s="125">
        <f t="shared" si="273"/>
        <v>0.00805990443</v>
      </c>
      <c r="EP68" s="127">
        <f t="shared" si="17"/>
        <v>0.3279599043</v>
      </c>
      <c r="EQ68" s="127">
        <v>-0.0023247533417795063</v>
      </c>
      <c r="ER68" s="127">
        <f t="shared" si="18"/>
        <v>0.3279002876</v>
      </c>
      <c r="ES68" s="127">
        <f t="shared" si="19"/>
        <v>0.000000003554148168</v>
      </c>
      <c r="ET68" s="127">
        <f t="shared" si="20"/>
        <v>0.01111797904</v>
      </c>
    </row>
    <row r="69">
      <c r="A69" s="123">
        <f>'Yield Tabulations'!Z70</f>
        <v>0.4887678693</v>
      </c>
      <c r="B69" s="124">
        <f>'Yield Tabulations'!V70</f>
        <v>0.5182795699</v>
      </c>
      <c r="C69" s="124">
        <f>'Yield Tabulations'!W70</f>
        <v>0.4378478664</v>
      </c>
      <c r="D69" s="125">
        <f t="shared" si="11"/>
        <v>1</v>
      </c>
      <c r="E69" s="125">
        <f t="shared" ref="E69:M69" si="274">POWER($B69,E$1)*POWER($C69,E$2)</f>
        <v>0.4378478664</v>
      </c>
      <c r="F69" s="125">
        <f t="shared" si="274"/>
        <v>0.5182795699</v>
      </c>
      <c r="G69" s="125">
        <f t="shared" si="274"/>
        <v>0.1917107541</v>
      </c>
      <c r="H69" s="125">
        <f t="shared" si="274"/>
        <v>0.2269276039</v>
      </c>
      <c r="I69" s="125">
        <f t="shared" si="274"/>
        <v>0.2686137126</v>
      </c>
      <c r="J69" s="125">
        <f t="shared" si="274"/>
        <v>0.08394014466</v>
      </c>
      <c r="K69" s="125">
        <f t="shared" si="274"/>
        <v>0.09935976719</v>
      </c>
      <c r="L69" s="125">
        <f t="shared" si="274"/>
        <v>0.1176119409</v>
      </c>
      <c r="M69" s="125">
        <f t="shared" si="274"/>
        <v>0.1392169994</v>
      </c>
      <c r="N69" s="126">
        <f t="shared" ref="N69:DI69" si="275">OFFSET($D69,0,N$2)*OFFSET($D69,0,N$3)</f>
        <v>1</v>
      </c>
      <c r="O69" s="126">
        <f t="shared" si="275"/>
        <v>0.4378478664</v>
      </c>
      <c r="P69" s="126">
        <f t="shared" si="275"/>
        <v>0.5182795699</v>
      </c>
      <c r="Q69" s="126">
        <f t="shared" si="275"/>
        <v>0.1917107541</v>
      </c>
      <c r="R69" s="126">
        <f t="shared" si="275"/>
        <v>0.2269276039</v>
      </c>
      <c r="S69" s="126">
        <f t="shared" si="275"/>
        <v>0.2686137126</v>
      </c>
      <c r="T69" s="126">
        <f t="shared" si="275"/>
        <v>0.08394014466</v>
      </c>
      <c r="U69" s="126">
        <f t="shared" si="275"/>
        <v>0.09935976719</v>
      </c>
      <c r="V69" s="126">
        <f t="shared" si="275"/>
        <v>0.1176119409</v>
      </c>
      <c r="W69" s="126">
        <f t="shared" si="275"/>
        <v>0.1392169994</v>
      </c>
      <c r="X69" s="126">
        <f t="shared" si="275"/>
        <v>0.4378478664</v>
      </c>
      <c r="Y69" s="126">
        <f t="shared" si="275"/>
        <v>0.1917107541</v>
      </c>
      <c r="Z69" s="126">
        <f t="shared" si="275"/>
        <v>0.2269276039</v>
      </c>
      <c r="AA69" s="126">
        <f t="shared" si="275"/>
        <v>0.08394014466</v>
      </c>
      <c r="AB69" s="126">
        <f t="shared" si="275"/>
        <v>0.09935976719</v>
      </c>
      <c r="AC69" s="126">
        <f t="shared" si="275"/>
        <v>0.1176119409</v>
      </c>
      <c r="AD69" s="126">
        <f t="shared" si="275"/>
        <v>0.03675301325</v>
      </c>
      <c r="AE69" s="126">
        <f t="shared" si="275"/>
        <v>0.04350446207</v>
      </c>
      <c r="AF69" s="126">
        <f t="shared" si="275"/>
        <v>0.05149613741</v>
      </c>
      <c r="AG69" s="126">
        <f t="shared" si="275"/>
        <v>0.06095586616</v>
      </c>
      <c r="AH69" s="126">
        <f t="shared" si="275"/>
        <v>0.5182795699</v>
      </c>
      <c r="AI69" s="126">
        <f t="shared" si="275"/>
        <v>0.2269276039</v>
      </c>
      <c r="AJ69" s="126">
        <f t="shared" si="275"/>
        <v>0.2686137126</v>
      </c>
      <c r="AK69" s="126">
        <f t="shared" si="275"/>
        <v>0.09935976719</v>
      </c>
      <c r="AL69" s="126">
        <f t="shared" si="275"/>
        <v>0.1176119409</v>
      </c>
      <c r="AM69" s="126">
        <f t="shared" si="275"/>
        <v>0.1392169994</v>
      </c>
      <c r="AN69" s="126">
        <f t="shared" si="275"/>
        <v>0.04350446207</v>
      </c>
      <c r="AO69" s="126">
        <f t="shared" si="275"/>
        <v>0.05149613741</v>
      </c>
      <c r="AP69" s="126">
        <f t="shared" si="275"/>
        <v>0.06095586616</v>
      </c>
      <c r="AQ69" s="126">
        <f t="shared" si="275"/>
        <v>0.07215332658</v>
      </c>
      <c r="AR69" s="126">
        <f t="shared" si="275"/>
        <v>0.1917107541</v>
      </c>
      <c r="AS69" s="126">
        <f t="shared" si="275"/>
        <v>0.08394014466</v>
      </c>
      <c r="AT69" s="126">
        <f t="shared" si="275"/>
        <v>0.09935976719</v>
      </c>
      <c r="AU69" s="126">
        <f t="shared" si="275"/>
        <v>0.03675301325</v>
      </c>
      <c r="AV69" s="126">
        <f t="shared" si="275"/>
        <v>0.04350446207</v>
      </c>
      <c r="AW69" s="126">
        <f t="shared" si="275"/>
        <v>0.05149613741</v>
      </c>
      <c r="AX69" s="126">
        <f t="shared" si="275"/>
        <v>0.01609222844</v>
      </c>
      <c r="AY69" s="126">
        <f t="shared" si="275"/>
        <v>0.0190483359</v>
      </c>
      <c r="AZ69" s="126">
        <f t="shared" si="275"/>
        <v>0.02254747389</v>
      </c>
      <c r="BA69" s="126">
        <f t="shared" si="275"/>
        <v>0.02668939595</v>
      </c>
      <c r="BB69" s="126">
        <f t="shared" si="275"/>
        <v>0.2269276039</v>
      </c>
      <c r="BC69" s="126">
        <f t="shared" si="275"/>
        <v>0.09935976719</v>
      </c>
      <c r="BD69" s="126">
        <f t="shared" si="275"/>
        <v>0.1176119409</v>
      </c>
      <c r="BE69" s="126">
        <f t="shared" si="275"/>
        <v>0.04350446207</v>
      </c>
      <c r="BF69" s="126">
        <f t="shared" si="275"/>
        <v>0.05149613741</v>
      </c>
      <c r="BG69" s="126">
        <f t="shared" si="275"/>
        <v>0.06095586616</v>
      </c>
      <c r="BH69" s="126">
        <f t="shared" si="275"/>
        <v>0.0190483359</v>
      </c>
      <c r="BI69" s="126">
        <f t="shared" si="275"/>
        <v>0.02254747389</v>
      </c>
      <c r="BJ69" s="126">
        <f t="shared" si="275"/>
        <v>0.02668939595</v>
      </c>
      <c r="BK69" s="126">
        <f t="shared" si="275"/>
        <v>0.0315921801</v>
      </c>
      <c r="BL69" s="126">
        <f t="shared" si="275"/>
        <v>0.2686137126</v>
      </c>
      <c r="BM69" s="126">
        <f t="shared" si="275"/>
        <v>0.1176119409</v>
      </c>
      <c r="BN69" s="126">
        <f t="shared" si="275"/>
        <v>0.1392169994</v>
      </c>
      <c r="BO69" s="126">
        <f t="shared" si="275"/>
        <v>0.05149613741</v>
      </c>
      <c r="BP69" s="126">
        <f t="shared" si="275"/>
        <v>0.06095586616</v>
      </c>
      <c r="BQ69" s="126">
        <f t="shared" si="275"/>
        <v>0.07215332658</v>
      </c>
      <c r="BR69" s="126">
        <f t="shared" si="275"/>
        <v>0.02254747389</v>
      </c>
      <c r="BS69" s="126">
        <f t="shared" si="275"/>
        <v>0.02668939595</v>
      </c>
      <c r="BT69" s="126">
        <f t="shared" si="275"/>
        <v>0.0315921801</v>
      </c>
      <c r="BU69" s="126">
        <f t="shared" si="275"/>
        <v>0.03739559507</v>
      </c>
      <c r="BV69" s="126">
        <f t="shared" si="275"/>
        <v>0.08394014466</v>
      </c>
      <c r="BW69" s="126">
        <f t="shared" si="275"/>
        <v>0.03675301325</v>
      </c>
      <c r="BX69" s="126">
        <f t="shared" si="275"/>
        <v>0.04350446207</v>
      </c>
      <c r="BY69" s="126">
        <f t="shared" si="275"/>
        <v>0.01609222844</v>
      </c>
      <c r="BZ69" s="126">
        <f t="shared" si="275"/>
        <v>0.0190483359</v>
      </c>
      <c r="CA69" s="126">
        <f t="shared" si="275"/>
        <v>0.02254747389</v>
      </c>
      <c r="CB69" s="126">
        <f t="shared" si="275"/>
        <v>0.007045947886</v>
      </c>
      <c r="CC69" s="126">
        <f t="shared" si="275"/>
        <v>0.008340273232</v>
      </c>
      <c r="CD69" s="126">
        <f t="shared" si="275"/>
        <v>0.009872363337</v>
      </c>
      <c r="CE69" s="126">
        <f t="shared" si="275"/>
        <v>0.01168589507</v>
      </c>
      <c r="CF69" s="126">
        <f t="shared" si="275"/>
        <v>0.09935976719</v>
      </c>
      <c r="CG69" s="126">
        <f t="shared" si="275"/>
        <v>0.04350446207</v>
      </c>
      <c r="CH69" s="126">
        <f t="shared" si="275"/>
        <v>0.05149613741</v>
      </c>
      <c r="CI69" s="126">
        <f t="shared" si="275"/>
        <v>0.0190483359</v>
      </c>
      <c r="CJ69" s="126">
        <f t="shared" si="275"/>
        <v>0.02254747389</v>
      </c>
      <c r="CK69" s="126">
        <f t="shared" si="275"/>
        <v>0.02668939595</v>
      </c>
      <c r="CL69" s="126">
        <f t="shared" si="275"/>
        <v>0.008340273232</v>
      </c>
      <c r="CM69" s="126">
        <f t="shared" si="275"/>
        <v>0.009872363337</v>
      </c>
      <c r="CN69" s="126">
        <f t="shared" si="275"/>
        <v>0.01168589507</v>
      </c>
      <c r="CO69" s="126">
        <f t="shared" si="275"/>
        <v>0.01383256865</v>
      </c>
      <c r="CP69" s="126">
        <f t="shared" si="275"/>
        <v>0.1176119409</v>
      </c>
      <c r="CQ69" s="126">
        <f t="shared" si="275"/>
        <v>0.05149613741</v>
      </c>
      <c r="CR69" s="126">
        <f t="shared" si="275"/>
        <v>0.06095586616</v>
      </c>
      <c r="CS69" s="126">
        <f t="shared" si="275"/>
        <v>0.02254747389</v>
      </c>
      <c r="CT69" s="126">
        <f t="shared" si="275"/>
        <v>0.02668939595</v>
      </c>
      <c r="CU69" s="126">
        <f t="shared" si="275"/>
        <v>0.0315921801</v>
      </c>
      <c r="CV69" s="126">
        <f t="shared" si="275"/>
        <v>0.009872363337</v>
      </c>
      <c r="CW69" s="126">
        <f t="shared" si="275"/>
        <v>0.01168589507</v>
      </c>
      <c r="CX69" s="126">
        <f t="shared" si="275"/>
        <v>0.01383256865</v>
      </c>
      <c r="CY69" s="126">
        <f t="shared" si="275"/>
        <v>0.01637358151</v>
      </c>
      <c r="CZ69" s="126">
        <f t="shared" si="275"/>
        <v>0.1392169994</v>
      </c>
      <c r="DA69" s="126">
        <f t="shared" si="275"/>
        <v>0.06095586616</v>
      </c>
      <c r="DB69" s="126">
        <f t="shared" si="275"/>
        <v>0.07215332658</v>
      </c>
      <c r="DC69" s="126">
        <f t="shared" si="275"/>
        <v>0.02668939595</v>
      </c>
      <c r="DD69" s="126">
        <f t="shared" si="275"/>
        <v>0.0315921801</v>
      </c>
      <c r="DE69" s="126">
        <f t="shared" si="275"/>
        <v>0.03739559507</v>
      </c>
      <c r="DF69" s="126">
        <f t="shared" si="275"/>
        <v>0.01168589507</v>
      </c>
      <c r="DG69" s="126">
        <f t="shared" si="275"/>
        <v>0.01383256865</v>
      </c>
      <c r="DH69" s="126">
        <f t="shared" si="275"/>
        <v>0.01637358151</v>
      </c>
      <c r="DI69" s="126">
        <f t="shared" si="275"/>
        <v>0.01938137293</v>
      </c>
      <c r="DJ69" s="126">
        <f t="shared" ref="DJ69:DS69" si="276">$A69*OFFSET($D69,0,DJ$3)</f>
        <v>0.4887678693</v>
      </c>
      <c r="DK69" s="126">
        <f t="shared" si="276"/>
        <v>0.2140059687</v>
      </c>
      <c r="DL69" s="126">
        <f t="shared" si="276"/>
        <v>0.2533184011</v>
      </c>
      <c r="DM69" s="126">
        <f t="shared" si="276"/>
        <v>0.09370205682</v>
      </c>
      <c r="DN69" s="126">
        <f t="shared" si="276"/>
        <v>0.1109149214</v>
      </c>
      <c r="DO69" s="126">
        <f t="shared" si="276"/>
        <v>0.131289752</v>
      </c>
      <c r="DP69" s="126">
        <f t="shared" si="276"/>
        <v>0.04102724566</v>
      </c>
      <c r="DQ69" s="126">
        <f t="shared" si="276"/>
        <v>0.04856386171</v>
      </c>
      <c r="DR69" s="126">
        <f t="shared" si="276"/>
        <v>0.05748493778</v>
      </c>
      <c r="DS69" s="126">
        <f t="shared" si="276"/>
        <v>0.06804479618</v>
      </c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5">
        <f t="shared" ref="EF69:EO69" si="277">D69*EF$3</f>
        <v>-0.002271078519</v>
      </c>
      <c r="EG69" s="125">
        <f t="shared" si="277"/>
        <v>0.1939533693</v>
      </c>
      <c r="EH69" s="125">
        <f t="shared" si="277"/>
        <v>0.2979043421</v>
      </c>
      <c r="EI69" s="125">
        <f t="shared" si="277"/>
        <v>-0.06840385876</v>
      </c>
      <c r="EJ69" s="125">
        <f t="shared" si="277"/>
        <v>0.1213458609</v>
      </c>
      <c r="EK69" s="125">
        <f t="shared" si="277"/>
        <v>-0.06024751381</v>
      </c>
      <c r="EL69" s="125">
        <f t="shared" si="277"/>
        <v>0.02864007946</v>
      </c>
      <c r="EM69" s="125">
        <f t="shared" si="277"/>
        <v>-0.03021104532</v>
      </c>
      <c r="EN69" s="125">
        <f t="shared" si="277"/>
        <v>-0.03993510236</v>
      </c>
      <c r="EO69" s="125">
        <f t="shared" si="277"/>
        <v>0.04822175149</v>
      </c>
      <c r="EP69" s="127">
        <f t="shared" si="17"/>
        <v>0.4889968044</v>
      </c>
      <c r="EQ69" s="127">
        <v>-0.011700984572451945</v>
      </c>
      <c r="ER69" s="127">
        <f t="shared" si="18"/>
        <v>0.4887678693</v>
      </c>
      <c r="ES69" s="127">
        <f t="shared" si="19"/>
        <v>0.0000000524112756</v>
      </c>
      <c r="ET69" s="127">
        <f t="shared" si="20"/>
        <v>0.003072014194</v>
      </c>
    </row>
    <row r="70">
      <c r="A70" s="123">
        <f>'Yield Tabulations'!Z71</f>
        <v>0.3681073025</v>
      </c>
      <c r="B70" s="124">
        <f>'Yield Tabulations'!V71</f>
        <v>0.3658536585</v>
      </c>
      <c r="C70" s="124">
        <f>'Yield Tabulations'!W71</f>
        <v>0.3716475096</v>
      </c>
      <c r="D70" s="125">
        <f t="shared" si="11"/>
        <v>1</v>
      </c>
      <c r="E70" s="125">
        <f t="shared" ref="E70:M70" si="278">POWER($B70,E$1)*POWER($C70,E$2)</f>
        <v>0.3716475096</v>
      </c>
      <c r="F70" s="125">
        <f t="shared" si="278"/>
        <v>0.3658536585</v>
      </c>
      <c r="G70" s="125">
        <f t="shared" si="278"/>
        <v>0.1381218714</v>
      </c>
      <c r="H70" s="125">
        <f t="shared" si="278"/>
        <v>0.1359686011</v>
      </c>
      <c r="I70" s="125">
        <f t="shared" si="278"/>
        <v>0.1338488995</v>
      </c>
      <c r="J70" s="125">
        <f t="shared" si="278"/>
        <v>0.05133264952</v>
      </c>
      <c r="K70" s="125">
        <f t="shared" si="278"/>
        <v>0.05053239197</v>
      </c>
      <c r="L70" s="125">
        <f t="shared" si="278"/>
        <v>0.04974461015</v>
      </c>
      <c r="M70" s="125">
        <f t="shared" si="278"/>
        <v>0.04896910956</v>
      </c>
      <c r="N70" s="126">
        <f t="shared" ref="N70:DI70" si="279">OFFSET($D70,0,N$2)*OFFSET($D70,0,N$3)</f>
        <v>1</v>
      </c>
      <c r="O70" s="126">
        <f t="shared" si="279"/>
        <v>0.3716475096</v>
      </c>
      <c r="P70" s="126">
        <f t="shared" si="279"/>
        <v>0.3658536585</v>
      </c>
      <c r="Q70" s="126">
        <f t="shared" si="279"/>
        <v>0.1381218714</v>
      </c>
      <c r="R70" s="126">
        <f t="shared" si="279"/>
        <v>0.1359686011</v>
      </c>
      <c r="S70" s="126">
        <f t="shared" si="279"/>
        <v>0.1338488995</v>
      </c>
      <c r="T70" s="126">
        <f t="shared" si="279"/>
        <v>0.05133264952</v>
      </c>
      <c r="U70" s="126">
        <f t="shared" si="279"/>
        <v>0.05053239197</v>
      </c>
      <c r="V70" s="126">
        <f t="shared" si="279"/>
        <v>0.04974461015</v>
      </c>
      <c r="W70" s="126">
        <f t="shared" si="279"/>
        <v>0.04896910956</v>
      </c>
      <c r="X70" s="126">
        <f t="shared" si="279"/>
        <v>0.3716475096</v>
      </c>
      <c r="Y70" s="126">
        <f t="shared" si="279"/>
        <v>0.1381218714</v>
      </c>
      <c r="Z70" s="126">
        <f t="shared" si="279"/>
        <v>0.1359686011</v>
      </c>
      <c r="AA70" s="126">
        <f t="shared" si="279"/>
        <v>0.05133264952</v>
      </c>
      <c r="AB70" s="126">
        <f t="shared" si="279"/>
        <v>0.05053239197</v>
      </c>
      <c r="AC70" s="126">
        <f t="shared" si="279"/>
        <v>0.04974461015</v>
      </c>
      <c r="AD70" s="126">
        <f t="shared" si="279"/>
        <v>0.01907765135</v>
      </c>
      <c r="AE70" s="126">
        <f t="shared" si="279"/>
        <v>0.01878023763</v>
      </c>
      <c r="AF70" s="126">
        <f t="shared" si="279"/>
        <v>0.01848746048</v>
      </c>
      <c r="AG70" s="126">
        <f t="shared" si="279"/>
        <v>0.01819924761</v>
      </c>
      <c r="AH70" s="126">
        <f t="shared" si="279"/>
        <v>0.3658536585</v>
      </c>
      <c r="AI70" s="126">
        <f t="shared" si="279"/>
        <v>0.1359686011</v>
      </c>
      <c r="AJ70" s="126">
        <f t="shared" si="279"/>
        <v>0.1338488995</v>
      </c>
      <c r="AK70" s="126">
        <f t="shared" si="279"/>
        <v>0.05053239197</v>
      </c>
      <c r="AL70" s="126">
        <f t="shared" si="279"/>
        <v>0.04974461015</v>
      </c>
      <c r="AM70" s="126">
        <f t="shared" si="279"/>
        <v>0.04896910956</v>
      </c>
      <c r="AN70" s="126">
        <f t="shared" si="279"/>
        <v>0.01878023763</v>
      </c>
      <c r="AO70" s="126">
        <f t="shared" si="279"/>
        <v>0.01848746048</v>
      </c>
      <c r="AP70" s="126">
        <f t="shared" si="279"/>
        <v>0.01819924761</v>
      </c>
      <c r="AQ70" s="126">
        <f t="shared" si="279"/>
        <v>0.01791552789</v>
      </c>
      <c r="AR70" s="126">
        <f t="shared" si="279"/>
        <v>0.1381218714</v>
      </c>
      <c r="AS70" s="126">
        <f t="shared" si="279"/>
        <v>0.05133264952</v>
      </c>
      <c r="AT70" s="126">
        <f t="shared" si="279"/>
        <v>0.05053239197</v>
      </c>
      <c r="AU70" s="126">
        <f t="shared" si="279"/>
        <v>0.01907765135</v>
      </c>
      <c r="AV70" s="126">
        <f t="shared" si="279"/>
        <v>0.01878023763</v>
      </c>
      <c r="AW70" s="126">
        <f t="shared" si="279"/>
        <v>0.01848746048</v>
      </c>
      <c r="AX70" s="126">
        <f t="shared" si="279"/>
        <v>0.007090161614</v>
      </c>
      <c r="AY70" s="126">
        <f t="shared" si="279"/>
        <v>0.006979628544</v>
      </c>
      <c r="AZ70" s="126">
        <f t="shared" si="279"/>
        <v>0.006870818644</v>
      </c>
      <c r="BA70" s="126">
        <f t="shared" si="279"/>
        <v>0.006763705052</v>
      </c>
      <c r="BB70" s="126">
        <f t="shared" si="279"/>
        <v>0.1359686011</v>
      </c>
      <c r="BC70" s="126">
        <f t="shared" si="279"/>
        <v>0.05053239197</v>
      </c>
      <c r="BD70" s="126">
        <f t="shared" si="279"/>
        <v>0.04974461015</v>
      </c>
      <c r="BE70" s="126">
        <f t="shared" si="279"/>
        <v>0.01878023763</v>
      </c>
      <c r="BF70" s="126">
        <f t="shared" si="279"/>
        <v>0.01848746048</v>
      </c>
      <c r="BG70" s="126">
        <f t="shared" si="279"/>
        <v>0.01819924761</v>
      </c>
      <c r="BH70" s="126">
        <f t="shared" si="279"/>
        <v>0.006979628544</v>
      </c>
      <c r="BI70" s="126">
        <f t="shared" si="279"/>
        <v>0.006870818644</v>
      </c>
      <c r="BJ70" s="126">
        <f t="shared" si="279"/>
        <v>0.006763705052</v>
      </c>
      <c r="BK70" s="126">
        <f t="shared" si="279"/>
        <v>0.006658261322</v>
      </c>
      <c r="BL70" s="126">
        <f t="shared" si="279"/>
        <v>0.1338488995</v>
      </c>
      <c r="BM70" s="126">
        <f t="shared" si="279"/>
        <v>0.04974461015</v>
      </c>
      <c r="BN70" s="126">
        <f t="shared" si="279"/>
        <v>0.04896910956</v>
      </c>
      <c r="BO70" s="126">
        <f t="shared" si="279"/>
        <v>0.01848746048</v>
      </c>
      <c r="BP70" s="126">
        <f t="shared" si="279"/>
        <v>0.01819924761</v>
      </c>
      <c r="BQ70" s="126">
        <f t="shared" si="279"/>
        <v>0.01791552789</v>
      </c>
      <c r="BR70" s="126">
        <f t="shared" si="279"/>
        <v>0.006870818644</v>
      </c>
      <c r="BS70" s="126">
        <f t="shared" si="279"/>
        <v>0.006763705052</v>
      </c>
      <c r="BT70" s="126">
        <f t="shared" si="279"/>
        <v>0.006658261322</v>
      </c>
      <c r="BU70" s="126">
        <f t="shared" si="279"/>
        <v>0.006554461422</v>
      </c>
      <c r="BV70" s="126">
        <f t="shared" si="279"/>
        <v>0.05133264952</v>
      </c>
      <c r="BW70" s="126">
        <f t="shared" si="279"/>
        <v>0.01907765135</v>
      </c>
      <c r="BX70" s="126">
        <f t="shared" si="279"/>
        <v>0.01878023763</v>
      </c>
      <c r="BY70" s="126">
        <f t="shared" si="279"/>
        <v>0.007090161614</v>
      </c>
      <c r="BZ70" s="126">
        <f t="shared" si="279"/>
        <v>0.006979628544</v>
      </c>
      <c r="CA70" s="126">
        <f t="shared" si="279"/>
        <v>0.006870818644</v>
      </c>
      <c r="CB70" s="126">
        <f t="shared" si="279"/>
        <v>0.002635040906</v>
      </c>
      <c r="CC70" s="126">
        <f t="shared" si="279"/>
        <v>0.002593961566</v>
      </c>
      <c r="CD70" s="126">
        <f t="shared" si="279"/>
        <v>0.002553522638</v>
      </c>
      <c r="CE70" s="126">
        <f t="shared" si="279"/>
        <v>0.002513714138</v>
      </c>
      <c r="CF70" s="126">
        <f t="shared" si="279"/>
        <v>0.05053239197</v>
      </c>
      <c r="CG70" s="126">
        <f t="shared" si="279"/>
        <v>0.01878023763</v>
      </c>
      <c r="CH70" s="126">
        <f t="shared" si="279"/>
        <v>0.01848746048</v>
      </c>
      <c r="CI70" s="126">
        <f t="shared" si="279"/>
        <v>0.006979628544</v>
      </c>
      <c r="CJ70" s="126">
        <f t="shared" si="279"/>
        <v>0.006870818644</v>
      </c>
      <c r="CK70" s="126">
        <f t="shared" si="279"/>
        <v>0.006763705052</v>
      </c>
      <c r="CL70" s="126">
        <f t="shared" si="279"/>
        <v>0.002593961566</v>
      </c>
      <c r="CM70" s="126">
        <f t="shared" si="279"/>
        <v>0.002553522638</v>
      </c>
      <c r="CN70" s="126">
        <f t="shared" si="279"/>
        <v>0.002513714138</v>
      </c>
      <c r="CO70" s="126">
        <f t="shared" si="279"/>
        <v>0.002474526239</v>
      </c>
      <c r="CP70" s="126">
        <f t="shared" si="279"/>
        <v>0.04974461015</v>
      </c>
      <c r="CQ70" s="126">
        <f t="shared" si="279"/>
        <v>0.01848746048</v>
      </c>
      <c r="CR70" s="126">
        <f t="shared" si="279"/>
        <v>0.01819924761</v>
      </c>
      <c r="CS70" s="126">
        <f t="shared" si="279"/>
        <v>0.006870818644</v>
      </c>
      <c r="CT70" s="126">
        <f t="shared" si="279"/>
        <v>0.006763705052</v>
      </c>
      <c r="CU70" s="126">
        <f t="shared" si="279"/>
        <v>0.006658261322</v>
      </c>
      <c r="CV70" s="126">
        <f t="shared" si="279"/>
        <v>0.002553522638</v>
      </c>
      <c r="CW70" s="126">
        <f t="shared" si="279"/>
        <v>0.002513714138</v>
      </c>
      <c r="CX70" s="126">
        <f t="shared" si="279"/>
        <v>0.002474526239</v>
      </c>
      <c r="CY70" s="126">
        <f t="shared" si="279"/>
        <v>0.002435949264</v>
      </c>
      <c r="CZ70" s="126">
        <f t="shared" si="279"/>
        <v>0.04896910956</v>
      </c>
      <c r="DA70" s="126">
        <f t="shared" si="279"/>
        <v>0.01819924761</v>
      </c>
      <c r="DB70" s="126">
        <f t="shared" si="279"/>
        <v>0.01791552789</v>
      </c>
      <c r="DC70" s="126">
        <f t="shared" si="279"/>
        <v>0.006763705052</v>
      </c>
      <c r="DD70" s="126">
        <f t="shared" si="279"/>
        <v>0.006658261322</v>
      </c>
      <c r="DE70" s="126">
        <f t="shared" si="279"/>
        <v>0.006554461422</v>
      </c>
      <c r="DF70" s="126">
        <f t="shared" si="279"/>
        <v>0.002513714138</v>
      </c>
      <c r="DG70" s="126">
        <f t="shared" si="279"/>
        <v>0.002474526239</v>
      </c>
      <c r="DH70" s="126">
        <f t="shared" si="279"/>
        <v>0.002435949264</v>
      </c>
      <c r="DI70" s="126">
        <f t="shared" si="279"/>
        <v>0.002397973691</v>
      </c>
      <c r="DJ70" s="126">
        <f t="shared" ref="DJ70:DS70" si="280">$A70*OFFSET($D70,0,DJ$3)</f>
        <v>0.3681073025</v>
      </c>
      <c r="DK70" s="126">
        <f t="shared" si="280"/>
        <v>0.1368061622</v>
      </c>
      <c r="DL70" s="126">
        <f t="shared" si="280"/>
        <v>0.1346734034</v>
      </c>
      <c r="DM70" s="126">
        <f t="shared" si="280"/>
        <v>0.05084366949</v>
      </c>
      <c r="DN70" s="126">
        <f t="shared" si="280"/>
        <v>0.05005103497</v>
      </c>
      <c r="DO70" s="126">
        <f t="shared" si="280"/>
        <v>0.04927075733</v>
      </c>
      <c r="DP70" s="126">
        <f t="shared" si="280"/>
        <v>0.01889592314</v>
      </c>
      <c r="DQ70" s="126">
        <f t="shared" si="280"/>
        <v>0.0186013425</v>
      </c>
      <c r="DR70" s="126">
        <f t="shared" si="280"/>
        <v>0.01831135426</v>
      </c>
      <c r="DS70" s="126">
        <f t="shared" si="280"/>
        <v>0.01802588683</v>
      </c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5">
        <f t="shared" ref="EF70:EO70" si="281">D70*EF$3</f>
        <v>-0.002271078519</v>
      </c>
      <c r="EG70" s="125">
        <f t="shared" si="281"/>
        <v>0.1646286123</v>
      </c>
      <c r="EH70" s="125">
        <f t="shared" si="281"/>
        <v>0.2102907384</v>
      </c>
      <c r="EI70" s="125">
        <f t="shared" si="281"/>
        <v>-0.04928293681</v>
      </c>
      <c r="EJ70" s="125">
        <f t="shared" si="281"/>
        <v>0.07270700729</v>
      </c>
      <c r="EK70" s="125">
        <f t="shared" si="281"/>
        <v>-0.03002104152</v>
      </c>
      <c r="EL70" s="125">
        <f t="shared" si="281"/>
        <v>0.01751451784</v>
      </c>
      <c r="EM70" s="125">
        <f t="shared" si="281"/>
        <v>-0.01536473391</v>
      </c>
      <c r="EN70" s="125">
        <f t="shared" si="281"/>
        <v>-0.01689076876</v>
      </c>
      <c r="EO70" s="125">
        <f t="shared" si="281"/>
        <v>0.01696183829</v>
      </c>
      <c r="EP70" s="127">
        <f t="shared" si="17"/>
        <v>0.3682721546</v>
      </c>
      <c r="EQ70" s="127">
        <v>0.0038812131173915354</v>
      </c>
      <c r="ER70" s="127">
        <f t="shared" si="18"/>
        <v>0.3681073025</v>
      </c>
      <c r="ES70" s="127">
        <f t="shared" si="19"/>
        <v>0.00000002717620607</v>
      </c>
      <c r="ET70" s="127">
        <f t="shared" si="20"/>
        <v>0.004255580811</v>
      </c>
    </row>
    <row r="71">
      <c r="A71" s="123">
        <f>'Yield Tabulations'!Z72</f>
        <v>0.4434470377</v>
      </c>
      <c r="B71" s="124">
        <f>'Yield Tabulations'!V72</f>
        <v>0.495601173</v>
      </c>
      <c r="C71" s="124">
        <f>'Yield Tabulations'!W72</f>
        <v>0.3611111111</v>
      </c>
      <c r="D71" s="125">
        <f t="shared" si="11"/>
        <v>1</v>
      </c>
      <c r="E71" s="125">
        <f t="shared" ref="E71:M71" si="282">POWER($B71,E$1)*POWER($C71,E$2)</f>
        <v>0.3611111111</v>
      </c>
      <c r="F71" s="125">
        <f t="shared" si="282"/>
        <v>0.495601173</v>
      </c>
      <c r="G71" s="125">
        <f t="shared" si="282"/>
        <v>0.1304012346</v>
      </c>
      <c r="H71" s="125">
        <f t="shared" si="282"/>
        <v>0.1789670903</v>
      </c>
      <c r="I71" s="125">
        <f t="shared" si="282"/>
        <v>0.2456205227</v>
      </c>
      <c r="J71" s="125">
        <f t="shared" si="282"/>
        <v>0.04708933471</v>
      </c>
      <c r="K71" s="125">
        <f t="shared" si="282"/>
        <v>0.06462700482</v>
      </c>
      <c r="L71" s="125">
        <f t="shared" si="282"/>
        <v>0.08869629986</v>
      </c>
      <c r="M71" s="125">
        <f t="shared" si="282"/>
        <v>0.1217298192</v>
      </c>
      <c r="N71" s="126">
        <f t="shared" ref="N71:DI71" si="283">OFFSET($D71,0,N$2)*OFFSET($D71,0,N$3)</f>
        <v>1</v>
      </c>
      <c r="O71" s="126">
        <f t="shared" si="283"/>
        <v>0.3611111111</v>
      </c>
      <c r="P71" s="126">
        <f t="shared" si="283"/>
        <v>0.495601173</v>
      </c>
      <c r="Q71" s="126">
        <f t="shared" si="283"/>
        <v>0.1304012346</v>
      </c>
      <c r="R71" s="126">
        <f t="shared" si="283"/>
        <v>0.1789670903</v>
      </c>
      <c r="S71" s="126">
        <f t="shared" si="283"/>
        <v>0.2456205227</v>
      </c>
      <c r="T71" s="126">
        <f t="shared" si="283"/>
        <v>0.04708933471</v>
      </c>
      <c r="U71" s="126">
        <f t="shared" si="283"/>
        <v>0.06462700482</v>
      </c>
      <c r="V71" s="126">
        <f t="shared" si="283"/>
        <v>0.08869629986</v>
      </c>
      <c r="W71" s="126">
        <f t="shared" si="283"/>
        <v>0.1217298192</v>
      </c>
      <c r="X71" s="126">
        <f t="shared" si="283"/>
        <v>0.3611111111</v>
      </c>
      <c r="Y71" s="126">
        <f t="shared" si="283"/>
        <v>0.1304012346</v>
      </c>
      <c r="Z71" s="126">
        <f t="shared" si="283"/>
        <v>0.1789670903</v>
      </c>
      <c r="AA71" s="126">
        <f t="shared" si="283"/>
        <v>0.04708933471</v>
      </c>
      <c r="AB71" s="126">
        <f t="shared" si="283"/>
        <v>0.06462700482</v>
      </c>
      <c r="AC71" s="126">
        <f t="shared" si="283"/>
        <v>0.08869629986</v>
      </c>
      <c r="AD71" s="126">
        <f t="shared" si="283"/>
        <v>0.01700448198</v>
      </c>
      <c r="AE71" s="126">
        <f t="shared" si="283"/>
        <v>0.02333752952</v>
      </c>
      <c r="AF71" s="126">
        <f t="shared" si="283"/>
        <v>0.0320292194</v>
      </c>
      <c r="AG71" s="126">
        <f t="shared" si="283"/>
        <v>0.04395799026</v>
      </c>
      <c r="AH71" s="126">
        <f t="shared" si="283"/>
        <v>0.495601173</v>
      </c>
      <c r="AI71" s="126">
        <f t="shared" si="283"/>
        <v>0.1789670903</v>
      </c>
      <c r="AJ71" s="126">
        <f t="shared" si="283"/>
        <v>0.2456205227</v>
      </c>
      <c r="AK71" s="126">
        <f t="shared" si="283"/>
        <v>0.06462700482</v>
      </c>
      <c r="AL71" s="126">
        <f t="shared" si="283"/>
        <v>0.08869629986</v>
      </c>
      <c r="AM71" s="126">
        <f t="shared" si="283"/>
        <v>0.1217298192</v>
      </c>
      <c r="AN71" s="126">
        <f t="shared" si="283"/>
        <v>0.02333752952</v>
      </c>
      <c r="AO71" s="126">
        <f t="shared" si="283"/>
        <v>0.0320292194</v>
      </c>
      <c r="AP71" s="126">
        <f t="shared" si="283"/>
        <v>0.04395799026</v>
      </c>
      <c r="AQ71" s="126">
        <f t="shared" si="283"/>
        <v>0.06032944117</v>
      </c>
      <c r="AR71" s="126">
        <f t="shared" si="283"/>
        <v>0.1304012346</v>
      </c>
      <c r="AS71" s="126">
        <f t="shared" si="283"/>
        <v>0.04708933471</v>
      </c>
      <c r="AT71" s="126">
        <f t="shared" si="283"/>
        <v>0.06462700482</v>
      </c>
      <c r="AU71" s="126">
        <f t="shared" si="283"/>
        <v>0.01700448198</v>
      </c>
      <c r="AV71" s="126">
        <f t="shared" si="283"/>
        <v>0.02333752952</v>
      </c>
      <c r="AW71" s="126">
        <f t="shared" si="283"/>
        <v>0.0320292194</v>
      </c>
      <c r="AX71" s="126">
        <f t="shared" si="283"/>
        <v>0.006140507381</v>
      </c>
      <c r="AY71" s="126">
        <f t="shared" si="283"/>
        <v>0.008427441214</v>
      </c>
      <c r="AZ71" s="126">
        <f t="shared" si="283"/>
        <v>0.011566107</v>
      </c>
      <c r="BA71" s="126">
        <f t="shared" si="283"/>
        <v>0.0158737187</v>
      </c>
      <c r="BB71" s="126">
        <f t="shared" si="283"/>
        <v>0.1789670903</v>
      </c>
      <c r="BC71" s="126">
        <f t="shared" si="283"/>
        <v>0.06462700482</v>
      </c>
      <c r="BD71" s="126">
        <f t="shared" si="283"/>
        <v>0.08869629986</v>
      </c>
      <c r="BE71" s="126">
        <f t="shared" si="283"/>
        <v>0.02333752952</v>
      </c>
      <c r="BF71" s="126">
        <f t="shared" si="283"/>
        <v>0.0320292194</v>
      </c>
      <c r="BG71" s="126">
        <f t="shared" si="283"/>
        <v>0.04395799026</v>
      </c>
      <c r="BH71" s="126">
        <f t="shared" si="283"/>
        <v>0.008427441214</v>
      </c>
      <c r="BI71" s="126">
        <f t="shared" si="283"/>
        <v>0.011566107</v>
      </c>
      <c r="BJ71" s="126">
        <f t="shared" si="283"/>
        <v>0.0158737187</v>
      </c>
      <c r="BK71" s="126">
        <f t="shared" si="283"/>
        <v>0.02178563153</v>
      </c>
      <c r="BL71" s="126">
        <f t="shared" si="283"/>
        <v>0.2456205227</v>
      </c>
      <c r="BM71" s="126">
        <f t="shared" si="283"/>
        <v>0.08869629986</v>
      </c>
      <c r="BN71" s="126">
        <f t="shared" si="283"/>
        <v>0.1217298192</v>
      </c>
      <c r="BO71" s="126">
        <f t="shared" si="283"/>
        <v>0.0320292194</v>
      </c>
      <c r="BP71" s="126">
        <f t="shared" si="283"/>
        <v>0.04395799026</v>
      </c>
      <c r="BQ71" s="126">
        <f t="shared" si="283"/>
        <v>0.06032944117</v>
      </c>
      <c r="BR71" s="126">
        <f t="shared" si="283"/>
        <v>0.011566107</v>
      </c>
      <c r="BS71" s="126">
        <f t="shared" si="283"/>
        <v>0.0158737187</v>
      </c>
      <c r="BT71" s="126">
        <f t="shared" si="283"/>
        <v>0.02178563153</v>
      </c>
      <c r="BU71" s="126">
        <f t="shared" si="283"/>
        <v>0.02989934181</v>
      </c>
      <c r="BV71" s="126">
        <f t="shared" si="283"/>
        <v>0.04708933471</v>
      </c>
      <c r="BW71" s="126">
        <f t="shared" si="283"/>
        <v>0.01700448198</v>
      </c>
      <c r="BX71" s="126">
        <f t="shared" si="283"/>
        <v>0.02333752952</v>
      </c>
      <c r="BY71" s="126">
        <f t="shared" si="283"/>
        <v>0.006140507381</v>
      </c>
      <c r="BZ71" s="126">
        <f t="shared" si="283"/>
        <v>0.008427441214</v>
      </c>
      <c r="CA71" s="126">
        <f t="shared" si="283"/>
        <v>0.011566107</v>
      </c>
      <c r="CB71" s="126">
        <f t="shared" si="283"/>
        <v>0.002217405443</v>
      </c>
      <c r="CC71" s="126">
        <f t="shared" si="283"/>
        <v>0.003043242661</v>
      </c>
      <c r="CD71" s="126">
        <f t="shared" si="283"/>
        <v>0.004176649751</v>
      </c>
      <c r="CE71" s="126">
        <f t="shared" si="283"/>
        <v>0.005732176198</v>
      </c>
      <c r="CF71" s="126">
        <f t="shared" si="283"/>
        <v>0.06462700482</v>
      </c>
      <c r="CG71" s="126">
        <f t="shared" si="283"/>
        <v>0.02333752952</v>
      </c>
      <c r="CH71" s="126">
        <f t="shared" si="283"/>
        <v>0.0320292194</v>
      </c>
      <c r="CI71" s="126">
        <f t="shared" si="283"/>
        <v>0.008427441214</v>
      </c>
      <c r="CJ71" s="126">
        <f t="shared" si="283"/>
        <v>0.011566107</v>
      </c>
      <c r="CK71" s="126">
        <f t="shared" si="283"/>
        <v>0.0158737187</v>
      </c>
      <c r="CL71" s="126">
        <f t="shared" si="283"/>
        <v>0.003043242661</v>
      </c>
      <c r="CM71" s="126">
        <f t="shared" si="283"/>
        <v>0.004176649751</v>
      </c>
      <c r="CN71" s="126">
        <f t="shared" si="283"/>
        <v>0.005732176198</v>
      </c>
      <c r="CO71" s="126">
        <f t="shared" si="283"/>
        <v>0.00786703361</v>
      </c>
      <c r="CP71" s="126">
        <f t="shared" si="283"/>
        <v>0.08869629986</v>
      </c>
      <c r="CQ71" s="126">
        <f t="shared" si="283"/>
        <v>0.0320292194</v>
      </c>
      <c r="CR71" s="126">
        <f t="shared" si="283"/>
        <v>0.04395799026</v>
      </c>
      <c r="CS71" s="126">
        <f t="shared" si="283"/>
        <v>0.011566107</v>
      </c>
      <c r="CT71" s="126">
        <f t="shared" si="283"/>
        <v>0.0158737187</v>
      </c>
      <c r="CU71" s="126">
        <f t="shared" si="283"/>
        <v>0.02178563153</v>
      </c>
      <c r="CV71" s="126">
        <f t="shared" si="283"/>
        <v>0.004176649751</v>
      </c>
      <c r="CW71" s="126">
        <f t="shared" si="283"/>
        <v>0.005732176198</v>
      </c>
      <c r="CX71" s="126">
        <f t="shared" si="283"/>
        <v>0.00786703361</v>
      </c>
      <c r="CY71" s="126">
        <f t="shared" si="283"/>
        <v>0.01079698454</v>
      </c>
      <c r="CZ71" s="126">
        <f t="shared" si="283"/>
        <v>0.1217298192</v>
      </c>
      <c r="DA71" s="126">
        <f t="shared" si="283"/>
        <v>0.04395799026</v>
      </c>
      <c r="DB71" s="126">
        <f t="shared" si="283"/>
        <v>0.06032944117</v>
      </c>
      <c r="DC71" s="126">
        <f t="shared" si="283"/>
        <v>0.0158737187</v>
      </c>
      <c r="DD71" s="126">
        <f t="shared" si="283"/>
        <v>0.02178563153</v>
      </c>
      <c r="DE71" s="126">
        <f t="shared" si="283"/>
        <v>0.02989934181</v>
      </c>
      <c r="DF71" s="126">
        <f t="shared" si="283"/>
        <v>0.005732176198</v>
      </c>
      <c r="DG71" s="126">
        <f t="shared" si="283"/>
        <v>0.00786703361</v>
      </c>
      <c r="DH71" s="126">
        <f t="shared" si="283"/>
        <v>0.01079698454</v>
      </c>
      <c r="DI71" s="126">
        <f t="shared" si="283"/>
        <v>0.01481814887</v>
      </c>
      <c r="DJ71" s="126">
        <f t="shared" ref="DJ71:DS71" si="284">$A71*OFFSET($D71,0,DJ$3)</f>
        <v>0.4434470377</v>
      </c>
      <c r="DK71" s="126">
        <f t="shared" si="284"/>
        <v>0.1601336525</v>
      </c>
      <c r="DL71" s="126">
        <f t="shared" si="284"/>
        <v>0.2197728721</v>
      </c>
      <c r="DM71" s="126">
        <f t="shared" si="284"/>
        <v>0.05782604118</v>
      </c>
      <c r="DN71" s="126">
        <f t="shared" si="284"/>
        <v>0.07936242602</v>
      </c>
      <c r="DO71" s="126">
        <f t="shared" si="284"/>
        <v>0.1089196932</v>
      </c>
      <c r="DP71" s="126">
        <f t="shared" si="284"/>
        <v>0.02088162598</v>
      </c>
      <c r="DQ71" s="126">
        <f t="shared" si="284"/>
        <v>0.02865865384</v>
      </c>
      <c r="DR71" s="126">
        <f t="shared" si="284"/>
        <v>0.03933211143</v>
      </c>
      <c r="DS71" s="126">
        <f t="shared" si="284"/>
        <v>0.05398072771</v>
      </c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5">
        <f t="shared" ref="EF71:EO71" si="285">D71*EF$3</f>
        <v>-0.002271078519</v>
      </c>
      <c r="EG71" s="125">
        <f t="shared" si="285"/>
        <v>0.1599613063</v>
      </c>
      <c r="EH71" s="125">
        <f t="shared" si="285"/>
        <v>0.2848689201</v>
      </c>
      <c r="EI71" s="125">
        <f t="shared" si="285"/>
        <v>-0.04652815473</v>
      </c>
      <c r="EJ71" s="125">
        <f t="shared" si="285"/>
        <v>0.09569975299</v>
      </c>
      <c r="EK71" s="125">
        <f t="shared" si="285"/>
        <v>-0.05509035891</v>
      </c>
      <c r="EL71" s="125">
        <f t="shared" si="285"/>
        <v>0.01606671388</v>
      </c>
      <c r="EM71" s="125">
        <f t="shared" si="285"/>
        <v>-0.01965030139</v>
      </c>
      <c r="EN71" s="125">
        <f t="shared" si="285"/>
        <v>-0.03011680435</v>
      </c>
      <c r="EO71" s="125">
        <f t="shared" si="285"/>
        <v>0.04216457123</v>
      </c>
      <c r="EP71" s="127">
        <f t="shared" si="17"/>
        <v>0.4451045666</v>
      </c>
      <c r="EQ71" s="127">
        <v>3.8417503039245293E-4</v>
      </c>
      <c r="ER71" s="127">
        <f t="shared" si="18"/>
        <v>0.4434470377</v>
      </c>
      <c r="ES71" s="127">
        <f t="shared" si="19"/>
        <v>0.000002747402044</v>
      </c>
      <c r="ET71" s="127">
        <f t="shared" si="20"/>
        <v>0.0001021094546</v>
      </c>
    </row>
    <row r="72">
      <c r="A72" s="123">
        <f>'Yield Tabulations'!Z73</f>
        <v>0.505033557</v>
      </c>
      <c r="B72" s="124">
        <f>'Yield Tabulations'!V73</f>
        <v>0.4828496042</v>
      </c>
      <c r="C72" s="124">
        <f>'Yield Tabulations'!W73</f>
        <v>0.5437788018</v>
      </c>
      <c r="D72" s="125">
        <f t="shared" si="11"/>
        <v>1</v>
      </c>
      <c r="E72" s="125">
        <f t="shared" ref="E72:M72" si="286">POWER($B72,E$1)*POWER($C72,E$2)</f>
        <v>0.5437788018</v>
      </c>
      <c r="F72" s="125">
        <f t="shared" si="286"/>
        <v>0.4828496042</v>
      </c>
      <c r="G72" s="125">
        <f t="shared" si="286"/>
        <v>0.2956953853</v>
      </c>
      <c r="H72" s="125">
        <f t="shared" si="286"/>
        <v>0.2625633793</v>
      </c>
      <c r="I72" s="125">
        <f t="shared" si="286"/>
        <v>0.2331437403</v>
      </c>
      <c r="J72" s="125">
        <f t="shared" si="286"/>
        <v>0.1607928823</v>
      </c>
      <c r="K72" s="125">
        <f t="shared" si="286"/>
        <v>0.1427763998</v>
      </c>
      <c r="L72" s="125">
        <f t="shared" si="286"/>
        <v>0.1267786238</v>
      </c>
      <c r="M72" s="125">
        <f t="shared" si="286"/>
        <v>0.1125733627</v>
      </c>
      <c r="N72" s="126">
        <f t="shared" ref="N72:DI72" si="287">OFFSET($D72,0,N$2)*OFFSET($D72,0,N$3)</f>
        <v>1</v>
      </c>
      <c r="O72" s="126">
        <f t="shared" si="287"/>
        <v>0.5437788018</v>
      </c>
      <c r="P72" s="126">
        <f t="shared" si="287"/>
        <v>0.4828496042</v>
      </c>
      <c r="Q72" s="126">
        <f t="shared" si="287"/>
        <v>0.2956953853</v>
      </c>
      <c r="R72" s="126">
        <f t="shared" si="287"/>
        <v>0.2625633793</v>
      </c>
      <c r="S72" s="126">
        <f t="shared" si="287"/>
        <v>0.2331437403</v>
      </c>
      <c r="T72" s="126">
        <f t="shared" si="287"/>
        <v>0.1607928823</v>
      </c>
      <c r="U72" s="126">
        <f t="shared" si="287"/>
        <v>0.1427763998</v>
      </c>
      <c r="V72" s="126">
        <f t="shared" si="287"/>
        <v>0.1267786238</v>
      </c>
      <c r="W72" s="126">
        <f t="shared" si="287"/>
        <v>0.1125733627</v>
      </c>
      <c r="X72" s="126">
        <f t="shared" si="287"/>
        <v>0.5437788018</v>
      </c>
      <c r="Y72" s="126">
        <f t="shared" si="287"/>
        <v>0.2956953853</v>
      </c>
      <c r="Z72" s="126">
        <f t="shared" si="287"/>
        <v>0.2625633793</v>
      </c>
      <c r="AA72" s="126">
        <f t="shared" si="287"/>
        <v>0.1607928823</v>
      </c>
      <c r="AB72" s="126">
        <f t="shared" si="287"/>
        <v>0.1427763998</v>
      </c>
      <c r="AC72" s="126">
        <f t="shared" si="287"/>
        <v>0.1267786238</v>
      </c>
      <c r="AD72" s="126">
        <f t="shared" si="287"/>
        <v>0.08743576091</v>
      </c>
      <c r="AE72" s="126">
        <f t="shared" si="287"/>
        <v>0.0776387796</v>
      </c>
      <c r="AF72" s="126">
        <f t="shared" si="287"/>
        <v>0.06893952813</v>
      </c>
      <c r="AG72" s="126">
        <f t="shared" si="287"/>
        <v>0.0612150083</v>
      </c>
      <c r="AH72" s="126">
        <f t="shared" si="287"/>
        <v>0.4828496042</v>
      </c>
      <c r="AI72" s="126">
        <f t="shared" si="287"/>
        <v>0.2625633793</v>
      </c>
      <c r="AJ72" s="126">
        <f t="shared" si="287"/>
        <v>0.2331437403</v>
      </c>
      <c r="AK72" s="126">
        <f t="shared" si="287"/>
        <v>0.1427763998</v>
      </c>
      <c r="AL72" s="126">
        <f t="shared" si="287"/>
        <v>0.1267786238</v>
      </c>
      <c r="AM72" s="126">
        <f t="shared" si="287"/>
        <v>0.1125733627</v>
      </c>
      <c r="AN72" s="126">
        <f t="shared" si="287"/>
        <v>0.0776387796</v>
      </c>
      <c r="AO72" s="126">
        <f t="shared" si="287"/>
        <v>0.06893952813</v>
      </c>
      <c r="AP72" s="126">
        <f t="shared" si="287"/>
        <v>0.0612150083</v>
      </c>
      <c r="AQ72" s="126">
        <f t="shared" si="287"/>
        <v>0.05435600364</v>
      </c>
      <c r="AR72" s="126">
        <f t="shared" si="287"/>
        <v>0.2956953853</v>
      </c>
      <c r="AS72" s="126">
        <f t="shared" si="287"/>
        <v>0.1607928823</v>
      </c>
      <c r="AT72" s="126">
        <f t="shared" si="287"/>
        <v>0.1427763998</v>
      </c>
      <c r="AU72" s="126">
        <f t="shared" si="287"/>
        <v>0.08743576091</v>
      </c>
      <c r="AV72" s="126">
        <f t="shared" si="287"/>
        <v>0.0776387796</v>
      </c>
      <c r="AW72" s="126">
        <f t="shared" si="287"/>
        <v>0.06893952813</v>
      </c>
      <c r="AX72" s="126">
        <f t="shared" si="287"/>
        <v>0.0475457133</v>
      </c>
      <c r="AY72" s="126">
        <f t="shared" si="287"/>
        <v>0.04221832255</v>
      </c>
      <c r="AZ72" s="126">
        <f t="shared" si="287"/>
        <v>0.037487854</v>
      </c>
      <c r="BA72" s="126">
        <f t="shared" si="287"/>
        <v>0.03328742387</v>
      </c>
      <c r="BB72" s="126">
        <f t="shared" si="287"/>
        <v>0.2625633793</v>
      </c>
      <c r="BC72" s="126">
        <f t="shared" si="287"/>
        <v>0.1427763998</v>
      </c>
      <c r="BD72" s="126">
        <f t="shared" si="287"/>
        <v>0.1267786238</v>
      </c>
      <c r="BE72" s="126">
        <f t="shared" si="287"/>
        <v>0.0776387796</v>
      </c>
      <c r="BF72" s="126">
        <f t="shared" si="287"/>
        <v>0.06893952813</v>
      </c>
      <c r="BG72" s="126">
        <f t="shared" si="287"/>
        <v>0.0612150083</v>
      </c>
      <c r="BH72" s="126">
        <f t="shared" si="287"/>
        <v>0.04221832255</v>
      </c>
      <c r="BI72" s="126">
        <f t="shared" si="287"/>
        <v>0.037487854</v>
      </c>
      <c r="BJ72" s="126">
        <f t="shared" si="287"/>
        <v>0.03328742387</v>
      </c>
      <c r="BK72" s="126">
        <f t="shared" si="287"/>
        <v>0.02955764253</v>
      </c>
      <c r="BL72" s="126">
        <f t="shared" si="287"/>
        <v>0.2331437403</v>
      </c>
      <c r="BM72" s="126">
        <f t="shared" si="287"/>
        <v>0.1267786238</v>
      </c>
      <c r="BN72" s="126">
        <f t="shared" si="287"/>
        <v>0.1125733627</v>
      </c>
      <c r="BO72" s="126">
        <f t="shared" si="287"/>
        <v>0.06893952813</v>
      </c>
      <c r="BP72" s="126">
        <f t="shared" si="287"/>
        <v>0.0612150083</v>
      </c>
      <c r="BQ72" s="126">
        <f t="shared" si="287"/>
        <v>0.05435600364</v>
      </c>
      <c r="BR72" s="126">
        <f t="shared" si="287"/>
        <v>0.037487854</v>
      </c>
      <c r="BS72" s="126">
        <f t="shared" si="287"/>
        <v>0.03328742387</v>
      </c>
      <c r="BT72" s="126">
        <f t="shared" si="287"/>
        <v>0.02955764253</v>
      </c>
      <c r="BU72" s="126">
        <f t="shared" si="287"/>
        <v>0.02624577484</v>
      </c>
      <c r="BV72" s="126">
        <f t="shared" si="287"/>
        <v>0.1607928823</v>
      </c>
      <c r="BW72" s="126">
        <f t="shared" si="287"/>
        <v>0.08743576091</v>
      </c>
      <c r="BX72" s="126">
        <f t="shared" si="287"/>
        <v>0.0776387796</v>
      </c>
      <c r="BY72" s="126">
        <f t="shared" si="287"/>
        <v>0.0475457133</v>
      </c>
      <c r="BZ72" s="126">
        <f t="shared" si="287"/>
        <v>0.04221832255</v>
      </c>
      <c r="CA72" s="126">
        <f t="shared" si="287"/>
        <v>0.037487854</v>
      </c>
      <c r="CB72" s="126">
        <f t="shared" si="287"/>
        <v>0.02585435101</v>
      </c>
      <c r="CC72" s="126">
        <f t="shared" si="287"/>
        <v>0.02295742885</v>
      </c>
      <c r="CD72" s="126">
        <f t="shared" si="287"/>
        <v>0.02038510033</v>
      </c>
      <c r="CE72" s="126">
        <f t="shared" si="287"/>
        <v>0.01810099547</v>
      </c>
      <c r="CF72" s="126">
        <f t="shared" si="287"/>
        <v>0.1427763998</v>
      </c>
      <c r="CG72" s="126">
        <f t="shared" si="287"/>
        <v>0.0776387796</v>
      </c>
      <c r="CH72" s="126">
        <f t="shared" si="287"/>
        <v>0.06893952813</v>
      </c>
      <c r="CI72" s="126">
        <f t="shared" si="287"/>
        <v>0.04221832255</v>
      </c>
      <c r="CJ72" s="126">
        <f t="shared" si="287"/>
        <v>0.037487854</v>
      </c>
      <c r="CK72" s="126">
        <f t="shared" si="287"/>
        <v>0.03328742387</v>
      </c>
      <c r="CL72" s="126">
        <f t="shared" si="287"/>
        <v>0.02295742885</v>
      </c>
      <c r="CM72" s="126">
        <f t="shared" si="287"/>
        <v>0.02038510033</v>
      </c>
      <c r="CN72" s="126">
        <f t="shared" si="287"/>
        <v>0.01810099547</v>
      </c>
      <c r="CO72" s="126">
        <f t="shared" si="287"/>
        <v>0.01607281944</v>
      </c>
      <c r="CP72" s="126">
        <f t="shared" si="287"/>
        <v>0.1267786238</v>
      </c>
      <c r="CQ72" s="126">
        <f t="shared" si="287"/>
        <v>0.06893952813</v>
      </c>
      <c r="CR72" s="126">
        <f t="shared" si="287"/>
        <v>0.0612150083</v>
      </c>
      <c r="CS72" s="126">
        <f t="shared" si="287"/>
        <v>0.037487854</v>
      </c>
      <c r="CT72" s="126">
        <f t="shared" si="287"/>
        <v>0.03328742387</v>
      </c>
      <c r="CU72" s="126">
        <f t="shared" si="287"/>
        <v>0.02955764253</v>
      </c>
      <c r="CV72" s="126">
        <f t="shared" si="287"/>
        <v>0.02038510033</v>
      </c>
      <c r="CW72" s="126">
        <f t="shared" si="287"/>
        <v>0.01810099547</v>
      </c>
      <c r="CX72" s="126">
        <f t="shared" si="287"/>
        <v>0.01607281944</v>
      </c>
      <c r="CY72" s="126">
        <f t="shared" si="287"/>
        <v>0.014271896</v>
      </c>
      <c r="CZ72" s="126">
        <f t="shared" si="287"/>
        <v>0.1125733627</v>
      </c>
      <c r="DA72" s="126">
        <f t="shared" si="287"/>
        <v>0.0612150083</v>
      </c>
      <c r="DB72" s="126">
        <f t="shared" si="287"/>
        <v>0.05435600364</v>
      </c>
      <c r="DC72" s="126">
        <f t="shared" si="287"/>
        <v>0.03328742387</v>
      </c>
      <c r="DD72" s="126">
        <f t="shared" si="287"/>
        <v>0.02955764253</v>
      </c>
      <c r="DE72" s="126">
        <f t="shared" si="287"/>
        <v>0.02624577484</v>
      </c>
      <c r="DF72" s="126">
        <f t="shared" si="287"/>
        <v>0.01810099547</v>
      </c>
      <c r="DG72" s="126">
        <f t="shared" si="287"/>
        <v>0.01607281944</v>
      </c>
      <c r="DH72" s="126">
        <f t="shared" si="287"/>
        <v>0.014271896</v>
      </c>
      <c r="DI72" s="126">
        <f t="shared" si="287"/>
        <v>0.012672762</v>
      </c>
      <c r="DJ72" s="126">
        <f t="shared" ref="DJ72:DS72" si="288">$A72*OFFSET($D72,0,DJ$3)</f>
        <v>0.505033557</v>
      </c>
      <c r="DK72" s="126">
        <f t="shared" si="288"/>
        <v>0.2746265425</v>
      </c>
      <c r="DL72" s="126">
        <f t="shared" si="288"/>
        <v>0.2438552531</v>
      </c>
      <c r="DM72" s="126">
        <f t="shared" si="288"/>
        <v>0.1493360923</v>
      </c>
      <c r="DN72" s="126">
        <f t="shared" si="288"/>
        <v>0.1326033174</v>
      </c>
      <c r="DO72" s="126">
        <f t="shared" si="288"/>
        <v>0.1177454125</v>
      </c>
      <c r="DP72" s="126">
        <f t="shared" si="288"/>
        <v>0.08120580132</v>
      </c>
      <c r="DQ72" s="126">
        <f t="shared" si="288"/>
        <v>0.07210687304</v>
      </c>
      <c r="DR72" s="126">
        <f t="shared" si="288"/>
        <v>0.06402745931</v>
      </c>
      <c r="DS72" s="126">
        <f t="shared" si="288"/>
        <v>0.05685332581</v>
      </c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5">
        <f t="shared" ref="EF72:EO72" si="289">D72*EF$3</f>
        <v>-0.002271078519</v>
      </c>
      <c r="EG72" s="125">
        <f t="shared" si="289"/>
        <v>0.2408775715</v>
      </c>
      <c r="EH72" s="125">
        <f t="shared" si="289"/>
        <v>0.2775393861</v>
      </c>
      <c r="EI72" s="125">
        <f t="shared" si="289"/>
        <v>-0.105506368</v>
      </c>
      <c r="EJ72" s="125">
        <f t="shared" si="289"/>
        <v>0.1404015146</v>
      </c>
      <c r="EK72" s="125">
        <f t="shared" si="289"/>
        <v>-0.05229193469</v>
      </c>
      <c r="EL72" s="125">
        <f t="shared" si="289"/>
        <v>0.0548619608</v>
      </c>
      <c r="EM72" s="125">
        <f t="shared" si="289"/>
        <v>-0.04341218188</v>
      </c>
      <c r="EN72" s="125">
        <f t="shared" si="289"/>
        <v>-0.04304764701</v>
      </c>
      <c r="EO72" s="125">
        <f t="shared" si="289"/>
        <v>0.03899297316</v>
      </c>
      <c r="EP72" s="127">
        <f t="shared" si="17"/>
        <v>0.5061441961</v>
      </c>
      <c r="EQ72" s="127">
        <v>0.004391795110008756</v>
      </c>
      <c r="ER72" s="127">
        <f t="shared" si="18"/>
        <v>0.505033557</v>
      </c>
      <c r="ES72" s="127">
        <f t="shared" si="19"/>
        <v>0.000001233519123</v>
      </c>
      <c r="ET72" s="127">
        <f t="shared" si="20"/>
        <v>0.005139662804</v>
      </c>
    </row>
    <row r="73">
      <c r="A73" s="123">
        <f>'Yield Tabulations'!Z74</f>
        <v>0.5283528353</v>
      </c>
      <c r="B73" s="124">
        <f>'Yield Tabulations'!V74</f>
        <v>0.526618705</v>
      </c>
      <c r="C73" s="124">
        <f>'Yield Tabulations'!W74</f>
        <v>0.53125</v>
      </c>
      <c r="D73" s="125">
        <f t="shared" si="11"/>
        <v>1</v>
      </c>
      <c r="E73" s="125">
        <f t="shared" ref="E73:M73" si="290">POWER($B73,E$1)*POWER($C73,E$2)</f>
        <v>0.53125</v>
      </c>
      <c r="F73" s="125">
        <f t="shared" si="290"/>
        <v>0.526618705</v>
      </c>
      <c r="G73" s="125">
        <f t="shared" si="290"/>
        <v>0.2822265625</v>
      </c>
      <c r="H73" s="125">
        <f t="shared" si="290"/>
        <v>0.2797661871</v>
      </c>
      <c r="I73" s="125">
        <f t="shared" si="290"/>
        <v>0.2773272605</v>
      </c>
      <c r="J73" s="125">
        <f t="shared" si="290"/>
        <v>0.1499328613</v>
      </c>
      <c r="K73" s="125">
        <f t="shared" si="290"/>
        <v>0.1486257869</v>
      </c>
      <c r="L73" s="125">
        <f t="shared" si="290"/>
        <v>0.1473301071</v>
      </c>
      <c r="M73" s="125">
        <f t="shared" si="290"/>
        <v>0.1460457228</v>
      </c>
      <c r="N73" s="126">
        <f t="shared" ref="N73:DI73" si="291">OFFSET($D73,0,N$2)*OFFSET($D73,0,N$3)</f>
        <v>1</v>
      </c>
      <c r="O73" s="126">
        <f t="shared" si="291"/>
        <v>0.53125</v>
      </c>
      <c r="P73" s="126">
        <f t="shared" si="291"/>
        <v>0.526618705</v>
      </c>
      <c r="Q73" s="126">
        <f t="shared" si="291"/>
        <v>0.2822265625</v>
      </c>
      <c r="R73" s="126">
        <f t="shared" si="291"/>
        <v>0.2797661871</v>
      </c>
      <c r="S73" s="126">
        <f t="shared" si="291"/>
        <v>0.2773272605</v>
      </c>
      <c r="T73" s="126">
        <f t="shared" si="291"/>
        <v>0.1499328613</v>
      </c>
      <c r="U73" s="126">
        <f t="shared" si="291"/>
        <v>0.1486257869</v>
      </c>
      <c r="V73" s="126">
        <f t="shared" si="291"/>
        <v>0.1473301071</v>
      </c>
      <c r="W73" s="126">
        <f t="shared" si="291"/>
        <v>0.1460457228</v>
      </c>
      <c r="X73" s="126">
        <f t="shared" si="291"/>
        <v>0.53125</v>
      </c>
      <c r="Y73" s="126">
        <f t="shared" si="291"/>
        <v>0.2822265625</v>
      </c>
      <c r="Z73" s="126">
        <f t="shared" si="291"/>
        <v>0.2797661871</v>
      </c>
      <c r="AA73" s="126">
        <f t="shared" si="291"/>
        <v>0.1499328613</v>
      </c>
      <c r="AB73" s="126">
        <f t="shared" si="291"/>
        <v>0.1486257869</v>
      </c>
      <c r="AC73" s="126">
        <f t="shared" si="291"/>
        <v>0.1473301071</v>
      </c>
      <c r="AD73" s="126">
        <f t="shared" si="291"/>
        <v>0.07965183258</v>
      </c>
      <c r="AE73" s="126">
        <f t="shared" si="291"/>
        <v>0.07895744927</v>
      </c>
      <c r="AF73" s="126">
        <f t="shared" si="291"/>
        <v>0.07826911942</v>
      </c>
      <c r="AG73" s="126">
        <f t="shared" si="291"/>
        <v>0.07758679023</v>
      </c>
      <c r="AH73" s="126">
        <f t="shared" si="291"/>
        <v>0.526618705</v>
      </c>
      <c r="AI73" s="126">
        <f t="shared" si="291"/>
        <v>0.2797661871</v>
      </c>
      <c r="AJ73" s="126">
        <f t="shared" si="291"/>
        <v>0.2773272605</v>
      </c>
      <c r="AK73" s="126">
        <f t="shared" si="291"/>
        <v>0.1486257869</v>
      </c>
      <c r="AL73" s="126">
        <f t="shared" si="291"/>
        <v>0.1473301071</v>
      </c>
      <c r="AM73" s="126">
        <f t="shared" si="291"/>
        <v>0.1460457228</v>
      </c>
      <c r="AN73" s="126">
        <f t="shared" si="291"/>
        <v>0.07895744927</v>
      </c>
      <c r="AO73" s="126">
        <f t="shared" si="291"/>
        <v>0.07826911942</v>
      </c>
      <c r="AP73" s="126">
        <f t="shared" si="291"/>
        <v>0.07758679023</v>
      </c>
      <c r="AQ73" s="126">
        <f t="shared" si="291"/>
        <v>0.07691040941</v>
      </c>
      <c r="AR73" s="126">
        <f t="shared" si="291"/>
        <v>0.2822265625</v>
      </c>
      <c r="AS73" s="126">
        <f t="shared" si="291"/>
        <v>0.1499328613</v>
      </c>
      <c r="AT73" s="126">
        <f t="shared" si="291"/>
        <v>0.1486257869</v>
      </c>
      <c r="AU73" s="126">
        <f t="shared" si="291"/>
        <v>0.07965183258</v>
      </c>
      <c r="AV73" s="126">
        <f t="shared" si="291"/>
        <v>0.07895744927</v>
      </c>
      <c r="AW73" s="126">
        <f t="shared" si="291"/>
        <v>0.07826911942</v>
      </c>
      <c r="AX73" s="126">
        <f t="shared" si="291"/>
        <v>0.04231503606</v>
      </c>
      <c r="AY73" s="126">
        <f t="shared" si="291"/>
        <v>0.04194614493</v>
      </c>
      <c r="AZ73" s="126">
        <f t="shared" si="291"/>
        <v>0.04158046969</v>
      </c>
      <c r="BA73" s="126">
        <f t="shared" si="291"/>
        <v>0.04121798231</v>
      </c>
      <c r="BB73" s="126">
        <f t="shared" si="291"/>
        <v>0.2797661871</v>
      </c>
      <c r="BC73" s="126">
        <f t="shared" si="291"/>
        <v>0.1486257869</v>
      </c>
      <c r="BD73" s="126">
        <f t="shared" si="291"/>
        <v>0.1473301071</v>
      </c>
      <c r="BE73" s="126">
        <f t="shared" si="291"/>
        <v>0.07895744927</v>
      </c>
      <c r="BF73" s="126">
        <f t="shared" si="291"/>
        <v>0.07826911942</v>
      </c>
      <c r="BG73" s="126">
        <f t="shared" si="291"/>
        <v>0.07758679023</v>
      </c>
      <c r="BH73" s="126">
        <f t="shared" si="291"/>
        <v>0.04194614493</v>
      </c>
      <c r="BI73" s="126">
        <f t="shared" si="291"/>
        <v>0.04158046969</v>
      </c>
      <c r="BJ73" s="126">
        <f t="shared" si="291"/>
        <v>0.04121798231</v>
      </c>
      <c r="BK73" s="126">
        <f t="shared" si="291"/>
        <v>0.040858655</v>
      </c>
      <c r="BL73" s="126">
        <f t="shared" si="291"/>
        <v>0.2773272605</v>
      </c>
      <c r="BM73" s="126">
        <f t="shared" si="291"/>
        <v>0.1473301071</v>
      </c>
      <c r="BN73" s="126">
        <f t="shared" si="291"/>
        <v>0.1460457228</v>
      </c>
      <c r="BO73" s="126">
        <f t="shared" si="291"/>
        <v>0.07826911942</v>
      </c>
      <c r="BP73" s="126">
        <f t="shared" si="291"/>
        <v>0.07758679023</v>
      </c>
      <c r="BQ73" s="126">
        <f t="shared" si="291"/>
        <v>0.07691040941</v>
      </c>
      <c r="BR73" s="126">
        <f t="shared" si="291"/>
        <v>0.04158046969</v>
      </c>
      <c r="BS73" s="126">
        <f t="shared" si="291"/>
        <v>0.04121798231</v>
      </c>
      <c r="BT73" s="126">
        <f t="shared" si="291"/>
        <v>0.040858655</v>
      </c>
      <c r="BU73" s="126">
        <f t="shared" si="291"/>
        <v>0.04050246021</v>
      </c>
      <c r="BV73" s="126">
        <f t="shared" si="291"/>
        <v>0.1499328613</v>
      </c>
      <c r="BW73" s="126">
        <f t="shared" si="291"/>
        <v>0.07965183258</v>
      </c>
      <c r="BX73" s="126">
        <f t="shared" si="291"/>
        <v>0.07895744927</v>
      </c>
      <c r="BY73" s="126">
        <f t="shared" si="291"/>
        <v>0.04231503606</v>
      </c>
      <c r="BZ73" s="126">
        <f t="shared" si="291"/>
        <v>0.04194614493</v>
      </c>
      <c r="CA73" s="126">
        <f t="shared" si="291"/>
        <v>0.04158046969</v>
      </c>
      <c r="CB73" s="126">
        <f t="shared" si="291"/>
        <v>0.02247986291</v>
      </c>
      <c r="CC73" s="126">
        <f t="shared" si="291"/>
        <v>0.02228388949</v>
      </c>
      <c r="CD73" s="126">
        <f t="shared" si="291"/>
        <v>0.02208962452</v>
      </c>
      <c r="CE73" s="126">
        <f t="shared" si="291"/>
        <v>0.0218970531</v>
      </c>
      <c r="CF73" s="126">
        <f t="shared" si="291"/>
        <v>0.1486257869</v>
      </c>
      <c r="CG73" s="126">
        <f t="shared" si="291"/>
        <v>0.07895744927</v>
      </c>
      <c r="CH73" s="126">
        <f t="shared" si="291"/>
        <v>0.07826911942</v>
      </c>
      <c r="CI73" s="126">
        <f t="shared" si="291"/>
        <v>0.04194614493</v>
      </c>
      <c r="CJ73" s="126">
        <f t="shared" si="291"/>
        <v>0.04158046969</v>
      </c>
      <c r="CK73" s="126">
        <f t="shared" si="291"/>
        <v>0.04121798231</v>
      </c>
      <c r="CL73" s="126">
        <f t="shared" si="291"/>
        <v>0.02228388949</v>
      </c>
      <c r="CM73" s="126">
        <f t="shared" si="291"/>
        <v>0.02208962452</v>
      </c>
      <c r="CN73" s="126">
        <f t="shared" si="291"/>
        <v>0.0218970531</v>
      </c>
      <c r="CO73" s="126">
        <f t="shared" si="291"/>
        <v>0.02170616047</v>
      </c>
      <c r="CP73" s="126">
        <f t="shared" si="291"/>
        <v>0.1473301071</v>
      </c>
      <c r="CQ73" s="126">
        <f t="shared" si="291"/>
        <v>0.07826911942</v>
      </c>
      <c r="CR73" s="126">
        <f t="shared" si="291"/>
        <v>0.07758679023</v>
      </c>
      <c r="CS73" s="126">
        <f t="shared" si="291"/>
        <v>0.04158046969</v>
      </c>
      <c r="CT73" s="126">
        <f t="shared" si="291"/>
        <v>0.04121798231</v>
      </c>
      <c r="CU73" s="126">
        <f t="shared" si="291"/>
        <v>0.040858655</v>
      </c>
      <c r="CV73" s="126">
        <f t="shared" si="291"/>
        <v>0.02208962452</v>
      </c>
      <c r="CW73" s="126">
        <f t="shared" si="291"/>
        <v>0.0218970531</v>
      </c>
      <c r="CX73" s="126">
        <f t="shared" si="291"/>
        <v>0.02170616047</v>
      </c>
      <c r="CY73" s="126">
        <f t="shared" si="291"/>
        <v>0.02151693199</v>
      </c>
      <c r="CZ73" s="126">
        <f t="shared" si="291"/>
        <v>0.1460457228</v>
      </c>
      <c r="DA73" s="126">
        <f t="shared" si="291"/>
        <v>0.07758679023</v>
      </c>
      <c r="DB73" s="126">
        <f t="shared" si="291"/>
        <v>0.07691040941</v>
      </c>
      <c r="DC73" s="126">
        <f t="shared" si="291"/>
        <v>0.04121798231</v>
      </c>
      <c r="DD73" s="126">
        <f t="shared" si="291"/>
        <v>0.040858655</v>
      </c>
      <c r="DE73" s="126">
        <f t="shared" si="291"/>
        <v>0.04050246021</v>
      </c>
      <c r="DF73" s="126">
        <f t="shared" si="291"/>
        <v>0.0218970531</v>
      </c>
      <c r="DG73" s="126">
        <f t="shared" si="291"/>
        <v>0.02170616047</v>
      </c>
      <c r="DH73" s="126">
        <f t="shared" si="291"/>
        <v>0.02151693199</v>
      </c>
      <c r="DI73" s="126">
        <f t="shared" si="291"/>
        <v>0.02132935315</v>
      </c>
      <c r="DJ73" s="126">
        <f t="shared" ref="DJ73:DS73" si="292">$A73*OFFSET($D73,0,DJ$3)</f>
        <v>0.5283528353</v>
      </c>
      <c r="DK73" s="126">
        <f t="shared" si="292"/>
        <v>0.2806874437</v>
      </c>
      <c r="DL73" s="126">
        <f t="shared" si="292"/>
        <v>0.2782404859</v>
      </c>
      <c r="DM73" s="126">
        <f t="shared" si="292"/>
        <v>0.1491152045</v>
      </c>
      <c r="DN73" s="126">
        <f t="shared" si="292"/>
        <v>0.1478152581</v>
      </c>
      <c r="DO73" s="126">
        <f t="shared" si="292"/>
        <v>0.1465266444</v>
      </c>
      <c r="DP73" s="126">
        <f t="shared" si="292"/>
        <v>0.07921745238</v>
      </c>
      <c r="DQ73" s="126">
        <f t="shared" si="292"/>
        <v>0.07852685589</v>
      </c>
      <c r="DR73" s="126">
        <f t="shared" si="292"/>
        <v>0.07784227983</v>
      </c>
      <c r="DS73" s="126">
        <f t="shared" si="292"/>
        <v>0.07716367172</v>
      </c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5">
        <f t="shared" ref="EF73:EO73" si="293">D73*EF$3</f>
        <v>-0.002271078519</v>
      </c>
      <c r="EG73" s="125">
        <f t="shared" si="293"/>
        <v>0.235327691</v>
      </c>
      <c r="EH73" s="125">
        <f t="shared" si="293"/>
        <v>0.3026976326</v>
      </c>
      <c r="EI73" s="125">
        <f t="shared" si="293"/>
        <v>-0.1007005893</v>
      </c>
      <c r="EJ73" s="125">
        <f t="shared" si="293"/>
        <v>0.1496004375</v>
      </c>
      <c r="EK73" s="125">
        <f t="shared" si="293"/>
        <v>-0.06220188015</v>
      </c>
      <c r="EL73" s="125">
        <f t="shared" si="293"/>
        <v>0.05115656017</v>
      </c>
      <c r="EM73" s="125">
        <f t="shared" si="293"/>
        <v>-0.04519072971</v>
      </c>
      <c r="EN73" s="125">
        <f t="shared" si="293"/>
        <v>-0.05002589756</v>
      </c>
      <c r="EO73" s="125">
        <f t="shared" si="293"/>
        <v>0.05058707328</v>
      </c>
      <c r="EP73" s="127">
        <f t="shared" si="17"/>
        <v>0.5289792193</v>
      </c>
      <c r="EQ73" s="127">
        <v>0.007074334801829618</v>
      </c>
      <c r="ER73" s="127">
        <f t="shared" si="18"/>
        <v>0.5283528353</v>
      </c>
      <c r="ES73" s="127">
        <f t="shared" si="19"/>
        <v>0.0000003923569258</v>
      </c>
      <c r="ET73" s="127">
        <f t="shared" si="20"/>
        <v>0.009027036891</v>
      </c>
    </row>
    <row r="74">
      <c r="A74" s="123">
        <f>'Yield Tabulations'!Z75</f>
        <v>0.4282700422</v>
      </c>
      <c r="B74" s="124">
        <f>'Yield Tabulations'!V75</f>
        <v>0.4304347826</v>
      </c>
      <c r="C74" s="124">
        <f>'Yield Tabulations'!W75</f>
        <v>0.4243027888</v>
      </c>
      <c r="D74" s="125">
        <f t="shared" si="11"/>
        <v>1</v>
      </c>
      <c r="E74" s="125">
        <f t="shared" ref="E74:M74" si="294">POWER($B74,E$1)*POWER($C74,E$2)</f>
        <v>0.4243027888</v>
      </c>
      <c r="F74" s="125">
        <f t="shared" si="294"/>
        <v>0.4304347826</v>
      </c>
      <c r="G74" s="125">
        <f t="shared" si="294"/>
        <v>0.1800328566</v>
      </c>
      <c r="H74" s="125">
        <f t="shared" si="294"/>
        <v>0.1826346787</v>
      </c>
      <c r="I74" s="125">
        <f t="shared" si="294"/>
        <v>0.1852741021</v>
      </c>
      <c r="J74" s="125">
        <f t="shared" si="294"/>
        <v>0.07638844315</v>
      </c>
      <c r="K74" s="125">
        <f t="shared" si="294"/>
        <v>0.0774924035</v>
      </c>
      <c r="L74" s="125">
        <f t="shared" si="294"/>
        <v>0.07861231821</v>
      </c>
      <c r="M74" s="125">
        <f t="shared" si="294"/>
        <v>0.07974841785</v>
      </c>
      <c r="N74" s="126">
        <f t="shared" ref="N74:DI74" si="295">OFFSET($D74,0,N$2)*OFFSET($D74,0,N$3)</f>
        <v>1</v>
      </c>
      <c r="O74" s="126">
        <f t="shared" si="295"/>
        <v>0.4243027888</v>
      </c>
      <c r="P74" s="126">
        <f t="shared" si="295"/>
        <v>0.4304347826</v>
      </c>
      <c r="Q74" s="126">
        <f t="shared" si="295"/>
        <v>0.1800328566</v>
      </c>
      <c r="R74" s="126">
        <f t="shared" si="295"/>
        <v>0.1826346787</v>
      </c>
      <c r="S74" s="126">
        <f t="shared" si="295"/>
        <v>0.1852741021</v>
      </c>
      <c r="T74" s="126">
        <f t="shared" si="295"/>
        <v>0.07638844315</v>
      </c>
      <c r="U74" s="126">
        <f t="shared" si="295"/>
        <v>0.0774924035</v>
      </c>
      <c r="V74" s="126">
        <f t="shared" si="295"/>
        <v>0.07861231821</v>
      </c>
      <c r="W74" s="126">
        <f t="shared" si="295"/>
        <v>0.07974841785</v>
      </c>
      <c r="X74" s="126">
        <f t="shared" si="295"/>
        <v>0.4243027888</v>
      </c>
      <c r="Y74" s="126">
        <f t="shared" si="295"/>
        <v>0.1800328566</v>
      </c>
      <c r="Z74" s="126">
        <f t="shared" si="295"/>
        <v>0.1826346787</v>
      </c>
      <c r="AA74" s="126">
        <f t="shared" si="295"/>
        <v>0.07638844315</v>
      </c>
      <c r="AB74" s="126">
        <f t="shared" si="295"/>
        <v>0.0774924035</v>
      </c>
      <c r="AC74" s="126">
        <f t="shared" si="295"/>
        <v>0.07861231821</v>
      </c>
      <c r="AD74" s="126">
        <f t="shared" si="295"/>
        <v>0.03241182946</v>
      </c>
      <c r="AE74" s="126">
        <f t="shared" si="295"/>
        <v>0.03288024292</v>
      </c>
      <c r="AF74" s="126">
        <f t="shared" si="295"/>
        <v>0.03335542586</v>
      </c>
      <c r="AG74" s="126">
        <f t="shared" si="295"/>
        <v>0.0338374761</v>
      </c>
      <c r="AH74" s="126">
        <f t="shared" si="295"/>
        <v>0.4304347826</v>
      </c>
      <c r="AI74" s="126">
        <f t="shared" si="295"/>
        <v>0.1826346787</v>
      </c>
      <c r="AJ74" s="126">
        <f t="shared" si="295"/>
        <v>0.1852741021</v>
      </c>
      <c r="AK74" s="126">
        <f t="shared" si="295"/>
        <v>0.0774924035</v>
      </c>
      <c r="AL74" s="126">
        <f t="shared" si="295"/>
        <v>0.07861231821</v>
      </c>
      <c r="AM74" s="126">
        <f t="shared" si="295"/>
        <v>0.07974841785</v>
      </c>
      <c r="AN74" s="126">
        <f t="shared" si="295"/>
        <v>0.03288024292</v>
      </c>
      <c r="AO74" s="126">
        <f t="shared" si="295"/>
        <v>0.03335542586</v>
      </c>
      <c r="AP74" s="126">
        <f t="shared" si="295"/>
        <v>0.0338374761</v>
      </c>
      <c r="AQ74" s="126">
        <f t="shared" si="295"/>
        <v>0.0343264929</v>
      </c>
      <c r="AR74" s="126">
        <f t="shared" si="295"/>
        <v>0.1800328566</v>
      </c>
      <c r="AS74" s="126">
        <f t="shared" si="295"/>
        <v>0.07638844315</v>
      </c>
      <c r="AT74" s="126">
        <f t="shared" si="295"/>
        <v>0.0774924035</v>
      </c>
      <c r="AU74" s="126">
        <f t="shared" si="295"/>
        <v>0.03241182946</v>
      </c>
      <c r="AV74" s="126">
        <f t="shared" si="295"/>
        <v>0.03288024292</v>
      </c>
      <c r="AW74" s="126">
        <f t="shared" si="295"/>
        <v>0.03335542586</v>
      </c>
      <c r="AX74" s="126">
        <f t="shared" si="295"/>
        <v>0.01375242963</v>
      </c>
      <c r="AY74" s="126">
        <f t="shared" si="295"/>
        <v>0.01395117877</v>
      </c>
      <c r="AZ74" s="126">
        <f t="shared" si="295"/>
        <v>0.01415280021</v>
      </c>
      <c r="BA74" s="126">
        <f t="shared" si="295"/>
        <v>0.01435733548</v>
      </c>
      <c r="BB74" s="126">
        <f t="shared" si="295"/>
        <v>0.1826346787</v>
      </c>
      <c r="BC74" s="126">
        <f t="shared" si="295"/>
        <v>0.0774924035</v>
      </c>
      <c r="BD74" s="126">
        <f t="shared" si="295"/>
        <v>0.07861231821</v>
      </c>
      <c r="BE74" s="126">
        <f t="shared" si="295"/>
        <v>0.03288024292</v>
      </c>
      <c r="BF74" s="126">
        <f t="shared" si="295"/>
        <v>0.03335542586</v>
      </c>
      <c r="BG74" s="126">
        <f t="shared" si="295"/>
        <v>0.0338374761</v>
      </c>
      <c r="BH74" s="126">
        <f t="shared" si="295"/>
        <v>0.01395117877</v>
      </c>
      <c r="BI74" s="126">
        <f t="shared" si="295"/>
        <v>0.01415280021</v>
      </c>
      <c r="BJ74" s="126">
        <f t="shared" si="295"/>
        <v>0.01435733548</v>
      </c>
      <c r="BK74" s="126">
        <f t="shared" si="295"/>
        <v>0.01456482667</v>
      </c>
      <c r="BL74" s="126">
        <f t="shared" si="295"/>
        <v>0.1852741021</v>
      </c>
      <c r="BM74" s="126">
        <f t="shared" si="295"/>
        <v>0.07861231821</v>
      </c>
      <c r="BN74" s="126">
        <f t="shared" si="295"/>
        <v>0.07974841785</v>
      </c>
      <c r="BO74" s="126">
        <f t="shared" si="295"/>
        <v>0.03335542586</v>
      </c>
      <c r="BP74" s="126">
        <f t="shared" si="295"/>
        <v>0.0338374761</v>
      </c>
      <c r="BQ74" s="126">
        <f t="shared" si="295"/>
        <v>0.0343264929</v>
      </c>
      <c r="BR74" s="126">
        <f t="shared" si="295"/>
        <v>0.01415280021</v>
      </c>
      <c r="BS74" s="126">
        <f t="shared" si="295"/>
        <v>0.01435733548</v>
      </c>
      <c r="BT74" s="126">
        <f t="shared" si="295"/>
        <v>0.01456482667</v>
      </c>
      <c r="BU74" s="126">
        <f t="shared" si="295"/>
        <v>0.01477531651</v>
      </c>
      <c r="BV74" s="126">
        <f t="shared" si="295"/>
        <v>0.07638844315</v>
      </c>
      <c r="BW74" s="126">
        <f t="shared" si="295"/>
        <v>0.03241182946</v>
      </c>
      <c r="BX74" s="126">
        <f t="shared" si="295"/>
        <v>0.03288024292</v>
      </c>
      <c r="BY74" s="126">
        <f t="shared" si="295"/>
        <v>0.01375242963</v>
      </c>
      <c r="BZ74" s="126">
        <f t="shared" si="295"/>
        <v>0.01395117877</v>
      </c>
      <c r="CA74" s="126">
        <f t="shared" si="295"/>
        <v>0.01415280021</v>
      </c>
      <c r="CB74" s="126">
        <f t="shared" si="295"/>
        <v>0.005835194247</v>
      </c>
      <c r="CC74" s="126">
        <f t="shared" si="295"/>
        <v>0.005919524059</v>
      </c>
      <c r="CD74" s="126">
        <f t="shared" si="295"/>
        <v>0.006005072601</v>
      </c>
      <c r="CE74" s="126">
        <f t="shared" si="295"/>
        <v>0.006091857483</v>
      </c>
      <c r="CF74" s="126">
        <f t="shared" si="295"/>
        <v>0.0774924035</v>
      </c>
      <c r="CG74" s="126">
        <f t="shared" si="295"/>
        <v>0.03288024292</v>
      </c>
      <c r="CH74" s="126">
        <f t="shared" si="295"/>
        <v>0.03335542586</v>
      </c>
      <c r="CI74" s="126">
        <f t="shared" si="295"/>
        <v>0.01395117877</v>
      </c>
      <c r="CJ74" s="126">
        <f t="shared" si="295"/>
        <v>0.01415280021</v>
      </c>
      <c r="CK74" s="126">
        <f t="shared" si="295"/>
        <v>0.01435733548</v>
      </c>
      <c r="CL74" s="126">
        <f t="shared" si="295"/>
        <v>0.005919524059</v>
      </c>
      <c r="CM74" s="126">
        <f t="shared" si="295"/>
        <v>0.006005072601</v>
      </c>
      <c r="CN74" s="126">
        <f t="shared" si="295"/>
        <v>0.006091857483</v>
      </c>
      <c r="CO74" s="126">
        <f t="shared" si="295"/>
        <v>0.006179896575</v>
      </c>
      <c r="CP74" s="126">
        <f t="shared" si="295"/>
        <v>0.07861231821</v>
      </c>
      <c r="CQ74" s="126">
        <f t="shared" si="295"/>
        <v>0.03335542586</v>
      </c>
      <c r="CR74" s="126">
        <f t="shared" si="295"/>
        <v>0.0338374761</v>
      </c>
      <c r="CS74" s="126">
        <f t="shared" si="295"/>
        <v>0.01415280021</v>
      </c>
      <c r="CT74" s="126">
        <f t="shared" si="295"/>
        <v>0.01435733548</v>
      </c>
      <c r="CU74" s="126">
        <f t="shared" si="295"/>
        <v>0.01456482667</v>
      </c>
      <c r="CV74" s="126">
        <f t="shared" si="295"/>
        <v>0.006005072601</v>
      </c>
      <c r="CW74" s="126">
        <f t="shared" si="295"/>
        <v>0.006091857483</v>
      </c>
      <c r="CX74" s="126">
        <f t="shared" si="295"/>
        <v>0.006179896575</v>
      </c>
      <c r="CY74" s="126">
        <f t="shared" si="295"/>
        <v>0.006269208001</v>
      </c>
      <c r="CZ74" s="126">
        <f t="shared" si="295"/>
        <v>0.07974841785</v>
      </c>
      <c r="DA74" s="126">
        <f t="shared" si="295"/>
        <v>0.0338374761</v>
      </c>
      <c r="DB74" s="126">
        <f t="shared" si="295"/>
        <v>0.0343264929</v>
      </c>
      <c r="DC74" s="126">
        <f t="shared" si="295"/>
        <v>0.01435733548</v>
      </c>
      <c r="DD74" s="126">
        <f t="shared" si="295"/>
        <v>0.01456482667</v>
      </c>
      <c r="DE74" s="126">
        <f t="shared" si="295"/>
        <v>0.01477531651</v>
      </c>
      <c r="DF74" s="126">
        <f t="shared" si="295"/>
        <v>0.006091857483</v>
      </c>
      <c r="DG74" s="126">
        <f t="shared" si="295"/>
        <v>0.006179896575</v>
      </c>
      <c r="DH74" s="126">
        <f t="shared" si="295"/>
        <v>0.006269208001</v>
      </c>
      <c r="DI74" s="126">
        <f t="shared" si="295"/>
        <v>0.00635981015</v>
      </c>
      <c r="DJ74" s="126">
        <f t="shared" ref="DJ74:DS74" si="296">$A74*OFFSET($D74,0,DJ$3)</f>
        <v>0.4282700422</v>
      </c>
      <c r="DK74" s="126">
        <f t="shared" si="296"/>
        <v>0.1817161733</v>
      </c>
      <c r="DL74" s="126">
        <f t="shared" si="296"/>
        <v>0.1843423225</v>
      </c>
      <c r="DM74" s="126">
        <f t="shared" si="296"/>
        <v>0.0771026791</v>
      </c>
      <c r="DN74" s="126">
        <f t="shared" si="296"/>
        <v>0.07821696154</v>
      </c>
      <c r="DO74" s="126">
        <f t="shared" si="296"/>
        <v>0.07934734752</v>
      </c>
      <c r="DP74" s="126">
        <f t="shared" si="296"/>
        <v>0.03271488177</v>
      </c>
      <c r="DQ74" s="126">
        <f t="shared" si="296"/>
        <v>0.03318767492</v>
      </c>
      <c r="DR74" s="126">
        <f t="shared" si="296"/>
        <v>0.03366730084</v>
      </c>
      <c r="DS74" s="126">
        <f t="shared" si="296"/>
        <v>0.03415385828</v>
      </c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5">
        <f t="shared" ref="EF74:EO74" si="297">D74*EF$3</f>
        <v>-0.002271078519</v>
      </c>
      <c r="EG74" s="125">
        <f t="shared" si="297"/>
        <v>0.1879533094</v>
      </c>
      <c r="EH74" s="125">
        <f t="shared" si="297"/>
        <v>0.2474116252</v>
      </c>
      <c r="EI74" s="125">
        <f t="shared" si="297"/>
        <v>-0.0642370959</v>
      </c>
      <c r="EJ74" s="125">
        <f t="shared" si="297"/>
        <v>0.0976609365</v>
      </c>
      <c r="EK74" s="125">
        <f t="shared" si="297"/>
        <v>-0.04155522783</v>
      </c>
      <c r="EL74" s="125">
        <f t="shared" si="297"/>
        <v>0.0260634657</v>
      </c>
      <c r="EM74" s="125">
        <f t="shared" si="297"/>
        <v>-0.02356211755</v>
      </c>
      <c r="EN74" s="125">
        <f t="shared" si="297"/>
        <v>-0.02669279114</v>
      </c>
      <c r="EO74" s="125">
        <f t="shared" si="297"/>
        <v>0.02762312364</v>
      </c>
      <c r="EP74" s="127">
        <f t="shared" si="17"/>
        <v>0.4283941495</v>
      </c>
      <c r="EQ74" s="127">
        <v>0.015779926220280016</v>
      </c>
      <c r="ER74" s="127">
        <f t="shared" si="18"/>
        <v>0.4282700422</v>
      </c>
      <c r="ES74" s="127">
        <f t="shared" si="19"/>
        <v>0.00000001540262103</v>
      </c>
      <c r="ET74" s="127">
        <f t="shared" si="20"/>
        <v>0.00002572592668</v>
      </c>
    </row>
    <row r="75">
      <c r="A75" s="123">
        <f>'Yield Tabulations'!Z76</f>
        <v>0.4606028556</v>
      </c>
      <c r="B75" s="124">
        <f>'Yield Tabulations'!V76</f>
        <v>0.4553644554</v>
      </c>
      <c r="C75" s="124">
        <f>'Yield Tabulations'!W76</f>
        <v>0.4701492537</v>
      </c>
      <c r="D75" s="125">
        <f t="shared" si="11"/>
        <v>1</v>
      </c>
      <c r="E75" s="125">
        <f t="shared" ref="E75:M75" si="298">POWER($B75,E$1)*POWER($C75,E$2)</f>
        <v>0.4701492537</v>
      </c>
      <c r="F75" s="125">
        <f t="shared" si="298"/>
        <v>0.4553644554</v>
      </c>
      <c r="G75" s="125">
        <f t="shared" si="298"/>
        <v>0.2210403208</v>
      </c>
      <c r="H75" s="125">
        <f t="shared" si="298"/>
        <v>0.2140892589</v>
      </c>
      <c r="I75" s="125">
        <f t="shared" si="298"/>
        <v>0.2073567872</v>
      </c>
      <c r="J75" s="125">
        <f t="shared" si="298"/>
        <v>0.1039219419</v>
      </c>
      <c r="K75" s="125">
        <f t="shared" si="298"/>
        <v>0.1006539053</v>
      </c>
      <c r="L75" s="125">
        <f t="shared" si="298"/>
        <v>0.09748863876</v>
      </c>
      <c r="M75" s="125">
        <f t="shared" si="298"/>
        <v>0.09442291047</v>
      </c>
      <c r="N75" s="126">
        <f t="shared" ref="N75:DI75" si="299">OFFSET($D75,0,N$2)*OFFSET($D75,0,N$3)</f>
        <v>1</v>
      </c>
      <c r="O75" s="126">
        <f t="shared" si="299"/>
        <v>0.4701492537</v>
      </c>
      <c r="P75" s="126">
        <f t="shared" si="299"/>
        <v>0.4553644554</v>
      </c>
      <c r="Q75" s="126">
        <f t="shared" si="299"/>
        <v>0.2210403208</v>
      </c>
      <c r="R75" s="126">
        <f t="shared" si="299"/>
        <v>0.2140892589</v>
      </c>
      <c r="S75" s="126">
        <f t="shared" si="299"/>
        <v>0.2073567872</v>
      </c>
      <c r="T75" s="126">
        <f t="shared" si="299"/>
        <v>0.1039219419</v>
      </c>
      <c r="U75" s="126">
        <f t="shared" si="299"/>
        <v>0.1006539053</v>
      </c>
      <c r="V75" s="126">
        <f t="shared" si="299"/>
        <v>0.09748863876</v>
      </c>
      <c r="W75" s="126">
        <f t="shared" si="299"/>
        <v>0.09442291047</v>
      </c>
      <c r="X75" s="126">
        <f t="shared" si="299"/>
        <v>0.4701492537</v>
      </c>
      <c r="Y75" s="126">
        <f t="shared" si="299"/>
        <v>0.2210403208</v>
      </c>
      <c r="Z75" s="126">
        <f t="shared" si="299"/>
        <v>0.2140892589</v>
      </c>
      <c r="AA75" s="126">
        <f t="shared" si="299"/>
        <v>0.1039219419</v>
      </c>
      <c r="AB75" s="126">
        <f t="shared" si="299"/>
        <v>0.1006539053</v>
      </c>
      <c r="AC75" s="126">
        <f t="shared" si="299"/>
        <v>0.09748863876</v>
      </c>
      <c r="AD75" s="126">
        <f t="shared" si="299"/>
        <v>0.04885882341</v>
      </c>
      <c r="AE75" s="126">
        <f t="shared" si="299"/>
        <v>0.04732235846</v>
      </c>
      <c r="AF75" s="126">
        <f t="shared" si="299"/>
        <v>0.04583421076</v>
      </c>
      <c r="AG75" s="126">
        <f t="shared" si="299"/>
        <v>0.04439286089</v>
      </c>
      <c r="AH75" s="126">
        <f t="shared" si="299"/>
        <v>0.4553644554</v>
      </c>
      <c r="AI75" s="126">
        <f t="shared" si="299"/>
        <v>0.2140892589</v>
      </c>
      <c r="AJ75" s="126">
        <f t="shared" si="299"/>
        <v>0.2073567872</v>
      </c>
      <c r="AK75" s="126">
        <f t="shared" si="299"/>
        <v>0.1006539053</v>
      </c>
      <c r="AL75" s="126">
        <f t="shared" si="299"/>
        <v>0.09748863876</v>
      </c>
      <c r="AM75" s="126">
        <f t="shared" si="299"/>
        <v>0.09442291047</v>
      </c>
      <c r="AN75" s="126">
        <f t="shared" si="299"/>
        <v>0.04732235846</v>
      </c>
      <c r="AO75" s="126">
        <f t="shared" si="299"/>
        <v>0.04583421076</v>
      </c>
      <c r="AP75" s="126">
        <f t="shared" si="299"/>
        <v>0.04439286089</v>
      </c>
      <c r="AQ75" s="126">
        <f t="shared" si="299"/>
        <v>0.0429968372</v>
      </c>
      <c r="AR75" s="126">
        <f t="shared" si="299"/>
        <v>0.2210403208</v>
      </c>
      <c r="AS75" s="126">
        <f t="shared" si="299"/>
        <v>0.1039219419</v>
      </c>
      <c r="AT75" s="126">
        <f t="shared" si="299"/>
        <v>0.1006539053</v>
      </c>
      <c r="AU75" s="126">
        <f t="shared" si="299"/>
        <v>0.04885882341</v>
      </c>
      <c r="AV75" s="126">
        <f t="shared" si="299"/>
        <v>0.04732235846</v>
      </c>
      <c r="AW75" s="126">
        <f t="shared" si="299"/>
        <v>0.04583421076</v>
      </c>
      <c r="AX75" s="126">
        <f t="shared" si="299"/>
        <v>0.02297093937</v>
      </c>
      <c r="AY75" s="126">
        <f t="shared" si="299"/>
        <v>0.02224857151</v>
      </c>
      <c r="AZ75" s="126">
        <f t="shared" si="299"/>
        <v>0.02154891998</v>
      </c>
      <c r="BA75" s="126">
        <f t="shared" si="299"/>
        <v>0.02087127042</v>
      </c>
      <c r="BB75" s="126">
        <f t="shared" si="299"/>
        <v>0.2140892589</v>
      </c>
      <c r="BC75" s="126">
        <f t="shared" si="299"/>
        <v>0.1006539053</v>
      </c>
      <c r="BD75" s="126">
        <f t="shared" si="299"/>
        <v>0.09748863876</v>
      </c>
      <c r="BE75" s="126">
        <f t="shared" si="299"/>
        <v>0.04732235846</v>
      </c>
      <c r="BF75" s="126">
        <f t="shared" si="299"/>
        <v>0.04583421076</v>
      </c>
      <c r="BG75" s="126">
        <f t="shared" si="299"/>
        <v>0.04439286089</v>
      </c>
      <c r="BH75" s="126">
        <f t="shared" si="299"/>
        <v>0.02224857151</v>
      </c>
      <c r="BI75" s="126">
        <f t="shared" si="299"/>
        <v>0.02154891998</v>
      </c>
      <c r="BJ75" s="126">
        <f t="shared" si="299"/>
        <v>0.02087127042</v>
      </c>
      <c r="BK75" s="126">
        <f t="shared" si="299"/>
        <v>0.02021493092</v>
      </c>
      <c r="BL75" s="126">
        <f t="shared" si="299"/>
        <v>0.2073567872</v>
      </c>
      <c r="BM75" s="126">
        <f t="shared" si="299"/>
        <v>0.09748863876</v>
      </c>
      <c r="BN75" s="126">
        <f t="shared" si="299"/>
        <v>0.09442291047</v>
      </c>
      <c r="BO75" s="126">
        <f t="shared" si="299"/>
        <v>0.04583421076</v>
      </c>
      <c r="BP75" s="126">
        <f t="shared" si="299"/>
        <v>0.04439286089</v>
      </c>
      <c r="BQ75" s="126">
        <f t="shared" si="299"/>
        <v>0.0429968372</v>
      </c>
      <c r="BR75" s="126">
        <f t="shared" si="299"/>
        <v>0.02154891998</v>
      </c>
      <c r="BS75" s="126">
        <f t="shared" si="299"/>
        <v>0.02087127042</v>
      </c>
      <c r="BT75" s="126">
        <f t="shared" si="299"/>
        <v>0.02021493092</v>
      </c>
      <c r="BU75" s="126">
        <f t="shared" si="299"/>
        <v>0.01957923135</v>
      </c>
      <c r="BV75" s="126">
        <f t="shared" si="299"/>
        <v>0.1039219419</v>
      </c>
      <c r="BW75" s="126">
        <f t="shared" si="299"/>
        <v>0.04885882341</v>
      </c>
      <c r="BX75" s="126">
        <f t="shared" si="299"/>
        <v>0.04732235846</v>
      </c>
      <c r="BY75" s="126">
        <f t="shared" si="299"/>
        <v>0.02297093937</v>
      </c>
      <c r="BZ75" s="126">
        <f t="shared" si="299"/>
        <v>0.02224857151</v>
      </c>
      <c r="CA75" s="126">
        <f t="shared" si="299"/>
        <v>0.02154891998</v>
      </c>
      <c r="CB75" s="126">
        <f t="shared" si="299"/>
        <v>0.01079977</v>
      </c>
      <c r="CC75" s="126">
        <f t="shared" si="299"/>
        <v>0.01046014929</v>
      </c>
      <c r="CD75" s="126">
        <f t="shared" si="299"/>
        <v>0.01013120865</v>
      </c>
      <c r="CE75" s="126">
        <f t="shared" si="299"/>
        <v>0.009812612213</v>
      </c>
      <c r="CF75" s="126">
        <f t="shared" si="299"/>
        <v>0.1006539053</v>
      </c>
      <c r="CG75" s="126">
        <f t="shared" si="299"/>
        <v>0.04732235846</v>
      </c>
      <c r="CH75" s="126">
        <f t="shared" si="299"/>
        <v>0.04583421076</v>
      </c>
      <c r="CI75" s="126">
        <f t="shared" si="299"/>
        <v>0.02224857151</v>
      </c>
      <c r="CJ75" s="126">
        <f t="shared" si="299"/>
        <v>0.02154891998</v>
      </c>
      <c r="CK75" s="126">
        <f t="shared" si="299"/>
        <v>0.02087127042</v>
      </c>
      <c r="CL75" s="126">
        <f t="shared" si="299"/>
        <v>0.01046014929</v>
      </c>
      <c r="CM75" s="126">
        <f t="shared" si="299"/>
        <v>0.01013120865</v>
      </c>
      <c r="CN75" s="126">
        <f t="shared" si="299"/>
        <v>0.009812612213</v>
      </c>
      <c r="CO75" s="126">
        <f t="shared" si="299"/>
        <v>0.009504034688</v>
      </c>
      <c r="CP75" s="126">
        <f t="shared" si="299"/>
        <v>0.09748863876</v>
      </c>
      <c r="CQ75" s="126">
        <f t="shared" si="299"/>
        <v>0.04583421076</v>
      </c>
      <c r="CR75" s="126">
        <f t="shared" si="299"/>
        <v>0.04439286089</v>
      </c>
      <c r="CS75" s="126">
        <f t="shared" si="299"/>
        <v>0.02154891998</v>
      </c>
      <c r="CT75" s="126">
        <f t="shared" si="299"/>
        <v>0.02087127042</v>
      </c>
      <c r="CU75" s="126">
        <f t="shared" si="299"/>
        <v>0.02021493092</v>
      </c>
      <c r="CV75" s="126">
        <f t="shared" si="299"/>
        <v>0.01013120865</v>
      </c>
      <c r="CW75" s="126">
        <f t="shared" si="299"/>
        <v>0.009812612213</v>
      </c>
      <c r="CX75" s="126">
        <f t="shared" si="299"/>
        <v>0.009504034688</v>
      </c>
      <c r="CY75" s="126">
        <f t="shared" si="299"/>
        <v>0.00920516101</v>
      </c>
      <c r="CZ75" s="126">
        <f t="shared" si="299"/>
        <v>0.09442291047</v>
      </c>
      <c r="DA75" s="126">
        <f t="shared" si="299"/>
        <v>0.04439286089</v>
      </c>
      <c r="DB75" s="126">
        <f t="shared" si="299"/>
        <v>0.0429968372</v>
      </c>
      <c r="DC75" s="126">
        <f t="shared" si="299"/>
        <v>0.02087127042</v>
      </c>
      <c r="DD75" s="126">
        <f t="shared" si="299"/>
        <v>0.02021493092</v>
      </c>
      <c r="DE75" s="126">
        <f t="shared" si="299"/>
        <v>0.01957923135</v>
      </c>
      <c r="DF75" s="126">
        <f t="shared" si="299"/>
        <v>0.009812612213</v>
      </c>
      <c r="DG75" s="126">
        <f t="shared" si="299"/>
        <v>0.009504034688</v>
      </c>
      <c r="DH75" s="126">
        <f t="shared" si="299"/>
        <v>0.00920516101</v>
      </c>
      <c r="DI75" s="126">
        <f t="shared" si="299"/>
        <v>0.008915686022</v>
      </c>
      <c r="DJ75" s="126">
        <f t="shared" ref="DJ75:DS75" si="300">$A75*OFFSET($D75,0,DJ$3)</f>
        <v>0.4606028556</v>
      </c>
      <c r="DK75" s="126">
        <f t="shared" si="300"/>
        <v>0.2165520888</v>
      </c>
      <c r="DL75" s="126">
        <f t="shared" si="300"/>
        <v>0.2097421685</v>
      </c>
      <c r="DM75" s="126">
        <f t="shared" si="300"/>
        <v>0.101811803</v>
      </c>
      <c r="DN75" s="126">
        <f t="shared" si="300"/>
        <v>0.09861012399</v>
      </c>
      <c r="DO75" s="126">
        <f t="shared" si="300"/>
        <v>0.09550912832</v>
      </c>
      <c r="DP75" s="126">
        <f t="shared" si="300"/>
        <v>0.04786674318</v>
      </c>
      <c r="DQ75" s="126">
        <f t="shared" si="300"/>
        <v>0.04636147621</v>
      </c>
      <c r="DR75" s="126">
        <f t="shared" si="300"/>
        <v>0.04490354541</v>
      </c>
      <c r="DS75" s="126">
        <f t="shared" si="300"/>
        <v>0.0434914622</v>
      </c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5">
        <f t="shared" ref="EF75:EO75" si="301">D75*EF$3</f>
        <v>-0.002271078519</v>
      </c>
      <c r="EG75" s="125">
        <f t="shared" si="301"/>
        <v>0.2082619074</v>
      </c>
      <c r="EH75" s="125">
        <f t="shared" si="301"/>
        <v>0.2617410686</v>
      </c>
      <c r="EI75" s="125">
        <f t="shared" si="301"/>
        <v>-0.07886887177</v>
      </c>
      <c r="EJ75" s="125">
        <f t="shared" si="301"/>
        <v>0.1144807638</v>
      </c>
      <c r="EK75" s="125">
        <f t="shared" si="301"/>
        <v>-0.04650816513</v>
      </c>
      <c r="EL75" s="125">
        <f t="shared" si="301"/>
        <v>0.03545779774</v>
      </c>
      <c r="EM75" s="125">
        <f t="shared" si="301"/>
        <v>-0.03060453723</v>
      </c>
      <c r="EN75" s="125">
        <f t="shared" si="301"/>
        <v>-0.03310224062</v>
      </c>
      <c r="EO75" s="125">
        <f t="shared" si="301"/>
        <v>0.03270604986</v>
      </c>
      <c r="EP75" s="127">
        <f t="shared" si="17"/>
        <v>0.4612926942</v>
      </c>
      <c r="EQ75" s="127">
        <v>0.0024958098442892096</v>
      </c>
      <c r="ER75" s="127">
        <f t="shared" si="18"/>
        <v>0.4606028556</v>
      </c>
      <c r="ES75" s="127">
        <f t="shared" si="19"/>
        <v>0.0000004758772528</v>
      </c>
      <c r="ET75" s="127">
        <f t="shared" si="20"/>
        <v>0.0007431479576</v>
      </c>
    </row>
    <row r="76">
      <c r="A76" s="123">
        <f>'Yield Tabulations'!Z77</f>
        <v>0.5539291217</v>
      </c>
      <c r="B76" s="124">
        <f>'Yield Tabulations'!V77</f>
        <v>0.4936708861</v>
      </c>
      <c r="C76" s="124">
        <f>'Yield Tabulations'!W77</f>
        <v>0.6476377953</v>
      </c>
      <c r="D76" s="125">
        <f t="shared" si="11"/>
        <v>1</v>
      </c>
      <c r="E76" s="125">
        <f t="shared" ref="E76:M76" si="302">POWER($B76,E$1)*POWER($C76,E$2)</f>
        <v>0.6476377953</v>
      </c>
      <c r="F76" s="125">
        <f t="shared" si="302"/>
        <v>0.4936708861</v>
      </c>
      <c r="G76" s="125">
        <f t="shared" si="302"/>
        <v>0.4194347139</v>
      </c>
      <c r="H76" s="125">
        <f t="shared" si="302"/>
        <v>0.3197199242</v>
      </c>
      <c r="I76" s="125">
        <f t="shared" si="302"/>
        <v>0.2437109438</v>
      </c>
      <c r="J76" s="125">
        <f t="shared" si="302"/>
        <v>0.2716417734</v>
      </c>
      <c r="K76" s="125">
        <f t="shared" si="302"/>
        <v>0.2070627068</v>
      </c>
      <c r="L76" s="125">
        <f t="shared" si="302"/>
        <v>0.1578364183</v>
      </c>
      <c r="M76" s="125">
        <f t="shared" si="302"/>
        <v>0.1203129976</v>
      </c>
      <c r="N76" s="126">
        <f t="shared" ref="N76:DI76" si="303">OFFSET($D76,0,N$2)*OFFSET($D76,0,N$3)</f>
        <v>1</v>
      </c>
      <c r="O76" s="126">
        <f t="shared" si="303"/>
        <v>0.6476377953</v>
      </c>
      <c r="P76" s="126">
        <f t="shared" si="303"/>
        <v>0.4936708861</v>
      </c>
      <c r="Q76" s="126">
        <f t="shared" si="303"/>
        <v>0.4194347139</v>
      </c>
      <c r="R76" s="126">
        <f t="shared" si="303"/>
        <v>0.3197199242</v>
      </c>
      <c r="S76" s="126">
        <f t="shared" si="303"/>
        <v>0.2437109438</v>
      </c>
      <c r="T76" s="126">
        <f t="shared" si="303"/>
        <v>0.2716417734</v>
      </c>
      <c r="U76" s="126">
        <f t="shared" si="303"/>
        <v>0.2070627068</v>
      </c>
      <c r="V76" s="126">
        <f t="shared" si="303"/>
        <v>0.1578364183</v>
      </c>
      <c r="W76" s="126">
        <f t="shared" si="303"/>
        <v>0.1203129976</v>
      </c>
      <c r="X76" s="126">
        <f t="shared" si="303"/>
        <v>0.6476377953</v>
      </c>
      <c r="Y76" s="126">
        <f t="shared" si="303"/>
        <v>0.4194347139</v>
      </c>
      <c r="Z76" s="126">
        <f t="shared" si="303"/>
        <v>0.3197199242</v>
      </c>
      <c r="AA76" s="126">
        <f t="shared" si="303"/>
        <v>0.2716417734</v>
      </c>
      <c r="AB76" s="126">
        <f t="shared" si="303"/>
        <v>0.2070627068</v>
      </c>
      <c r="AC76" s="126">
        <f t="shared" si="303"/>
        <v>0.1578364183</v>
      </c>
      <c r="AD76" s="126">
        <f t="shared" si="303"/>
        <v>0.1759254792</v>
      </c>
      <c r="AE76" s="126">
        <f t="shared" si="303"/>
        <v>0.1341016349</v>
      </c>
      <c r="AF76" s="126">
        <f t="shared" si="303"/>
        <v>0.10222083</v>
      </c>
      <c r="AG76" s="126">
        <f t="shared" si="303"/>
        <v>0.07791924448</v>
      </c>
      <c r="AH76" s="126">
        <f t="shared" si="303"/>
        <v>0.4936708861</v>
      </c>
      <c r="AI76" s="126">
        <f t="shared" si="303"/>
        <v>0.3197199242</v>
      </c>
      <c r="AJ76" s="126">
        <f t="shared" si="303"/>
        <v>0.2437109438</v>
      </c>
      <c r="AK76" s="126">
        <f t="shared" si="303"/>
        <v>0.2070627068</v>
      </c>
      <c r="AL76" s="126">
        <f t="shared" si="303"/>
        <v>0.1578364183</v>
      </c>
      <c r="AM76" s="126">
        <f t="shared" si="303"/>
        <v>0.1203129976</v>
      </c>
      <c r="AN76" s="126">
        <f t="shared" si="303"/>
        <v>0.1341016349</v>
      </c>
      <c r="AO76" s="126">
        <f t="shared" si="303"/>
        <v>0.10222083</v>
      </c>
      <c r="AP76" s="126">
        <f t="shared" si="303"/>
        <v>0.07791924448</v>
      </c>
      <c r="AQ76" s="126">
        <f t="shared" si="303"/>
        <v>0.05939502411</v>
      </c>
      <c r="AR76" s="126">
        <f t="shared" si="303"/>
        <v>0.4194347139</v>
      </c>
      <c r="AS76" s="126">
        <f t="shared" si="303"/>
        <v>0.2716417734</v>
      </c>
      <c r="AT76" s="126">
        <f t="shared" si="303"/>
        <v>0.2070627068</v>
      </c>
      <c r="AU76" s="126">
        <f t="shared" si="303"/>
        <v>0.1759254792</v>
      </c>
      <c r="AV76" s="126">
        <f t="shared" si="303"/>
        <v>0.1341016349</v>
      </c>
      <c r="AW76" s="126">
        <f t="shared" si="303"/>
        <v>0.10222083</v>
      </c>
      <c r="AX76" s="126">
        <f t="shared" si="303"/>
        <v>0.1139359895</v>
      </c>
      <c r="AY76" s="126">
        <f t="shared" si="303"/>
        <v>0.0868492872</v>
      </c>
      <c r="AZ76" s="126">
        <f t="shared" si="303"/>
        <v>0.06620207295</v>
      </c>
      <c r="BA76" s="126">
        <f t="shared" si="303"/>
        <v>0.0504634477</v>
      </c>
      <c r="BB76" s="126">
        <f t="shared" si="303"/>
        <v>0.3197199242</v>
      </c>
      <c r="BC76" s="126">
        <f t="shared" si="303"/>
        <v>0.2070627068</v>
      </c>
      <c r="BD76" s="126">
        <f t="shared" si="303"/>
        <v>0.1578364183</v>
      </c>
      <c r="BE76" s="126">
        <f t="shared" si="303"/>
        <v>0.1341016349</v>
      </c>
      <c r="BF76" s="126">
        <f t="shared" si="303"/>
        <v>0.10222083</v>
      </c>
      <c r="BG76" s="126">
        <f t="shared" si="303"/>
        <v>0.07791924448</v>
      </c>
      <c r="BH76" s="126">
        <f t="shared" si="303"/>
        <v>0.0868492872</v>
      </c>
      <c r="BI76" s="126">
        <f t="shared" si="303"/>
        <v>0.06620207295</v>
      </c>
      <c r="BJ76" s="126">
        <f t="shared" si="303"/>
        <v>0.0504634477</v>
      </c>
      <c r="BK76" s="126">
        <f t="shared" si="303"/>
        <v>0.03846646246</v>
      </c>
      <c r="BL76" s="126">
        <f t="shared" si="303"/>
        <v>0.2437109438</v>
      </c>
      <c r="BM76" s="126">
        <f t="shared" si="303"/>
        <v>0.1578364183</v>
      </c>
      <c r="BN76" s="126">
        <f t="shared" si="303"/>
        <v>0.1203129976</v>
      </c>
      <c r="BO76" s="126">
        <f t="shared" si="303"/>
        <v>0.10222083</v>
      </c>
      <c r="BP76" s="126">
        <f t="shared" si="303"/>
        <v>0.07791924448</v>
      </c>
      <c r="BQ76" s="126">
        <f t="shared" si="303"/>
        <v>0.05939502411</v>
      </c>
      <c r="BR76" s="126">
        <f t="shared" si="303"/>
        <v>0.06620207295</v>
      </c>
      <c r="BS76" s="126">
        <f t="shared" si="303"/>
        <v>0.0504634477</v>
      </c>
      <c r="BT76" s="126">
        <f t="shared" si="303"/>
        <v>0.03846646246</v>
      </c>
      <c r="BU76" s="126">
        <f t="shared" si="303"/>
        <v>0.02932159418</v>
      </c>
      <c r="BV76" s="126">
        <f t="shared" si="303"/>
        <v>0.2716417734</v>
      </c>
      <c r="BW76" s="126">
        <f t="shared" si="303"/>
        <v>0.1759254792</v>
      </c>
      <c r="BX76" s="126">
        <f t="shared" si="303"/>
        <v>0.1341016349</v>
      </c>
      <c r="BY76" s="126">
        <f t="shared" si="303"/>
        <v>0.1139359895</v>
      </c>
      <c r="BZ76" s="126">
        <f t="shared" si="303"/>
        <v>0.0868492872</v>
      </c>
      <c r="CA76" s="126">
        <f t="shared" si="303"/>
        <v>0.06620207295</v>
      </c>
      <c r="CB76" s="126">
        <f t="shared" si="303"/>
        <v>0.07378925303</v>
      </c>
      <c r="CC76" s="126">
        <f t="shared" si="303"/>
        <v>0.05624688088</v>
      </c>
      <c r="CD76" s="126">
        <f t="shared" si="303"/>
        <v>0.04287496457</v>
      </c>
      <c r="CE76" s="126">
        <f t="shared" si="303"/>
        <v>0.03268203601</v>
      </c>
      <c r="CF76" s="126">
        <f t="shared" si="303"/>
        <v>0.2070627068</v>
      </c>
      <c r="CG76" s="126">
        <f t="shared" si="303"/>
        <v>0.1341016349</v>
      </c>
      <c r="CH76" s="126">
        <f t="shared" si="303"/>
        <v>0.10222083</v>
      </c>
      <c r="CI76" s="126">
        <f t="shared" si="303"/>
        <v>0.0868492872</v>
      </c>
      <c r="CJ76" s="126">
        <f t="shared" si="303"/>
        <v>0.06620207295</v>
      </c>
      <c r="CK76" s="126">
        <f t="shared" si="303"/>
        <v>0.0504634477</v>
      </c>
      <c r="CL76" s="126">
        <f t="shared" si="303"/>
        <v>0.05624688088</v>
      </c>
      <c r="CM76" s="126">
        <f t="shared" si="303"/>
        <v>0.04287496457</v>
      </c>
      <c r="CN76" s="126">
        <f t="shared" si="303"/>
        <v>0.03268203601</v>
      </c>
      <c r="CO76" s="126">
        <f t="shared" si="303"/>
        <v>0.02491233494</v>
      </c>
      <c r="CP76" s="126">
        <f t="shared" si="303"/>
        <v>0.1578364183</v>
      </c>
      <c r="CQ76" s="126">
        <f t="shared" si="303"/>
        <v>0.10222083</v>
      </c>
      <c r="CR76" s="126">
        <f t="shared" si="303"/>
        <v>0.07791924448</v>
      </c>
      <c r="CS76" s="126">
        <f t="shared" si="303"/>
        <v>0.06620207295</v>
      </c>
      <c r="CT76" s="126">
        <f t="shared" si="303"/>
        <v>0.0504634477</v>
      </c>
      <c r="CU76" s="126">
        <f t="shared" si="303"/>
        <v>0.03846646246</v>
      </c>
      <c r="CV76" s="126">
        <f t="shared" si="303"/>
        <v>0.04287496457</v>
      </c>
      <c r="CW76" s="126">
        <f t="shared" si="303"/>
        <v>0.03268203601</v>
      </c>
      <c r="CX76" s="126">
        <f t="shared" si="303"/>
        <v>0.02491233494</v>
      </c>
      <c r="CY76" s="126">
        <f t="shared" si="303"/>
        <v>0.01898977261</v>
      </c>
      <c r="CZ76" s="126">
        <f t="shared" si="303"/>
        <v>0.1203129976</v>
      </c>
      <c r="DA76" s="126">
        <f t="shared" si="303"/>
        <v>0.07791924448</v>
      </c>
      <c r="DB76" s="126">
        <f t="shared" si="303"/>
        <v>0.05939502411</v>
      </c>
      <c r="DC76" s="126">
        <f t="shared" si="303"/>
        <v>0.0504634477</v>
      </c>
      <c r="DD76" s="126">
        <f t="shared" si="303"/>
        <v>0.03846646246</v>
      </c>
      <c r="DE76" s="126">
        <f t="shared" si="303"/>
        <v>0.02932159418</v>
      </c>
      <c r="DF76" s="126">
        <f t="shared" si="303"/>
        <v>0.03268203601</v>
      </c>
      <c r="DG76" s="126">
        <f t="shared" si="303"/>
        <v>0.02491233494</v>
      </c>
      <c r="DH76" s="126">
        <f t="shared" si="303"/>
        <v>0.01898977261</v>
      </c>
      <c r="DI76" s="126">
        <f t="shared" si="303"/>
        <v>0.01447521738</v>
      </c>
      <c r="DJ76" s="126">
        <f t="shared" ref="DJ76:DS76" si="304">$A76*OFFSET($D76,0,DJ$3)</f>
        <v>0.5539291217</v>
      </c>
      <c r="DK76" s="126">
        <f t="shared" si="304"/>
        <v>0.3587454351</v>
      </c>
      <c r="DL76" s="126">
        <f t="shared" si="304"/>
        <v>0.2734586803</v>
      </c>
      <c r="DM76" s="126">
        <f t="shared" si="304"/>
        <v>0.2323371027</v>
      </c>
      <c r="DN76" s="126">
        <f t="shared" si="304"/>
        <v>0.1771021768</v>
      </c>
      <c r="DO76" s="126">
        <f t="shared" si="304"/>
        <v>0.134998589</v>
      </c>
      <c r="DP76" s="126">
        <f t="shared" si="304"/>
        <v>0.1504702889</v>
      </c>
      <c r="DQ76" s="126">
        <f t="shared" si="304"/>
        <v>0.1146980633</v>
      </c>
      <c r="DR76" s="126">
        <f t="shared" si="304"/>
        <v>0.08743018857</v>
      </c>
      <c r="DS76" s="126">
        <f t="shared" si="304"/>
        <v>0.06664487307</v>
      </c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5">
        <f t="shared" ref="EF76:EO76" si="305">D76*EF$3</f>
        <v>-0.002271078519</v>
      </c>
      <c r="EG76" s="125">
        <f t="shared" si="305"/>
        <v>0.2868839661</v>
      </c>
      <c r="EH76" s="125">
        <f t="shared" si="305"/>
        <v>0.2837594014</v>
      </c>
      <c r="EI76" s="125">
        <f t="shared" si="305"/>
        <v>-0.1496575039</v>
      </c>
      <c r="EJ76" s="125">
        <f t="shared" si="305"/>
        <v>0.1709650514</v>
      </c>
      <c r="EK76" s="125">
        <f t="shared" si="305"/>
        <v>-0.05466205842</v>
      </c>
      <c r="EL76" s="125">
        <f t="shared" si="305"/>
        <v>0.09268320901</v>
      </c>
      <c r="EM76" s="125">
        <f t="shared" si="305"/>
        <v>-0.06295889169</v>
      </c>
      <c r="EN76" s="125">
        <f t="shared" si="305"/>
        <v>-0.05359331265</v>
      </c>
      <c r="EO76" s="125">
        <f t="shared" si="305"/>
        <v>0.04167381493</v>
      </c>
      <c r="EP76" s="127">
        <f t="shared" si="17"/>
        <v>0.5528225976</v>
      </c>
      <c r="EQ76" s="127">
        <v>0.0010786266227359453</v>
      </c>
      <c r="ER76" s="127">
        <f t="shared" si="18"/>
        <v>0.5539291217</v>
      </c>
      <c r="ES76" s="127">
        <f t="shared" si="19"/>
        <v>0.000001224395577</v>
      </c>
      <c r="ET76" s="127">
        <f t="shared" si="20"/>
        <v>0.01454122609</v>
      </c>
    </row>
    <row r="77">
      <c r="A77" s="123">
        <f>'Yield Tabulations'!Z78</f>
        <v>0.4650997151</v>
      </c>
      <c r="B77" s="124">
        <f>'Yield Tabulations'!V78</f>
        <v>0.4834578442</v>
      </c>
      <c r="C77" s="124">
        <f>'Yield Tabulations'!W78</f>
        <v>0.4282655246</v>
      </c>
      <c r="D77" s="125">
        <f t="shared" si="11"/>
        <v>1</v>
      </c>
      <c r="E77" s="125">
        <f t="shared" ref="E77:M77" si="306">POWER($B77,E$1)*POWER($C77,E$2)</f>
        <v>0.4282655246</v>
      </c>
      <c r="F77" s="125">
        <f t="shared" si="306"/>
        <v>0.4834578442</v>
      </c>
      <c r="G77" s="125">
        <f t="shared" si="306"/>
        <v>0.1834113596</v>
      </c>
      <c r="H77" s="125">
        <f t="shared" si="306"/>
        <v>0.2070483273</v>
      </c>
      <c r="I77" s="125">
        <f t="shared" si="306"/>
        <v>0.2337314871</v>
      </c>
      <c r="J77" s="125">
        <f t="shared" si="306"/>
        <v>0.07854876213</v>
      </c>
      <c r="K77" s="125">
        <f t="shared" si="306"/>
        <v>0.0886716605</v>
      </c>
      <c r="L77" s="125">
        <f t="shared" si="306"/>
        <v>0.1000991379</v>
      </c>
      <c r="M77" s="125">
        <f t="shared" si="306"/>
        <v>0.1129993209</v>
      </c>
      <c r="N77" s="126">
        <f t="shared" ref="N77:DI77" si="307">OFFSET($D77,0,N$2)*OFFSET($D77,0,N$3)</f>
        <v>1</v>
      </c>
      <c r="O77" s="126">
        <f t="shared" si="307"/>
        <v>0.4282655246</v>
      </c>
      <c r="P77" s="126">
        <f t="shared" si="307"/>
        <v>0.4834578442</v>
      </c>
      <c r="Q77" s="126">
        <f t="shared" si="307"/>
        <v>0.1834113596</v>
      </c>
      <c r="R77" s="126">
        <f t="shared" si="307"/>
        <v>0.2070483273</v>
      </c>
      <c r="S77" s="126">
        <f t="shared" si="307"/>
        <v>0.2337314871</v>
      </c>
      <c r="T77" s="126">
        <f t="shared" si="307"/>
        <v>0.07854876213</v>
      </c>
      <c r="U77" s="126">
        <f t="shared" si="307"/>
        <v>0.0886716605</v>
      </c>
      <c r="V77" s="126">
        <f t="shared" si="307"/>
        <v>0.1000991379</v>
      </c>
      <c r="W77" s="126">
        <f t="shared" si="307"/>
        <v>0.1129993209</v>
      </c>
      <c r="X77" s="126">
        <f t="shared" si="307"/>
        <v>0.4282655246</v>
      </c>
      <c r="Y77" s="126">
        <f t="shared" si="307"/>
        <v>0.1834113596</v>
      </c>
      <c r="Z77" s="126">
        <f t="shared" si="307"/>
        <v>0.2070483273</v>
      </c>
      <c r="AA77" s="126">
        <f t="shared" si="307"/>
        <v>0.07854876213</v>
      </c>
      <c r="AB77" s="126">
        <f t="shared" si="307"/>
        <v>0.0886716605</v>
      </c>
      <c r="AC77" s="126">
        <f t="shared" si="307"/>
        <v>0.1000991379</v>
      </c>
      <c r="AD77" s="126">
        <f t="shared" si="307"/>
        <v>0.03363972682</v>
      </c>
      <c r="AE77" s="126">
        <f t="shared" si="307"/>
        <v>0.0379750152</v>
      </c>
      <c r="AF77" s="126">
        <f t="shared" si="307"/>
        <v>0.04286900983</v>
      </c>
      <c r="AG77" s="126">
        <f t="shared" si="307"/>
        <v>0.04839371344</v>
      </c>
      <c r="AH77" s="126">
        <f t="shared" si="307"/>
        <v>0.4834578442</v>
      </c>
      <c r="AI77" s="126">
        <f t="shared" si="307"/>
        <v>0.2070483273</v>
      </c>
      <c r="AJ77" s="126">
        <f t="shared" si="307"/>
        <v>0.2337314871</v>
      </c>
      <c r="AK77" s="126">
        <f t="shared" si="307"/>
        <v>0.0886716605</v>
      </c>
      <c r="AL77" s="126">
        <f t="shared" si="307"/>
        <v>0.1000991379</v>
      </c>
      <c r="AM77" s="126">
        <f t="shared" si="307"/>
        <v>0.1129993209</v>
      </c>
      <c r="AN77" s="126">
        <f t="shared" si="307"/>
        <v>0.0379750152</v>
      </c>
      <c r="AO77" s="126">
        <f t="shared" si="307"/>
        <v>0.04286900983</v>
      </c>
      <c r="AP77" s="126">
        <f t="shared" si="307"/>
        <v>0.04839371344</v>
      </c>
      <c r="AQ77" s="126">
        <f t="shared" si="307"/>
        <v>0.05463040806</v>
      </c>
      <c r="AR77" s="126">
        <f t="shared" si="307"/>
        <v>0.1834113596</v>
      </c>
      <c r="AS77" s="126">
        <f t="shared" si="307"/>
        <v>0.07854876213</v>
      </c>
      <c r="AT77" s="126">
        <f t="shared" si="307"/>
        <v>0.0886716605</v>
      </c>
      <c r="AU77" s="126">
        <f t="shared" si="307"/>
        <v>0.03363972682</v>
      </c>
      <c r="AV77" s="126">
        <f t="shared" si="307"/>
        <v>0.0379750152</v>
      </c>
      <c r="AW77" s="126">
        <f t="shared" si="307"/>
        <v>0.04286900983</v>
      </c>
      <c r="AX77" s="126">
        <f t="shared" si="307"/>
        <v>0.01440673526</v>
      </c>
      <c r="AY77" s="126">
        <f t="shared" si="307"/>
        <v>0.01626338981</v>
      </c>
      <c r="AZ77" s="126">
        <f t="shared" si="307"/>
        <v>0.01835931898</v>
      </c>
      <c r="BA77" s="126">
        <f t="shared" si="307"/>
        <v>0.02072535907</v>
      </c>
      <c r="BB77" s="126">
        <f t="shared" si="307"/>
        <v>0.2070483273</v>
      </c>
      <c r="BC77" s="126">
        <f t="shared" si="307"/>
        <v>0.0886716605</v>
      </c>
      <c r="BD77" s="126">
        <f t="shared" si="307"/>
        <v>0.1000991379</v>
      </c>
      <c r="BE77" s="126">
        <f t="shared" si="307"/>
        <v>0.0379750152</v>
      </c>
      <c r="BF77" s="126">
        <f t="shared" si="307"/>
        <v>0.04286900983</v>
      </c>
      <c r="BG77" s="126">
        <f t="shared" si="307"/>
        <v>0.04839371344</v>
      </c>
      <c r="BH77" s="126">
        <f t="shared" si="307"/>
        <v>0.01626338981</v>
      </c>
      <c r="BI77" s="126">
        <f t="shared" si="307"/>
        <v>0.01835931898</v>
      </c>
      <c r="BJ77" s="126">
        <f t="shared" si="307"/>
        <v>0.02072535907</v>
      </c>
      <c r="BK77" s="126">
        <f t="shared" si="307"/>
        <v>0.02339632037</v>
      </c>
      <c r="BL77" s="126">
        <f t="shared" si="307"/>
        <v>0.2337314871</v>
      </c>
      <c r="BM77" s="126">
        <f t="shared" si="307"/>
        <v>0.1000991379</v>
      </c>
      <c r="BN77" s="126">
        <f t="shared" si="307"/>
        <v>0.1129993209</v>
      </c>
      <c r="BO77" s="126">
        <f t="shared" si="307"/>
        <v>0.04286900983</v>
      </c>
      <c r="BP77" s="126">
        <f t="shared" si="307"/>
        <v>0.04839371344</v>
      </c>
      <c r="BQ77" s="126">
        <f t="shared" si="307"/>
        <v>0.05463040806</v>
      </c>
      <c r="BR77" s="126">
        <f t="shared" si="307"/>
        <v>0.01835931898</v>
      </c>
      <c r="BS77" s="126">
        <f t="shared" si="307"/>
        <v>0.02072535907</v>
      </c>
      <c r="BT77" s="126">
        <f t="shared" si="307"/>
        <v>0.02339632037</v>
      </c>
      <c r="BU77" s="126">
        <f t="shared" si="307"/>
        <v>0.02641149931</v>
      </c>
      <c r="BV77" s="126">
        <f t="shared" si="307"/>
        <v>0.07854876213</v>
      </c>
      <c r="BW77" s="126">
        <f t="shared" si="307"/>
        <v>0.03363972682</v>
      </c>
      <c r="BX77" s="126">
        <f t="shared" si="307"/>
        <v>0.0379750152</v>
      </c>
      <c r="BY77" s="126">
        <f t="shared" si="307"/>
        <v>0.01440673526</v>
      </c>
      <c r="BZ77" s="126">
        <f t="shared" si="307"/>
        <v>0.01626338981</v>
      </c>
      <c r="CA77" s="126">
        <f t="shared" si="307"/>
        <v>0.01835931898</v>
      </c>
      <c r="CB77" s="126">
        <f t="shared" si="307"/>
        <v>0.006169908033</v>
      </c>
      <c r="CC77" s="126">
        <f t="shared" si="307"/>
        <v>0.006965049169</v>
      </c>
      <c r="CD77" s="126">
        <f t="shared" si="307"/>
        <v>0.007862663376</v>
      </c>
      <c r="CE77" s="126">
        <f t="shared" si="307"/>
        <v>0.008875956776</v>
      </c>
      <c r="CF77" s="126">
        <f t="shared" si="307"/>
        <v>0.0886716605</v>
      </c>
      <c r="CG77" s="126">
        <f t="shared" si="307"/>
        <v>0.0379750152</v>
      </c>
      <c r="CH77" s="126">
        <f t="shared" si="307"/>
        <v>0.04286900983</v>
      </c>
      <c r="CI77" s="126">
        <f t="shared" si="307"/>
        <v>0.01626338981</v>
      </c>
      <c r="CJ77" s="126">
        <f t="shared" si="307"/>
        <v>0.01835931898</v>
      </c>
      <c r="CK77" s="126">
        <f t="shared" si="307"/>
        <v>0.02072535907</v>
      </c>
      <c r="CL77" s="126">
        <f t="shared" si="307"/>
        <v>0.006965049169</v>
      </c>
      <c r="CM77" s="126">
        <f t="shared" si="307"/>
        <v>0.007862663376</v>
      </c>
      <c r="CN77" s="126">
        <f t="shared" si="307"/>
        <v>0.008875956776</v>
      </c>
      <c r="CO77" s="126">
        <f t="shared" si="307"/>
        <v>0.01001983742</v>
      </c>
      <c r="CP77" s="126">
        <f t="shared" si="307"/>
        <v>0.1000991379</v>
      </c>
      <c r="CQ77" s="126">
        <f t="shared" si="307"/>
        <v>0.04286900983</v>
      </c>
      <c r="CR77" s="126">
        <f t="shared" si="307"/>
        <v>0.04839371344</v>
      </c>
      <c r="CS77" s="126">
        <f t="shared" si="307"/>
        <v>0.01835931898</v>
      </c>
      <c r="CT77" s="126">
        <f t="shared" si="307"/>
        <v>0.02072535907</v>
      </c>
      <c r="CU77" s="126">
        <f t="shared" si="307"/>
        <v>0.02339632037</v>
      </c>
      <c r="CV77" s="126">
        <f t="shared" si="307"/>
        <v>0.007862663376</v>
      </c>
      <c r="CW77" s="126">
        <f t="shared" si="307"/>
        <v>0.008875956776</v>
      </c>
      <c r="CX77" s="126">
        <f t="shared" si="307"/>
        <v>0.01001983742</v>
      </c>
      <c r="CY77" s="126">
        <f t="shared" si="307"/>
        <v>0.01131113461</v>
      </c>
      <c r="CZ77" s="126">
        <f t="shared" si="307"/>
        <v>0.1129993209</v>
      </c>
      <c r="DA77" s="126">
        <f t="shared" si="307"/>
        <v>0.04839371344</v>
      </c>
      <c r="DB77" s="126">
        <f t="shared" si="307"/>
        <v>0.05463040806</v>
      </c>
      <c r="DC77" s="126">
        <f t="shared" si="307"/>
        <v>0.02072535907</v>
      </c>
      <c r="DD77" s="126">
        <f t="shared" si="307"/>
        <v>0.02339632037</v>
      </c>
      <c r="DE77" s="126">
        <f t="shared" si="307"/>
        <v>0.02641149931</v>
      </c>
      <c r="DF77" s="126">
        <f t="shared" si="307"/>
        <v>0.008875956776</v>
      </c>
      <c r="DG77" s="126">
        <f t="shared" si="307"/>
        <v>0.01001983742</v>
      </c>
      <c r="DH77" s="126">
        <f t="shared" si="307"/>
        <v>0.01131113461</v>
      </c>
      <c r="DI77" s="126">
        <f t="shared" si="307"/>
        <v>0.01276884652</v>
      </c>
      <c r="DJ77" s="126">
        <f t="shared" ref="DJ77:DS77" si="308">$A77*OFFSET($D77,0,DJ$3)</f>
        <v>0.4650997151</v>
      </c>
      <c r="DK77" s="126">
        <f t="shared" si="308"/>
        <v>0.1991861735</v>
      </c>
      <c r="DL77" s="126">
        <f t="shared" si="308"/>
        <v>0.2248561056</v>
      </c>
      <c r="DM77" s="126">
        <f t="shared" si="308"/>
        <v>0.08530457109</v>
      </c>
      <c r="DN77" s="126">
        <f t="shared" si="308"/>
        <v>0.09629811803</v>
      </c>
      <c r="DO77" s="126">
        <f t="shared" si="308"/>
        <v>0.1087084481</v>
      </c>
      <c r="DP77" s="126">
        <f t="shared" si="308"/>
        <v>0.03653300689</v>
      </c>
      <c r="DQ77" s="126">
        <f t="shared" si="308"/>
        <v>0.04124116404</v>
      </c>
      <c r="DR77" s="126">
        <f t="shared" si="308"/>
        <v>0.04655608054</v>
      </c>
      <c r="DS77" s="126">
        <f t="shared" si="308"/>
        <v>0.05255595194</v>
      </c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5">
        <f t="shared" ref="EF77:EO77" si="309">D77*EF$3</f>
        <v>-0.002271078519</v>
      </c>
      <c r="EG77" s="125">
        <f t="shared" si="309"/>
        <v>0.1897086815</v>
      </c>
      <c r="EH77" s="125">
        <f t="shared" si="309"/>
        <v>0.2778889992</v>
      </c>
      <c r="EI77" s="125">
        <f t="shared" si="309"/>
        <v>-0.06544257151</v>
      </c>
      <c r="EJ77" s="125">
        <f t="shared" si="309"/>
        <v>0.1107157397</v>
      </c>
      <c r="EK77" s="125">
        <f t="shared" si="309"/>
        <v>-0.05242376073</v>
      </c>
      <c r="EL77" s="125">
        <f t="shared" si="309"/>
        <v>0.02680055887</v>
      </c>
      <c r="EM77" s="125">
        <f t="shared" si="309"/>
        <v>-0.02696125031</v>
      </c>
      <c r="EN77" s="125">
        <f t="shared" si="309"/>
        <v>-0.0339886349</v>
      </c>
      <c r="EO77" s="125">
        <f t="shared" si="309"/>
        <v>0.03914051583</v>
      </c>
      <c r="EP77" s="127">
        <f t="shared" si="17"/>
        <v>0.4631671991</v>
      </c>
      <c r="EQ77" s="127">
        <v>-0.001881570431838675</v>
      </c>
      <c r="ER77" s="127">
        <f t="shared" si="18"/>
        <v>0.4650997151</v>
      </c>
      <c r="ES77" s="127">
        <f t="shared" si="19"/>
        <v>0.000003734617962</v>
      </c>
      <c r="ET77" s="127">
        <f t="shared" si="20"/>
        <v>0.001008545138</v>
      </c>
    </row>
    <row r="78">
      <c r="A78" s="123">
        <f>'Yield Tabulations'!Z79</f>
        <v>0.5444617785</v>
      </c>
      <c r="B78" s="124">
        <f>'Yield Tabulations'!V79</f>
        <v>0.5882352941</v>
      </c>
      <c r="C78" s="124">
        <f>'Yield Tabulations'!W79</f>
        <v>0.4583333333</v>
      </c>
      <c r="D78" s="125">
        <f t="shared" si="11"/>
        <v>1</v>
      </c>
      <c r="E78" s="125">
        <f t="shared" ref="E78:M78" si="310">POWER($B78,E$1)*POWER($C78,E$2)</f>
        <v>0.4583333333</v>
      </c>
      <c r="F78" s="125">
        <f t="shared" si="310"/>
        <v>0.5882352941</v>
      </c>
      <c r="G78" s="125">
        <f t="shared" si="310"/>
        <v>0.2100694444</v>
      </c>
      <c r="H78" s="125">
        <f t="shared" si="310"/>
        <v>0.2696078431</v>
      </c>
      <c r="I78" s="125">
        <f t="shared" si="310"/>
        <v>0.3460207612</v>
      </c>
      <c r="J78" s="125">
        <f t="shared" si="310"/>
        <v>0.0962818287</v>
      </c>
      <c r="K78" s="125">
        <f t="shared" si="310"/>
        <v>0.1235702614</v>
      </c>
      <c r="L78" s="125">
        <f t="shared" si="310"/>
        <v>0.1585928489</v>
      </c>
      <c r="M78" s="125">
        <f t="shared" si="310"/>
        <v>0.2035416243</v>
      </c>
      <c r="N78" s="126">
        <f t="shared" ref="N78:DI78" si="311">OFFSET($D78,0,N$2)*OFFSET($D78,0,N$3)</f>
        <v>1</v>
      </c>
      <c r="O78" s="126">
        <f t="shared" si="311"/>
        <v>0.4583333333</v>
      </c>
      <c r="P78" s="126">
        <f t="shared" si="311"/>
        <v>0.5882352941</v>
      </c>
      <c r="Q78" s="126">
        <f t="shared" si="311"/>
        <v>0.2100694444</v>
      </c>
      <c r="R78" s="126">
        <f t="shared" si="311"/>
        <v>0.2696078431</v>
      </c>
      <c r="S78" s="126">
        <f t="shared" si="311"/>
        <v>0.3460207612</v>
      </c>
      <c r="T78" s="126">
        <f t="shared" si="311"/>
        <v>0.0962818287</v>
      </c>
      <c r="U78" s="126">
        <f t="shared" si="311"/>
        <v>0.1235702614</v>
      </c>
      <c r="V78" s="126">
        <f t="shared" si="311"/>
        <v>0.1585928489</v>
      </c>
      <c r="W78" s="126">
        <f t="shared" si="311"/>
        <v>0.2035416243</v>
      </c>
      <c r="X78" s="126">
        <f t="shared" si="311"/>
        <v>0.4583333333</v>
      </c>
      <c r="Y78" s="126">
        <f t="shared" si="311"/>
        <v>0.2100694444</v>
      </c>
      <c r="Z78" s="126">
        <f t="shared" si="311"/>
        <v>0.2696078431</v>
      </c>
      <c r="AA78" s="126">
        <f t="shared" si="311"/>
        <v>0.0962818287</v>
      </c>
      <c r="AB78" s="126">
        <f t="shared" si="311"/>
        <v>0.1235702614</v>
      </c>
      <c r="AC78" s="126">
        <f t="shared" si="311"/>
        <v>0.1585928489</v>
      </c>
      <c r="AD78" s="126">
        <f t="shared" si="311"/>
        <v>0.04412917149</v>
      </c>
      <c r="AE78" s="126">
        <f t="shared" si="311"/>
        <v>0.05663636983</v>
      </c>
      <c r="AF78" s="126">
        <f t="shared" si="311"/>
        <v>0.07268838908</v>
      </c>
      <c r="AG78" s="126">
        <f t="shared" si="311"/>
        <v>0.09328991112</v>
      </c>
      <c r="AH78" s="126">
        <f t="shared" si="311"/>
        <v>0.5882352941</v>
      </c>
      <c r="AI78" s="126">
        <f t="shared" si="311"/>
        <v>0.2696078431</v>
      </c>
      <c r="AJ78" s="126">
        <f t="shared" si="311"/>
        <v>0.3460207612</v>
      </c>
      <c r="AK78" s="126">
        <f t="shared" si="311"/>
        <v>0.1235702614</v>
      </c>
      <c r="AL78" s="126">
        <f t="shared" si="311"/>
        <v>0.1585928489</v>
      </c>
      <c r="AM78" s="126">
        <f t="shared" si="311"/>
        <v>0.2035416243</v>
      </c>
      <c r="AN78" s="126">
        <f t="shared" si="311"/>
        <v>0.05663636983</v>
      </c>
      <c r="AO78" s="126">
        <f t="shared" si="311"/>
        <v>0.07268838908</v>
      </c>
      <c r="AP78" s="126">
        <f t="shared" si="311"/>
        <v>0.09328991112</v>
      </c>
      <c r="AQ78" s="126">
        <f t="shared" si="311"/>
        <v>0.1197303672</v>
      </c>
      <c r="AR78" s="126">
        <f t="shared" si="311"/>
        <v>0.2100694444</v>
      </c>
      <c r="AS78" s="126">
        <f t="shared" si="311"/>
        <v>0.0962818287</v>
      </c>
      <c r="AT78" s="126">
        <f t="shared" si="311"/>
        <v>0.1235702614</v>
      </c>
      <c r="AU78" s="126">
        <f t="shared" si="311"/>
        <v>0.04412917149</v>
      </c>
      <c r="AV78" s="126">
        <f t="shared" si="311"/>
        <v>0.05663636983</v>
      </c>
      <c r="AW78" s="126">
        <f t="shared" si="311"/>
        <v>0.07268838908</v>
      </c>
      <c r="AX78" s="126">
        <f t="shared" si="311"/>
        <v>0.02022587027</v>
      </c>
      <c r="AY78" s="126">
        <f t="shared" si="311"/>
        <v>0.02595833617</v>
      </c>
      <c r="AZ78" s="126">
        <f t="shared" si="311"/>
        <v>0.03331551166</v>
      </c>
      <c r="BA78" s="126">
        <f t="shared" si="311"/>
        <v>0.04275787593</v>
      </c>
      <c r="BB78" s="126">
        <f t="shared" si="311"/>
        <v>0.2696078431</v>
      </c>
      <c r="BC78" s="126">
        <f t="shared" si="311"/>
        <v>0.1235702614</v>
      </c>
      <c r="BD78" s="126">
        <f t="shared" si="311"/>
        <v>0.1585928489</v>
      </c>
      <c r="BE78" s="126">
        <f t="shared" si="311"/>
        <v>0.05663636983</v>
      </c>
      <c r="BF78" s="126">
        <f t="shared" si="311"/>
        <v>0.07268838908</v>
      </c>
      <c r="BG78" s="126">
        <f t="shared" si="311"/>
        <v>0.09328991112</v>
      </c>
      <c r="BH78" s="126">
        <f t="shared" si="311"/>
        <v>0.02595833617</v>
      </c>
      <c r="BI78" s="126">
        <f t="shared" si="311"/>
        <v>0.03331551166</v>
      </c>
      <c r="BJ78" s="126">
        <f t="shared" si="311"/>
        <v>0.04275787593</v>
      </c>
      <c r="BK78" s="126">
        <f t="shared" si="311"/>
        <v>0.05487641831</v>
      </c>
      <c r="BL78" s="126">
        <f t="shared" si="311"/>
        <v>0.3460207612</v>
      </c>
      <c r="BM78" s="126">
        <f t="shared" si="311"/>
        <v>0.1585928489</v>
      </c>
      <c r="BN78" s="126">
        <f t="shared" si="311"/>
        <v>0.2035416243</v>
      </c>
      <c r="BO78" s="126">
        <f t="shared" si="311"/>
        <v>0.07268838908</v>
      </c>
      <c r="BP78" s="126">
        <f t="shared" si="311"/>
        <v>0.09328991112</v>
      </c>
      <c r="BQ78" s="126">
        <f t="shared" si="311"/>
        <v>0.1197303672</v>
      </c>
      <c r="BR78" s="126">
        <f t="shared" si="311"/>
        <v>0.03331551166</v>
      </c>
      <c r="BS78" s="126">
        <f t="shared" si="311"/>
        <v>0.04275787593</v>
      </c>
      <c r="BT78" s="126">
        <f t="shared" si="311"/>
        <v>0.05487641831</v>
      </c>
      <c r="BU78" s="126">
        <f t="shared" si="311"/>
        <v>0.07042962777</v>
      </c>
      <c r="BV78" s="126">
        <f t="shared" si="311"/>
        <v>0.0962818287</v>
      </c>
      <c r="BW78" s="126">
        <f t="shared" si="311"/>
        <v>0.04412917149</v>
      </c>
      <c r="BX78" s="126">
        <f t="shared" si="311"/>
        <v>0.05663636983</v>
      </c>
      <c r="BY78" s="126">
        <f t="shared" si="311"/>
        <v>0.02022587027</v>
      </c>
      <c r="BZ78" s="126">
        <f t="shared" si="311"/>
        <v>0.02595833617</v>
      </c>
      <c r="CA78" s="126">
        <f t="shared" si="311"/>
        <v>0.03331551166</v>
      </c>
      <c r="CB78" s="126">
        <f t="shared" si="311"/>
        <v>0.009270190539</v>
      </c>
      <c r="CC78" s="126">
        <f t="shared" si="311"/>
        <v>0.01189757074</v>
      </c>
      <c r="CD78" s="126">
        <f t="shared" si="311"/>
        <v>0.01526960951</v>
      </c>
      <c r="CE78" s="126">
        <f t="shared" si="311"/>
        <v>0.0195973598</v>
      </c>
      <c r="CF78" s="126">
        <f t="shared" si="311"/>
        <v>0.1235702614</v>
      </c>
      <c r="CG78" s="126">
        <f t="shared" si="311"/>
        <v>0.05663636983</v>
      </c>
      <c r="CH78" s="126">
        <f t="shared" si="311"/>
        <v>0.07268838908</v>
      </c>
      <c r="CI78" s="126">
        <f t="shared" si="311"/>
        <v>0.02595833617</v>
      </c>
      <c r="CJ78" s="126">
        <f t="shared" si="311"/>
        <v>0.03331551166</v>
      </c>
      <c r="CK78" s="126">
        <f t="shared" si="311"/>
        <v>0.04275787593</v>
      </c>
      <c r="CL78" s="126">
        <f t="shared" si="311"/>
        <v>0.01189757074</v>
      </c>
      <c r="CM78" s="126">
        <f t="shared" si="311"/>
        <v>0.01526960951</v>
      </c>
      <c r="CN78" s="126">
        <f t="shared" si="311"/>
        <v>0.0195973598</v>
      </c>
      <c r="CO78" s="126">
        <f t="shared" si="311"/>
        <v>0.02515169172</v>
      </c>
      <c r="CP78" s="126">
        <f t="shared" si="311"/>
        <v>0.1585928489</v>
      </c>
      <c r="CQ78" s="126">
        <f t="shared" si="311"/>
        <v>0.07268838908</v>
      </c>
      <c r="CR78" s="126">
        <f t="shared" si="311"/>
        <v>0.09328991112</v>
      </c>
      <c r="CS78" s="126">
        <f t="shared" si="311"/>
        <v>0.03331551166</v>
      </c>
      <c r="CT78" s="126">
        <f t="shared" si="311"/>
        <v>0.04275787593</v>
      </c>
      <c r="CU78" s="126">
        <f t="shared" si="311"/>
        <v>0.05487641831</v>
      </c>
      <c r="CV78" s="126">
        <f t="shared" si="311"/>
        <v>0.01526960951</v>
      </c>
      <c r="CW78" s="126">
        <f t="shared" si="311"/>
        <v>0.0195973598</v>
      </c>
      <c r="CX78" s="126">
        <f t="shared" si="311"/>
        <v>0.02515169172</v>
      </c>
      <c r="CY78" s="126">
        <f t="shared" si="311"/>
        <v>0.03228024606</v>
      </c>
      <c r="CZ78" s="126">
        <f t="shared" si="311"/>
        <v>0.2035416243</v>
      </c>
      <c r="DA78" s="126">
        <f t="shared" si="311"/>
        <v>0.09328991112</v>
      </c>
      <c r="DB78" s="126">
        <f t="shared" si="311"/>
        <v>0.1197303672</v>
      </c>
      <c r="DC78" s="126">
        <f t="shared" si="311"/>
        <v>0.04275787593</v>
      </c>
      <c r="DD78" s="126">
        <f t="shared" si="311"/>
        <v>0.05487641831</v>
      </c>
      <c r="DE78" s="126">
        <f t="shared" si="311"/>
        <v>0.07042962777</v>
      </c>
      <c r="DF78" s="126">
        <f t="shared" si="311"/>
        <v>0.0195973598</v>
      </c>
      <c r="DG78" s="126">
        <f t="shared" si="311"/>
        <v>0.02515169172</v>
      </c>
      <c r="DH78" s="126">
        <f t="shared" si="311"/>
        <v>0.03228024606</v>
      </c>
      <c r="DI78" s="126">
        <f t="shared" si="311"/>
        <v>0.04142919281</v>
      </c>
      <c r="DJ78" s="126">
        <f t="shared" ref="DJ78:DS78" si="312">$A78*OFFSET($D78,0,DJ$3)</f>
        <v>0.5444617785</v>
      </c>
      <c r="DK78" s="126">
        <f t="shared" si="312"/>
        <v>0.2495449818</v>
      </c>
      <c r="DL78" s="126">
        <f t="shared" si="312"/>
        <v>0.3202716344</v>
      </c>
      <c r="DM78" s="126">
        <f t="shared" si="312"/>
        <v>0.1143747833</v>
      </c>
      <c r="DN78" s="126">
        <f t="shared" si="312"/>
        <v>0.1467911658</v>
      </c>
      <c r="DO78" s="126">
        <f t="shared" si="312"/>
        <v>0.1883950791</v>
      </c>
      <c r="DP78" s="126">
        <f t="shared" si="312"/>
        <v>0.05242177569</v>
      </c>
      <c r="DQ78" s="126">
        <f t="shared" si="312"/>
        <v>0.06727928431</v>
      </c>
      <c r="DR78" s="126">
        <f t="shared" si="312"/>
        <v>0.08634774457</v>
      </c>
      <c r="DS78" s="126">
        <f t="shared" si="312"/>
        <v>0.1108206347</v>
      </c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5">
        <f t="shared" ref="EF78:EO78" si="313">D78*EF$3</f>
        <v>-0.002271078519</v>
      </c>
      <c r="EG78" s="125">
        <f t="shared" si="313"/>
        <v>0.2030278119</v>
      </c>
      <c r="EH78" s="125">
        <f t="shared" si="313"/>
        <v>0.3381145205</v>
      </c>
      <c r="EI78" s="125">
        <f t="shared" si="313"/>
        <v>-0.07495437944</v>
      </c>
      <c r="EJ78" s="125">
        <f t="shared" si="313"/>
        <v>0.1441684276</v>
      </c>
      <c r="EK78" s="125">
        <f t="shared" si="313"/>
        <v>-0.07760918232</v>
      </c>
      <c r="EL78" s="125">
        <f t="shared" si="313"/>
        <v>0.03285101825</v>
      </c>
      <c r="EM78" s="125">
        <f t="shared" si="313"/>
        <v>-0.03757241864</v>
      </c>
      <c r="EN78" s="125">
        <f t="shared" si="313"/>
        <v>-0.05385015845</v>
      </c>
      <c r="EO78" s="125">
        <f t="shared" si="313"/>
        <v>0.0705024075</v>
      </c>
      <c r="EP78" s="127">
        <f t="shared" si="17"/>
        <v>0.5424069684</v>
      </c>
      <c r="EQ78" s="127">
        <v>-3.9436511186052847E-4</v>
      </c>
      <c r="ER78" s="127">
        <f t="shared" si="18"/>
        <v>0.5444617785</v>
      </c>
      <c r="ES78" s="127">
        <f t="shared" si="19"/>
        <v>0.000004222244628</v>
      </c>
      <c r="ET78" s="127">
        <f t="shared" si="20"/>
        <v>0.01234757952</v>
      </c>
    </row>
    <row r="79">
      <c r="A79" s="123">
        <f>'Yield Tabulations'!Z80</f>
        <v>0.4513193813</v>
      </c>
      <c r="B79" s="124">
        <f>'Yield Tabulations'!V80</f>
        <v>0.4882352941</v>
      </c>
      <c r="C79" s="124">
        <f>'Yield Tabulations'!W80</f>
        <v>0.3914081146</v>
      </c>
      <c r="D79" s="125">
        <f t="shared" si="11"/>
        <v>1</v>
      </c>
      <c r="E79" s="125">
        <f t="shared" ref="E79:M79" si="314">POWER($B79,E$1)*POWER($C79,E$2)</f>
        <v>0.3914081146</v>
      </c>
      <c r="F79" s="125">
        <f t="shared" si="314"/>
        <v>0.4882352941</v>
      </c>
      <c r="G79" s="125">
        <f t="shared" si="314"/>
        <v>0.1532003121</v>
      </c>
      <c r="H79" s="125">
        <f t="shared" si="314"/>
        <v>0.1910992559</v>
      </c>
      <c r="I79" s="125">
        <f t="shared" si="314"/>
        <v>0.2383737024</v>
      </c>
      <c r="J79" s="125">
        <f t="shared" si="314"/>
        <v>0.05996384533</v>
      </c>
      <c r="K79" s="125">
        <f t="shared" si="314"/>
        <v>0.07479779946</v>
      </c>
      <c r="L79" s="125">
        <f t="shared" si="314"/>
        <v>0.09330140143</v>
      </c>
      <c r="M79" s="125">
        <f t="shared" si="314"/>
        <v>0.1163824547</v>
      </c>
      <c r="N79" s="126">
        <f t="shared" ref="N79:DI79" si="315">OFFSET($D79,0,N$2)*OFFSET($D79,0,N$3)</f>
        <v>1</v>
      </c>
      <c r="O79" s="126">
        <f t="shared" si="315"/>
        <v>0.3914081146</v>
      </c>
      <c r="P79" s="126">
        <f t="shared" si="315"/>
        <v>0.4882352941</v>
      </c>
      <c r="Q79" s="126">
        <f t="shared" si="315"/>
        <v>0.1532003121</v>
      </c>
      <c r="R79" s="126">
        <f t="shared" si="315"/>
        <v>0.1910992559</v>
      </c>
      <c r="S79" s="126">
        <f t="shared" si="315"/>
        <v>0.2383737024</v>
      </c>
      <c r="T79" s="126">
        <f t="shared" si="315"/>
        <v>0.05996384533</v>
      </c>
      <c r="U79" s="126">
        <f t="shared" si="315"/>
        <v>0.07479779946</v>
      </c>
      <c r="V79" s="126">
        <f t="shared" si="315"/>
        <v>0.09330140143</v>
      </c>
      <c r="W79" s="126">
        <f t="shared" si="315"/>
        <v>0.1163824547</v>
      </c>
      <c r="X79" s="126">
        <f t="shared" si="315"/>
        <v>0.3914081146</v>
      </c>
      <c r="Y79" s="126">
        <f t="shared" si="315"/>
        <v>0.1532003121</v>
      </c>
      <c r="Z79" s="126">
        <f t="shared" si="315"/>
        <v>0.1910992559</v>
      </c>
      <c r="AA79" s="126">
        <f t="shared" si="315"/>
        <v>0.05996384533</v>
      </c>
      <c r="AB79" s="126">
        <f t="shared" si="315"/>
        <v>0.07479779946</v>
      </c>
      <c r="AC79" s="126">
        <f t="shared" si="315"/>
        <v>0.09330140143</v>
      </c>
      <c r="AD79" s="126">
        <f t="shared" si="315"/>
        <v>0.02347033564</v>
      </c>
      <c r="AE79" s="126">
        <f t="shared" si="315"/>
        <v>0.02927646566</v>
      </c>
      <c r="AF79" s="126">
        <f t="shared" si="315"/>
        <v>0.03651892562</v>
      </c>
      <c r="AG79" s="126">
        <f t="shared" si="315"/>
        <v>0.04555303717</v>
      </c>
      <c r="AH79" s="126">
        <f t="shared" si="315"/>
        <v>0.4882352941</v>
      </c>
      <c r="AI79" s="126">
        <f t="shared" si="315"/>
        <v>0.1910992559</v>
      </c>
      <c r="AJ79" s="126">
        <f t="shared" si="315"/>
        <v>0.2383737024</v>
      </c>
      <c r="AK79" s="126">
        <f t="shared" si="315"/>
        <v>0.07479779946</v>
      </c>
      <c r="AL79" s="126">
        <f t="shared" si="315"/>
        <v>0.09330140143</v>
      </c>
      <c r="AM79" s="126">
        <f t="shared" si="315"/>
        <v>0.1163824547</v>
      </c>
      <c r="AN79" s="126">
        <f t="shared" si="315"/>
        <v>0.02927646566</v>
      </c>
      <c r="AO79" s="126">
        <f t="shared" si="315"/>
        <v>0.03651892562</v>
      </c>
      <c r="AP79" s="126">
        <f t="shared" si="315"/>
        <v>0.04555303717</v>
      </c>
      <c r="AQ79" s="126">
        <f t="shared" si="315"/>
        <v>0.05682202201</v>
      </c>
      <c r="AR79" s="126">
        <f t="shared" si="315"/>
        <v>0.1532003121</v>
      </c>
      <c r="AS79" s="126">
        <f t="shared" si="315"/>
        <v>0.05996384533</v>
      </c>
      <c r="AT79" s="126">
        <f t="shared" si="315"/>
        <v>0.07479779946</v>
      </c>
      <c r="AU79" s="126">
        <f t="shared" si="315"/>
        <v>0.02347033564</v>
      </c>
      <c r="AV79" s="126">
        <f t="shared" si="315"/>
        <v>0.02927646566</v>
      </c>
      <c r="AW79" s="126">
        <f t="shared" si="315"/>
        <v>0.03651892562</v>
      </c>
      <c r="AX79" s="126">
        <f t="shared" si="315"/>
        <v>0.009186479821</v>
      </c>
      <c r="AY79" s="126">
        <f t="shared" si="315"/>
        <v>0.01145904622</v>
      </c>
      <c r="AZ79" s="126">
        <f t="shared" si="315"/>
        <v>0.01429380382</v>
      </c>
      <c r="BA79" s="126">
        <f t="shared" si="315"/>
        <v>0.01782982839</v>
      </c>
      <c r="BB79" s="126">
        <f t="shared" si="315"/>
        <v>0.1910992559</v>
      </c>
      <c r="BC79" s="126">
        <f t="shared" si="315"/>
        <v>0.07479779946</v>
      </c>
      <c r="BD79" s="126">
        <f t="shared" si="315"/>
        <v>0.09330140143</v>
      </c>
      <c r="BE79" s="126">
        <f t="shared" si="315"/>
        <v>0.02927646566</v>
      </c>
      <c r="BF79" s="126">
        <f t="shared" si="315"/>
        <v>0.03651892562</v>
      </c>
      <c r="BG79" s="126">
        <f t="shared" si="315"/>
        <v>0.04555303717</v>
      </c>
      <c r="BH79" s="126">
        <f t="shared" si="315"/>
        <v>0.01145904622</v>
      </c>
      <c r="BI79" s="126">
        <f t="shared" si="315"/>
        <v>0.01429380382</v>
      </c>
      <c r="BJ79" s="126">
        <f t="shared" si="315"/>
        <v>0.01782982839</v>
      </c>
      <c r="BK79" s="126">
        <f t="shared" si="315"/>
        <v>0.0222406005</v>
      </c>
      <c r="BL79" s="126">
        <f t="shared" si="315"/>
        <v>0.2383737024</v>
      </c>
      <c r="BM79" s="126">
        <f t="shared" si="315"/>
        <v>0.09330140143</v>
      </c>
      <c r="BN79" s="126">
        <f t="shared" si="315"/>
        <v>0.1163824547</v>
      </c>
      <c r="BO79" s="126">
        <f t="shared" si="315"/>
        <v>0.03651892562</v>
      </c>
      <c r="BP79" s="126">
        <f t="shared" si="315"/>
        <v>0.04555303717</v>
      </c>
      <c r="BQ79" s="126">
        <f t="shared" si="315"/>
        <v>0.05682202201</v>
      </c>
      <c r="BR79" s="126">
        <f t="shared" si="315"/>
        <v>0.01429380382</v>
      </c>
      <c r="BS79" s="126">
        <f t="shared" si="315"/>
        <v>0.01782982839</v>
      </c>
      <c r="BT79" s="126">
        <f t="shared" si="315"/>
        <v>0.0222406005</v>
      </c>
      <c r="BU79" s="126">
        <f t="shared" si="315"/>
        <v>0.02774251663</v>
      </c>
      <c r="BV79" s="126">
        <f t="shared" si="315"/>
        <v>0.05996384533</v>
      </c>
      <c r="BW79" s="126">
        <f t="shared" si="315"/>
        <v>0.02347033564</v>
      </c>
      <c r="BX79" s="126">
        <f t="shared" si="315"/>
        <v>0.02927646566</v>
      </c>
      <c r="BY79" s="126">
        <f t="shared" si="315"/>
        <v>0.009186479821</v>
      </c>
      <c r="BZ79" s="126">
        <f t="shared" si="315"/>
        <v>0.01145904622</v>
      </c>
      <c r="CA79" s="126">
        <f t="shared" si="315"/>
        <v>0.01429380382</v>
      </c>
      <c r="CB79" s="126">
        <f t="shared" si="315"/>
        <v>0.003595662746</v>
      </c>
      <c r="CC79" s="126">
        <f t="shared" si="315"/>
        <v>0.004485163677</v>
      </c>
      <c r="CD79" s="126">
        <f t="shared" si="315"/>
        <v>0.005594710804</v>
      </c>
      <c r="CE79" s="126">
        <f t="shared" si="315"/>
        <v>0.006978739513</v>
      </c>
      <c r="CF79" s="126">
        <f t="shared" si="315"/>
        <v>0.07479779946</v>
      </c>
      <c r="CG79" s="126">
        <f t="shared" si="315"/>
        <v>0.02927646566</v>
      </c>
      <c r="CH79" s="126">
        <f t="shared" si="315"/>
        <v>0.03651892562</v>
      </c>
      <c r="CI79" s="126">
        <f t="shared" si="315"/>
        <v>0.01145904622</v>
      </c>
      <c r="CJ79" s="126">
        <f t="shared" si="315"/>
        <v>0.01429380382</v>
      </c>
      <c r="CK79" s="126">
        <f t="shared" si="315"/>
        <v>0.01782982839</v>
      </c>
      <c r="CL79" s="126">
        <f t="shared" si="315"/>
        <v>0.004485163677</v>
      </c>
      <c r="CM79" s="126">
        <f t="shared" si="315"/>
        <v>0.005594710804</v>
      </c>
      <c r="CN79" s="126">
        <f t="shared" si="315"/>
        <v>0.006978739513</v>
      </c>
      <c r="CO79" s="126">
        <f t="shared" si="315"/>
        <v>0.008705151508</v>
      </c>
      <c r="CP79" s="126">
        <f t="shared" si="315"/>
        <v>0.09330140143</v>
      </c>
      <c r="CQ79" s="126">
        <f t="shared" si="315"/>
        <v>0.03651892562</v>
      </c>
      <c r="CR79" s="126">
        <f t="shared" si="315"/>
        <v>0.04555303717</v>
      </c>
      <c r="CS79" s="126">
        <f t="shared" si="315"/>
        <v>0.01429380382</v>
      </c>
      <c r="CT79" s="126">
        <f t="shared" si="315"/>
        <v>0.01782982839</v>
      </c>
      <c r="CU79" s="126">
        <f t="shared" si="315"/>
        <v>0.0222406005</v>
      </c>
      <c r="CV79" s="126">
        <f t="shared" si="315"/>
        <v>0.005594710804</v>
      </c>
      <c r="CW79" s="126">
        <f t="shared" si="315"/>
        <v>0.006978739513</v>
      </c>
      <c r="CX79" s="126">
        <f t="shared" si="315"/>
        <v>0.008705151508</v>
      </c>
      <c r="CY79" s="126">
        <f t="shared" si="315"/>
        <v>0.01085864613</v>
      </c>
      <c r="CZ79" s="126">
        <f t="shared" si="315"/>
        <v>0.1163824547</v>
      </c>
      <c r="DA79" s="126">
        <f t="shared" si="315"/>
        <v>0.04555303717</v>
      </c>
      <c r="DB79" s="126">
        <f t="shared" si="315"/>
        <v>0.05682202201</v>
      </c>
      <c r="DC79" s="126">
        <f t="shared" si="315"/>
        <v>0.01782982839</v>
      </c>
      <c r="DD79" s="126">
        <f t="shared" si="315"/>
        <v>0.0222406005</v>
      </c>
      <c r="DE79" s="126">
        <f t="shared" si="315"/>
        <v>0.02774251663</v>
      </c>
      <c r="DF79" s="126">
        <f t="shared" si="315"/>
        <v>0.006978739513</v>
      </c>
      <c r="DG79" s="126">
        <f t="shared" si="315"/>
        <v>0.008705151508</v>
      </c>
      <c r="DH79" s="126">
        <f t="shared" si="315"/>
        <v>0.01085864613</v>
      </c>
      <c r="DI79" s="126">
        <f t="shared" si="315"/>
        <v>0.01354487576</v>
      </c>
      <c r="DJ79" s="126">
        <f t="shared" ref="DJ79:DS79" si="316">$A79*OFFSET($D79,0,DJ$3)</f>
        <v>0.4513193813</v>
      </c>
      <c r="DK79" s="126">
        <f t="shared" si="316"/>
        <v>0.1766500681</v>
      </c>
      <c r="DL79" s="126">
        <f t="shared" si="316"/>
        <v>0.2203500508</v>
      </c>
      <c r="DM79" s="126">
        <f t="shared" si="316"/>
        <v>0.06914227008</v>
      </c>
      <c r="DN79" s="126">
        <f t="shared" si="316"/>
        <v>0.08624679795</v>
      </c>
      <c r="DO79" s="126">
        <f t="shared" si="316"/>
        <v>0.1075826719</v>
      </c>
      <c r="DP79" s="126">
        <f t="shared" si="316"/>
        <v>0.02706284557</v>
      </c>
      <c r="DQ79" s="126">
        <f t="shared" si="316"/>
        <v>0.03375769657</v>
      </c>
      <c r="DR79" s="126">
        <f t="shared" si="316"/>
        <v>0.04210873076</v>
      </c>
      <c r="DS79" s="126">
        <f t="shared" si="316"/>
        <v>0.05252565745</v>
      </c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5">
        <f t="shared" ref="EF79:EO79" si="317">D79*EF$3</f>
        <v>-0.002271078519</v>
      </c>
      <c r="EG79" s="125">
        <f t="shared" si="317"/>
        <v>0.173381963</v>
      </c>
      <c r="EH79" s="125">
        <f t="shared" si="317"/>
        <v>0.280635052</v>
      </c>
      <c r="EI79" s="125">
        <f t="shared" si="317"/>
        <v>-0.05466303944</v>
      </c>
      <c r="EJ79" s="125">
        <f t="shared" si="317"/>
        <v>0.1021872321</v>
      </c>
      <c r="EK79" s="125">
        <f t="shared" si="317"/>
        <v>-0.0534649657</v>
      </c>
      <c r="EL79" s="125">
        <f t="shared" si="317"/>
        <v>0.02045945121</v>
      </c>
      <c r="EM79" s="125">
        <f t="shared" si="317"/>
        <v>-0.02274280399</v>
      </c>
      <c r="EN79" s="125">
        <f t="shared" si="317"/>
        <v>-0.03168046532</v>
      </c>
      <c r="EO79" s="125">
        <f t="shared" si="317"/>
        <v>0.04031236008</v>
      </c>
      <c r="EP79" s="127">
        <f t="shared" si="17"/>
        <v>0.4521537055</v>
      </c>
      <c r="EQ79" s="127">
        <v>0.011545006041423167</v>
      </c>
      <c r="ER79" s="127">
        <f t="shared" si="18"/>
        <v>0.4513193813</v>
      </c>
      <c r="ES79" s="127">
        <f t="shared" si="19"/>
        <v>0.0000006960968644</v>
      </c>
      <c r="ET79" s="127">
        <f t="shared" si="20"/>
        <v>0.0003231820874</v>
      </c>
    </row>
    <row r="80">
      <c r="A80" s="123">
        <f>'Yield Tabulations'!Z81</f>
        <v>0.4211994421</v>
      </c>
      <c r="B80" s="124">
        <f>'Yield Tabulations'!V81</f>
        <v>0.443575419</v>
      </c>
      <c r="C80" s="124">
        <f>'Yield Tabulations'!W81</f>
        <v>0.3840445269</v>
      </c>
      <c r="D80" s="125">
        <f t="shared" si="11"/>
        <v>1</v>
      </c>
      <c r="E80" s="125">
        <f t="shared" ref="E80:M80" si="318">POWER($B80,E$1)*POWER($C80,E$2)</f>
        <v>0.3840445269</v>
      </c>
      <c r="F80" s="125">
        <f t="shared" si="318"/>
        <v>0.443575419</v>
      </c>
      <c r="G80" s="125">
        <f t="shared" si="318"/>
        <v>0.1474901986</v>
      </c>
      <c r="H80" s="125">
        <f t="shared" si="318"/>
        <v>0.1703527119</v>
      </c>
      <c r="I80" s="125">
        <f t="shared" si="318"/>
        <v>0.1967591523</v>
      </c>
      <c r="J80" s="125">
        <f t="shared" si="318"/>
        <v>0.05664280356</v>
      </c>
      <c r="K80" s="125">
        <f t="shared" si="318"/>
        <v>0.06542302666</v>
      </c>
      <c r="L80" s="125">
        <f t="shared" si="318"/>
        <v>0.07556427557</v>
      </c>
      <c r="M80" s="125">
        <f t="shared" si="318"/>
        <v>0.08727752344</v>
      </c>
      <c r="N80" s="126">
        <f t="shared" ref="N80:DI80" si="319">OFFSET($D80,0,N$2)*OFFSET($D80,0,N$3)</f>
        <v>1</v>
      </c>
      <c r="O80" s="126">
        <f t="shared" si="319"/>
        <v>0.3840445269</v>
      </c>
      <c r="P80" s="126">
        <f t="shared" si="319"/>
        <v>0.443575419</v>
      </c>
      <c r="Q80" s="126">
        <f t="shared" si="319"/>
        <v>0.1474901986</v>
      </c>
      <c r="R80" s="126">
        <f t="shared" si="319"/>
        <v>0.1703527119</v>
      </c>
      <c r="S80" s="126">
        <f t="shared" si="319"/>
        <v>0.1967591523</v>
      </c>
      <c r="T80" s="126">
        <f t="shared" si="319"/>
        <v>0.05664280356</v>
      </c>
      <c r="U80" s="126">
        <f t="shared" si="319"/>
        <v>0.06542302666</v>
      </c>
      <c r="V80" s="126">
        <f t="shared" si="319"/>
        <v>0.07556427557</v>
      </c>
      <c r="W80" s="126">
        <f t="shared" si="319"/>
        <v>0.08727752344</v>
      </c>
      <c r="X80" s="126">
        <f t="shared" si="319"/>
        <v>0.3840445269</v>
      </c>
      <c r="Y80" s="126">
        <f t="shared" si="319"/>
        <v>0.1474901986</v>
      </c>
      <c r="Z80" s="126">
        <f t="shared" si="319"/>
        <v>0.1703527119</v>
      </c>
      <c r="AA80" s="126">
        <f t="shared" si="319"/>
        <v>0.05664280356</v>
      </c>
      <c r="AB80" s="126">
        <f t="shared" si="319"/>
        <v>0.06542302666</v>
      </c>
      <c r="AC80" s="126">
        <f t="shared" si="319"/>
        <v>0.07556427557</v>
      </c>
      <c r="AD80" s="126">
        <f t="shared" si="319"/>
        <v>0.0217533587</v>
      </c>
      <c r="AE80" s="126">
        <f t="shared" si="319"/>
        <v>0.02512535532</v>
      </c>
      <c r="AF80" s="126">
        <f t="shared" si="319"/>
        <v>0.02902004646</v>
      </c>
      <c r="AG80" s="126">
        <f t="shared" si="319"/>
        <v>0.0335184552</v>
      </c>
      <c r="AH80" s="126">
        <f t="shared" si="319"/>
        <v>0.443575419</v>
      </c>
      <c r="AI80" s="126">
        <f t="shared" si="319"/>
        <v>0.1703527119</v>
      </c>
      <c r="AJ80" s="126">
        <f t="shared" si="319"/>
        <v>0.1967591523</v>
      </c>
      <c r="AK80" s="126">
        <f t="shared" si="319"/>
        <v>0.06542302666</v>
      </c>
      <c r="AL80" s="126">
        <f t="shared" si="319"/>
        <v>0.07556427557</v>
      </c>
      <c r="AM80" s="126">
        <f t="shared" si="319"/>
        <v>0.08727752344</v>
      </c>
      <c r="AN80" s="126">
        <f t="shared" si="319"/>
        <v>0.02512535532</v>
      </c>
      <c r="AO80" s="126">
        <f t="shared" si="319"/>
        <v>0.02902004646</v>
      </c>
      <c r="AP80" s="126">
        <f t="shared" si="319"/>
        <v>0.0335184552</v>
      </c>
      <c r="AQ80" s="126">
        <f t="shared" si="319"/>
        <v>0.03871416403</v>
      </c>
      <c r="AR80" s="126">
        <f t="shared" si="319"/>
        <v>0.1474901986</v>
      </c>
      <c r="AS80" s="126">
        <f t="shared" si="319"/>
        <v>0.05664280356</v>
      </c>
      <c r="AT80" s="126">
        <f t="shared" si="319"/>
        <v>0.06542302666</v>
      </c>
      <c r="AU80" s="126">
        <f t="shared" si="319"/>
        <v>0.0217533587</v>
      </c>
      <c r="AV80" s="126">
        <f t="shared" si="319"/>
        <v>0.02512535532</v>
      </c>
      <c r="AW80" s="126">
        <f t="shared" si="319"/>
        <v>0.02902004646</v>
      </c>
      <c r="AX80" s="126">
        <f t="shared" si="319"/>
        <v>0.008354258349</v>
      </c>
      <c r="AY80" s="126">
        <f t="shared" si="319"/>
        <v>0.009649255198</v>
      </c>
      <c r="AZ80" s="126">
        <f t="shared" si="319"/>
        <v>0.01114499001</v>
      </c>
      <c r="BA80" s="126">
        <f t="shared" si="319"/>
        <v>0.01287257927</v>
      </c>
      <c r="BB80" s="126">
        <f t="shared" si="319"/>
        <v>0.1703527119</v>
      </c>
      <c r="BC80" s="126">
        <f t="shared" si="319"/>
        <v>0.06542302666</v>
      </c>
      <c r="BD80" s="126">
        <f t="shared" si="319"/>
        <v>0.07556427557</v>
      </c>
      <c r="BE80" s="126">
        <f t="shared" si="319"/>
        <v>0.02512535532</v>
      </c>
      <c r="BF80" s="126">
        <f t="shared" si="319"/>
        <v>0.02902004646</v>
      </c>
      <c r="BG80" s="126">
        <f t="shared" si="319"/>
        <v>0.0335184552</v>
      </c>
      <c r="BH80" s="126">
        <f t="shared" si="319"/>
        <v>0.009649255198</v>
      </c>
      <c r="BI80" s="126">
        <f t="shared" si="319"/>
        <v>0.01114499001</v>
      </c>
      <c r="BJ80" s="126">
        <f t="shared" si="319"/>
        <v>0.01287257927</v>
      </c>
      <c r="BK80" s="126">
        <f t="shared" si="319"/>
        <v>0.01486796281</v>
      </c>
      <c r="BL80" s="126">
        <f t="shared" si="319"/>
        <v>0.1967591523</v>
      </c>
      <c r="BM80" s="126">
        <f t="shared" si="319"/>
        <v>0.07556427557</v>
      </c>
      <c r="BN80" s="126">
        <f t="shared" si="319"/>
        <v>0.08727752344</v>
      </c>
      <c r="BO80" s="126">
        <f t="shared" si="319"/>
        <v>0.02902004646</v>
      </c>
      <c r="BP80" s="126">
        <f t="shared" si="319"/>
        <v>0.0335184552</v>
      </c>
      <c r="BQ80" s="126">
        <f t="shared" si="319"/>
        <v>0.03871416403</v>
      </c>
      <c r="BR80" s="126">
        <f t="shared" si="319"/>
        <v>0.01114499001</v>
      </c>
      <c r="BS80" s="126">
        <f t="shared" si="319"/>
        <v>0.01287257927</v>
      </c>
      <c r="BT80" s="126">
        <f t="shared" si="319"/>
        <v>0.01486796281</v>
      </c>
      <c r="BU80" s="126">
        <f t="shared" si="319"/>
        <v>0.01717265153</v>
      </c>
      <c r="BV80" s="126">
        <f t="shared" si="319"/>
        <v>0.05664280356</v>
      </c>
      <c r="BW80" s="126">
        <f t="shared" si="319"/>
        <v>0.0217533587</v>
      </c>
      <c r="BX80" s="126">
        <f t="shared" si="319"/>
        <v>0.02512535532</v>
      </c>
      <c r="BY80" s="126">
        <f t="shared" si="319"/>
        <v>0.008354258349</v>
      </c>
      <c r="BZ80" s="126">
        <f t="shared" si="319"/>
        <v>0.009649255198</v>
      </c>
      <c r="CA80" s="126">
        <f t="shared" si="319"/>
        <v>0.01114499001</v>
      </c>
      <c r="CB80" s="126">
        <f t="shared" si="319"/>
        <v>0.003208407195</v>
      </c>
      <c r="CC80" s="126">
        <f t="shared" si="319"/>
        <v>0.003705743647</v>
      </c>
      <c r="CD80" s="126">
        <f t="shared" si="319"/>
        <v>0.004280172417</v>
      </c>
      <c r="CE80" s="126">
        <f t="shared" si="319"/>
        <v>0.004943643615</v>
      </c>
      <c r="CF80" s="126">
        <f t="shared" si="319"/>
        <v>0.06542302666</v>
      </c>
      <c r="CG80" s="126">
        <f t="shared" si="319"/>
        <v>0.02512535532</v>
      </c>
      <c r="CH80" s="126">
        <f t="shared" si="319"/>
        <v>0.02902004646</v>
      </c>
      <c r="CI80" s="126">
        <f t="shared" si="319"/>
        <v>0.009649255198</v>
      </c>
      <c r="CJ80" s="126">
        <f t="shared" si="319"/>
        <v>0.01114499001</v>
      </c>
      <c r="CK80" s="126">
        <f t="shared" si="319"/>
        <v>0.01287257927</v>
      </c>
      <c r="CL80" s="126">
        <f t="shared" si="319"/>
        <v>0.003705743647</v>
      </c>
      <c r="CM80" s="126">
        <f t="shared" si="319"/>
        <v>0.004280172417</v>
      </c>
      <c r="CN80" s="126">
        <f t="shared" si="319"/>
        <v>0.004943643615</v>
      </c>
      <c r="CO80" s="126">
        <f t="shared" si="319"/>
        <v>0.005709959743</v>
      </c>
      <c r="CP80" s="126">
        <f t="shared" si="319"/>
        <v>0.07556427557</v>
      </c>
      <c r="CQ80" s="126">
        <f t="shared" si="319"/>
        <v>0.02902004646</v>
      </c>
      <c r="CR80" s="126">
        <f t="shared" si="319"/>
        <v>0.0335184552</v>
      </c>
      <c r="CS80" s="126">
        <f t="shared" si="319"/>
        <v>0.01114499001</v>
      </c>
      <c r="CT80" s="126">
        <f t="shared" si="319"/>
        <v>0.01287257927</v>
      </c>
      <c r="CU80" s="126">
        <f t="shared" si="319"/>
        <v>0.01486796281</v>
      </c>
      <c r="CV80" s="126">
        <f t="shared" si="319"/>
        <v>0.004280172417</v>
      </c>
      <c r="CW80" s="126">
        <f t="shared" si="319"/>
        <v>0.004943643615</v>
      </c>
      <c r="CX80" s="126">
        <f t="shared" si="319"/>
        <v>0.005709959743</v>
      </c>
      <c r="CY80" s="126">
        <f t="shared" si="319"/>
        <v>0.006595062832</v>
      </c>
      <c r="CZ80" s="126">
        <f t="shared" si="319"/>
        <v>0.08727752344</v>
      </c>
      <c r="DA80" s="126">
        <f t="shared" si="319"/>
        <v>0.0335184552</v>
      </c>
      <c r="DB80" s="126">
        <f t="shared" si="319"/>
        <v>0.03871416403</v>
      </c>
      <c r="DC80" s="126">
        <f t="shared" si="319"/>
        <v>0.01287257927</v>
      </c>
      <c r="DD80" s="126">
        <f t="shared" si="319"/>
        <v>0.01486796281</v>
      </c>
      <c r="DE80" s="126">
        <f t="shared" si="319"/>
        <v>0.01717265153</v>
      </c>
      <c r="DF80" s="126">
        <f t="shared" si="319"/>
        <v>0.004943643615</v>
      </c>
      <c r="DG80" s="126">
        <f t="shared" si="319"/>
        <v>0.005709959743</v>
      </c>
      <c r="DH80" s="126">
        <f t="shared" si="319"/>
        <v>0.006595062832</v>
      </c>
      <c r="DI80" s="126">
        <f t="shared" si="319"/>
        <v>0.007617366098</v>
      </c>
      <c r="DJ80" s="126">
        <f t="shared" ref="DJ80:DS80" si="320">$A80*OFFSET($D80,0,DJ$3)</f>
        <v>0.4211994421</v>
      </c>
      <c r="DK80" s="126">
        <f t="shared" si="320"/>
        <v>0.1617593405</v>
      </c>
      <c r="DL80" s="126">
        <f t="shared" si="320"/>
        <v>0.186833719</v>
      </c>
      <c r="DM80" s="126">
        <f t="shared" si="320"/>
        <v>0.06212278939</v>
      </c>
      <c r="DN80" s="126">
        <f t="shared" si="320"/>
        <v>0.07175246723</v>
      </c>
      <c r="DO80" s="126">
        <f t="shared" si="320"/>
        <v>0.0828748452</v>
      </c>
      <c r="DP80" s="126">
        <f t="shared" si="320"/>
        <v>0.02385791726</v>
      </c>
      <c r="DQ80" s="126">
        <f t="shared" si="320"/>
        <v>0.02755614233</v>
      </c>
      <c r="DR80" s="126">
        <f t="shared" si="320"/>
        <v>0.03182763072</v>
      </c>
      <c r="DS80" s="126">
        <f t="shared" si="320"/>
        <v>0.03676124418</v>
      </c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5">
        <f t="shared" ref="EF80:EO80" si="321">D80*EF$3</f>
        <v>-0.002271078519</v>
      </c>
      <c r="EG80" s="125">
        <f t="shared" si="321"/>
        <v>0.1701201163</v>
      </c>
      <c r="EH80" s="125">
        <f t="shared" si="321"/>
        <v>0.2549647932</v>
      </c>
      <c r="EI80" s="125">
        <f t="shared" si="321"/>
        <v>-0.05262562741</v>
      </c>
      <c r="EJ80" s="125">
        <f t="shared" si="321"/>
        <v>0.0910933537</v>
      </c>
      <c r="EK80" s="125">
        <f t="shared" si="321"/>
        <v>-0.04413121592</v>
      </c>
      <c r="EL80" s="125">
        <f t="shared" si="321"/>
        <v>0.01932632355</v>
      </c>
      <c r="EM80" s="125">
        <f t="shared" si="321"/>
        <v>-0.01989233751</v>
      </c>
      <c r="EN80" s="125">
        <f t="shared" si="321"/>
        <v>-0.02565782909</v>
      </c>
      <c r="EO80" s="125">
        <f t="shared" si="321"/>
        <v>0.03023104264</v>
      </c>
      <c r="EP80" s="127">
        <f t="shared" si="17"/>
        <v>0.4211575409</v>
      </c>
      <c r="EQ80" s="127">
        <v>0.013598445312861474</v>
      </c>
      <c r="ER80" s="127">
        <f t="shared" si="18"/>
        <v>0.4211994421</v>
      </c>
      <c r="ES80" s="127">
        <f t="shared" si="19"/>
        <v>0.000000001755712548</v>
      </c>
      <c r="ET80" s="127">
        <f t="shared" si="20"/>
        <v>0.0001474445146</v>
      </c>
    </row>
    <row r="81">
      <c r="A81" s="123">
        <f>'Yield Tabulations'!Z82</f>
        <v>0.5651515152</v>
      </c>
      <c r="B81" s="124">
        <f>'Yield Tabulations'!V82</f>
        <v>0.5841121495</v>
      </c>
      <c r="C81" s="124">
        <f>'Yield Tabulations'!W82</f>
        <v>0.5301724138</v>
      </c>
      <c r="D81" s="125">
        <f t="shared" si="11"/>
        <v>1</v>
      </c>
      <c r="E81" s="125">
        <f t="shared" ref="E81:M81" si="322">POWER($B81,E$1)*POWER($C81,E$2)</f>
        <v>0.5301724138</v>
      </c>
      <c r="F81" s="125">
        <f t="shared" si="322"/>
        <v>0.5841121495</v>
      </c>
      <c r="G81" s="125">
        <f t="shared" si="322"/>
        <v>0.2810827883</v>
      </c>
      <c r="H81" s="125">
        <f t="shared" si="322"/>
        <v>0.3096801482</v>
      </c>
      <c r="I81" s="125">
        <f t="shared" si="322"/>
        <v>0.3411870032</v>
      </c>
      <c r="J81" s="125">
        <f t="shared" si="322"/>
        <v>0.1490223404</v>
      </c>
      <c r="K81" s="125">
        <f t="shared" si="322"/>
        <v>0.1641838717</v>
      </c>
      <c r="L81" s="125">
        <f t="shared" si="322"/>
        <v>0.1808879371</v>
      </c>
      <c r="M81" s="125">
        <f t="shared" si="322"/>
        <v>0.1992914739</v>
      </c>
      <c r="N81" s="126">
        <f t="shared" ref="N81:DI81" si="323">OFFSET($D81,0,N$2)*OFFSET($D81,0,N$3)</f>
        <v>1</v>
      </c>
      <c r="O81" s="126">
        <f t="shared" si="323"/>
        <v>0.5301724138</v>
      </c>
      <c r="P81" s="126">
        <f t="shared" si="323"/>
        <v>0.5841121495</v>
      </c>
      <c r="Q81" s="126">
        <f t="shared" si="323"/>
        <v>0.2810827883</v>
      </c>
      <c r="R81" s="126">
        <f t="shared" si="323"/>
        <v>0.3096801482</v>
      </c>
      <c r="S81" s="126">
        <f t="shared" si="323"/>
        <v>0.3411870032</v>
      </c>
      <c r="T81" s="126">
        <f t="shared" si="323"/>
        <v>0.1490223404</v>
      </c>
      <c r="U81" s="126">
        <f t="shared" si="323"/>
        <v>0.1641838717</v>
      </c>
      <c r="V81" s="126">
        <f t="shared" si="323"/>
        <v>0.1808879371</v>
      </c>
      <c r="W81" s="126">
        <f t="shared" si="323"/>
        <v>0.1992914739</v>
      </c>
      <c r="X81" s="126">
        <f t="shared" si="323"/>
        <v>0.5301724138</v>
      </c>
      <c r="Y81" s="126">
        <f t="shared" si="323"/>
        <v>0.2810827883</v>
      </c>
      <c r="Z81" s="126">
        <f t="shared" si="323"/>
        <v>0.3096801482</v>
      </c>
      <c r="AA81" s="126">
        <f t="shared" si="323"/>
        <v>0.1490223404</v>
      </c>
      <c r="AB81" s="126">
        <f t="shared" si="323"/>
        <v>0.1641838717</v>
      </c>
      <c r="AC81" s="126">
        <f t="shared" si="323"/>
        <v>0.1808879371</v>
      </c>
      <c r="AD81" s="126">
        <f t="shared" si="323"/>
        <v>0.07900753391</v>
      </c>
      <c r="AE81" s="126">
        <f t="shared" si="323"/>
        <v>0.08704575956</v>
      </c>
      <c r="AF81" s="126">
        <f t="shared" si="323"/>
        <v>0.09590179422</v>
      </c>
      <c r="AG81" s="126">
        <f t="shared" si="323"/>
        <v>0.1056588417</v>
      </c>
      <c r="AH81" s="126">
        <f t="shared" si="323"/>
        <v>0.5841121495</v>
      </c>
      <c r="AI81" s="126">
        <f t="shared" si="323"/>
        <v>0.3096801482</v>
      </c>
      <c r="AJ81" s="126">
        <f t="shared" si="323"/>
        <v>0.3411870032</v>
      </c>
      <c r="AK81" s="126">
        <f t="shared" si="323"/>
        <v>0.1641838717</v>
      </c>
      <c r="AL81" s="126">
        <f t="shared" si="323"/>
        <v>0.1808879371</v>
      </c>
      <c r="AM81" s="126">
        <f t="shared" si="323"/>
        <v>0.1992914739</v>
      </c>
      <c r="AN81" s="126">
        <f t="shared" si="323"/>
        <v>0.08704575956</v>
      </c>
      <c r="AO81" s="126">
        <f t="shared" si="323"/>
        <v>0.09590179422</v>
      </c>
      <c r="AP81" s="126">
        <f t="shared" si="323"/>
        <v>0.1056588417</v>
      </c>
      <c r="AQ81" s="126">
        <f t="shared" si="323"/>
        <v>0.1164085712</v>
      </c>
      <c r="AR81" s="126">
        <f t="shared" si="323"/>
        <v>0.2810827883</v>
      </c>
      <c r="AS81" s="126">
        <f t="shared" si="323"/>
        <v>0.1490223404</v>
      </c>
      <c r="AT81" s="126">
        <f t="shared" si="323"/>
        <v>0.1641838717</v>
      </c>
      <c r="AU81" s="126">
        <f t="shared" si="323"/>
        <v>0.07900753391</v>
      </c>
      <c r="AV81" s="126">
        <f t="shared" si="323"/>
        <v>0.08704575956</v>
      </c>
      <c r="AW81" s="126">
        <f t="shared" si="323"/>
        <v>0.09590179422</v>
      </c>
      <c r="AX81" s="126">
        <f t="shared" si="323"/>
        <v>0.04188761496</v>
      </c>
      <c r="AY81" s="126">
        <f t="shared" si="323"/>
        <v>0.04614926046</v>
      </c>
      <c r="AZ81" s="126">
        <f t="shared" si="323"/>
        <v>0.05084448573</v>
      </c>
      <c r="BA81" s="126">
        <f t="shared" si="323"/>
        <v>0.05601740316</v>
      </c>
      <c r="BB81" s="126">
        <f t="shared" si="323"/>
        <v>0.3096801482</v>
      </c>
      <c r="BC81" s="126">
        <f t="shared" si="323"/>
        <v>0.1641838717</v>
      </c>
      <c r="BD81" s="126">
        <f t="shared" si="323"/>
        <v>0.1808879371</v>
      </c>
      <c r="BE81" s="126">
        <f t="shared" si="323"/>
        <v>0.08704575956</v>
      </c>
      <c r="BF81" s="126">
        <f t="shared" si="323"/>
        <v>0.09590179422</v>
      </c>
      <c r="BG81" s="126">
        <f t="shared" si="323"/>
        <v>0.1056588417</v>
      </c>
      <c r="BH81" s="126">
        <f t="shared" si="323"/>
        <v>0.04614926046</v>
      </c>
      <c r="BI81" s="126">
        <f t="shared" si="323"/>
        <v>0.05084448573</v>
      </c>
      <c r="BJ81" s="126">
        <f t="shared" si="323"/>
        <v>0.05601740316</v>
      </c>
      <c r="BK81" s="126">
        <f t="shared" si="323"/>
        <v>0.06171661317</v>
      </c>
      <c r="BL81" s="126">
        <f t="shared" si="323"/>
        <v>0.3411870032</v>
      </c>
      <c r="BM81" s="126">
        <f t="shared" si="323"/>
        <v>0.1808879371</v>
      </c>
      <c r="BN81" s="126">
        <f t="shared" si="323"/>
        <v>0.1992914739</v>
      </c>
      <c r="BO81" s="126">
        <f t="shared" si="323"/>
        <v>0.09590179422</v>
      </c>
      <c r="BP81" s="126">
        <f t="shared" si="323"/>
        <v>0.1056588417</v>
      </c>
      <c r="BQ81" s="126">
        <f t="shared" si="323"/>
        <v>0.1164085712</v>
      </c>
      <c r="BR81" s="126">
        <f t="shared" si="323"/>
        <v>0.05084448573</v>
      </c>
      <c r="BS81" s="126">
        <f t="shared" si="323"/>
        <v>0.05601740316</v>
      </c>
      <c r="BT81" s="126">
        <f t="shared" si="323"/>
        <v>0.06171661317</v>
      </c>
      <c r="BU81" s="126">
        <f t="shared" si="323"/>
        <v>0.06799566073</v>
      </c>
      <c r="BV81" s="126">
        <f t="shared" si="323"/>
        <v>0.1490223404</v>
      </c>
      <c r="BW81" s="126">
        <f t="shared" si="323"/>
        <v>0.07900753391</v>
      </c>
      <c r="BX81" s="126">
        <f t="shared" si="323"/>
        <v>0.08704575956</v>
      </c>
      <c r="BY81" s="126">
        <f t="shared" si="323"/>
        <v>0.04188761496</v>
      </c>
      <c r="BZ81" s="126">
        <f t="shared" si="323"/>
        <v>0.04614926046</v>
      </c>
      <c r="CA81" s="126">
        <f t="shared" si="323"/>
        <v>0.05084448573</v>
      </c>
      <c r="CB81" s="126">
        <f t="shared" si="323"/>
        <v>0.02220765793</v>
      </c>
      <c r="CC81" s="126">
        <f t="shared" si="323"/>
        <v>0.02446706481</v>
      </c>
      <c r="CD81" s="126">
        <f t="shared" si="323"/>
        <v>0.02695634373</v>
      </c>
      <c r="CE81" s="126">
        <f t="shared" si="323"/>
        <v>0.02969888185</v>
      </c>
      <c r="CF81" s="126">
        <f t="shared" si="323"/>
        <v>0.1641838717</v>
      </c>
      <c r="CG81" s="126">
        <f t="shared" si="323"/>
        <v>0.08704575956</v>
      </c>
      <c r="CH81" s="126">
        <f t="shared" si="323"/>
        <v>0.09590179422</v>
      </c>
      <c r="CI81" s="126">
        <f t="shared" si="323"/>
        <v>0.04614926046</v>
      </c>
      <c r="CJ81" s="126">
        <f t="shared" si="323"/>
        <v>0.05084448573</v>
      </c>
      <c r="CK81" s="126">
        <f t="shared" si="323"/>
        <v>0.05601740316</v>
      </c>
      <c r="CL81" s="126">
        <f t="shared" si="323"/>
        <v>0.02446706481</v>
      </c>
      <c r="CM81" s="126">
        <f t="shared" si="323"/>
        <v>0.02695634373</v>
      </c>
      <c r="CN81" s="126">
        <f t="shared" si="323"/>
        <v>0.02969888185</v>
      </c>
      <c r="CO81" s="126">
        <f t="shared" si="323"/>
        <v>0.03272044577</v>
      </c>
      <c r="CP81" s="126">
        <f t="shared" si="323"/>
        <v>0.1808879371</v>
      </c>
      <c r="CQ81" s="126">
        <f t="shared" si="323"/>
        <v>0.09590179422</v>
      </c>
      <c r="CR81" s="126">
        <f t="shared" si="323"/>
        <v>0.1056588417</v>
      </c>
      <c r="CS81" s="126">
        <f t="shared" si="323"/>
        <v>0.05084448573</v>
      </c>
      <c r="CT81" s="126">
        <f t="shared" si="323"/>
        <v>0.05601740316</v>
      </c>
      <c r="CU81" s="126">
        <f t="shared" si="323"/>
        <v>0.06171661317</v>
      </c>
      <c r="CV81" s="126">
        <f t="shared" si="323"/>
        <v>0.02695634373</v>
      </c>
      <c r="CW81" s="126">
        <f t="shared" si="323"/>
        <v>0.02969888185</v>
      </c>
      <c r="CX81" s="126">
        <f t="shared" si="323"/>
        <v>0.03272044577</v>
      </c>
      <c r="CY81" s="126">
        <f t="shared" si="323"/>
        <v>0.03604942358</v>
      </c>
      <c r="CZ81" s="126">
        <f t="shared" si="323"/>
        <v>0.1992914739</v>
      </c>
      <c r="DA81" s="126">
        <f t="shared" si="323"/>
        <v>0.1056588417</v>
      </c>
      <c r="DB81" s="126">
        <f t="shared" si="323"/>
        <v>0.1164085712</v>
      </c>
      <c r="DC81" s="126">
        <f t="shared" si="323"/>
        <v>0.05601740316</v>
      </c>
      <c r="DD81" s="126">
        <f t="shared" si="323"/>
        <v>0.06171661317</v>
      </c>
      <c r="DE81" s="126">
        <f t="shared" si="323"/>
        <v>0.06799566073</v>
      </c>
      <c r="DF81" s="126">
        <f t="shared" si="323"/>
        <v>0.02969888185</v>
      </c>
      <c r="DG81" s="126">
        <f t="shared" si="323"/>
        <v>0.03272044577</v>
      </c>
      <c r="DH81" s="126">
        <f t="shared" si="323"/>
        <v>0.03604942358</v>
      </c>
      <c r="DI81" s="126">
        <f t="shared" si="323"/>
        <v>0.03971709155</v>
      </c>
      <c r="DJ81" s="126">
        <f t="shared" ref="DJ81:DS81" si="324">$A81*OFFSET($D81,0,DJ$3)</f>
        <v>0.5651515152</v>
      </c>
      <c r="DK81" s="126">
        <f t="shared" si="324"/>
        <v>0.2996277429</v>
      </c>
      <c r="DL81" s="126">
        <f t="shared" si="324"/>
        <v>0.3301118663</v>
      </c>
      <c r="DM81" s="126">
        <f t="shared" si="324"/>
        <v>0.1588543637</v>
      </c>
      <c r="DN81" s="126">
        <f t="shared" si="324"/>
        <v>0.175016205</v>
      </c>
      <c r="DO81" s="126">
        <f t="shared" si="324"/>
        <v>0.1928223518</v>
      </c>
      <c r="DP81" s="126">
        <f t="shared" si="324"/>
        <v>0.08422020145</v>
      </c>
      <c r="DQ81" s="126">
        <f t="shared" si="324"/>
        <v>0.09278876385</v>
      </c>
      <c r="DR81" s="126">
        <f t="shared" si="324"/>
        <v>0.1022290917</v>
      </c>
      <c r="DS81" s="126">
        <f t="shared" si="324"/>
        <v>0.1126298784</v>
      </c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5">
        <f t="shared" ref="EF81:EO81" si="325">D81*EF$3</f>
        <v>-0.002271078519</v>
      </c>
      <c r="EG81" s="125">
        <f t="shared" si="325"/>
        <v>0.2348503529</v>
      </c>
      <c r="EH81" s="125">
        <f t="shared" si="325"/>
        <v>0.3357445589</v>
      </c>
      <c r="EI81" s="125">
        <f t="shared" si="325"/>
        <v>-0.100292482</v>
      </c>
      <c r="EJ81" s="125">
        <f t="shared" si="325"/>
        <v>0.1655964437</v>
      </c>
      <c r="EK81" s="125">
        <f t="shared" si="325"/>
        <v>-0.07652501614</v>
      </c>
      <c r="EL81" s="125">
        <f t="shared" si="325"/>
        <v>0.05084589366</v>
      </c>
      <c r="EM81" s="125">
        <f t="shared" si="325"/>
        <v>-0.04992127628</v>
      </c>
      <c r="EN81" s="125">
        <f t="shared" si="325"/>
        <v>-0.06142044953</v>
      </c>
      <c r="EO81" s="125">
        <f t="shared" si="325"/>
        <v>0.0690302475</v>
      </c>
      <c r="EP81" s="127">
        <f t="shared" si="17"/>
        <v>0.5656371943</v>
      </c>
      <c r="EQ81" s="127">
        <v>0.00369642647747348</v>
      </c>
      <c r="ER81" s="127">
        <f t="shared" si="18"/>
        <v>0.5651515152</v>
      </c>
      <c r="ES81" s="127">
        <f t="shared" si="19"/>
        <v>0.0000002358842155</v>
      </c>
      <c r="ET81" s="127">
        <f t="shared" si="20"/>
        <v>0.01737371786</v>
      </c>
    </row>
    <row r="82">
      <c r="A82" s="123">
        <f>'Yield Tabulations'!Z83</f>
        <v>0.4346590909</v>
      </c>
      <c r="B82" s="124">
        <f>'Yield Tabulations'!V83</f>
        <v>0.4348837209</v>
      </c>
      <c r="C82" s="124">
        <f>'Yield Tabulations'!W83</f>
        <v>0.4343065693</v>
      </c>
      <c r="D82" s="125">
        <f t="shared" si="11"/>
        <v>1</v>
      </c>
      <c r="E82" s="125">
        <f t="shared" ref="E82:M82" si="326">POWER($B82,E$1)*POWER($C82,E$2)</f>
        <v>0.4343065693</v>
      </c>
      <c r="F82" s="125">
        <f t="shared" si="326"/>
        <v>0.4348837209</v>
      </c>
      <c r="G82" s="125">
        <f t="shared" si="326"/>
        <v>0.1886221962</v>
      </c>
      <c r="H82" s="125">
        <f t="shared" si="326"/>
        <v>0.1888728569</v>
      </c>
      <c r="I82" s="125">
        <f t="shared" si="326"/>
        <v>0.1891238507</v>
      </c>
      <c r="J82" s="125">
        <f t="shared" si="326"/>
        <v>0.08191985892</v>
      </c>
      <c r="K82" s="125">
        <f t="shared" si="326"/>
        <v>0.08202872252</v>
      </c>
      <c r="L82" s="125">
        <f t="shared" si="326"/>
        <v>0.08213773079</v>
      </c>
      <c r="M82" s="125">
        <f t="shared" si="326"/>
        <v>0.08224688392</v>
      </c>
      <c r="N82" s="126">
        <f t="shared" ref="N82:DI82" si="327">OFFSET($D82,0,N$2)*OFFSET($D82,0,N$3)</f>
        <v>1</v>
      </c>
      <c r="O82" s="126">
        <f t="shared" si="327"/>
        <v>0.4343065693</v>
      </c>
      <c r="P82" s="126">
        <f t="shared" si="327"/>
        <v>0.4348837209</v>
      </c>
      <c r="Q82" s="126">
        <f t="shared" si="327"/>
        <v>0.1886221962</v>
      </c>
      <c r="R82" s="126">
        <f t="shared" si="327"/>
        <v>0.1888728569</v>
      </c>
      <c r="S82" s="126">
        <f t="shared" si="327"/>
        <v>0.1891238507</v>
      </c>
      <c r="T82" s="126">
        <f t="shared" si="327"/>
        <v>0.08191985892</v>
      </c>
      <c r="U82" s="126">
        <f t="shared" si="327"/>
        <v>0.08202872252</v>
      </c>
      <c r="V82" s="126">
        <f t="shared" si="327"/>
        <v>0.08213773079</v>
      </c>
      <c r="W82" s="126">
        <f t="shared" si="327"/>
        <v>0.08224688392</v>
      </c>
      <c r="X82" s="126">
        <f t="shared" si="327"/>
        <v>0.4343065693</v>
      </c>
      <c r="Y82" s="126">
        <f t="shared" si="327"/>
        <v>0.1886221962</v>
      </c>
      <c r="Z82" s="126">
        <f t="shared" si="327"/>
        <v>0.1888728569</v>
      </c>
      <c r="AA82" s="126">
        <f t="shared" si="327"/>
        <v>0.08191985892</v>
      </c>
      <c r="AB82" s="126">
        <f t="shared" si="327"/>
        <v>0.08202872252</v>
      </c>
      <c r="AC82" s="126">
        <f t="shared" si="327"/>
        <v>0.08213773079</v>
      </c>
      <c r="AD82" s="126">
        <f t="shared" si="327"/>
        <v>0.03557833289</v>
      </c>
      <c r="AE82" s="126">
        <f t="shared" si="327"/>
        <v>0.03562561307</v>
      </c>
      <c r="AF82" s="126">
        <f t="shared" si="327"/>
        <v>0.03567295607</v>
      </c>
      <c r="AG82" s="126">
        <f t="shared" si="327"/>
        <v>0.035720362</v>
      </c>
      <c r="AH82" s="126">
        <f t="shared" si="327"/>
        <v>0.4348837209</v>
      </c>
      <c r="AI82" s="126">
        <f t="shared" si="327"/>
        <v>0.1888728569</v>
      </c>
      <c r="AJ82" s="126">
        <f t="shared" si="327"/>
        <v>0.1891238507</v>
      </c>
      <c r="AK82" s="126">
        <f t="shared" si="327"/>
        <v>0.08202872252</v>
      </c>
      <c r="AL82" s="126">
        <f t="shared" si="327"/>
        <v>0.08213773079</v>
      </c>
      <c r="AM82" s="126">
        <f t="shared" si="327"/>
        <v>0.08224688392</v>
      </c>
      <c r="AN82" s="126">
        <f t="shared" si="327"/>
        <v>0.03562561307</v>
      </c>
      <c r="AO82" s="126">
        <f t="shared" si="327"/>
        <v>0.03567295607</v>
      </c>
      <c r="AP82" s="126">
        <f t="shared" si="327"/>
        <v>0.035720362</v>
      </c>
      <c r="AQ82" s="126">
        <f t="shared" si="327"/>
        <v>0.03576783091</v>
      </c>
      <c r="AR82" s="126">
        <f t="shared" si="327"/>
        <v>0.1886221962</v>
      </c>
      <c r="AS82" s="126">
        <f t="shared" si="327"/>
        <v>0.08191985892</v>
      </c>
      <c r="AT82" s="126">
        <f t="shared" si="327"/>
        <v>0.08202872252</v>
      </c>
      <c r="AU82" s="126">
        <f t="shared" si="327"/>
        <v>0.03557833289</v>
      </c>
      <c r="AV82" s="126">
        <f t="shared" si="327"/>
        <v>0.03562561307</v>
      </c>
      <c r="AW82" s="126">
        <f t="shared" si="327"/>
        <v>0.03567295607</v>
      </c>
      <c r="AX82" s="126">
        <f t="shared" si="327"/>
        <v>0.0154519037</v>
      </c>
      <c r="AY82" s="126">
        <f t="shared" si="327"/>
        <v>0.01547243779</v>
      </c>
      <c r="AZ82" s="126">
        <f t="shared" si="327"/>
        <v>0.01549299917</v>
      </c>
      <c r="BA82" s="126">
        <f t="shared" si="327"/>
        <v>0.01551358787</v>
      </c>
      <c r="BB82" s="126">
        <f t="shared" si="327"/>
        <v>0.1888728569</v>
      </c>
      <c r="BC82" s="126">
        <f t="shared" si="327"/>
        <v>0.08202872252</v>
      </c>
      <c r="BD82" s="126">
        <f t="shared" si="327"/>
        <v>0.08213773079</v>
      </c>
      <c r="BE82" s="126">
        <f t="shared" si="327"/>
        <v>0.03562561307</v>
      </c>
      <c r="BF82" s="126">
        <f t="shared" si="327"/>
        <v>0.03567295607</v>
      </c>
      <c r="BG82" s="126">
        <f t="shared" si="327"/>
        <v>0.035720362</v>
      </c>
      <c r="BH82" s="126">
        <f t="shared" si="327"/>
        <v>0.01547243779</v>
      </c>
      <c r="BI82" s="126">
        <f t="shared" si="327"/>
        <v>0.01549299917</v>
      </c>
      <c r="BJ82" s="126">
        <f t="shared" si="327"/>
        <v>0.01551358787</v>
      </c>
      <c r="BK82" s="126">
        <f t="shared" si="327"/>
        <v>0.01553420394</v>
      </c>
      <c r="BL82" s="126">
        <f t="shared" si="327"/>
        <v>0.1891238507</v>
      </c>
      <c r="BM82" s="126">
        <f t="shared" si="327"/>
        <v>0.08213773079</v>
      </c>
      <c r="BN82" s="126">
        <f t="shared" si="327"/>
        <v>0.08224688392</v>
      </c>
      <c r="BO82" s="126">
        <f t="shared" si="327"/>
        <v>0.03567295607</v>
      </c>
      <c r="BP82" s="126">
        <f t="shared" si="327"/>
        <v>0.035720362</v>
      </c>
      <c r="BQ82" s="126">
        <f t="shared" si="327"/>
        <v>0.03576783091</v>
      </c>
      <c r="BR82" s="126">
        <f t="shared" si="327"/>
        <v>0.01549299917</v>
      </c>
      <c r="BS82" s="126">
        <f t="shared" si="327"/>
        <v>0.01551358787</v>
      </c>
      <c r="BT82" s="126">
        <f t="shared" si="327"/>
        <v>0.01553420394</v>
      </c>
      <c r="BU82" s="126">
        <f t="shared" si="327"/>
        <v>0.0155548474</v>
      </c>
      <c r="BV82" s="126">
        <f t="shared" si="327"/>
        <v>0.08191985892</v>
      </c>
      <c r="BW82" s="126">
        <f t="shared" si="327"/>
        <v>0.03557833289</v>
      </c>
      <c r="BX82" s="126">
        <f t="shared" si="327"/>
        <v>0.03562561307</v>
      </c>
      <c r="BY82" s="126">
        <f t="shared" si="327"/>
        <v>0.0154519037</v>
      </c>
      <c r="BZ82" s="126">
        <f t="shared" si="327"/>
        <v>0.01547243779</v>
      </c>
      <c r="CA82" s="126">
        <f t="shared" si="327"/>
        <v>0.01549299917</v>
      </c>
      <c r="CB82" s="126">
        <f t="shared" si="327"/>
        <v>0.006710863286</v>
      </c>
      <c r="CC82" s="126">
        <f t="shared" si="327"/>
        <v>0.006719781377</v>
      </c>
      <c r="CD82" s="126">
        <f t="shared" si="327"/>
        <v>0.006728711319</v>
      </c>
      <c r="CE82" s="126">
        <f t="shared" si="327"/>
        <v>0.006737653128</v>
      </c>
      <c r="CF82" s="126">
        <f t="shared" si="327"/>
        <v>0.08202872252</v>
      </c>
      <c r="CG82" s="126">
        <f t="shared" si="327"/>
        <v>0.03562561307</v>
      </c>
      <c r="CH82" s="126">
        <f t="shared" si="327"/>
        <v>0.03567295607</v>
      </c>
      <c r="CI82" s="126">
        <f t="shared" si="327"/>
        <v>0.01547243779</v>
      </c>
      <c r="CJ82" s="126">
        <f t="shared" si="327"/>
        <v>0.01549299917</v>
      </c>
      <c r="CK82" s="126">
        <f t="shared" si="327"/>
        <v>0.01551358787</v>
      </c>
      <c r="CL82" s="126">
        <f t="shared" si="327"/>
        <v>0.006719781377</v>
      </c>
      <c r="CM82" s="126">
        <f t="shared" si="327"/>
        <v>0.006728711319</v>
      </c>
      <c r="CN82" s="126">
        <f t="shared" si="327"/>
        <v>0.006737653128</v>
      </c>
      <c r="CO82" s="126">
        <f t="shared" si="327"/>
        <v>0.00674660682</v>
      </c>
      <c r="CP82" s="126">
        <f t="shared" si="327"/>
        <v>0.08213773079</v>
      </c>
      <c r="CQ82" s="126">
        <f t="shared" si="327"/>
        <v>0.03567295607</v>
      </c>
      <c r="CR82" s="126">
        <f t="shared" si="327"/>
        <v>0.035720362</v>
      </c>
      <c r="CS82" s="126">
        <f t="shared" si="327"/>
        <v>0.01549299917</v>
      </c>
      <c r="CT82" s="126">
        <f t="shared" si="327"/>
        <v>0.01551358787</v>
      </c>
      <c r="CU82" s="126">
        <f t="shared" si="327"/>
        <v>0.01553420394</v>
      </c>
      <c r="CV82" s="126">
        <f t="shared" si="327"/>
        <v>0.006728711319</v>
      </c>
      <c r="CW82" s="126">
        <f t="shared" si="327"/>
        <v>0.006737653128</v>
      </c>
      <c r="CX82" s="126">
        <f t="shared" si="327"/>
        <v>0.00674660682</v>
      </c>
      <c r="CY82" s="126">
        <f t="shared" si="327"/>
        <v>0.00675557241</v>
      </c>
      <c r="CZ82" s="126">
        <f t="shared" si="327"/>
        <v>0.08224688392</v>
      </c>
      <c r="DA82" s="126">
        <f t="shared" si="327"/>
        <v>0.035720362</v>
      </c>
      <c r="DB82" s="126">
        <f t="shared" si="327"/>
        <v>0.03576783091</v>
      </c>
      <c r="DC82" s="126">
        <f t="shared" si="327"/>
        <v>0.01551358787</v>
      </c>
      <c r="DD82" s="126">
        <f t="shared" si="327"/>
        <v>0.01553420394</v>
      </c>
      <c r="DE82" s="126">
        <f t="shared" si="327"/>
        <v>0.0155548474</v>
      </c>
      <c r="DF82" s="126">
        <f t="shared" si="327"/>
        <v>0.006737653128</v>
      </c>
      <c r="DG82" s="126">
        <f t="shared" si="327"/>
        <v>0.00674660682</v>
      </c>
      <c r="DH82" s="126">
        <f t="shared" si="327"/>
        <v>0.00675557241</v>
      </c>
      <c r="DI82" s="126">
        <f t="shared" si="327"/>
        <v>0.006764549915</v>
      </c>
      <c r="DJ82" s="126">
        <f t="shared" ref="DJ82:DS82" si="328">$A82*OFFSET($D82,0,DJ$3)</f>
        <v>0.4346590909</v>
      </c>
      <c r="DK82" s="126">
        <f t="shared" si="328"/>
        <v>0.1887752986</v>
      </c>
      <c r="DL82" s="126">
        <f t="shared" si="328"/>
        <v>0.1890261628</v>
      </c>
      <c r="DM82" s="126">
        <f t="shared" si="328"/>
        <v>0.08198635231</v>
      </c>
      <c r="DN82" s="126">
        <f t="shared" si="328"/>
        <v>0.08209530428</v>
      </c>
      <c r="DO82" s="126">
        <f t="shared" si="328"/>
        <v>0.08220440103</v>
      </c>
      <c r="DP82" s="126">
        <f t="shared" si="328"/>
        <v>0.03560721141</v>
      </c>
      <c r="DQ82" s="126">
        <f t="shared" si="328"/>
        <v>0.03565452996</v>
      </c>
      <c r="DR82" s="126">
        <f t="shared" si="328"/>
        <v>0.0357019114</v>
      </c>
      <c r="DS82" s="126">
        <f t="shared" si="328"/>
        <v>0.0357493558</v>
      </c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5">
        <f t="shared" ref="EF82:EO82" si="329">D82*EF$3</f>
        <v>-0.002271078519</v>
      </c>
      <c r="EG82" s="125">
        <f t="shared" si="329"/>
        <v>0.1923846817</v>
      </c>
      <c r="EH82" s="125">
        <f t="shared" si="329"/>
        <v>0.2499688513</v>
      </c>
      <c r="EI82" s="125">
        <f t="shared" si="329"/>
        <v>-0.06730183774</v>
      </c>
      <c r="EJ82" s="125">
        <f t="shared" si="329"/>
        <v>0.1009967013</v>
      </c>
      <c r="EK82" s="125">
        <f t="shared" si="329"/>
        <v>-0.04241869002</v>
      </c>
      <c r="EL82" s="125">
        <f t="shared" si="329"/>
        <v>0.02795076513</v>
      </c>
      <c r="EM82" s="125">
        <f t="shared" si="329"/>
        <v>-0.02494141768</v>
      </c>
      <c r="EN82" s="125">
        <f t="shared" si="329"/>
        <v>-0.02788984401</v>
      </c>
      <c r="EO82" s="125">
        <f t="shared" si="329"/>
        <v>0.02848853814</v>
      </c>
      <c r="EP82" s="127">
        <f t="shared" si="17"/>
        <v>0.4349666696</v>
      </c>
      <c r="EQ82" s="127">
        <v>0.007932157579306431</v>
      </c>
      <c r="ER82" s="127">
        <f t="shared" si="18"/>
        <v>0.4346590909</v>
      </c>
      <c r="ES82" s="127">
        <f t="shared" si="19"/>
        <v>0.00000009460466216</v>
      </c>
      <c r="ET82" s="127">
        <f t="shared" si="20"/>
        <v>0.000001734424473</v>
      </c>
    </row>
    <row r="83">
      <c r="A83" s="123">
        <f>'Yield Tabulations'!Z84</f>
        <v>0.4477234401</v>
      </c>
      <c r="B83" s="124">
        <f>'Yield Tabulations'!V84</f>
        <v>0.4150197628</v>
      </c>
      <c r="C83" s="124">
        <f>'Yield Tabulations'!W84</f>
        <v>0.5058548009</v>
      </c>
      <c r="D83" s="125">
        <f t="shared" si="11"/>
        <v>1</v>
      </c>
      <c r="E83" s="125">
        <f t="shared" ref="E83:M83" si="330">POWER($B83,E$1)*POWER($C83,E$2)</f>
        <v>0.5058548009</v>
      </c>
      <c r="F83" s="125">
        <f t="shared" si="330"/>
        <v>0.4150197628</v>
      </c>
      <c r="G83" s="125">
        <f t="shared" si="330"/>
        <v>0.2558890796</v>
      </c>
      <c r="H83" s="125">
        <f t="shared" si="330"/>
        <v>0.2099397395</v>
      </c>
      <c r="I83" s="125">
        <f t="shared" si="330"/>
        <v>0.1722414036</v>
      </c>
      <c r="J83" s="125">
        <f t="shared" si="330"/>
        <v>0.1294427194</v>
      </c>
      <c r="K83" s="125">
        <f t="shared" si="330"/>
        <v>0.1061990251</v>
      </c>
      <c r="L83" s="125">
        <f t="shared" si="330"/>
        <v>0.08712914091</v>
      </c>
      <c r="M83" s="125">
        <f t="shared" si="330"/>
        <v>0.07148358645</v>
      </c>
      <c r="N83" s="126">
        <f t="shared" ref="N83:DI83" si="331">OFFSET($D83,0,N$2)*OFFSET($D83,0,N$3)</f>
        <v>1</v>
      </c>
      <c r="O83" s="126">
        <f t="shared" si="331"/>
        <v>0.5058548009</v>
      </c>
      <c r="P83" s="126">
        <f t="shared" si="331"/>
        <v>0.4150197628</v>
      </c>
      <c r="Q83" s="126">
        <f t="shared" si="331"/>
        <v>0.2558890796</v>
      </c>
      <c r="R83" s="126">
        <f t="shared" si="331"/>
        <v>0.2099397395</v>
      </c>
      <c r="S83" s="126">
        <f t="shared" si="331"/>
        <v>0.1722414036</v>
      </c>
      <c r="T83" s="126">
        <f t="shared" si="331"/>
        <v>0.1294427194</v>
      </c>
      <c r="U83" s="126">
        <f t="shared" si="331"/>
        <v>0.1061990251</v>
      </c>
      <c r="V83" s="126">
        <f t="shared" si="331"/>
        <v>0.08712914091</v>
      </c>
      <c r="W83" s="126">
        <f t="shared" si="331"/>
        <v>0.07148358645</v>
      </c>
      <c r="X83" s="126">
        <f t="shared" si="331"/>
        <v>0.5058548009</v>
      </c>
      <c r="Y83" s="126">
        <f t="shared" si="331"/>
        <v>0.2558890796</v>
      </c>
      <c r="Z83" s="126">
        <f t="shared" si="331"/>
        <v>0.2099397395</v>
      </c>
      <c r="AA83" s="126">
        <f t="shared" si="331"/>
        <v>0.1294427194</v>
      </c>
      <c r="AB83" s="126">
        <f t="shared" si="331"/>
        <v>0.1061990251</v>
      </c>
      <c r="AC83" s="126">
        <f t="shared" si="331"/>
        <v>0.08712914091</v>
      </c>
      <c r="AD83" s="126">
        <f t="shared" si="331"/>
        <v>0.06547922107</v>
      </c>
      <c r="AE83" s="126">
        <f t="shared" si="331"/>
        <v>0.05372128672</v>
      </c>
      <c r="AF83" s="126">
        <f t="shared" si="331"/>
        <v>0.04407469423</v>
      </c>
      <c r="AG83" s="126">
        <f t="shared" si="331"/>
        <v>0.0361603154</v>
      </c>
      <c r="AH83" s="126">
        <f t="shared" si="331"/>
        <v>0.4150197628</v>
      </c>
      <c r="AI83" s="126">
        <f t="shared" si="331"/>
        <v>0.2099397395</v>
      </c>
      <c r="AJ83" s="126">
        <f t="shared" si="331"/>
        <v>0.1722414036</v>
      </c>
      <c r="AK83" s="126">
        <f t="shared" si="331"/>
        <v>0.1061990251</v>
      </c>
      <c r="AL83" s="126">
        <f t="shared" si="331"/>
        <v>0.08712914091</v>
      </c>
      <c r="AM83" s="126">
        <f t="shared" si="331"/>
        <v>0.07148358645</v>
      </c>
      <c r="AN83" s="126">
        <f t="shared" si="331"/>
        <v>0.05372128672</v>
      </c>
      <c r="AO83" s="126">
        <f t="shared" si="331"/>
        <v>0.04407469423</v>
      </c>
      <c r="AP83" s="126">
        <f t="shared" si="331"/>
        <v>0.0361603154</v>
      </c>
      <c r="AQ83" s="126">
        <f t="shared" si="331"/>
        <v>0.0296671011</v>
      </c>
      <c r="AR83" s="126">
        <f t="shared" si="331"/>
        <v>0.2558890796</v>
      </c>
      <c r="AS83" s="126">
        <f t="shared" si="331"/>
        <v>0.1294427194</v>
      </c>
      <c r="AT83" s="126">
        <f t="shared" si="331"/>
        <v>0.1061990251</v>
      </c>
      <c r="AU83" s="126">
        <f t="shared" si="331"/>
        <v>0.06547922107</v>
      </c>
      <c r="AV83" s="126">
        <f t="shared" si="331"/>
        <v>0.05372128672</v>
      </c>
      <c r="AW83" s="126">
        <f t="shared" si="331"/>
        <v>0.04407469423</v>
      </c>
      <c r="AX83" s="126">
        <f t="shared" si="331"/>
        <v>0.03312297834</v>
      </c>
      <c r="AY83" s="126">
        <f t="shared" si="331"/>
        <v>0.0271751708</v>
      </c>
      <c r="AZ83" s="126">
        <f t="shared" si="331"/>
        <v>0.02229539568</v>
      </c>
      <c r="BA83" s="126">
        <f t="shared" si="331"/>
        <v>0.01829186915</v>
      </c>
      <c r="BB83" s="126">
        <f t="shared" si="331"/>
        <v>0.2099397395</v>
      </c>
      <c r="BC83" s="126">
        <f t="shared" si="331"/>
        <v>0.1061990251</v>
      </c>
      <c r="BD83" s="126">
        <f t="shared" si="331"/>
        <v>0.08712914091</v>
      </c>
      <c r="BE83" s="126">
        <f t="shared" si="331"/>
        <v>0.05372128672</v>
      </c>
      <c r="BF83" s="126">
        <f t="shared" si="331"/>
        <v>0.04407469423</v>
      </c>
      <c r="BG83" s="126">
        <f t="shared" si="331"/>
        <v>0.0361603154</v>
      </c>
      <c r="BH83" s="126">
        <f t="shared" si="331"/>
        <v>0.0271751708</v>
      </c>
      <c r="BI83" s="126">
        <f t="shared" si="331"/>
        <v>0.02229539568</v>
      </c>
      <c r="BJ83" s="126">
        <f t="shared" si="331"/>
        <v>0.01829186915</v>
      </c>
      <c r="BK83" s="126">
        <f t="shared" si="331"/>
        <v>0.01500724552</v>
      </c>
      <c r="BL83" s="126">
        <f t="shared" si="331"/>
        <v>0.1722414036</v>
      </c>
      <c r="BM83" s="126">
        <f t="shared" si="331"/>
        <v>0.08712914091</v>
      </c>
      <c r="BN83" s="126">
        <f t="shared" si="331"/>
        <v>0.07148358645</v>
      </c>
      <c r="BO83" s="126">
        <f t="shared" si="331"/>
        <v>0.04407469423</v>
      </c>
      <c r="BP83" s="126">
        <f t="shared" si="331"/>
        <v>0.0361603154</v>
      </c>
      <c r="BQ83" s="126">
        <f t="shared" si="331"/>
        <v>0.0296671011</v>
      </c>
      <c r="BR83" s="126">
        <f t="shared" si="331"/>
        <v>0.02229539568</v>
      </c>
      <c r="BS83" s="126">
        <f t="shared" si="331"/>
        <v>0.01829186915</v>
      </c>
      <c r="BT83" s="126">
        <f t="shared" si="331"/>
        <v>0.01500724552</v>
      </c>
      <c r="BU83" s="126">
        <f t="shared" si="331"/>
        <v>0.01231243326</v>
      </c>
      <c r="BV83" s="126">
        <f t="shared" si="331"/>
        <v>0.1294427194</v>
      </c>
      <c r="BW83" s="126">
        <f t="shared" si="331"/>
        <v>0.06547922107</v>
      </c>
      <c r="BX83" s="126">
        <f t="shared" si="331"/>
        <v>0.05372128672</v>
      </c>
      <c r="BY83" s="126">
        <f t="shared" si="331"/>
        <v>0.03312297834</v>
      </c>
      <c r="BZ83" s="126">
        <f t="shared" si="331"/>
        <v>0.0271751708</v>
      </c>
      <c r="CA83" s="126">
        <f t="shared" si="331"/>
        <v>0.02229539568</v>
      </c>
      <c r="CB83" s="126">
        <f t="shared" si="331"/>
        <v>0.01675541762</v>
      </c>
      <c r="CC83" s="126">
        <f t="shared" si="331"/>
        <v>0.01374669062</v>
      </c>
      <c r="CD83" s="126">
        <f t="shared" si="331"/>
        <v>0.01127823294</v>
      </c>
      <c r="CE83" s="126">
        <f t="shared" si="331"/>
        <v>0.009253029826</v>
      </c>
      <c r="CF83" s="126">
        <f t="shared" si="331"/>
        <v>0.1061990251</v>
      </c>
      <c r="CG83" s="126">
        <f t="shared" si="331"/>
        <v>0.05372128672</v>
      </c>
      <c r="CH83" s="126">
        <f t="shared" si="331"/>
        <v>0.04407469423</v>
      </c>
      <c r="CI83" s="126">
        <f t="shared" si="331"/>
        <v>0.0271751708</v>
      </c>
      <c r="CJ83" s="126">
        <f t="shared" si="331"/>
        <v>0.02229539568</v>
      </c>
      <c r="CK83" s="126">
        <f t="shared" si="331"/>
        <v>0.01829186915</v>
      </c>
      <c r="CL83" s="126">
        <f t="shared" si="331"/>
        <v>0.01374669062</v>
      </c>
      <c r="CM83" s="126">
        <f t="shared" si="331"/>
        <v>0.01127823294</v>
      </c>
      <c r="CN83" s="126">
        <f t="shared" si="331"/>
        <v>0.009253029826</v>
      </c>
      <c r="CO83" s="126">
        <f t="shared" si="331"/>
        <v>0.007591487195</v>
      </c>
      <c r="CP83" s="126">
        <f t="shared" si="331"/>
        <v>0.08712914091</v>
      </c>
      <c r="CQ83" s="126">
        <f t="shared" si="331"/>
        <v>0.04407469423</v>
      </c>
      <c r="CR83" s="126">
        <f t="shared" si="331"/>
        <v>0.0361603154</v>
      </c>
      <c r="CS83" s="126">
        <f t="shared" si="331"/>
        <v>0.02229539568</v>
      </c>
      <c r="CT83" s="126">
        <f t="shared" si="331"/>
        <v>0.01829186915</v>
      </c>
      <c r="CU83" s="126">
        <f t="shared" si="331"/>
        <v>0.01500724552</v>
      </c>
      <c r="CV83" s="126">
        <f t="shared" si="331"/>
        <v>0.01127823294</v>
      </c>
      <c r="CW83" s="126">
        <f t="shared" si="331"/>
        <v>0.009253029826</v>
      </c>
      <c r="CX83" s="126">
        <f t="shared" si="331"/>
        <v>0.007591487195</v>
      </c>
      <c r="CY83" s="126">
        <f t="shared" si="331"/>
        <v>0.006228303477</v>
      </c>
      <c r="CZ83" s="126">
        <f t="shared" si="331"/>
        <v>0.07148358645</v>
      </c>
      <c r="DA83" s="126">
        <f t="shared" si="331"/>
        <v>0.0361603154</v>
      </c>
      <c r="DB83" s="126">
        <f t="shared" si="331"/>
        <v>0.0296671011</v>
      </c>
      <c r="DC83" s="126">
        <f t="shared" si="331"/>
        <v>0.01829186915</v>
      </c>
      <c r="DD83" s="126">
        <f t="shared" si="331"/>
        <v>0.01500724552</v>
      </c>
      <c r="DE83" s="126">
        <f t="shared" si="331"/>
        <v>0.01231243326</v>
      </c>
      <c r="DF83" s="126">
        <f t="shared" si="331"/>
        <v>0.009253029826</v>
      </c>
      <c r="DG83" s="126">
        <f t="shared" si="331"/>
        <v>0.007591487195</v>
      </c>
      <c r="DH83" s="126">
        <f t="shared" si="331"/>
        <v>0.006228303477</v>
      </c>
      <c r="DI83" s="126">
        <f t="shared" si="331"/>
        <v>0.005109903132</v>
      </c>
      <c r="DJ83" s="126">
        <f t="shared" ref="DJ83:DS83" si="332">$A83*OFFSET($D83,0,DJ$3)</f>
        <v>0.4477234401</v>
      </c>
      <c r="DK83" s="126">
        <f t="shared" si="332"/>
        <v>0.2264830517</v>
      </c>
      <c r="DL83" s="126">
        <f t="shared" si="332"/>
        <v>0.1858140759</v>
      </c>
      <c r="DM83" s="126">
        <f t="shared" si="332"/>
        <v>0.114567539</v>
      </c>
      <c r="DN83" s="126">
        <f t="shared" si="332"/>
        <v>0.0939949424</v>
      </c>
      <c r="DO83" s="126">
        <f t="shared" si="332"/>
        <v>0.07711651373</v>
      </c>
      <c r="DP83" s="126">
        <f t="shared" si="332"/>
        <v>0.05795453965</v>
      </c>
      <c r="DQ83" s="126">
        <f t="shared" si="332"/>
        <v>0.04754779288</v>
      </c>
      <c r="DR83" s="126">
        <f t="shared" si="332"/>
        <v>0.0390097587</v>
      </c>
      <c r="DS83" s="126">
        <f t="shared" si="332"/>
        <v>0.03200487724</v>
      </c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5">
        <f t="shared" ref="EF83:EO83" si="333">D83*EF$3</f>
        <v>-0.002271078519</v>
      </c>
      <c r="EG83" s="125">
        <f t="shared" si="333"/>
        <v>0.2240783855</v>
      </c>
      <c r="EH83" s="125">
        <f t="shared" si="333"/>
        <v>0.2385511538</v>
      </c>
      <c r="EI83" s="125">
        <f t="shared" si="333"/>
        <v>-0.09130317463</v>
      </c>
      <c r="EJ83" s="125">
        <f t="shared" si="333"/>
        <v>0.1122618756</v>
      </c>
      <c r="EK83" s="125">
        <f t="shared" si="333"/>
        <v>-0.03863211688</v>
      </c>
      <c r="EL83" s="125">
        <f t="shared" si="333"/>
        <v>0.04416539648</v>
      </c>
      <c r="EM83" s="125">
        <f t="shared" si="333"/>
        <v>-0.03229057045</v>
      </c>
      <c r="EN83" s="125">
        <f t="shared" si="333"/>
        <v>-0.02958467595</v>
      </c>
      <c r="EO83" s="125">
        <f t="shared" si="333"/>
        <v>0.02476036516</v>
      </c>
      <c r="EP83" s="127">
        <f t="shared" si="17"/>
        <v>0.4497355601</v>
      </c>
      <c r="EQ83" s="127">
        <v>0.009024353664028206</v>
      </c>
      <c r="ER83" s="127">
        <f t="shared" si="18"/>
        <v>0.4477234401</v>
      </c>
      <c r="ES83" s="127">
        <f t="shared" si="19"/>
        <v>0.000004048626658</v>
      </c>
      <c r="ET83" s="127">
        <f t="shared" si="20"/>
        <v>0.0002068225009</v>
      </c>
    </row>
    <row r="84">
      <c r="A84" s="123">
        <f>'Yield Tabulations'!Z85</f>
        <v>0.656462585</v>
      </c>
      <c r="B84" s="124">
        <f>'Yield Tabulations'!V85</f>
        <v>0.7100271003</v>
      </c>
      <c r="C84" s="124">
        <f>'Yield Tabulations'!W85</f>
        <v>0.5662100457</v>
      </c>
      <c r="D84" s="125">
        <f t="shared" si="11"/>
        <v>1</v>
      </c>
      <c r="E84" s="125">
        <f t="shared" ref="E84:M84" si="334">POWER($B84,E$1)*POWER($C84,E$2)</f>
        <v>0.5662100457</v>
      </c>
      <c r="F84" s="125">
        <f t="shared" si="334"/>
        <v>0.7100271003</v>
      </c>
      <c r="G84" s="125">
        <f t="shared" si="334"/>
        <v>0.3205938158</v>
      </c>
      <c r="H84" s="125">
        <f t="shared" si="334"/>
        <v>0.4020244769</v>
      </c>
      <c r="I84" s="125">
        <f t="shared" si="334"/>
        <v>0.5041384831</v>
      </c>
      <c r="J84" s="125">
        <f t="shared" si="334"/>
        <v>0.1815234391</v>
      </c>
      <c r="K84" s="125">
        <f t="shared" si="334"/>
        <v>0.2276302974</v>
      </c>
      <c r="L84" s="125">
        <f t="shared" si="334"/>
        <v>0.2854482735</v>
      </c>
      <c r="M84" s="125">
        <f t="shared" si="334"/>
        <v>0.3579519853</v>
      </c>
      <c r="N84" s="126">
        <f t="shared" ref="N84:DI84" si="335">OFFSET($D84,0,N$2)*OFFSET($D84,0,N$3)</f>
        <v>1</v>
      </c>
      <c r="O84" s="126">
        <f t="shared" si="335"/>
        <v>0.5662100457</v>
      </c>
      <c r="P84" s="126">
        <f t="shared" si="335"/>
        <v>0.7100271003</v>
      </c>
      <c r="Q84" s="126">
        <f t="shared" si="335"/>
        <v>0.3205938158</v>
      </c>
      <c r="R84" s="126">
        <f t="shared" si="335"/>
        <v>0.4020244769</v>
      </c>
      <c r="S84" s="126">
        <f t="shared" si="335"/>
        <v>0.5041384831</v>
      </c>
      <c r="T84" s="126">
        <f t="shared" si="335"/>
        <v>0.1815234391</v>
      </c>
      <c r="U84" s="126">
        <f t="shared" si="335"/>
        <v>0.2276302974</v>
      </c>
      <c r="V84" s="126">
        <f t="shared" si="335"/>
        <v>0.2854482735</v>
      </c>
      <c r="W84" s="126">
        <f t="shared" si="335"/>
        <v>0.3579519853</v>
      </c>
      <c r="X84" s="126">
        <f t="shared" si="335"/>
        <v>0.5662100457</v>
      </c>
      <c r="Y84" s="126">
        <f t="shared" si="335"/>
        <v>0.3205938158</v>
      </c>
      <c r="Z84" s="126">
        <f t="shared" si="335"/>
        <v>0.4020244769</v>
      </c>
      <c r="AA84" s="126">
        <f t="shared" si="335"/>
        <v>0.1815234391</v>
      </c>
      <c r="AB84" s="126">
        <f t="shared" si="335"/>
        <v>0.2276302974</v>
      </c>
      <c r="AC84" s="126">
        <f t="shared" si="335"/>
        <v>0.2854482735</v>
      </c>
      <c r="AD84" s="126">
        <f t="shared" si="335"/>
        <v>0.1027803947</v>
      </c>
      <c r="AE84" s="126">
        <f t="shared" si="335"/>
        <v>0.1288865611</v>
      </c>
      <c r="AF84" s="126">
        <f t="shared" si="335"/>
        <v>0.16162368</v>
      </c>
      <c r="AG84" s="126">
        <f t="shared" si="335"/>
        <v>0.2026760099</v>
      </c>
      <c r="AH84" s="126">
        <f t="shared" si="335"/>
        <v>0.7100271003</v>
      </c>
      <c r="AI84" s="126">
        <f t="shared" si="335"/>
        <v>0.4020244769</v>
      </c>
      <c r="AJ84" s="126">
        <f t="shared" si="335"/>
        <v>0.5041384831</v>
      </c>
      <c r="AK84" s="126">
        <f t="shared" si="335"/>
        <v>0.2276302974</v>
      </c>
      <c r="AL84" s="126">
        <f t="shared" si="335"/>
        <v>0.2854482735</v>
      </c>
      <c r="AM84" s="126">
        <f t="shared" si="335"/>
        <v>0.3579519853</v>
      </c>
      <c r="AN84" s="126">
        <f t="shared" si="335"/>
        <v>0.1288865611</v>
      </c>
      <c r="AO84" s="126">
        <f t="shared" si="335"/>
        <v>0.16162368</v>
      </c>
      <c r="AP84" s="126">
        <f t="shared" si="335"/>
        <v>0.2026760099</v>
      </c>
      <c r="AQ84" s="126">
        <f t="shared" si="335"/>
        <v>0.2541556102</v>
      </c>
      <c r="AR84" s="126">
        <f t="shared" si="335"/>
        <v>0.3205938158</v>
      </c>
      <c r="AS84" s="126">
        <f t="shared" si="335"/>
        <v>0.1815234391</v>
      </c>
      <c r="AT84" s="126">
        <f t="shared" si="335"/>
        <v>0.2276302974</v>
      </c>
      <c r="AU84" s="126">
        <f t="shared" si="335"/>
        <v>0.1027803947</v>
      </c>
      <c r="AV84" s="126">
        <f t="shared" si="335"/>
        <v>0.1288865611</v>
      </c>
      <c r="AW84" s="126">
        <f t="shared" si="335"/>
        <v>0.16162368</v>
      </c>
      <c r="AX84" s="126">
        <f t="shared" si="335"/>
        <v>0.058195292</v>
      </c>
      <c r="AY84" s="126">
        <f t="shared" si="335"/>
        <v>0.07297686564</v>
      </c>
      <c r="AZ84" s="126">
        <f t="shared" si="335"/>
        <v>0.09151295123</v>
      </c>
      <c r="BA84" s="126">
        <f t="shared" si="335"/>
        <v>0.1147571928</v>
      </c>
      <c r="BB84" s="126">
        <f t="shared" si="335"/>
        <v>0.4020244769</v>
      </c>
      <c r="BC84" s="126">
        <f t="shared" si="335"/>
        <v>0.2276302974</v>
      </c>
      <c r="BD84" s="126">
        <f t="shared" si="335"/>
        <v>0.2854482735</v>
      </c>
      <c r="BE84" s="126">
        <f t="shared" si="335"/>
        <v>0.1288865611</v>
      </c>
      <c r="BF84" s="126">
        <f t="shared" si="335"/>
        <v>0.16162368</v>
      </c>
      <c r="BG84" s="126">
        <f t="shared" si="335"/>
        <v>0.2026760099</v>
      </c>
      <c r="BH84" s="126">
        <f t="shared" si="335"/>
        <v>0.07297686564</v>
      </c>
      <c r="BI84" s="126">
        <f t="shared" si="335"/>
        <v>0.09151295123</v>
      </c>
      <c r="BJ84" s="126">
        <f t="shared" si="335"/>
        <v>0.1147571928</v>
      </c>
      <c r="BK84" s="126">
        <f t="shared" si="335"/>
        <v>0.1439054596</v>
      </c>
      <c r="BL84" s="126">
        <f t="shared" si="335"/>
        <v>0.5041384831</v>
      </c>
      <c r="BM84" s="126">
        <f t="shared" si="335"/>
        <v>0.2854482735</v>
      </c>
      <c r="BN84" s="126">
        <f t="shared" si="335"/>
        <v>0.3579519853</v>
      </c>
      <c r="BO84" s="126">
        <f t="shared" si="335"/>
        <v>0.16162368</v>
      </c>
      <c r="BP84" s="126">
        <f t="shared" si="335"/>
        <v>0.2026760099</v>
      </c>
      <c r="BQ84" s="126">
        <f t="shared" si="335"/>
        <v>0.2541556102</v>
      </c>
      <c r="BR84" s="126">
        <f t="shared" si="335"/>
        <v>0.09151295123</v>
      </c>
      <c r="BS84" s="126">
        <f t="shared" si="335"/>
        <v>0.1147571928</v>
      </c>
      <c r="BT84" s="126">
        <f t="shared" si="335"/>
        <v>0.1439054596</v>
      </c>
      <c r="BU84" s="126">
        <f t="shared" si="335"/>
        <v>0.1804573709</v>
      </c>
      <c r="BV84" s="126">
        <f t="shared" si="335"/>
        <v>0.1815234391</v>
      </c>
      <c r="BW84" s="126">
        <f t="shared" si="335"/>
        <v>0.1027803947</v>
      </c>
      <c r="BX84" s="126">
        <f t="shared" si="335"/>
        <v>0.1288865611</v>
      </c>
      <c r="BY84" s="126">
        <f t="shared" si="335"/>
        <v>0.058195292</v>
      </c>
      <c r="BZ84" s="126">
        <f t="shared" si="335"/>
        <v>0.07297686564</v>
      </c>
      <c r="CA84" s="126">
        <f t="shared" si="335"/>
        <v>0.09151295123</v>
      </c>
      <c r="CB84" s="126">
        <f t="shared" si="335"/>
        <v>0.03295075894</v>
      </c>
      <c r="CC84" s="126">
        <f t="shared" si="335"/>
        <v>0.04132023443</v>
      </c>
      <c r="CD84" s="126">
        <f t="shared" si="335"/>
        <v>0.0518155523</v>
      </c>
      <c r="CE84" s="126">
        <f t="shared" si="335"/>
        <v>0.0649766754</v>
      </c>
      <c r="CF84" s="126">
        <f t="shared" si="335"/>
        <v>0.2276302974</v>
      </c>
      <c r="CG84" s="126">
        <f t="shared" si="335"/>
        <v>0.1288865611</v>
      </c>
      <c r="CH84" s="126">
        <f t="shared" si="335"/>
        <v>0.16162368</v>
      </c>
      <c r="CI84" s="126">
        <f t="shared" si="335"/>
        <v>0.07297686564</v>
      </c>
      <c r="CJ84" s="126">
        <f t="shared" si="335"/>
        <v>0.09151295123</v>
      </c>
      <c r="CK84" s="126">
        <f t="shared" si="335"/>
        <v>0.1147571928</v>
      </c>
      <c r="CL84" s="126">
        <f t="shared" si="335"/>
        <v>0.04132023443</v>
      </c>
      <c r="CM84" s="126">
        <f t="shared" si="335"/>
        <v>0.0518155523</v>
      </c>
      <c r="CN84" s="126">
        <f t="shared" si="335"/>
        <v>0.0649766754</v>
      </c>
      <c r="CO84" s="126">
        <f t="shared" si="335"/>
        <v>0.08148071687</v>
      </c>
      <c r="CP84" s="126">
        <f t="shared" si="335"/>
        <v>0.2854482735</v>
      </c>
      <c r="CQ84" s="126">
        <f t="shared" si="335"/>
        <v>0.16162368</v>
      </c>
      <c r="CR84" s="126">
        <f t="shared" si="335"/>
        <v>0.2026760099</v>
      </c>
      <c r="CS84" s="126">
        <f t="shared" si="335"/>
        <v>0.09151295123</v>
      </c>
      <c r="CT84" s="126">
        <f t="shared" si="335"/>
        <v>0.1147571928</v>
      </c>
      <c r="CU84" s="126">
        <f t="shared" si="335"/>
        <v>0.1439054596</v>
      </c>
      <c r="CV84" s="126">
        <f t="shared" si="335"/>
        <v>0.0518155523</v>
      </c>
      <c r="CW84" s="126">
        <f t="shared" si="335"/>
        <v>0.0649766754</v>
      </c>
      <c r="CX84" s="126">
        <f t="shared" si="335"/>
        <v>0.08148071687</v>
      </c>
      <c r="CY84" s="126">
        <f t="shared" si="335"/>
        <v>0.1021767762</v>
      </c>
      <c r="CZ84" s="126">
        <f t="shared" si="335"/>
        <v>0.3579519853</v>
      </c>
      <c r="DA84" s="126">
        <f t="shared" si="335"/>
        <v>0.2026760099</v>
      </c>
      <c r="DB84" s="126">
        <f t="shared" si="335"/>
        <v>0.2541556102</v>
      </c>
      <c r="DC84" s="126">
        <f t="shared" si="335"/>
        <v>0.1147571928</v>
      </c>
      <c r="DD84" s="126">
        <f t="shared" si="335"/>
        <v>0.1439054596</v>
      </c>
      <c r="DE84" s="126">
        <f t="shared" si="335"/>
        <v>0.1804573709</v>
      </c>
      <c r="DF84" s="126">
        <f t="shared" si="335"/>
        <v>0.0649766754</v>
      </c>
      <c r="DG84" s="126">
        <f t="shared" si="335"/>
        <v>0.08148071687</v>
      </c>
      <c r="DH84" s="126">
        <f t="shared" si="335"/>
        <v>0.1021767762</v>
      </c>
      <c r="DI84" s="126">
        <f t="shared" si="335"/>
        <v>0.1281296238</v>
      </c>
      <c r="DJ84" s="126">
        <f t="shared" ref="DJ84:DS84" si="336">$A84*OFFSET($D84,0,DJ$3)</f>
        <v>0.656462585</v>
      </c>
      <c r="DK84" s="126">
        <f t="shared" si="336"/>
        <v>0.3716957102</v>
      </c>
      <c r="DL84" s="126">
        <f t="shared" si="336"/>
        <v>0.4661062257</v>
      </c>
      <c r="DM84" s="126">
        <f t="shared" si="336"/>
        <v>0.2104578451</v>
      </c>
      <c r="DN84" s="126">
        <f t="shared" si="336"/>
        <v>0.2639140273</v>
      </c>
      <c r="DO84" s="126">
        <f t="shared" si="336"/>
        <v>0.3309480518</v>
      </c>
      <c r="DP84" s="126">
        <f t="shared" si="336"/>
        <v>0.1191633461</v>
      </c>
      <c r="DQ84" s="126">
        <f t="shared" si="336"/>
        <v>0.1494307735</v>
      </c>
      <c r="DR84" s="126">
        <f t="shared" si="336"/>
        <v>0.1873861115</v>
      </c>
      <c r="DS84" s="126">
        <f t="shared" si="336"/>
        <v>0.2349820856</v>
      </c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5">
        <f t="shared" ref="EF84:EO84" si="337">D84*EF$3</f>
        <v>-0.002271078519</v>
      </c>
      <c r="EG84" s="125">
        <f t="shared" si="337"/>
        <v>0.2508139345</v>
      </c>
      <c r="EH84" s="125">
        <f t="shared" si="337"/>
        <v>0.4081198034</v>
      </c>
      <c r="EI84" s="125">
        <f t="shared" si="337"/>
        <v>-0.1143903178</v>
      </c>
      <c r="EJ84" s="125">
        <f t="shared" si="337"/>
        <v>0.2149760779</v>
      </c>
      <c r="EK84" s="125">
        <f t="shared" si="337"/>
        <v>-0.1130734911</v>
      </c>
      <c r="EL84" s="125">
        <f t="shared" si="337"/>
        <v>0.06193515319</v>
      </c>
      <c r="EM84" s="125">
        <f t="shared" si="337"/>
        <v>-0.06921261418</v>
      </c>
      <c r="EN84" s="125">
        <f t="shared" si="337"/>
        <v>-0.09692388318</v>
      </c>
      <c r="EO84" s="125">
        <f t="shared" si="337"/>
        <v>0.1239868102</v>
      </c>
      <c r="EP84" s="127">
        <f t="shared" si="17"/>
        <v>0.6639603943</v>
      </c>
      <c r="EQ84" s="127">
        <v>-0.003041292067996193</v>
      </c>
      <c r="ER84" s="127">
        <f t="shared" si="18"/>
        <v>0.656462585</v>
      </c>
      <c r="ES84" s="127">
        <f t="shared" si="19"/>
        <v>0.00005621714392</v>
      </c>
      <c r="ET84" s="127">
        <f t="shared" si="20"/>
        <v>0.04978274397</v>
      </c>
    </row>
    <row r="85">
      <c r="A85" s="123">
        <f>'Yield Tabulations'!Z86</f>
        <v>0.4636871508</v>
      </c>
      <c r="B85" s="124">
        <f>'Yield Tabulations'!V86</f>
        <v>0.487804878</v>
      </c>
      <c r="C85" s="124">
        <f>'Yield Tabulations'!W86</f>
        <v>0.4215017065</v>
      </c>
      <c r="D85" s="125">
        <f t="shared" si="11"/>
        <v>1</v>
      </c>
      <c r="E85" s="125">
        <f t="shared" ref="E85:M85" si="338">POWER($B85,E$1)*POWER($C85,E$2)</f>
        <v>0.4215017065</v>
      </c>
      <c r="F85" s="125">
        <f t="shared" si="338"/>
        <v>0.487804878</v>
      </c>
      <c r="G85" s="125">
        <f t="shared" si="338"/>
        <v>0.1776636886</v>
      </c>
      <c r="H85" s="125">
        <f t="shared" si="338"/>
        <v>0.2056105885</v>
      </c>
      <c r="I85" s="125">
        <f t="shared" si="338"/>
        <v>0.237953599</v>
      </c>
      <c r="J85" s="125">
        <f t="shared" si="338"/>
        <v>0.07488554791</v>
      </c>
      <c r="K85" s="125">
        <f t="shared" si="338"/>
        <v>0.08666521394</v>
      </c>
      <c r="L85" s="125">
        <f t="shared" si="338"/>
        <v>0.1002978481</v>
      </c>
      <c r="M85" s="125">
        <f t="shared" si="338"/>
        <v>0.1160749264</v>
      </c>
      <c r="N85" s="126">
        <f t="shared" ref="N85:DI85" si="339">OFFSET($D85,0,N$2)*OFFSET($D85,0,N$3)</f>
        <v>1</v>
      </c>
      <c r="O85" s="126">
        <f t="shared" si="339"/>
        <v>0.4215017065</v>
      </c>
      <c r="P85" s="126">
        <f t="shared" si="339"/>
        <v>0.487804878</v>
      </c>
      <c r="Q85" s="126">
        <f t="shared" si="339"/>
        <v>0.1776636886</v>
      </c>
      <c r="R85" s="126">
        <f t="shared" si="339"/>
        <v>0.2056105885</v>
      </c>
      <c r="S85" s="126">
        <f t="shared" si="339"/>
        <v>0.237953599</v>
      </c>
      <c r="T85" s="126">
        <f t="shared" si="339"/>
        <v>0.07488554791</v>
      </c>
      <c r="U85" s="126">
        <f t="shared" si="339"/>
        <v>0.08666521394</v>
      </c>
      <c r="V85" s="126">
        <f t="shared" si="339"/>
        <v>0.1002978481</v>
      </c>
      <c r="W85" s="126">
        <f t="shared" si="339"/>
        <v>0.1160749264</v>
      </c>
      <c r="X85" s="126">
        <f t="shared" si="339"/>
        <v>0.4215017065</v>
      </c>
      <c r="Y85" s="126">
        <f t="shared" si="339"/>
        <v>0.1776636886</v>
      </c>
      <c r="Z85" s="126">
        <f t="shared" si="339"/>
        <v>0.2056105885</v>
      </c>
      <c r="AA85" s="126">
        <f t="shared" si="339"/>
        <v>0.07488554791</v>
      </c>
      <c r="AB85" s="126">
        <f t="shared" si="339"/>
        <v>0.08666521394</v>
      </c>
      <c r="AC85" s="126">
        <f t="shared" si="339"/>
        <v>0.1002978481</v>
      </c>
      <c r="AD85" s="126">
        <f t="shared" si="339"/>
        <v>0.03156438624</v>
      </c>
      <c r="AE85" s="126">
        <f t="shared" si="339"/>
        <v>0.03652953557</v>
      </c>
      <c r="AF85" s="126">
        <f t="shared" si="339"/>
        <v>0.04227571412</v>
      </c>
      <c r="AG85" s="126">
        <f t="shared" si="339"/>
        <v>0.04892577954</v>
      </c>
      <c r="AH85" s="126">
        <f t="shared" si="339"/>
        <v>0.487804878</v>
      </c>
      <c r="AI85" s="126">
        <f t="shared" si="339"/>
        <v>0.2056105885</v>
      </c>
      <c r="AJ85" s="126">
        <f t="shared" si="339"/>
        <v>0.237953599</v>
      </c>
      <c r="AK85" s="126">
        <f t="shared" si="339"/>
        <v>0.08666521394</v>
      </c>
      <c r="AL85" s="126">
        <f t="shared" si="339"/>
        <v>0.1002978481</v>
      </c>
      <c r="AM85" s="126">
        <f t="shared" si="339"/>
        <v>0.1160749264</v>
      </c>
      <c r="AN85" s="126">
        <f t="shared" si="339"/>
        <v>0.03652953557</v>
      </c>
      <c r="AO85" s="126">
        <f t="shared" si="339"/>
        <v>0.04227571412</v>
      </c>
      <c r="AP85" s="126">
        <f t="shared" si="339"/>
        <v>0.04892577954</v>
      </c>
      <c r="AQ85" s="126">
        <f t="shared" si="339"/>
        <v>0.0566219153</v>
      </c>
      <c r="AR85" s="126">
        <f t="shared" si="339"/>
        <v>0.1776636886</v>
      </c>
      <c r="AS85" s="126">
        <f t="shared" si="339"/>
        <v>0.07488554791</v>
      </c>
      <c r="AT85" s="126">
        <f t="shared" si="339"/>
        <v>0.08666521394</v>
      </c>
      <c r="AU85" s="126">
        <f t="shared" si="339"/>
        <v>0.03156438624</v>
      </c>
      <c r="AV85" s="126">
        <f t="shared" si="339"/>
        <v>0.03652953557</v>
      </c>
      <c r="AW85" s="126">
        <f t="shared" si="339"/>
        <v>0.04227571412</v>
      </c>
      <c r="AX85" s="126">
        <f t="shared" si="339"/>
        <v>0.01330444266</v>
      </c>
      <c r="AY85" s="126">
        <f t="shared" si="339"/>
        <v>0.01539726158</v>
      </c>
      <c r="AZ85" s="126">
        <f t="shared" si="339"/>
        <v>0.01781928564</v>
      </c>
      <c r="BA85" s="126">
        <f t="shared" si="339"/>
        <v>0.02062229957</v>
      </c>
      <c r="BB85" s="126">
        <f t="shared" si="339"/>
        <v>0.2056105885</v>
      </c>
      <c r="BC85" s="126">
        <f t="shared" si="339"/>
        <v>0.08666521394</v>
      </c>
      <c r="BD85" s="126">
        <f t="shared" si="339"/>
        <v>0.1002978481</v>
      </c>
      <c r="BE85" s="126">
        <f t="shared" si="339"/>
        <v>0.03652953557</v>
      </c>
      <c r="BF85" s="126">
        <f t="shared" si="339"/>
        <v>0.04227571412</v>
      </c>
      <c r="BG85" s="126">
        <f t="shared" si="339"/>
        <v>0.04892577954</v>
      </c>
      <c r="BH85" s="126">
        <f t="shared" si="339"/>
        <v>0.01539726158</v>
      </c>
      <c r="BI85" s="126">
        <f t="shared" si="339"/>
        <v>0.01781928564</v>
      </c>
      <c r="BJ85" s="126">
        <f t="shared" si="339"/>
        <v>0.02062229957</v>
      </c>
      <c r="BK85" s="126">
        <f t="shared" si="339"/>
        <v>0.02386623392</v>
      </c>
      <c r="BL85" s="126">
        <f t="shared" si="339"/>
        <v>0.237953599</v>
      </c>
      <c r="BM85" s="126">
        <f t="shared" si="339"/>
        <v>0.1002978481</v>
      </c>
      <c r="BN85" s="126">
        <f t="shared" si="339"/>
        <v>0.1160749264</v>
      </c>
      <c r="BO85" s="126">
        <f t="shared" si="339"/>
        <v>0.04227571412</v>
      </c>
      <c r="BP85" s="126">
        <f t="shared" si="339"/>
        <v>0.04892577954</v>
      </c>
      <c r="BQ85" s="126">
        <f t="shared" si="339"/>
        <v>0.0566219153</v>
      </c>
      <c r="BR85" s="126">
        <f t="shared" si="339"/>
        <v>0.01781928564</v>
      </c>
      <c r="BS85" s="126">
        <f t="shared" si="339"/>
        <v>0.02062229957</v>
      </c>
      <c r="BT85" s="126">
        <f t="shared" si="339"/>
        <v>0.02386623392</v>
      </c>
      <c r="BU85" s="126">
        <f t="shared" si="339"/>
        <v>0.02762044649</v>
      </c>
      <c r="BV85" s="126">
        <f t="shared" si="339"/>
        <v>0.07488554791</v>
      </c>
      <c r="BW85" s="126">
        <f t="shared" si="339"/>
        <v>0.03156438624</v>
      </c>
      <c r="BX85" s="126">
        <f t="shared" si="339"/>
        <v>0.03652953557</v>
      </c>
      <c r="BY85" s="126">
        <f t="shared" si="339"/>
        <v>0.01330444266</v>
      </c>
      <c r="BZ85" s="126">
        <f t="shared" si="339"/>
        <v>0.01539726158</v>
      </c>
      <c r="CA85" s="126">
        <f t="shared" si="339"/>
        <v>0.01781928564</v>
      </c>
      <c r="CB85" s="126">
        <f t="shared" si="339"/>
        <v>0.005607845286</v>
      </c>
      <c r="CC85" s="126">
        <f t="shared" si="339"/>
        <v>0.006489972031</v>
      </c>
      <c r="CD85" s="126">
        <f t="shared" si="339"/>
        <v>0.007510859307</v>
      </c>
      <c r="CE85" s="126">
        <f t="shared" si="339"/>
        <v>0.00869233446</v>
      </c>
      <c r="CF85" s="126">
        <f t="shared" si="339"/>
        <v>0.08666521394</v>
      </c>
      <c r="CG85" s="126">
        <f t="shared" si="339"/>
        <v>0.03652953557</v>
      </c>
      <c r="CH85" s="126">
        <f t="shared" si="339"/>
        <v>0.04227571412</v>
      </c>
      <c r="CI85" s="126">
        <f t="shared" si="339"/>
        <v>0.01539726158</v>
      </c>
      <c r="CJ85" s="126">
        <f t="shared" si="339"/>
        <v>0.01781928564</v>
      </c>
      <c r="CK85" s="126">
        <f t="shared" si="339"/>
        <v>0.02062229957</v>
      </c>
      <c r="CL85" s="126">
        <f t="shared" si="339"/>
        <v>0.006489972031</v>
      </c>
      <c r="CM85" s="126">
        <f t="shared" si="339"/>
        <v>0.007510859307</v>
      </c>
      <c r="CN85" s="126">
        <f t="shared" si="339"/>
        <v>0.00869233446</v>
      </c>
      <c r="CO85" s="126">
        <f t="shared" si="339"/>
        <v>0.01005965833</v>
      </c>
      <c r="CP85" s="126">
        <f t="shared" si="339"/>
        <v>0.1002978481</v>
      </c>
      <c r="CQ85" s="126">
        <f t="shared" si="339"/>
        <v>0.04227571412</v>
      </c>
      <c r="CR85" s="126">
        <f t="shared" si="339"/>
        <v>0.04892577954</v>
      </c>
      <c r="CS85" s="126">
        <f t="shared" si="339"/>
        <v>0.01781928564</v>
      </c>
      <c r="CT85" s="126">
        <f t="shared" si="339"/>
        <v>0.02062229957</v>
      </c>
      <c r="CU85" s="126">
        <f t="shared" si="339"/>
        <v>0.02386623392</v>
      </c>
      <c r="CV85" s="126">
        <f t="shared" si="339"/>
        <v>0.007510859307</v>
      </c>
      <c r="CW85" s="126">
        <f t="shared" si="339"/>
        <v>0.00869233446</v>
      </c>
      <c r="CX85" s="126">
        <f t="shared" si="339"/>
        <v>0.01005965833</v>
      </c>
      <c r="CY85" s="126">
        <f t="shared" si="339"/>
        <v>0.01164206533</v>
      </c>
      <c r="CZ85" s="126">
        <f t="shared" si="339"/>
        <v>0.1160749264</v>
      </c>
      <c r="DA85" s="126">
        <f t="shared" si="339"/>
        <v>0.04892577954</v>
      </c>
      <c r="DB85" s="126">
        <f t="shared" si="339"/>
        <v>0.0566219153</v>
      </c>
      <c r="DC85" s="126">
        <f t="shared" si="339"/>
        <v>0.02062229957</v>
      </c>
      <c r="DD85" s="126">
        <f t="shared" si="339"/>
        <v>0.02386623392</v>
      </c>
      <c r="DE85" s="126">
        <f t="shared" si="339"/>
        <v>0.02762044649</v>
      </c>
      <c r="DF85" s="126">
        <f t="shared" si="339"/>
        <v>0.00869233446</v>
      </c>
      <c r="DG85" s="126">
        <f t="shared" si="339"/>
        <v>0.01005965833</v>
      </c>
      <c r="DH85" s="126">
        <f t="shared" si="339"/>
        <v>0.01164206533</v>
      </c>
      <c r="DI85" s="126">
        <f t="shared" si="339"/>
        <v>0.01347338853</v>
      </c>
      <c r="DJ85" s="126">
        <f t="shared" ref="DJ85:DS85" si="340">$A85*OFFSET($D85,0,DJ$3)</f>
        <v>0.4636871508</v>
      </c>
      <c r="DK85" s="126">
        <f t="shared" si="340"/>
        <v>0.1954449254</v>
      </c>
      <c r="DL85" s="126">
        <f t="shared" si="340"/>
        <v>0.2261888541</v>
      </c>
      <c r="DM85" s="126">
        <f t="shared" si="340"/>
        <v>0.08238036956</v>
      </c>
      <c r="DN85" s="126">
        <f t="shared" si="340"/>
        <v>0.09533898798</v>
      </c>
      <c r="DO85" s="126">
        <f t="shared" si="340"/>
        <v>0.1103360264</v>
      </c>
      <c r="DP85" s="126">
        <f t="shared" si="340"/>
        <v>0.03472346635</v>
      </c>
      <c r="DQ85" s="126">
        <f t="shared" si="340"/>
        <v>0.04018554613</v>
      </c>
      <c r="DR85" s="126">
        <f t="shared" si="340"/>
        <v>0.0465068234</v>
      </c>
      <c r="DS85" s="126">
        <f t="shared" si="340"/>
        <v>0.05382245189</v>
      </c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5">
        <f t="shared" ref="EF85:EO85" si="341">D85*EF$3</f>
        <v>-0.002271078519</v>
      </c>
      <c r="EG85" s="125">
        <f t="shared" si="341"/>
        <v>0.1867125145</v>
      </c>
      <c r="EH85" s="125">
        <f t="shared" si="341"/>
        <v>0.2803876512</v>
      </c>
      <c r="EI85" s="125">
        <f t="shared" si="341"/>
        <v>-0.06339175867</v>
      </c>
      <c r="EJ85" s="125">
        <f t="shared" si="341"/>
        <v>0.1099469322</v>
      </c>
      <c r="EK85" s="125">
        <f t="shared" si="341"/>
        <v>-0.05337074049</v>
      </c>
      <c r="EL85" s="125">
        <f t="shared" si="341"/>
        <v>0.02555068318</v>
      </c>
      <c r="EM85" s="125">
        <f t="shared" si="341"/>
        <v>-0.02635117594</v>
      </c>
      <c r="EN85" s="125">
        <f t="shared" si="341"/>
        <v>-0.03405610687</v>
      </c>
      <c r="EO85" s="125">
        <f t="shared" si="341"/>
        <v>0.04020583892</v>
      </c>
      <c r="EP85" s="127">
        <f t="shared" si="17"/>
        <v>0.4633627595</v>
      </c>
      <c r="EQ85" s="127">
        <v>2.1617128088324833E-4</v>
      </c>
      <c r="ER85" s="127">
        <f t="shared" si="18"/>
        <v>0.4636871508</v>
      </c>
      <c r="ES85" s="127">
        <f t="shared" si="19"/>
        <v>0.0000001052297375</v>
      </c>
      <c r="ET85" s="127">
        <f t="shared" si="20"/>
        <v>0.0009208211753</v>
      </c>
    </row>
    <row r="86">
      <c r="A86" s="123">
        <f>'Yield Tabulations'!Z87</f>
        <v>0.4517738359</v>
      </c>
      <c r="B86" s="124">
        <f>'Yield Tabulations'!V87</f>
        <v>0.4824797844</v>
      </c>
      <c r="C86" s="124">
        <f>'Yield Tabulations'!W87</f>
        <v>0.4023154848</v>
      </c>
      <c r="D86" s="125">
        <f t="shared" si="11"/>
        <v>1</v>
      </c>
      <c r="E86" s="125">
        <f t="shared" ref="E86:M86" si="342">POWER($B86,E$1)*POWER($C86,E$2)</f>
        <v>0.4023154848</v>
      </c>
      <c r="F86" s="125">
        <f t="shared" si="342"/>
        <v>0.4824797844</v>
      </c>
      <c r="G86" s="125">
        <f t="shared" si="342"/>
        <v>0.1618577493</v>
      </c>
      <c r="H86" s="125">
        <f t="shared" si="342"/>
        <v>0.1941090884</v>
      </c>
      <c r="I86" s="125">
        <f t="shared" si="342"/>
        <v>0.2327867423</v>
      </c>
      <c r="J86" s="125">
        <f t="shared" si="342"/>
        <v>0.06511787888</v>
      </c>
      <c r="K86" s="125">
        <f t="shared" si="342"/>
        <v>0.07809309199</v>
      </c>
      <c r="L86" s="125">
        <f t="shared" si="342"/>
        <v>0.09365371109</v>
      </c>
      <c r="M86" s="125">
        <f t="shared" si="342"/>
        <v>0.1123148972</v>
      </c>
      <c r="N86" s="126">
        <f t="shared" ref="N86:DI86" si="343">OFFSET($D86,0,N$2)*OFFSET($D86,0,N$3)</f>
        <v>1</v>
      </c>
      <c r="O86" s="126">
        <f t="shared" si="343"/>
        <v>0.4023154848</v>
      </c>
      <c r="P86" s="126">
        <f t="shared" si="343"/>
        <v>0.4824797844</v>
      </c>
      <c r="Q86" s="126">
        <f t="shared" si="343"/>
        <v>0.1618577493</v>
      </c>
      <c r="R86" s="126">
        <f t="shared" si="343"/>
        <v>0.1941090884</v>
      </c>
      <c r="S86" s="126">
        <f t="shared" si="343"/>
        <v>0.2327867423</v>
      </c>
      <c r="T86" s="126">
        <f t="shared" si="343"/>
        <v>0.06511787888</v>
      </c>
      <c r="U86" s="126">
        <f t="shared" si="343"/>
        <v>0.07809309199</v>
      </c>
      <c r="V86" s="126">
        <f t="shared" si="343"/>
        <v>0.09365371109</v>
      </c>
      <c r="W86" s="126">
        <f t="shared" si="343"/>
        <v>0.1123148972</v>
      </c>
      <c r="X86" s="126">
        <f t="shared" si="343"/>
        <v>0.4023154848</v>
      </c>
      <c r="Y86" s="126">
        <f t="shared" si="343"/>
        <v>0.1618577493</v>
      </c>
      <c r="Z86" s="126">
        <f t="shared" si="343"/>
        <v>0.1941090884</v>
      </c>
      <c r="AA86" s="126">
        <f t="shared" si="343"/>
        <v>0.06511787888</v>
      </c>
      <c r="AB86" s="126">
        <f t="shared" si="343"/>
        <v>0.07809309199</v>
      </c>
      <c r="AC86" s="126">
        <f t="shared" si="343"/>
        <v>0.09365371109</v>
      </c>
      <c r="AD86" s="126">
        <f t="shared" si="343"/>
        <v>0.02619793101</v>
      </c>
      <c r="AE86" s="126">
        <f t="shared" si="343"/>
        <v>0.03141806016</v>
      </c>
      <c r="AF86" s="126">
        <f t="shared" si="343"/>
        <v>0.03767833818</v>
      </c>
      <c r="AG86" s="126">
        <f t="shared" si="343"/>
        <v>0.04518602233</v>
      </c>
      <c r="AH86" s="126">
        <f t="shared" si="343"/>
        <v>0.4824797844</v>
      </c>
      <c r="AI86" s="126">
        <f t="shared" si="343"/>
        <v>0.1941090884</v>
      </c>
      <c r="AJ86" s="126">
        <f t="shared" si="343"/>
        <v>0.2327867423</v>
      </c>
      <c r="AK86" s="126">
        <f t="shared" si="343"/>
        <v>0.07809309199</v>
      </c>
      <c r="AL86" s="126">
        <f t="shared" si="343"/>
        <v>0.09365371109</v>
      </c>
      <c r="AM86" s="126">
        <f t="shared" si="343"/>
        <v>0.1123148972</v>
      </c>
      <c r="AN86" s="126">
        <f t="shared" si="343"/>
        <v>0.03141806016</v>
      </c>
      <c r="AO86" s="126">
        <f t="shared" si="343"/>
        <v>0.03767833818</v>
      </c>
      <c r="AP86" s="126">
        <f t="shared" si="343"/>
        <v>0.04518602233</v>
      </c>
      <c r="AQ86" s="126">
        <f t="shared" si="343"/>
        <v>0.0541896674</v>
      </c>
      <c r="AR86" s="126">
        <f t="shared" si="343"/>
        <v>0.1618577493</v>
      </c>
      <c r="AS86" s="126">
        <f t="shared" si="343"/>
        <v>0.06511787888</v>
      </c>
      <c r="AT86" s="126">
        <f t="shared" si="343"/>
        <v>0.07809309199</v>
      </c>
      <c r="AU86" s="126">
        <f t="shared" si="343"/>
        <v>0.02619793101</v>
      </c>
      <c r="AV86" s="126">
        <f t="shared" si="343"/>
        <v>0.03141806016</v>
      </c>
      <c r="AW86" s="126">
        <f t="shared" si="343"/>
        <v>0.03767833818</v>
      </c>
      <c r="AX86" s="126">
        <f t="shared" si="343"/>
        <v>0.01053983332</v>
      </c>
      <c r="AY86" s="126">
        <f t="shared" si="343"/>
        <v>0.01263997211</v>
      </c>
      <c r="AZ86" s="126">
        <f t="shared" si="343"/>
        <v>0.01515857889</v>
      </c>
      <c r="BA86" s="126">
        <f t="shared" si="343"/>
        <v>0.01817903648</v>
      </c>
      <c r="BB86" s="126">
        <f t="shared" si="343"/>
        <v>0.1941090884</v>
      </c>
      <c r="BC86" s="126">
        <f t="shared" si="343"/>
        <v>0.07809309199</v>
      </c>
      <c r="BD86" s="126">
        <f t="shared" si="343"/>
        <v>0.09365371109</v>
      </c>
      <c r="BE86" s="126">
        <f t="shared" si="343"/>
        <v>0.03141806016</v>
      </c>
      <c r="BF86" s="126">
        <f t="shared" si="343"/>
        <v>0.03767833818</v>
      </c>
      <c r="BG86" s="126">
        <f t="shared" si="343"/>
        <v>0.04518602233</v>
      </c>
      <c r="BH86" s="126">
        <f t="shared" si="343"/>
        <v>0.01263997211</v>
      </c>
      <c r="BI86" s="126">
        <f t="shared" si="343"/>
        <v>0.01515857889</v>
      </c>
      <c r="BJ86" s="126">
        <f t="shared" si="343"/>
        <v>0.01817903648</v>
      </c>
      <c r="BK86" s="126">
        <f t="shared" si="343"/>
        <v>0.02180134231</v>
      </c>
      <c r="BL86" s="126">
        <f t="shared" si="343"/>
        <v>0.2327867423</v>
      </c>
      <c r="BM86" s="126">
        <f t="shared" si="343"/>
        <v>0.09365371109</v>
      </c>
      <c r="BN86" s="126">
        <f t="shared" si="343"/>
        <v>0.1123148972</v>
      </c>
      <c r="BO86" s="126">
        <f t="shared" si="343"/>
        <v>0.03767833818</v>
      </c>
      <c r="BP86" s="126">
        <f t="shared" si="343"/>
        <v>0.04518602233</v>
      </c>
      <c r="BQ86" s="126">
        <f t="shared" si="343"/>
        <v>0.0541896674</v>
      </c>
      <c r="BR86" s="126">
        <f t="shared" si="343"/>
        <v>0.01515857889</v>
      </c>
      <c r="BS86" s="126">
        <f t="shared" si="343"/>
        <v>0.01817903648</v>
      </c>
      <c r="BT86" s="126">
        <f t="shared" si="343"/>
        <v>0.02180134231</v>
      </c>
      <c r="BU86" s="126">
        <f t="shared" si="343"/>
        <v>0.02614541904</v>
      </c>
      <c r="BV86" s="126">
        <f t="shared" si="343"/>
        <v>0.06511787888</v>
      </c>
      <c r="BW86" s="126">
        <f t="shared" si="343"/>
        <v>0.02619793101</v>
      </c>
      <c r="BX86" s="126">
        <f t="shared" si="343"/>
        <v>0.03141806016</v>
      </c>
      <c r="BY86" s="126">
        <f t="shared" si="343"/>
        <v>0.01053983332</v>
      </c>
      <c r="BZ86" s="126">
        <f t="shared" si="343"/>
        <v>0.01263997211</v>
      </c>
      <c r="CA86" s="126">
        <f t="shared" si="343"/>
        <v>0.01515857889</v>
      </c>
      <c r="CB86" s="126">
        <f t="shared" si="343"/>
        <v>0.00424033815</v>
      </c>
      <c r="CC86" s="126">
        <f t="shared" si="343"/>
        <v>0.005085256506</v>
      </c>
      <c r="CD86" s="126">
        <f t="shared" si="343"/>
        <v>0.006098531016</v>
      </c>
      <c r="CE86" s="126">
        <f t="shared" si="343"/>
        <v>0.007313707875</v>
      </c>
      <c r="CF86" s="126">
        <f t="shared" si="343"/>
        <v>0.07809309199</v>
      </c>
      <c r="CG86" s="126">
        <f t="shared" si="343"/>
        <v>0.03141806016</v>
      </c>
      <c r="CH86" s="126">
        <f t="shared" si="343"/>
        <v>0.03767833818</v>
      </c>
      <c r="CI86" s="126">
        <f t="shared" si="343"/>
        <v>0.01263997211</v>
      </c>
      <c r="CJ86" s="126">
        <f t="shared" si="343"/>
        <v>0.01515857889</v>
      </c>
      <c r="CK86" s="126">
        <f t="shared" si="343"/>
        <v>0.01817903648</v>
      </c>
      <c r="CL86" s="126">
        <f t="shared" si="343"/>
        <v>0.005085256506</v>
      </c>
      <c r="CM86" s="126">
        <f t="shared" si="343"/>
        <v>0.006098531016</v>
      </c>
      <c r="CN86" s="126">
        <f t="shared" si="343"/>
        <v>0.007313707875</v>
      </c>
      <c r="CO86" s="126">
        <f t="shared" si="343"/>
        <v>0.008771017602</v>
      </c>
      <c r="CP86" s="126">
        <f t="shared" si="343"/>
        <v>0.09365371109</v>
      </c>
      <c r="CQ86" s="126">
        <f t="shared" si="343"/>
        <v>0.03767833818</v>
      </c>
      <c r="CR86" s="126">
        <f t="shared" si="343"/>
        <v>0.04518602233</v>
      </c>
      <c r="CS86" s="126">
        <f t="shared" si="343"/>
        <v>0.01515857889</v>
      </c>
      <c r="CT86" s="126">
        <f t="shared" si="343"/>
        <v>0.01817903648</v>
      </c>
      <c r="CU86" s="126">
        <f t="shared" si="343"/>
        <v>0.02180134231</v>
      </c>
      <c r="CV86" s="126">
        <f t="shared" si="343"/>
        <v>0.006098531016</v>
      </c>
      <c r="CW86" s="126">
        <f t="shared" si="343"/>
        <v>0.007313707875</v>
      </c>
      <c r="CX86" s="126">
        <f t="shared" si="343"/>
        <v>0.008771017602</v>
      </c>
      <c r="CY86" s="126">
        <f t="shared" si="343"/>
        <v>0.01051870694</v>
      </c>
      <c r="CZ86" s="126">
        <f t="shared" si="343"/>
        <v>0.1123148972</v>
      </c>
      <c r="DA86" s="126">
        <f t="shared" si="343"/>
        <v>0.04518602233</v>
      </c>
      <c r="DB86" s="126">
        <f t="shared" si="343"/>
        <v>0.0541896674</v>
      </c>
      <c r="DC86" s="126">
        <f t="shared" si="343"/>
        <v>0.01817903648</v>
      </c>
      <c r="DD86" s="126">
        <f t="shared" si="343"/>
        <v>0.02180134231</v>
      </c>
      <c r="DE86" s="126">
        <f t="shared" si="343"/>
        <v>0.02614541904</v>
      </c>
      <c r="DF86" s="126">
        <f t="shared" si="343"/>
        <v>0.007313707875</v>
      </c>
      <c r="DG86" s="126">
        <f t="shared" si="343"/>
        <v>0.008771017602</v>
      </c>
      <c r="DH86" s="126">
        <f t="shared" si="343"/>
        <v>0.01051870694</v>
      </c>
      <c r="DI86" s="126">
        <f t="shared" si="343"/>
        <v>0.01261463614</v>
      </c>
      <c r="DJ86" s="126">
        <f t="shared" ref="DJ86:DS86" si="344">$A86*OFFSET($D86,0,DJ$3)</f>
        <v>0.4517738359</v>
      </c>
      <c r="DK86" s="126">
        <f t="shared" si="344"/>
        <v>0.1817556098</v>
      </c>
      <c r="DL86" s="126">
        <f t="shared" si="344"/>
        <v>0.2179717429</v>
      </c>
      <c r="DM86" s="126">
        <f t="shared" si="344"/>
        <v>0.07312309628</v>
      </c>
      <c r="DN86" s="126">
        <f t="shared" si="344"/>
        <v>0.08769340743</v>
      </c>
      <c r="DO86" s="126">
        <f t="shared" si="344"/>
        <v>0.1051669595</v>
      </c>
      <c r="DP86" s="126">
        <f t="shared" si="344"/>
        <v>0.02941855393</v>
      </c>
      <c r="DQ86" s="126">
        <f t="shared" si="344"/>
        <v>0.03528041573</v>
      </c>
      <c r="DR86" s="126">
        <f t="shared" si="344"/>
        <v>0.04231029631</v>
      </c>
      <c r="DS86" s="126">
        <f t="shared" si="344"/>
        <v>0.05074093196</v>
      </c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5">
        <f t="shared" ref="EF86:EO86" si="345">D86*EF$3</f>
        <v>-0.002271078519</v>
      </c>
      <c r="EG86" s="125">
        <f t="shared" si="345"/>
        <v>0.1782135983</v>
      </c>
      <c r="EH86" s="125">
        <f t="shared" si="345"/>
        <v>0.2773268156</v>
      </c>
      <c r="EI86" s="125">
        <f t="shared" si="345"/>
        <v>-0.05775207903</v>
      </c>
      <c r="EJ86" s="125">
        <f t="shared" si="345"/>
        <v>0.1037966912</v>
      </c>
      <c r="EK86" s="125">
        <f t="shared" si="345"/>
        <v>-0.05221186342</v>
      </c>
      <c r="EL86" s="125">
        <f t="shared" si="345"/>
        <v>0.02221798917</v>
      </c>
      <c r="EM86" s="125">
        <f t="shared" si="345"/>
        <v>-0.02374476117</v>
      </c>
      <c r="EN86" s="125">
        <f t="shared" si="345"/>
        <v>-0.03180009198</v>
      </c>
      <c r="EO86" s="125">
        <f t="shared" si="345"/>
        <v>0.03890344632</v>
      </c>
      <c r="EP86" s="127">
        <f t="shared" si="17"/>
        <v>0.4526786665</v>
      </c>
      <c r="EQ86" s="127">
        <v>9.081056263692266E-4</v>
      </c>
      <c r="ER86" s="127">
        <f t="shared" si="18"/>
        <v>0.4517738359</v>
      </c>
      <c r="ES86" s="127">
        <f t="shared" si="19"/>
        <v>0.0000008187184613</v>
      </c>
      <c r="ET86" s="127">
        <f t="shared" si="20"/>
        <v>0.0003397283211</v>
      </c>
    </row>
    <row r="87">
      <c r="A87" s="123">
        <f>'Yield Tabulations'!Z88</f>
        <v>0.5200381679</v>
      </c>
      <c r="B87" s="124">
        <f>'Yield Tabulations'!V88</f>
        <v>0.5801186944</v>
      </c>
      <c r="C87" s="124">
        <f>'Yield Tabulations'!W88</f>
        <v>0.4117647059</v>
      </c>
      <c r="D87" s="125">
        <f t="shared" si="11"/>
        <v>1</v>
      </c>
      <c r="E87" s="125">
        <f t="shared" ref="E87:M87" si="346">POWER($B87,E$1)*POWER($C87,E$2)</f>
        <v>0.4117647059</v>
      </c>
      <c r="F87" s="125">
        <f t="shared" si="346"/>
        <v>0.5801186944</v>
      </c>
      <c r="G87" s="125">
        <f t="shared" si="346"/>
        <v>0.169550173</v>
      </c>
      <c r="H87" s="125">
        <f t="shared" si="346"/>
        <v>0.2388724036</v>
      </c>
      <c r="I87" s="125">
        <f t="shared" si="346"/>
        <v>0.3365376995</v>
      </c>
      <c r="J87" s="125">
        <f t="shared" si="346"/>
        <v>0.06981477712</v>
      </c>
      <c r="K87" s="125">
        <f t="shared" si="346"/>
        <v>0.098359225</v>
      </c>
      <c r="L87" s="125">
        <f t="shared" si="346"/>
        <v>0.1385743469</v>
      </c>
      <c r="M87" s="125">
        <f t="shared" si="346"/>
        <v>0.1952318109</v>
      </c>
      <c r="N87" s="126">
        <f t="shared" ref="N87:DI87" si="347">OFFSET($D87,0,N$2)*OFFSET($D87,0,N$3)</f>
        <v>1</v>
      </c>
      <c r="O87" s="126">
        <f t="shared" si="347"/>
        <v>0.4117647059</v>
      </c>
      <c r="P87" s="126">
        <f t="shared" si="347"/>
        <v>0.5801186944</v>
      </c>
      <c r="Q87" s="126">
        <f t="shared" si="347"/>
        <v>0.169550173</v>
      </c>
      <c r="R87" s="126">
        <f t="shared" si="347"/>
        <v>0.2388724036</v>
      </c>
      <c r="S87" s="126">
        <f t="shared" si="347"/>
        <v>0.3365376995</v>
      </c>
      <c r="T87" s="126">
        <f t="shared" si="347"/>
        <v>0.06981477712</v>
      </c>
      <c r="U87" s="126">
        <f t="shared" si="347"/>
        <v>0.098359225</v>
      </c>
      <c r="V87" s="126">
        <f t="shared" si="347"/>
        <v>0.1385743469</v>
      </c>
      <c r="W87" s="126">
        <f t="shared" si="347"/>
        <v>0.1952318109</v>
      </c>
      <c r="X87" s="126">
        <f t="shared" si="347"/>
        <v>0.4117647059</v>
      </c>
      <c r="Y87" s="126">
        <f t="shared" si="347"/>
        <v>0.169550173</v>
      </c>
      <c r="Z87" s="126">
        <f t="shared" si="347"/>
        <v>0.2388724036</v>
      </c>
      <c r="AA87" s="126">
        <f t="shared" si="347"/>
        <v>0.06981477712</v>
      </c>
      <c r="AB87" s="126">
        <f t="shared" si="347"/>
        <v>0.098359225</v>
      </c>
      <c r="AC87" s="126">
        <f t="shared" si="347"/>
        <v>0.1385743469</v>
      </c>
      <c r="AD87" s="126">
        <f t="shared" si="347"/>
        <v>0.02874726117</v>
      </c>
      <c r="AE87" s="126">
        <f t="shared" si="347"/>
        <v>0.04050085735</v>
      </c>
      <c r="AF87" s="126">
        <f t="shared" si="347"/>
        <v>0.05706002518</v>
      </c>
      <c r="AG87" s="126">
        <f t="shared" si="347"/>
        <v>0.08038956918</v>
      </c>
      <c r="AH87" s="126">
        <f t="shared" si="347"/>
        <v>0.5801186944</v>
      </c>
      <c r="AI87" s="126">
        <f t="shared" si="347"/>
        <v>0.2388724036</v>
      </c>
      <c r="AJ87" s="126">
        <f t="shared" si="347"/>
        <v>0.3365376995</v>
      </c>
      <c r="AK87" s="126">
        <f t="shared" si="347"/>
        <v>0.098359225</v>
      </c>
      <c r="AL87" s="126">
        <f t="shared" si="347"/>
        <v>0.1385743469</v>
      </c>
      <c r="AM87" s="126">
        <f t="shared" si="347"/>
        <v>0.1952318109</v>
      </c>
      <c r="AN87" s="126">
        <f t="shared" si="347"/>
        <v>0.04050085735</v>
      </c>
      <c r="AO87" s="126">
        <f t="shared" si="347"/>
        <v>0.05706002518</v>
      </c>
      <c r="AP87" s="126">
        <f t="shared" si="347"/>
        <v>0.08038956918</v>
      </c>
      <c r="AQ87" s="126">
        <f t="shared" si="347"/>
        <v>0.1132576232</v>
      </c>
      <c r="AR87" s="126">
        <f t="shared" si="347"/>
        <v>0.169550173</v>
      </c>
      <c r="AS87" s="126">
        <f t="shared" si="347"/>
        <v>0.06981477712</v>
      </c>
      <c r="AT87" s="126">
        <f t="shared" si="347"/>
        <v>0.098359225</v>
      </c>
      <c r="AU87" s="126">
        <f t="shared" si="347"/>
        <v>0.02874726117</v>
      </c>
      <c r="AV87" s="126">
        <f t="shared" si="347"/>
        <v>0.04050085735</v>
      </c>
      <c r="AW87" s="126">
        <f t="shared" si="347"/>
        <v>0.05706002518</v>
      </c>
      <c r="AX87" s="126">
        <f t="shared" si="347"/>
        <v>0.01183710754</v>
      </c>
      <c r="AY87" s="126">
        <f t="shared" si="347"/>
        <v>0.01667682362</v>
      </c>
      <c r="AZ87" s="126">
        <f t="shared" si="347"/>
        <v>0.02349530449</v>
      </c>
      <c r="BA87" s="126">
        <f t="shared" si="347"/>
        <v>0.03310158731</v>
      </c>
      <c r="BB87" s="126">
        <f t="shared" si="347"/>
        <v>0.2388724036</v>
      </c>
      <c r="BC87" s="126">
        <f t="shared" si="347"/>
        <v>0.098359225</v>
      </c>
      <c r="BD87" s="126">
        <f t="shared" si="347"/>
        <v>0.1385743469</v>
      </c>
      <c r="BE87" s="126">
        <f t="shared" si="347"/>
        <v>0.04050085735</v>
      </c>
      <c r="BF87" s="126">
        <f t="shared" si="347"/>
        <v>0.05706002518</v>
      </c>
      <c r="BG87" s="126">
        <f t="shared" si="347"/>
        <v>0.08038956918</v>
      </c>
      <c r="BH87" s="126">
        <f t="shared" si="347"/>
        <v>0.01667682362</v>
      </c>
      <c r="BI87" s="126">
        <f t="shared" si="347"/>
        <v>0.02349530449</v>
      </c>
      <c r="BJ87" s="126">
        <f t="shared" si="347"/>
        <v>0.03310158731</v>
      </c>
      <c r="BK87" s="126">
        <f t="shared" si="347"/>
        <v>0.04663549191</v>
      </c>
      <c r="BL87" s="126">
        <f t="shared" si="347"/>
        <v>0.3365376995</v>
      </c>
      <c r="BM87" s="126">
        <f t="shared" si="347"/>
        <v>0.1385743469</v>
      </c>
      <c r="BN87" s="126">
        <f t="shared" si="347"/>
        <v>0.1952318109</v>
      </c>
      <c r="BO87" s="126">
        <f t="shared" si="347"/>
        <v>0.05706002518</v>
      </c>
      <c r="BP87" s="126">
        <f t="shared" si="347"/>
        <v>0.08038956918</v>
      </c>
      <c r="BQ87" s="126">
        <f t="shared" si="347"/>
        <v>0.1132576232</v>
      </c>
      <c r="BR87" s="126">
        <f t="shared" si="347"/>
        <v>0.02349530449</v>
      </c>
      <c r="BS87" s="126">
        <f t="shared" si="347"/>
        <v>0.03310158731</v>
      </c>
      <c r="BT87" s="126">
        <f t="shared" si="347"/>
        <v>0.04663549191</v>
      </c>
      <c r="BU87" s="126">
        <f t="shared" si="347"/>
        <v>0.06570286451</v>
      </c>
      <c r="BV87" s="126">
        <f t="shared" si="347"/>
        <v>0.06981477712</v>
      </c>
      <c r="BW87" s="126">
        <f t="shared" si="347"/>
        <v>0.02874726117</v>
      </c>
      <c r="BX87" s="126">
        <f t="shared" si="347"/>
        <v>0.04050085735</v>
      </c>
      <c r="BY87" s="126">
        <f t="shared" si="347"/>
        <v>0.01183710754</v>
      </c>
      <c r="BZ87" s="126">
        <f t="shared" si="347"/>
        <v>0.01667682362</v>
      </c>
      <c r="CA87" s="126">
        <f t="shared" si="347"/>
        <v>0.02349530449</v>
      </c>
      <c r="CB87" s="126">
        <f t="shared" si="347"/>
        <v>0.004874103105</v>
      </c>
      <c r="CC87" s="126">
        <f t="shared" si="347"/>
        <v>0.006866927371</v>
      </c>
      <c r="CD87" s="126">
        <f t="shared" si="347"/>
        <v>0.009674537142</v>
      </c>
      <c r="CE87" s="126">
        <f t="shared" si="347"/>
        <v>0.01363006536</v>
      </c>
      <c r="CF87" s="126">
        <f t="shared" si="347"/>
        <v>0.098359225</v>
      </c>
      <c r="CG87" s="126">
        <f t="shared" si="347"/>
        <v>0.04050085735</v>
      </c>
      <c r="CH87" s="126">
        <f t="shared" si="347"/>
        <v>0.05706002518</v>
      </c>
      <c r="CI87" s="126">
        <f t="shared" si="347"/>
        <v>0.01667682362</v>
      </c>
      <c r="CJ87" s="126">
        <f t="shared" si="347"/>
        <v>0.02349530449</v>
      </c>
      <c r="CK87" s="126">
        <f t="shared" si="347"/>
        <v>0.03310158731</v>
      </c>
      <c r="CL87" s="126">
        <f t="shared" si="347"/>
        <v>0.006866927371</v>
      </c>
      <c r="CM87" s="126">
        <f t="shared" si="347"/>
        <v>0.009674537142</v>
      </c>
      <c r="CN87" s="126">
        <f t="shared" si="347"/>
        <v>0.01363006536</v>
      </c>
      <c r="CO87" s="126">
        <f t="shared" si="347"/>
        <v>0.01920284961</v>
      </c>
      <c r="CP87" s="126">
        <f t="shared" si="347"/>
        <v>0.1385743469</v>
      </c>
      <c r="CQ87" s="126">
        <f t="shared" si="347"/>
        <v>0.05706002518</v>
      </c>
      <c r="CR87" s="126">
        <f t="shared" si="347"/>
        <v>0.08038956918</v>
      </c>
      <c r="CS87" s="126">
        <f t="shared" si="347"/>
        <v>0.02349530449</v>
      </c>
      <c r="CT87" s="126">
        <f t="shared" si="347"/>
        <v>0.03310158731</v>
      </c>
      <c r="CU87" s="126">
        <f t="shared" si="347"/>
        <v>0.04663549191</v>
      </c>
      <c r="CV87" s="126">
        <f t="shared" si="347"/>
        <v>0.009674537142</v>
      </c>
      <c r="CW87" s="126">
        <f t="shared" si="347"/>
        <v>0.01363006536</v>
      </c>
      <c r="CX87" s="126">
        <f t="shared" si="347"/>
        <v>0.01920284961</v>
      </c>
      <c r="CY87" s="126">
        <f t="shared" si="347"/>
        <v>0.02705412068</v>
      </c>
      <c r="CZ87" s="126">
        <f t="shared" si="347"/>
        <v>0.1952318109</v>
      </c>
      <c r="DA87" s="126">
        <f t="shared" si="347"/>
        <v>0.08038956918</v>
      </c>
      <c r="DB87" s="126">
        <f t="shared" si="347"/>
        <v>0.1132576232</v>
      </c>
      <c r="DC87" s="126">
        <f t="shared" si="347"/>
        <v>0.03310158731</v>
      </c>
      <c r="DD87" s="126">
        <f t="shared" si="347"/>
        <v>0.04663549191</v>
      </c>
      <c r="DE87" s="126">
        <f t="shared" si="347"/>
        <v>0.06570286451</v>
      </c>
      <c r="DF87" s="126">
        <f t="shared" si="347"/>
        <v>0.01363006536</v>
      </c>
      <c r="DG87" s="126">
        <f t="shared" si="347"/>
        <v>0.01920284961</v>
      </c>
      <c r="DH87" s="126">
        <f t="shared" si="347"/>
        <v>0.02705412068</v>
      </c>
      <c r="DI87" s="126">
        <f t="shared" si="347"/>
        <v>0.03811545997</v>
      </c>
      <c r="DJ87" s="126">
        <f t="shared" ref="DJ87:DS87" si="348">$A87*OFFSET($D87,0,DJ$3)</f>
        <v>0.5200381679</v>
      </c>
      <c r="DK87" s="126">
        <f t="shared" si="348"/>
        <v>0.2141333633</v>
      </c>
      <c r="DL87" s="126">
        <f t="shared" si="348"/>
        <v>0.301683863</v>
      </c>
      <c r="DM87" s="126">
        <f t="shared" si="348"/>
        <v>0.08817256135</v>
      </c>
      <c r="DN87" s="126">
        <f t="shared" si="348"/>
        <v>0.1242227671</v>
      </c>
      <c r="DO87" s="126">
        <f t="shared" si="348"/>
        <v>0.1750124487</v>
      </c>
      <c r="DP87" s="126">
        <f t="shared" si="348"/>
        <v>0.03630634879</v>
      </c>
      <c r="DQ87" s="126">
        <f t="shared" si="348"/>
        <v>0.05115055117</v>
      </c>
      <c r="DR87" s="126">
        <f t="shared" si="348"/>
        <v>0.07206394947</v>
      </c>
      <c r="DS87" s="126">
        <f t="shared" si="348"/>
        <v>0.1015279932</v>
      </c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5">
        <f t="shared" ref="EF87:EO87" si="349">D87*EF$3</f>
        <v>-0.002271078519</v>
      </c>
      <c r="EG87" s="125">
        <f t="shared" si="349"/>
        <v>0.1823993176</v>
      </c>
      <c r="EH87" s="125">
        <f t="shared" si="349"/>
        <v>0.3334491421</v>
      </c>
      <c r="EI87" s="125">
        <f t="shared" si="349"/>
        <v>-0.06049679446</v>
      </c>
      <c r="EJ87" s="125">
        <f t="shared" si="349"/>
        <v>0.1277331491</v>
      </c>
      <c r="EK87" s="125">
        <f t="shared" si="349"/>
        <v>-0.07548222132</v>
      </c>
      <c r="EL87" s="125">
        <f t="shared" si="349"/>
        <v>0.02382055418</v>
      </c>
      <c r="EM87" s="125">
        <f t="shared" si="349"/>
        <v>-0.02990682334</v>
      </c>
      <c r="EN87" s="125">
        <f t="shared" si="349"/>
        <v>-0.04705288156</v>
      </c>
      <c r="EO87" s="125">
        <f t="shared" si="349"/>
        <v>0.06762406823</v>
      </c>
      <c r="EP87" s="127">
        <f t="shared" si="17"/>
        <v>0.519816432</v>
      </c>
      <c r="EQ87" s="127">
        <v>0.002368414802376151</v>
      </c>
      <c r="ER87" s="127">
        <f t="shared" si="18"/>
        <v>0.5200381679</v>
      </c>
      <c r="ES87" s="127">
        <f t="shared" si="19"/>
        <v>0.00000004916682313</v>
      </c>
      <c r="ET87" s="127">
        <f t="shared" si="20"/>
        <v>0.007516205525</v>
      </c>
    </row>
    <row r="88">
      <c r="A88" s="123">
        <f>'Yield Tabulations'!Z89</f>
        <v>0.4963380282</v>
      </c>
      <c r="B88" s="124">
        <f>'Yield Tabulations'!V89</f>
        <v>0.4542222222</v>
      </c>
      <c r="C88" s="124">
        <f>'Yield Tabulations'!W89</f>
        <v>0.5692307692</v>
      </c>
      <c r="D88" s="125">
        <f t="shared" si="11"/>
        <v>1</v>
      </c>
      <c r="E88" s="125">
        <f t="shared" ref="E88:M88" si="350">POWER($B88,E$1)*POWER($C88,E$2)</f>
        <v>0.5692307692</v>
      </c>
      <c r="F88" s="125">
        <f t="shared" si="350"/>
        <v>0.4542222222</v>
      </c>
      <c r="G88" s="125">
        <f t="shared" si="350"/>
        <v>0.3240236686</v>
      </c>
      <c r="H88" s="125">
        <f t="shared" si="350"/>
        <v>0.258557265</v>
      </c>
      <c r="I88" s="125">
        <f t="shared" si="350"/>
        <v>0.2063178272</v>
      </c>
      <c r="J88" s="125">
        <f t="shared" si="350"/>
        <v>0.1844442421</v>
      </c>
      <c r="K88" s="125">
        <f t="shared" si="350"/>
        <v>0.1471787508</v>
      </c>
      <c r="L88" s="125">
        <f t="shared" si="350"/>
        <v>0.1174424555</v>
      </c>
      <c r="M88" s="125">
        <f t="shared" si="350"/>
        <v>0.09371414194</v>
      </c>
      <c r="N88" s="126">
        <f t="shared" ref="N88:DI88" si="351">OFFSET($D88,0,N$2)*OFFSET($D88,0,N$3)</f>
        <v>1</v>
      </c>
      <c r="O88" s="126">
        <f t="shared" si="351"/>
        <v>0.5692307692</v>
      </c>
      <c r="P88" s="126">
        <f t="shared" si="351"/>
        <v>0.4542222222</v>
      </c>
      <c r="Q88" s="126">
        <f t="shared" si="351"/>
        <v>0.3240236686</v>
      </c>
      <c r="R88" s="126">
        <f t="shared" si="351"/>
        <v>0.258557265</v>
      </c>
      <c r="S88" s="126">
        <f t="shared" si="351"/>
        <v>0.2063178272</v>
      </c>
      <c r="T88" s="126">
        <f t="shared" si="351"/>
        <v>0.1844442421</v>
      </c>
      <c r="U88" s="126">
        <f t="shared" si="351"/>
        <v>0.1471787508</v>
      </c>
      <c r="V88" s="126">
        <f t="shared" si="351"/>
        <v>0.1174424555</v>
      </c>
      <c r="W88" s="126">
        <f t="shared" si="351"/>
        <v>0.09371414194</v>
      </c>
      <c r="X88" s="126">
        <f t="shared" si="351"/>
        <v>0.5692307692</v>
      </c>
      <c r="Y88" s="126">
        <f t="shared" si="351"/>
        <v>0.3240236686</v>
      </c>
      <c r="Z88" s="126">
        <f t="shared" si="351"/>
        <v>0.258557265</v>
      </c>
      <c r="AA88" s="126">
        <f t="shared" si="351"/>
        <v>0.1844442421</v>
      </c>
      <c r="AB88" s="126">
        <f t="shared" si="351"/>
        <v>0.1471787508</v>
      </c>
      <c r="AC88" s="126">
        <f t="shared" si="351"/>
        <v>0.1174424555</v>
      </c>
      <c r="AD88" s="126">
        <f t="shared" si="351"/>
        <v>0.1049913378</v>
      </c>
      <c r="AE88" s="126">
        <f t="shared" si="351"/>
        <v>0.08377867354</v>
      </c>
      <c r="AF88" s="126">
        <f t="shared" si="351"/>
        <v>0.06685185926</v>
      </c>
      <c r="AG88" s="126">
        <f t="shared" si="351"/>
        <v>0.0533449731</v>
      </c>
      <c r="AH88" s="126">
        <f t="shared" si="351"/>
        <v>0.4542222222</v>
      </c>
      <c r="AI88" s="126">
        <f t="shared" si="351"/>
        <v>0.258557265</v>
      </c>
      <c r="AJ88" s="126">
        <f t="shared" si="351"/>
        <v>0.2063178272</v>
      </c>
      <c r="AK88" s="126">
        <f t="shared" si="351"/>
        <v>0.1471787508</v>
      </c>
      <c r="AL88" s="126">
        <f t="shared" si="351"/>
        <v>0.1174424555</v>
      </c>
      <c r="AM88" s="126">
        <f t="shared" si="351"/>
        <v>0.09371414194</v>
      </c>
      <c r="AN88" s="126">
        <f t="shared" si="351"/>
        <v>0.08377867354</v>
      </c>
      <c r="AO88" s="126">
        <f t="shared" si="351"/>
        <v>0.06685185926</v>
      </c>
      <c r="AP88" s="126">
        <f t="shared" si="351"/>
        <v>0.0533449731</v>
      </c>
      <c r="AQ88" s="126">
        <f t="shared" si="351"/>
        <v>0.0425670458</v>
      </c>
      <c r="AR88" s="126">
        <f t="shared" si="351"/>
        <v>0.3240236686</v>
      </c>
      <c r="AS88" s="126">
        <f t="shared" si="351"/>
        <v>0.1844442421</v>
      </c>
      <c r="AT88" s="126">
        <f t="shared" si="351"/>
        <v>0.1471787508</v>
      </c>
      <c r="AU88" s="126">
        <f t="shared" si="351"/>
        <v>0.1049913378</v>
      </c>
      <c r="AV88" s="126">
        <f t="shared" si="351"/>
        <v>0.08377867354</v>
      </c>
      <c r="AW88" s="126">
        <f t="shared" si="351"/>
        <v>0.06685185926</v>
      </c>
      <c r="AX88" s="126">
        <f t="shared" si="351"/>
        <v>0.0597643</v>
      </c>
      <c r="AY88" s="126">
        <f t="shared" si="351"/>
        <v>0.04768939879</v>
      </c>
      <c r="AZ88" s="126">
        <f t="shared" si="351"/>
        <v>0.03805413527</v>
      </c>
      <c r="BA88" s="126">
        <f t="shared" si="351"/>
        <v>0.03036560007</v>
      </c>
      <c r="BB88" s="126">
        <f t="shared" si="351"/>
        <v>0.258557265</v>
      </c>
      <c r="BC88" s="126">
        <f t="shared" si="351"/>
        <v>0.1471787508</v>
      </c>
      <c r="BD88" s="126">
        <f t="shared" si="351"/>
        <v>0.1174424555</v>
      </c>
      <c r="BE88" s="126">
        <f t="shared" si="351"/>
        <v>0.08377867354</v>
      </c>
      <c r="BF88" s="126">
        <f t="shared" si="351"/>
        <v>0.06685185926</v>
      </c>
      <c r="BG88" s="126">
        <f t="shared" si="351"/>
        <v>0.0533449731</v>
      </c>
      <c r="BH88" s="126">
        <f t="shared" si="351"/>
        <v>0.04768939879</v>
      </c>
      <c r="BI88" s="126">
        <f t="shared" si="351"/>
        <v>0.03805413527</v>
      </c>
      <c r="BJ88" s="126">
        <f t="shared" si="351"/>
        <v>0.03036560007</v>
      </c>
      <c r="BK88" s="126">
        <f t="shared" si="351"/>
        <v>0.02423047223</v>
      </c>
      <c r="BL88" s="126">
        <f t="shared" si="351"/>
        <v>0.2063178272</v>
      </c>
      <c r="BM88" s="126">
        <f t="shared" si="351"/>
        <v>0.1174424555</v>
      </c>
      <c r="BN88" s="126">
        <f t="shared" si="351"/>
        <v>0.09371414194</v>
      </c>
      <c r="BO88" s="126">
        <f t="shared" si="351"/>
        <v>0.06685185926</v>
      </c>
      <c r="BP88" s="126">
        <f t="shared" si="351"/>
        <v>0.0533449731</v>
      </c>
      <c r="BQ88" s="126">
        <f t="shared" si="351"/>
        <v>0.0425670458</v>
      </c>
      <c r="BR88" s="126">
        <f t="shared" si="351"/>
        <v>0.03805413527</v>
      </c>
      <c r="BS88" s="126">
        <f t="shared" si="351"/>
        <v>0.03036560007</v>
      </c>
      <c r="BT88" s="126">
        <f t="shared" si="351"/>
        <v>0.02423047223</v>
      </c>
      <c r="BU88" s="126">
        <f t="shared" si="351"/>
        <v>0.01933489814</v>
      </c>
      <c r="BV88" s="126">
        <f t="shared" si="351"/>
        <v>0.1844442421</v>
      </c>
      <c r="BW88" s="126">
        <f t="shared" si="351"/>
        <v>0.1049913378</v>
      </c>
      <c r="BX88" s="126">
        <f t="shared" si="351"/>
        <v>0.08377867354</v>
      </c>
      <c r="BY88" s="126">
        <f t="shared" si="351"/>
        <v>0.0597643</v>
      </c>
      <c r="BZ88" s="126">
        <f t="shared" si="351"/>
        <v>0.04768939879</v>
      </c>
      <c r="CA88" s="126">
        <f t="shared" si="351"/>
        <v>0.03805413527</v>
      </c>
      <c r="CB88" s="126">
        <f t="shared" si="351"/>
        <v>0.03401967846</v>
      </c>
      <c r="CC88" s="126">
        <f t="shared" si="351"/>
        <v>0.02714627316</v>
      </c>
      <c r="CD88" s="126">
        <f t="shared" si="351"/>
        <v>0.02166158469</v>
      </c>
      <c r="CE88" s="126">
        <f t="shared" si="351"/>
        <v>0.01728503389</v>
      </c>
      <c r="CF88" s="126">
        <f t="shared" si="351"/>
        <v>0.1471787508</v>
      </c>
      <c r="CG88" s="126">
        <f t="shared" si="351"/>
        <v>0.08377867354</v>
      </c>
      <c r="CH88" s="126">
        <f t="shared" si="351"/>
        <v>0.06685185926</v>
      </c>
      <c r="CI88" s="126">
        <f t="shared" si="351"/>
        <v>0.04768939879</v>
      </c>
      <c r="CJ88" s="126">
        <f t="shared" si="351"/>
        <v>0.03805413527</v>
      </c>
      <c r="CK88" s="126">
        <f t="shared" si="351"/>
        <v>0.03036560007</v>
      </c>
      <c r="CL88" s="126">
        <f t="shared" si="351"/>
        <v>0.02714627316</v>
      </c>
      <c r="CM88" s="126">
        <f t="shared" si="351"/>
        <v>0.02166158469</v>
      </c>
      <c r="CN88" s="126">
        <f t="shared" si="351"/>
        <v>0.01728503389</v>
      </c>
      <c r="CO88" s="126">
        <f t="shared" si="351"/>
        <v>0.01379273034</v>
      </c>
      <c r="CP88" s="126">
        <f t="shared" si="351"/>
        <v>0.1174424555</v>
      </c>
      <c r="CQ88" s="126">
        <f t="shared" si="351"/>
        <v>0.06685185926</v>
      </c>
      <c r="CR88" s="126">
        <f t="shared" si="351"/>
        <v>0.0533449731</v>
      </c>
      <c r="CS88" s="126">
        <f t="shared" si="351"/>
        <v>0.03805413527</v>
      </c>
      <c r="CT88" s="126">
        <f t="shared" si="351"/>
        <v>0.03036560007</v>
      </c>
      <c r="CU88" s="126">
        <f t="shared" si="351"/>
        <v>0.02423047223</v>
      </c>
      <c r="CV88" s="126">
        <f t="shared" si="351"/>
        <v>0.02166158469</v>
      </c>
      <c r="CW88" s="126">
        <f t="shared" si="351"/>
        <v>0.01728503389</v>
      </c>
      <c r="CX88" s="126">
        <f t="shared" si="351"/>
        <v>0.01379273034</v>
      </c>
      <c r="CY88" s="126">
        <f t="shared" si="351"/>
        <v>0.01100601894</v>
      </c>
      <c r="CZ88" s="126">
        <f t="shared" si="351"/>
        <v>0.09371414194</v>
      </c>
      <c r="DA88" s="126">
        <f t="shared" si="351"/>
        <v>0.0533449731</v>
      </c>
      <c r="DB88" s="126">
        <f t="shared" si="351"/>
        <v>0.0425670458</v>
      </c>
      <c r="DC88" s="126">
        <f t="shared" si="351"/>
        <v>0.03036560007</v>
      </c>
      <c r="DD88" s="126">
        <f t="shared" si="351"/>
        <v>0.02423047223</v>
      </c>
      <c r="DE88" s="126">
        <f t="shared" si="351"/>
        <v>0.01933489814</v>
      </c>
      <c r="DF88" s="126">
        <f t="shared" si="351"/>
        <v>0.01728503389</v>
      </c>
      <c r="DG88" s="126">
        <f t="shared" si="351"/>
        <v>0.01379273034</v>
      </c>
      <c r="DH88" s="126">
        <f t="shared" si="351"/>
        <v>0.01100601894</v>
      </c>
      <c r="DI88" s="126">
        <f t="shared" si="351"/>
        <v>0.008782340399</v>
      </c>
      <c r="DJ88" s="126">
        <f t="shared" ref="DJ88:DS88" si="352">$A88*OFFSET($D88,0,DJ$3)</f>
        <v>0.4963380282</v>
      </c>
      <c r="DK88" s="126">
        <f t="shared" si="352"/>
        <v>0.2825308776</v>
      </c>
      <c r="DL88" s="126">
        <f t="shared" si="352"/>
        <v>0.2254477621</v>
      </c>
      <c r="DM88" s="126">
        <f t="shared" si="352"/>
        <v>0.1608252688</v>
      </c>
      <c r="DN88" s="126">
        <f t="shared" si="352"/>
        <v>0.1283318031</v>
      </c>
      <c r="DO88" s="126">
        <f t="shared" si="352"/>
        <v>0.1024033835</v>
      </c>
      <c r="DP88" s="126">
        <f t="shared" si="352"/>
        <v>0.09154669146</v>
      </c>
      <c r="DQ88" s="126">
        <f t="shared" si="352"/>
        <v>0.07305041097</v>
      </c>
      <c r="DR88" s="126">
        <f t="shared" si="352"/>
        <v>0.05829115677</v>
      </c>
      <c r="DS88" s="126">
        <f t="shared" si="352"/>
        <v>0.04651389242</v>
      </c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5">
        <f t="shared" ref="EF88:EO88" si="353">D88*EF$3</f>
        <v>-0.002271078519</v>
      </c>
      <c r="EG88" s="125">
        <f t="shared" si="353"/>
        <v>0.2521520237</v>
      </c>
      <c r="EH88" s="125">
        <f t="shared" si="353"/>
        <v>0.2610845191</v>
      </c>
      <c r="EI88" s="125">
        <f t="shared" si="353"/>
        <v>-0.1156141155</v>
      </c>
      <c r="EJ88" s="125">
        <f t="shared" si="353"/>
        <v>0.1382593099</v>
      </c>
      <c r="EK88" s="125">
        <f t="shared" si="353"/>
        <v>-0.04627513623</v>
      </c>
      <c r="EL88" s="125">
        <f t="shared" si="353"/>
        <v>0.06293172083</v>
      </c>
      <c r="EM88" s="125">
        <f t="shared" si="353"/>
        <v>-0.04475074809</v>
      </c>
      <c r="EN88" s="125">
        <f t="shared" si="353"/>
        <v>-0.03987755362</v>
      </c>
      <c r="EO88" s="125">
        <f t="shared" si="353"/>
        <v>0.0324605478</v>
      </c>
      <c r="EP88" s="127">
        <f t="shared" si="17"/>
        <v>0.4980994894</v>
      </c>
      <c r="EQ88" s="127">
        <v>0.003608486855856463</v>
      </c>
      <c r="ER88" s="127">
        <f t="shared" si="18"/>
        <v>0.4963380282</v>
      </c>
      <c r="ES88" s="127">
        <f t="shared" si="19"/>
        <v>0.000003102745517</v>
      </c>
      <c r="ET88" s="127">
        <f t="shared" si="20"/>
        <v>0.003968485025</v>
      </c>
    </row>
    <row r="89">
      <c r="A89" s="123">
        <f>'Yield Tabulations'!Z90</f>
        <v>0.5767419962</v>
      </c>
      <c r="B89" s="124">
        <f>'Yield Tabulations'!V90</f>
        <v>0.496969697</v>
      </c>
      <c r="C89" s="124">
        <f>'Yield Tabulations'!W90</f>
        <v>0.7077114428</v>
      </c>
      <c r="D89" s="125">
        <f t="shared" si="11"/>
        <v>1</v>
      </c>
      <c r="E89" s="125">
        <f t="shared" ref="E89:M89" si="354">POWER($B89,E$1)*POWER($C89,E$2)</f>
        <v>0.7077114428</v>
      </c>
      <c r="F89" s="125">
        <f t="shared" si="354"/>
        <v>0.496969697</v>
      </c>
      <c r="G89" s="125">
        <f t="shared" si="354"/>
        <v>0.5008554863</v>
      </c>
      <c r="H89" s="125">
        <f t="shared" si="354"/>
        <v>0.3517111413</v>
      </c>
      <c r="I89" s="125">
        <f t="shared" si="354"/>
        <v>0.2469788797</v>
      </c>
      <c r="J89" s="125">
        <f t="shared" si="354"/>
        <v>0.3544611588</v>
      </c>
      <c r="K89" s="125">
        <f t="shared" si="354"/>
        <v>0.2489099992</v>
      </c>
      <c r="L89" s="125">
        <f t="shared" si="354"/>
        <v>0.1747897793</v>
      </c>
      <c r="M89" s="125">
        <f t="shared" si="354"/>
        <v>0.122741019</v>
      </c>
      <c r="N89" s="126">
        <f t="shared" ref="N89:DI89" si="355">OFFSET($D89,0,N$2)*OFFSET($D89,0,N$3)</f>
        <v>1</v>
      </c>
      <c r="O89" s="126">
        <f t="shared" si="355"/>
        <v>0.7077114428</v>
      </c>
      <c r="P89" s="126">
        <f t="shared" si="355"/>
        <v>0.496969697</v>
      </c>
      <c r="Q89" s="126">
        <f t="shared" si="355"/>
        <v>0.5008554863</v>
      </c>
      <c r="R89" s="126">
        <f t="shared" si="355"/>
        <v>0.3517111413</v>
      </c>
      <c r="S89" s="126">
        <f t="shared" si="355"/>
        <v>0.2469788797</v>
      </c>
      <c r="T89" s="126">
        <f t="shared" si="355"/>
        <v>0.3544611588</v>
      </c>
      <c r="U89" s="126">
        <f t="shared" si="355"/>
        <v>0.2489099992</v>
      </c>
      <c r="V89" s="126">
        <f t="shared" si="355"/>
        <v>0.1747897793</v>
      </c>
      <c r="W89" s="126">
        <f t="shared" si="355"/>
        <v>0.122741019</v>
      </c>
      <c r="X89" s="126">
        <f t="shared" si="355"/>
        <v>0.7077114428</v>
      </c>
      <c r="Y89" s="126">
        <f t="shared" si="355"/>
        <v>0.5008554863</v>
      </c>
      <c r="Z89" s="126">
        <f t="shared" si="355"/>
        <v>0.3517111413</v>
      </c>
      <c r="AA89" s="126">
        <f t="shared" si="355"/>
        <v>0.3544611588</v>
      </c>
      <c r="AB89" s="126">
        <f t="shared" si="355"/>
        <v>0.2489099992</v>
      </c>
      <c r="AC89" s="126">
        <f t="shared" si="355"/>
        <v>0.1747897793</v>
      </c>
      <c r="AD89" s="126">
        <f t="shared" si="355"/>
        <v>0.2508562181</v>
      </c>
      <c r="AE89" s="126">
        <f t="shared" si="355"/>
        <v>0.1761564547</v>
      </c>
      <c r="AF89" s="126">
        <f t="shared" si="355"/>
        <v>0.1237007269</v>
      </c>
      <c r="AG89" s="126">
        <f t="shared" si="355"/>
        <v>0.08686522365</v>
      </c>
      <c r="AH89" s="126">
        <f t="shared" si="355"/>
        <v>0.496969697</v>
      </c>
      <c r="AI89" s="126">
        <f t="shared" si="355"/>
        <v>0.3517111413</v>
      </c>
      <c r="AJ89" s="126">
        <f t="shared" si="355"/>
        <v>0.2469788797</v>
      </c>
      <c r="AK89" s="126">
        <f t="shared" si="355"/>
        <v>0.2489099992</v>
      </c>
      <c r="AL89" s="126">
        <f t="shared" si="355"/>
        <v>0.1747897793</v>
      </c>
      <c r="AM89" s="126">
        <f t="shared" si="355"/>
        <v>0.122741019</v>
      </c>
      <c r="AN89" s="126">
        <f t="shared" si="355"/>
        <v>0.1761564547</v>
      </c>
      <c r="AO89" s="126">
        <f t="shared" si="355"/>
        <v>0.1237007269</v>
      </c>
      <c r="AP89" s="126">
        <f t="shared" si="355"/>
        <v>0.08686522365</v>
      </c>
      <c r="AQ89" s="126">
        <f t="shared" si="355"/>
        <v>0.06099856702</v>
      </c>
      <c r="AR89" s="126">
        <f t="shared" si="355"/>
        <v>0.5008554863</v>
      </c>
      <c r="AS89" s="126">
        <f t="shared" si="355"/>
        <v>0.3544611588</v>
      </c>
      <c r="AT89" s="126">
        <f t="shared" si="355"/>
        <v>0.2489099992</v>
      </c>
      <c r="AU89" s="126">
        <f t="shared" si="355"/>
        <v>0.2508562181</v>
      </c>
      <c r="AV89" s="126">
        <f t="shared" si="355"/>
        <v>0.1761564547</v>
      </c>
      <c r="AW89" s="126">
        <f t="shared" si="355"/>
        <v>0.1237007269</v>
      </c>
      <c r="AX89" s="126">
        <f t="shared" si="355"/>
        <v>0.177533816</v>
      </c>
      <c r="AY89" s="126">
        <f t="shared" si="355"/>
        <v>0.1246679387</v>
      </c>
      <c r="AZ89" s="126">
        <f t="shared" si="355"/>
        <v>0.0875444199</v>
      </c>
      <c r="BA89" s="126">
        <f t="shared" si="355"/>
        <v>0.06147551276</v>
      </c>
      <c r="BB89" s="126">
        <f t="shared" si="355"/>
        <v>0.3517111413</v>
      </c>
      <c r="BC89" s="126">
        <f t="shared" si="355"/>
        <v>0.2489099992</v>
      </c>
      <c r="BD89" s="126">
        <f t="shared" si="355"/>
        <v>0.1747897793</v>
      </c>
      <c r="BE89" s="126">
        <f t="shared" si="355"/>
        <v>0.1761564547</v>
      </c>
      <c r="BF89" s="126">
        <f t="shared" si="355"/>
        <v>0.1237007269</v>
      </c>
      <c r="BG89" s="126">
        <f t="shared" si="355"/>
        <v>0.08686522365</v>
      </c>
      <c r="BH89" s="126">
        <f t="shared" si="355"/>
        <v>0.1246679387</v>
      </c>
      <c r="BI89" s="126">
        <f t="shared" si="355"/>
        <v>0.0875444199</v>
      </c>
      <c r="BJ89" s="126">
        <f t="shared" si="355"/>
        <v>0.06147551276</v>
      </c>
      <c r="BK89" s="126">
        <f t="shared" si="355"/>
        <v>0.04316938387</v>
      </c>
      <c r="BL89" s="126">
        <f t="shared" si="355"/>
        <v>0.2469788797</v>
      </c>
      <c r="BM89" s="126">
        <f t="shared" si="355"/>
        <v>0.1747897793</v>
      </c>
      <c r="BN89" s="126">
        <f t="shared" si="355"/>
        <v>0.122741019</v>
      </c>
      <c r="BO89" s="126">
        <f t="shared" si="355"/>
        <v>0.1237007269</v>
      </c>
      <c r="BP89" s="126">
        <f t="shared" si="355"/>
        <v>0.08686522365</v>
      </c>
      <c r="BQ89" s="126">
        <f t="shared" si="355"/>
        <v>0.06099856702</v>
      </c>
      <c r="BR89" s="126">
        <f t="shared" si="355"/>
        <v>0.0875444199</v>
      </c>
      <c r="BS89" s="126">
        <f t="shared" si="355"/>
        <v>0.06147551276</v>
      </c>
      <c r="BT89" s="126">
        <f t="shared" si="355"/>
        <v>0.04316938387</v>
      </c>
      <c r="BU89" s="126">
        <f t="shared" si="355"/>
        <v>0.03031443937</v>
      </c>
      <c r="BV89" s="126">
        <f t="shared" si="355"/>
        <v>0.3544611588</v>
      </c>
      <c r="BW89" s="126">
        <f t="shared" si="355"/>
        <v>0.2508562181</v>
      </c>
      <c r="BX89" s="126">
        <f t="shared" si="355"/>
        <v>0.1761564547</v>
      </c>
      <c r="BY89" s="126">
        <f t="shared" si="355"/>
        <v>0.177533816</v>
      </c>
      <c r="BZ89" s="126">
        <f t="shared" si="355"/>
        <v>0.1246679387</v>
      </c>
      <c r="CA89" s="126">
        <f t="shared" si="355"/>
        <v>0.0875444199</v>
      </c>
      <c r="CB89" s="126">
        <f t="shared" si="355"/>
        <v>0.1256427131</v>
      </c>
      <c r="CC89" s="126">
        <f t="shared" si="355"/>
        <v>0.08822892676</v>
      </c>
      <c r="CD89" s="126">
        <f t="shared" si="355"/>
        <v>0.06195618772</v>
      </c>
      <c r="CE89" s="126">
        <f t="shared" si="355"/>
        <v>0.04350692383</v>
      </c>
      <c r="CF89" s="126">
        <f t="shared" si="355"/>
        <v>0.2489099992</v>
      </c>
      <c r="CG89" s="126">
        <f t="shared" si="355"/>
        <v>0.1761564547</v>
      </c>
      <c r="CH89" s="126">
        <f t="shared" si="355"/>
        <v>0.1237007269</v>
      </c>
      <c r="CI89" s="126">
        <f t="shared" si="355"/>
        <v>0.1246679387</v>
      </c>
      <c r="CJ89" s="126">
        <f t="shared" si="355"/>
        <v>0.0875444199</v>
      </c>
      <c r="CK89" s="126">
        <f t="shared" si="355"/>
        <v>0.06147551276</v>
      </c>
      <c r="CL89" s="126">
        <f t="shared" si="355"/>
        <v>0.08822892676</v>
      </c>
      <c r="CM89" s="126">
        <f t="shared" si="355"/>
        <v>0.06195618772</v>
      </c>
      <c r="CN89" s="126">
        <f t="shared" si="355"/>
        <v>0.04350692383</v>
      </c>
      <c r="CO89" s="126">
        <f t="shared" si="355"/>
        <v>0.03055146695</v>
      </c>
      <c r="CP89" s="126">
        <f t="shared" si="355"/>
        <v>0.1747897793</v>
      </c>
      <c r="CQ89" s="126">
        <f t="shared" si="355"/>
        <v>0.1237007269</v>
      </c>
      <c r="CR89" s="126">
        <f t="shared" si="355"/>
        <v>0.08686522365</v>
      </c>
      <c r="CS89" s="126">
        <f t="shared" si="355"/>
        <v>0.0875444199</v>
      </c>
      <c r="CT89" s="126">
        <f t="shared" si="355"/>
        <v>0.06147551276</v>
      </c>
      <c r="CU89" s="126">
        <f t="shared" si="355"/>
        <v>0.04316938387</v>
      </c>
      <c r="CV89" s="126">
        <f t="shared" si="355"/>
        <v>0.06195618772</v>
      </c>
      <c r="CW89" s="126">
        <f t="shared" si="355"/>
        <v>0.04350692383</v>
      </c>
      <c r="CX89" s="126">
        <f t="shared" si="355"/>
        <v>0.03055146695</v>
      </c>
      <c r="CY89" s="126">
        <f t="shared" si="355"/>
        <v>0.02145387562</v>
      </c>
      <c r="CZ89" s="126">
        <f t="shared" si="355"/>
        <v>0.122741019</v>
      </c>
      <c r="DA89" s="126">
        <f t="shared" si="355"/>
        <v>0.08686522365</v>
      </c>
      <c r="DB89" s="126">
        <f t="shared" si="355"/>
        <v>0.06099856702</v>
      </c>
      <c r="DC89" s="126">
        <f t="shared" si="355"/>
        <v>0.06147551276</v>
      </c>
      <c r="DD89" s="126">
        <f t="shared" si="355"/>
        <v>0.04316938387</v>
      </c>
      <c r="DE89" s="126">
        <f t="shared" si="355"/>
        <v>0.03031443937</v>
      </c>
      <c r="DF89" s="126">
        <f t="shared" si="355"/>
        <v>0.04350692383</v>
      </c>
      <c r="DG89" s="126">
        <f t="shared" si="355"/>
        <v>0.03055146695</v>
      </c>
      <c r="DH89" s="126">
        <f t="shared" si="355"/>
        <v>0.02145387562</v>
      </c>
      <c r="DI89" s="126">
        <f t="shared" si="355"/>
        <v>0.01506535775</v>
      </c>
      <c r="DJ89" s="126">
        <f t="shared" ref="DJ89:DS89" si="356">$A89*OFFSET($D89,0,DJ$3)</f>
        <v>0.5767419962</v>
      </c>
      <c r="DK89" s="126">
        <f t="shared" si="356"/>
        <v>0.4081669103</v>
      </c>
      <c r="DL89" s="126">
        <f t="shared" si="356"/>
        <v>0.2866232951</v>
      </c>
      <c r="DM89" s="126">
        <f t="shared" si="356"/>
        <v>0.288864393</v>
      </c>
      <c r="DN89" s="126">
        <f t="shared" si="356"/>
        <v>0.2028465857</v>
      </c>
      <c r="DO89" s="126">
        <f t="shared" si="356"/>
        <v>0.1424430921</v>
      </c>
      <c r="DP89" s="126">
        <f t="shared" si="356"/>
        <v>0.2044326363</v>
      </c>
      <c r="DQ89" s="126">
        <f t="shared" si="356"/>
        <v>0.1435568498</v>
      </c>
      <c r="DR89" s="126">
        <f t="shared" si="356"/>
        <v>0.1008086062</v>
      </c>
      <c r="DS89" s="126">
        <f t="shared" si="356"/>
        <v>0.07078990032</v>
      </c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5">
        <f t="shared" ref="EF89:EO89" si="357">D89*EF$3</f>
        <v>-0.002271078519</v>
      </c>
      <c r="EG89" s="125">
        <f t="shared" si="357"/>
        <v>0.313494776</v>
      </c>
      <c r="EH89" s="125">
        <f t="shared" si="357"/>
        <v>0.2856555404</v>
      </c>
      <c r="EI89" s="125">
        <f t="shared" si="357"/>
        <v>-0.1787090562</v>
      </c>
      <c r="EJ89" s="125">
        <f t="shared" si="357"/>
        <v>0.1880718365</v>
      </c>
      <c r="EK89" s="125">
        <f t="shared" si="357"/>
        <v>-0.05539502553</v>
      </c>
      <c r="EL89" s="125">
        <f t="shared" si="357"/>
        <v>0.1209408894</v>
      </c>
      <c r="EM89" s="125">
        <f t="shared" si="357"/>
        <v>-0.07568285918</v>
      </c>
      <c r="EN89" s="125">
        <f t="shared" si="357"/>
        <v>-0.05934982173</v>
      </c>
      <c r="EO89" s="125">
        <f t="shared" si="357"/>
        <v>0.04251482894</v>
      </c>
      <c r="EP89" s="127">
        <f t="shared" si="17"/>
        <v>0.57927003</v>
      </c>
      <c r="EQ89" s="127">
        <v>-0.0010521618676053723</v>
      </c>
      <c r="ER89" s="127">
        <f t="shared" si="18"/>
        <v>0.5767419962</v>
      </c>
      <c r="ES89" s="127">
        <f t="shared" si="19"/>
        <v>0.000006390954825</v>
      </c>
      <c r="ET89" s="127">
        <f t="shared" si="20"/>
        <v>0.02056352582</v>
      </c>
    </row>
    <row r="90">
      <c r="A90" s="123">
        <f>'Yield Tabulations'!Z91</f>
        <v>0.5324156306</v>
      </c>
      <c r="B90" s="124">
        <f>'Yield Tabulations'!V91</f>
        <v>0.4554024656</v>
      </c>
      <c r="C90" s="124">
        <f>'Yield Tabulations'!W91</f>
        <v>0.6540664376</v>
      </c>
      <c r="D90" s="125">
        <f t="shared" si="11"/>
        <v>1</v>
      </c>
      <c r="E90" s="125">
        <f t="shared" ref="E90:M90" si="358">POWER($B90,E$1)*POWER($C90,E$2)</f>
        <v>0.6540664376</v>
      </c>
      <c r="F90" s="125">
        <f t="shared" si="358"/>
        <v>0.4554024656</v>
      </c>
      <c r="G90" s="125">
        <f t="shared" si="358"/>
        <v>0.4278029048</v>
      </c>
      <c r="H90" s="125">
        <f t="shared" si="358"/>
        <v>0.2978634683</v>
      </c>
      <c r="I90" s="125">
        <f t="shared" si="358"/>
        <v>0.2073914056</v>
      </c>
      <c r="J90" s="125">
        <f t="shared" si="358"/>
        <v>0.2798115219</v>
      </c>
      <c r="K90" s="125">
        <f t="shared" si="358"/>
        <v>0.1948224976</v>
      </c>
      <c r="L90" s="125">
        <f t="shared" si="358"/>
        <v>0.1356477579</v>
      </c>
      <c r="M90" s="125">
        <f t="shared" si="358"/>
        <v>0.09444655746</v>
      </c>
      <c r="N90" s="126">
        <f t="shared" ref="N90:DI90" si="359">OFFSET($D90,0,N$2)*OFFSET($D90,0,N$3)</f>
        <v>1</v>
      </c>
      <c r="O90" s="126">
        <f t="shared" si="359"/>
        <v>0.6540664376</v>
      </c>
      <c r="P90" s="126">
        <f t="shared" si="359"/>
        <v>0.4554024656</v>
      </c>
      <c r="Q90" s="126">
        <f t="shared" si="359"/>
        <v>0.4278029048</v>
      </c>
      <c r="R90" s="126">
        <f t="shared" si="359"/>
        <v>0.2978634683</v>
      </c>
      <c r="S90" s="126">
        <f t="shared" si="359"/>
        <v>0.2073914056</v>
      </c>
      <c r="T90" s="126">
        <f t="shared" si="359"/>
        <v>0.2798115219</v>
      </c>
      <c r="U90" s="126">
        <f t="shared" si="359"/>
        <v>0.1948224976</v>
      </c>
      <c r="V90" s="126">
        <f t="shared" si="359"/>
        <v>0.1356477579</v>
      </c>
      <c r="W90" s="126">
        <f t="shared" si="359"/>
        <v>0.09444655746</v>
      </c>
      <c r="X90" s="126">
        <f t="shared" si="359"/>
        <v>0.6540664376</v>
      </c>
      <c r="Y90" s="126">
        <f t="shared" si="359"/>
        <v>0.4278029048</v>
      </c>
      <c r="Z90" s="126">
        <f t="shared" si="359"/>
        <v>0.2978634683</v>
      </c>
      <c r="AA90" s="126">
        <f t="shared" si="359"/>
        <v>0.2798115219</v>
      </c>
      <c r="AB90" s="126">
        <f t="shared" si="359"/>
        <v>0.1948224976</v>
      </c>
      <c r="AC90" s="126">
        <f t="shared" si="359"/>
        <v>0.1356477579</v>
      </c>
      <c r="AD90" s="126">
        <f t="shared" si="359"/>
        <v>0.1830153253</v>
      </c>
      <c r="AE90" s="126">
        <f t="shared" si="359"/>
        <v>0.127426857</v>
      </c>
      <c r="AF90" s="126">
        <f t="shared" si="359"/>
        <v>0.08872264575</v>
      </c>
      <c r="AG90" s="126">
        <f t="shared" si="359"/>
        <v>0.06177432338</v>
      </c>
      <c r="AH90" s="126">
        <f t="shared" si="359"/>
        <v>0.4554024656</v>
      </c>
      <c r="AI90" s="126">
        <f t="shared" si="359"/>
        <v>0.2978634683</v>
      </c>
      <c r="AJ90" s="126">
        <f t="shared" si="359"/>
        <v>0.2073914056</v>
      </c>
      <c r="AK90" s="126">
        <f t="shared" si="359"/>
        <v>0.1948224976</v>
      </c>
      <c r="AL90" s="126">
        <f t="shared" si="359"/>
        <v>0.1356477579</v>
      </c>
      <c r="AM90" s="126">
        <f t="shared" si="359"/>
        <v>0.09444655746</v>
      </c>
      <c r="AN90" s="126">
        <f t="shared" si="359"/>
        <v>0.127426857</v>
      </c>
      <c r="AO90" s="126">
        <f t="shared" si="359"/>
        <v>0.08872264575</v>
      </c>
      <c r="AP90" s="126">
        <f t="shared" si="359"/>
        <v>0.06177432338</v>
      </c>
      <c r="AQ90" s="126">
        <f t="shared" si="359"/>
        <v>0.04301119513</v>
      </c>
      <c r="AR90" s="126">
        <f t="shared" si="359"/>
        <v>0.4278029048</v>
      </c>
      <c r="AS90" s="126">
        <f t="shared" si="359"/>
        <v>0.2798115219</v>
      </c>
      <c r="AT90" s="126">
        <f t="shared" si="359"/>
        <v>0.1948224976</v>
      </c>
      <c r="AU90" s="126">
        <f t="shared" si="359"/>
        <v>0.1830153253</v>
      </c>
      <c r="AV90" s="126">
        <f t="shared" si="359"/>
        <v>0.127426857</v>
      </c>
      <c r="AW90" s="126">
        <f t="shared" si="359"/>
        <v>0.08872264575</v>
      </c>
      <c r="AX90" s="126">
        <f t="shared" si="359"/>
        <v>0.1197041819</v>
      </c>
      <c r="AY90" s="126">
        <f t="shared" si="359"/>
        <v>0.08334563038</v>
      </c>
      <c r="AZ90" s="126">
        <f t="shared" si="359"/>
        <v>0.05803050484</v>
      </c>
      <c r="BA90" s="126">
        <f t="shared" si="359"/>
        <v>0.04040451163</v>
      </c>
      <c r="BB90" s="126">
        <f t="shared" si="359"/>
        <v>0.2978634683</v>
      </c>
      <c r="BC90" s="126">
        <f t="shared" si="359"/>
        <v>0.1948224976</v>
      </c>
      <c r="BD90" s="126">
        <f t="shared" si="359"/>
        <v>0.1356477579</v>
      </c>
      <c r="BE90" s="126">
        <f t="shared" si="359"/>
        <v>0.127426857</v>
      </c>
      <c r="BF90" s="126">
        <f t="shared" si="359"/>
        <v>0.08872264575</v>
      </c>
      <c r="BG90" s="126">
        <f t="shared" si="359"/>
        <v>0.06177432338</v>
      </c>
      <c r="BH90" s="126">
        <f t="shared" si="359"/>
        <v>0.08334563038</v>
      </c>
      <c r="BI90" s="126">
        <f t="shared" si="359"/>
        <v>0.05803050484</v>
      </c>
      <c r="BJ90" s="126">
        <f t="shared" si="359"/>
        <v>0.04040451163</v>
      </c>
      <c r="BK90" s="126">
        <f t="shared" si="359"/>
        <v>0.02813217917</v>
      </c>
      <c r="BL90" s="126">
        <f t="shared" si="359"/>
        <v>0.2073914056</v>
      </c>
      <c r="BM90" s="126">
        <f t="shared" si="359"/>
        <v>0.1356477579</v>
      </c>
      <c r="BN90" s="126">
        <f t="shared" si="359"/>
        <v>0.09444655746</v>
      </c>
      <c r="BO90" s="126">
        <f t="shared" si="359"/>
        <v>0.08872264575</v>
      </c>
      <c r="BP90" s="126">
        <f t="shared" si="359"/>
        <v>0.06177432338</v>
      </c>
      <c r="BQ90" s="126">
        <f t="shared" si="359"/>
        <v>0.04301119513</v>
      </c>
      <c r="BR90" s="126">
        <f t="shared" si="359"/>
        <v>0.05803050484</v>
      </c>
      <c r="BS90" s="126">
        <f t="shared" si="359"/>
        <v>0.04040451163</v>
      </c>
      <c r="BT90" s="126">
        <f t="shared" si="359"/>
        <v>0.02813217917</v>
      </c>
      <c r="BU90" s="126">
        <f t="shared" si="359"/>
        <v>0.01958740431</v>
      </c>
      <c r="BV90" s="126">
        <f t="shared" si="359"/>
        <v>0.2798115219</v>
      </c>
      <c r="BW90" s="126">
        <f t="shared" si="359"/>
        <v>0.1830153253</v>
      </c>
      <c r="BX90" s="126">
        <f t="shared" si="359"/>
        <v>0.127426857</v>
      </c>
      <c r="BY90" s="126">
        <f t="shared" si="359"/>
        <v>0.1197041819</v>
      </c>
      <c r="BZ90" s="126">
        <f t="shared" si="359"/>
        <v>0.08334563038</v>
      </c>
      <c r="CA90" s="126">
        <f t="shared" si="359"/>
        <v>0.05803050484</v>
      </c>
      <c r="CB90" s="126">
        <f t="shared" si="359"/>
        <v>0.07829448779</v>
      </c>
      <c r="CC90" s="126">
        <f t="shared" si="359"/>
        <v>0.05451357955</v>
      </c>
      <c r="CD90" s="126">
        <f t="shared" si="359"/>
        <v>0.03795580557</v>
      </c>
      <c r="CE90" s="126">
        <f t="shared" si="359"/>
        <v>0.02642723498</v>
      </c>
      <c r="CF90" s="126">
        <f t="shared" si="359"/>
        <v>0.1948224976</v>
      </c>
      <c r="CG90" s="126">
        <f t="shared" si="359"/>
        <v>0.127426857</v>
      </c>
      <c r="CH90" s="126">
        <f t="shared" si="359"/>
        <v>0.08872264575</v>
      </c>
      <c r="CI90" s="126">
        <f t="shared" si="359"/>
        <v>0.08334563038</v>
      </c>
      <c r="CJ90" s="126">
        <f t="shared" si="359"/>
        <v>0.05803050484</v>
      </c>
      <c r="CK90" s="126">
        <f t="shared" si="359"/>
        <v>0.04040451163</v>
      </c>
      <c r="CL90" s="126">
        <f t="shared" si="359"/>
        <v>0.05451357955</v>
      </c>
      <c r="CM90" s="126">
        <f t="shared" si="359"/>
        <v>0.03795580557</v>
      </c>
      <c r="CN90" s="126">
        <f t="shared" si="359"/>
        <v>0.02642723498</v>
      </c>
      <c r="CO90" s="126">
        <f t="shared" si="359"/>
        <v>0.01840031421</v>
      </c>
      <c r="CP90" s="126">
        <f t="shared" si="359"/>
        <v>0.1356477579</v>
      </c>
      <c r="CQ90" s="126">
        <f t="shared" si="359"/>
        <v>0.08872264575</v>
      </c>
      <c r="CR90" s="126">
        <f t="shared" si="359"/>
        <v>0.06177432338</v>
      </c>
      <c r="CS90" s="126">
        <f t="shared" si="359"/>
        <v>0.05803050484</v>
      </c>
      <c r="CT90" s="126">
        <f t="shared" si="359"/>
        <v>0.04040451163</v>
      </c>
      <c r="CU90" s="126">
        <f t="shared" si="359"/>
        <v>0.02813217917</v>
      </c>
      <c r="CV90" s="126">
        <f t="shared" si="359"/>
        <v>0.03795580557</v>
      </c>
      <c r="CW90" s="126">
        <f t="shared" si="359"/>
        <v>0.02642723498</v>
      </c>
      <c r="CX90" s="126">
        <f t="shared" si="359"/>
        <v>0.01840031421</v>
      </c>
      <c r="CY90" s="126">
        <f t="shared" si="359"/>
        <v>0.01281146376</v>
      </c>
      <c r="CZ90" s="126">
        <f t="shared" si="359"/>
        <v>0.09444655746</v>
      </c>
      <c r="DA90" s="126">
        <f t="shared" si="359"/>
        <v>0.06177432338</v>
      </c>
      <c r="DB90" s="126">
        <f t="shared" si="359"/>
        <v>0.04301119513</v>
      </c>
      <c r="DC90" s="126">
        <f t="shared" si="359"/>
        <v>0.04040451163</v>
      </c>
      <c r="DD90" s="126">
        <f t="shared" si="359"/>
        <v>0.02813217917</v>
      </c>
      <c r="DE90" s="126">
        <f t="shared" si="359"/>
        <v>0.01958740431</v>
      </c>
      <c r="DF90" s="126">
        <f t="shared" si="359"/>
        <v>0.02642723498</v>
      </c>
      <c r="DG90" s="126">
        <f t="shared" si="359"/>
        <v>0.01840031421</v>
      </c>
      <c r="DH90" s="126">
        <f t="shared" si="359"/>
        <v>0.01281146376</v>
      </c>
      <c r="DI90" s="126">
        <f t="shared" si="359"/>
        <v>0.008920152216</v>
      </c>
      <c r="DJ90" s="126">
        <f t="shared" ref="DJ90:DS90" si="360">$A90*OFFSET($D90,0,DJ$3)</f>
        <v>0.5324156306</v>
      </c>
      <c r="DK90" s="126">
        <f t="shared" si="360"/>
        <v>0.3482351948</v>
      </c>
      <c r="DL90" s="126">
        <f t="shared" si="360"/>
        <v>0.2424633909</v>
      </c>
      <c r="DM90" s="126">
        <f t="shared" si="360"/>
        <v>0.2277689533</v>
      </c>
      <c r="DN90" s="126">
        <f t="shared" si="360"/>
        <v>0.1585871663</v>
      </c>
      <c r="DO90" s="126">
        <f t="shared" si="360"/>
        <v>0.110418426</v>
      </c>
      <c r="DP90" s="126">
        <f t="shared" si="360"/>
        <v>0.1489760279</v>
      </c>
      <c r="DQ90" s="126">
        <f t="shared" si="360"/>
        <v>0.1037265429</v>
      </c>
      <c r="DR90" s="126">
        <f t="shared" si="360"/>
        <v>0.07222098654</v>
      </c>
      <c r="DS90" s="126">
        <f t="shared" si="360"/>
        <v>0.05028482344</v>
      </c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5">
        <f t="shared" ref="EF90:EO90" si="361">D90*EF$3</f>
        <v>-0.002271078519</v>
      </c>
      <c r="EG90" s="125">
        <f t="shared" si="361"/>
        <v>0.2897316603</v>
      </c>
      <c r="EH90" s="125">
        <f t="shared" si="361"/>
        <v>0.2617629167</v>
      </c>
      <c r="EI90" s="125">
        <f t="shared" si="361"/>
        <v>-0.1526433382</v>
      </c>
      <c r="EJ90" s="125">
        <f t="shared" si="361"/>
        <v>0.1592776655</v>
      </c>
      <c r="EK90" s="125">
        <f t="shared" si="361"/>
        <v>-0.04651592972</v>
      </c>
      <c r="EL90" s="125">
        <f t="shared" si="361"/>
        <v>0.09547069822</v>
      </c>
      <c r="EM90" s="125">
        <f t="shared" si="361"/>
        <v>-0.05923716884</v>
      </c>
      <c r="EN90" s="125">
        <f t="shared" si="361"/>
        <v>-0.04605915907</v>
      </c>
      <c r="EO90" s="125">
        <f t="shared" si="361"/>
        <v>0.03271424066</v>
      </c>
      <c r="EP90" s="127">
        <f t="shared" si="17"/>
        <v>0.5322305071</v>
      </c>
      <c r="EQ90" s="127">
        <v>-0.007770208076534835</v>
      </c>
      <c r="ER90" s="127">
        <f t="shared" si="18"/>
        <v>0.5324156306</v>
      </c>
      <c r="ES90" s="127">
        <f t="shared" si="19"/>
        <v>0.00000003427070811</v>
      </c>
      <c r="ET90" s="127">
        <f t="shared" si="20"/>
        <v>0.009815561403</v>
      </c>
    </row>
    <row r="91">
      <c r="A91" s="123">
        <f>'Yield Tabulations'!Z92</f>
        <v>0.529318542</v>
      </c>
      <c r="B91" s="124">
        <f>'Yield Tabulations'!V92</f>
        <v>0.4436781609</v>
      </c>
      <c r="C91" s="124">
        <f>'Yield Tabulations'!W92</f>
        <v>0.7193877551</v>
      </c>
      <c r="D91" s="125">
        <f t="shared" si="11"/>
        <v>1</v>
      </c>
      <c r="E91" s="125">
        <f t="shared" ref="E91:M91" si="362">POWER($B91,E$1)*POWER($C91,E$2)</f>
        <v>0.7193877551</v>
      </c>
      <c r="F91" s="125">
        <f t="shared" si="362"/>
        <v>0.4436781609</v>
      </c>
      <c r="G91" s="125">
        <f t="shared" si="362"/>
        <v>0.5175187422</v>
      </c>
      <c r="H91" s="125">
        <f t="shared" si="362"/>
        <v>0.3191766362</v>
      </c>
      <c r="I91" s="125">
        <f t="shared" si="362"/>
        <v>0.1968503105</v>
      </c>
      <c r="J91" s="125">
        <f t="shared" si="362"/>
        <v>0.3722966462</v>
      </c>
      <c r="K91" s="125">
        <f t="shared" si="362"/>
        <v>0.2296117638</v>
      </c>
      <c r="L91" s="125">
        <f t="shared" si="362"/>
        <v>0.1416117029</v>
      </c>
      <c r="M91" s="125">
        <f t="shared" si="362"/>
        <v>0.08733818373</v>
      </c>
      <c r="N91" s="126">
        <f t="shared" ref="N91:DI91" si="363">OFFSET($D91,0,N$2)*OFFSET($D91,0,N$3)</f>
        <v>1</v>
      </c>
      <c r="O91" s="126">
        <f t="shared" si="363"/>
        <v>0.7193877551</v>
      </c>
      <c r="P91" s="126">
        <f t="shared" si="363"/>
        <v>0.4436781609</v>
      </c>
      <c r="Q91" s="126">
        <f t="shared" si="363"/>
        <v>0.5175187422</v>
      </c>
      <c r="R91" s="126">
        <f t="shared" si="363"/>
        <v>0.3191766362</v>
      </c>
      <c r="S91" s="126">
        <f t="shared" si="363"/>
        <v>0.1968503105</v>
      </c>
      <c r="T91" s="126">
        <f t="shared" si="363"/>
        <v>0.3722966462</v>
      </c>
      <c r="U91" s="126">
        <f t="shared" si="363"/>
        <v>0.2296117638</v>
      </c>
      <c r="V91" s="126">
        <f t="shared" si="363"/>
        <v>0.1416117029</v>
      </c>
      <c r="W91" s="126">
        <f t="shared" si="363"/>
        <v>0.08733818373</v>
      </c>
      <c r="X91" s="126">
        <f t="shared" si="363"/>
        <v>0.7193877551</v>
      </c>
      <c r="Y91" s="126">
        <f t="shared" si="363"/>
        <v>0.5175187422</v>
      </c>
      <c r="Z91" s="126">
        <f t="shared" si="363"/>
        <v>0.3191766362</v>
      </c>
      <c r="AA91" s="126">
        <f t="shared" si="363"/>
        <v>0.3722966462</v>
      </c>
      <c r="AB91" s="126">
        <f t="shared" si="363"/>
        <v>0.2296117638</v>
      </c>
      <c r="AC91" s="126">
        <f t="shared" si="363"/>
        <v>0.1416117029</v>
      </c>
      <c r="AD91" s="126">
        <f t="shared" si="363"/>
        <v>0.2678256485</v>
      </c>
      <c r="AE91" s="126">
        <f t="shared" si="363"/>
        <v>0.1651798913</v>
      </c>
      <c r="AF91" s="126">
        <f t="shared" si="363"/>
        <v>0.1018737251</v>
      </c>
      <c r="AG91" s="126">
        <f t="shared" si="363"/>
        <v>0.06283001993</v>
      </c>
      <c r="AH91" s="126">
        <f t="shared" si="363"/>
        <v>0.4436781609</v>
      </c>
      <c r="AI91" s="126">
        <f t="shared" si="363"/>
        <v>0.3191766362</v>
      </c>
      <c r="AJ91" s="126">
        <f t="shared" si="363"/>
        <v>0.1968503105</v>
      </c>
      <c r="AK91" s="126">
        <f t="shared" si="363"/>
        <v>0.2296117638</v>
      </c>
      <c r="AL91" s="126">
        <f t="shared" si="363"/>
        <v>0.1416117029</v>
      </c>
      <c r="AM91" s="126">
        <f t="shared" si="363"/>
        <v>0.08733818373</v>
      </c>
      <c r="AN91" s="126">
        <f t="shared" si="363"/>
        <v>0.1651798913</v>
      </c>
      <c r="AO91" s="126">
        <f t="shared" si="363"/>
        <v>0.1018737251</v>
      </c>
      <c r="AP91" s="126">
        <f t="shared" si="363"/>
        <v>0.06283001993</v>
      </c>
      <c r="AQ91" s="126">
        <f t="shared" si="363"/>
        <v>0.03875004473</v>
      </c>
      <c r="AR91" s="126">
        <f t="shared" si="363"/>
        <v>0.5175187422</v>
      </c>
      <c r="AS91" s="126">
        <f t="shared" si="363"/>
        <v>0.3722966462</v>
      </c>
      <c r="AT91" s="126">
        <f t="shared" si="363"/>
        <v>0.2296117638</v>
      </c>
      <c r="AU91" s="126">
        <f t="shared" si="363"/>
        <v>0.2678256485</v>
      </c>
      <c r="AV91" s="126">
        <f t="shared" si="363"/>
        <v>0.1651798913</v>
      </c>
      <c r="AW91" s="126">
        <f t="shared" si="363"/>
        <v>0.1018737251</v>
      </c>
      <c r="AX91" s="126">
        <f t="shared" si="363"/>
        <v>0.192670492</v>
      </c>
      <c r="AY91" s="126">
        <f t="shared" si="363"/>
        <v>0.1188283912</v>
      </c>
      <c r="AZ91" s="126">
        <f t="shared" si="363"/>
        <v>0.07328671039</v>
      </c>
      <c r="BA91" s="126">
        <f t="shared" si="363"/>
        <v>0.04519914699</v>
      </c>
      <c r="BB91" s="126">
        <f t="shared" si="363"/>
        <v>0.3191766362</v>
      </c>
      <c r="BC91" s="126">
        <f t="shared" si="363"/>
        <v>0.2296117638</v>
      </c>
      <c r="BD91" s="126">
        <f t="shared" si="363"/>
        <v>0.1416117029</v>
      </c>
      <c r="BE91" s="126">
        <f t="shared" si="363"/>
        <v>0.1651798913</v>
      </c>
      <c r="BF91" s="126">
        <f t="shared" si="363"/>
        <v>0.1018737251</v>
      </c>
      <c r="BG91" s="126">
        <f t="shared" si="363"/>
        <v>0.06283001993</v>
      </c>
      <c r="BH91" s="126">
        <f t="shared" si="363"/>
        <v>0.1188283912</v>
      </c>
      <c r="BI91" s="126">
        <f t="shared" si="363"/>
        <v>0.07328671039</v>
      </c>
      <c r="BJ91" s="126">
        <f t="shared" si="363"/>
        <v>0.04519914699</v>
      </c>
      <c r="BK91" s="126">
        <f t="shared" si="363"/>
        <v>0.02787630769</v>
      </c>
      <c r="BL91" s="126">
        <f t="shared" si="363"/>
        <v>0.1968503105</v>
      </c>
      <c r="BM91" s="126">
        <f t="shared" si="363"/>
        <v>0.1416117029</v>
      </c>
      <c r="BN91" s="126">
        <f t="shared" si="363"/>
        <v>0.08733818373</v>
      </c>
      <c r="BO91" s="126">
        <f t="shared" si="363"/>
        <v>0.1018737251</v>
      </c>
      <c r="BP91" s="126">
        <f t="shared" si="363"/>
        <v>0.06283001993</v>
      </c>
      <c r="BQ91" s="126">
        <f t="shared" si="363"/>
        <v>0.03875004473</v>
      </c>
      <c r="BR91" s="126">
        <f t="shared" si="363"/>
        <v>0.07328671039</v>
      </c>
      <c r="BS91" s="126">
        <f t="shared" si="363"/>
        <v>0.04519914699</v>
      </c>
      <c r="BT91" s="126">
        <f t="shared" si="363"/>
        <v>0.02787630769</v>
      </c>
      <c r="BU91" s="126">
        <f t="shared" si="363"/>
        <v>0.01719254858</v>
      </c>
      <c r="BV91" s="126">
        <f t="shared" si="363"/>
        <v>0.3722966462</v>
      </c>
      <c r="BW91" s="126">
        <f t="shared" si="363"/>
        <v>0.2678256485</v>
      </c>
      <c r="BX91" s="126">
        <f t="shared" si="363"/>
        <v>0.1651798913</v>
      </c>
      <c r="BY91" s="126">
        <f t="shared" si="363"/>
        <v>0.192670492</v>
      </c>
      <c r="BZ91" s="126">
        <f t="shared" si="363"/>
        <v>0.1188283912</v>
      </c>
      <c r="CA91" s="126">
        <f t="shared" si="363"/>
        <v>0.07328671039</v>
      </c>
      <c r="CB91" s="126">
        <f t="shared" si="363"/>
        <v>0.1386047927</v>
      </c>
      <c r="CC91" s="126">
        <f t="shared" si="363"/>
        <v>0.08548368957</v>
      </c>
      <c r="CD91" s="126">
        <f t="shared" si="363"/>
        <v>0.05272156206</v>
      </c>
      <c r="CE91" s="126">
        <f t="shared" si="363"/>
        <v>0.03251571288</v>
      </c>
      <c r="CF91" s="126">
        <f t="shared" si="363"/>
        <v>0.2296117638</v>
      </c>
      <c r="CG91" s="126">
        <f t="shared" si="363"/>
        <v>0.1651798913</v>
      </c>
      <c r="CH91" s="126">
        <f t="shared" si="363"/>
        <v>0.1018737251</v>
      </c>
      <c r="CI91" s="126">
        <f t="shared" si="363"/>
        <v>0.1188283912</v>
      </c>
      <c r="CJ91" s="126">
        <f t="shared" si="363"/>
        <v>0.07328671039</v>
      </c>
      <c r="CK91" s="126">
        <f t="shared" si="363"/>
        <v>0.04519914699</v>
      </c>
      <c r="CL91" s="126">
        <f t="shared" si="363"/>
        <v>0.08548368957</v>
      </c>
      <c r="CM91" s="126">
        <f t="shared" si="363"/>
        <v>0.05272156206</v>
      </c>
      <c r="CN91" s="126">
        <f t="shared" si="363"/>
        <v>0.03251571288</v>
      </c>
      <c r="CO91" s="126">
        <f t="shared" si="363"/>
        <v>0.02005387441</v>
      </c>
      <c r="CP91" s="126">
        <f t="shared" si="363"/>
        <v>0.1416117029</v>
      </c>
      <c r="CQ91" s="126">
        <f t="shared" si="363"/>
        <v>0.1018737251</v>
      </c>
      <c r="CR91" s="126">
        <f t="shared" si="363"/>
        <v>0.06283001993</v>
      </c>
      <c r="CS91" s="126">
        <f t="shared" si="363"/>
        <v>0.07328671039</v>
      </c>
      <c r="CT91" s="126">
        <f t="shared" si="363"/>
        <v>0.04519914699</v>
      </c>
      <c r="CU91" s="126">
        <f t="shared" si="363"/>
        <v>0.02787630769</v>
      </c>
      <c r="CV91" s="126">
        <f t="shared" si="363"/>
        <v>0.05272156206</v>
      </c>
      <c r="CW91" s="126">
        <f t="shared" si="363"/>
        <v>0.03251571288</v>
      </c>
      <c r="CX91" s="126">
        <f t="shared" si="363"/>
        <v>0.02005387441</v>
      </c>
      <c r="CY91" s="126">
        <f t="shared" si="363"/>
        <v>0.01236810893</v>
      </c>
      <c r="CZ91" s="126">
        <f t="shared" si="363"/>
        <v>0.08733818373</v>
      </c>
      <c r="DA91" s="126">
        <f t="shared" si="363"/>
        <v>0.06283001993</v>
      </c>
      <c r="DB91" s="126">
        <f t="shared" si="363"/>
        <v>0.03875004473</v>
      </c>
      <c r="DC91" s="126">
        <f t="shared" si="363"/>
        <v>0.04519914699</v>
      </c>
      <c r="DD91" s="126">
        <f t="shared" si="363"/>
        <v>0.02787630769</v>
      </c>
      <c r="DE91" s="126">
        <f t="shared" si="363"/>
        <v>0.01719254858</v>
      </c>
      <c r="DF91" s="126">
        <f t="shared" si="363"/>
        <v>0.03251571288</v>
      </c>
      <c r="DG91" s="126">
        <f t="shared" si="363"/>
        <v>0.02005387441</v>
      </c>
      <c r="DH91" s="126">
        <f t="shared" si="363"/>
        <v>0.01236810893</v>
      </c>
      <c r="DI91" s="126">
        <f t="shared" si="363"/>
        <v>0.007627958337</v>
      </c>
      <c r="DJ91" s="126">
        <f t="shared" ref="DJ91:DS91" si="364">$A91*OFFSET($D91,0,DJ$3)</f>
        <v>0.529318542</v>
      </c>
      <c r="DK91" s="126">
        <f t="shared" si="364"/>
        <v>0.3807852777</v>
      </c>
      <c r="DL91" s="126">
        <f t="shared" si="364"/>
        <v>0.2348470773</v>
      </c>
      <c r="DM91" s="126">
        <f t="shared" si="364"/>
        <v>0.2739322661</v>
      </c>
      <c r="DN91" s="126">
        <f t="shared" si="364"/>
        <v>0.1689461117</v>
      </c>
      <c r="DO91" s="126">
        <f t="shared" si="364"/>
        <v>0.1041965193</v>
      </c>
      <c r="DP91" s="126">
        <f t="shared" si="364"/>
        <v>0.1970635179</v>
      </c>
      <c r="DQ91" s="126">
        <f t="shared" si="364"/>
        <v>0.121537764</v>
      </c>
      <c r="DR91" s="126">
        <f t="shared" si="364"/>
        <v>0.07495770013</v>
      </c>
      <c r="DS91" s="126">
        <f t="shared" si="364"/>
        <v>0.04622972007</v>
      </c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5">
        <f t="shared" ref="EF91:EO91" si="365">D91*EF$3</f>
        <v>-0.002271078519</v>
      </c>
      <c r="EG91" s="125">
        <f t="shared" si="365"/>
        <v>0.3186670294</v>
      </c>
      <c r="EH91" s="125">
        <f t="shared" si="365"/>
        <v>0.2550238487</v>
      </c>
      <c r="EI91" s="125">
        <f t="shared" si="365"/>
        <v>-0.184654633</v>
      </c>
      <c r="EJ91" s="125">
        <f t="shared" si="365"/>
        <v>0.1706745369</v>
      </c>
      <c r="EK91" s="125">
        <f t="shared" si="365"/>
        <v>-0.04415166183</v>
      </c>
      <c r="EL91" s="125">
        <f t="shared" si="365"/>
        <v>0.1270262944</v>
      </c>
      <c r="EM91" s="125">
        <f t="shared" si="365"/>
        <v>-0.06981509315</v>
      </c>
      <c r="EN91" s="125">
        <f t="shared" si="365"/>
        <v>-0.04808421499</v>
      </c>
      <c r="EO91" s="125">
        <f t="shared" si="365"/>
        <v>0.03025205405</v>
      </c>
      <c r="EP91" s="127">
        <f t="shared" si="17"/>
        <v>0.5526670819</v>
      </c>
      <c r="EQ91" s="127">
        <v>0.0020157357817367494</v>
      </c>
      <c r="ER91" s="127">
        <f t="shared" si="18"/>
        <v>0.529318542</v>
      </c>
      <c r="ES91" s="127">
        <f t="shared" si="19"/>
        <v>0.0005451543146</v>
      </c>
      <c r="ET91" s="127">
        <f t="shared" si="20"/>
        <v>0.009211474461</v>
      </c>
    </row>
    <row r="92">
      <c r="A92" s="123">
        <f>'Yield Tabulations'!Z93</f>
        <v>0.6124721604</v>
      </c>
      <c r="B92" s="124">
        <f>'Yield Tabulations'!V93</f>
        <v>0.507518797</v>
      </c>
      <c r="C92" s="124">
        <f>'Yield Tabulations'!W93</f>
        <v>0.7650273224</v>
      </c>
      <c r="D92" s="125">
        <f t="shared" si="11"/>
        <v>1</v>
      </c>
      <c r="E92" s="125">
        <f t="shared" ref="E92:M92" si="366">POWER($B92,E$1)*POWER($C92,E$2)</f>
        <v>0.7650273224</v>
      </c>
      <c r="F92" s="125">
        <f t="shared" si="366"/>
        <v>0.507518797</v>
      </c>
      <c r="G92" s="125">
        <f t="shared" si="366"/>
        <v>0.585266804</v>
      </c>
      <c r="H92" s="125">
        <f t="shared" si="366"/>
        <v>0.3882657463</v>
      </c>
      <c r="I92" s="125">
        <f t="shared" si="366"/>
        <v>0.2575753293</v>
      </c>
      <c r="J92" s="125">
        <f t="shared" si="366"/>
        <v>0.447745096</v>
      </c>
      <c r="K92" s="125">
        <f t="shared" si="366"/>
        <v>0.2970339043</v>
      </c>
      <c r="L92" s="125">
        <f t="shared" si="366"/>
        <v>0.1970521645</v>
      </c>
      <c r="M92" s="125">
        <f t="shared" si="366"/>
        <v>0.1307243213</v>
      </c>
      <c r="N92" s="126">
        <f t="shared" ref="N92:DI92" si="367">OFFSET($D92,0,N$2)*OFFSET($D92,0,N$3)</f>
        <v>1</v>
      </c>
      <c r="O92" s="126">
        <f t="shared" si="367"/>
        <v>0.7650273224</v>
      </c>
      <c r="P92" s="126">
        <f t="shared" si="367"/>
        <v>0.507518797</v>
      </c>
      <c r="Q92" s="126">
        <f t="shared" si="367"/>
        <v>0.585266804</v>
      </c>
      <c r="R92" s="126">
        <f t="shared" si="367"/>
        <v>0.3882657463</v>
      </c>
      <c r="S92" s="126">
        <f t="shared" si="367"/>
        <v>0.2575753293</v>
      </c>
      <c r="T92" s="126">
        <f t="shared" si="367"/>
        <v>0.447745096</v>
      </c>
      <c r="U92" s="126">
        <f t="shared" si="367"/>
        <v>0.2970339043</v>
      </c>
      <c r="V92" s="126">
        <f t="shared" si="367"/>
        <v>0.1970521645</v>
      </c>
      <c r="W92" s="126">
        <f t="shared" si="367"/>
        <v>0.1307243213</v>
      </c>
      <c r="X92" s="126">
        <f t="shared" si="367"/>
        <v>0.7650273224</v>
      </c>
      <c r="Y92" s="126">
        <f t="shared" si="367"/>
        <v>0.585266804</v>
      </c>
      <c r="Z92" s="126">
        <f t="shared" si="367"/>
        <v>0.3882657463</v>
      </c>
      <c r="AA92" s="126">
        <f t="shared" si="367"/>
        <v>0.447745096</v>
      </c>
      <c r="AB92" s="126">
        <f t="shared" si="367"/>
        <v>0.2970339043</v>
      </c>
      <c r="AC92" s="126">
        <f t="shared" si="367"/>
        <v>0.1970521645</v>
      </c>
      <c r="AD92" s="126">
        <f t="shared" si="367"/>
        <v>0.3425372319</v>
      </c>
      <c r="AE92" s="126">
        <f t="shared" si="367"/>
        <v>0.2272390525</v>
      </c>
      <c r="AF92" s="126">
        <f t="shared" si="367"/>
        <v>0.1507502898</v>
      </c>
      <c r="AG92" s="126">
        <f t="shared" si="367"/>
        <v>0.1000076775</v>
      </c>
      <c r="AH92" s="126">
        <f t="shared" si="367"/>
        <v>0.507518797</v>
      </c>
      <c r="AI92" s="126">
        <f t="shared" si="367"/>
        <v>0.3882657463</v>
      </c>
      <c r="AJ92" s="126">
        <f t="shared" si="367"/>
        <v>0.2575753293</v>
      </c>
      <c r="AK92" s="126">
        <f t="shared" si="367"/>
        <v>0.2970339043</v>
      </c>
      <c r="AL92" s="126">
        <f t="shared" si="367"/>
        <v>0.1970521645</v>
      </c>
      <c r="AM92" s="126">
        <f t="shared" si="367"/>
        <v>0.1307243213</v>
      </c>
      <c r="AN92" s="126">
        <f t="shared" si="367"/>
        <v>0.2272390525</v>
      </c>
      <c r="AO92" s="126">
        <f t="shared" si="367"/>
        <v>0.1507502898</v>
      </c>
      <c r="AP92" s="126">
        <f t="shared" si="367"/>
        <v>0.1000076775</v>
      </c>
      <c r="AQ92" s="126">
        <f t="shared" si="367"/>
        <v>0.06634505026</v>
      </c>
      <c r="AR92" s="126">
        <f t="shared" si="367"/>
        <v>0.585266804</v>
      </c>
      <c r="AS92" s="126">
        <f t="shared" si="367"/>
        <v>0.447745096</v>
      </c>
      <c r="AT92" s="126">
        <f t="shared" si="367"/>
        <v>0.2970339043</v>
      </c>
      <c r="AU92" s="126">
        <f t="shared" si="367"/>
        <v>0.3425372319</v>
      </c>
      <c r="AV92" s="126">
        <f t="shared" si="367"/>
        <v>0.2272390525</v>
      </c>
      <c r="AW92" s="126">
        <f t="shared" si="367"/>
        <v>0.1507502898</v>
      </c>
      <c r="AX92" s="126">
        <f t="shared" si="367"/>
        <v>0.2620503413</v>
      </c>
      <c r="AY92" s="126">
        <f t="shared" si="367"/>
        <v>0.1738440839</v>
      </c>
      <c r="AZ92" s="126">
        <f t="shared" si="367"/>
        <v>0.1153280905</v>
      </c>
      <c r="BA92" s="126">
        <f t="shared" si="367"/>
        <v>0.07650860571</v>
      </c>
      <c r="BB92" s="126">
        <f t="shared" si="367"/>
        <v>0.3882657463</v>
      </c>
      <c r="BC92" s="126">
        <f t="shared" si="367"/>
        <v>0.2970339043</v>
      </c>
      <c r="BD92" s="126">
        <f t="shared" si="367"/>
        <v>0.1970521645</v>
      </c>
      <c r="BE92" s="126">
        <f t="shared" si="367"/>
        <v>0.2272390525</v>
      </c>
      <c r="BF92" s="126">
        <f t="shared" si="367"/>
        <v>0.1507502898</v>
      </c>
      <c r="BG92" s="126">
        <f t="shared" si="367"/>
        <v>0.1000076775</v>
      </c>
      <c r="BH92" s="126">
        <f t="shared" si="367"/>
        <v>0.1738440839</v>
      </c>
      <c r="BI92" s="126">
        <f t="shared" si="367"/>
        <v>0.1153280905</v>
      </c>
      <c r="BJ92" s="126">
        <f t="shared" si="367"/>
        <v>0.07650860571</v>
      </c>
      <c r="BK92" s="126">
        <f t="shared" si="367"/>
        <v>0.05075577616</v>
      </c>
      <c r="BL92" s="126">
        <f t="shared" si="367"/>
        <v>0.2575753293</v>
      </c>
      <c r="BM92" s="126">
        <f t="shared" si="367"/>
        <v>0.1970521645</v>
      </c>
      <c r="BN92" s="126">
        <f t="shared" si="367"/>
        <v>0.1307243213</v>
      </c>
      <c r="BO92" s="126">
        <f t="shared" si="367"/>
        <v>0.1507502898</v>
      </c>
      <c r="BP92" s="126">
        <f t="shared" si="367"/>
        <v>0.1000076775</v>
      </c>
      <c r="BQ92" s="126">
        <f t="shared" si="367"/>
        <v>0.06634505026</v>
      </c>
      <c r="BR92" s="126">
        <f t="shared" si="367"/>
        <v>0.1153280905</v>
      </c>
      <c r="BS92" s="126">
        <f t="shared" si="367"/>
        <v>0.07650860571</v>
      </c>
      <c r="BT92" s="126">
        <f t="shared" si="367"/>
        <v>0.05075577616</v>
      </c>
      <c r="BU92" s="126">
        <f t="shared" si="367"/>
        <v>0.0336713601</v>
      </c>
      <c r="BV92" s="126">
        <f t="shared" si="367"/>
        <v>0.447745096</v>
      </c>
      <c r="BW92" s="126">
        <f t="shared" si="367"/>
        <v>0.3425372319</v>
      </c>
      <c r="BX92" s="126">
        <f t="shared" si="367"/>
        <v>0.2272390525</v>
      </c>
      <c r="BY92" s="126">
        <f t="shared" si="367"/>
        <v>0.2620503413</v>
      </c>
      <c r="BZ92" s="126">
        <f t="shared" si="367"/>
        <v>0.1738440839</v>
      </c>
      <c r="CA92" s="126">
        <f t="shared" si="367"/>
        <v>0.1153280905</v>
      </c>
      <c r="CB92" s="126">
        <f t="shared" si="367"/>
        <v>0.200475671</v>
      </c>
      <c r="CC92" s="126">
        <f t="shared" si="367"/>
        <v>0.132995474</v>
      </c>
      <c r="CD92" s="126">
        <f t="shared" si="367"/>
        <v>0.0882291403</v>
      </c>
      <c r="CE92" s="126">
        <f t="shared" si="367"/>
        <v>0.05853117377</v>
      </c>
      <c r="CF92" s="126">
        <f t="shared" si="367"/>
        <v>0.2970339043</v>
      </c>
      <c r="CG92" s="126">
        <f t="shared" si="367"/>
        <v>0.2272390525</v>
      </c>
      <c r="CH92" s="126">
        <f t="shared" si="367"/>
        <v>0.1507502898</v>
      </c>
      <c r="CI92" s="126">
        <f t="shared" si="367"/>
        <v>0.1738440839</v>
      </c>
      <c r="CJ92" s="126">
        <f t="shared" si="367"/>
        <v>0.1153280905</v>
      </c>
      <c r="CK92" s="126">
        <f t="shared" si="367"/>
        <v>0.07650860571</v>
      </c>
      <c r="CL92" s="126">
        <f t="shared" si="367"/>
        <v>0.132995474</v>
      </c>
      <c r="CM92" s="126">
        <f t="shared" si="367"/>
        <v>0.0882291403</v>
      </c>
      <c r="CN92" s="126">
        <f t="shared" si="367"/>
        <v>0.05853117377</v>
      </c>
      <c r="CO92" s="126">
        <f t="shared" si="367"/>
        <v>0.03882955553</v>
      </c>
      <c r="CP92" s="126">
        <f t="shared" si="367"/>
        <v>0.1970521645</v>
      </c>
      <c r="CQ92" s="126">
        <f t="shared" si="367"/>
        <v>0.1507502898</v>
      </c>
      <c r="CR92" s="126">
        <f t="shared" si="367"/>
        <v>0.1000076775</v>
      </c>
      <c r="CS92" s="126">
        <f t="shared" si="367"/>
        <v>0.1153280905</v>
      </c>
      <c r="CT92" s="126">
        <f t="shared" si="367"/>
        <v>0.07650860571</v>
      </c>
      <c r="CU92" s="126">
        <f t="shared" si="367"/>
        <v>0.05075577616</v>
      </c>
      <c r="CV92" s="126">
        <f t="shared" si="367"/>
        <v>0.0882291403</v>
      </c>
      <c r="CW92" s="126">
        <f t="shared" si="367"/>
        <v>0.05853117377</v>
      </c>
      <c r="CX92" s="126">
        <f t="shared" si="367"/>
        <v>0.03882955553</v>
      </c>
      <c r="CY92" s="126">
        <f t="shared" si="367"/>
        <v>0.02575951046</v>
      </c>
      <c r="CZ92" s="126">
        <f t="shared" si="367"/>
        <v>0.1307243213</v>
      </c>
      <c r="DA92" s="126">
        <f t="shared" si="367"/>
        <v>0.1000076775</v>
      </c>
      <c r="DB92" s="126">
        <f t="shared" si="367"/>
        <v>0.06634505026</v>
      </c>
      <c r="DC92" s="126">
        <f t="shared" si="367"/>
        <v>0.07650860571</v>
      </c>
      <c r="DD92" s="126">
        <f t="shared" si="367"/>
        <v>0.05075577616</v>
      </c>
      <c r="DE92" s="126">
        <f t="shared" si="367"/>
        <v>0.0336713601</v>
      </c>
      <c r="DF92" s="126">
        <f t="shared" si="367"/>
        <v>0.05853117377</v>
      </c>
      <c r="DG92" s="126">
        <f t="shared" si="367"/>
        <v>0.03882955553</v>
      </c>
      <c r="DH92" s="126">
        <f t="shared" si="367"/>
        <v>0.02575951046</v>
      </c>
      <c r="DI92" s="126">
        <f t="shared" si="367"/>
        <v>0.01708884817</v>
      </c>
      <c r="DJ92" s="126">
        <f t="shared" ref="DJ92:DS92" si="368">$A92*OFFSET($D92,0,DJ$3)</f>
        <v>0.6124721604</v>
      </c>
      <c r="DK92" s="126">
        <f t="shared" si="368"/>
        <v>0.4685579369</v>
      </c>
      <c r="DL92" s="126">
        <f t="shared" si="368"/>
        <v>0.310841134</v>
      </c>
      <c r="DM92" s="126">
        <f t="shared" si="368"/>
        <v>0.3584596238</v>
      </c>
      <c r="DN92" s="126">
        <f t="shared" si="368"/>
        <v>0.2378019604</v>
      </c>
      <c r="DO92" s="126">
        <f t="shared" si="368"/>
        <v>0.1577577184</v>
      </c>
      <c r="DP92" s="126">
        <f t="shared" si="368"/>
        <v>0.2742314062</v>
      </c>
      <c r="DQ92" s="126">
        <f t="shared" si="368"/>
        <v>0.1819249971</v>
      </c>
      <c r="DR92" s="126">
        <f t="shared" si="368"/>
        <v>0.1206889649</v>
      </c>
      <c r="DS92" s="126">
        <f t="shared" si="368"/>
        <v>0.08006500745</v>
      </c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5">
        <f t="shared" ref="EF92:EO92" si="369">D92*EF$3</f>
        <v>-0.002271078519</v>
      </c>
      <c r="EG92" s="125">
        <f t="shared" si="369"/>
        <v>0.3388839781</v>
      </c>
      <c r="EH92" s="125">
        <f t="shared" si="369"/>
        <v>0.291719107</v>
      </c>
      <c r="EI92" s="125">
        <f t="shared" si="369"/>
        <v>-0.208827658</v>
      </c>
      <c r="EJ92" s="125">
        <f t="shared" si="369"/>
        <v>0.2076188196</v>
      </c>
      <c r="EK92" s="125">
        <f t="shared" si="369"/>
        <v>-0.0577717089</v>
      </c>
      <c r="EL92" s="125">
        <f t="shared" si="369"/>
        <v>0.1527690377</v>
      </c>
      <c r="EM92" s="125">
        <f t="shared" si="369"/>
        <v>-0.09031527548</v>
      </c>
      <c r="EN92" s="125">
        <f t="shared" si="369"/>
        <v>-0.06690900853</v>
      </c>
      <c r="EO92" s="125">
        <f t="shared" si="369"/>
        <v>0.04528007183</v>
      </c>
      <c r="EP92" s="127">
        <f t="shared" si="17"/>
        <v>0.6101762847</v>
      </c>
      <c r="EQ92" s="127">
        <v>0.004505897176933504</v>
      </c>
      <c r="ER92" s="127">
        <f t="shared" si="18"/>
        <v>0.6124721604</v>
      </c>
      <c r="ES92" s="127">
        <f t="shared" si="19"/>
        <v>0.000005271045029</v>
      </c>
      <c r="ET92" s="127">
        <f t="shared" si="20"/>
        <v>0.032087573</v>
      </c>
    </row>
    <row r="93">
      <c r="A93" s="123">
        <f>'Yield Tabulations'!Z94</f>
        <v>0.7052740434</v>
      </c>
      <c r="B93" s="124">
        <f>'Yield Tabulations'!V94</f>
        <v>0.5996409336</v>
      </c>
      <c r="C93" s="124">
        <f>'Yield Tabulations'!W94</f>
        <v>0.8487804878</v>
      </c>
      <c r="D93" s="125">
        <f t="shared" si="11"/>
        <v>1</v>
      </c>
      <c r="E93" s="125">
        <f t="shared" ref="E93:M93" si="370">POWER($B93,E$1)*POWER($C93,E$2)</f>
        <v>0.8487804878</v>
      </c>
      <c r="F93" s="125">
        <f t="shared" si="370"/>
        <v>0.5996409336</v>
      </c>
      <c r="G93" s="125">
        <f t="shared" si="370"/>
        <v>0.7204283165</v>
      </c>
      <c r="H93" s="125">
        <f t="shared" si="370"/>
        <v>0.5089635241</v>
      </c>
      <c r="I93" s="125">
        <f t="shared" si="370"/>
        <v>0.3595692492</v>
      </c>
      <c r="J93" s="125">
        <f t="shared" si="370"/>
        <v>0.6114854979</v>
      </c>
      <c r="K93" s="125">
        <f t="shared" si="370"/>
        <v>0.4319983083</v>
      </c>
      <c r="L93" s="125">
        <f t="shared" si="370"/>
        <v>0.3051953627</v>
      </c>
      <c r="M93" s="125">
        <f t="shared" si="370"/>
        <v>0.2156124403</v>
      </c>
      <c r="N93" s="126">
        <f t="shared" ref="N93:DI93" si="371">OFFSET($D93,0,N$2)*OFFSET($D93,0,N$3)</f>
        <v>1</v>
      </c>
      <c r="O93" s="126">
        <f t="shared" si="371"/>
        <v>0.8487804878</v>
      </c>
      <c r="P93" s="126">
        <f t="shared" si="371"/>
        <v>0.5996409336</v>
      </c>
      <c r="Q93" s="126">
        <f t="shared" si="371"/>
        <v>0.7204283165</v>
      </c>
      <c r="R93" s="126">
        <f t="shared" si="371"/>
        <v>0.5089635241</v>
      </c>
      <c r="S93" s="126">
        <f t="shared" si="371"/>
        <v>0.3595692492</v>
      </c>
      <c r="T93" s="126">
        <f t="shared" si="371"/>
        <v>0.6114854979</v>
      </c>
      <c r="U93" s="126">
        <f t="shared" si="371"/>
        <v>0.4319983083</v>
      </c>
      <c r="V93" s="126">
        <f t="shared" si="371"/>
        <v>0.3051953627</v>
      </c>
      <c r="W93" s="126">
        <f t="shared" si="371"/>
        <v>0.2156124403</v>
      </c>
      <c r="X93" s="126">
        <f t="shared" si="371"/>
        <v>0.8487804878</v>
      </c>
      <c r="Y93" s="126">
        <f t="shared" si="371"/>
        <v>0.7204283165</v>
      </c>
      <c r="Z93" s="126">
        <f t="shared" si="371"/>
        <v>0.5089635241</v>
      </c>
      <c r="AA93" s="126">
        <f t="shared" si="371"/>
        <v>0.6114854979</v>
      </c>
      <c r="AB93" s="126">
        <f t="shared" si="371"/>
        <v>0.4319983083</v>
      </c>
      <c r="AC93" s="126">
        <f t="shared" si="371"/>
        <v>0.3051953627</v>
      </c>
      <c r="AD93" s="126">
        <f t="shared" si="371"/>
        <v>0.5190169592</v>
      </c>
      <c r="AE93" s="126">
        <f t="shared" si="371"/>
        <v>0.3666717348</v>
      </c>
      <c r="AF93" s="126">
        <f t="shared" si="371"/>
        <v>0.2590438689</v>
      </c>
      <c r="AG93" s="126">
        <f t="shared" si="371"/>
        <v>0.1830076322</v>
      </c>
      <c r="AH93" s="126">
        <f t="shared" si="371"/>
        <v>0.5996409336</v>
      </c>
      <c r="AI93" s="126">
        <f t="shared" si="371"/>
        <v>0.5089635241</v>
      </c>
      <c r="AJ93" s="126">
        <f t="shared" si="371"/>
        <v>0.3595692492</v>
      </c>
      <c r="AK93" s="126">
        <f t="shared" si="371"/>
        <v>0.4319983083</v>
      </c>
      <c r="AL93" s="126">
        <f t="shared" si="371"/>
        <v>0.3051953627</v>
      </c>
      <c r="AM93" s="126">
        <f t="shared" si="371"/>
        <v>0.2156124403</v>
      </c>
      <c r="AN93" s="126">
        <f t="shared" si="371"/>
        <v>0.3666717348</v>
      </c>
      <c r="AO93" s="126">
        <f t="shared" si="371"/>
        <v>0.2590438689</v>
      </c>
      <c r="AP93" s="126">
        <f t="shared" si="371"/>
        <v>0.1830076322</v>
      </c>
      <c r="AQ93" s="126">
        <f t="shared" si="371"/>
        <v>0.129290045</v>
      </c>
      <c r="AR93" s="126">
        <f t="shared" si="371"/>
        <v>0.7204283165</v>
      </c>
      <c r="AS93" s="126">
        <f t="shared" si="371"/>
        <v>0.6114854979</v>
      </c>
      <c r="AT93" s="126">
        <f t="shared" si="371"/>
        <v>0.4319983083</v>
      </c>
      <c r="AU93" s="126">
        <f t="shared" si="371"/>
        <v>0.5190169592</v>
      </c>
      <c r="AV93" s="126">
        <f t="shared" si="371"/>
        <v>0.3666717348</v>
      </c>
      <c r="AW93" s="126">
        <f t="shared" si="371"/>
        <v>0.2590438689</v>
      </c>
      <c r="AX93" s="126">
        <f t="shared" si="371"/>
        <v>0.4405314678</v>
      </c>
      <c r="AY93" s="126">
        <f t="shared" si="371"/>
        <v>0.3112238139</v>
      </c>
      <c r="AZ93" s="126">
        <f t="shared" si="371"/>
        <v>0.2198713814</v>
      </c>
      <c r="BA93" s="126">
        <f t="shared" si="371"/>
        <v>0.1553333074</v>
      </c>
      <c r="BB93" s="126">
        <f t="shared" si="371"/>
        <v>0.5089635241</v>
      </c>
      <c r="BC93" s="126">
        <f t="shared" si="371"/>
        <v>0.4319983083</v>
      </c>
      <c r="BD93" s="126">
        <f t="shared" si="371"/>
        <v>0.3051953627</v>
      </c>
      <c r="BE93" s="126">
        <f t="shared" si="371"/>
        <v>0.3666717348</v>
      </c>
      <c r="BF93" s="126">
        <f t="shared" si="371"/>
        <v>0.2590438689</v>
      </c>
      <c r="BG93" s="126">
        <f t="shared" si="371"/>
        <v>0.1830076322</v>
      </c>
      <c r="BH93" s="126">
        <f t="shared" si="371"/>
        <v>0.3112238139</v>
      </c>
      <c r="BI93" s="126">
        <f t="shared" si="371"/>
        <v>0.2198713814</v>
      </c>
      <c r="BJ93" s="126">
        <f t="shared" si="371"/>
        <v>0.1553333074</v>
      </c>
      <c r="BK93" s="126">
        <f t="shared" si="371"/>
        <v>0.1097388674</v>
      </c>
      <c r="BL93" s="126">
        <f t="shared" si="371"/>
        <v>0.3595692492</v>
      </c>
      <c r="BM93" s="126">
        <f t="shared" si="371"/>
        <v>0.3051953627</v>
      </c>
      <c r="BN93" s="126">
        <f t="shared" si="371"/>
        <v>0.2156124403</v>
      </c>
      <c r="BO93" s="126">
        <f t="shared" si="371"/>
        <v>0.2590438689</v>
      </c>
      <c r="BP93" s="126">
        <f t="shared" si="371"/>
        <v>0.1830076322</v>
      </c>
      <c r="BQ93" s="126">
        <f t="shared" si="371"/>
        <v>0.129290045</v>
      </c>
      <c r="BR93" s="126">
        <f t="shared" si="371"/>
        <v>0.2198713814</v>
      </c>
      <c r="BS93" s="126">
        <f t="shared" si="371"/>
        <v>0.1553333074</v>
      </c>
      <c r="BT93" s="126">
        <f t="shared" si="371"/>
        <v>0.1097388674</v>
      </c>
      <c r="BU93" s="126">
        <f t="shared" si="371"/>
        <v>0.07752760327</v>
      </c>
      <c r="BV93" s="126">
        <f t="shared" si="371"/>
        <v>0.6114854979</v>
      </c>
      <c r="BW93" s="126">
        <f t="shared" si="371"/>
        <v>0.5190169592</v>
      </c>
      <c r="BX93" s="126">
        <f t="shared" si="371"/>
        <v>0.3666717348</v>
      </c>
      <c r="BY93" s="126">
        <f t="shared" si="371"/>
        <v>0.4405314678</v>
      </c>
      <c r="BZ93" s="126">
        <f t="shared" si="371"/>
        <v>0.3112238139</v>
      </c>
      <c r="CA93" s="126">
        <f t="shared" si="371"/>
        <v>0.2198713814</v>
      </c>
      <c r="CB93" s="126">
        <f t="shared" si="371"/>
        <v>0.3739145141</v>
      </c>
      <c r="CC93" s="126">
        <f t="shared" si="371"/>
        <v>0.2641607006</v>
      </c>
      <c r="CD93" s="126">
        <f t="shared" si="371"/>
        <v>0.1866225383</v>
      </c>
      <c r="CE93" s="126">
        <f t="shared" si="371"/>
        <v>0.1318438804</v>
      </c>
      <c r="CF93" s="126">
        <f t="shared" si="371"/>
        <v>0.4319983083</v>
      </c>
      <c r="CG93" s="126">
        <f t="shared" si="371"/>
        <v>0.3666717348</v>
      </c>
      <c r="CH93" s="126">
        <f t="shared" si="371"/>
        <v>0.2590438689</v>
      </c>
      <c r="CI93" s="126">
        <f t="shared" si="371"/>
        <v>0.3112238139</v>
      </c>
      <c r="CJ93" s="126">
        <f t="shared" si="371"/>
        <v>0.2198713814</v>
      </c>
      <c r="CK93" s="126">
        <f t="shared" si="371"/>
        <v>0.1553333074</v>
      </c>
      <c r="CL93" s="126">
        <f t="shared" si="371"/>
        <v>0.2641607006</v>
      </c>
      <c r="CM93" s="126">
        <f t="shared" si="371"/>
        <v>0.1866225383</v>
      </c>
      <c r="CN93" s="126">
        <f t="shared" si="371"/>
        <v>0.1318438804</v>
      </c>
      <c r="CO93" s="126">
        <f t="shared" si="371"/>
        <v>0.09314420944</v>
      </c>
      <c r="CP93" s="126">
        <f t="shared" si="371"/>
        <v>0.3051953627</v>
      </c>
      <c r="CQ93" s="126">
        <f t="shared" si="371"/>
        <v>0.2590438689</v>
      </c>
      <c r="CR93" s="126">
        <f t="shared" si="371"/>
        <v>0.1830076322</v>
      </c>
      <c r="CS93" s="126">
        <f t="shared" si="371"/>
        <v>0.2198713814</v>
      </c>
      <c r="CT93" s="126">
        <f t="shared" si="371"/>
        <v>0.1553333074</v>
      </c>
      <c r="CU93" s="126">
        <f t="shared" si="371"/>
        <v>0.1097388674</v>
      </c>
      <c r="CV93" s="126">
        <f t="shared" si="371"/>
        <v>0.1866225383</v>
      </c>
      <c r="CW93" s="126">
        <f t="shared" si="371"/>
        <v>0.1318438804</v>
      </c>
      <c r="CX93" s="126">
        <f t="shared" si="371"/>
        <v>0.09314420944</v>
      </c>
      <c r="CY93" s="126">
        <f t="shared" si="371"/>
        <v>0.06580391693</v>
      </c>
      <c r="CZ93" s="126">
        <f t="shared" si="371"/>
        <v>0.2156124403</v>
      </c>
      <c r="DA93" s="126">
        <f t="shared" si="371"/>
        <v>0.1830076322</v>
      </c>
      <c r="DB93" s="126">
        <f t="shared" si="371"/>
        <v>0.129290045</v>
      </c>
      <c r="DC93" s="126">
        <f t="shared" si="371"/>
        <v>0.1553333074</v>
      </c>
      <c r="DD93" s="126">
        <f t="shared" si="371"/>
        <v>0.1097388674</v>
      </c>
      <c r="DE93" s="126">
        <f t="shared" si="371"/>
        <v>0.07752760327</v>
      </c>
      <c r="DF93" s="126">
        <f t="shared" si="371"/>
        <v>0.1318438804</v>
      </c>
      <c r="DG93" s="126">
        <f t="shared" si="371"/>
        <v>0.09314420944</v>
      </c>
      <c r="DH93" s="126">
        <f t="shared" si="371"/>
        <v>0.06580391693</v>
      </c>
      <c r="DI93" s="126">
        <f t="shared" si="371"/>
        <v>0.04648872441</v>
      </c>
      <c r="DJ93" s="126">
        <f t="shared" ref="DJ93:DS93" si="372">$A93*OFFSET($D93,0,DJ$3)</f>
        <v>0.7052740434</v>
      </c>
      <c r="DK93" s="126">
        <f t="shared" si="372"/>
        <v>0.5986228466</v>
      </c>
      <c r="DL93" s="126">
        <f t="shared" si="372"/>
        <v>0.4229111858</v>
      </c>
      <c r="DM93" s="126">
        <f t="shared" si="372"/>
        <v>0.5080993918</v>
      </c>
      <c r="DN93" s="126">
        <f t="shared" si="372"/>
        <v>0.3589587626</v>
      </c>
      <c r="DO93" s="126">
        <f t="shared" si="372"/>
        <v>0.2535948583</v>
      </c>
      <c r="DP93" s="126">
        <f t="shared" si="372"/>
        <v>0.4312648496</v>
      </c>
      <c r="DQ93" s="126">
        <f t="shared" si="372"/>
        <v>0.3046771936</v>
      </c>
      <c r="DR93" s="126">
        <f t="shared" si="372"/>
        <v>0.2152463675</v>
      </c>
      <c r="DS93" s="126">
        <f t="shared" si="372"/>
        <v>0.1520658576</v>
      </c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5">
        <f t="shared" ref="EF93:EO93" si="373">D93*EF$3</f>
        <v>-0.002271078519</v>
      </c>
      <c r="EG93" s="125">
        <f t="shared" si="373"/>
        <v>0.3759840986</v>
      </c>
      <c r="EH93" s="125">
        <f t="shared" si="373"/>
        <v>0.3446704215</v>
      </c>
      <c r="EI93" s="125">
        <f t="shared" si="373"/>
        <v>-0.2570543162</v>
      </c>
      <c r="EJ93" s="125">
        <f t="shared" si="373"/>
        <v>0.2721600014</v>
      </c>
      <c r="EK93" s="125">
        <f t="shared" si="373"/>
        <v>-0.08064797996</v>
      </c>
      <c r="EL93" s="125">
        <f t="shared" si="373"/>
        <v>0.2086366817</v>
      </c>
      <c r="EM93" s="125">
        <f t="shared" si="373"/>
        <v>-0.1313521644</v>
      </c>
      <c r="EN93" s="125">
        <f t="shared" si="373"/>
        <v>-0.1036290019</v>
      </c>
      <c r="EO93" s="125">
        <f t="shared" si="373"/>
        <v>0.07468347657</v>
      </c>
      <c r="EP93" s="127">
        <f t="shared" si="17"/>
        <v>0.7011801388</v>
      </c>
      <c r="EQ93" s="127">
        <v>-0.0068594519307400015</v>
      </c>
      <c r="ER93" s="127">
        <f t="shared" si="18"/>
        <v>0.7052740434</v>
      </c>
      <c r="ES93" s="127">
        <f t="shared" si="19"/>
        <v>0.000016760055</v>
      </c>
      <c r="ET93" s="127">
        <f t="shared" si="20"/>
        <v>0.07394697348</v>
      </c>
    </row>
    <row r="94">
      <c r="A94" s="123">
        <f>'Yield Tabulations'!Z95</f>
        <v>0.3857142857</v>
      </c>
      <c r="B94" s="124">
        <f>'Yield Tabulations'!V95</f>
        <v>0.4285714286</v>
      </c>
      <c r="C94" s="124">
        <f>'Yield Tabulations'!W95</f>
        <v>0.306122449</v>
      </c>
      <c r="D94" s="125">
        <f t="shared" si="11"/>
        <v>1</v>
      </c>
      <c r="E94" s="125">
        <f t="shared" ref="E94:M94" si="374">POWER($B94,E$1)*POWER($C94,E$2)</f>
        <v>0.306122449</v>
      </c>
      <c r="F94" s="125">
        <f t="shared" si="374"/>
        <v>0.4285714286</v>
      </c>
      <c r="G94" s="125">
        <f t="shared" si="374"/>
        <v>0.09371095377</v>
      </c>
      <c r="H94" s="125">
        <f t="shared" si="374"/>
        <v>0.1311953353</v>
      </c>
      <c r="I94" s="125">
        <f t="shared" si="374"/>
        <v>0.1836734694</v>
      </c>
      <c r="J94" s="125">
        <f t="shared" si="374"/>
        <v>0.02868702666</v>
      </c>
      <c r="K94" s="125">
        <f t="shared" si="374"/>
        <v>0.04016183733</v>
      </c>
      <c r="L94" s="125">
        <f t="shared" si="374"/>
        <v>0.05622657226</v>
      </c>
      <c r="M94" s="125">
        <f t="shared" si="374"/>
        <v>0.07871720117</v>
      </c>
      <c r="N94" s="126">
        <f t="shared" ref="N94:DI94" si="375">OFFSET($D94,0,N$2)*OFFSET($D94,0,N$3)</f>
        <v>1</v>
      </c>
      <c r="O94" s="126">
        <f t="shared" si="375"/>
        <v>0.306122449</v>
      </c>
      <c r="P94" s="126">
        <f t="shared" si="375"/>
        <v>0.4285714286</v>
      </c>
      <c r="Q94" s="126">
        <f t="shared" si="375"/>
        <v>0.09371095377</v>
      </c>
      <c r="R94" s="126">
        <f t="shared" si="375"/>
        <v>0.1311953353</v>
      </c>
      <c r="S94" s="126">
        <f t="shared" si="375"/>
        <v>0.1836734694</v>
      </c>
      <c r="T94" s="126">
        <f t="shared" si="375"/>
        <v>0.02868702666</v>
      </c>
      <c r="U94" s="126">
        <f t="shared" si="375"/>
        <v>0.04016183733</v>
      </c>
      <c r="V94" s="126">
        <f t="shared" si="375"/>
        <v>0.05622657226</v>
      </c>
      <c r="W94" s="126">
        <f t="shared" si="375"/>
        <v>0.07871720117</v>
      </c>
      <c r="X94" s="126">
        <f t="shared" si="375"/>
        <v>0.306122449</v>
      </c>
      <c r="Y94" s="126">
        <f t="shared" si="375"/>
        <v>0.09371095377</v>
      </c>
      <c r="Z94" s="126">
        <f t="shared" si="375"/>
        <v>0.1311953353</v>
      </c>
      <c r="AA94" s="126">
        <f t="shared" si="375"/>
        <v>0.02868702666</v>
      </c>
      <c r="AB94" s="126">
        <f t="shared" si="375"/>
        <v>0.04016183733</v>
      </c>
      <c r="AC94" s="126">
        <f t="shared" si="375"/>
        <v>0.05622657226</v>
      </c>
      <c r="AD94" s="126">
        <f t="shared" si="375"/>
        <v>0.008781742856</v>
      </c>
      <c r="AE94" s="126">
        <f t="shared" si="375"/>
        <v>0.01229444</v>
      </c>
      <c r="AF94" s="126">
        <f t="shared" si="375"/>
        <v>0.017212216</v>
      </c>
      <c r="AG94" s="126">
        <f t="shared" si="375"/>
        <v>0.0240971024</v>
      </c>
      <c r="AH94" s="126">
        <f t="shared" si="375"/>
        <v>0.4285714286</v>
      </c>
      <c r="AI94" s="126">
        <f t="shared" si="375"/>
        <v>0.1311953353</v>
      </c>
      <c r="AJ94" s="126">
        <f t="shared" si="375"/>
        <v>0.1836734694</v>
      </c>
      <c r="AK94" s="126">
        <f t="shared" si="375"/>
        <v>0.04016183733</v>
      </c>
      <c r="AL94" s="126">
        <f t="shared" si="375"/>
        <v>0.05622657226</v>
      </c>
      <c r="AM94" s="126">
        <f t="shared" si="375"/>
        <v>0.07871720117</v>
      </c>
      <c r="AN94" s="126">
        <f t="shared" si="375"/>
        <v>0.01229444</v>
      </c>
      <c r="AO94" s="126">
        <f t="shared" si="375"/>
        <v>0.017212216</v>
      </c>
      <c r="AP94" s="126">
        <f t="shared" si="375"/>
        <v>0.0240971024</v>
      </c>
      <c r="AQ94" s="126">
        <f t="shared" si="375"/>
        <v>0.03373594336</v>
      </c>
      <c r="AR94" s="126">
        <f t="shared" si="375"/>
        <v>0.09371095377</v>
      </c>
      <c r="AS94" s="126">
        <f t="shared" si="375"/>
        <v>0.02868702666</v>
      </c>
      <c r="AT94" s="126">
        <f t="shared" si="375"/>
        <v>0.04016183733</v>
      </c>
      <c r="AU94" s="126">
        <f t="shared" si="375"/>
        <v>0.008781742856</v>
      </c>
      <c r="AV94" s="126">
        <f t="shared" si="375"/>
        <v>0.01229444</v>
      </c>
      <c r="AW94" s="126">
        <f t="shared" si="375"/>
        <v>0.017212216</v>
      </c>
      <c r="AX94" s="126">
        <f t="shared" si="375"/>
        <v>0.002688288629</v>
      </c>
      <c r="AY94" s="126">
        <f t="shared" si="375"/>
        <v>0.003763604081</v>
      </c>
      <c r="AZ94" s="126">
        <f t="shared" si="375"/>
        <v>0.005269045714</v>
      </c>
      <c r="BA94" s="126">
        <f t="shared" si="375"/>
        <v>0.007376663999</v>
      </c>
      <c r="BB94" s="126">
        <f t="shared" si="375"/>
        <v>0.1311953353</v>
      </c>
      <c r="BC94" s="126">
        <f t="shared" si="375"/>
        <v>0.04016183733</v>
      </c>
      <c r="BD94" s="126">
        <f t="shared" si="375"/>
        <v>0.05622657226</v>
      </c>
      <c r="BE94" s="126">
        <f t="shared" si="375"/>
        <v>0.01229444</v>
      </c>
      <c r="BF94" s="126">
        <f t="shared" si="375"/>
        <v>0.017212216</v>
      </c>
      <c r="BG94" s="126">
        <f t="shared" si="375"/>
        <v>0.0240971024</v>
      </c>
      <c r="BH94" s="126">
        <f t="shared" si="375"/>
        <v>0.003763604081</v>
      </c>
      <c r="BI94" s="126">
        <f t="shared" si="375"/>
        <v>0.005269045714</v>
      </c>
      <c r="BJ94" s="126">
        <f t="shared" si="375"/>
        <v>0.007376663999</v>
      </c>
      <c r="BK94" s="126">
        <f t="shared" si="375"/>
        <v>0.0103273296</v>
      </c>
      <c r="BL94" s="126">
        <f t="shared" si="375"/>
        <v>0.1836734694</v>
      </c>
      <c r="BM94" s="126">
        <f t="shared" si="375"/>
        <v>0.05622657226</v>
      </c>
      <c r="BN94" s="126">
        <f t="shared" si="375"/>
        <v>0.07871720117</v>
      </c>
      <c r="BO94" s="126">
        <f t="shared" si="375"/>
        <v>0.017212216</v>
      </c>
      <c r="BP94" s="126">
        <f t="shared" si="375"/>
        <v>0.0240971024</v>
      </c>
      <c r="BQ94" s="126">
        <f t="shared" si="375"/>
        <v>0.03373594336</v>
      </c>
      <c r="BR94" s="126">
        <f t="shared" si="375"/>
        <v>0.005269045714</v>
      </c>
      <c r="BS94" s="126">
        <f t="shared" si="375"/>
        <v>0.007376663999</v>
      </c>
      <c r="BT94" s="126">
        <f t="shared" si="375"/>
        <v>0.0103273296</v>
      </c>
      <c r="BU94" s="126">
        <f t="shared" si="375"/>
        <v>0.01445826144</v>
      </c>
      <c r="BV94" s="126">
        <f t="shared" si="375"/>
        <v>0.02868702666</v>
      </c>
      <c r="BW94" s="126">
        <f t="shared" si="375"/>
        <v>0.008781742856</v>
      </c>
      <c r="BX94" s="126">
        <f t="shared" si="375"/>
        <v>0.01229444</v>
      </c>
      <c r="BY94" s="126">
        <f t="shared" si="375"/>
        <v>0.002688288629</v>
      </c>
      <c r="BZ94" s="126">
        <f t="shared" si="375"/>
        <v>0.003763604081</v>
      </c>
      <c r="CA94" s="126">
        <f t="shared" si="375"/>
        <v>0.005269045714</v>
      </c>
      <c r="CB94" s="126">
        <f t="shared" si="375"/>
        <v>0.0008229454988</v>
      </c>
      <c r="CC94" s="126">
        <f t="shared" si="375"/>
        <v>0.001152123698</v>
      </c>
      <c r="CD94" s="126">
        <f t="shared" si="375"/>
        <v>0.001612973178</v>
      </c>
      <c r="CE94" s="126">
        <f t="shared" si="375"/>
        <v>0.002258162449</v>
      </c>
      <c r="CF94" s="126">
        <f t="shared" si="375"/>
        <v>0.04016183733</v>
      </c>
      <c r="CG94" s="126">
        <f t="shared" si="375"/>
        <v>0.01229444</v>
      </c>
      <c r="CH94" s="126">
        <f t="shared" si="375"/>
        <v>0.017212216</v>
      </c>
      <c r="CI94" s="126">
        <f t="shared" si="375"/>
        <v>0.003763604081</v>
      </c>
      <c r="CJ94" s="126">
        <f t="shared" si="375"/>
        <v>0.005269045714</v>
      </c>
      <c r="CK94" s="126">
        <f t="shared" si="375"/>
        <v>0.007376663999</v>
      </c>
      <c r="CL94" s="126">
        <f t="shared" si="375"/>
        <v>0.001152123698</v>
      </c>
      <c r="CM94" s="126">
        <f t="shared" si="375"/>
        <v>0.001612973178</v>
      </c>
      <c r="CN94" s="126">
        <f t="shared" si="375"/>
        <v>0.002258162449</v>
      </c>
      <c r="CO94" s="126">
        <f t="shared" si="375"/>
        <v>0.003161427428</v>
      </c>
      <c r="CP94" s="126">
        <f t="shared" si="375"/>
        <v>0.05622657226</v>
      </c>
      <c r="CQ94" s="126">
        <f t="shared" si="375"/>
        <v>0.017212216</v>
      </c>
      <c r="CR94" s="126">
        <f t="shared" si="375"/>
        <v>0.0240971024</v>
      </c>
      <c r="CS94" s="126">
        <f t="shared" si="375"/>
        <v>0.005269045714</v>
      </c>
      <c r="CT94" s="126">
        <f t="shared" si="375"/>
        <v>0.007376663999</v>
      </c>
      <c r="CU94" s="126">
        <f t="shared" si="375"/>
        <v>0.0103273296</v>
      </c>
      <c r="CV94" s="126">
        <f t="shared" si="375"/>
        <v>0.001612973178</v>
      </c>
      <c r="CW94" s="126">
        <f t="shared" si="375"/>
        <v>0.002258162449</v>
      </c>
      <c r="CX94" s="126">
        <f t="shared" si="375"/>
        <v>0.003161427428</v>
      </c>
      <c r="CY94" s="126">
        <f t="shared" si="375"/>
        <v>0.0044259984</v>
      </c>
      <c r="CZ94" s="126">
        <f t="shared" si="375"/>
        <v>0.07871720117</v>
      </c>
      <c r="DA94" s="126">
        <f t="shared" si="375"/>
        <v>0.0240971024</v>
      </c>
      <c r="DB94" s="126">
        <f t="shared" si="375"/>
        <v>0.03373594336</v>
      </c>
      <c r="DC94" s="126">
        <f t="shared" si="375"/>
        <v>0.007376663999</v>
      </c>
      <c r="DD94" s="126">
        <f t="shared" si="375"/>
        <v>0.0103273296</v>
      </c>
      <c r="DE94" s="126">
        <f t="shared" si="375"/>
        <v>0.01445826144</v>
      </c>
      <c r="DF94" s="126">
        <f t="shared" si="375"/>
        <v>0.002258162449</v>
      </c>
      <c r="DG94" s="126">
        <f t="shared" si="375"/>
        <v>0.003161427428</v>
      </c>
      <c r="DH94" s="126">
        <f t="shared" si="375"/>
        <v>0.0044259984</v>
      </c>
      <c r="DI94" s="126">
        <f t="shared" si="375"/>
        <v>0.006196397759</v>
      </c>
      <c r="DJ94" s="126">
        <f t="shared" ref="DJ94:DS94" si="376">$A94*OFFSET($D94,0,DJ$3)</f>
        <v>0.3857142857</v>
      </c>
      <c r="DK94" s="126">
        <f t="shared" si="376"/>
        <v>0.1180758017</v>
      </c>
      <c r="DL94" s="126">
        <f t="shared" si="376"/>
        <v>0.1653061224</v>
      </c>
      <c r="DM94" s="126">
        <f t="shared" si="376"/>
        <v>0.0361456536</v>
      </c>
      <c r="DN94" s="126">
        <f t="shared" si="376"/>
        <v>0.05060391504</v>
      </c>
      <c r="DO94" s="126">
        <f t="shared" si="376"/>
        <v>0.07084548105</v>
      </c>
      <c r="DP94" s="126">
        <f t="shared" si="376"/>
        <v>0.011064996</v>
      </c>
      <c r="DQ94" s="126">
        <f t="shared" si="376"/>
        <v>0.0154909944</v>
      </c>
      <c r="DR94" s="126">
        <f t="shared" si="376"/>
        <v>0.02168739216</v>
      </c>
      <c r="DS94" s="126">
        <f t="shared" si="376"/>
        <v>0.03036234902</v>
      </c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5">
        <f t="shared" ref="EF94:EO94" si="377">D94*EF$3</f>
        <v>-0.002271078519</v>
      </c>
      <c r="EG94" s="125">
        <f t="shared" si="377"/>
        <v>0.1356029912</v>
      </c>
      <c r="EH94" s="125">
        <f t="shared" si="377"/>
        <v>0.2463405792</v>
      </c>
      <c r="EI94" s="125">
        <f t="shared" si="377"/>
        <v>-0.0334367828</v>
      </c>
      <c r="EJ94" s="125">
        <f t="shared" si="377"/>
        <v>0.07015458072</v>
      </c>
      <c r="EK94" s="125">
        <f t="shared" si="377"/>
        <v>-0.04119622106</v>
      </c>
      <c r="EL94" s="125">
        <f t="shared" si="377"/>
        <v>0.009787911688</v>
      </c>
      <c r="EM94" s="125">
        <f t="shared" si="377"/>
        <v>-0.01221149286</v>
      </c>
      <c r="EN94" s="125">
        <f t="shared" si="377"/>
        <v>-0.01909171723</v>
      </c>
      <c r="EO94" s="125">
        <f t="shared" si="377"/>
        <v>0.02726593253</v>
      </c>
      <c r="EP94" s="127">
        <f t="shared" si="17"/>
        <v>0.3809447029</v>
      </c>
      <c r="EQ94" s="127">
        <v>-0.0012835475631532978</v>
      </c>
      <c r="ER94" s="127">
        <f t="shared" si="18"/>
        <v>0.3857142857</v>
      </c>
      <c r="ES94" s="127">
        <f t="shared" si="19"/>
        <v>0.00002274891995</v>
      </c>
      <c r="ET94" s="127">
        <f t="shared" si="20"/>
        <v>0.002268410161</v>
      </c>
    </row>
    <row r="95">
      <c r="A95" s="123">
        <f>'Yield Tabulations'!Z96</f>
        <v>0.4542586751</v>
      </c>
      <c r="B95" s="124">
        <f>'Yield Tabulations'!V96</f>
        <v>0.4794188862</v>
      </c>
      <c r="C95" s="124">
        <f>'Yield Tabulations'!W96</f>
        <v>0.407239819</v>
      </c>
      <c r="D95" s="125">
        <f t="shared" si="11"/>
        <v>1</v>
      </c>
      <c r="E95" s="125">
        <f t="shared" ref="E95:M95" si="378">POWER($B95,E$1)*POWER($C95,E$2)</f>
        <v>0.407239819</v>
      </c>
      <c r="F95" s="125">
        <f t="shared" si="378"/>
        <v>0.4794188862</v>
      </c>
      <c r="G95" s="125">
        <f t="shared" si="378"/>
        <v>0.1658442702</v>
      </c>
      <c r="H95" s="125">
        <f t="shared" si="378"/>
        <v>0.1952384604</v>
      </c>
      <c r="I95" s="125">
        <f t="shared" si="378"/>
        <v>0.2298424684</v>
      </c>
      <c r="J95" s="125">
        <f t="shared" si="378"/>
        <v>0.06753839057</v>
      </c>
      <c r="K95" s="125">
        <f t="shared" si="378"/>
        <v>0.07950887529</v>
      </c>
      <c r="L95" s="125">
        <f t="shared" si="378"/>
        <v>0.09360100525</v>
      </c>
      <c r="M95" s="125">
        <f t="shared" si="378"/>
        <v>0.1101908202</v>
      </c>
      <c r="N95" s="126">
        <f t="shared" ref="N95:DI95" si="379">OFFSET($D95,0,N$2)*OFFSET($D95,0,N$3)</f>
        <v>1</v>
      </c>
      <c r="O95" s="126">
        <f t="shared" si="379"/>
        <v>0.407239819</v>
      </c>
      <c r="P95" s="126">
        <f t="shared" si="379"/>
        <v>0.4794188862</v>
      </c>
      <c r="Q95" s="126">
        <f t="shared" si="379"/>
        <v>0.1658442702</v>
      </c>
      <c r="R95" s="126">
        <f t="shared" si="379"/>
        <v>0.1952384604</v>
      </c>
      <c r="S95" s="126">
        <f t="shared" si="379"/>
        <v>0.2298424684</v>
      </c>
      <c r="T95" s="126">
        <f t="shared" si="379"/>
        <v>0.06753839057</v>
      </c>
      <c r="U95" s="126">
        <f t="shared" si="379"/>
        <v>0.07950887529</v>
      </c>
      <c r="V95" s="126">
        <f t="shared" si="379"/>
        <v>0.09360100525</v>
      </c>
      <c r="W95" s="126">
        <f t="shared" si="379"/>
        <v>0.1101908202</v>
      </c>
      <c r="X95" s="126">
        <f t="shared" si="379"/>
        <v>0.407239819</v>
      </c>
      <c r="Y95" s="126">
        <f t="shared" si="379"/>
        <v>0.1658442702</v>
      </c>
      <c r="Z95" s="126">
        <f t="shared" si="379"/>
        <v>0.1952384604</v>
      </c>
      <c r="AA95" s="126">
        <f t="shared" si="379"/>
        <v>0.06753839057</v>
      </c>
      <c r="AB95" s="126">
        <f t="shared" si="379"/>
        <v>0.07950887529</v>
      </c>
      <c r="AC95" s="126">
        <f t="shared" si="379"/>
        <v>0.09360100525</v>
      </c>
      <c r="AD95" s="126">
        <f t="shared" si="379"/>
        <v>0.02750432195</v>
      </c>
      <c r="AE95" s="126">
        <f t="shared" si="379"/>
        <v>0.03237917998</v>
      </c>
      <c r="AF95" s="126">
        <f t="shared" si="379"/>
        <v>0.03811805644</v>
      </c>
      <c r="AG95" s="126">
        <f t="shared" si="379"/>
        <v>0.04487408968</v>
      </c>
      <c r="AH95" s="126">
        <f t="shared" si="379"/>
        <v>0.4794188862</v>
      </c>
      <c r="AI95" s="126">
        <f t="shared" si="379"/>
        <v>0.1952384604</v>
      </c>
      <c r="AJ95" s="126">
        <f t="shared" si="379"/>
        <v>0.2298424684</v>
      </c>
      <c r="AK95" s="126">
        <f t="shared" si="379"/>
        <v>0.07950887529</v>
      </c>
      <c r="AL95" s="126">
        <f t="shared" si="379"/>
        <v>0.09360100525</v>
      </c>
      <c r="AM95" s="126">
        <f t="shared" si="379"/>
        <v>0.1101908202</v>
      </c>
      <c r="AN95" s="126">
        <f t="shared" si="379"/>
        <v>0.03237917998</v>
      </c>
      <c r="AO95" s="126">
        <f t="shared" si="379"/>
        <v>0.03811805644</v>
      </c>
      <c r="AP95" s="126">
        <f t="shared" si="379"/>
        <v>0.04487408968</v>
      </c>
      <c r="AQ95" s="126">
        <f t="shared" si="379"/>
        <v>0.0528275603</v>
      </c>
      <c r="AR95" s="126">
        <f t="shared" si="379"/>
        <v>0.1658442702</v>
      </c>
      <c r="AS95" s="126">
        <f t="shared" si="379"/>
        <v>0.06753839057</v>
      </c>
      <c r="AT95" s="126">
        <f t="shared" si="379"/>
        <v>0.07950887529</v>
      </c>
      <c r="AU95" s="126">
        <f t="shared" si="379"/>
        <v>0.02750432195</v>
      </c>
      <c r="AV95" s="126">
        <f t="shared" si="379"/>
        <v>0.03237917998</v>
      </c>
      <c r="AW95" s="126">
        <f t="shared" si="379"/>
        <v>0.03811805644</v>
      </c>
      <c r="AX95" s="126">
        <f t="shared" si="379"/>
        <v>0.01120085509</v>
      </c>
      <c r="AY95" s="126">
        <f t="shared" si="379"/>
        <v>0.0131860914</v>
      </c>
      <c r="AZ95" s="126">
        <f t="shared" si="379"/>
        <v>0.0155231904</v>
      </c>
      <c r="BA95" s="126">
        <f t="shared" si="379"/>
        <v>0.01827451616</v>
      </c>
      <c r="BB95" s="126">
        <f t="shared" si="379"/>
        <v>0.1952384604</v>
      </c>
      <c r="BC95" s="126">
        <f t="shared" si="379"/>
        <v>0.07950887529</v>
      </c>
      <c r="BD95" s="126">
        <f t="shared" si="379"/>
        <v>0.09360100525</v>
      </c>
      <c r="BE95" s="126">
        <f t="shared" si="379"/>
        <v>0.03237917998</v>
      </c>
      <c r="BF95" s="126">
        <f t="shared" si="379"/>
        <v>0.03811805644</v>
      </c>
      <c r="BG95" s="126">
        <f t="shared" si="379"/>
        <v>0.04487408968</v>
      </c>
      <c r="BH95" s="126">
        <f t="shared" si="379"/>
        <v>0.0131860914</v>
      </c>
      <c r="BI95" s="126">
        <f t="shared" si="379"/>
        <v>0.0155231904</v>
      </c>
      <c r="BJ95" s="126">
        <f t="shared" si="379"/>
        <v>0.01827451616</v>
      </c>
      <c r="BK95" s="126">
        <f t="shared" si="379"/>
        <v>0.0215134861</v>
      </c>
      <c r="BL95" s="126">
        <f t="shared" si="379"/>
        <v>0.2298424684</v>
      </c>
      <c r="BM95" s="126">
        <f t="shared" si="379"/>
        <v>0.09360100525</v>
      </c>
      <c r="BN95" s="126">
        <f t="shared" si="379"/>
        <v>0.1101908202</v>
      </c>
      <c r="BO95" s="126">
        <f t="shared" si="379"/>
        <v>0.03811805644</v>
      </c>
      <c r="BP95" s="126">
        <f t="shared" si="379"/>
        <v>0.04487408968</v>
      </c>
      <c r="BQ95" s="126">
        <f t="shared" si="379"/>
        <v>0.0528275603</v>
      </c>
      <c r="BR95" s="126">
        <f t="shared" si="379"/>
        <v>0.0155231904</v>
      </c>
      <c r="BS95" s="126">
        <f t="shared" si="379"/>
        <v>0.01827451616</v>
      </c>
      <c r="BT95" s="126">
        <f t="shared" si="379"/>
        <v>0.0215134861</v>
      </c>
      <c r="BU95" s="126">
        <f t="shared" si="379"/>
        <v>0.02532653012</v>
      </c>
      <c r="BV95" s="126">
        <f t="shared" si="379"/>
        <v>0.06753839057</v>
      </c>
      <c r="BW95" s="126">
        <f t="shared" si="379"/>
        <v>0.02750432195</v>
      </c>
      <c r="BX95" s="126">
        <f t="shared" si="379"/>
        <v>0.03237917998</v>
      </c>
      <c r="BY95" s="126">
        <f t="shared" si="379"/>
        <v>0.01120085509</v>
      </c>
      <c r="BZ95" s="126">
        <f t="shared" si="379"/>
        <v>0.0131860914</v>
      </c>
      <c r="CA95" s="126">
        <f t="shared" si="379"/>
        <v>0.0155231904</v>
      </c>
      <c r="CB95" s="126">
        <f t="shared" si="379"/>
        <v>0.004561434201</v>
      </c>
      <c r="CC95" s="126">
        <f t="shared" si="379"/>
        <v>0.005369901474</v>
      </c>
      <c r="CD95" s="126">
        <f t="shared" si="379"/>
        <v>0.00632166125</v>
      </c>
      <c r="CE95" s="126">
        <f t="shared" si="379"/>
        <v>0.007442110654</v>
      </c>
      <c r="CF95" s="126">
        <f t="shared" si="379"/>
        <v>0.07950887529</v>
      </c>
      <c r="CG95" s="126">
        <f t="shared" si="379"/>
        <v>0.03237917998</v>
      </c>
      <c r="CH95" s="126">
        <f t="shared" si="379"/>
        <v>0.03811805644</v>
      </c>
      <c r="CI95" s="126">
        <f t="shared" si="379"/>
        <v>0.0131860914</v>
      </c>
      <c r="CJ95" s="126">
        <f t="shared" si="379"/>
        <v>0.0155231904</v>
      </c>
      <c r="CK95" s="126">
        <f t="shared" si="379"/>
        <v>0.01827451616</v>
      </c>
      <c r="CL95" s="126">
        <f t="shared" si="379"/>
        <v>0.005369901474</v>
      </c>
      <c r="CM95" s="126">
        <f t="shared" si="379"/>
        <v>0.00632166125</v>
      </c>
      <c r="CN95" s="126">
        <f t="shared" si="379"/>
        <v>0.007442110654</v>
      </c>
      <c r="CO95" s="126">
        <f t="shared" si="379"/>
        <v>0.008761148184</v>
      </c>
      <c r="CP95" s="126">
        <f t="shared" si="379"/>
        <v>0.09360100525</v>
      </c>
      <c r="CQ95" s="126">
        <f t="shared" si="379"/>
        <v>0.03811805644</v>
      </c>
      <c r="CR95" s="126">
        <f t="shared" si="379"/>
        <v>0.04487408968</v>
      </c>
      <c r="CS95" s="126">
        <f t="shared" si="379"/>
        <v>0.0155231904</v>
      </c>
      <c r="CT95" s="126">
        <f t="shared" si="379"/>
        <v>0.01827451616</v>
      </c>
      <c r="CU95" s="126">
        <f t="shared" si="379"/>
        <v>0.0215134861</v>
      </c>
      <c r="CV95" s="126">
        <f t="shared" si="379"/>
        <v>0.00632166125</v>
      </c>
      <c r="CW95" s="126">
        <f t="shared" si="379"/>
        <v>0.007442110654</v>
      </c>
      <c r="CX95" s="126">
        <f t="shared" si="379"/>
        <v>0.008761148184</v>
      </c>
      <c r="CY95" s="126">
        <f t="shared" si="379"/>
        <v>0.01031397154</v>
      </c>
      <c r="CZ95" s="126">
        <f t="shared" si="379"/>
        <v>0.1101908202</v>
      </c>
      <c r="DA95" s="126">
        <f t="shared" si="379"/>
        <v>0.04487408968</v>
      </c>
      <c r="DB95" s="126">
        <f t="shared" si="379"/>
        <v>0.0528275603</v>
      </c>
      <c r="DC95" s="126">
        <f t="shared" si="379"/>
        <v>0.01827451616</v>
      </c>
      <c r="DD95" s="126">
        <f t="shared" si="379"/>
        <v>0.0215134861</v>
      </c>
      <c r="DE95" s="126">
        <f t="shared" si="379"/>
        <v>0.02532653012</v>
      </c>
      <c r="DF95" s="126">
        <f t="shared" si="379"/>
        <v>0.007442110654</v>
      </c>
      <c r="DG95" s="126">
        <f t="shared" si="379"/>
        <v>0.008761148184</v>
      </c>
      <c r="DH95" s="126">
        <f t="shared" si="379"/>
        <v>0.01031397154</v>
      </c>
      <c r="DI95" s="126">
        <f t="shared" si="379"/>
        <v>0.01214201686</v>
      </c>
      <c r="DJ95" s="126">
        <f t="shared" ref="DJ95:DS95" si="380">$A95*OFFSET($D95,0,DJ$3)</f>
        <v>0.4542586751</v>
      </c>
      <c r="DK95" s="126">
        <f t="shared" si="380"/>
        <v>0.1849922206</v>
      </c>
      <c r="DL95" s="126">
        <f t="shared" si="380"/>
        <v>0.2177801881</v>
      </c>
      <c r="DM95" s="126">
        <f t="shared" si="380"/>
        <v>0.07533619844</v>
      </c>
      <c r="DN95" s="126">
        <f t="shared" si="380"/>
        <v>0.08868876437</v>
      </c>
      <c r="DO95" s="126">
        <f t="shared" si="380"/>
        <v>0.1044079352</v>
      </c>
      <c r="DP95" s="126">
        <f t="shared" si="380"/>
        <v>0.03067989982</v>
      </c>
      <c r="DQ95" s="126">
        <f t="shared" si="380"/>
        <v>0.03611759635</v>
      </c>
      <c r="DR95" s="126">
        <f t="shared" si="380"/>
        <v>0.04251906863</v>
      </c>
      <c r="DS95" s="126">
        <f t="shared" si="380"/>
        <v>0.050055136</v>
      </c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5">
        <f t="shared" ref="EF95:EO95" si="381">D95*EF$3</f>
        <v>-0.002271078519</v>
      </c>
      <c r="EG95" s="125">
        <f t="shared" si="381"/>
        <v>0.1803949295</v>
      </c>
      <c r="EH95" s="125">
        <f t="shared" si="381"/>
        <v>0.2755674276</v>
      </c>
      <c r="EI95" s="125">
        <f t="shared" si="381"/>
        <v>-0.05917450008</v>
      </c>
      <c r="EJ95" s="125">
        <f t="shared" si="381"/>
        <v>0.1044006047</v>
      </c>
      <c r="EK95" s="125">
        <f t="shared" si="381"/>
        <v>-0.05155149065</v>
      </c>
      <c r="EL95" s="125">
        <f t="shared" si="381"/>
        <v>0.02304385917</v>
      </c>
      <c r="EM95" s="125">
        <f t="shared" si="381"/>
        <v>-0.02417524017</v>
      </c>
      <c r="EN95" s="125">
        <f t="shared" si="381"/>
        <v>-0.03178219572</v>
      </c>
      <c r="EO95" s="125">
        <f t="shared" si="381"/>
        <v>0.03816771207</v>
      </c>
      <c r="EP95" s="127">
        <f t="shared" si="17"/>
        <v>0.4526200279</v>
      </c>
      <c r="EQ95" s="127">
        <v>0.005398239108671099</v>
      </c>
      <c r="ER95" s="127">
        <f t="shared" si="18"/>
        <v>0.4542586751</v>
      </c>
      <c r="ES95" s="127">
        <f t="shared" si="19"/>
        <v>0.000002685164559</v>
      </c>
      <c r="ET95" s="127">
        <f t="shared" si="20"/>
        <v>0.0004375024685</v>
      </c>
    </row>
    <row r="96">
      <c r="A96" s="123">
        <f>'Yield Tabulations'!Z97</f>
        <v>0.4429223744</v>
      </c>
      <c r="B96" s="124">
        <f>'Yield Tabulations'!V97</f>
        <v>0.4939271255</v>
      </c>
      <c r="C96" s="124">
        <f>'Yield Tabulations'!W97</f>
        <v>0.3361581921</v>
      </c>
      <c r="D96" s="125">
        <f t="shared" si="11"/>
        <v>1</v>
      </c>
      <c r="E96" s="125">
        <f t="shared" ref="E96:M96" si="382">POWER($B96,E$1)*POWER($C96,E$2)</f>
        <v>0.3361581921</v>
      </c>
      <c r="F96" s="125">
        <f t="shared" si="382"/>
        <v>0.4939271255</v>
      </c>
      <c r="G96" s="125">
        <f t="shared" si="382"/>
        <v>0.1130023301</v>
      </c>
      <c r="H96" s="125">
        <f t="shared" si="382"/>
        <v>0.1660376495</v>
      </c>
      <c r="I96" s="125">
        <f t="shared" si="382"/>
        <v>0.2439640053</v>
      </c>
      <c r="J96" s="125">
        <f t="shared" si="382"/>
        <v>0.03798665899</v>
      </c>
      <c r="K96" s="125">
        <f t="shared" si="382"/>
        <v>0.05581491609</v>
      </c>
      <c r="L96" s="125">
        <f t="shared" si="382"/>
        <v>0.08201049896</v>
      </c>
      <c r="M96" s="125">
        <f t="shared" si="382"/>
        <v>0.1205004399</v>
      </c>
      <c r="N96" s="126">
        <f t="shared" ref="N96:DI96" si="383">OFFSET($D96,0,N$2)*OFFSET($D96,0,N$3)</f>
        <v>1</v>
      </c>
      <c r="O96" s="126">
        <f t="shared" si="383"/>
        <v>0.3361581921</v>
      </c>
      <c r="P96" s="126">
        <f t="shared" si="383"/>
        <v>0.4939271255</v>
      </c>
      <c r="Q96" s="126">
        <f t="shared" si="383"/>
        <v>0.1130023301</v>
      </c>
      <c r="R96" s="126">
        <f t="shared" si="383"/>
        <v>0.1660376495</v>
      </c>
      <c r="S96" s="126">
        <f t="shared" si="383"/>
        <v>0.2439640053</v>
      </c>
      <c r="T96" s="126">
        <f t="shared" si="383"/>
        <v>0.03798665899</v>
      </c>
      <c r="U96" s="126">
        <f t="shared" si="383"/>
        <v>0.05581491609</v>
      </c>
      <c r="V96" s="126">
        <f t="shared" si="383"/>
        <v>0.08201049896</v>
      </c>
      <c r="W96" s="126">
        <f t="shared" si="383"/>
        <v>0.1205004399</v>
      </c>
      <c r="X96" s="126">
        <f t="shared" si="383"/>
        <v>0.3361581921</v>
      </c>
      <c r="Y96" s="126">
        <f t="shared" si="383"/>
        <v>0.1130023301</v>
      </c>
      <c r="Z96" s="126">
        <f t="shared" si="383"/>
        <v>0.1660376495</v>
      </c>
      <c r="AA96" s="126">
        <f t="shared" si="383"/>
        <v>0.03798665899</v>
      </c>
      <c r="AB96" s="126">
        <f t="shared" si="383"/>
        <v>0.05581491609</v>
      </c>
      <c r="AC96" s="126">
        <f t="shared" si="383"/>
        <v>0.08201049896</v>
      </c>
      <c r="AD96" s="126">
        <f t="shared" si="383"/>
        <v>0.01276952661</v>
      </c>
      <c r="AE96" s="126">
        <f t="shared" si="383"/>
        <v>0.01876264128</v>
      </c>
      <c r="AF96" s="126">
        <f t="shared" si="383"/>
        <v>0.02756850106</v>
      </c>
      <c r="AG96" s="126">
        <f t="shared" si="383"/>
        <v>0.04050721001</v>
      </c>
      <c r="AH96" s="126">
        <f t="shared" si="383"/>
        <v>0.4939271255</v>
      </c>
      <c r="AI96" s="126">
        <f t="shared" si="383"/>
        <v>0.1660376495</v>
      </c>
      <c r="AJ96" s="126">
        <f t="shared" si="383"/>
        <v>0.2439640053</v>
      </c>
      <c r="AK96" s="126">
        <f t="shared" si="383"/>
        <v>0.05581491609</v>
      </c>
      <c r="AL96" s="126">
        <f t="shared" si="383"/>
        <v>0.08201049896</v>
      </c>
      <c r="AM96" s="126">
        <f t="shared" si="383"/>
        <v>0.1205004399</v>
      </c>
      <c r="AN96" s="126">
        <f t="shared" si="383"/>
        <v>0.01876264128</v>
      </c>
      <c r="AO96" s="126">
        <f t="shared" si="383"/>
        <v>0.02756850106</v>
      </c>
      <c r="AP96" s="126">
        <f t="shared" si="383"/>
        <v>0.04050721001</v>
      </c>
      <c r="AQ96" s="126">
        <f t="shared" si="383"/>
        <v>0.05951843589</v>
      </c>
      <c r="AR96" s="126">
        <f t="shared" si="383"/>
        <v>0.1130023301</v>
      </c>
      <c r="AS96" s="126">
        <f t="shared" si="383"/>
        <v>0.03798665899</v>
      </c>
      <c r="AT96" s="126">
        <f t="shared" si="383"/>
        <v>0.05581491609</v>
      </c>
      <c r="AU96" s="126">
        <f t="shared" si="383"/>
        <v>0.01276952661</v>
      </c>
      <c r="AV96" s="126">
        <f t="shared" si="383"/>
        <v>0.01876264128</v>
      </c>
      <c r="AW96" s="126">
        <f t="shared" si="383"/>
        <v>0.02756850106</v>
      </c>
      <c r="AX96" s="126">
        <f t="shared" si="383"/>
        <v>0.004292580979</v>
      </c>
      <c r="AY96" s="126">
        <f t="shared" si="383"/>
        <v>0.006307215573</v>
      </c>
      <c r="AZ96" s="126">
        <f t="shared" si="383"/>
        <v>0.009267377476</v>
      </c>
      <c r="BA96" s="126">
        <f t="shared" si="383"/>
        <v>0.01361683048</v>
      </c>
      <c r="BB96" s="126">
        <f t="shared" si="383"/>
        <v>0.1660376495</v>
      </c>
      <c r="BC96" s="126">
        <f t="shared" si="383"/>
        <v>0.05581491609</v>
      </c>
      <c r="BD96" s="126">
        <f t="shared" si="383"/>
        <v>0.08201049896</v>
      </c>
      <c r="BE96" s="126">
        <f t="shared" si="383"/>
        <v>0.01876264128</v>
      </c>
      <c r="BF96" s="126">
        <f t="shared" si="383"/>
        <v>0.02756850106</v>
      </c>
      <c r="BG96" s="126">
        <f t="shared" si="383"/>
        <v>0.04050721001</v>
      </c>
      <c r="BH96" s="126">
        <f t="shared" si="383"/>
        <v>0.006307215573</v>
      </c>
      <c r="BI96" s="126">
        <f t="shared" si="383"/>
        <v>0.009267377476</v>
      </c>
      <c r="BJ96" s="126">
        <f t="shared" si="383"/>
        <v>0.01361683048</v>
      </c>
      <c r="BK96" s="126">
        <f t="shared" si="383"/>
        <v>0.0200076098</v>
      </c>
      <c r="BL96" s="126">
        <f t="shared" si="383"/>
        <v>0.2439640053</v>
      </c>
      <c r="BM96" s="126">
        <f t="shared" si="383"/>
        <v>0.08201049896</v>
      </c>
      <c r="BN96" s="126">
        <f t="shared" si="383"/>
        <v>0.1205004399</v>
      </c>
      <c r="BO96" s="126">
        <f t="shared" si="383"/>
        <v>0.02756850106</v>
      </c>
      <c r="BP96" s="126">
        <f t="shared" si="383"/>
        <v>0.04050721001</v>
      </c>
      <c r="BQ96" s="126">
        <f t="shared" si="383"/>
        <v>0.05951843589</v>
      </c>
      <c r="BR96" s="126">
        <f t="shared" si="383"/>
        <v>0.009267377476</v>
      </c>
      <c r="BS96" s="126">
        <f t="shared" si="383"/>
        <v>0.01361683048</v>
      </c>
      <c r="BT96" s="126">
        <f t="shared" si="383"/>
        <v>0.0200076098</v>
      </c>
      <c r="BU96" s="126">
        <f t="shared" si="383"/>
        <v>0.02939776995</v>
      </c>
      <c r="BV96" s="126">
        <f t="shared" si="383"/>
        <v>0.03798665899</v>
      </c>
      <c r="BW96" s="126">
        <f t="shared" si="383"/>
        <v>0.01276952661</v>
      </c>
      <c r="BX96" s="126">
        <f t="shared" si="383"/>
        <v>0.01876264128</v>
      </c>
      <c r="BY96" s="126">
        <f t="shared" si="383"/>
        <v>0.004292580979</v>
      </c>
      <c r="BZ96" s="126">
        <f t="shared" si="383"/>
        <v>0.006307215573</v>
      </c>
      <c r="CA96" s="126">
        <f t="shared" si="383"/>
        <v>0.009267377476</v>
      </c>
      <c r="CB96" s="126">
        <f t="shared" si="383"/>
        <v>0.001442986261</v>
      </c>
      <c r="CC96" s="126">
        <f t="shared" si="383"/>
        <v>0.002120222184</v>
      </c>
      <c r="CD96" s="126">
        <f t="shared" si="383"/>
        <v>0.003115304858</v>
      </c>
      <c r="CE96" s="126">
        <f t="shared" si="383"/>
        <v>0.004577409118</v>
      </c>
      <c r="CF96" s="126">
        <f t="shared" si="383"/>
        <v>0.05581491609</v>
      </c>
      <c r="CG96" s="126">
        <f t="shared" si="383"/>
        <v>0.01876264128</v>
      </c>
      <c r="CH96" s="126">
        <f t="shared" si="383"/>
        <v>0.02756850106</v>
      </c>
      <c r="CI96" s="126">
        <f t="shared" si="383"/>
        <v>0.006307215573</v>
      </c>
      <c r="CJ96" s="126">
        <f t="shared" si="383"/>
        <v>0.009267377476</v>
      </c>
      <c r="CK96" s="126">
        <f t="shared" si="383"/>
        <v>0.01361683048</v>
      </c>
      <c r="CL96" s="126">
        <f t="shared" si="383"/>
        <v>0.002120222184</v>
      </c>
      <c r="CM96" s="126">
        <f t="shared" si="383"/>
        <v>0.003115304858</v>
      </c>
      <c r="CN96" s="126">
        <f t="shared" si="383"/>
        <v>0.004577409118</v>
      </c>
      <c r="CO96" s="126">
        <f t="shared" si="383"/>
        <v>0.00672572194</v>
      </c>
      <c r="CP96" s="126">
        <f t="shared" si="383"/>
        <v>0.08201049896</v>
      </c>
      <c r="CQ96" s="126">
        <f t="shared" si="383"/>
        <v>0.02756850106</v>
      </c>
      <c r="CR96" s="126">
        <f t="shared" si="383"/>
        <v>0.04050721001</v>
      </c>
      <c r="CS96" s="126">
        <f t="shared" si="383"/>
        <v>0.009267377476</v>
      </c>
      <c r="CT96" s="126">
        <f t="shared" si="383"/>
        <v>0.01361683048</v>
      </c>
      <c r="CU96" s="126">
        <f t="shared" si="383"/>
        <v>0.0200076098</v>
      </c>
      <c r="CV96" s="126">
        <f t="shared" si="383"/>
        <v>0.003115304858</v>
      </c>
      <c r="CW96" s="126">
        <f t="shared" si="383"/>
        <v>0.004577409118</v>
      </c>
      <c r="CX96" s="126">
        <f t="shared" si="383"/>
        <v>0.00672572194</v>
      </c>
      <c r="CY96" s="126">
        <f t="shared" si="383"/>
        <v>0.009882301199</v>
      </c>
      <c r="CZ96" s="126">
        <f t="shared" si="383"/>
        <v>0.1205004399</v>
      </c>
      <c r="DA96" s="126">
        <f t="shared" si="383"/>
        <v>0.04050721001</v>
      </c>
      <c r="DB96" s="126">
        <f t="shared" si="383"/>
        <v>0.05951843589</v>
      </c>
      <c r="DC96" s="126">
        <f t="shared" si="383"/>
        <v>0.01361683048</v>
      </c>
      <c r="DD96" s="126">
        <f t="shared" si="383"/>
        <v>0.0200076098</v>
      </c>
      <c r="DE96" s="126">
        <f t="shared" si="383"/>
        <v>0.02939776995</v>
      </c>
      <c r="DF96" s="126">
        <f t="shared" si="383"/>
        <v>0.004577409118</v>
      </c>
      <c r="DG96" s="126">
        <f t="shared" si="383"/>
        <v>0.00672572194</v>
      </c>
      <c r="DH96" s="126">
        <f t="shared" si="383"/>
        <v>0.009882301199</v>
      </c>
      <c r="DI96" s="126">
        <f t="shared" si="383"/>
        <v>0.01452035601</v>
      </c>
      <c r="DJ96" s="126">
        <f t="shared" ref="DJ96:DS96" si="384">$A96*OFFSET($D96,0,DJ$3)</f>
        <v>0.4429223744</v>
      </c>
      <c r="DK96" s="126">
        <f t="shared" si="384"/>
        <v>0.1488919846</v>
      </c>
      <c r="DL96" s="126">
        <f t="shared" si="384"/>
        <v>0.2187713752</v>
      </c>
      <c r="DM96" s="126">
        <f t="shared" si="384"/>
        <v>0.05005126037</v>
      </c>
      <c r="DN96" s="126">
        <f t="shared" si="384"/>
        <v>0.07354178998</v>
      </c>
      <c r="DO96" s="126">
        <f t="shared" si="384"/>
        <v>0.1080571165</v>
      </c>
      <c r="DP96" s="126">
        <f t="shared" si="384"/>
        <v>0.0168251412</v>
      </c>
      <c r="DQ96" s="126">
        <f t="shared" si="384"/>
        <v>0.02472167516</v>
      </c>
      <c r="DR96" s="126">
        <f t="shared" si="384"/>
        <v>0.03632428493</v>
      </c>
      <c r="DS96" s="126">
        <f t="shared" si="384"/>
        <v>0.05337234095</v>
      </c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5">
        <f t="shared" ref="EF96:EO96" si="385">D96*EF$3</f>
        <v>-0.002271078519</v>
      </c>
      <c r="EG96" s="125">
        <f t="shared" si="385"/>
        <v>0.1489079175</v>
      </c>
      <c r="EH96" s="125">
        <f t="shared" si="385"/>
        <v>0.2839066865</v>
      </c>
      <c r="EI96" s="125">
        <f t="shared" si="385"/>
        <v>-0.04032009297</v>
      </c>
      <c r="EJ96" s="125">
        <f t="shared" si="385"/>
        <v>0.08878594397</v>
      </c>
      <c r="EK96" s="125">
        <f t="shared" si="385"/>
        <v>-0.05471881774</v>
      </c>
      <c r="EL96" s="125">
        <f t="shared" si="385"/>
        <v>0.01296091323</v>
      </c>
      <c r="EM96" s="125">
        <f t="shared" si="385"/>
        <v>-0.01697092301</v>
      </c>
      <c r="EN96" s="125">
        <f t="shared" si="385"/>
        <v>-0.02784664248</v>
      </c>
      <c r="EO96" s="125">
        <f t="shared" si="385"/>
        <v>0.04173874089</v>
      </c>
      <c r="EP96" s="127">
        <f t="shared" si="17"/>
        <v>0.4341726473</v>
      </c>
      <c r="EQ96" s="127">
        <v>0.0039372490873743615</v>
      </c>
      <c r="ER96" s="127">
        <f t="shared" si="18"/>
        <v>0.4429223744</v>
      </c>
      <c r="ES96" s="127">
        <f t="shared" si="19"/>
        <v>0.00007655772441</v>
      </c>
      <c r="ET96" s="127">
        <f t="shared" si="20"/>
        <v>0.00009178136293</v>
      </c>
    </row>
    <row r="97">
      <c r="A97" s="123">
        <f>'Yield Tabulations'!Z98</f>
        <v>0.6167664671</v>
      </c>
      <c r="B97" s="124">
        <f>'Yield Tabulations'!V98</f>
        <v>0.7013574661</v>
      </c>
      <c r="C97" s="124">
        <f>'Yield Tabulations'!W98</f>
        <v>0.4513274336</v>
      </c>
      <c r="D97" s="125">
        <f t="shared" si="11"/>
        <v>1</v>
      </c>
      <c r="E97" s="125">
        <f t="shared" ref="E97:M97" si="386">POWER($B97,E$1)*POWER($C97,E$2)</f>
        <v>0.4513274336</v>
      </c>
      <c r="F97" s="125">
        <f t="shared" si="386"/>
        <v>0.7013574661</v>
      </c>
      <c r="G97" s="125">
        <f t="shared" si="386"/>
        <v>0.2036964523</v>
      </c>
      <c r="H97" s="125">
        <f t="shared" si="386"/>
        <v>0.3165418652</v>
      </c>
      <c r="I97" s="125">
        <f t="shared" si="386"/>
        <v>0.4919022952</v>
      </c>
      <c r="J97" s="125">
        <f t="shared" si="386"/>
        <v>0.09193379708</v>
      </c>
      <c r="K97" s="125">
        <f t="shared" si="386"/>
        <v>0.1428640277</v>
      </c>
      <c r="L97" s="125">
        <f t="shared" si="386"/>
        <v>0.2220090005</v>
      </c>
      <c r="M97" s="125">
        <f t="shared" si="386"/>
        <v>0.3449993473</v>
      </c>
      <c r="N97" s="126">
        <f t="shared" ref="N97:DI97" si="387">OFFSET($D97,0,N$2)*OFFSET($D97,0,N$3)</f>
        <v>1</v>
      </c>
      <c r="O97" s="126">
        <f t="shared" si="387"/>
        <v>0.4513274336</v>
      </c>
      <c r="P97" s="126">
        <f t="shared" si="387"/>
        <v>0.7013574661</v>
      </c>
      <c r="Q97" s="126">
        <f t="shared" si="387"/>
        <v>0.2036964523</v>
      </c>
      <c r="R97" s="126">
        <f t="shared" si="387"/>
        <v>0.3165418652</v>
      </c>
      <c r="S97" s="126">
        <f t="shared" si="387"/>
        <v>0.4919022952</v>
      </c>
      <c r="T97" s="126">
        <f t="shared" si="387"/>
        <v>0.09193379708</v>
      </c>
      <c r="U97" s="126">
        <f t="shared" si="387"/>
        <v>0.1428640277</v>
      </c>
      <c r="V97" s="126">
        <f t="shared" si="387"/>
        <v>0.2220090005</v>
      </c>
      <c r="W97" s="126">
        <f t="shared" si="387"/>
        <v>0.3449993473</v>
      </c>
      <c r="X97" s="126">
        <f t="shared" si="387"/>
        <v>0.4513274336</v>
      </c>
      <c r="Y97" s="126">
        <f t="shared" si="387"/>
        <v>0.2036964523</v>
      </c>
      <c r="Z97" s="126">
        <f t="shared" si="387"/>
        <v>0.3165418652</v>
      </c>
      <c r="AA97" s="126">
        <f t="shared" si="387"/>
        <v>0.09193379708</v>
      </c>
      <c r="AB97" s="126">
        <f t="shared" si="387"/>
        <v>0.1428640277</v>
      </c>
      <c r="AC97" s="126">
        <f t="shared" si="387"/>
        <v>0.2220090005</v>
      </c>
      <c r="AD97" s="126">
        <f t="shared" si="387"/>
        <v>0.0414922447</v>
      </c>
      <c r="AE97" s="126">
        <f t="shared" si="387"/>
        <v>0.06447845496</v>
      </c>
      <c r="AF97" s="126">
        <f t="shared" si="387"/>
        <v>0.1001987524</v>
      </c>
      <c r="AG97" s="126">
        <f t="shared" si="387"/>
        <v>0.15570767</v>
      </c>
      <c r="AH97" s="126">
        <f t="shared" si="387"/>
        <v>0.7013574661</v>
      </c>
      <c r="AI97" s="126">
        <f t="shared" si="387"/>
        <v>0.3165418652</v>
      </c>
      <c r="AJ97" s="126">
        <f t="shared" si="387"/>
        <v>0.4919022952</v>
      </c>
      <c r="AK97" s="126">
        <f t="shared" si="387"/>
        <v>0.1428640277</v>
      </c>
      <c r="AL97" s="126">
        <f t="shared" si="387"/>
        <v>0.2220090005</v>
      </c>
      <c r="AM97" s="126">
        <f t="shared" si="387"/>
        <v>0.3449993473</v>
      </c>
      <c r="AN97" s="126">
        <f t="shared" si="387"/>
        <v>0.06447845496</v>
      </c>
      <c r="AO97" s="126">
        <f t="shared" si="387"/>
        <v>0.1001987524</v>
      </c>
      <c r="AP97" s="126">
        <f t="shared" si="387"/>
        <v>0.15570767</v>
      </c>
      <c r="AQ97" s="126">
        <f t="shared" si="387"/>
        <v>0.241967868</v>
      </c>
      <c r="AR97" s="126">
        <f t="shared" si="387"/>
        <v>0.2036964523</v>
      </c>
      <c r="AS97" s="126">
        <f t="shared" si="387"/>
        <v>0.09193379708</v>
      </c>
      <c r="AT97" s="126">
        <f t="shared" si="387"/>
        <v>0.1428640277</v>
      </c>
      <c r="AU97" s="126">
        <f t="shared" si="387"/>
        <v>0.0414922447</v>
      </c>
      <c r="AV97" s="126">
        <f t="shared" si="387"/>
        <v>0.06447845496</v>
      </c>
      <c r="AW97" s="126">
        <f t="shared" si="387"/>
        <v>0.1001987524</v>
      </c>
      <c r="AX97" s="126">
        <f t="shared" si="387"/>
        <v>0.01872658832</v>
      </c>
      <c r="AY97" s="126">
        <f t="shared" si="387"/>
        <v>0.0291008956</v>
      </c>
      <c r="AZ97" s="126">
        <f t="shared" si="387"/>
        <v>0.04522244579</v>
      </c>
      <c r="BA97" s="126">
        <f t="shared" si="387"/>
        <v>0.07027514311</v>
      </c>
      <c r="BB97" s="126">
        <f t="shared" si="387"/>
        <v>0.3165418652</v>
      </c>
      <c r="BC97" s="126">
        <f t="shared" si="387"/>
        <v>0.1428640277</v>
      </c>
      <c r="BD97" s="126">
        <f t="shared" si="387"/>
        <v>0.2220090005</v>
      </c>
      <c r="BE97" s="126">
        <f t="shared" si="387"/>
        <v>0.06447845496</v>
      </c>
      <c r="BF97" s="126">
        <f t="shared" si="387"/>
        <v>0.1001987524</v>
      </c>
      <c r="BG97" s="126">
        <f t="shared" si="387"/>
        <v>0.15570767</v>
      </c>
      <c r="BH97" s="126">
        <f t="shared" si="387"/>
        <v>0.0291008956</v>
      </c>
      <c r="BI97" s="126">
        <f t="shared" si="387"/>
        <v>0.04522244579</v>
      </c>
      <c r="BJ97" s="126">
        <f t="shared" si="387"/>
        <v>0.07027514311</v>
      </c>
      <c r="BK97" s="126">
        <f t="shared" si="387"/>
        <v>0.1092067369</v>
      </c>
      <c r="BL97" s="126">
        <f t="shared" si="387"/>
        <v>0.4919022952</v>
      </c>
      <c r="BM97" s="126">
        <f t="shared" si="387"/>
        <v>0.2220090005</v>
      </c>
      <c r="BN97" s="126">
        <f t="shared" si="387"/>
        <v>0.3449993473</v>
      </c>
      <c r="BO97" s="126">
        <f t="shared" si="387"/>
        <v>0.1001987524</v>
      </c>
      <c r="BP97" s="126">
        <f t="shared" si="387"/>
        <v>0.15570767</v>
      </c>
      <c r="BQ97" s="126">
        <f t="shared" si="387"/>
        <v>0.241967868</v>
      </c>
      <c r="BR97" s="126">
        <f t="shared" si="387"/>
        <v>0.04522244579</v>
      </c>
      <c r="BS97" s="126">
        <f t="shared" si="387"/>
        <v>0.07027514311</v>
      </c>
      <c r="BT97" s="126">
        <f t="shared" si="387"/>
        <v>0.1092067369</v>
      </c>
      <c r="BU97" s="126">
        <f t="shared" si="387"/>
        <v>0.1697059708</v>
      </c>
      <c r="BV97" s="126">
        <f t="shared" si="387"/>
        <v>0.09193379708</v>
      </c>
      <c r="BW97" s="126">
        <f t="shared" si="387"/>
        <v>0.0414922447</v>
      </c>
      <c r="BX97" s="126">
        <f t="shared" si="387"/>
        <v>0.06447845496</v>
      </c>
      <c r="BY97" s="126">
        <f t="shared" si="387"/>
        <v>0.01872658832</v>
      </c>
      <c r="BZ97" s="126">
        <f t="shared" si="387"/>
        <v>0.0291008956</v>
      </c>
      <c r="CA97" s="126">
        <f t="shared" si="387"/>
        <v>0.04522244579</v>
      </c>
      <c r="CB97" s="126">
        <f t="shared" si="387"/>
        <v>0.008451823045</v>
      </c>
      <c r="CC97" s="126">
        <f t="shared" si="387"/>
        <v>0.01313403253</v>
      </c>
      <c r="CD97" s="126">
        <f t="shared" si="387"/>
        <v>0.0204101304</v>
      </c>
      <c r="CE97" s="126">
        <f t="shared" si="387"/>
        <v>0.03171709999</v>
      </c>
      <c r="CF97" s="126">
        <f t="shared" si="387"/>
        <v>0.1428640277</v>
      </c>
      <c r="CG97" s="126">
        <f t="shared" si="387"/>
        <v>0.06447845496</v>
      </c>
      <c r="CH97" s="126">
        <f t="shared" si="387"/>
        <v>0.1001987524</v>
      </c>
      <c r="CI97" s="126">
        <f t="shared" si="387"/>
        <v>0.0291008956</v>
      </c>
      <c r="CJ97" s="126">
        <f t="shared" si="387"/>
        <v>0.04522244579</v>
      </c>
      <c r="CK97" s="126">
        <f t="shared" si="387"/>
        <v>0.07027514311</v>
      </c>
      <c r="CL97" s="126">
        <f t="shared" si="387"/>
        <v>0.01313403253</v>
      </c>
      <c r="CM97" s="126">
        <f t="shared" si="387"/>
        <v>0.0204101304</v>
      </c>
      <c r="CN97" s="126">
        <f t="shared" si="387"/>
        <v>0.03171709999</v>
      </c>
      <c r="CO97" s="126">
        <f t="shared" si="387"/>
        <v>0.0492879963</v>
      </c>
      <c r="CP97" s="126">
        <f t="shared" si="387"/>
        <v>0.2220090005</v>
      </c>
      <c r="CQ97" s="126">
        <f t="shared" si="387"/>
        <v>0.1001987524</v>
      </c>
      <c r="CR97" s="126">
        <f t="shared" si="387"/>
        <v>0.15570767</v>
      </c>
      <c r="CS97" s="126">
        <f t="shared" si="387"/>
        <v>0.04522244579</v>
      </c>
      <c r="CT97" s="126">
        <f t="shared" si="387"/>
        <v>0.07027514311</v>
      </c>
      <c r="CU97" s="126">
        <f t="shared" si="387"/>
        <v>0.1092067369</v>
      </c>
      <c r="CV97" s="126">
        <f t="shared" si="387"/>
        <v>0.0204101304</v>
      </c>
      <c r="CW97" s="126">
        <f t="shared" si="387"/>
        <v>0.03171709999</v>
      </c>
      <c r="CX97" s="126">
        <f t="shared" si="387"/>
        <v>0.0492879963</v>
      </c>
      <c r="CY97" s="126">
        <f t="shared" si="387"/>
        <v>0.07659296027</v>
      </c>
      <c r="CZ97" s="126">
        <f t="shared" si="387"/>
        <v>0.3449993473</v>
      </c>
      <c r="DA97" s="126">
        <f t="shared" si="387"/>
        <v>0.15570767</v>
      </c>
      <c r="DB97" s="126">
        <f t="shared" si="387"/>
        <v>0.241967868</v>
      </c>
      <c r="DC97" s="126">
        <f t="shared" si="387"/>
        <v>0.07027514311</v>
      </c>
      <c r="DD97" s="126">
        <f t="shared" si="387"/>
        <v>0.1092067369</v>
      </c>
      <c r="DE97" s="126">
        <f t="shared" si="387"/>
        <v>0.1697059708</v>
      </c>
      <c r="DF97" s="126">
        <f t="shared" si="387"/>
        <v>0.03171709999</v>
      </c>
      <c r="DG97" s="126">
        <f t="shared" si="387"/>
        <v>0.0492879963</v>
      </c>
      <c r="DH97" s="126">
        <f t="shared" si="387"/>
        <v>0.07659296027</v>
      </c>
      <c r="DI97" s="126">
        <f t="shared" si="387"/>
        <v>0.1190245496</v>
      </c>
      <c r="DJ97" s="126">
        <f t="shared" ref="DJ97:DS97" si="388">$A97*OFFSET($D97,0,DJ$3)</f>
        <v>0.6167664671</v>
      </c>
      <c r="DK97" s="126">
        <f t="shared" si="388"/>
        <v>0.2783636267</v>
      </c>
      <c r="DL97" s="126">
        <f t="shared" si="388"/>
        <v>0.4325737665</v>
      </c>
      <c r="DM97" s="126">
        <f t="shared" si="388"/>
        <v>0.1256331413</v>
      </c>
      <c r="DN97" s="126">
        <f t="shared" si="388"/>
        <v>0.1952324079</v>
      </c>
      <c r="DO97" s="126">
        <f t="shared" si="388"/>
        <v>0.3033888408</v>
      </c>
      <c r="DP97" s="126">
        <f t="shared" si="388"/>
        <v>0.05670168323</v>
      </c>
      <c r="DQ97" s="126">
        <f t="shared" si="388"/>
        <v>0.08811374161</v>
      </c>
      <c r="DR97" s="126">
        <f t="shared" si="388"/>
        <v>0.1369277069</v>
      </c>
      <c r="DS97" s="126">
        <f t="shared" si="388"/>
        <v>0.2127840286</v>
      </c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5">
        <f t="shared" ref="EF97:EO97" si="389">D97*EF$3</f>
        <v>-0.002271078519</v>
      </c>
      <c r="EG97" s="125">
        <f t="shared" si="389"/>
        <v>0.1999244101</v>
      </c>
      <c r="EH97" s="125">
        <f t="shared" si="389"/>
        <v>0.4031365437</v>
      </c>
      <c r="EI97" s="125">
        <f t="shared" si="389"/>
        <v>-0.07268044727</v>
      </c>
      <c r="EJ97" s="125">
        <f t="shared" si="389"/>
        <v>0.1692656358</v>
      </c>
      <c r="EK97" s="125">
        <f t="shared" si="389"/>
        <v>-0.1103290299</v>
      </c>
      <c r="EL97" s="125">
        <f t="shared" si="389"/>
        <v>0.03136748529</v>
      </c>
      <c r="EM97" s="125">
        <f t="shared" si="389"/>
        <v>-0.04343882576</v>
      </c>
      <c r="EN97" s="125">
        <f t="shared" si="389"/>
        <v>-0.07538309537</v>
      </c>
      <c r="EO97" s="125">
        <f t="shared" si="389"/>
        <v>0.1195002971</v>
      </c>
      <c r="EP97" s="127">
        <f t="shared" si="17"/>
        <v>0.6190918951</v>
      </c>
      <c r="EQ97" s="127">
        <v>0.011715451418321421</v>
      </c>
      <c r="ER97" s="127">
        <f t="shared" si="18"/>
        <v>0.6167664671</v>
      </c>
      <c r="ES97" s="127">
        <f t="shared" si="19"/>
        <v>0.000005407615555</v>
      </c>
      <c r="ET97" s="127">
        <f t="shared" si="20"/>
        <v>0.03364449278</v>
      </c>
    </row>
    <row r="98">
      <c r="A98" s="123">
        <f>'Yield Tabulations'!Z99</f>
        <v>0.5003265839</v>
      </c>
      <c r="B98" s="124">
        <f>'Yield Tabulations'!V99</f>
        <v>0.5427435388</v>
      </c>
      <c r="C98" s="124">
        <f>'Yield Tabulations'!W99</f>
        <v>0.419047619</v>
      </c>
      <c r="D98" s="125">
        <f t="shared" si="11"/>
        <v>1</v>
      </c>
      <c r="E98" s="125">
        <f t="shared" ref="E98:M98" si="390">POWER($B98,E$1)*POWER($C98,E$2)</f>
        <v>0.419047619</v>
      </c>
      <c r="F98" s="125">
        <f t="shared" si="390"/>
        <v>0.5427435388</v>
      </c>
      <c r="G98" s="125">
        <f t="shared" si="390"/>
        <v>0.175600907</v>
      </c>
      <c r="H98" s="125">
        <f t="shared" si="390"/>
        <v>0.2274353877</v>
      </c>
      <c r="I98" s="125">
        <f t="shared" si="390"/>
        <v>0.2945705489</v>
      </c>
      <c r="J98" s="125">
        <f t="shared" si="390"/>
        <v>0.07358514199</v>
      </c>
      <c r="K98" s="125">
        <f t="shared" si="390"/>
        <v>0.09530625769</v>
      </c>
      <c r="L98" s="125">
        <f t="shared" si="390"/>
        <v>0.1234390871</v>
      </c>
      <c r="M98" s="125">
        <f t="shared" si="390"/>
        <v>0.1598762621</v>
      </c>
      <c r="N98" s="126">
        <f t="shared" ref="N98:DI98" si="391">OFFSET($D98,0,N$2)*OFFSET($D98,0,N$3)</f>
        <v>1</v>
      </c>
      <c r="O98" s="126">
        <f t="shared" si="391"/>
        <v>0.419047619</v>
      </c>
      <c r="P98" s="126">
        <f t="shared" si="391"/>
        <v>0.5427435388</v>
      </c>
      <c r="Q98" s="126">
        <f t="shared" si="391"/>
        <v>0.175600907</v>
      </c>
      <c r="R98" s="126">
        <f t="shared" si="391"/>
        <v>0.2274353877</v>
      </c>
      <c r="S98" s="126">
        <f t="shared" si="391"/>
        <v>0.2945705489</v>
      </c>
      <c r="T98" s="126">
        <f t="shared" si="391"/>
        <v>0.07358514199</v>
      </c>
      <c r="U98" s="126">
        <f t="shared" si="391"/>
        <v>0.09530625769</v>
      </c>
      <c r="V98" s="126">
        <f t="shared" si="391"/>
        <v>0.1234390871</v>
      </c>
      <c r="W98" s="126">
        <f t="shared" si="391"/>
        <v>0.1598762621</v>
      </c>
      <c r="X98" s="126">
        <f t="shared" si="391"/>
        <v>0.419047619</v>
      </c>
      <c r="Y98" s="126">
        <f t="shared" si="391"/>
        <v>0.175600907</v>
      </c>
      <c r="Z98" s="126">
        <f t="shared" si="391"/>
        <v>0.2274353877</v>
      </c>
      <c r="AA98" s="126">
        <f t="shared" si="391"/>
        <v>0.07358514199</v>
      </c>
      <c r="AB98" s="126">
        <f t="shared" si="391"/>
        <v>0.09530625769</v>
      </c>
      <c r="AC98" s="126">
        <f t="shared" si="391"/>
        <v>0.1234390871</v>
      </c>
      <c r="AD98" s="126">
        <f t="shared" si="391"/>
        <v>0.03083567855</v>
      </c>
      <c r="AE98" s="126">
        <f t="shared" si="391"/>
        <v>0.03993786037</v>
      </c>
      <c r="AF98" s="126">
        <f t="shared" si="391"/>
        <v>0.05172685557</v>
      </c>
      <c r="AG98" s="126">
        <f t="shared" si="391"/>
        <v>0.06699576698</v>
      </c>
      <c r="AH98" s="126">
        <f t="shared" si="391"/>
        <v>0.5427435388</v>
      </c>
      <c r="AI98" s="126">
        <f t="shared" si="391"/>
        <v>0.2274353877</v>
      </c>
      <c r="AJ98" s="126">
        <f t="shared" si="391"/>
        <v>0.2945705489</v>
      </c>
      <c r="AK98" s="126">
        <f t="shared" si="391"/>
        <v>0.09530625769</v>
      </c>
      <c r="AL98" s="126">
        <f t="shared" si="391"/>
        <v>0.1234390871</v>
      </c>
      <c r="AM98" s="126">
        <f t="shared" si="391"/>
        <v>0.1598762621</v>
      </c>
      <c r="AN98" s="126">
        <f t="shared" si="391"/>
        <v>0.03993786037</v>
      </c>
      <c r="AO98" s="126">
        <f t="shared" si="391"/>
        <v>0.05172685557</v>
      </c>
      <c r="AP98" s="126">
        <f t="shared" si="391"/>
        <v>0.06699576698</v>
      </c>
      <c r="AQ98" s="126">
        <f t="shared" si="391"/>
        <v>0.08677180826</v>
      </c>
      <c r="AR98" s="126">
        <f t="shared" si="391"/>
        <v>0.175600907</v>
      </c>
      <c r="AS98" s="126">
        <f t="shared" si="391"/>
        <v>0.07358514199</v>
      </c>
      <c r="AT98" s="126">
        <f t="shared" si="391"/>
        <v>0.09530625769</v>
      </c>
      <c r="AU98" s="126">
        <f t="shared" si="391"/>
        <v>0.03083567855</v>
      </c>
      <c r="AV98" s="126">
        <f t="shared" si="391"/>
        <v>0.03993786037</v>
      </c>
      <c r="AW98" s="126">
        <f t="shared" si="391"/>
        <v>0.05172685557</v>
      </c>
      <c r="AX98" s="126">
        <f t="shared" si="391"/>
        <v>0.01292161768</v>
      </c>
      <c r="AY98" s="126">
        <f t="shared" si="391"/>
        <v>0.0167358653</v>
      </c>
      <c r="AZ98" s="126">
        <f t="shared" si="391"/>
        <v>0.02167601567</v>
      </c>
      <c r="BA98" s="126">
        <f t="shared" si="391"/>
        <v>0.02807441664</v>
      </c>
      <c r="BB98" s="126">
        <f t="shared" si="391"/>
        <v>0.2274353877</v>
      </c>
      <c r="BC98" s="126">
        <f t="shared" si="391"/>
        <v>0.09530625769</v>
      </c>
      <c r="BD98" s="126">
        <f t="shared" si="391"/>
        <v>0.1234390871</v>
      </c>
      <c r="BE98" s="126">
        <f t="shared" si="391"/>
        <v>0.03993786037</v>
      </c>
      <c r="BF98" s="126">
        <f t="shared" si="391"/>
        <v>0.05172685557</v>
      </c>
      <c r="BG98" s="126">
        <f t="shared" si="391"/>
        <v>0.06699576698</v>
      </c>
      <c r="BH98" s="126">
        <f t="shared" si="391"/>
        <v>0.0167358653</v>
      </c>
      <c r="BI98" s="126">
        <f t="shared" si="391"/>
        <v>0.02167601567</v>
      </c>
      <c r="BJ98" s="126">
        <f t="shared" si="391"/>
        <v>0.02807441664</v>
      </c>
      <c r="BK98" s="126">
        <f t="shared" si="391"/>
        <v>0.03636151965</v>
      </c>
      <c r="BL98" s="126">
        <f t="shared" si="391"/>
        <v>0.2945705489</v>
      </c>
      <c r="BM98" s="126">
        <f t="shared" si="391"/>
        <v>0.1234390871</v>
      </c>
      <c r="BN98" s="126">
        <f t="shared" si="391"/>
        <v>0.1598762621</v>
      </c>
      <c r="BO98" s="126">
        <f t="shared" si="391"/>
        <v>0.05172685557</v>
      </c>
      <c r="BP98" s="126">
        <f t="shared" si="391"/>
        <v>0.06699576698</v>
      </c>
      <c r="BQ98" s="126">
        <f t="shared" si="391"/>
        <v>0.08677180826</v>
      </c>
      <c r="BR98" s="126">
        <f t="shared" si="391"/>
        <v>0.02167601567</v>
      </c>
      <c r="BS98" s="126">
        <f t="shared" si="391"/>
        <v>0.02807441664</v>
      </c>
      <c r="BT98" s="126">
        <f t="shared" si="391"/>
        <v>0.03636151965</v>
      </c>
      <c r="BU98" s="126">
        <f t="shared" si="391"/>
        <v>0.04709483828</v>
      </c>
      <c r="BV98" s="126">
        <f t="shared" si="391"/>
        <v>0.07358514199</v>
      </c>
      <c r="BW98" s="126">
        <f t="shared" si="391"/>
        <v>0.03083567855</v>
      </c>
      <c r="BX98" s="126">
        <f t="shared" si="391"/>
        <v>0.03993786037</v>
      </c>
      <c r="BY98" s="126">
        <f t="shared" si="391"/>
        <v>0.01292161768</v>
      </c>
      <c r="BZ98" s="126">
        <f t="shared" si="391"/>
        <v>0.0167358653</v>
      </c>
      <c r="CA98" s="126">
        <f t="shared" si="391"/>
        <v>0.02167601567</v>
      </c>
      <c r="CB98" s="126">
        <f t="shared" si="391"/>
        <v>0.005414773122</v>
      </c>
      <c r="CC98" s="126">
        <f t="shared" si="391"/>
        <v>0.007013124505</v>
      </c>
      <c r="CD98" s="126">
        <f t="shared" si="391"/>
        <v>0.009083282755</v>
      </c>
      <c r="CE98" s="126">
        <f t="shared" si="391"/>
        <v>0.01176451745</v>
      </c>
      <c r="CF98" s="126">
        <f t="shared" si="391"/>
        <v>0.09530625769</v>
      </c>
      <c r="CG98" s="126">
        <f t="shared" si="391"/>
        <v>0.03993786037</v>
      </c>
      <c r="CH98" s="126">
        <f t="shared" si="391"/>
        <v>0.05172685557</v>
      </c>
      <c r="CI98" s="126">
        <f t="shared" si="391"/>
        <v>0.0167358653</v>
      </c>
      <c r="CJ98" s="126">
        <f t="shared" si="391"/>
        <v>0.02167601567</v>
      </c>
      <c r="CK98" s="126">
        <f t="shared" si="391"/>
        <v>0.02807441664</v>
      </c>
      <c r="CL98" s="126">
        <f t="shared" si="391"/>
        <v>0.007013124505</v>
      </c>
      <c r="CM98" s="126">
        <f t="shared" si="391"/>
        <v>0.009083282755</v>
      </c>
      <c r="CN98" s="126">
        <f t="shared" si="391"/>
        <v>0.01176451745</v>
      </c>
      <c r="CO98" s="126">
        <f t="shared" si="391"/>
        <v>0.01523720824</v>
      </c>
      <c r="CP98" s="126">
        <f t="shared" si="391"/>
        <v>0.1234390871</v>
      </c>
      <c r="CQ98" s="126">
        <f t="shared" si="391"/>
        <v>0.05172685557</v>
      </c>
      <c r="CR98" s="126">
        <f t="shared" si="391"/>
        <v>0.06699576698</v>
      </c>
      <c r="CS98" s="126">
        <f t="shared" si="391"/>
        <v>0.02167601567</v>
      </c>
      <c r="CT98" s="126">
        <f t="shared" si="391"/>
        <v>0.02807441664</v>
      </c>
      <c r="CU98" s="126">
        <f t="shared" si="391"/>
        <v>0.03636151965</v>
      </c>
      <c r="CV98" s="126">
        <f t="shared" si="391"/>
        <v>0.009083282755</v>
      </c>
      <c r="CW98" s="126">
        <f t="shared" si="391"/>
        <v>0.01176451745</v>
      </c>
      <c r="CX98" s="126">
        <f t="shared" si="391"/>
        <v>0.01523720824</v>
      </c>
      <c r="CY98" s="126">
        <f t="shared" si="391"/>
        <v>0.01973497985</v>
      </c>
      <c r="CZ98" s="126">
        <f t="shared" si="391"/>
        <v>0.1598762621</v>
      </c>
      <c r="DA98" s="126">
        <f t="shared" si="391"/>
        <v>0.06699576698</v>
      </c>
      <c r="DB98" s="126">
        <f t="shared" si="391"/>
        <v>0.08677180826</v>
      </c>
      <c r="DC98" s="126">
        <f t="shared" si="391"/>
        <v>0.02807441664</v>
      </c>
      <c r="DD98" s="126">
        <f t="shared" si="391"/>
        <v>0.03636151965</v>
      </c>
      <c r="DE98" s="126">
        <f t="shared" si="391"/>
        <v>0.04709483828</v>
      </c>
      <c r="DF98" s="126">
        <f t="shared" si="391"/>
        <v>0.01176451745</v>
      </c>
      <c r="DG98" s="126">
        <f t="shared" si="391"/>
        <v>0.01523720824</v>
      </c>
      <c r="DH98" s="126">
        <f t="shared" si="391"/>
        <v>0.01973497985</v>
      </c>
      <c r="DI98" s="126">
        <f t="shared" si="391"/>
        <v>0.02556041919</v>
      </c>
      <c r="DJ98" s="126">
        <f t="shared" ref="DJ98:DS98" si="392">$A98*OFFSET($D98,0,DJ$3)</f>
        <v>0.5003265839</v>
      </c>
      <c r="DK98" s="126">
        <f t="shared" si="392"/>
        <v>0.2096606637</v>
      </c>
      <c r="DL98" s="126">
        <f t="shared" si="392"/>
        <v>0.2715490207</v>
      </c>
      <c r="DM98" s="126">
        <f t="shared" si="392"/>
        <v>0.08785780195</v>
      </c>
      <c r="DN98" s="126">
        <f t="shared" si="392"/>
        <v>0.1137919706</v>
      </c>
      <c r="DO98" s="126">
        <f t="shared" si="392"/>
        <v>0.1473814764</v>
      </c>
      <c r="DP98" s="126">
        <f t="shared" si="392"/>
        <v>0.03681660272</v>
      </c>
      <c r="DQ98" s="126">
        <f t="shared" si="392"/>
        <v>0.04768425434</v>
      </c>
      <c r="DR98" s="126">
        <f t="shared" si="392"/>
        <v>0.0617598568</v>
      </c>
      <c r="DS98" s="126">
        <f t="shared" si="392"/>
        <v>0.07999034407</v>
      </c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5">
        <f t="shared" ref="EF98:EO98" si="393">D98*EF$3</f>
        <v>-0.002271078519</v>
      </c>
      <c r="EG98" s="125">
        <f t="shared" si="393"/>
        <v>0.185625428</v>
      </c>
      <c r="EH98" s="125">
        <f t="shared" si="393"/>
        <v>0.3119661013</v>
      </c>
      <c r="EI98" s="125">
        <f t="shared" si="393"/>
        <v>-0.06265574249</v>
      </c>
      <c r="EJ98" s="125">
        <f t="shared" si="393"/>
        <v>0.1216173901</v>
      </c>
      <c r="EK98" s="125">
        <f t="shared" si="393"/>
        <v>-0.06606938656</v>
      </c>
      <c r="EL98" s="125">
        <f t="shared" si="393"/>
        <v>0.02510698929</v>
      </c>
      <c r="EM98" s="125">
        <f t="shared" si="393"/>
        <v>-0.02897854687</v>
      </c>
      <c r="EN98" s="125">
        <f t="shared" si="393"/>
        <v>-0.04191370826</v>
      </c>
      <c r="EO98" s="125">
        <f t="shared" si="393"/>
        <v>0.05537767236</v>
      </c>
      <c r="EP98" s="127">
        <f t="shared" si="17"/>
        <v>0.4978051183</v>
      </c>
      <c r="EQ98" s="127">
        <v>-0.0028478552058116557</v>
      </c>
      <c r="ER98" s="127">
        <f t="shared" si="18"/>
        <v>0.5003265839</v>
      </c>
      <c r="ES98" s="127">
        <f t="shared" si="19"/>
        <v>0.00000635778878</v>
      </c>
      <c r="ET98" s="127">
        <f t="shared" si="20"/>
        <v>0.004486919024</v>
      </c>
    </row>
    <row r="99">
      <c r="A99" s="123">
        <f>'Yield Tabulations'!Z100</f>
        <v>0.3551912568</v>
      </c>
      <c r="B99" s="124">
        <f>'Yield Tabulations'!V100</f>
        <v>0.339031339</v>
      </c>
      <c r="C99" s="124">
        <f>'Yield Tabulations'!W100</f>
        <v>0.3838383838</v>
      </c>
      <c r="D99" s="125">
        <f t="shared" si="11"/>
        <v>1</v>
      </c>
      <c r="E99" s="125">
        <f t="shared" ref="E99:M99" si="394">POWER($B99,E$1)*POWER($C99,E$2)</f>
        <v>0.3838383838</v>
      </c>
      <c r="F99" s="125">
        <f t="shared" si="394"/>
        <v>0.339031339</v>
      </c>
      <c r="G99" s="125">
        <f t="shared" si="394"/>
        <v>0.1473319049</v>
      </c>
      <c r="H99" s="125">
        <f t="shared" si="394"/>
        <v>0.1301332412</v>
      </c>
      <c r="I99" s="125">
        <f t="shared" si="394"/>
        <v>0.1149422488</v>
      </c>
      <c r="J99" s="125">
        <f t="shared" si="394"/>
        <v>0.05655164027</v>
      </c>
      <c r="K99" s="125">
        <f t="shared" si="394"/>
        <v>0.049950133</v>
      </c>
      <c r="L99" s="125">
        <f t="shared" si="394"/>
        <v>0.04411924703</v>
      </c>
      <c r="M99" s="125">
        <f t="shared" si="394"/>
        <v>0.03896902454</v>
      </c>
      <c r="N99" s="126">
        <f t="shared" ref="N99:DI99" si="395">OFFSET($D99,0,N$2)*OFFSET($D99,0,N$3)</f>
        <v>1</v>
      </c>
      <c r="O99" s="126">
        <f t="shared" si="395"/>
        <v>0.3838383838</v>
      </c>
      <c r="P99" s="126">
        <f t="shared" si="395"/>
        <v>0.339031339</v>
      </c>
      <c r="Q99" s="126">
        <f t="shared" si="395"/>
        <v>0.1473319049</v>
      </c>
      <c r="R99" s="126">
        <f t="shared" si="395"/>
        <v>0.1301332412</v>
      </c>
      <c r="S99" s="126">
        <f t="shared" si="395"/>
        <v>0.1149422488</v>
      </c>
      <c r="T99" s="126">
        <f t="shared" si="395"/>
        <v>0.05655164027</v>
      </c>
      <c r="U99" s="126">
        <f t="shared" si="395"/>
        <v>0.049950133</v>
      </c>
      <c r="V99" s="126">
        <f t="shared" si="395"/>
        <v>0.04411924703</v>
      </c>
      <c r="W99" s="126">
        <f t="shared" si="395"/>
        <v>0.03896902454</v>
      </c>
      <c r="X99" s="126">
        <f t="shared" si="395"/>
        <v>0.3838383838</v>
      </c>
      <c r="Y99" s="126">
        <f t="shared" si="395"/>
        <v>0.1473319049</v>
      </c>
      <c r="Z99" s="126">
        <f t="shared" si="395"/>
        <v>0.1301332412</v>
      </c>
      <c r="AA99" s="126">
        <f t="shared" si="395"/>
        <v>0.05655164027</v>
      </c>
      <c r="AB99" s="126">
        <f t="shared" si="395"/>
        <v>0.049950133</v>
      </c>
      <c r="AC99" s="126">
        <f t="shared" si="395"/>
        <v>0.04411924703</v>
      </c>
      <c r="AD99" s="126">
        <f t="shared" si="395"/>
        <v>0.0217066902</v>
      </c>
      <c r="AE99" s="126">
        <f t="shared" si="395"/>
        <v>0.01917277832</v>
      </c>
      <c r="AF99" s="126">
        <f t="shared" si="395"/>
        <v>0.01693466048</v>
      </c>
      <c r="AG99" s="126">
        <f t="shared" si="395"/>
        <v>0.0149578074</v>
      </c>
      <c r="AH99" s="126">
        <f t="shared" si="395"/>
        <v>0.339031339</v>
      </c>
      <c r="AI99" s="126">
        <f t="shared" si="395"/>
        <v>0.1301332412</v>
      </c>
      <c r="AJ99" s="126">
        <f t="shared" si="395"/>
        <v>0.1149422488</v>
      </c>
      <c r="AK99" s="126">
        <f t="shared" si="395"/>
        <v>0.049950133</v>
      </c>
      <c r="AL99" s="126">
        <f t="shared" si="395"/>
        <v>0.04411924703</v>
      </c>
      <c r="AM99" s="126">
        <f t="shared" si="395"/>
        <v>0.03896902454</v>
      </c>
      <c r="AN99" s="126">
        <f t="shared" si="395"/>
        <v>0.01917277832</v>
      </c>
      <c r="AO99" s="126">
        <f t="shared" si="395"/>
        <v>0.01693466048</v>
      </c>
      <c r="AP99" s="126">
        <f t="shared" si="395"/>
        <v>0.0149578074</v>
      </c>
      <c r="AQ99" s="126">
        <f t="shared" si="395"/>
        <v>0.01321172057</v>
      </c>
      <c r="AR99" s="126">
        <f t="shared" si="395"/>
        <v>0.1473319049</v>
      </c>
      <c r="AS99" s="126">
        <f t="shared" si="395"/>
        <v>0.05655164027</v>
      </c>
      <c r="AT99" s="126">
        <f t="shared" si="395"/>
        <v>0.049950133</v>
      </c>
      <c r="AU99" s="126">
        <f t="shared" si="395"/>
        <v>0.0217066902</v>
      </c>
      <c r="AV99" s="126">
        <f t="shared" si="395"/>
        <v>0.01917277832</v>
      </c>
      <c r="AW99" s="126">
        <f t="shared" si="395"/>
        <v>0.01693466048</v>
      </c>
      <c r="AX99" s="126">
        <f t="shared" si="395"/>
        <v>0.008331860886</v>
      </c>
      <c r="AY99" s="126">
        <f t="shared" si="395"/>
        <v>0.007359248246</v>
      </c>
      <c r="AZ99" s="126">
        <f t="shared" si="395"/>
        <v>0.006500172708</v>
      </c>
      <c r="BA99" s="126">
        <f t="shared" si="395"/>
        <v>0.005741380617</v>
      </c>
      <c r="BB99" s="126">
        <f t="shared" si="395"/>
        <v>0.1301332412</v>
      </c>
      <c r="BC99" s="126">
        <f t="shared" si="395"/>
        <v>0.049950133</v>
      </c>
      <c r="BD99" s="126">
        <f t="shared" si="395"/>
        <v>0.04411924703</v>
      </c>
      <c r="BE99" s="126">
        <f t="shared" si="395"/>
        <v>0.01917277832</v>
      </c>
      <c r="BF99" s="126">
        <f t="shared" si="395"/>
        <v>0.01693466048</v>
      </c>
      <c r="BG99" s="126">
        <f t="shared" si="395"/>
        <v>0.0149578074</v>
      </c>
      <c r="BH99" s="126">
        <f t="shared" si="395"/>
        <v>0.007359248246</v>
      </c>
      <c r="BI99" s="126">
        <f t="shared" si="395"/>
        <v>0.006500172708</v>
      </c>
      <c r="BJ99" s="126">
        <f t="shared" si="395"/>
        <v>0.005741380617</v>
      </c>
      <c r="BK99" s="126">
        <f t="shared" si="395"/>
        <v>0.005071165471</v>
      </c>
      <c r="BL99" s="126">
        <f t="shared" si="395"/>
        <v>0.1149422488</v>
      </c>
      <c r="BM99" s="126">
        <f t="shared" si="395"/>
        <v>0.04411924703</v>
      </c>
      <c r="BN99" s="126">
        <f t="shared" si="395"/>
        <v>0.03896902454</v>
      </c>
      <c r="BO99" s="126">
        <f t="shared" si="395"/>
        <v>0.01693466048</v>
      </c>
      <c r="BP99" s="126">
        <f t="shared" si="395"/>
        <v>0.0149578074</v>
      </c>
      <c r="BQ99" s="126">
        <f t="shared" si="395"/>
        <v>0.01321172057</v>
      </c>
      <c r="BR99" s="126">
        <f t="shared" si="395"/>
        <v>0.006500172708</v>
      </c>
      <c r="BS99" s="126">
        <f t="shared" si="395"/>
        <v>0.005741380617</v>
      </c>
      <c r="BT99" s="126">
        <f t="shared" si="395"/>
        <v>0.005071165471</v>
      </c>
      <c r="BU99" s="126">
        <f t="shared" si="395"/>
        <v>0.004479187316</v>
      </c>
      <c r="BV99" s="126">
        <f t="shared" si="395"/>
        <v>0.05655164027</v>
      </c>
      <c r="BW99" s="126">
        <f t="shared" si="395"/>
        <v>0.0217066902</v>
      </c>
      <c r="BX99" s="126">
        <f t="shared" si="395"/>
        <v>0.01917277832</v>
      </c>
      <c r="BY99" s="126">
        <f t="shared" si="395"/>
        <v>0.008331860886</v>
      </c>
      <c r="BZ99" s="126">
        <f t="shared" si="395"/>
        <v>0.007359248246</v>
      </c>
      <c r="CA99" s="126">
        <f t="shared" si="395"/>
        <v>0.006500172708</v>
      </c>
      <c r="CB99" s="126">
        <f t="shared" si="395"/>
        <v>0.003198088017</v>
      </c>
      <c r="CC99" s="126">
        <f t="shared" si="395"/>
        <v>0.002824761953</v>
      </c>
      <c r="CD99" s="126">
        <f t="shared" si="395"/>
        <v>0.002495015787</v>
      </c>
      <c r="CE99" s="126">
        <f t="shared" si="395"/>
        <v>0.002203762257</v>
      </c>
      <c r="CF99" s="126">
        <f t="shared" si="395"/>
        <v>0.049950133</v>
      </c>
      <c r="CG99" s="126">
        <f t="shared" si="395"/>
        <v>0.01917277832</v>
      </c>
      <c r="CH99" s="126">
        <f t="shared" si="395"/>
        <v>0.01693466048</v>
      </c>
      <c r="CI99" s="126">
        <f t="shared" si="395"/>
        <v>0.007359248246</v>
      </c>
      <c r="CJ99" s="126">
        <f t="shared" si="395"/>
        <v>0.006500172708</v>
      </c>
      <c r="CK99" s="126">
        <f t="shared" si="395"/>
        <v>0.005741380617</v>
      </c>
      <c r="CL99" s="126">
        <f t="shared" si="395"/>
        <v>0.002824761953</v>
      </c>
      <c r="CM99" s="126">
        <f t="shared" si="395"/>
        <v>0.002495015787</v>
      </c>
      <c r="CN99" s="126">
        <f t="shared" si="395"/>
        <v>0.002203762257</v>
      </c>
      <c r="CO99" s="126">
        <f t="shared" si="395"/>
        <v>0.001946507959</v>
      </c>
      <c r="CP99" s="126">
        <f t="shared" si="395"/>
        <v>0.04411924703</v>
      </c>
      <c r="CQ99" s="126">
        <f t="shared" si="395"/>
        <v>0.01693466048</v>
      </c>
      <c r="CR99" s="126">
        <f t="shared" si="395"/>
        <v>0.0149578074</v>
      </c>
      <c r="CS99" s="126">
        <f t="shared" si="395"/>
        <v>0.006500172708</v>
      </c>
      <c r="CT99" s="126">
        <f t="shared" si="395"/>
        <v>0.005741380617</v>
      </c>
      <c r="CU99" s="126">
        <f t="shared" si="395"/>
        <v>0.005071165471</v>
      </c>
      <c r="CV99" s="126">
        <f t="shared" si="395"/>
        <v>0.002495015787</v>
      </c>
      <c r="CW99" s="126">
        <f t="shared" si="395"/>
        <v>0.002203762257</v>
      </c>
      <c r="CX99" s="126">
        <f t="shared" si="395"/>
        <v>0.001946507959</v>
      </c>
      <c r="CY99" s="126">
        <f t="shared" si="395"/>
        <v>0.00171928402</v>
      </c>
      <c r="CZ99" s="126">
        <f t="shared" si="395"/>
        <v>0.03896902454</v>
      </c>
      <c r="DA99" s="126">
        <f t="shared" si="395"/>
        <v>0.0149578074</v>
      </c>
      <c r="DB99" s="126">
        <f t="shared" si="395"/>
        <v>0.01321172057</v>
      </c>
      <c r="DC99" s="126">
        <f t="shared" si="395"/>
        <v>0.005741380617</v>
      </c>
      <c r="DD99" s="126">
        <f t="shared" si="395"/>
        <v>0.005071165471</v>
      </c>
      <c r="DE99" s="126">
        <f t="shared" si="395"/>
        <v>0.004479187316</v>
      </c>
      <c r="DF99" s="126">
        <f t="shared" si="395"/>
        <v>0.002203762257</v>
      </c>
      <c r="DG99" s="126">
        <f t="shared" si="395"/>
        <v>0.001946507959</v>
      </c>
      <c r="DH99" s="126">
        <f t="shared" si="395"/>
        <v>0.00171928402</v>
      </c>
      <c r="DI99" s="126">
        <f t="shared" si="395"/>
        <v>0.001518584873</v>
      </c>
      <c r="DJ99" s="126">
        <f t="shared" ref="DJ99:DS99" si="396">$A99*OFFSET($D99,0,DJ$3)</f>
        <v>0.3551912568</v>
      </c>
      <c r="DK99" s="126">
        <f t="shared" si="396"/>
        <v>0.136336038</v>
      </c>
      <c r="DL99" s="126">
        <f t="shared" si="396"/>
        <v>0.1204209674</v>
      </c>
      <c r="DM99" s="126">
        <f t="shared" si="396"/>
        <v>0.05233100448</v>
      </c>
      <c r="DN99" s="126">
        <f t="shared" si="396"/>
        <v>0.04622218951</v>
      </c>
      <c r="DO99" s="126">
        <f t="shared" si="396"/>
        <v>0.04082648183</v>
      </c>
      <c r="DP99" s="126">
        <f t="shared" si="396"/>
        <v>0.02008664818</v>
      </c>
      <c r="DQ99" s="126">
        <f t="shared" si="396"/>
        <v>0.01774185052</v>
      </c>
      <c r="DR99" s="126">
        <f t="shared" si="396"/>
        <v>0.0156707708</v>
      </c>
      <c r="DS99" s="126">
        <f t="shared" si="396"/>
        <v>0.0138414568</v>
      </c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5">
        <f t="shared" ref="EF99:EO99" si="397">D99*EF$3</f>
        <v>-0.002271078519</v>
      </c>
      <c r="EG99" s="125">
        <f t="shared" si="397"/>
        <v>0.1700288011</v>
      </c>
      <c r="EH99" s="125">
        <f t="shared" si="397"/>
        <v>0.1948734117</v>
      </c>
      <c r="EI99" s="125">
        <f t="shared" si="397"/>
        <v>-0.052569147</v>
      </c>
      <c r="EJ99" s="125">
        <f t="shared" si="397"/>
        <v>0.06958664314</v>
      </c>
      <c r="EK99" s="125">
        <f t="shared" si="397"/>
        <v>-0.02578045871</v>
      </c>
      <c r="EL99" s="125">
        <f t="shared" si="397"/>
        <v>0.01929521896</v>
      </c>
      <c r="EM99" s="125">
        <f t="shared" si="397"/>
        <v>-0.01518769392</v>
      </c>
      <c r="EN99" s="125">
        <f t="shared" si="397"/>
        <v>-0.01498067826</v>
      </c>
      <c r="EO99" s="125">
        <f t="shared" si="397"/>
        <v>0.01349802556</v>
      </c>
      <c r="EP99" s="127">
        <f t="shared" si="17"/>
        <v>0.3564930441</v>
      </c>
      <c r="EQ99" s="127">
        <v>0.0013336742582950034</v>
      </c>
      <c r="ER99" s="127">
        <f t="shared" si="18"/>
        <v>0.3551912568</v>
      </c>
      <c r="ES99" s="127">
        <f t="shared" si="19"/>
        <v>0.000001694650003</v>
      </c>
      <c r="ET99" s="127">
        <f t="shared" si="20"/>
        <v>0.006107556696</v>
      </c>
    </row>
    <row r="100">
      <c r="A100" s="123">
        <f>'Yield Tabulations'!Z101</f>
        <v>0.4234104046</v>
      </c>
      <c r="B100" s="124">
        <f>'Yield Tabulations'!V101</f>
        <v>0.4437086093</v>
      </c>
      <c r="C100" s="124">
        <f>'Yield Tabulations'!W101</f>
        <v>0.3849372385</v>
      </c>
      <c r="D100" s="125">
        <f t="shared" si="11"/>
        <v>1</v>
      </c>
      <c r="E100" s="125">
        <f t="shared" ref="E100:M100" si="398">POWER($B100,E$1)*POWER($C100,E$2)</f>
        <v>0.3849372385</v>
      </c>
      <c r="F100" s="125">
        <f t="shared" si="398"/>
        <v>0.4437086093</v>
      </c>
      <c r="G100" s="125">
        <f t="shared" si="398"/>
        <v>0.1481766776</v>
      </c>
      <c r="H100" s="125">
        <f t="shared" si="398"/>
        <v>0.1707999667</v>
      </c>
      <c r="I100" s="125">
        <f t="shared" si="398"/>
        <v>0.1968773299</v>
      </c>
      <c r="J100" s="125">
        <f t="shared" si="398"/>
        <v>0.05703872108</v>
      </c>
      <c r="K100" s="125">
        <f t="shared" si="398"/>
        <v>0.06574726754</v>
      </c>
      <c r="L100" s="125">
        <f t="shared" si="398"/>
        <v>0.07578541571</v>
      </c>
      <c r="M100" s="125">
        <f t="shared" si="398"/>
        <v>0.08735616627</v>
      </c>
      <c r="N100" s="126">
        <f t="shared" ref="N100:DI100" si="399">OFFSET($D100,0,N$2)*OFFSET($D100,0,N$3)</f>
        <v>1</v>
      </c>
      <c r="O100" s="126">
        <f t="shared" si="399"/>
        <v>0.3849372385</v>
      </c>
      <c r="P100" s="126">
        <f t="shared" si="399"/>
        <v>0.4437086093</v>
      </c>
      <c r="Q100" s="126">
        <f t="shared" si="399"/>
        <v>0.1481766776</v>
      </c>
      <c r="R100" s="126">
        <f t="shared" si="399"/>
        <v>0.1707999667</v>
      </c>
      <c r="S100" s="126">
        <f t="shared" si="399"/>
        <v>0.1968773299</v>
      </c>
      <c r="T100" s="126">
        <f t="shared" si="399"/>
        <v>0.05703872108</v>
      </c>
      <c r="U100" s="126">
        <f t="shared" si="399"/>
        <v>0.06574726754</v>
      </c>
      <c r="V100" s="126">
        <f t="shared" si="399"/>
        <v>0.07578541571</v>
      </c>
      <c r="W100" s="126">
        <f t="shared" si="399"/>
        <v>0.08735616627</v>
      </c>
      <c r="X100" s="126">
        <f t="shared" si="399"/>
        <v>0.3849372385</v>
      </c>
      <c r="Y100" s="126">
        <f t="shared" si="399"/>
        <v>0.1481766776</v>
      </c>
      <c r="Z100" s="126">
        <f t="shared" si="399"/>
        <v>0.1707999667</v>
      </c>
      <c r="AA100" s="126">
        <f t="shared" si="399"/>
        <v>0.05703872108</v>
      </c>
      <c r="AB100" s="126">
        <f t="shared" si="399"/>
        <v>0.06574726754</v>
      </c>
      <c r="AC100" s="126">
        <f t="shared" si="399"/>
        <v>0.07578541571</v>
      </c>
      <c r="AD100" s="126">
        <f t="shared" si="399"/>
        <v>0.02195632778</v>
      </c>
      <c r="AE100" s="126">
        <f t="shared" si="399"/>
        <v>0.0253085716</v>
      </c>
      <c r="AF100" s="126">
        <f t="shared" si="399"/>
        <v>0.02917262864</v>
      </c>
      <c r="AG100" s="126">
        <f t="shared" si="399"/>
        <v>0.03362664141</v>
      </c>
      <c r="AH100" s="126">
        <f t="shared" si="399"/>
        <v>0.4437086093</v>
      </c>
      <c r="AI100" s="126">
        <f t="shared" si="399"/>
        <v>0.1707999667</v>
      </c>
      <c r="AJ100" s="126">
        <f t="shared" si="399"/>
        <v>0.1968773299</v>
      </c>
      <c r="AK100" s="126">
        <f t="shared" si="399"/>
        <v>0.06574726754</v>
      </c>
      <c r="AL100" s="126">
        <f t="shared" si="399"/>
        <v>0.07578541571</v>
      </c>
      <c r="AM100" s="126">
        <f t="shared" si="399"/>
        <v>0.08735616627</v>
      </c>
      <c r="AN100" s="126">
        <f t="shared" si="399"/>
        <v>0.0253085716</v>
      </c>
      <c r="AO100" s="126">
        <f t="shared" si="399"/>
        <v>0.02917262864</v>
      </c>
      <c r="AP100" s="126">
        <f t="shared" si="399"/>
        <v>0.03362664141</v>
      </c>
      <c r="AQ100" s="126">
        <f t="shared" si="399"/>
        <v>0.03876068304</v>
      </c>
      <c r="AR100" s="126">
        <f t="shared" si="399"/>
        <v>0.1481766776</v>
      </c>
      <c r="AS100" s="126">
        <f t="shared" si="399"/>
        <v>0.05703872108</v>
      </c>
      <c r="AT100" s="126">
        <f t="shared" si="399"/>
        <v>0.06574726754</v>
      </c>
      <c r="AU100" s="126">
        <f t="shared" si="399"/>
        <v>0.02195632778</v>
      </c>
      <c r="AV100" s="126">
        <f t="shared" si="399"/>
        <v>0.0253085716</v>
      </c>
      <c r="AW100" s="126">
        <f t="shared" si="399"/>
        <v>0.02917262864</v>
      </c>
      <c r="AX100" s="126">
        <f t="shared" si="399"/>
        <v>0.008451808182</v>
      </c>
      <c r="AY100" s="126">
        <f t="shared" si="399"/>
        <v>0.009742211663</v>
      </c>
      <c r="AZ100" s="126">
        <f t="shared" si="399"/>
        <v>0.01122963111</v>
      </c>
      <c r="BA100" s="126">
        <f t="shared" si="399"/>
        <v>0.01294414648</v>
      </c>
      <c r="BB100" s="126">
        <f t="shared" si="399"/>
        <v>0.1707999667</v>
      </c>
      <c r="BC100" s="126">
        <f t="shared" si="399"/>
        <v>0.06574726754</v>
      </c>
      <c r="BD100" s="126">
        <f t="shared" si="399"/>
        <v>0.07578541571</v>
      </c>
      <c r="BE100" s="126">
        <f t="shared" si="399"/>
        <v>0.0253085716</v>
      </c>
      <c r="BF100" s="126">
        <f t="shared" si="399"/>
        <v>0.02917262864</v>
      </c>
      <c r="BG100" s="126">
        <f t="shared" si="399"/>
        <v>0.03362664141</v>
      </c>
      <c r="BH100" s="126">
        <f t="shared" si="399"/>
        <v>0.009742211663</v>
      </c>
      <c r="BI100" s="126">
        <f t="shared" si="399"/>
        <v>0.01122963111</v>
      </c>
      <c r="BJ100" s="126">
        <f t="shared" si="399"/>
        <v>0.01294414648</v>
      </c>
      <c r="BK100" s="126">
        <f t="shared" si="399"/>
        <v>0.01492043029</v>
      </c>
      <c r="BL100" s="126">
        <f t="shared" si="399"/>
        <v>0.1968773299</v>
      </c>
      <c r="BM100" s="126">
        <f t="shared" si="399"/>
        <v>0.07578541571</v>
      </c>
      <c r="BN100" s="126">
        <f t="shared" si="399"/>
        <v>0.08735616627</v>
      </c>
      <c r="BO100" s="126">
        <f t="shared" si="399"/>
        <v>0.02917262864</v>
      </c>
      <c r="BP100" s="126">
        <f t="shared" si="399"/>
        <v>0.03362664141</v>
      </c>
      <c r="BQ100" s="126">
        <f t="shared" si="399"/>
        <v>0.03876068304</v>
      </c>
      <c r="BR100" s="126">
        <f t="shared" si="399"/>
        <v>0.01122963111</v>
      </c>
      <c r="BS100" s="126">
        <f t="shared" si="399"/>
        <v>0.01294414648</v>
      </c>
      <c r="BT100" s="126">
        <f t="shared" si="399"/>
        <v>0.01492043029</v>
      </c>
      <c r="BU100" s="126">
        <f t="shared" si="399"/>
        <v>0.01719844877</v>
      </c>
      <c r="BV100" s="126">
        <f t="shared" si="399"/>
        <v>0.05703872108</v>
      </c>
      <c r="BW100" s="126">
        <f t="shared" si="399"/>
        <v>0.02195632778</v>
      </c>
      <c r="BX100" s="126">
        <f t="shared" si="399"/>
        <v>0.0253085716</v>
      </c>
      <c r="BY100" s="126">
        <f t="shared" si="399"/>
        <v>0.008451808182</v>
      </c>
      <c r="BZ100" s="126">
        <f t="shared" si="399"/>
        <v>0.009742211663</v>
      </c>
      <c r="CA100" s="126">
        <f t="shared" si="399"/>
        <v>0.01122963111</v>
      </c>
      <c r="CB100" s="126">
        <f t="shared" si="399"/>
        <v>0.003253415702</v>
      </c>
      <c r="CC100" s="126">
        <f t="shared" si="399"/>
        <v>0.003750140054</v>
      </c>
      <c r="CD100" s="126">
        <f t="shared" si="399"/>
        <v>0.004322703188</v>
      </c>
      <c r="CE100" s="126">
        <f t="shared" si="399"/>
        <v>0.004982684002</v>
      </c>
      <c r="CF100" s="126">
        <f t="shared" si="399"/>
        <v>0.06574726754</v>
      </c>
      <c r="CG100" s="126">
        <f t="shared" si="399"/>
        <v>0.0253085716</v>
      </c>
      <c r="CH100" s="126">
        <f t="shared" si="399"/>
        <v>0.02917262864</v>
      </c>
      <c r="CI100" s="126">
        <f t="shared" si="399"/>
        <v>0.009742211663</v>
      </c>
      <c r="CJ100" s="126">
        <f t="shared" si="399"/>
        <v>0.01122963111</v>
      </c>
      <c r="CK100" s="126">
        <f t="shared" si="399"/>
        <v>0.01294414648</v>
      </c>
      <c r="CL100" s="126">
        <f t="shared" si="399"/>
        <v>0.003750140054</v>
      </c>
      <c r="CM100" s="126">
        <f t="shared" si="399"/>
        <v>0.004322703188</v>
      </c>
      <c r="CN100" s="126">
        <f t="shared" si="399"/>
        <v>0.004982684002</v>
      </c>
      <c r="CO100" s="126">
        <f t="shared" si="399"/>
        <v>0.005743429234</v>
      </c>
      <c r="CP100" s="126">
        <f t="shared" si="399"/>
        <v>0.07578541571</v>
      </c>
      <c r="CQ100" s="126">
        <f t="shared" si="399"/>
        <v>0.02917262864</v>
      </c>
      <c r="CR100" s="126">
        <f t="shared" si="399"/>
        <v>0.03362664141</v>
      </c>
      <c r="CS100" s="126">
        <f t="shared" si="399"/>
        <v>0.01122963111</v>
      </c>
      <c r="CT100" s="126">
        <f t="shared" si="399"/>
        <v>0.01294414648</v>
      </c>
      <c r="CU100" s="126">
        <f t="shared" si="399"/>
        <v>0.01492043029</v>
      </c>
      <c r="CV100" s="126">
        <f t="shared" si="399"/>
        <v>0.004322703188</v>
      </c>
      <c r="CW100" s="126">
        <f t="shared" si="399"/>
        <v>0.004982684002</v>
      </c>
      <c r="CX100" s="126">
        <f t="shared" si="399"/>
        <v>0.005743429234</v>
      </c>
      <c r="CY100" s="126">
        <f t="shared" si="399"/>
        <v>0.006620323375</v>
      </c>
      <c r="CZ100" s="126">
        <f t="shared" si="399"/>
        <v>0.08735616627</v>
      </c>
      <c r="DA100" s="126">
        <f t="shared" si="399"/>
        <v>0.03362664141</v>
      </c>
      <c r="DB100" s="126">
        <f t="shared" si="399"/>
        <v>0.03876068304</v>
      </c>
      <c r="DC100" s="126">
        <f t="shared" si="399"/>
        <v>0.01294414648</v>
      </c>
      <c r="DD100" s="126">
        <f t="shared" si="399"/>
        <v>0.01492043029</v>
      </c>
      <c r="DE100" s="126">
        <f t="shared" si="399"/>
        <v>0.01719844877</v>
      </c>
      <c r="DF100" s="126">
        <f t="shared" si="399"/>
        <v>0.004982684002</v>
      </c>
      <c r="DG100" s="126">
        <f t="shared" si="399"/>
        <v>0.005743429234</v>
      </c>
      <c r="DH100" s="126">
        <f t="shared" si="399"/>
        <v>0.006620323375</v>
      </c>
      <c r="DI100" s="126">
        <f t="shared" si="399"/>
        <v>0.007631099785</v>
      </c>
      <c r="DJ100" s="126">
        <f t="shared" ref="DJ100:DS100" si="400">$A100*OFFSET($D100,0,DJ$3)</f>
        <v>0.4234104046</v>
      </c>
      <c r="DK100" s="126">
        <f t="shared" si="400"/>
        <v>0.1629864319</v>
      </c>
      <c r="DL100" s="126">
        <f t="shared" si="400"/>
        <v>0.1878708418</v>
      </c>
      <c r="DM100" s="126">
        <f t="shared" si="400"/>
        <v>0.06273954701</v>
      </c>
      <c r="DN100" s="126">
        <f t="shared" si="400"/>
        <v>0.07231848303</v>
      </c>
      <c r="DO100" s="126">
        <f t="shared" si="400"/>
        <v>0.08335990993</v>
      </c>
      <c r="DP100" s="126">
        <f t="shared" si="400"/>
        <v>0.02415078797</v>
      </c>
      <c r="DQ100" s="126">
        <f t="shared" si="400"/>
        <v>0.02783807715</v>
      </c>
      <c r="DR100" s="126">
        <f t="shared" si="400"/>
        <v>0.03208833353</v>
      </c>
      <c r="DS100" s="126">
        <f t="shared" si="400"/>
        <v>0.0369875097</v>
      </c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5">
        <f t="shared" ref="EF100:EO100" si="401">D100*EF$3</f>
        <v>-0.002271078519</v>
      </c>
      <c r="EG100" s="125">
        <f t="shared" si="401"/>
        <v>0.1705155605</v>
      </c>
      <c r="EH100" s="125">
        <f t="shared" si="401"/>
        <v>0.2550413503</v>
      </c>
      <c r="EI100" s="125">
        <f t="shared" si="401"/>
        <v>-0.05287056833</v>
      </c>
      <c r="EJ100" s="125">
        <f t="shared" si="401"/>
        <v>0.09133251597</v>
      </c>
      <c r="EK100" s="125">
        <f t="shared" si="401"/>
        <v>-0.04415772204</v>
      </c>
      <c r="EL100" s="125">
        <f t="shared" si="401"/>
        <v>0.0194614092</v>
      </c>
      <c r="EM100" s="125">
        <f t="shared" si="401"/>
        <v>-0.01999092526</v>
      </c>
      <c r="EN100" s="125">
        <f t="shared" si="401"/>
        <v>-0.02573291717</v>
      </c>
      <c r="EO100" s="125">
        <f t="shared" si="401"/>
        <v>0.03025828281</v>
      </c>
      <c r="EP100" s="127">
        <f t="shared" si="17"/>
        <v>0.4215859074</v>
      </c>
      <c r="EQ100" s="127">
        <v>-0.00559042906576368</v>
      </c>
      <c r="ER100" s="127">
        <f t="shared" si="18"/>
        <v>0.4234104046</v>
      </c>
      <c r="ES100" s="127">
        <f t="shared" si="19"/>
        <v>0.000003328789968</v>
      </c>
      <c r="ET100" s="127">
        <f t="shared" si="20"/>
        <v>0.00009863887907</v>
      </c>
    </row>
    <row r="101">
      <c r="A101" s="123">
        <f>'Yield Tabulations'!Z102</f>
        <v>0.2423398329</v>
      </c>
      <c r="B101" s="124">
        <f>'Yield Tabulations'!V102</f>
        <v>0.2398190045</v>
      </c>
      <c r="C101" s="124">
        <f>'Yield Tabulations'!W102</f>
        <v>0.2463768116</v>
      </c>
      <c r="D101" s="125">
        <f t="shared" si="11"/>
        <v>1</v>
      </c>
      <c r="E101" s="125">
        <f t="shared" ref="E101:M101" si="402">POWER($B101,E$1)*POWER($C101,E$2)</f>
        <v>0.2463768116</v>
      </c>
      <c r="F101" s="125">
        <f t="shared" si="402"/>
        <v>0.2398190045</v>
      </c>
      <c r="G101" s="125">
        <f t="shared" si="402"/>
        <v>0.06070153329</v>
      </c>
      <c r="H101" s="125">
        <f t="shared" si="402"/>
        <v>0.05908584169</v>
      </c>
      <c r="I101" s="125">
        <f t="shared" si="402"/>
        <v>0.05751315493</v>
      </c>
      <c r="J101" s="125">
        <f t="shared" si="402"/>
        <v>0.01495545023</v>
      </c>
      <c r="K101" s="125">
        <f t="shared" si="402"/>
        <v>0.01455738129</v>
      </c>
      <c r="L101" s="125">
        <f t="shared" si="402"/>
        <v>0.01416990774</v>
      </c>
      <c r="M101" s="125">
        <f t="shared" si="402"/>
        <v>0.01379274756</v>
      </c>
      <c r="N101" s="126">
        <f t="shared" ref="N101:DI101" si="403">OFFSET($D101,0,N$2)*OFFSET($D101,0,N$3)</f>
        <v>1</v>
      </c>
      <c r="O101" s="126">
        <f t="shared" si="403"/>
        <v>0.2463768116</v>
      </c>
      <c r="P101" s="126">
        <f t="shared" si="403"/>
        <v>0.2398190045</v>
      </c>
      <c r="Q101" s="126">
        <f t="shared" si="403"/>
        <v>0.06070153329</v>
      </c>
      <c r="R101" s="126">
        <f t="shared" si="403"/>
        <v>0.05908584169</v>
      </c>
      <c r="S101" s="126">
        <f t="shared" si="403"/>
        <v>0.05751315493</v>
      </c>
      <c r="T101" s="126">
        <f t="shared" si="403"/>
        <v>0.01495545023</v>
      </c>
      <c r="U101" s="126">
        <f t="shared" si="403"/>
        <v>0.01455738129</v>
      </c>
      <c r="V101" s="126">
        <f t="shared" si="403"/>
        <v>0.01416990774</v>
      </c>
      <c r="W101" s="126">
        <f t="shared" si="403"/>
        <v>0.01379274756</v>
      </c>
      <c r="X101" s="126">
        <f t="shared" si="403"/>
        <v>0.2463768116</v>
      </c>
      <c r="Y101" s="126">
        <f t="shared" si="403"/>
        <v>0.06070153329</v>
      </c>
      <c r="Z101" s="126">
        <f t="shared" si="403"/>
        <v>0.05908584169</v>
      </c>
      <c r="AA101" s="126">
        <f t="shared" si="403"/>
        <v>0.01495545023</v>
      </c>
      <c r="AB101" s="126">
        <f t="shared" si="403"/>
        <v>0.01455738129</v>
      </c>
      <c r="AC101" s="126">
        <f t="shared" si="403"/>
        <v>0.01416990774</v>
      </c>
      <c r="AD101" s="126">
        <f t="shared" si="403"/>
        <v>0.003684676144</v>
      </c>
      <c r="AE101" s="126">
        <f t="shared" si="403"/>
        <v>0.003586601187</v>
      </c>
      <c r="AF101" s="126">
        <f t="shared" si="403"/>
        <v>0.003491136689</v>
      </c>
      <c r="AG101" s="126">
        <f t="shared" si="403"/>
        <v>0.003398213168</v>
      </c>
      <c r="AH101" s="126">
        <f t="shared" si="403"/>
        <v>0.2398190045</v>
      </c>
      <c r="AI101" s="126">
        <f t="shared" si="403"/>
        <v>0.05908584169</v>
      </c>
      <c r="AJ101" s="126">
        <f t="shared" si="403"/>
        <v>0.05751315493</v>
      </c>
      <c r="AK101" s="126">
        <f t="shared" si="403"/>
        <v>0.01455738129</v>
      </c>
      <c r="AL101" s="126">
        <f t="shared" si="403"/>
        <v>0.01416990774</v>
      </c>
      <c r="AM101" s="126">
        <f t="shared" si="403"/>
        <v>0.01379274756</v>
      </c>
      <c r="AN101" s="126">
        <f t="shared" si="403"/>
        <v>0.003586601187</v>
      </c>
      <c r="AO101" s="126">
        <f t="shared" si="403"/>
        <v>0.003491136689</v>
      </c>
      <c r="AP101" s="126">
        <f t="shared" si="403"/>
        <v>0.003398213168</v>
      </c>
      <c r="AQ101" s="126">
        <f t="shared" si="403"/>
        <v>0.00330776299</v>
      </c>
      <c r="AR101" s="126">
        <f t="shared" si="403"/>
        <v>0.06070153329</v>
      </c>
      <c r="AS101" s="126">
        <f t="shared" si="403"/>
        <v>0.01495545023</v>
      </c>
      <c r="AT101" s="126">
        <f t="shared" si="403"/>
        <v>0.01455738129</v>
      </c>
      <c r="AU101" s="126">
        <f t="shared" si="403"/>
        <v>0.003684676144</v>
      </c>
      <c r="AV101" s="126">
        <f t="shared" si="403"/>
        <v>0.003586601187</v>
      </c>
      <c r="AW101" s="126">
        <f t="shared" si="403"/>
        <v>0.003491136689</v>
      </c>
      <c r="AX101" s="126">
        <f t="shared" si="403"/>
        <v>0.0009078187601</v>
      </c>
      <c r="AY101" s="126">
        <f t="shared" si="403"/>
        <v>0.0008836553648</v>
      </c>
      <c r="AZ101" s="126">
        <f t="shared" si="403"/>
        <v>0.0008601351262</v>
      </c>
      <c r="BA101" s="126">
        <f t="shared" si="403"/>
        <v>0.0008372409254</v>
      </c>
      <c r="BB101" s="126">
        <f t="shared" si="403"/>
        <v>0.05908584169</v>
      </c>
      <c r="BC101" s="126">
        <f t="shared" si="403"/>
        <v>0.01455738129</v>
      </c>
      <c r="BD101" s="126">
        <f t="shared" si="403"/>
        <v>0.01416990774</v>
      </c>
      <c r="BE101" s="126">
        <f t="shared" si="403"/>
        <v>0.003586601187</v>
      </c>
      <c r="BF101" s="126">
        <f t="shared" si="403"/>
        <v>0.003491136689</v>
      </c>
      <c r="BG101" s="126">
        <f t="shared" si="403"/>
        <v>0.003398213168</v>
      </c>
      <c r="BH101" s="126">
        <f t="shared" si="403"/>
        <v>0.0008836553648</v>
      </c>
      <c r="BI101" s="126">
        <f t="shared" si="403"/>
        <v>0.0008601351262</v>
      </c>
      <c r="BJ101" s="126">
        <f t="shared" si="403"/>
        <v>0.0008372409254</v>
      </c>
      <c r="BK101" s="126">
        <f t="shared" si="403"/>
        <v>0.000814956099</v>
      </c>
      <c r="BL101" s="126">
        <f t="shared" si="403"/>
        <v>0.05751315493</v>
      </c>
      <c r="BM101" s="126">
        <f t="shared" si="403"/>
        <v>0.01416990774</v>
      </c>
      <c r="BN101" s="126">
        <f t="shared" si="403"/>
        <v>0.01379274756</v>
      </c>
      <c r="BO101" s="126">
        <f t="shared" si="403"/>
        <v>0.003491136689</v>
      </c>
      <c r="BP101" s="126">
        <f t="shared" si="403"/>
        <v>0.003398213168</v>
      </c>
      <c r="BQ101" s="126">
        <f t="shared" si="403"/>
        <v>0.00330776299</v>
      </c>
      <c r="BR101" s="126">
        <f t="shared" si="403"/>
        <v>0.0008601351262</v>
      </c>
      <c r="BS101" s="126">
        <f t="shared" si="403"/>
        <v>0.0008372409254</v>
      </c>
      <c r="BT101" s="126">
        <f t="shared" si="403"/>
        <v>0.000814956099</v>
      </c>
      <c r="BU101" s="126">
        <f t="shared" si="403"/>
        <v>0.0007932644275</v>
      </c>
      <c r="BV101" s="126">
        <f t="shared" si="403"/>
        <v>0.01495545023</v>
      </c>
      <c r="BW101" s="126">
        <f t="shared" si="403"/>
        <v>0.003684676144</v>
      </c>
      <c r="BX101" s="126">
        <f t="shared" si="403"/>
        <v>0.003586601187</v>
      </c>
      <c r="BY101" s="126">
        <f t="shared" si="403"/>
        <v>0.0009078187601</v>
      </c>
      <c r="BZ101" s="126">
        <f t="shared" si="403"/>
        <v>0.0008836553648</v>
      </c>
      <c r="CA101" s="126">
        <f t="shared" si="403"/>
        <v>0.0008601351262</v>
      </c>
      <c r="CB101" s="126">
        <f t="shared" si="403"/>
        <v>0.0002236654916</v>
      </c>
      <c r="CC101" s="126">
        <f t="shared" si="403"/>
        <v>0.0002177121913</v>
      </c>
      <c r="CD101" s="126">
        <f t="shared" si="403"/>
        <v>0.0002119173499</v>
      </c>
      <c r="CE101" s="126">
        <f t="shared" si="403"/>
        <v>0.0002062767497</v>
      </c>
      <c r="CF101" s="126">
        <f t="shared" si="403"/>
        <v>0.01455738129</v>
      </c>
      <c r="CG101" s="126">
        <f t="shared" si="403"/>
        <v>0.003586601187</v>
      </c>
      <c r="CH101" s="126">
        <f t="shared" si="403"/>
        <v>0.003491136689</v>
      </c>
      <c r="CI101" s="126">
        <f t="shared" si="403"/>
        <v>0.0008836553648</v>
      </c>
      <c r="CJ101" s="126">
        <f t="shared" si="403"/>
        <v>0.0008601351262</v>
      </c>
      <c r="CK101" s="126">
        <f t="shared" si="403"/>
        <v>0.0008372409254</v>
      </c>
      <c r="CL101" s="126">
        <f t="shared" si="403"/>
        <v>0.0002177121913</v>
      </c>
      <c r="CM101" s="126">
        <f t="shared" si="403"/>
        <v>0.0002119173499</v>
      </c>
      <c r="CN101" s="126">
        <f t="shared" si="403"/>
        <v>0.0002062767497</v>
      </c>
      <c r="CO101" s="126">
        <f t="shared" si="403"/>
        <v>0.0002007862853</v>
      </c>
      <c r="CP101" s="126">
        <f t="shared" si="403"/>
        <v>0.01416990774</v>
      </c>
      <c r="CQ101" s="126">
        <f t="shared" si="403"/>
        <v>0.003491136689</v>
      </c>
      <c r="CR101" s="126">
        <f t="shared" si="403"/>
        <v>0.003398213168</v>
      </c>
      <c r="CS101" s="126">
        <f t="shared" si="403"/>
        <v>0.0008601351262</v>
      </c>
      <c r="CT101" s="126">
        <f t="shared" si="403"/>
        <v>0.0008372409254</v>
      </c>
      <c r="CU101" s="126">
        <f t="shared" si="403"/>
        <v>0.000814956099</v>
      </c>
      <c r="CV101" s="126">
        <f t="shared" si="403"/>
        <v>0.0002119173499</v>
      </c>
      <c r="CW101" s="126">
        <f t="shared" si="403"/>
        <v>0.0002062767497</v>
      </c>
      <c r="CX101" s="126">
        <f t="shared" si="403"/>
        <v>0.0002007862853</v>
      </c>
      <c r="CY101" s="126">
        <f t="shared" si="403"/>
        <v>0.0001954419604</v>
      </c>
      <c r="CZ101" s="126">
        <f t="shared" si="403"/>
        <v>0.01379274756</v>
      </c>
      <c r="DA101" s="126">
        <f t="shared" si="403"/>
        <v>0.003398213168</v>
      </c>
      <c r="DB101" s="126">
        <f t="shared" si="403"/>
        <v>0.00330776299</v>
      </c>
      <c r="DC101" s="126">
        <f t="shared" si="403"/>
        <v>0.0008372409254</v>
      </c>
      <c r="DD101" s="126">
        <f t="shared" si="403"/>
        <v>0.000814956099</v>
      </c>
      <c r="DE101" s="126">
        <f t="shared" si="403"/>
        <v>0.0007932644275</v>
      </c>
      <c r="DF101" s="126">
        <f t="shared" si="403"/>
        <v>0.0002062767497</v>
      </c>
      <c r="DG101" s="126">
        <f t="shared" si="403"/>
        <v>0.0002007862853</v>
      </c>
      <c r="DH101" s="126">
        <f t="shared" si="403"/>
        <v>0.0001954419604</v>
      </c>
      <c r="DI101" s="126">
        <f t="shared" si="403"/>
        <v>0.0001902398853</v>
      </c>
      <c r="DJ101" s="126">
        <f t="shared" ref="DJ101:DS101" si="404">$A101*OFFSET($D101,0,DJ$3)</f>
        <v>0.2423398329</v>
      </c>
      <c r="DK101" s="126">
        <f t="shared" si="404"/>
        <v>0.05970691534</v>
      </c>
      <c r="DL101" s="126">
        <f t="shared" si="404"/>
        <v>0.05811769748</v>
      </c>
      <c r="DM101" s="126">
        <f t="shared" si="404"/>
        <v>0.01471039943</v>
      </c>
      <c r="DN101" s="126">
        <f t="shared" si="404"/>
        <v>0.014318853</v>
      </c>
      <c r="DO101" s="126">
        <f t="shared" si="404"/>
        <v>0.01393772835</v>
      </c>
      <c r="DP101" s="126">
        <f t="shared" si="404"/>
        <v>0.00362430131</v>
      </c>
      <c r="DQ101" s="126">
        <f t="shared" si="404"/>
        <v>0.003527833348</v>
      </c>
      <c r="DR101" s="126">
        <f t="shared" si="404"/>
        <v>0.003433933073</v>
      </c>
      <c r="DS101" s="126">
        <f t="shared" si="404"/>
        <v>0.003342532139</v>
      </c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5">
        <f t="shared" ref="EF101:EO101" si="405">D101*EF$3</f>
        <v>-0.002271078519</v>
      </c>
      <c r="EG101" s="125">
        <f t="shared" si="405"/>
        <v>0.1091374799</v>
      </c>
      <c r="EH101" s="125">
        <f t="shared" si="405"/>
        <v>0.1378466891</v>
      </c>
      <c r="EI101" s="125">
        <f t="shared" si="405"/>
        <v>-0.0216587699</v>
      </c>
      <c r="EJ101" s="125">
        <f t="shared" si="405"/>
        <v>0.0315951969</v>
      </c>
      <c r="EK101" s="125">
        <f t="shared" si="405"/>
        <v>-0.0128996564</v>
      </c>
      <c r="EL101" s="125">
        <f t="shared" si="405"/>
        <v>0.005102746542</v>
      </c>
      <c r="EM101" s="125">
        <f t="shared" si="405"/>
        <v>-0.004426275527</v>
      </c>
      <c r="EN101" s="125">
        <f t="shared" si="405"/>
        <v>-0.004811388295</v>
      </c>
      <c r="EO101" s="125">
        <f t="shared" si="405"/>
        <v>0.00477750884</v>
      </c>
      <c r="EP101" s="127">
        <f t="shared" si="17"/>
        <v>0.2423924527</v>
      </c>
      <c r="EQ101" s="127">
        <v>0.001722045703883679</v>
      </c>
      <c r="ER101" s="127">
        <f t="shared" si="18"/>
        <v>0.2423398329</v>
      </c>
      <c r="ES101" s="127">
        <f t="shared" si="19"/>
        <v>0.000000002768844536</v>
      </c>
      <c r="ET101" s="127">
        <f t="shared" si="20"/>
        <v>0.03648187193</v>
      </c>
    </row>
    <row r="102">
      <c r="A102" s="123">
        <f>'Yield Tabulations'!Z103</f>
        <v>0.306504065</v>
      </c>
      <c r="B102" s="124">
        <f>'Yield Tabulations'!V103</f>
        <v>0.3022636485</v>
      </c>
      <c r="C102" s="124">
        <f>'Yield Tabulations'!W103</f>
        <v>0.3131524008</v>
      </c>
      <c r="D102" s="125">
        <f t="shared" si="11"/>
        <v>1</v>
      </c>
      <c r="E102" s="125">
        <f t="shared" ref="E102:M102" si="406">POWER($B102,E$1)*POWER($C102,E$2)</f>
        <v>0.3131524008</v>
      </c>
      <c r="F102" s="125">
        <f t="shared" si="406"/>
        <v>0.3022636485</v>
      </c>
      <c r="G102" s="125">
        <f t="shared" si="406"/>
        <v>0.09806442615</v>
      </c>
      <c r="H102" s="125">
        <f t="shared" si="406"/>
        <v>0.0946545872</v>
      </c>
      <c r="I102" s="125">
        <f t="shared" si="406"/>
        <v>0.09136331319</v>
      </c>
      <c r="J102" s="125">
        <f t="shared" si="406"/>
        <v>0.03070911049</v>
      </c>
      <c r="K102" s="125">
        <f t="shared" si="406"/>
        <v>0.02964131123</v>
      </c>
      <c r="L102" s="125">
        <f t="shared" si="406"/>
        <v>0.02861064087</v>
      </c>
      <c r="M102" s="125">
        <f t="shared" si="406"/>
        <v>0.02761580838</v>
      </c>
      <c r="N102" s="126">
        <f t="shared" ref="N102:DI102" si="407">OFFSET($D102,0,N$2)*OFFSET($D102,0,N$3)</f>
        <v>1</v>
      </c>
      <c r="O102" s="126">
        <f t="shared" si="407"/>
        <v>0.3131524008</v>
      </c>
      <c r="P102" s="126">
        <f t="shared" si="407"/>
        <v>0.3022636485</v>
      </c>
      <c r="Q102" s="126">
        <f t="shared" si="407"/>
        <v>0.09806442615</v>
      </c>
      <c r="R102" s="126">
        <f t="shared" si="407"/>
        <v>0.0946545872</v>
      </c>
      <c r="S102" s="126">
        <f t="shared" si="407"/>
        <v>0.09136331319</v>
      </c>
      <c r="T102" s="126">
        <f t="shared" si="407"/>
        <v>0.03070911049</v>
      </c>
      <c r="U102" s="126">
        <f t="shared" si="407"/>
        <v>0.02964131123</v>
      </c>
      <c r="V102" s="126">
        <f t="shared" si="407"/>
        <v>0.02861064087</v>
      </c>
      <c r="W102" s="126">
        <f t="shared" si="407"/>
        <v>0.02761580838</v>
      </c>
      <c r="X102" s="126">
        <f t="shared" si="407"/>
        <v>0.3131524008</v>
      </c>
      <c r="Y102" s="126">
        <f t="shared" si="407"/>
        <v>0.09806442615</v>
      </c>
      <c r="Z102" s="126">
        <f t="shared" si="407"/>
        <v>0.0946545872</v>
      </c>
      <c r="AA102" s="126">
        <f t="shared" si="407"/>
        <v>0.03070911049</v>
      </c>
      <c r="AB102" s="126">
        <f t="shared" si="407"/>
        <v>0.02964131123</v>
      </c>
      <c r="AC102" s="126">
        <f t="shared" si="407"/>
        <v>0.02861064087</v>
      </c>
      <c r="AD102" s="126">
        <f t="shared" si="407"/>
        <v>0.009616631676</v>
      </c>
      <c r="AE102" s="126">
        <f t="shared" si="407"/>
        <v>0.009282247776</v>
      </c>
      <c r="AF102" s="126">
        <f t="shared" si="407"/>
        <v>0.008959490879</v>
      </c>
      <c r="AG102" s="126">
        <f t="shared" si="407"/>
        <v>0.008647956695</v>
      </c>
      <c r="AH102" s="126">
        <f t="shared" si="407"/>
        <v>0.3022636485</v>
      </c>
      <c r="AI102" s="126">
        <f t="shared" si="407"/>
        <v>0.0946545872</v>
      </c>
      <c r="AJ102" s="126">
        <f t="shared" si="407"/>
        <v>0.09136331319</v>
      </c>
      <c r="AK102" s="126">
        <f t="shared" si="407"/>
        <v>0.02964131123</v>
      </c>
      <c r="AL102" s="126">
        <f t="shared" si="407"/>
        <v>0.02861064087</v>
      </c>
      <c r="AM102" s="126">
        <f t="shared" si="407"/>
        <v>0.02761580838</v>
      </c>
      <c r="AN102" s="126">
        <f t="shared" si="407"/>
        <v>0.009282247776</v>
      </c>
      <c r="AO102" s="126">
        <f t="shared" si="407"/>
        <v>0.008959490879</v>
      </c>
      <c r="AP102" s="126">
        <f t="shared" si="407"/>
        <v>0.008647956695</v>
      </c>
      <c r="AQ102" s="126">
        <f t="shared" si="407"/>
        <v>0.008347254996</v>
      </c>
      <c r="AR102" s="126">
        <f t="shared" si="407"/>
        <v>0.09806442615</v>
      </c>
      <c r="AS102" s="126">
        <f t="shared" si="407"/>
        <v>0.03070911049</v>
      </c>
      <c r="AT102" s="126">
        <f t="shared" si="407"/>
        <v>0.02964131123</v>
      </c>
      <c r="AU102" s="126">
        <f t="shared" si="407"/>
        <v>0.009616631676</v>
      </c>
      <c r="AV102" s="126">
        <f t="shared" si="407"/>
        <v>0.009282247776</v>
      </c>
      <c r="AW102" s="126">
        <f t="shared" si="407"/>
        <v>0.008959490879</v>
      </c>
      <c r="AX102" s="126">
        <f t="shared" si="407"/>
        <v>0.003011471297</v>
      </c>
      <c r="AY102" s="126">
        <f t="shared" si="407"/>
        <v>0.002906758176</v>
      </c>
      <c r="AZ102" s="126">
        <f t="shared" si="407"/>
        <v>0.002805686079</v>
      </c>
      <c r="BA102" s="126">
        <f t="shared" si="407"/>
        <v>0.002708128401</v>
      </c>
      <c r="BB102" s="126">
        <f t="shared" si="407"/>
        <v>0.0946545872</v>
      </c>
      <c r="BC102" s="126">
        <f t="shared" si="407"/>
        <v>0.02964131123</v>
      </c>
      <c r="BD102" s="126">
        <f t="shared" si="407"/>
        <v>0.02861064087</v>
      </c>
      <c r="BE102" s="126">
        <f t="shared" si="407"/>
        <v>0.009282247776</v>
      </c>
      <c r="BF102" s="126">
        <f t="shared" si="407"/>
        <v>0.008959490879</v>
      </c>
      <c r="BG102" s="126">
        <f t="shared" si="407"/>
        <v>0.008647956695</v>
      </c>
      <c r="BH102" s="126">
        <f t="shared" si="407"/>
        <v>0.002906758176</v>
      </c>
      <c r="BI102" s="126">
        <f t="shared" si="407"/>
        <v>0.002805686079</v>
      </c>
      <c r="BJ102" s="126">
        <f t="shared" si="407"/>
        <v>0.002708128401</v>
      </c>
      <c r="BK102" s="126">
        <f t="shared" si="407"/>
        <v>0.002613962942</v>
      </c>
      <c r="BL102" s="126">
        <f t="shared" si="407"/>
        <v>0.09136331319</v>
      </c>
      <c r="BM102" s="126">
        <f t="shared" si="407"/>
        <v>0.02861064087</v>
      </c>
      <c r="BN102" s="126">
        <f t="shared" si="407"/>
        <v>0.02761580838</v>
      </c>
      <c r="BO102" s="126">
        <f t="shared" si="407"/>
        <v>0.008959490879</v>
      </c>
      <c r="BP102" s="126">
        <f t="shared" si="407"/>
        <v>0.008647956695</v>
      </c>
      <c r="BQ102" s="126">
        <f t="shared" si="407"/>
        <v>0.008347254996</v>
      </c>
      <c r="BR102" s="126">
        <f t="shared" si="407"/>
        <v>0.002805686079</v>
      </c>
      <c r="BS102" s="126">
        <f t="shared" si="407"/>
        <v>0.002708128401</v>
      </c>
      <c r="BT102" s="126">
        <f t="shared" si="407"/>
        <v>0.002613962942</v>
      </c>
      <c r="BU102" s="126">
        <f t="shared" si="407"/>
        <v>0.00252307175</v>
      </c>
      <c r="BV102" s="126">
        <f t="shared" si="407"/>
        <v>0.03070911049</v>
      </c>
      <c r="BW102" s="126">
        <f t="shared" si="407"/>
        <v>0.009616631676</v>
      </c>
      <c r="BX102" s="126">
        <f t="shared" si="407"/>
        <v>0.009282247776</v>
      </c>
      <c r="BY102" s="126">
        <f t="shared" si="407"/>
        <v>0.003011471297</v>
      </c>
      <c r="BZ102" s="126">
        <f t="shared" si="407"/>
        <v>0.002906758176</v>
      </c>
      <c r="CA102" s="126">
        <f t="shared" si="407"/>
        <v>0.002805686079</v>
      </c>
      <c r="CB102" s="126">
        <f t="shared" si="407"/>
        <v>0.0009430494668</v>
      </c>
      <c r="CC102" s="126">
        <f t="shared" si="407"/>
        <v>0.0009102583016</v>
      </c>
      <c r="CD102" s="126">
        <f t="shared" si="407"/>
        <v>0.0008786073316</v>
      </c>
      <c r="CE102" s="126">
        <f t="shared" si="407"/>
        <v>0.0008480569107</v>
      </c>
      <c r="CF102" s="126">
        <f t="shared" si="407"/>
        <v>0.02964131123</v>
      </c>
      <c r="CG102" s="126">
        <f t="shared" si="407"/>
        <v>0.009282247776</v>
      </c>
      <c r="CH102" s="126">
        <f t="shared" si="407"/>
        <v>0.008959490879</v>
      </c>
      <c r="CI102" s="126">
        <f t="shared" si="407"/>
        <v>0.002906758176</v>
      </c>
      <c r="CJ102" s="126">
        <f t="shared" si="407"/>
        <v>0.002805686079</v>
      </c>
      <c r="CK102" s="126">
        <f t="shared" si="407"/>
        <v>0.002708128401</v>
      </c>
      <c r="CL102" s="126">
        <f t="shared" si="407"/>
        <v>0.0009102583016</v>
      </c>
      <c r="CM102" s="126">
        <f t="shared" si="407"/>
        <v>0.0008786073316</v>
      </c>
      <c r="CN102" s="126">
        <f t="shared" si="407"/>
        <v>0.0008480569107</v>
      </c>
      <c r="CO102" s="126">
        <f t="shared" si="407"/>
        <v>0.0008185687711</v>
      </c>
      <c r="CP102" s="126">
        <f t="shared" si="407"/>
        <v>0.02861064087</v>
      </c>
      <c r="CQ102" s="126">
        <f t="shared" si="407"/>
        <v>0.008959490879</v>
      </c>
      <c r="CR102" s="126">
        <f t="shared" si="407"/>
        <v>0.008647956695</v>
      </c>
      <c r="CS102" s="126">
        <f t="shared" si="407"/>
        <v>0.002805686079</v>
      </c>
      <c r="CT102" s="126">
        <f t="shared" si="407"/>
        <v>0.002708128401</v>
      </c>
      <c r="CU102" s="126">
        <f t="shared" si="407"/>
        <v>0.002613962942</v>
      </c>
      <c r="CV102" s="126">
        <f t="shared" si="407"/>
        <v>0.0008786073316</v>
      </c>
      <c r="CW102" s="126">
        <f t="shared" si="407"/>
        <v>0.0008480569107</v>
      </c>
      <c r="CX102" s="126">
        <f t="shared" si="407"/>
        <v>0.0008185687711</v>
      </c>
      <c r="CY102" s="126">
        <f t="shared" si="407"/>
        <v>0.0007901059759</v>
      </c>
      <c r="CZ102" s="126">
        <f t="shared" si="407"/>
        <v>0.02761580838</v>
      </c>
      <c r="DA102" s="126">
        <f t="shared" si="407"/>
        <v>0.008647956695</v>
      </c>
      <c r="DB102" s="126">
        <f t="shared" si="407"/>
        <v>0.008347254996</v>
      </c>
      <c r="DC102" s="126">
        <f t="shared" si="407"/>
        <v>0.002708128401</v>
      </c>
      <c r="DD102" s="126">
        <f t="shared" si="407"/>
        <v>0.002613962942</v>
      </c>
      <c r="DE102" s="126">
        <f t="shared" si="407"/>
        <v>0.00252307175</v>
      </c>
      <c r="DF102" s="126">
        <f t="shared" si="407"/>
        <v>0.0008480569107</v>
      </c>
      <c r="DG102" s="126">
        <f t="shared" si="407"/>
        <v>0.0008185687711</v>
      </c>
      <c r="DH102" s="126">
        <f t="shared" si="407"/>
        <v>0.0007901059759</v>
      </c>
      <c r="DI102" s="126">
        <f t="shared" si="407"/>
        <v>0.0007626328725</v>
      </c>
      <c r="DJ102" s="126">
        <f t="shared" ref="DJ102:DS102" si="408">$A102*OFFSET($D102,0,DJ$3)</f>
        <v>0.306504065</v>
      </c>
      <c r="DK102" s="126">
        <f t="shared" si="408"/>
        <v>0.09598248383</v>
      </c>
      <c r="DL102" s="126">
        <f t="shared" si="408"/>
        <v>0.09264503697</v>
      </c>
      <c r="DM102" s="126">
        <f t="shared" si="408"/>
        <v>0.03005714525</v>
      </c>
      <c r="DN102" s="126">
        <f t="shared" si="408"/>
        <v>0.02901201575</v>
      </c>
      <c r="DO102" s="126">
        <f t="shared" si="408"/>
        <v>0.02800322689</v>
      </c>
      <c r="DP102" s="126">
        <f t="shared" si="408"/>
        <v>0.009412467197</v>
      </c>
      <c r="DQ102" s="126">
        <f t="shared" si="408"/>
        <v>0.009085182386</v>
      </c>
      <c r="DR102" s="126">
        <f t="shared" si="408"/>
        <v>0.008769277731</v>
      </c>
      <c r="DS102" s="126">
        <f t="shared" si="408"/>
        <v>0.008464357528</v>
      </c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5">
        <f t="shared" ref="EF102:EO102" si="409">D102*EF$3</f>
        <v>-0.002271078519</v>
      </c>
      <c r="EG102" s="125">
        <f t="shared" si="409"/>
        <v>0.1387170474</v>
      </c>
      <c r="EH102" s="125">
        <f t="shared" si="409"/>
        <v>0.1737395386</v>
      </c>
      <c r="EI102" s="125">
        <f t="shared" si="409"/>
        <v>-0.03499013494</v>
      </c>
      <c r="EJ102" s="125">
        <f t="shared" si="409"/>
        <v>0.0506150075</v>
      </c>
      <c r="EK102" s="125">
        <f t="shared" si="409"/>
        <v>-0.02049192657</v>
      </c>
      <c r="EL102" s="125">
        <f t="shared" si="409"/>
        <v>0.01047783951</v>
      </c>
      <c r="EM102" s="125">
        <f t="shared" si="409"/>
        <v>-0.009012651926</v>
      </c>
      <c r="EN102" s="125">
        <f t="shared" si="409"/>
        <v>-0.009714735279</v>
      </c>
      <c r="EO102" s="125">
        <f t="shared" si="409"/>
        <v>0.009565517534</v>
      </c>
      <c r="EP102" s="127">
        <f t="shared" si="17"/>
        <v>0.3066344233</v>
      </c>
      <c r="EQ102" s="127">
        <v>0.010523847486570204</v>
      </c>
      <c r="ER102" s="127">
        <f t="shared" si="18"/>
        <v>0.306504065</v>
      </c>
      <c r="ES102" s="127">
        <f t="shared" si="19"/>
        <v>0.0000000169932699</v>
      </c>
      <c r="ET102" s="127">
        <f t="shared" si="20"/>
        <v>0.01608789102</v>
      </c>
    </row>
    <row r="103">
      <c r="A103" s="123">
        <f>'Yield Tabulations'!Z104</f>
        <v>0.3576086957</v>
      </c>
      <c r="B103" s="124">
        <f>'Yield Tabulations'!V104</f>
        <v>0.3922261484</v>
      </c>
      <c r="C103" s="124">
        <f>'Yield Tabulations'!W104</f>
        <v>0.302259887</v>
      </c>
      <c r="D103" s="125">
        <f t="shared" si="11"/>
        <v>1</v>
      </c>
      <c r="E103" s="125">
        <f t="shared" ref="E103:M103" si="410">POWER($B103,E$1)*POWER($C103,E$2)</f>
        <v>0.302259887</v>
      </c>
      <c r="F103" s="125">
        <f t="shared" si="410"/>
        <v>0.3922261484</v>
      </c>
      <c r="G103" s="125">
        <f t="shared" si="410"/>
        <v>0.09136103929</v>
      </c>
      <c r="H103" s="125">
        <f t="shared" si="410"/>
        <v>0.1185542313</v>
      </c>
      <c r="I103" s="125">
        <f t="shared" si="410"/>
        <v>0.1538413515</v>
      </c>
      <c r="J103" s="125">
        <f t="shared" si="410"/>
        <v>0.02761477741</v>
      </c>
      <c r="K103" s="125">
        <f t="shared" si="410"/>
        <v>0.03583418856</v>
      </c>
      <c r="L103" s="125">
        <f t="shared" si="410"/>
        <v>0.04650006952</v>
      </c>
      <c r="M103" s="125">
        <f t="shared" si="410"/>
        <v>0.06034060076</v>
      </c>
      <c r="N103" s="126">
        <f t="shared" ref="N103:DI103" si="411">OFFSET($D103,0,N$2)*OFFSET($D103,0,N$3)</f>
        <v>1</v>
      </c>
      <c r="O103" s="126">
        <f t="shared" si="411"/>
        <v>0.302259887</v>
      </c>
      <c r="P103" s="126">
        <f t="shared" si="411"/>
        <v>0.3922261484</v>
      </c>
      <c r="Q103" s="126">
        <f t="shared" si="411"/>
        <v>0.09136103929</v>
      </c>
      <c r="R103" s="126">
        <f t="shared" si="411"/>
        <v>0.1185542313</v>
      </c>
      <c r="S103" s="126">
        <f t="shared" si="411"/>
        <v>0.1538413515</v>
      </c>
      <c r="T103" s="126">
        <f t="shared" si="411"/>
        <v>0.02761477741</v>
      </c>
      <c r="U103" s="126">
        <f t="shared" si="411"/>
        <v>0.03583418856</v>
      </c>
      <c r="V103" s="126">
        <f t="shared" si="411"/>
        <v>0.04650006952</v>
      </c>
      <c r="W103" s="126">
        <f t="shared" si="411"/>
        <v>0.06034060076</v>
      </c>
      <c r="X103" s="126">
        <f t="shared" si="411"/>
        <v>0.302259887</v>
      </c>
      <c r="Y103" s="126">
        <f t="shared" si="411"/>
        <v>0.09136103929</v>
      </c>
      <c r="Z103" s="126">
        <f t="shared" si="411"/>
        <v>0.1185542313</v>
      </c>
      <c r="AA103" s="126">
        <f t="shared" si="411"/>
        <v>0.02761477741</v>
      </c>
      <c r="AB103" s="126">
        <f t="shared" si="411"/>
        <v>0.03583418856</v>
      </c>
      <c r="AC103" s="126">
        <f t="shared" si="411"/>
        <v>0.04650006952</v>
      </c>
      <c r="AD103" s="126">
        <f t="shared" si="411"/>
        <v>0.008346839501</v>
      </c>
      <c r="AE103" s="126">
        <f t="shared" si="411"/>
        <v>0.01083123778</v>
      </c>
      <c r="AF103" s="126">
        <f t="shared" si="411"/>
        <v>0.01405510576</v>
      </c>
      <c r="AG103" s="126">
        <f t="shared" si="411"/>
        <v>0.01823854317</v>
      </c>
      <c r="AH103" s="126">
        <f t="shared" si="411"/>
        <v>0.3922261484</v>
      </c>
      <c r="AI103" s="126">
        <f t="shared" si="411"/>
        <v>0.1185542313</v>
      </c>
      <c r="AJ103" s="126">
        <f t="shared" si="411"/>
        <v>0.1538413515</v>
      </c>
      <c r="AK103" s="126">
        <f t="shared" si="411"/>
        <v>0.03583418856</v>
      </c>
      <c r="AL103" s="126">
        <f t="shared" si="411"/>
        <v>0.04650006952</v>
      </c>
      <c r="AM103" s="126">
        <f t="shared" si="411"/>
        <v>0.06034060076</v>
      </c>
      <c r="AN103" s="126">
        <f t="shared" si="411"/>
        <v>0.01083123778</v>
      </c>
      <c r="AO103" s="126">
        <f t="shared" si="411"/>
        <v>0.01405510576</v>
      </c>
      <c r="AP103" s="126">
        <f t="shared" si="411"/>
        <v>0.01823854317</v>
      </c>
      <c r="AQ103" s="126">
        <f t="shared" si="411"/>
        <v>0.02366716143</v>
      </c>
      <c r="AR103" s="126">
        <f t="shared" si="411"/>
        <v>0.09136103929</v>
      </c>
      <c r="AS103" s="126">
        <f t="shared" si="411"/>
        <v>0.02761477741</v>
      </c>
      <c r="AT103" s="126">
        <f t="shared" si="411"/>
        <v>0.03583418856</v>
      </c>
      <c r="AU103" s="126">
        <f t="shared" si="411"/>
        <v>0.008346839501</v>
      </c>
      <c r="AV103" s="126">
        <f t="shared" si="411"/>
        <v>0.01083123778</v>
      </c>
      <c r="AW103" s="126">
        <f t="shared" si="411"/>
        <v>0.01405510576</v>
      </c>
      <c r="AX103" s="126">
        <f t="shared" si="411"/>
        <v>0.002522914764</v>
      </c>
      <c r="AY103" s="126">
        <f t="shared" si="411"/>
        <v>0.003273848709</v>
      </c>
      <c r="AZ103" s="126">
        <f t="shared" si="411"/>
        <v>0.004248294679</v>
      </c>
      <c r="BA103" s="126">
        <f t="shared" si="411"/>
        <v>0.005512779997</v>
      </c>
      <c r="BB103" s="126">
        <f t="shared" si="411"/>
        <v>0.1185542313</v>
      </c>
      <c r="BC103" s="126">
        <f t="shared" si="411"/>
        <v>0.03583418856</v>
      </c>
      <c r="BD103" s="126">
        <f t="shared" si="411"/>
        <v>0.04650006952</v>
      </c>
      <c r="BE103" s="126">
        <f t="shared" si="411"/>
        <v>0.01083123778</v>
      </c>
      <c r="BF103" s="126">
        <f t="shared" si="411"/>
        <v>0.01405510576</v>
      </c>
      <c r="BG103" s="126">
        <f t="shared" si="411"/>
        <v>0.01823854317</v>
      </c>
      <c r="BH103" s="126">
        <f t="shared" si="411"/>
        <v>0.003273848709</v>
      </c>
      <c r="BI103" s="126">
        <f t="shared" si="411"/>
        <v>0.004248294679</v>
      </c>
      <c r="BJ103" s="126">
        <f t="shared" si="411"/>
        <v>0.005512779997</v>
      </c>
      <c r="BK103" s="126">
        <f t="shared" si="411"/>
        <v>0.00715363354</v>
      </c>
      <c r="BL103" s="126">
        <f t="shared" si="411"/>
        <v>0.1538413515</v>
      </c>
      <c r="BM103" s="126">
        <f t="shared" si="411"/>
        <v>0.04650006952</v>
      </c>
      <c r="BN103" s="126">
        <f t="shared" si="411"/>
        <v>0.06034060076</v>
      </c>
      <c r="BO103" s="126">
        <f t="shared" si="411"/>
        <v>0.01405510576</v>
      </c>
      <c r="BP103" s="126">
        <f t="shared" si="411"/>
        <v>0.01823854317</v>
      </c>
      <c r="BQ103" s="126">
        <f t="shared" si="411"/>
        <v>0.02366716143</v>
      </c>
      <c r="BR103" s="126">
        <f t="shared" si="411"/>
        <v>0.004248294679</v>
      </c>
      <c r="BS103" s="126">
        <f t="shared" si="411"/>
        <v>0.005512779997</v>
      </c>
      <c r="BT103" s="126">
        <f t="shared" si="411"/>
        <v>0.00715363354</v>
      </c>
      <c r="BU103" s="126">
        <f t="shared" si="411"/>
        <v>0.009282879572</v>
      </c>
      <c r="BV103" s="126">
        <f t="shared" si="411"/>
        <v>0.02761477741</v>
      </c>
      <c r="BW103" s="126">
        <f t="shared" si="411"/>
        <v>0.008346839501</v>
      </c>
      <c r="BX103" s="126">
        <f t="shared" si="411"/>
        <v>0.01083123778</v>
      </c>
      <c r="BY103" s="126">
        <f t="shared" si="411"/>
        <v>0.002522914764</v>
      </c>
      <c r="BZ103" s="126">
        <f t="shared" si="411"/>
        <v>0.003273848709</v>
      </c>
      <c r="CA103" s="126">
        <f t="shared" si="411"/>
        <v>0.004248294679</v>
      </c>
      <c r="CB103" s="126">
        <f t="shared" si="411"/>
        <v>0.0007625759316</v>
      </c>
      <c r="CC103" s="126">
        <f t="shared" si="411"/>
        <v>0.0009895531408</v>
      </c>
      <c r="CD103" s="126">
        <f t="shared" si="411"/>
        <v>0.00128408907</v>
      </c>
      <c r="CE103" s="126">
        <f t="shared" si="411"/>
        <v>0.001666292259</v>
      </c>
      <c r="CF103" s="126">
        <f t="shared" si="411"/>
        <v>0.03583418856</v>
      </c>
      <c r="CG103" s="126">
        <f t="shared" si="411"/>
        <v>0.01083123778</v>
      </c>
      <c r="CH103" s="126">
        <f t="shared" si="411"/>
        <v>0.01405510576</v>
      </c>
      <c r="CI103" s="126">
        <f t="shared" si="411"/>
        <v>0.003273848709</v>
      </c>
      <c r="CJ103" s="126">
        <f t="shared" si="411"/>
        <v>0.004248294679</v>
      </c>
      <c r="CK103" s="126">
        <f t="shared" si="411"/>
        <v>0.005512779997</v>
      </c>
      <c r="CL103" s="126">
        <f t="shared" si="411"/>
        <v>0.0009895531408</v>
      </c>
      <c r="CM103" s="126">
        <f t="shared" si="411"/>
        <v>0.00128408907</v>
      </c>
      <c r="CN103" s="126">
        <f t="shared" si="411"/>
        <v>0.001666292259</v>
      </c>
      <c r="CO103" s="126">
        <f t="shared" si="411"/>
        <v>0.002162256465</v>
      </c>
      <c r="CP103" s="126">
        <f t="shared" si="411"/>
        <v>0.04650006952</v>
      </c>
      <c r="CQ103" s="126">
        <f t="shared" si="411"/>
        <v>0.01405510576</v>
      </c>
      <c r="CR103" s="126">
        <f t="shared" si="411"/>
        <v>0.01823854317</v>
      </c>
      <c r="CS103" s="126">
        <f t="shared" si="411"/>
        <v>0.004248294679</v>
      </c>
      <c r="CT103" s="126">
        <f t="shared" si="411"/>
        <v>0.005512779997</v>
      </c>
      <c r="CU103" s="126">
        <f t="shared" si="411"/>
        <v>0.00715363354</v>
      </c>
      <c r="CV103" s="126">
        <f t="shared" si="411"/>
        <v>0.00128408907</v>
      </c>
      <c r="CW103" s="126">
        <f t="shared" si="411"/>
        <v>0.001666292259</v>
      </c>
      <c r="CX103" s="126">
        <f t="shared" si="411"/>
        <v>0.002162256465</v>
      </c>
      <c r="CY103" s="126">
        <f t="shared" si="411"/>
        <v>0.00280584213</v>
      </c>
      <c r="CZ103" s="126">
        <f t="shared" si="411"/>
        <v>0.06034060076</v>
      </c>
      <c r="DA103" s="126">
        <f t="shared" si="411"/>
        <v>0.01823854317</v>
      </c>
      <c r="DB103" s="126">
        <f t="shared" si="411"/>
        <v>0.02366716143</v>
      </c>
      <c r="DC103" s="126">
        <f t="shared" si="411"/>
        <v>0.005512779997</v>
      </c>
      <c r="DD103" s="126">
        <f t="shared" si="411"/>
        <v>0.00715363354</v>
      </c>
      <c r="DE103" s="126">
        <f t="shared" si="411"/>
        <v>0.009282879572</v>
      </c>
      <c r="DF103" s="126">
        <f t="shared" si="411"/>
        <v>0.001666292259</v>
      </c>
      <c r="DG103" s="126">
        <f t="shared" si="411"/>
        <v>0.002162256465</v>
      </c>
      <c r="DH103" s="126">
        <f t="shared" si="411"/>
        <v>0.00280584213</v>
      </c>
      <c r="DI103" s="126">
        <f t="shared" si="411"/>
        <v>0.003640988101</v>
      </c>
      <c r="DJ103" s="126">
        <f t="shared" ref="DJ103:DS103" si="412">$A103*OFFSET($D103,0,DJ$3)</f>
        <v>0.3576086957</v>
      </c>
      <c r="DK103" s="126">
        <f t="shared" si="412"/>
        <v>0.1080907639</v>
      </c>
      <c r="DL103" s="126">
        <f t="shared" si="412"/>
        <v>0.1402634813</v>
      </c>
      <c r="DM103" s="126">
        <f t="shared" si="412"/>
        <v>0.03267150209</v>
      </c>
      <c r="DN103" s="126">
        <f t="shared" si="412"/>
        <v>0.04239602402</v>
      </c>
      <c r="DO103" s="126">
        <f t="shared" si="412"/>
        <v>0.05501500505</v>
      </c>
      <c r="DP103" s="126">
        <f t="shared" si="412"/>
        <v>0.009875284532</v>
      </c>
      <c r="DQ103" s="126">
        <f t="shared" si="412"/>
        <v>0.01281461743</v>
      </c>
      <c r="DR103" s="126">
        <f t="shared" si="412"/>
        <v>0.01662882921</v>
      </c>
      <c r="DS103" s="126">
        <f t="shared" si="412"/>
        <v>0.02157832353</v>
      </c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5">
        <f t="shared" ref="EF103:EO103" si="413">D103*EF$3</f>
        <v>-0.002271078519</v>
      </c>
      <c r="EG103" s="125">
        <f t="shared" si="413"/>
        <v>0.133891993</v>
      </c>
      <c r="EH103" s="125">
        <f t="shared" si="413"/>
        <v>0.2254495054</v>
      </c>
      <c r="EI103" s="125">
        <f t="shared" si="413"/>
        <v>-0.0325983154</v>
      </c>
      <c r="EJ103" s="125">
        <f t="shared" si="413"/>
        <v>0.0633949551</v>
      </c>
      <c r="EK103" s="125">
        <f t="shared" si="413"/>
        <v>-0.03450515932</v>
      </c>
      <c r="EL103" s="125">
        <f t="shared" si="413"/>
        <v>0.009422064049</v>
      </c>
      <c r="EM103" s="125">
        <f t="shared" si="413"/>
        <v>-0.01089564041</v>
      </c>
      <c r="EN103" s="125">
        <f t="shared" si="413"/>
        <v>-0.01578908588</v>
      </c>
      <c r="EO103" s="125">
        <f t="shared" si="413"/>
        <v>0.0209006764</v>
      </c>
      <c r="EP103" s="127">
        <f t="shared" si="17"/>
        <v>0.3569999144</v>
      </c>
      <c r="EQ103" s="127">
        <v>-0.0015635349284722766</v>
      </c>
      <c r="ER103" s="127">
        <f t="shared" si="18"/>
        <v>0.3576086957</v>
      </c>
      <c r="ES103" s="127">
        <f t="shared" si="19"/>
        <v>0.0000003706145733</v>
      </c>
      <c r="ET103" s="127">
        <f t="shared" si="20"/>
        <v>0.005735550868</v>
      </c>
    </row>
    <row r="104">
      <c r="A104" s="123">
        <f>'Yield Tabulations'!Z105</f>
        <v>0.3046181172</v>
      </c>
      <c r="B104" s="124">
        <f>'Yield Tabulations'!V105</f>
        <v>0.28854314</v>
      </c>
      <c r="C104" s="124">
        <f>'Yield Tabulations'!W105</f>
        <v>0.3317422434</v>
      </c>
      <c r="D104" s="125">
        <f t="shared" si="11"/>
        <v>1</v>
      </c>
      <c r="E104" s="125">
        <f t="shared" ref="E104:M104" si="414">POWER($B104,E$1)*POWER($C104,E$2)</f>
        <v>0.3317422434</v>
      </c>
      <c r="F104" s="125">
        <f t="shared" si="414"/>
        <v>0.28854314</v>
      </c>
      <c r="G104" s="125">
        <f t="shared" si="414"/>
        <v>0.1100529161</v>
      </c>
      <c r="H104" s="125">
        <f t="shared" si="414"/>
        <v>0.0957219486</v>
      </c>
      <c r="I104" s="125">
        <f t="shared" si="414"/>
        <v>0.08325714366</v>
      </c>
      <c r="J104" s="125">
        <f t="shared" si="414"/>
        <v>0.03650920128</v>
      </c>
      <c r="K104" s="125">
        <f t="shared" si="414"/>
        <v>0.03175501398</v>
      </c>
      <c r="L104" s="125">
        <f t="shared" si="414"/>
        <v>0.02761991162</v>
      </c>
      <c r="M104" s="125">
        <f t="shared" si="414"/>
        <v>0.02402327766</v>
      </c>
      <c r="N104" s="126">
        <f t="shared" ref="N104:DI104" si="415">OFFSET($D104,0,N$2)*OFFSET($D104,0,N$3)</f>
        <v>1</v>
      </c>
      <c r="O104" s="126">
        <f t="shared" si="415"/>
        <v>0.3317422434</v>
      </c>
      <c r="P104" s="126">
        <f t="shared" si="415"/>
        <v>0.28854314</v>
      </c>
      <c r="Q104" s="126">
        <f t="shared" si="415"/>
        <v>0.1100529161</v>
      </c>
      <c r="R104" s="126">
        <f t="shared" si="415"/>
        <v>0.0957219486</v>
      </c>
      <c r="S104" s="126">
        <f t="shared" si="415"/>
        <v>0.08325714366</v>
      </c>
      <c r="T104" s="126">
        <f t="shared" si="415"/>
        <v>0.03650920128</v>
      </c>
      <c r="U104" s="126">
        <f t="shared" si="415"/>
        <v>0.03175501398</v>
      </c>
      <c r="V104" s="126">
        <f t="shared" si="415"/>
        <v>0.02761991162</v>
      </c>
      <c r="W104" s="126">
        <f t="shared" si="415"/>
        <v>0.02402327766</v>
      </c>
      <c r="X104" s="126">
        <f t="shared" si="415"/>
        <v>0.3317422434</v>
      </c>
      <c r="Y104" s="126">
        <f t="shared" si="415"/>
        <v>0.1100529161</v>
      </c>
      <c r="Z104" s="126">
        <f t="shared" si="415"/>
        <v>0.0957219486</v>
      </c>
      <c r="AA104" s="126">
        <f t="shared" si="415"/>
        <v>0.03650920128</v>
      </c>
      <c r="AB104" s="126">
        <f t="shared" si="415"/>
        <v>0.03175501398</v>
      </c>
      <c r="AC104" s="126">
        <f t="shared" si="415"/>
        <v>0.02761991162</v>
      </c>
      <c r="AD104" s="126">
        <f t="shared" si="415"/>
        <v>0.01211164434</v>
      </c>
      <c r="AE104" s="126">
        <f t="shared" si="415"/>
        <v>0.01053447958</v>
      </c>
      <c r="AF104" s="126">
        <f t="shared" si="415"/>
        <v>0.009162691444</v>
      </c>
      <c r="AG104" s="126">
        <f t="shared" si="415"/>
        <v>0.007969536026</v>
      </c>
      <c r="AH104" s="126">
        <f t="shared" si="415"/>
        <v>0.28854314</v>
      </c>
      <c r="AI104" s="126">
        <f t="shared" si="415"/>
        <v>0.0957219486</v>
      </c>
      <c r="AJ104" s="126">
        <f t="shared" si="415"/>
        <v>0.08325714366</v>
      </c>
      <c r="AK104" s="126">
        <f t="shared" si="415"/>
        <v>0.03175501398</v>
      </c>
      <c r="AL104" s="126">
        <f t="shared" si="415"/>
        <v>0.02761991162</v>
      </c>
      <c r="AM104" s="126">
        <f t="shared" si="415"/>
        <v>0.02402327766</v>
      </c>
      <c r="AN104" s="126">
        <f t="shared" si="415"/>
        <v>0.01053447958</v>
      </c>
      <c r="AO104" s="126">
        <f t="shared" si="415"/>
        <v>0.009162691444</v>
      </c>
      <c r="AP104" s="126">
        <f t="shared" si="415"/>
        <v>0.007969536026</v>
      </c>
      <c r="AQ104" s="126">
        <f t="shared" si="415"/>
        <v>0.00693175197</v>
      </c>
      <c r="AR104" s="126">
        <f t="shared" si="415"/>
        <v>0.1100529161</v>
      </c>
      <c r="AS104" s="126">
        <f t="shared" si="415"/>
        <v>0.03650920128</v>
      </c>
      <c r="AT104" s="126">
        <f t="shared" si="415"/>
        <v>0.03175501398</v>
      </c>
      <c r="AU104" s="126">
        <f t="shared" si="415"/>
        <v>0.01211164434</v>
      </c>
      <c r="AV104" s="126">
        <f t="shared" si="415"/>
        <v>0.01053447958</v>
      </c>
      <c r="AW104" s="126">
        <f t="shared" si="415"/>
        <v>0.009162691444</v>
      </c>
      <c r="AX104" s="126">
        <f t="shared" si="415"/>
        <v>0.004017944064</v>
      </c>
      <c r="AY104" s="126">
        <f t="shared" si="415"/>
        <v>0.003494731888</v>
      </c>
      <c r="AZ104" s="126">
        <f t="shared" si="415"/>
        <v>0.003039651816</v>
      </c>
      <c r="BA104" s="126">
        <f t="shared" si="415"/>
        <v>0.00264383176</v>
      </c>
      <c r="BB104" s="126">
        <f t="shared" si="415"/>
        <v>0.0957219486</v>
      </c>
      <c r="BC104" s="126">
        <f t="shared" si="415"/>
        <v>0.03175501398</v>
      </c>
      <c r="BD104" s="126">
        <f t="shared" si="415"/>
        <v>0.02761991162</v>
      </c>
      <c r="BE104" s="126">
        <f t="shared" si="415"/>
        <v>0.01053447958</v>
      </c>
      <c r="BF104" s="126">
        <f t="shared" si="415"/>
        <v>0.009162691444</v>
      </c>
      <c r="BG104" s="126">
        <f t="shared" si="415"/>
        <v>0.007969536026</v>
      </c>
      <c r="BH104" s="126">
        <f t="shared" si="415"/>
        <v>0.003494731888</v>
      </c>
      <c r="BI104" s="126">
        <f t="shared" si="415"/>
        <v>0.003039651816</v>
      </c>
      <c r="BJ104" s="126">
        <f t="shared" si="415"/>
        <v>0.00264383176</v>
      </c>
      <c r="BK104" s="126">
        <f t="shared" si="415"/>
        <v>0.002299554949</v>
      </c>
      <c r="BL104" s="126">
        <f t="shared" si="415"/>
        <v>0.08325714366</v>
      </c>
      <c r="BM104" s="126">
        <f t="shared" si="415"/>
        <v>0.02761991162</v>
      </c>
      <c r="BN104" s="126">
        <f t="shared" si="415"/>
        <v>0.02402327766</v>
      </c>
      <c r="BO104" s="126">
        <f t="shared" si="415"/>
        <v>0.009162691444</v>
      </c>
      <c r="BP104" s="126">
        <f t="shared" si="415"/>
        <v>0.007969536026</v>
      </c>
      <c r="BQ104" s="126">
        <f t="shared" si="415"/>
        <v>0.00693175197</v>
      </c>
      <c r="BR104" s="126">
        <f t="shared" si="415"/>
        <v>0.003039651816</v>
      </c>
      <c r="BS104" s="126">
        <f t="shared" si="415"/>
        <v>0.00264383176</v>
      </c>
      <c r="BT104" s="126">
        <f t="shared" si="415"/>
        <v>0.002299554949</v>
      </c>
      <c r="BU104" s="126">
        <f t="shared" si="415"/>
        <v>0.002000109479</v>
      </c>
      <c r="BV104" s="126">
        <f t="shared" si="415"/>
        <v>0.03650920128</v>
      </c>
      <c r="BW104" s="126">
        <f t="shared" si="415"/>
        <v>0.01211164434</v>
      </c>
      <c r="BX104" s="126">
        <f t="shared" si="415"/>
        <v>0.01053447958</v>
      </c>
      <c r="BY104" s="126">
        <f t="shared" si="415"/>
        <v>0.004017944064</v>
      </c>
      <c r="BZ104" s="126">
        <f t="shared" si="415"/>
        <v>0.003494731888</v>
      </c>
      <c r="CA104" s="126">
        <f t="shared" si="415"/>
        <v>0.003039651816</v>
      </c>
      <c r="CB104" s="126">
        <f t="shared" si="415"/>
        <v>0.001332921778</v>
      </c>
      <c r="CC104" s="126">
        <f t="shared" si="415"/>
        <v>0.001159350197</v>
      </c>
      <c r="CD104" s="126">
        <f t="shared" si="415"/>
        <v>0.001008380913</v>
      </c>
      <c r="CE104" s="126">
        <f t="shared" si="415"/>
        <v>0.0008770706795</v>
      </c>
      <c r="CF104" s="126">
        <f t="shared" si="415"/>
        <v>0.03175501398</v>
      </c>
      <c r="CG104" s="126">
        <f t="shared" si="415"/>
        <v>0.01053447958</v>
      </c>
      <c r="CH104" s="126">
        <f t="shared" si="415"/>
        <v>0.009162691444</v>
      </c>
      <c r="CI104" s="126">
        <f t="shared" si="415"/>
        <v>0.003494731888</v>
      </c>
      <c r="CJ104" s="126">
        <f t="shared" si="415"/>
        <v>0.003039651816</v>
      </c>
      <c r="CK104" s="126">
        <f t="shared" si="415"/>
        <v>0.00264383176</v>
      </c>
      <c r="CL104" s="126">
        <f t="shared" si="415"/>
        <v>0.001159350197</v>
      </c>
      <c r="CM104" s="126">
        <f t="shared" si="415"/>
        <v>0.001008380913</v>
      </c>
      <c r="CN104" s="126">
        <f t="shared" si="415"/>
        <v>0.0008770706795</v>
      </c>
      <c r="CO104" s="126">
        <f t="shared" si="415"/>
        <v>0.0007628595178</v>
      </c>
      <c r="CP104" s="126">
        <f t="shared" si="415"/>
        <v>0.02761991162</v>
      </c>
      <c r="CQ104" s="126">
        <f t="shared" si="415"/>
        <v>0.009162691444</v>
      </c>
      <c r="CR104" s="126">
        <f t="shared" si="415"/>
        <v>0.007969536026</v>
      </c>
      <c r="CS104" s="126">
        <f t="shared" si="415"/>
        <v>0.003039651816</v>
      </c>
      <c r="CT104" s="126">
        <f t="shared" si="415"/>
        <v>0.00264383176</v>
      </c>
      <c r="CU104" s="126">
        <f t="shared" si="415"/>
        <v>0.002299554949</v>
      </c>
      <c r="CV104" s="126">
        <f t="shared" si="415"/>
        <v>0.001008380913</v>
      </c>
      <c r="CW104" s="126">
        <f t="shared" si="415"/>
        <v>0.0008770706795</v>
      </c>
      <c r="CX104" s="126">
        <f t="shared" si="415"/>
        <v>0.0007628595178</v>
      </c>
      <c r="CY104" s="126">
        <f t="shared" si="415"/>
        <v>0.0006635208058</v>
      </c>
      <c r="CZ104" s="126">
        <f t="shared" si="415"/>
        <v>0.02402327766</v>
      </c>
      <c r="DA104" s="126">
        <f t="shared" si="415"/>
        <v>0.007969536026</v>
      </c>
      <c r="DB104" s="126">
        <f t="shared" si="415"/>
        <v>0.00693175197</v>
      </c>
      <c r="DC104" s="126">
        <f t="shared" si="415"/>
        <v>0.00264383176</v>
      </c>
      <c r="DD104" s="126">
        <f t="shared" si="415"/>
        <v>0.002299554949</v>
      </c>
      <c r="DE104" s="126">
        <f t="shared" si="415"/>
        <v>0.002000109479</v>
      </c>
      <c r="DF104" s="126">
        <f t="shared" si="415"/>
        <v>0.0008770706795</v>
      </c>
      <c r="DG104" s="126">
        <f t="shared" si="415"/>
        <v>0.0007628595178</v>
      </c>
      <c r="DH104" s="126">
        <f t="shared" si="415"/>
        <v>0.0006635208058</v>
      </c>
      <c r="DI104" s="126">
        <f t="shared" si="415"/>
        <v>0.0005771178696</v>
      </c>
      <c r="DJ104" s="126">
        <f t="shared" ref="DJ104:DS104" si="416">$A104*OFFSET($D104,0,DJ$3)</f>
        <v>0.3046181172</v>
      </c>
      <c r="DK104" s="126">
        <f t="shared" si="416"/>
        <v>0.1010546976</v>
      </c>
      <c r="DL104" s="126">
        <f t="shared" si="416"/>
        <v>0.08789546805</v>
      </c>
      <c r="DM104" s="126">
        <f t="shared" si="416"/>
        <v>0.03352411209</v>
      </c>
      <c r="DN104" s="126">
        <f t="shared" si="416"/>
        <v>0.02915863976</v>
      </c>
      <c r="DO104" s="126">
        <f t="shared" si="416"/>
        <v>0.02536163435</v>
      </c>
      <c r="DP104" s="126">
        <f t="shared" si="416"/>
        <v>0.01112136415</v>
      </c>
      <c r="DQ104" s="126">
        <f t="shared" si="416"/>
        <v>0.00967315257</v>
      </c>
      <c r="DR104" s="126">
        <f t="shared" si="416"/>
        <v>0.008413525475</v>
      </c>
      <c r="DS104" s="126">
        <f t="shared" si="416"/>
        <v>0.007317925611</v>
      </c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5">
        <f t="shared" ref="EF104:EO104" si="417">D104*EF$3</f>
        <v>-0.002271078519</v>
      </c>
      <c r="EG104" s="125">
        <f t="shared" si="417"/>
        <v>0.1469517857</v>
      </c>
      <c r="EH104" s="125">
        <f t="shared" si="417"/>
        <v>0.1658530633</v>
      </c>
      <c r="EI104" s="125">
        <f t="shared" si="417"/>
        <v>-0.03926771955</v>
      </c>
      <c r="EJ104" s="125">
        <f t="shared" si="417"/>
        <v>0.05118576172</v>
      </c>
      <c r="EK104" s="125">
        <f t="shared" si="417"/>
        <v>-0.01867378945</v>
      </c>
      <c r="EL104" s="125">
        <f t="shared" si="417"/>
        <v>0.0124568099</v>
      </c>
      <c r="EM104" s="125">
        <f t="shared" si="417"/>
        <v>-0.009655338308</v>
      </c>
      <c r="EN104" s="125">
        <f t="shared" si="417"/>
        <v>-0.009378333433</v>
      </c>
      <c r="EO104" s="125">
        <f t="shared" si="417"/>
        <v>0.00832114275</v>
      </c>
      <c r="EP104" s="127">
        <f t="shared" si="17"/>
        <v>0.3055223041</v>
      </c>
      <c r="EQ104" s="127">
        <v>-0.0026160339164655877</v>
      </c>
      <c r="ER104" s="127">
        <f t="shared" si="18"/>
        <v>0.3046181172</v>
      </c>
      <c r="ES104" s="127">
        <f t="shared" si="19"/>
        <v>0.0000008175538533</v>
      </c>
      <c r="ET104" s="127">
        <f t="shared" si="20"/>
        <v>0.01656986771</v>
      </c>
    </row>
    <row r="105">
      <c r="A105" s="123">
        <f>'Yield Tabulations'!Z106</f>
        <v>0.3249027237</v>
      </c>
      <c r="B105" s="124">
        <f>'Yield Tabulations'!V106</f>
        <v>0.3967741935</v>
      </c>
      <c r="C105" s="124">
        <f>'Yield Tabulations'!W106</f>
        <v>0.2156862745</v>
      </c>
      <c r="D105" s="125">
        <f t="shared" si="11"/>
        <v>1</v>
      </c>
      <c r="E105" s="125">
        <f t="shared" ref="E105:M105" si="418">POWER($B105,E$1)*POWER($C105,E$2)</f>
        <v>0.2156862745</v>
      </c>
      <c r="F105" s="125">
        <f t="shared" si="418"/>
        <v>0.3967741935</v>
      </c>
      <c r="G105" s="125">
        <f t="shared" si="418"/>
        <v>0.04652056901</v>
      </c>
      <c r="H105" s="125">
        <f t="shared" si="418"/>
        <v>0.08557874763</v>
      </c>
      <c r="I105" s="125">
        <f t="shared" si="418"/>
        <v>0.1574297607</v>
      </c>
      <c r="J105" s="125">
        <f t="shared" si="418"/>
        <v>0.01003384822</v>
      </c>
      <c r="K105" s="125">
        <f t="shared" si="418"/>
        <v>0.01845816125</v>
      </c>
      <c r="L105" s="125">
        <f t="shared" si="418"/>
        <v>0.03395543858</v>
      </c>
      <c r="M105" s="125">
        <f t="shared" si="418"/>
        <v>0.06246406633</v>
      </c>
      <c r="N105" s="126">
        <f t="shared" ref="N105:DI105" si="419">OFFSET($D105,0,N$2)*OFFSET($D105,0,N$3)</f>
        <v>1</v>
      </c>
      <c r="O105" s="126">
        <f t="shared" si="419"/>
        <v>0.2156862745</v>
      </c>
      <c r="P105" s="126">
        <f t="shared" si="419"/>
        <v>0.3967741935</v>
      </c>
      <c r="Q105" s="126">
        <f t="shared" si="419"/>
        <v>0.04652056901</v>
      </c>
      <c r="R105" s="126">
        <f t="shared" si="419"/>
        <v>0.08557874763</v>
      </c>
      <c r="S105" s="126">
        <f t="shared" si="419"/>
        <v>0.1574297607</v>
      </c>
      <c r="T105" s="126">
        <f t="shared" si="419"/>
        <v>0.01003384822</v>
      </c>
      <c r="U105" s="126">
        <f t="shared" si="419"/>
        <v>0.01845816125</v>
      </c>
      <c r="V105" s="126">
        <f t="shared" si="419"/>
        <v>0.03395543858</v>
      </c>
      <c r="W105" s="126">
        <f t="shared" si="419"/>
        <v>0.06246406633</v>
      </c>
      <c r="X105" s="126">
        <f t="shared" si="419"/>
        <v>0.2156862745</v>
      </c>
      <c r="Y105" s="126">
        <f t="shared" si="419"/>
        <v>0.04652056901</v>
      </c>
      <c r="Z105" s="126">
        <f t="shared" si="419"/>
        <v>0.08557874763</v>
      </c>
      <c r="AA105" s="126">
        <f t="shared" si="419"/>
        <v>0.01003384822</v>
      </c>
      <c r="AB105" s="126">
        <f t="shared" si="419"/>
        <v>0.01845816125</v>
      </c>
      <c r="AC105" s="126">
        <f t="shared" si="419"/>
        <v>0.03395543858</v>
      </c>
      <c r="AD105" s="126">
        <f t="shared" si="419"/>
        <v>0.002164163341</v>
      </c>
      <c r="AE105" s="126">
        <f t="shared" si="419"/>
        <v>0.003981172035</v>
      </c>
      <c r="AF105" s="126">
        <f t="shared" si="419"/>
        <v>0.007323722046</v>
      </c>
      <c r="AG105" s="126">
        <f t="shared" si="419"/>
        <v>0.01347264176</v>
      </c>
      <c r="AH105" s="126">
        <f t="shared" si="419"/>
        <v>0.3967741935</v>
      </c>
      <c r="AI105" s="126">
        <f t="shared" si="419"/>
        <v>0.08557874763</v>
      </c>
      <c r="AJ105" s="126">
        <f t="shared" si="419"/>
        <v>0.1574297607</v>
      </c>
      <c r="AK105" s="126">
        <f t="shared" si="419"/>
        <v>0.01845816125</v>
      </c>
      <c r="AL105" s="126">
        <f t="shared" si="419"/>
        <v>0.03395543858</v>
      </c>
      <c r="AM105" s="126">
        <f t="shared" si="419"/>
        <v>0.06246406633</v>
      </c>
      <c r="AN105" s="126">
        <f t="shared" si="419"/>
        <v>0.003981172035</v>
      </c>
      <c r="AO105" s="126">
        <f t="shared" si="419"/>
        <v>0.007323722046</v>
      </c>
      <c r="AP105" s="126">
        <f t="shared" si="419"/>
        <v>0.01347264176</v>
      </c>
      <c r="AQ105" s="126">
        <f t="shared" si="419"/>
        <v>0.02478412954</v>
      </c>
      <c r="AR105" s="126">
        <f t="shared" si="419"/>
        <v>0.04652056901</v>
      </c>
      <c r="AS105" s="126">
        <f t="shared" si="419"/>
        <v>0.01003384822</v>
      </c>
      <c r="AT105" s="126">
        <f t="shared" si="419"/>
        <v>0.01845816125</v>
      </c>
      <c r="AU105" s="126">
        <f t="shared" si="419"/>
        <v>0.002164163341</v>
      </c>
      <c r="AV105" s="126">
        <f t="shared" si="419"/>
        <v>0.003981172035</v>
      </c>
      <c r="AW105" s="126">
        <f t="shared" si="419"/>
        <v>0.007323722046</v>
      </c>
      <c r="AX105" s="126">
        <f t="shared" si="419"/>
        <v>0.0004667803285</v>
      </c>
      <c r="AY105" s="126">
        <f t="shared" si="419"/>
        <v>0.0008586841644</v>
      </c>
      <c r="AZ105" s="126">
        <f t="shared" si="419"/>
        <v>0.001579626324</v>
      </c>
      <c r="BA105" s="126">
        <f t="shared" si="419"/>
        <v>0.002905863908</v>
      </c>
      <c r="BB105" s="126">
        <f t="shared" si="419"/>
        <v>0.08557874763</v>
      </c>
      <c r="BC105" s="126">
        <f t="shared" si="419"/>
        <v>0.01845816125</v>
      </c>
      <c r="BD105" s="126">
        <f t="shared" si="419"/>
        <v>0.03395543858</v>
      </c>
      <c r="BE105" s="126">
        <f t="shared" si="419"/>
        <v>0.003981172035</v>
      </c>
      <c r="BF105" s="126">
        <f t="shared" si="419"/>
        <v>0.007323722046</v>
      </c>
      <c r="BG105" s="126">
        <f t="shared" si="419"/>
        <v>0.01347264176</v>
      </c>
      <c r="BH105" s="126">
        <f t="shared" si="419"/>
        <v>0.0008586841644</v>
      </c>
      <c r="BI105" s="126">
        <f t="shared" si="419"/>
        <v>0.001579626324</v>
      </c>
      <c r="BJ105" s="126">
        <f t="shared" si="419"/>
        <v>0.002905863908</v>
      </c>
      <c r="BK105" s="126">
        <f t="shared" si="419"/>
        <v>0.005345596568</v>
      </c>
      <c r="BL105" s="126">
        <f t="shared" si="419"/>
        <v>0.1574297607</v>
      </c>
      <c r="BM105" s="126">
        <f t="shared" si="419"/>
        <v>0.03395543858</v>
      </c>
      <c r="BN105" s="126">
        <f t="shared" si="419"/>
        <v>0.06246406633</v>
      </c>
      <c r="BO105" s="126">
        <f t="shared" si="419"/>
        <v>0.007323722046</v>
      </c>
      <c r="BP105" s="126">
        <f t="shared" si="419"/>
        <v>0.01347264176</v>
      </c>
      <c r="BQ105" s="126">
        <f t="shared" si="419"/>
        <v>0.02478412954</v>
      </c>
      <c r="BR105" s="126">
        <f t="shared" si="419"/>
        <v>0.001579626324</v>
      </c>
      <c r="BS105" s="126">
        <f t="shared" si="419"/>
        <v>0.002905863908</v>
      </c>
      <c r="BT105" s="126">
        <f t="shared" si="419"/>
        <v>0.005345596568</v>
      </c>
      <c r="BU105" s="126">
        <f t="shared" si="419"/>
        <v>0.009833703012</v>
      </c>
      <c r="BV105" s="126">
        <f t="shared" si="419"/>
        <v>0.01003384822</v>
      </c>
      <c r="BW105" s="126">
        <f t="shared" si="419"/>
        <v>0.002164163341</v>
      </c>
      <c r="BX105" s="126">
        <f t="shared" si="419"/>
        <v>0.003981172035</v>
      </c>
      <c r="BY105" s="126">
        <f t="shared" si="419"/>
        <v>0.0004667803285</v>
      </c>
      <c r="BZ105" s="126">
        <f t="shared" si="419"/>
        <v>0.0008586841644</v>
      </c>
      <c r="CA105" s="126">
        <f t="shared" si="419"/>
        <v>0.001579626324</v>
      </c>
      <c r="CB105" s="126">
        <f t="shared" si="419"/>
        <v>0.0001006781101</v>
      </c>
      <c r="CC105" s="126">
        <f t="shared" si="419"/>
        <v>0.0001852063884</v>
      </c>
      <c r="CD105" s="126">
        <f t="shared" si="419"/>
        <v>0.0003407037168</v>
      </c>
      <c r="CE105" s="126">
        <f t="shared" si="419"/>
        <v>0.0006267549606</v>
      </c>
      <c r="CF105" s="126">
        <f t="shared" si="419"/>
        <v>0.01845816125</v>
      </c>
      <c r="CG105" s="126">
        <f t="shared" si="419"/>
        <v>0.003981172035</v>
      </c>
      <c r="CH105" s="126">
        <f t="shared" si="419"/>
        <v>0.007323722046</v>
      </c>
      <c r="CI105" s="126">
        <f t="shared" si="419"/>
        <v>0.0008586841644</v>
      </c>
      <c r="CJ105" s="126">
        <f t="shared" si="419"/>
        <v>0.001579626324</v>
      </c>
      <c r="CK105" s="126">
        <f t="shared" si="419"/>
        <v>0.002905863908</v>
      </c>
      <c r="CL105" s="126">
        <f t="shared" si="419"/>
        <v>0.0001852063884</v>
      </c>
      <c r="CM105" s="126">
        <f t="shared" si="419"/>
        <v>0.0003407037168</v>
      </c>
      <c r="CN105" s="126">
        <f t="shared" si="419"/>
        <v>0.0006267549606</v>
      </c>
      <c r="CO105" s="126">
        <f t="shared" si="419"/>
        <v>0.001152971809</v>
      </c>
      <c r="CP105" s="126">
        <f t="shared" si="419"/>
        <v>0.03395543858</v>
      </c>
      <c r="CQ105" s="126">
        <f t="shared" si="419"/>
        <v>0.007323722046</v>
      </c>
      <c r="CR105" s="126">
        <f t="shared" si="419"/>
        <v>0.01347264176</v>
      </c>
      <c r="CS105" s="126">
        <f t="shared" si="419"/>
        <v>0.001579626324</v>
      </c>
      <c r="CT105" s="126">
        <f t="shared" si="419"/>
        <v>0.002905863908</v>
      </c>
      <c r="CU105" s="126">
        <f t="shared" si="419"/>
        <v>0.005345596568</v>
      </c>
      <c r="CV105" s="126">
        <f t="shared" si="419"/>
        <v>0.0003407037168</v>
      </c>
      <c r="CW105" s="126">
        <f t="shared" si="419"/>
        <v>0.0006267549606</v>
      </c>
      <c r="CX105" s="126">
        <f t="shared" si="419"/>
        <v>0.001152971809</v>
      </c>
      <c r="CY105" s="126">
        <f t="shared" si="419"/>
        <v>0.002120994767</v>
      </c>
      <c r="CZ105" s="126">
        <f t="shared" si="419"/>
        <v>0.06246406633</v>
      </c>
      <c r="DA105" s="126">
        <f t="shared" si="419"/>
        <v>0.01347264176</v>
      </c>
      <c r="DB105" s="126">
        <f t="shared" si="419"/>
        <v>0.02478412954</v>
      </c>
      <c r="DC105" s="126">
        <f t="shared" si="419"/>
        <v>0.002905863908</v>
      </c>
      <c r="DD105" s="126">
        <f t="shared" si="419"/>
        <v>0.005345596568</v>
      </c>
      <c r="DE105" s="126">
        <f t="shared" si="419"/>
        <v>0.009833703012</v>
      </c>
      <c r="DF105" s="126">
        <f t="shared" si="419"/>
        <v>0.0006267549606</v>
      </c>
      <c r="DG105" s="126">
        <f t="shared" si="419"/>
        <v>0.001152971809</v>
      </c>
      <c r="DH105" s="126">
        <f t="shared" si="419"/>
        <v>0.002120994767</v>
      </c>
      <c r="DI105" s="126">
        <f t="shared" si="419"/>
        <v>0.003901759582</v>
      </c>
      <c r="DJ105" s="126">
        <f t="shared" ref="DJ105:DS105" si="420">$A105*OFFSET($D105,0,DJ$3)</f>
        <v>0.3249027237</v>
      </c>
      <c r="DK105" s="126">
        <f t="shared" si="420"/>
        <v>0.07007705806</v>
      </c>
      <c r="DL105" s="126">
        <f t="shared" si="420"/>
        <v>0.1289130162</v>
      </c>
      <c r="DM105" s="126">
        <f t="shared" si="420"/>
        <v>0.01511465958</v>
      </c>
      <c r="DN105" s="126">
        <f t="shared" si="420"/>
        <v>0.0278047682</v>
      </c>
      <c r="DO105" s="126">
        <f t="shared" si="420"/>
        <v>0.05114935804</v>
      </c>
      <c r="DP105" s="126">
        <f t="shared" si="420"/>
        <v>0.003260024616</v>
      </c>
      <c r="DQ105" s="126">
        <f t="shared" si="420"/>
        <v>0.005997106866</v>
      </c>
      <c r="DR105" s="126">
        <f t="shared" si="420"/>
        <v>0.01103221448</v>
      </c>
      <c r="DS105" s="126">
        <f t="shared" si="420"/>
        <v>0.02029474529</v>
      </c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5">
        <f t="shared" ref="EF105:EO105" si="421">D105*EF$3</f>
        <v>-0.002271078519</v>
      </c>
      <c r="EG105" s="125">
        <f t="shared" si="421"/>
        <v>0.0955424997</v>
      </c>
      <c r="EH105" s="125">
        <f t="shared" si="421"/>
        <v>0.2280636976</v>
      </c>
      <c r="EI105" s="125">
        <f t="shared" si="421"/>
        <v>-0.01659889372</v>
      </c>
      <c r="EJ105" s="125">
        <f t="shared" si="421"/>
        <v>0.04576184927</v>
      </c>
      <c r="EK105" s="125">
        <f t="shared" si="421"/>
        <v>-0.03531000554</v>
      </c>
      <c r="EL105" s="125">
        <f t="shared" si="421"/>
        <v>0.003423513402</v>
      </c>
      <c r="EM105" s="125">
        <f t="shared" si="421"/>
        <v>-0.005612335475</v>
      </c>
      <c r="EN105" s="125">
        <f t="shared" si="421"/>
        <v>-0.01152955988</v>
      </c>
      <c r="EO105" s="125">
        <f t="shared" si="421"/>
        <v>0.02163619886</v>
      </c>
      <c r="EP105" s="127">
        <f t="shared" si="17"/>
        <v>0.3231058857</v>
      </c>
      <c r="EQ105" s="127">
        <v>-0.0028746662640513065</v>
      </c>
      <c r="ER105" s="127">
        <f t="shared" si="18"/>
        <v>0.3249027237</v>
      </c>
      <c r="ES105" s="127">
        <f t="shared" si="19"/>
        <v>0.00000322862709</v>
      </c>
      <c r="ET105" s="127">
        <f t="shared" si="20"/>
        <v>0.01175910167</v>
      </c>
    </row>
    <row r="106">
      <c r="A106" s="123">
        <f>'Yield Tabulations'!Z107</f>
        <v>0.2956298201</v>
      </c>
      <c r="B106" s="124">
        <f>'Yield Tabulations'!V107</f>
        <v>0.3084677419</v>
      </c>
      <c r="C106" s="124">
        <f>'Yield Tabulations'!W107</f>
        <v>0.2730496454</v>
      </c>
      <c r="D106" s="125">
        <f t="shared" si="11"/>
        <v>1</v>
      </c>
      <c r="E106" s="125">
        <f t="shared" ref="E106:M106" si="422">POWER($B106,E$1)*POWER($C106,E$2)</f>
        <v>0.2730496454</v>
      </c>
      <c r="F106" s="125">
        <f t="shared" si="422"/>
        <v>0.3084677419</v>
      </c>
      <c r="G106" s="125">
        <f t="shared" si="422"/>
        <v>0.07455610885</v>
      </c>
      <c r="H106" s="125">
        <f t="shared" si="422"/>
        <v>0.08422700755</v>
      </c>
      <c r="I106" s="125">
        <f t="shared" si="422"/>
        <v>0.09515234781</v>
      </c>
      <c r="J106" s="125">
        <f t="shared" si="422"/>
        <v>0.02035751908</v>
      </c>
      <c r="K106" s="125">
        <f t="shared" si="422"/>
        <v>0.02299815454</v>
      </c>
      <c r="L106" s="125">
        <f t="shared" si="422"/>
        <v>0.02598131483</v>
      </c>
      <c r="M106" s="125">
        <f t="shared" si="422"/>
        <v>0.02935142987</v>
      </c>
      <c r="N106" s="126">
        <f t="shared" ref="N106:DI106" si="423">OFFSET($D106,0,N$2)*OFFSET($D106,0,N$3)</f>
        <v>1</v>
      </c>
      <c r="O106" s="126">
        <f t="shared" si="423"/>
        <v>0.2730496454</v>
      </c>
      <c r="P106" s="126">
        <f t="shared" si="423"/>
        <v>0.3084677419</v>
      </c>
      <c r="Q106" s="126">
        <f t="shared" si="423"/>
        <v>0.07455610885</v>
      </c>
      <c r="R106" s="126">
        <f t="shared" si="423"/>
        <v>0.08422700755</v>
      </c>
      <c r="S106" s="126">
        <f t="shared" si="423"/>
        <v>0.09515234781</v>
      </c>
      <c r="T106" s="126">
        <f t="shared" si="423"/>
        <v>0.02035751908</v>
      </c>
      <c r="U106" s="126">
        <f t="shared" si="423"/>
        <v>0.02299815454</v>
      </c>
      <c r="V106" s="126">
        <f t="shared" si="423"/>
        <v>0.02598131483</v>
      </c>
      <c r="W106" s="126">
        <f t="shared" si="423"/>
        <v>0.02935142987</v>
      </c>
      <c r="X106" s="126">
        <f t="shared" si="423"/>
        <v>0.2730496454</v>
      </c>
      <c r="Y106" s="126">
        <f t="shared" si="423"/>
        <v>0.07455610885</v>
      </c>
      <c r="Z106" s="126">
        <f t="shared" si="423"/>
        <v>0.08422700755</v>
      </c>
      <c r="AA106" s="126">
        <f t="shared" si="423"/>
        <v>0.02035751908</v>
      </c>
      <c r="AB106" s="126">
        <f t="shared" si="423"/>
        <v>0.02299815454</v>
      </c>
      <c r="AC106" s="126">
        <f t="shared" si="423"/>
        <v>0.02598131483</v>
      </c>
      <c r="AD106" s="126">
        <f t="shared" si="423"/>
        <v>0.005558613367</v>
      </c>
      <c r="AE106" s="126">
        <f t="shared" si="423"/>
        <v>0.006279637943</v>
      </c>
      <c r="AF106" s="126">
        <f t="shared" si="423"/>
        <v>0.007094188801</v>
      </c>
      <c r="AG106" s="126">
        <f t="shared" si="423"/>
        <v>0.008014397518</v>
      </c>
      <c r="AH106" s="126">
        <f t="shared" si="423"/>
        <v>0.3084677419</v>
      </c>
      <c r="AI106" s="126">
        <f t="shared" si="423"/>
        <v>0.08422700755</v>
      </c>
      <c r="AJ106" s="126">
        <f t="shared" si="423"/>
        <v>0.09515234781</v>
      </c>
      <c r="AK106" s="126">
        <f t="shared" si="423"/>
        <v>0.02299815454</v>
      </c>
      <c r="AL106" s="126">
        <f t="shared" si="423"/>
        <v>0.02598131483</v>
      </c>
      <c r="AM106" s="126">
        <f t="shared" si="423"/>
        <v>0.02935142987</v>
      </c>
      <c r="AN106" s="126">
        <f t="shared" si="423"/>
        <v>0.006279637943</v>
      </c>
      <c r="AO106" s="126">
        <f t="shared" si="423"/>
        <v>0.007094188801</v>
      </c>
      <c r="AP106" s="126">
        <f t="shared" si="423"/>
        <v>0.008014397518</v>
      </c>
      <c r="AQ106" s="126">
        <f t="shared" si="423"/>
        <v>0.009053969295</v>
      </c>
      <c r="AR106" s="126">
        <f t="shared" si="423"/>
        <v>0.07455610885</v>
      </c>
      <c r="AS106" s="126">
        <f t="shared" si="423"/>
        <v>0.02035751908</v>
      </c>
      <c r="AT106" s="126">
        <f t="shared" si="423"/>
        <v>0.02299815454</v>
      </c>
      <c r="AU106" s="126">
        <f t="shared" si="423"/>
        <v>0.005558613367</v>
      </c>
      <c r="AV106" s="126">
        <f t="shared" si="423"/>
        <v>0.006279637943</v>
      </c>
      <c r="AW106" s="126">
        <f t="shared" si="423"/>
        <v>0.007094188801</v>
      </c>
      <c r="AX106" s="126">
        <f t="shared" si="423"/>
        <v>0.001517777409</v>
      </c>
      <c r="AY106" s="126">
        <f t="shared" si="423"/>
        <v>0.001714652913</v>
      </c>
      <c r="AZ106" s="126">
        <f t="shared" si="423"/>
        <v>0.001937065736</v>
      </c>
      <c r="BA106" s="126">
        <f t="shared" si="423"/>
        <v>0.0021883284</v>
      </c>
      <c r="BB106" s="126">
        <f t="shared" si="423"/>
        <v>0.08422700755</v>
      </c>
      <c r="BC106" s="126">
        <f t="shared" si="423"/>
        <v>0.02299815454</v>
      </c>
      <c r="BD106" s="126">
        <f t="shared" si="423"/>
        <v>0.02598131483</v>
      </c>
      <c r="BE106" s="126">
        <f t="shared" si="423"/>
        <v>0.006279637943</v>
      </c>
      <c r="BF106" s="126">
        <f t="shared" si="423"/>
        <v>0.007094188801</v>
      </c>
      <c r="BG106" s="126">
        <f t="shared" si="423"/>
        <v>0.008014397518</v>
      </c>
      <c r="BH106" s="126">
        <f t="shared" si="423"/>
        <v>0.001714652913</v>
      </c>
      <c r="BI106" s="126">
        <f t="shared" si="423"/>
        <v>0.001937065736</v>
      </c>
      <c r="BJ106" s="126">
        <f t="shared" si="423"/>
        <v>0.0021883284</v>
      </c>
      <c r="BK106" s="126">
        <f t="shared" si="423"/>
        <v>0.002472183105</v>
      </c>
      <c r="BL106" s="126">
        <f t="shared" si="423"/>
        <v>0.09515234781</v>
      </c>
      <c r="BM106" s="126">
        <f t="shared" si="423"/>
        <v>0.02598131483</v>
      </c>
      <c r="BN106" s="126">
        <f t="shared" si="423"/>
        <v>0.02935142987</v>
      </c>
      <c r="BO106" s="126">
        <f t="shared" si="423"/>
        <v>0.007094188801</v>
      </c>
      <c r="BP106" s="126">
        <f t="shared" si="423"/>
        <v>0.008014397518</v>
      </c>
      <c r="BQ106" s="126">
        <f t="shared" si="423"/>
        <v>0.009053969295</v>
      </c>
      <c r="BR106" s="126">
        <f t="shared" si="423"/>
        <v>0.001937065736</v>
      </c>
      <c r="BS106" s="126">
        <f t="shared" si="423"/>
        <v>0.0021883284</v>
      </c>
      <c r="BT106" s="126">
        <f t="shared" si="423"/>
        <v>0.002472183105</v>
      </c>
      <c r="BU106" s="126">
        <f t="shared" si="423"/>
        <v>0.002792857464</v>
      </c>
      <c r="BV106" s="126">
        <f t="shared" si="423"/>
        <v>0.02035751908</v>
      </c>
      <c r="BW106" s="126">
        <f t="shared" si="423"/>
        <v>0.005558613367</v>
      </c>
      <c r="BX106" s="126">
        <f t="shared" si="423"/>
        <v>0.006279637943</v>
      </c>
      <c r="BY106" s="126">
        <f t="shared" si="423"/>
        <v>0.001517777409</v>
      </c>
      <c r="BZ106" s="126">
        <f t="shared" si="423"/>
        <v>0.001714652913</v>
      </c>
      <c r="CA106" s="126">
        <f t="shared" si="423"/>
        <v>0.001937065736</v>
      </c>
      <c r="CB106" s="126">
        <f t="shared" si="423"/>
        <v>0.0004144285832</v>
      </c>
      <c r="CC106" s="126">
        <f t="shared" si="423"/>
        <v>0.00046818537</v>
      </c>
      <c r="CD106" s="126">
        <f t="shared" si="423"/>
        <v>0.0005289151124</v>
      </c>
      <c r="CE106" s="126">
        <f t="shared" si="423"/>
        <v>0.0005975222937</v>
      </c>
      <c r="CF106" s="126">
        <f t="shared" si="423"/>
        <v>0.02299815454</v>
      </c>
      <c r="CG106" s="126">
        <f t="shared" si="423"/>
        <v>0.006279637943</v>
      </c>
      <c r="CH106" s="126">
        <f t="shared" si="423"/>
        <v>0.007094188801</v>
      </c>
      <c r="CI106" s="126">
        <f t="shared" si="423"/>
        <v>0.001714652913</v>
      </c>
      <c r="CJ106" s="126">
        <f t="shared" si="423"/>
        <v>0.001937065736</v>
      </c>
      <c r="CK106" s="126">
        <f t="shared" si="423"/>
        <v>0.0021883284</v>
      </c>
      <c r="CL106" s="126">
        <f t="shared" si="423"/>
        <v>0.00046818537</v>
      </c>
      <c r="CM106" s="126">
        <f t="shared" si="423"/>
        <v>0.0005289151124</v>
      </c>
      <c r="CN106" s="126">
        <f t="shared" si="423"/>
        <v>0.0005975222937</v>
      </c>
      <c r="CO106" s="126">
        <f t="shared" si="423"/>
        <v>0.0006750287202</v>
      </c>
      <c r="CP106" s="126">
        <f t="shared" si="423"/>
        <v>0.02598131483</v>
      </c>
      <c r="CQ106" s="126">
        <f t="shared" si="423"/>
        <v>0.007094188801</v>
      </c>
      <c r="CR106" s="126">
        <f t="shared" si="423"/>
        <v>0.008014397518</v>
      </c>
      <c r="CS106" s="126">
        <f t="shared" si="423"/>
        <v>0.001937065736</v>
      </c>
      <c r="CT106" s="126">
        <f t="shared" si="423"/>
        <v>0.0021883284</v>
      </c>
      <c r="CU106" s="126">
        <f t="shared" si="423"/>
        <v>0.002472183105</v>
      </c>
      <c r="CV106" s="126">
        <f t="shared" si="423"/>
        <v>0.0005289151124</v>
      </c>
      <c r="CW106" s="126">
        <f t="shared" si="423"/>
        <v>0.0005975222937</v>
      </c>
      <c r="CX106" s="126">
        <f t="shared" si="423"/>
        <v>0.0006750287202</v>
      </c>
      <c r="CY106" s="126">
        <f t="shared" si="423"/>
        <v>0.0007625887401</v>
      </c>
      <c r="CZ106" s="126">
        <f t="shared" si="423"/>
        <v>0.02935142987</v>
      </c>
      <c r="DA106" s="126">
        <f t="shared" si="423"/>
        <v>0.008014397518</v>
      </c>
      <c r="DB106" s="126">
        <f t="shared" si="423"/>
        <v>0.009053969295</v>
      </c>
      <c r="DC106" s="126">
        <f t="shared" si="423"/>
        <v>0.0021883284</v>
      </c>
      <c r="DD106" s="126">
        <f t="shared" si="423"/>
        <v>0.002472183105</v>
      </c>
      <c r="DE106" s="126">
        <f t="shared" si="423"/>
        <v>0.002792857464</v>
      </c>
      <c r="DF106" s="126">
        <f t="shared" si="423"/>
        <v>0.0005975222937</v>
      </c>
      <c r="DG106" s="126">
        <f t="shared" si="423"/>
        <v>0.0006750287202</v>
      </c>
      <c r="DH106" s="126">
        <f t="shared" si="423"/>
        <v>0.0007625887401</v>
      </c>
      <c r="DI106" s="126">
        <f t="shared" si="423"/>
        <v>0.0008615064354</v>
      </c>
      <c r="DJ106" s="126">
        <f t="shared" ref="DJ106:DS106" si="424">$A106*OFFSET($D106,0,DJ$3)</f>
        <v>0.2956298201</v>
      </c>
      <c r="DK106" s="126">
        <f t="shared" si="424"/>
        <v>0.08072161753</v>
      </c>
      <c r="DL106" s="126">
        <f t="shared" si="424"/>
        <v>0.09119226304</v>
      </c>
      <c r="DM106" s="126">
        <f t="shared" si="424"/>
        <v>0.02204100904</v>
      </c>
      <c r="DN106" s="126">
        <f t="shared" si="424"/>
        <v>0.02490001509</v>
      </c>
      <c r="DO106" s="126">
        <f t="shared" si="424"/>
        <v>0.02812987146</v>
      </c>
      <c r="DP106" s="126">
        <f t="shared" si="424"/>
        <v>0.006018289703</v>
      </c>
      <c r="DQ106" s="126">
        <f t="shared" si="424"/>
        <v>0.006798940289</v>
      </c>
      <c r="DR106" s="126">
        <f t="shared" si="424"/>
        <v>0.007680851428</v>
      </c>
      <c r="DS106" s="126">
        <f t="shared" si="424"/>
        <v>0.008677157931</v>
      </c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5">
        <f t="shared" ref="EF106:EO106" si="425">D106*EF$3</f>
        <v>-0.002271078519</v>
      </c>
      <c r="EG106" s="125">
        <f t="shared" si="425"/>
        <v>0.120952739</v>
      </c>
      <c r="EH106" s="125">
        <f t="shared" si="425"/>
        <v>0.1773056185</v>
      </c>
      <c r="EI106" s="125">
        <f t="shared" si="425"/>
        <v>-0.02660218809</v>
      </c>
      <c r="EJ106" s="125">
        <f t="shared" si="425"/>
        <v>0.04503902816</v>
      </c>
      <c r="EK106" s="125">
        <f t="shared" si="425"/>
        <v>-0.02134177118</v>
      </c>
      <c r="EL106" s="125">
        <f t="shared" si="425"/>
        <v>0.006945913262</v>
      </c>
      <c r="EM106" s="125">
        <f t="shared" si="425"/>
        <v>-0.00699275279</v>
      </c>
      <c r="EN106" s="125">
        <f t="shared" si="425"/>
        <v>-0.008821948341</v>
      </c>
      <c r="EO106" s="125">
        <f t="shared" si="425"/>
        <v>0.0101666992</v>
      </c>
      <c r="EP106" s="127">
        <f t="shared" si="17"/>
        <v>0.2943802592</v>
      </c>
      <c r="EQ106" s="127">
        <v>-0.017529990434183684</v>
      </c>
      <c r="ER106" s="127">
        <f t="shared" si="18"/>
        <v>0.2956298201</v>
      </c>
      <c r="ES106" s="127">
        <f t="shared" si="19"/>
        <v>0.00000156140228</v>
      </c>
      <c r="ET106" s="127">
        <f t="shared" si="20"/>
        <v>0.01896467629</v>
      </c>
    </row>
    <row r="107">
      <c r="A107" s="123">
        <f>'Yield Tabulations'!Z108</f>
        <v>0.3486842105</v>
      </c>
      <c r="B107" s="124">
        <f>'Yield Tabulations'!V108</f>
        <v>0.3813169985</v>
      </c>
      <c r="C107" s="124">
        <f>'Yield Tabulations'!W108</f>
        <v>0.296836983</v>
      </c>
      <c r="D107" s="125">
        <f t="shared" si="11"/>
        <v>1</v>
      </c>
      <c r="E107" s="125">
        <f t="shared" ref="E107:M107" si="426">POWER($B107,E$1)*POWER($C107,E$2)</f>
        <v>0.296836983</v>
      </c>
      <c r="F107" s="125">
        <f t="shared" si="426"/>
        <v>0.3813169985</v>
      </c>
      <c r="G107" s="125">
        <f t="shared" si="426"/>
        <v>0.08811219446</v>
      </c>
      <c r="H107" s="125">
        <f t="shared" si="426"/>
        <v>0.1131889874</v>
      </c>
      <c r="I107" s="125">
        <f t="shared" si="426"/>
        <v>0.1454026533</v>
      </c>
      <c r="J107" s="125">
        <f t="shared" si="426"/>
        <v>0.02615495797</v>
      </c>
      <c r="K107" s="125">
        <f t="shared" si="426"/>
        <v>0.03359867752</v>
      </c>
      <c r="L107" s="125">
        <f t="shared" si="426"/>
        <v>0.04316088493</v>
      </c>
      <c r="M107" s="125">
        <f t="shared" si="426"/>
        <v>0.05544450333</v>
      </c>
      <c r="N107" s="126">
        <f t="shared" ref="N107:DI107" si="427">OFFSET($D107,0,N$2)*OFFSET($D107,0,N$3)</f>
        <v>1</v>
      </c>
      <c r="O107" s="126">
        <f t="shared" si="427"/>
        <v>0.296836983</v>
      </c>
      <c r="P107" s="126">
        <f t="shared" si="427"/>
        <v>0.3813169985</v>
      </c>
      <c r="Q107" s="126">
        <f t="shared" si="427"/>
        <v>0.08811219446</v>
      </c>
      <c r="R107" s="126">
        <f t="shared" si="427"/>
        <v>0.1131889874</v>
      </c>
      <c r="S107" s="126">
        <f t="shared" si="427"/>
        <v>0.1454026533</v>
      </c>
      <c r="T107" s="126">
        <f t="shared" si="427"/>
        <v>0.02615495797</v>
      </c>
      <c r="U107" s="126">
        <f t="shared" si="427"/>
        <v>0.03359867752</v>
      </c>
      <c r="V107" s="126">
        <f t="shared" si="427"/>
        <v>0.04316088493</v>
      </c>
      <c r="W107" s="126">
        <f t="shared" si="427"/>
        <v>0.05544450333</v>
      </c>
      <c r="X107" s="126">
        <f t="shared" si="427"/>
        <v>0.296836983</v>
      </c>
      <c r="Y107" s="126">
        <f t="shared" si="427"/>
        <v>0.08811219446</v>
      </c>
      <c r="Z107" s="126">
        <f t="shared" si="427"/>
        <v>0.1131889874</v>
      </c>
      <c r="AA107" s="126">
        <f t="shared" si="427"/>
        <v>0.02615495797</v>
      </c>
      <c r="AB107" s="126">
        <f t="shared" si="427"/>
        <v>0.03359867752</v>
      </c>
      <c r="AC107" s="126">
        <f t="shared" si="427"/>
        <v>0.04316088493</v>
      </c>
      <c r="AD107" s="126">
        <f t="shared" si="427"/>
        <v>0.007763758812</v>
      </c>
      <c r="AE107" s="126">
        <f t="shared" si="427"/>
        <v>0.009973330067</v>
      </c>
      <c r="AF107" s="126">
        <f t="shared" si="427"/>
        <v>0.01281174686</v>
      </c>
      <c r="AG107" s="126">
        <f t="shared" si="427"/>
        <v>0.01645797909</v>
      </c>
      <c r="AH107" s="126">
        <f t="shared" si="427"/>
        <v>0.3813169985</v>
      </c>
      <c r="AI107" s="126">
        <f t="shared" si="427"/>
        <v>0.1131889874</v>
      </c>
      <c r="AJ107" s="126">
        <f t="shared" si="427"/>
        <v>0.1454026533</v>
      </c>
      <c r="AK107" s="126">
        <f t="shared" si="427"/>
        <v>0.03359867752</v>
      </c>
      <c r="AL107" s="126">
        <f t="shared" si="427"/>
        <v>0.04316088493</v>
      </c>
      <c r="AM107" s="126">
        <f t="shared" si="427"/>
        <v>0.05544450333</v>
      </c>
      <c r="AN107" s="126">
        <f t="shared" si="427"/>
        <v>0.009973330067</v>
      </c>
      <c r="AO107" s="126">
        <f t="shared" si="427"/>
        <v>0.01281174686</v>
      </c>
      <c r="AP107" s="126">
        <f t="shared" si="427"/>
        <v>0.01645797909</v>
      </c>
      <c r="AQ107" s="126">
        <f t="shared" si="427"/>
        <v>0.02114193159</v>
      </c>
      <c r="AR107" s="126">
        <f t="shared" si="427"/>
        <v>0.08811219446</v>
      </c>
      <c r="AS107" s="126">
        <f t="shared" si="427"/>
        <v>0.02615495797</v>
      </c>
      <c r="AT107" s="126">
        <f t="shared" si="427"/>
        <v>0.03359867752</v>
      </c>
      <c r="AU107" s="126">
        <f t="shared" si="427"/>
        <v>0.007763758812</v>
      </c>
      <c r="AV107" s="126">
        <f t="shared" si="427"/>
        <v>0.009973330067</v>
      </c>
      <c r="AW107" s="126">
        <f t="shared" si="427"/>
        <v>0.01281174686</v>
      </c>
      <c r="AX107" s="126">
        <f t="shared" si="427"/>
        <v>0.002304570742</v>
      </c>
      <c r="AY107" s="126">
        <f t="shared" si="427"/>
        <v>0.002960453207</v>
      </c>
      <c r="AZ107" s="126">
        <f t="shared" si="427"/>
        <v>0.003803000286</v>
      </c>
      <c r="BA107" s="126">
        <f t="shared" si="427"/>
        <v>0.004885336859</v>
      </c>
      <c r="BB107" s="126">
        <f t="shared" si="427"/>
        <v>0.1131889874</v>
      </c>
      <c r="BC107" s="126">
        <f t="shared" si="427"/>
        <v>0.03359867752</v>
      </c>
      <c r="BD107" s="126">
        <f t="shared" si="427"/>
        <v>0.04316088493</v>
      </c>
      <c r="BE107" s="126">
        <f t="shared" si="427"/>
        <v>0.009973330067</v>
      </c>
      <c r="BF107" s="126">
        <f t="shared" si="427"/>
        <v>0.01281174686</v>
      </c>
      <c r="BG107" s="126">
        <f t="shared" si="427"/>
        <v>0.01645797909</v>
      </c>
      <c r="BH107" s="126">
        <f t="shared" si="427"/>
        <v>0.002960453207</v>
      </c>
      <c r="BI107" s="126">
        <f t="shared" si="427"/>
        <v>0.003803000286</v>
      </c>
      <c r="BJ107" s="126">
        <f t="shared" si="427"/>
        <v>0.004885336859</v>
      </c>
      <c r="BK107" s="126">
        <f t="shared" si="427"/>
        <v>0.006275707188</v>
      </c>
      <c r="BL107" s="126">
        <f t="shared" si="427"/>
        <v>0.1454026533</v>
      </c>
      <c r="BM107" s="126">
        <f t="shared" si="427"/>
        <v>0.04316088493</v>
      </c>
      <c r="BN107" s="126">
        <f t="shared" si="427"/>
        <v>0.05544450333</v>
      </c>
      <c r="BO107" s="126">
        <f t="shared" si="427"/>
        <v>0.01281174686</v>
      </c>
      <c r="BP107" s="126">
        <f t="shared" si="427"/>
        <v>0.01645797909</v>
      </c>
      <c r="BQ107" s="126">
        <f t="shared" si="427"/>
        <v>0.02114193159</v>
      </c>
      <c r="BR107" s="126">
        <f t="shared" si="427"/>
        <v>0.003803000286</v>
      </c>
      <c r="BS107" s="126">
        <f t="shared" si="427"/>
        <v>0.004885336859</v>
      </c>
      <c r="BT107" s="126">
        <f t="shared" si="427"/>
        <v>0.006275707188</v>
      </c>
      <c r="BU107" s="126">
        <f t="shared" si="427"/>
        <v>0.008061777897</v>
      </c>
      <c r="BV107" s="126">
        <f t="shared" si="427"/>
        <v>0.02615495797</v>
      </c>
      <c r="BW107" s="126">
        <f t="shared" si="427"/>
        <v>0.007763758812</v>
      </c>
      <c r="BX107" s="126">
        <f t="shared" si="427"/>
        <v>0.009973330067</v>
      </c>
      <c r="BY107" s="126">
        <f t="shared" si="427"/>
        <v>0.002304570742</v>
      </c>
      <c r="BZ107" s="126">
        <f t="shared" si="427"/>
        <v>0.002960453207</v>
      </c>
      <c r="CA107" s="126">
        <f t="shared" si="427"/>
        <v>0.003803000286</v>
      </c>
      <c r="CB107" s="126">
        <f t="shared" si="427"/>
        <v>0.0006840818262</v>
      </c>
      <c r="CC107" s="126">
        <f t="shared" si="427"/>
        <v>0.0008787719982</v>
      </c>
      <c r="CD107" s="126">
        <f t="shared" si="427"/>
        <v>0.001128871131</v>
      </c>
      <c r="CE107" s="126">
        <f t="shared" si="427"/>
        <v>0.001450148654</v>
      </c>
      <c r="CF107" s="126">
        <f t="shared" si="427"/>
        <v>0.03359867752</v>
      </c>
      <c r="CG107" s="126">
        <f t="shared" si="427"/>
        <v>0.009973330067</v>
      </c>
      <c r="CH107" s="126">
        <f t="shared" si="427"/>
        <v>0.01281174686</v>
      </c>
      <c r="CI107" s="126">
        <f t="shared" si="427"/>
        <v>0.002960453207</v>
      </c>
      <c r="CJ107" s="126">
        <f t="shared" si="427"/>
        <v>0.003803000286</v>
      </c>
      <c r="CK107" s="126">
        <f t="shared" si="427"/>
        <v>0.004885336859</v>
      </c>
      <c r="CL107" s="126">
        <f t="shared" si="427"/>
        <v>0.0008787719982</v>
      </c>
      <c r="CM107" s="126">
        <f t="shared" si="427"/>
        <v>0.001128871131</v>
      </c>
      <c r="CN107" s="126">
        <f t="shared" si="427"/>
        <v>0.001450148654</v>
      </c>
      <c r="CO107" s="126">
        <f t="shared" si="427"/>
        <v>0.001862861988</v>
      </c>
      <c r="CP107" s="126">
        <f t="shared" si="427"/>
        <v>0.04316088493</v>
      </c>
      <c r="CQ107" s="126">
        <f t="shared" si="427"/>
        <v>0.01281174686</v>
      </c>
      <c r="CR107" s="126">
        <f t="shared" si="427"/>
        <v>0.01645797909</v>
      </c>
      <c r="CS107" s="126">
        <f t="shared" si="427"/>
        <v>0.003803000286</v>
      </c>
      <c r="CT107" s="126">
        <f t="shared" si="427"/>
        <v>0.004885336859</v>
      </c>
      <c r="CU107" s="126">
        <f t="shared" si="427"/>
        <v>0.006275707188</v>
      </c>
      <c r="CV107" s="126">
        <f t="shared" si="427"/>
        <v>0.001128871131</v>
      </c>
      <c r="CW107" s="126">
        <f t="shared" si="427"/>
        <v>0.001450148654</v>
      </c>
      <c r="CX107" s="126">
        <f t="shared" si="427"/>
        <v>0.001862861988</v>
      </c>
      <c r="CY107" s="126">
        <f t="shared" si="427"/>
        <v>0.002393033828</v>
      </c>
      <c r="CZ107" s="126">
        <f t="shared" si="427"/>
        <v>0.05544450333</v>
      </c>
      <c r="DA107" s="126">
        <f t="shared" si="427"/>
        <v>0.01645797909</v>
      </c>
      <c r="DB107" s="126">
        <f t="shared" si="427"/>
        <v>0.02114193159</v>
      </c>
      <c r="DC107" s="126">
        <f t="shared" si="427"/>
        <v>0.004885336859</v>
      </c>
      <c r="DD107" s="126">
        <f t="shared" si="427"/>
        <v>0.006275707188</v>
      </c>
      <c r="DE107" s="126">
        <f t="shared" si="427"/>
        <v>0.008061777897</v>
      </c>
      <c r="DF107" s="126">
        <f t="shared" si="427"/>
        <v>0.001450148654</v>
      </c>
      <c r="DG107" s="126">
        <f t="shared" si="427"/>
        <v>0.001862861988</v>
      </c>
      <c r="DH107" s="126">
        <f t="shared" si="427"/>
        <v>0.002393033828</v>
      </c>
      <c r="DI107" s="126">
        <f t="shared" si="427"/>
        <v>0.00307409295</v>
      </c>
      <c r="DJ107" s="126">
        <f t="shared" ref="DJ107:DS107" si="428">$A107*OFFSET($D107,0,DJ$3)</f>
        <v>0.3486842105</v>
      </c>
      <c r="DK107" s="126">
        <f t="shared" si="428"/>
        <v>0.1035023691</v>
      </c>
      <c r="DL107" s="126">
        <f t="shared" si="428"/>
        <v>0.1329592166</v>
      </c>
      <c r="DM107" s="126">
        <f t="shared" si="428"/>
        <v>0.03072333096</v>
      </c>
      <c r="DN107" s="126">
        <f t="shared" si="428"/>
        <v>0.0394672127</v>
      </c>
      <c r="DO107" s="126">
        <f t="shared" si="428"/>
        <v>0.05069960938</v>
      </c>
      <c r="DP107" s="126">
        <f t="shared" si="428"/>
        <v>0.00911982087</v>
      </c>
      <c r="DQ107" s="126">
        <f t="shared" si="428"/>
        <v>0.01171532835</v>
      </c>
      <c r="DR107" s="126">
        <f t="shared" si="428"/>
        <v>0.01504951909</v>
      </c>
      <c r="DS107" s="126">
        <f t="shared" si="428"/>
        <v>0.01933262287</v>
      </c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5">
        <f t="shared" ref="EF107:EO107" si="429">D107*EF$3</f>
        <v>-0.002271078519</v>
      </c>
      <c r="EG107" s="125">
        <f t="shared" si="429"/>
        <v>0.1314898105</v>
      </c>
      <c r="EH107" s="125">
        <f t="shared" si="429"/>
        <v>0.219178984</v>
      </c>
      <c r="EI107" s="125">
        <f t="shared" si="429"/>
        <v>-0.03143910279</v>
      </c>
      <c r="EJ107" s="125">
        <f t="shared" si="429"/>
        <v>0.06052597781</v>
      </c>
      <c r="EK107" s="125">
        <f t="shared" si="429"/>
        <v>-0.03261243918</v>
      </c>
      <c r="EL107" s="125">
        <f t="shared" si="429"/>
        <v>0.008923978834</v>
      </c>
      <c r="EM107" s="125">
        <f t="shared" si="429"/>
        <v>-0.01021591735</v>
      </c>
      <c r="EN107" s="125">
        <f t="shared" si="429"/>
        <v>-0.01465526667</v>
      </c>
      <c r="EO107" s="125">
        <f t="shared" si="429"/>
        <v>0.01920477436</v>
      </c>
      <c r="EP107" s="127">
        <f t="shared" si="17"/>
        <v>0.348129721</v>
      </c>
      <c r="EQ107" s="127">
        <v>-0.010739727041751523</v>
      </c>
      <c r="ER107" s="127">
        <f t="shared" si="18"/>
        <v>0.3486842105</v>
      </c>
      <c r="ES107" s="127">
        <f t="shared" si="19"/>
        <v>0.0000003074586894</v>
      </c>
      <c r="ET107" s="127">
        <f t="shared" si="20"/>
        <v>0.007166960859</v>
      </c>
    </row>
    <row r="108">
      <c r="A108" s="123">
        <f>'Yield Tabulations'!Z109</f>
        <v>0.3127340824</v>
      </c>
      <c r="B108" s="124">
        <f>'Yield Tabulations'!V109</f>
        <v>0.3411764706</v>
      </c>
      <c r="C108" s="124">
        <f>'Yield Tabulations'!W109</f>
        <v>0.2628865979</v>
      </c>
      <c r="D108" s="125">
        <f t="shared" si="11"/>
        <v>1</v>
      </c>
      <c r="E108" s="125">
        <f t="shared" ref="E108:M108" si="430">POWER($B108,E$1)*POWER($C108,E$2)</f>
        <v>0.2628865979</v>
      </c>
      <c r="F108" s="125">
        <f t="shared" si="430"/>
        <v>0.3411764706</v>
      </c>
      <c r="G108" s="125">
        <f t="shared" si="430"/>
        <v>0.06910936338</v>
      </c>
      <c r="H108" s="125">
        <f t="shared" si="430"/>
        <v>0.08969072165</v>
      </c>
      <c r="I108" s="125">
        <f t="shared" si="430"/>
        <v>0.1164013841</v>
      </c>
      <c r="J108" s="125">
        <f t="shared" si="430"/>
        <v>0.01816792542</v>
      </c>
      <c r="K108" s="125">
        <f t="shared" si="430"/>
        <v>0.02357848868</v>
      </c>
      <c r="L108" s="125">
        <f t="shared" si="430"/>
        <v>0.03060036386</v>
      </c>
      <c r="M108" s="125">
        <f t="shared" si="430"/>
        <v>0.03971341339</v>
      </c>
      <c r="N108" s="126">
        <f t="shared" ref="N108:DI108" si="431">OFFSET($D108,0,N$2)*OFFSET($D108,0,N$3)</f>
        <v>1</v>
      </c>
      <c r="O108" s="126">
        <f t="shared" si="431"/>
        <v>0.2628865979</v>
      </c>
      <c r="P108" s="126">
        <f t="shared" si="431"/>
        <v>0.3411764706</v>
      </c>
      <c r="Q108" s="126">
        <f t="shared" si="431"/>
        <v>0.06910936338</v>
      </c>
      <c r="R108" s="126">
        <f t="shared" si="431"/>
        <v>0.08969072165</v>
      </c>
      <c r="S108" s="126">
        <f t="shared" si="431"/>
        <v>0.1164013841</v>
      </c>
      <c r="T108" s="126">
        <f t="shared" si="431"/>
        <v>0.01816792542</v>
      </c>
      <c r="U108" s="126">
        <f t="shared" si="431"/>
        <v>0.02357848868</v>
      </c>
      <c r="V108" s="126">
        <f t="shared" si="431"/>
        <v>0.03060036386</v>
      </c>
      <c r="W108" s="126">
        <f t="shared" si="431"/>
        <v>0.03971341339</v>
      </c>
      <c r="X108" s="126">
        <f t="shared" si="431"/>
        <v>0.2628865979</v>
      </c>
      <c r="Y108" s="126">
        <f t="shared" si="431"/>
        <v>0.06910936338</v>
      </c>
      <c r="Z108" s="126">
        <f t="shared" si="431"/>
        <v>0.08969072165</v>
      </c>
      <c r="AA108" s="126">
        <f t="shared" si="431"/>
        <v>0.01816792542</v>
      </c>
      <c r="AB108" s="126">
        <f t="shared" si="431"/>
        <v>0.02357848868</v>
      </c>
      <c r="AC108" s="126">
        <f t="shared" si="431"/>
        <v>0.03060036386</v>
      </c>
      <c r="AD108" s="126">
        <f t="shared" si="431"/>
        <v>0.004776104106</v>
      </c>
      <c r="AE108" s="126">
        <f t="shared" si="431"/>
        <v>0.006198468674</v>
      </c>
      <c r="AF108" s="126">
        <f t="shared" si="431"/>
        <v>0.00804442555</v>
      </c>
      <c r="AG108" s="126">
        <f t="shared" si="431"/>
        <v>0.01044012414</v>
      </c>
      <c r="AH108" s="126">
        <f t="shared" si="431"/>
        <v>0.3411764706</v>
      </c>
      <c r="AI108" s="126">
        <f t="shared" si="431"/>
        <v>0.08969072165</v>
      </c>
      <c r="AJ108" s="126">
        <f t="shared" si="431"/>
        <v>0.1164013841</v>
      </c>
      <c r="AK108" s="126">
        <f t="shared" si="431"/>
        <v>0.02357848868</v>
      </c>
      <c r="AL108" s="126">
        <f t="shared" si="431"/>
        <v>0.03060036386</v>
      </c>
      <c r="AM108" s="126">
        <f t="shared" si="431"/>
        <v>0.03971341339</v>
      </c>
      <c r="AN108" s="126">
        <f t="shared" si="431"/>
        <v>0.006198468674</v>
      </c>
      <c r="AO108" s="126">
        <f t="shared" si="431"/>
        <v>0.00804442555</v>
      </c>
      <c r="AP108" s="126">
        <f t="shared" si="431"/>
        <v>0.01044012414</v>
      </c>
      <c r="AQ108" s="126">
        <f t="shared" si="431"/>
        <v>0.01354928222</v>
      </c>
      <c r="AR108" s="126">
        <f t="shared" si="431"/>
        <v>0.06910936338</v>
      </c>
      <c r="AS108" s="126">
        <f t="shared" si="431"/>
        <v>0.01816792542</v>
      </c>
      <c r="AT108" s="126">
        <f t="shared" si="431"/>
        <v>0.02357848868</v>
      </c>
      <c r="AU108" s="126">
        <f t="shared" si="431"/>
        <v>0.004776104106</v>
      </c>
      <c r="AV108" s="126">
        <f t="shared" si="431"/>
        <v>0.006198468674</v>
      </c>
      <c r="AW108" s="126">
        <f t="shared" si="431"/>
        <v>0.00804442555</v>
      </c>
      <c r="AX108" s="126">
        <f t="shared" si="431"/>
        <v>0.00125557376</v>
      </c>
      <c r="AY108" s="126">
        <f t="shared" si="431"/>
        <v>0.001629494342</v>
      </c>
      <c r="AZ108" s="126">
        <f t="shared" si="431"/>
        <v>0.002114771665</v>
      </c>
      <c r="BA108" s="126">
        <f t="shared" si="431"/>
        <v>0.002744568717</v>
      </c>
      <c r="BB108" s="126">
        <f t="shared" si="431"/>
        <v>0.08969072165</v>
      </c>
      <c r="BC108" s="126">
        <f t="shared" si="431"/>
        <v>0.02357848868</v>
      </c>
      <c r="BD108" s="126">
        <f t="shared" si="431"/>
        <v>0.03060036386</v>
      </c>
      <c r="BE108" s="126">
        <f t="shared" si="431"/>
        <v>0.006198468674</v>
      </c>
      <c r="BF108" s="126">
        <f t="shared" si="431"/>
        <v>0.00804442555</v>
      </c>
      <c r="BG108" s="126">
        <f t="shared" si="431"/>
        <v>0.01044012414</v>
      </c>
      <c r="BH108" s="126">
        <f t="shared" si="431"/>
        <v>0.001629494342</v>
      </c>
      <c r="BI108" s="126">
        <f t="shared" si="431"/>
        <v>0.002114771665</v>
      </c>
      <c r="BJ108" s="126">
        <f t="shared" si="431"/>
        <v>0.002744568717</v>
      </c>
      <c r="BK108" s="126">
        <f t="shared" si="431"/>
        <v>0.003561924706</v>
      </c>
      <c r="BL108" s="126">
        <f t="shared" si="431"/>
        <v>0.1164013841</v>
      </c>
      <c r="BM108" s="126">
        <f t="shared" si="431"/>
        <v>0.03060036386</v>
      </c>
      <c r="BN108" s="126">
        <f t="shared" si="431"/>
        <v>0.03971341339</v>
      </c>
      <c r="BO108" s="126">
        <f t="shared" si="431"/>
        <v>0.00804442555</v>
      </c>
      <c r="BP108" s="126">
        <f t="shared" si="431"/>
        <v>0.01044012414</v>
      </c>
      <c r="BQ108" s="126">
        <f t="shared" si="431"/>
        <v>0.01354928222</v>
      </c>
      <c r="BR108" s="126">
        <f t="shared" si="431"/>
        <v>0.002114771665</v>
      </c>
      <c r="BS108" s="126">
        <f t="shared" si="431"/>
        <v>0.002744568717</v>
      </c>
      <c r="BT108" s="126">
        <f t="shared" si="431"/>
        <v>0.003561924706</v>
      </c>
      <c r="BU108" s="126">
        <f t="shared" si="431"/>
        <v>0.004622696286</v>
      </c>
      <c r="BV108" s="126">
        <f t="shared" si="431"/>
        <v>0.01816792542</v>
      </c>
      <c r="BW108" s="126">
        <f t="shared" si="431"/>
        <v>0.004776104106</v>
      </c>
      <c r="BX108" s="126">
        <f t="shared" si="431"/>
        <v>0.006198468674</v>
      </c>
      <c r="BY108" s="126">
        <f t="shared" si="431"/>
        <v>0.00125557376</v>
      </c>
      <c r="BZ108" s="126">
        <f t="shared" si="431"/>
        <v>0.001629494342</v>
      </c>
      <c r="CA108" s="126">
        <f t="shared" si="431"/>
        <v>0.002114771665</v>
      </c>
      <c r="CB108" s="126">
        <f t="shared" si="431"/>
        <v>0.0003300735142</v>
      </c>
      <c r="CC108" s="126">
        <f t="shared" si="431"/>
        <v>0.000428372224</v>
      </c>
      <c r="CD108" s="126">
        <f t="shared" si="431"/>
        <v>0.0005559451285</v>
      </c>
      <c r="CE108" s="126">
        <f t="shared" si="431"/>
        <v>0.0007215103328</v>
      </c>
      <c r="CF108" s="126">
        <f t="shared" si="431"/>
        <v>0.02357848868</v>
      </c>
      <c r="CG108" s="126">
        <f t="shared" si="431"/>
        <v>0.006198468674</v>
      </c>
      <c r="CH108" s="126">
        <f t="shared" si="431"/>
        <v>0.00804442555</v>
      </c>
      <c r="CI108" s="126">
        <f t="shared" si="431"/>
        <v>0.001629494342</v>
      </c>
      <c r="CJ108" s="126">
        <f t="shared" si="431"/>
        <v>0.002114771665</v>
      </c>
      <c r="CK108" s="126">
        <f t="shared" si="431"/>
        <v>0.002744568717</v>
      </c>
      <c r="CL108" s="126">
        <f t="shared" si="431"/>
        <v>0.000428372224</v>
      </c>
      <c r="CM108" s="126">
        <f t="shared" si="431"/>
        <v>0.0005559451285</v>
      </c>
      <c r="CN108" s="126">
        <f t="shared" si="431"/>
        <v>0.0007215103328</v>
      </c>
      <c r="CO108" s="126">
        <f t="shared" si="431"/>
        <v>0.0009363822682</v>
      </c>
      <c r="CP108" s="126">
        <f t="shared" si="431"/>
        <v>0.03060036386</v>
      </c>
      <c r="CQ108" s="126">
        <f t="shared" si="431"/>
        <v>0.00804442555</v>
      </c>
      <c r="CR108" s="126">
        <f t="shared" si="431"/>
        <v>0.01044012414</v>
      </c>
      <c r="CS108" s="126">
        <f t="shared" si="431"/>
        <v>0.002114771665</v>
      </c>
      <c r="CT108" s="126">
        <f t="shared" si="431"/>
        <v>0.002744568717</v>
      </c>
      <c r="CU108" s="126">
        <f t="shared" si="431"/>
        <v>0.003561924706</v>
      </c>
      <c r="CV108" s="126">
        <f t="shared" si="431"/>
        <v>0.0005559451285</v>
      </c>
      <c r="CW108" s="126">
        <f t="shared" si="431"/>
        <v>0.0007215103328</v>
      </c>
      <c r="CX108" s="126">
        <f t="shared" si="431"/>
        <v>0.0009363822682</v>
      </c>
      <c r="CY108" s="126">
        <f t="shared" si="431"/>
        <v>0.0012152449</v>
      </c>
      <c r="CZ108" s="126">
        <f t="shared" si="431"/>
        <v>0.03971341339</v>
      </c>
      <c r="DA108" s="126">
        <f t="shared" si="431"/>
        <v>0.01044012414</v>
      </c>
      <c r="DB108" s="126">
        <f t="shared" si="431"/>
        <v>0.01354928222</v>
      </c>
      <c r="DC108" s="126">
        <f t="shared" si="431"/>
        <v>0.002744568717</v>
      </c>
      <c r="DD108" s="126">
        <f t="shared" si="431"/>
        <v>0.003561924706</v>
      </c>
      <c r="DE108" s="126">
        <f t="shared" si="431"/>
        <v>0.004622696286</v>
      </c>
      <c r="DF108" s="126">
        <f t="shared" si="431"/>
        <v>0.0007215103328</v>
      </c>
      <c r="DG108" s="126">
        <f t="shared" si="431"/>
        <v>0.0009363822682</v>
      </c>
      <c r="DH108" s="126">
        <f t="shared" si="431"/>
        <v>0.0012152449</v>
      </c>
      <c r="DI108" s="126">
        <f t="shared" si="431"/>
        <v>0.001577155203</v>
      </c>
      <c r="DJ108" s="126">
        <f t="shared" ref="DJ108:DS108" si="432">$A108*OFFSET($D108,0,DJ$3)</f>
        <v>0.3127340824</v>
      </c>
      <c r="DK108" s="126">
        <f t="shared" si="432"/>
        <v>0.08221359898</v>
      </c>
      <c r="DL108" s="126">
        <f t="shared" si="432"/>
        <v>0.1066975105</v>
      </c>
      <c r="DM108" s="126">
        <f t="shared" si="432"/>
        <v>0.02161285334</v>
      </c>
      <c r="DN108" s="126">
        <f t="shared" si="432"/>
        <v>0.02804934553</v>
      </c>
      <c r="DO108" s="126">
        <f t="shared" si="432"/>
        <v>0.03640268004</v>
      </c>
      <c r="DP108" s="126">
        <f t="shared" si="432"/>
        <v>0.005681729486</v>
      </c>
      <c r="DQ108" s="126">
        <f t="shared" si="432"/>
        <v>0.007373797022</v>
      </c>
      <c r="DR108" s="126">
        <f t="shared" si="432"/>
        <v>0.009569776712</v>
      </c>
      <c r="DS108" s="126">
        <f t="shared" si="432"/>
        <v>0.0124197379</v>
      </c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5">
        <f t="shared" ref="EF108:EO108" si="433">D108*EF$3</f>
        <v>-0.002271078519</v>
      </c>
      <c r="EG108" s="125">
        <f t="shared" si="433"/>
        <v>0.1164508162</v>
      </c>
      <c r="EH108" s="125">
        <f t="shared" si="433"/>
        <v>0.1961064219</v>
      </c>
      <c r="EI108" s="125">
        <f t="shared" si="433"/>
        <v>-0.02465874777</v>
      </c>
      <c r="EJ108" s="125">
        <f t="shared" si="433"/>
        <v>0.04796066078</v>
      </c>
      <c r="EK108" s="125">
        <f t="shared" si="433"/>
        <v>-0.02610772893</v>
      </c>
      <c r="EL108" s="125">
        <f t="shared" si="433"/>
        <v>0.006198831677</v>
      </c>
      <c r="EM108" s="125">
        <f t="shared" si="433"/>
        <v>-0.007169207521</v>
      </c>
      <c r="EN108" s="125">
        <f t="shared" si="433"/>
        <v>-0.01039034517</v>
      </c>
      <c r="EO108" s="125">
        <f t="shared" si="433"/>
        <v>0.01375586573</v>
      </c>
      <c r="EP108" s="127">
        <f t="shared" si="17"/>
        <v>0.3098754884</v>
      </c>
      <c r="EQ108" s="127">
        <v>-5.274781974734521E-4</v>
      </c>
      <c r="ER108" s="127">
        <f t="shared" si="18"/>
        <v>0.3127340824</v>
      </c>
      <c r="ES108" s="127">
        <f t="shared" si="19"/>
        <v>0.000008171559908</v>
      </c>
      <c r="ET108" s="127">
        <f t="shared" si="20"/>
        <v>0.01454629763</v>
      </c>
    </row>
    <row r="109">
      <c r="A109" s="123">
        <f>'Yield Tabulations'!Z110</f>
        <v>0.3085585586</v>
      </c>
      <c r="B109" s="124">
        <f>'Yield Tabulations'!V110</f>
        <v>0.3018181818</v>
      </c>
      <c r="C109" s="124">
        <f>'Yield Tabulations'!W110</f>
        <v>0.3195266272</v>
      </c>
      <c r="D109" s="125">
        <f t="shared" si="11"/>
        <v>1</v>
      </c>
      <c r="E109" s="125">
        <f t="shared" ref="E109:M109" si="434">POWER($B109,E$1)*POWER($C109,E$2)</f>
        <v>0.3195266272</v>
      </c>
      <c r="F109" s="125">
        <f t="shared" si="434"/>
        <v>0.3018181818</v>
      </c>
      <c r="G109" s="125">
        <f t="shared" si="434"/>
        <v>0.1020972655</v>
      </c>
      <c r="H109" s="125">
        <f t="shared" si="434"/>
        <v>0.09643894567</v>
      </c>
      <c r="I109" s="125">
        <f t="shared" si="434"/>
        <v>0.09109421488</v>
      </c>
      <c r="J109" s="125">
        <f t="shared" si="434"/>
        <v>0.03262279489</v>
      </c>
      <c r="K109" s="125">
        <f t="shared" si="434"/>
        <v>0.03081481104</v>
      </c>
      <c r="L109" s="125">
        <f t="shared" si="434"/>
        <v>0.02910702724</v>
      </c>
      <c r="M109" s="125">
        <f t="shared" si="434"/>
        <v>0.02749389031</v>
      </c>
      <c r="N109" s="126">
        <f t="shared" ref="N109:DI109" si="435">OFFSET($D109,0,N$2)*OFFSET($D109,0,N$3)</f>
        <v>1</v>
      </c>
      <c r="O109" s="126">
        <f t="shared" si="435"/>
        <v>0.3195266272</v>
      </c>
      <c r="P109" s="126">
        <f t="shared" si="435"/>
        <v>0.3018181818</v>
      </c>
      <c r="Q109" s="126">
        <f t="shared" si="435"/>
        <v>0.1020972655</v>
      </c>
      <c r="R109" s="126">
        <f t="shared" si="435"/>
        <v>0.09643894567</v>
      </c>
      <c r="S109" s="126">
        <f t="shared" si="435"/>
        <v>0.09109421488</v>
      </c>
      <c r="T109" s="126">
        <f t="shared" si="435"/>
        <v>0.03262279489</v>
      </c>
      <c r="U109" s="126">
        <f t="shared" si="435"/>
        <v>0.03081481104</v>
      </c>
      <c r="V109" s="126">
        <f t="shared" si="435"/>
        <v>0.02910702724</v>
      </c>
      <c r="W109" s="126">
        <f t="shared" si="435"/>
        <v>0.02749389031</v>
      </c>
      <c r="X109" s="126">
        <f t="shared" si="435"/>
        <v>0.3195266272</v>
      </c>
      <c r="Y109" s="126">
        <f t="shared" si="435"/>
        <v>0.1020972655</v>
      </c>
      <c r="Z109" s="126">
        <f t="shared" si="435"/>
        <v>0.09643894567</v>
      </c>
      <c r="AA109" s="126">
        <f t="shared" si="435"/>
        <v>0.03262279489</v>
      </c>
      <c r="AB109" s="126">
        <f t="shared" si="435"/>
        <v>0.03081481104</v>
      </c>
      <c r="AC109" s="126">
        <f t="shared" si="435"/>
        <v>0.02910702724</v>
      </c>
      <c r="AD109" s="126">
        <f t="shared" si="435"/>
        <v>0.01042385162</v>
      </c>
      <c r="AE109" s="126">
        <f t="shared" si="435"/>
        <v>0.009846152641</v>
      </c>
      <c r="AF109" s="126">
        <f t="shared" si="435"/>
        <v>0.009300470242</v>
      </c>
      <c r="AG109" s="126">
        <f t="shared" si="435"/>
        <v>0.008785030039</v>
      </c>
      <c r="AH109" s="126">
        <f t="shared" si="435"/>
        <v>0.3018181818</v>
      </c>
      <c r="AI109" s="126">
        <f t="shared" si="435"/>
        <v>0.09643894567</v>
      </c>
      <c r="AJ109" s="126">
        <f t="shared" si="435"/>
        <v>0.09109421488</v>
      </c>
      <c r="AK109" s="126">
        <f t="shared" si="435"/>
        <v>0.03081481104</v>
      </c>
      <c r="AL109" s="126">
        <f t="shared" si="435"/>
        <v>0.02910702724</v>
      </c>
      <c r="AM109" s="126">
        <f t="shared" si="435"/>
        <v>0.02749389031</v>
      </c>
      <c r="AN109" s="126">
        <f t="shared" si="435"/>
        <v>0.009846152641</v>
      </c>
      <c r="AO109" s="126">
        <f t="shared" si="435"/>
        <v>0.009300470242</v>
      </c>
      <c r="AP109" s="126">
        <f t="shared" si="435"/>
        <v>0.008785030039</v>
      </c>
      <c r="AQ109" s="126">
        <f t="shared" si="435"/>
        <v>0.008298155984</v>
      </c>
      <c r="AR109" s="126">
        <f t="shared" si="435"/>
        <v>0.1020972655</v>
      </c>
      <c r="AS109" s="126">
        <f t="shared" si="435"/>
        <v>0.03262279489</v>
      </c>
      <c r="AT109" s="126">
        <f t="shared" si="435"/>
        <v>0.03081481104</v>
      </c>
      <c r="AU109" s="126">
        <f t="shared" si="435"/>
        <v>0.01042385162</v>
      </c>
      <c r="AV109" s="126">
        <f t="shared" si="435"/>
        <v>0.009846152641</v>
      </c>
      <c r="AW109" s="126">
        <f t="shared" si="435"/>
        <v>0.009300470242</v>
      </c>
      <c r="AX109" s="126">
        <f t="shared" si="435"/>
        <v>0.003330698152</v>
      </c>
      <c r="AY109" s="126">
        <f t="shared" si="435"/>
        <v>0.003146107944</v>
      </c>
      <c r="AZ109" s="126">
        <f t="shared" si="435"/>
        <v>0.002971747888</v>
      </c>
      <c r="BA109" s="126">
        <f t="shared" si="435"/>
        <v>0.002807051018</v>
      </c>
      <c r="BB109" s="126">
        <f t="shared" si="435"/>
        <v>0.09643894567</v>
      </c>
      <c r="BC109" s="126">
        <f t="shared" si="435"/>
        <v>0.03081481104</v>
      </c>
      <c r="BD109" s="126">
        <f t="shared" si="435"/>
        <v>0.02910702724</v>
      </c>
      <c r="BE109" s="126">
        <f t="shared" si="435"/>
        <v>0.009846152641</v>
      </c>
      <c r="BF109" s="126">
        <f t="shared" si="435"/>
        <v>0.009300470242</v>
      </c>
      <c r="BG109" s="126">
        <f t="shared" si="435"/>
        <v>0.008785030039</v>
      </c>
      <c r="BH109" s="126">
        <f t="shared" si="435"/>
        <v>0.003146107944</v>
      </c>
      <c r="BI109" s="126">
        <f t="shared" si="435"/>
        <v>0.002971747888</v>
      </c>
      <c r="BJ109" s="126">
        <f t="shared" si="435"/>
        <v>0.002807051018</v>
      </c>
      <c r="BK109" s="126">
        <f t="shared" si="435"/>
        <v>0.002651481794</v>
      </c>
      <c r="BL109" s="126">
        <f t="shared" si="435"/>
        <v>0.09109421488</v>
      </c>
      <c r="BM109" s="126">
        <f t="shared" si="435"/>
        <v>0.02910702724</v>
      </c>
      <c r="BN109" s="126">
        <f t="shared" si="435"/>
        <v>0.02749389031</v>
      </c>
      <c r="BO109" s="126">
        <f t="shared" si="435"/>
        <v>0.009300470242</v>
      </c>
      <c r="BP109" s="126">
        <f t="shared" si="435"/>
        <v>0.008785030039</v>
      </c>
      <c r="BQ109" s="126">
        <f t="shared" si="435"/>
        <v>0.008298155984</v>
      </c>
      <c r="BR109" s="126">
        <f t="shared" si="435"/>
        <v>0.002971747888</v>
      </c>
      <c r="BS109" s="126">
        <f t="shared" si="435"/>
        <v>0.002807051018</v>
      </c>
      <c r="BT109" s="126">
        <f t="shared" si="435"/>
        <v>0.002651481794</v>
      </c>
      <c r="BU109" s="126">
        <f t="shared" si="435"/>
        <v>0.002504534351</v>
      </c>
      <c r="BV109" s="126">
        <f t="shared" si="435"/>
        <v>0.03262279489</v>
      </c>
      <c r="BW109" s="126">
        <f t="shared" si="435"/>
        <v>0.01042385162</v>
      </c>
      <c r="BX109" s="126">
        <f t="shared" si="435"/>
        <v>0.009846152641</v>
      </c>
      <c r="BY109" s="126">
        <f t="shared" si="435"/>
        <v>0.003330698152</v>
      </c>
      <c r="BZ109" s="126">
        <f t="shared" si="435"/>
        <v>0.003146107944</v>
      </c>
      <c r="CA109" s="126">
        <f t="shared" si="435"/>
        <v>0.002971747888</v>
      </c>
      <c r="CB109" s="126">
        <f t="shared" si="435"/>
        <v>0.001064246747</v>
      </c>
      <c r="CC109" s="126">
        <f t="shared" si="435"/>
        <v>0.00100526526</v>
      </c>
      <c r="CD109" s="126">
        <f t="shared" si="435"/>
        <v>0.0009495525796</v>
      </c>
      <c r="CE109" s="126">
        <f t="shared" si="435"/>
        <v>0.0008969275444</v>
      </c>
      <c r="CF109" s="126">
        <f t="shared" si="435"/>
        <v>0.03081481104</v>
      </c>
      <c r="CG109" s="126">
        <f t="shared" si="435"/>
        <v>0.009846152641</v>
      </c>
      <c r="CH109" s="126">
        <f t="shared" si="435"/>
        <v>0.009300470242</v>
      </c>
      <c r="CI109" s="126">
        <f t="shared" si="435"/>
        <v>0.003146107944</v>
      </c>
      <c r="CJ109" s="126">
        <f t="shared" si="435"/>
        <v>0.002971747888</v>
      </c>
      <c r="CK109" s="126">
        <f t="shared" si="435"/>
        <v>0.002807051018</v>
      </c>
      <c r="CL109" s="126">
        <f t="shared" si="435"/>
        <v>0.00100526526</v>
      </c>
      <c r="CM109" s="126">
        <f t="shared" si="435"/>
        <v>0.0009495525796</v>
      </c>
      <c r="CN109" s="126">
        <f t="shared" si="435"/>
        <v>0.0008969275444</v>
      </c>
      <c r="CO109" s="126">
        <f t="shared" si="435"/>
        <v>0.0008472190347</v>
      </c>
      <c r="CP109" s="126">
        <f t="shared" si="435"/>
        <v>0.02910702724</v>
      </c>
      <c r="CQ109" s="126">
        <f t="shared" si="435"/>
        <v>0.009300470242</v>
      </c>
      <c r="CR109" s="126">
        <f t="shared" si="435"/>
        <v>0.008785030039</v>
      </c>
      <c r="CS109" s="126">
        <f t="shared" si="435"/>
        <v>0.002971747888</v>
      </c>
      <c r="CT109" s="126">
        <f t="shared" si="435"/>
        <v>0.002807051018</v>
      </c>
      <c r="CU109" s="126">
        <f t="shared" si="435"/>
        <v>0.002651481794</v>
      </c>
      <c r="CV109" s="126">
        <f t="shared" si="435"/>
        <v>0.0009495525796</v>
      </c>
      <c r="CW109" s="126">
        <f t="shared" si="435"/>
        <v>0.0008969275444</v>
      </c>
      <c r="CX109" s="126">
        <f t="shared" si="435"/>
        <v>0.0008472190347</v>
      </c>
      <c r="CY109" s="126">
        <f t="shared" si="435"/>
        <v>0.0008002654141</v>
      </c>
      <c r="CZ109" s="126">
        <f t="shared" si="435"/>
        <v>0.02749389031</v>
      </c>
      <c r="DA109" s="126">
        <f t="shared" si="435"/>
        <v>0.008785030039</v>
      </c>
      <c r="DB109" s="126">
        <f t="shared" si="435"/>
        <v>0.008298155984</v>
      </c>
      <c r="DC109" s="126">
        <f t="shared" si="435"/>
        <v>0.002807051018</v>
      </c>
      <c r="DD109" s="126">
        <f t="shared" si="435"/>
        <v>0.002651481794</v>
      </c>
      <c r="DE109" s="126">
        <f t="shared" si="435"/>
        <v>0.002504534351</v>
      </c>
      <c r="DF109" s="126">
        <f t="shared" si="435"/>
        <v>0.0008969275444</v>
      </c>
      <c r="DG109" s="126">
        <f t="shared" si="435"/>
        <v>0.0008472190347</v>
      </c>
      <c r="DH109" s="126">
        <f t="shared" si="435"/>
        <v>0.0008002654141</v>
      </c>
      <c r="DI109" s="126">
        <f t="shared" si="435"/>
        <v>0.0007559140043</v>
      </c>
      <c r="DJ109" s="126">
        <f t="shared" ref="DJ109:DS109" si="436">$A109*OFFSET($D109,0,DJ$3)</f>
        <v>0.3085585586</v>
      </c>
      <c r="DK109" s="126">
        <f t="shared" si="436"/>
        <v>0.09859267552</v>
      </c>
      <c r="DL109" s="126">
        <f t="shared" si="436"/>
        <v>0.09312858313</v>
      </c>
      <c r="DM109" s="126">
        <f t="shared" si="436"/>
        <v>0.03150298508</v>
      </c>
      <c r="DN109" s="126">
        <f t="shared" si="436"/>
        <v>0.02975706206</v>
      </c>
      <c r="DO109" s="126">
        <f t="shared" si="436"/>
        <v>0.02810789964</v>
      </c>
      <c r="DP109" s="126">
        <f t="shared" si="436"/>
        <v>0.01006604257</v>
      </c>
      <c r="DQ109" s="126">
        <f t="shared" si="436"/>
        <v>0.009508173677</v>
      </c>
      <c r="DR109" s="126">
        <f t="shared" si="436"/>
        <v>0.008981222369</v>
      </c>
      <c r="DS109" s="126">
        <f t="shared" si="436"/>
        <v>0.008483475163</v>
      </c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5">
        <f t="shared" ref="EF109:EO109" si="437">D109*EF$3</f>
        <v>-0.002271078519</v>
      </c>
      <c r="EG109" s="125">
        <f t="shared" si="437"/>
        <v>0.141540637</v>
      </c>
      <c r="EH109" s="125">
        <f t="shared" si="437"/>
        <v>0.1734834867</v>
      </c>
      <c r="EI109" s="125">
        <f t="shared" si="437"/>
        <v>-0.03642908277</v>
      </c>
      <c r="EJ109" s="125">
        <f t="shared" si="437"/>
        <v>0.05156916429</v>
      </c>
      <c r="EK109" s="125">
        <f t="shared" si="437"/>
        <v>-0.02043157036</v>
      </c>
      <c r="EL109" s="125">
        <f t="shared" si="437"/>
        <v>0.01113078184</v>
      </c>
      <c r="EM109" s="125">
        <f t="shared" si="437"/>
        <v>-0.009369462906</v>
      </c>
      <c r="EN109" s="125">
        <f t="shared" si="437"/>
        <v>-0.009883283134</v>
      </c>
      <c r="EO109" s="125">
        <f t="shared" si="437"/>
        <v>0.009523287756</v>
      </c>
      <c r="EP109" s="127">
        <f t="shared" si="17"/>
        <v>0.3088628799</v>
      </c>
      <c r="EQ109" s="127">
        <v>0.0035093770682389502</v>
      </c>
      <c r="ER109" s="127">
        <f t="shared" si="18"/>
        <v>0.3085585586</v>
      </c>
      <c r="ES109" s="127">
        <f t="shared" si="19"/>
        <v>0.00000009261147861</v>
      </c>
      <c r="ET109" s="127">
        <f t="shared" si="20"/>
        <v>0.01557093606</v>
      </c>
    </row>
    <row r="110">
      <c r="A110" s="123">
        <f>'Yield Tabulations'!Z111</f>
        <v>0.3941674506</v>
      </c>
      <c r="B110" s="124">
        <f>'Yield Tabulations'!V111</f>
        <v>0.4575260805</v>
      </c>
      <c r="C110" s="124">
        <f>'Yield Tabulations'!W111</f>
        <v>0.2857142857</v>
      </c>
      <c r="D110" s="125">
        <f t="shared" si="11"/>
        <v>1</v>
      </c>
      <c r="E110" s="125">
        <f t="shared" ref="E110:M110" si="438">POWER($B110,E$1)*POWER($C110,E$2)</f>
        <v>0.2857142857</v>
      </c>
      <c r="F110" s="125">
        <f t="shared" si="438"/>
        <v>0.4575260805</v>
      </c>
      <c r="G110" s="125">
        <f t="shared" si="438"/>
        <v>0.08163265306</v>
      </c>
      <c r="H110" s="125">
        <f t="shared" si="438"/>
        <v>0.1307217373</v>
      </c>
      <c r="I110" s="125">
        <f t="shared" si="438"/>
        <v>0.2093301143</v>
      </c>
      <c r="J110" s="125">
        <f t="shared" si="438"/>
        <v>0.02332361516</v>
      </c>
      <c r="K110" s="125">
        <f t="shared" si="438"/>
        <v>0.03734906779</v>
      </c>
      <c r="L110" s="125">
        <f t="shared" si="438"/>
        <v>0.05980860409</v>
      </c>
      <c r="M110" s="125">
        <f t="shared" si="438"/>
        <v>0.09577398673</v>
      </c>
      <c r="N110" s="126">
        <f t="shared" ref="N110:DI110" si="439">OFFSET($D110,0,N$2)*OFFSET($D110,0,N$3)</f>
        <v>1</v>
      </c>
      <c r="O110" s="126">
        <f t="shared" si="439"/>
        <v>0.2857142857</v>
      </c>
      <c r="P110" s="126">
        <f t="shared" si="439"/>
        <v>0.4575260805</v>
      </c>
      <c r="Q110" s="126">
        <f t="shared" si="439"/>
        <v>0.08163265306</v>
      </c>
      <c r="R110" s="126">
        <f t="shared" si="439"/>
        <v>0.1307217373</v>
      </c>
      <c r="S110" s="126">
        <f t="shared" si="439"/>
        <v>0.2093301143</v>
      </c>
      <c r="T110" s="126">
        <f t="shared" si="439"/>
        <v>0.02332361516</v>
      </c>
      <c r="U110" s="126">
        <f t="shared" si="439"/>
        <v>0.03734906779</v>
      </c>
      <c r="V110" s="126">
        <f t="shared" si="439"/>
        <v>0.05980860409</v>
      </c>
      <c r="W110" s="126">
        <f t="shared" si="439"/>
        <v>0.09577398673</v>
      </c>
      <c r="X110" s="126">
        <f t="shared" si="439"/>
        <v>0.2857142857</v>
      </c>
      <c r="Y110" s="126">
        <f t="shared" si="439"/>
        <v>0.08163265306</v>
      </c>
      <c r="Z110" s="126">
        <f t="shared" si="439"/>
        <v>0.1307217373</v>
      </c>
      <c r="AA110" s="126">
        <f t="shared" si="439"/>
        <v>0.02332361516</v>
      </c>
      <c r="AB110" s="126">
        <f t="shared" si="439"/>
        <v>0.03734906779</v>
      </c>
      <c r="AC110" s="126">
        <f t="shared" si="439"/>
        <v>0.05980860409</v>
      </c>
      <c r="AD110" s="126">
        <f t="shared" si="439"/>
        <v>0.006663890046</v>
      </c>
      <c r="AE110" s="126">
        <f t="shared" si="439"/>
        <v>0.01067116223</v>
      </c>
      <c r="AF110" s="126">
        <f t="shared" si="439"/>
        <v>0.0170881726</v>
      </c>
      <c r="AG110" s="126">
        <f t="shared" si="439"/>
        <v>0.02736399621</v>
      </c>
      <c r="AH110" s="126">
        <f t="shared" si="439"/>
        <v>0.4575260805</v>
      </c>
      <c r="AI110" s="126">
        <f t="shared" si="439"/>
        <v>0.1307217373</v>
      </c>
      <c r="AJ110" s="126">
        <f t="shared" si="439"/>
        <v>0.2093301143</v>
      </c>
      <c r="AK110" s="126">
        <f t="shared" si="439"/>
        <v>0.03734906779</v>
      </c>
      <c r="AL110" s="126">
        <f t="shared" si="439"/>
        <v>0.05980860409</v>
      </c>
      <c r="AM110" s="126">
        <f t="shared" si="439"/>
        <v>0.09577398673</v>
      </c>
      <c r="AN110" s="126">
        <f t="shared" si="439"/>
        <v>0.01067116223</v>
      </c>
      <c r="AO110" s="126">
        <f t="shared" si="439"/>
        <v>0.0170881726</v>
      </c>
      <c r="AP110" s="126">
        <f t="shared" si="439"/>
        <v>0.02736399621</v>
      </c>
      <c r="AQ110" s="126">
        <f t="shared" si="439"/>
        <v>0.04381909676</v>
      </c>
      <c r="AR110" s="126">
        <f t="shared" si="439"/>
        <v>0.08163265306</v>
      </c>
      <c r="AS110" s="126">
        <f t="shared" si="439"/>
        <v>0.02332361516</v>
      </c>
      <c r="AT110" s="126">
        <f t="shared" si="439"/>
        <v>0.03734906779</v>
      </c>
      <c r="AU110" s="126">
        <f t="shared" si="439"/>
        <v>0.006663890046</v>
      </c>
      <c r="AV110" s="126">
        <f t="shared" si="439"/>
        <v>0.01067116223</v>
      </c>
      <c r="AW110" s="126">
        <f t="shared" si="439"/>
        <v>0.0170881726</v>
      </c>
      <c r="AX110" s="126">
        <f t="shared" si="439"/>
        <v>0.001903968585</v>
      </c>
      <c r="AY110" s="126">
        <f t="shared" si="439"/>
        <v>0.003048903493</v>
      </c>
      <c r="AZ110" s="126">
        <f t="shared" si="439"/>
        <v>0.004882335028</v>
      </c>
      <c r="BA110" s="126">
        <f t="shared" si="439"/>
        <v>0.007818284631</v>
      </c>
      <c r="BB110" s="126">
        <f t="shared" si="439"/>
        <v>0.1307217373</v>
      </c>
      <c r="BC110" s="126">
        <f t="shared" si="439"/>
        <v>0.03734906779</v>
      </c>
      <c r="BD110" s="126">
        <f t="shared" si="439"/>
        <v>0.05980860409</v>
      </c>
      <c r="BE110" s="126">
        <f t="shared" si="439"/>
        <v>0.01067116223</v>
      </c>
      <c r="BF110" s="126">
        <f t="shared" si="439"/>
        <v>0.0170881726</v>
      </c>
      <c r="BG110" s="126">
        <f t="shared" si="439"/>
        <v>0.02736399621</v>
      </c>
      <c r="BH110" s="126">
        <f t="shared" si="439"/>
        <v>0.003048903493</v>
      </c>
      <c r="BI110" s="126">
        <f t="shared" si="439"/>
        <v>0.004882335028</v>
      </c>
      <c r="BJ110" s="126">
        <f t="shared" si="439"/>
        <v>0.007818284631</v>
      </c>
      <c r="BK110" s="126">
        <f t="shared" si="439"/>
        <v>0.01251974193</v>
      </c>
      <c r="BL110" s="126">
        <f t="shared" si="439"/>
        <v>0.2093301143</v>
      </c>
      <c r="BM110" s="126">
        <f t="shared" si="439"/>
        <v>0.05980860409</v>
      </c>
      <c r="BN110" s="126">
        <f t="shared" si="439"/>
        <v>0.09577398673</v>
      </c>
      <c r="BO110" s="126">
        <f t="shared" si="439"/>
        <v>0.0170881726</v>
      </c>
      <c r="BP110" s="126">
        <f t="shared" si="439"/>
        <v>0.02736399621</v>
      </c>
      <c r="BQ110" s="126">
        <f t="shared" si="439"/>
        <v>0.04381909676</v>
      </c>
      <c r="BR110" s="126">
        <f t="shared" si="439"/>
        <v>0.004882335028</v>
      </c>
      <c r="BS110" s="126">
        <f t="shared" si="439"/>
        <v>0.007818284631</v>
      </c>
      <c r="BT110" s="126">
        <f t="shared" si="439"/>
        <v>0.01251974193</v>
      </c>
      <c r="BU110" s="126">
        <f t="shared" si="439"/>
        <v>0.02004837959</v>
      </c>
      <c r="BV110" s="126">
        <f t="shared" si="439"/>
        <v>0.02332361516</v>
      </c>
      <c r="BW110" s="126">
        <f t="shared" si="439"/>
        <v>0.006663890046</v>
      </c>
      <c r="BX110" s="126">
        <f t="shared" si="439"/>
        <v>0.01067116223</v>
      </c>
      <c r="BY110" s="126">
        <f t="shared" si="439"/>
        <v>0.001903968585</v>
      </c>
      <c r="BZ110" s="126">
        <f t="shared" si="439"/>
        <v>0.003048903493</v>
      </c>
      <c r="CA110" s="126">
        <f t="shared" si="439"/>
        <v>0.004882335028</v>
      </c>
      <c r="CB110" s="126">
        <f t="shared" si="439"/>
        <v>0.0005439910241</v>
      </c>
      <c r="CC110" s="126">
        <f t="shared" si="439"/>
        <v>0.0008711152838</v>
      </c>
      <c r="CD110" s="126">
        <f t="shared" si="439"/>
        <v>0.001394952865</v>
      </c>
      <c r="CE110" s="126">
        <f t="shared" si="439"/>
        <v>0.002233795609</v>
      </c>
      <c r="CF110" s="126">
        <f t="shared" si="439"/>
        <v>0.03734906779</v>
      </c>
      <c r="CG110" s="126">
        <f t="shared" si="439"/>
        <v>0.01067116223</v>
      </c>
      <c r="CH110" s="126">
        <f t="shared" si="439"/>
        <v>0.0170881726</v>
      </c>
      <c r="CI110" s="126">
        <f t="shared" si="439"/>
        <v>0.003048903493</v>
      </c>
      <c r="CJ110" s="126">
        <f t="shared" si="439"/>
        <v>0.004882335028</v>
      </c>
      <c r="CK110" s="126">
        <f t="shared" si="439"/>
        <v>0.007818284631</v>
      </c>
      <c r="CL110" s="126">
        <f t="shared" si="439"/>
        <v>0.0008711152838</v>
      </c>
      <c r="CM110" s="126">
        <f t="shared" si="439"/>
        <v>0.001394952865</v>
      </c>
      <c r="CN110" s="126">
        <f t="shared" si="439"/>
        <v>0.002233795609</v>
      </c>
      <c r="CO110" s="126">
        <f t="shared" si="439"/>
        <v>0.003577069123</v>
      </c>
      <c r="CP110" s="126">
        <f t="shared" si="439"/>
        <v>0.05980860409</v>
      </c>
      <c r="CQ110" s="126">
        <f t="shared" si="439"/>
        <v>0.0170881726</v>
      </c>
      <c r="CR110" s="126">
        <f t="shared" si="439"/>
        <v>0.02736399621</v>
      </c>
      <c r="CS110" s="126">
        <f t="shared" si="439"/>
        <v>0.004882335028</v>
      </c>
      <c r="CT110" s="126">
        <f t="shared" si="439"/>
        <v>0.007818284631</v>
      </c>
      <c r="CU110" s="126">
        <f t="shared" si="439"/>
        <v>0.01251974193</v>
      </c>
      <c r="CV110" s="126">
        <f t="shared" si="439"/>
        <v>0.001394952865</v>
      </c>
      <c r="CW110" s="126">
        <f t="shared" si="439"/>
        <v>0.002233795609</v>
      </c>
      <c r="CX110" s="126">
        <f t="shared" si="439"/>
        <v>0.003577069123</v>
      </c>
      <c r="CY110" s="126">
        <f t="shared" si="439"/>
        <v>0.005728108454</v>
      </c>
      <c r="CZ110" s="126">
        <f t="shared" si="439"/>
        <v>0.09577398673</v>
      </c>
      <c r="DA110" s="126">
        <f t="shared" si="439"/>
        <v>0.02736399621</v>
      </c>
      <c r="DB110" s="126">
        <f t="shared" si="439"/>
        <v>0.04381909676</v>
      </c>
      <c r="DC110" s="126">
        <f t="shared" si="439"/>
        <v>0.007818284631</v>
      </c>
      <c r="DD110" s="126">
        <f t="shared" si="439"/>
        <v>0.01251974193</v>
      </c>
      <c r="DE110" s="126">
        <f t="shared" si="439"/>
        <v>0.02004837959</v>
      </c>
      <c r="DF110" s="126">
        <f t="shared" si="439"/>
        <v>0.002233795609</v>
      </c>
      <c r="DG110" s="126">
        <f t="shared" si="439"/>
        <v>0.003577069123</v>
      </c>
      <c r="DH110" s="126">
        <f t="shared" si="439"/>
        <v>0.005728108454</v>
      </c>
      <c r="DI110" s="126">
        <f t="shared" si="439"/>
        <v>0.009172656534</v>
      </c>
      <c r="DJ110" s="126">
        <f t="shared" ref="DJ110:DS110" si="440">$A110*OFFSET($D110,0,DJ$3)</f>
        <v>0.3941674506</v>
      </c>
      <c r="DK110" s="126">
        <f t="shared" si="440"/>
        <v>0.1126192716</v>
      </c>
      <c r="DL110" s="126">
        <f t="shared" si="440"/>
        <v>0.1803418887</v>
      </c>
      <c r="DM110" s="126">
        <f t="shared" si="440"/>
        <v>0.03217693474</v>
      </c>
      <c r="DN110" s="126">
        <f t="shared" si="440"/>
        <v>0.05152625392</v>
      </c>
      <c r="DO110" s="126">
        <f t="shared" si="440"/>
        <v>0.0825111175</v>
      </c>
      <c r="DP110" s="126">
        <f t="shared" si="440"/>
        <v>0.009193409927</v>
      </c>
      <c r="DQ110" s="126">
        <f t="shared" si="440"/>
        <v>0.01472178684</v>
      </c>
      <c r="DR110" s="126">
        <f t="shared" si="440"/>
        <v>0.023574605</v>
      </c>
      <c r="DS110" s="126">
        <f t="shared" si="440"/>
        <v>0.03775098818</v>
      </c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5">
        <f t="shared" ref="EF110:EO110" si="441">D110*EF$3</f>
        <v>-0.002271078519</v>
      </c>
      <c r="EG110" s="125">
        <f t="shared" si="441"/>
        <v>0.1265627918</v>
      </c>
      <c r="EH110" s="125">
        <f t="shared" si="441"/>
        <v>0.2629835593</v>
      </c>
      <c r="EI110" s="125">
        <f t="shared" si="441"/>
        <v>-0.02912715302</v>
      </c>
      <c r="EJ110" s="125">
        <f t="shared" si="441"/>
        <v>0.06990133186</v>
      </c>
      <c r="EK110" s="125">
        <f t="shared" si="441"/>
        <v>-0.04695076373</v>
      </c>
      <c r="EL110" s="125">
        <f t="shared" si="441"/>
        <v>0.007957934717</v>
      </c>
      <c r="EM110" s="125">
        <f t="shared" si="441"/>
        <v>-0.01135625024</v>
      </c>
      <c r="EN110" s="125">
        <f t="shared" si="441"/>
        <v>-0.02030799515</v>
      </c>
      <c r="EO110" s="125">
        <f t="shared" si="441"/>
        <v>0.03317403339</v>
      </c>
      <c r="EP110" s="127">
        <f t="shared" si="17"/>
        <v>0.3905664104</v>
      </c>
      <c r="EQ110" s="127">
        <v>-0.005159520457097444</v>
      </c>
      <c r="ER110" s="127">
        <f t="shared" si="18"/>
        <v>0.3941674506</v>
      </c>
      <c r="ES110" s="127">
        <f t="shared" si="19"/>
        <v>0.00001296749075</v>
      </c>
      <c r="ET110" s="127">
        <f t="shared" si="20"/>
        <v>0.001534654362</v>
      </c>
    </row>
    <row r="111">
      <c r="A111" s="123">
        <f>'Yield Tabulations'!Z112</f>
        <v>0.336409396</v>
      </c>
      <c r="B111" s="124">
        <f>'Yield Tabulations'!V112</f>
        <v>0.3414634146</v>
      </c>
      <c r="C111" s="124">
        <f>'Yield Tabulations'!W112</f>
        <v>0.3281938326</v>
      </c>
      <c r="D111" s="125">
        <f t="shared" si="11"/>
        <v>1</v>
      </c>
      <c r="E111" s="125">
        <f t="shared" ref="E111:M111" si="442">POWER($B111,E$1)*POWER($C111,E$2)</f>
        <v>0.3281938326</v>
      </c>
      <c r="F111" s="125">
        <f t="shared" si="442"/>
        <v>0.3414634146</v>
      </c>
      <c r="G111" s="125">
        <f t="shared" si="442"/>
        <v>0.1077111918</v>
      </c>
      <c r="H111" s="125">
        <f t="shared" si="442"/>
        <v>0.1120661867</v>
      </c>
      <c r="I111" s="125">
        <f t="shared" si="442"/>
        <v>0.1165972635</v>
      </c>
      <c r="J111" s="125">
        <f t="shared" si="442"/>
        <v>0.03535014884</v>
      </c>
      <c r="K111" s="125">
        <f t="shared" si="442"/>
        <v>0.03677943133</v>
      </c>
      <c r="L111" s="125">
        <f t="shared" si="442"/>
        <v>0.03826650279</v>
      </c>
      <c r="M111" s="125">
        <f t="shared" si="442"/>
        <v>0.03981369974</v>
      </c>
      <c r="N111" s="126">
        <f t="shared" ref="N111:DI111" si="443">OFFSET($D111,0,N$2)*OFFSET($D111,0,N$3)</f>
        <v>1</v>
      </c>
      <c r="O111" s="126">
        <f t="shared" si="443"/>
        <v>0.3281938326</v>
      </c>
      <c r="P111" s="126">
        <f t="shared" si="443"/>
        <v>0.3414634146</v>
      </c>
      <c r="Q111" s="126">
        <f t="shared" si="443"/>
        <v>0.1077111918</v>
      </c>
      <c r="R111" s="126">
        <f t="shared" si="443"/>
        <v>0.1120661867</v>
      </c>
      <c r="S111" s="126">
        <f t="shared" si="443"/>
        <v>0.1165972635</v>
      </c>
      <c r="T111" s="126">
        <f t="shared" si="443"/>
        <v>0.03535014884</v>
      </c>
      <c r="U111" s="126">
        <f t="shared" si="443"/>
        <v>0.03677943133</v>
      </c>
      <c r="V111" s="126">
        <f t="shared" si="443"/>
        <v>0.03826650279</v>
      </c>
      <c r="W111" s="126">
        <f t="shared" si="443"/>
        <v>0.03981369974</v>
      </c>
      <c r="X111" s="126">
        <f t="shared" si="443"/>
        <v>0.3281938326</v>
      </c>
      <c r="Y111" s="126">
        <f t="shared" si="443"/>
        <v>0.1077111918</v>
      </c>
      <c r="Z111" s="126">
        <f t="shared" si="443"/>
        <v>0.1120661867</v>
      </c>
      <c r="AA111" s="126">
        <f t="shared" si="443"/>
        <v>0.03535014884</v>
      </c>
      <c r="AB111" s="126">
        <f t="shared" si="443"/>
        <v>0.03677943133</v>
      </c>
      <c r="AC111" s="126">
        <f t="shared" si="443"/>
        <v>0.03826650279</v>
      </c>
      <c r="AD111" s="126">
        <f t="shared" si="443"/>
        <v>0.01160170083</v>
      </c>
      <c r="AE111" s="126">
        <f t="shared" si="443"/>
        <v>0.01207078253</v>
      </c>
      <c r="AF111" s="126">
        <f t="shared" si="443"/>
        <v>0.01255883021</v>
      </c>
      <c r="AG111" s="126">
        <f t="shared" si="443"/>
        <v>0.01306661071</v>
      </c>
      <c r="AH111" s="126">
        <f t="shared" si="443"/>
        <v>0.3414634146</v>
      </c>
      <c r="AI111" s="126">
        <f t="shared" si="443"/>
        <v>0.1120661867</v>
      </c>
      <c r="AJ111" s="126">
        <f t="shared" si="443"/>
        <v>0.1165972635</v>
      </c>
      <c r="AK111" s="126">
        <f t="shared" si="443"/>
        <v>0.03677943133</v>
      </c>
      <c r="AL111" s="126">
        <f t="shared" si="443"/>
        <v>0.03826650279</v>
      </c>
      <c r="AM111" s="126">
        <f t="shared" si="443"/>
        <v>0.03981369974</v>
      </c>
      <c r="AN111" s="126">
        <f t="shared" si="443"/>
        <v>0.01207078253</v>
      </c>
      <c r="AO111" s="126">
        <f t="shared" si="443"/>
        <v>0.01255883021</v>
      </c>
      <c r="AP111" s="126">
        <f t="shared" si="443"/>
        <v>0.01306661071</v>
      </c>
      <c r="AQ111" s="126">
        <f t="shared" si="443"/>
        <v>0.01359492186</v>
      </c>
      <c r="AR111" s="126">
        <f t="shared" si="443"/>
        <v>0.1077111918</v>
      </c>
      <c r="AS111" s="126">
        <f t="shared" si="443"/>
        <v>0.03535014884</v>
      </c>
      <c r="AT111" s="126">
        <f t="shared" si="443"/>
        <v>0.03677943133</v>
      </c>
      <c r="AU111" s="126">
        <f t="shared" si="443"/>
        <v>0.01160170083</v>
      </c>
      <c r="AV111" s="126">
        <f t="shared" si="443"/>
        <v>0.01207078253</v>
      </c>
      <c r="AW111" s="126">
        <f t="shared" si="443"/>
        <v>0.01255883021</v>
      </c>
      <c r="AX111" s="126">
        <f t="shared" si="443"/>
        <v>0.00380760666</v>
      </c>
      <c r="AY111" s="126">
        <f t="shared" si="443"/>
        <v>0.003961556381</v>
      </c>
      <c r="AZ111" s="126">
        <f t="shared" si="443"/>
        <v>0.00412173062</v>
      </c>
      <c r="BA111" s="126">
        <f t="shared" si="443"/>
        <v>0.004288381048</v>
      </c>
      <c r="BB111" s="126">
        <f t="shared" si="443"/>
        <v>0.1120661867</v>
      </c>
      <c r="BC111" s="126">
        <f t="shared" si="443"/>
        <v>0.03677943133</v>
      </c>
      <c r="BD111" s="126">
        <f t="shared" si="443"/>
        <v>0.03826650279</v>
      </c>
      <c r="BE111" s="126">
        <f t="shared" si="443"/>
        <v>0.01207078253</v>
      </c>
      <c r="BF111" s="126">
        <f t="shared" si="443"/>
        <v>0.01255883021</v>
      </c>
      <c r="BG111" s="126">
        <f t="shared" si="443"/>
        <v>0.01306661071</v>
      </c>
      <c r="BH111" s="126">
        <f t="shared" si="443"/>
        <v>0.003961556381</v>
      </c>
      <c r="BI111" s="126">
        <f t="shared" si="443"/>
        <v>0.00412173062</v>
      </c>
      <c r="BJ111" s="126">
        <f t="shared" si="443"/>
        <v>0.004288381048</v>
      </c>
      <c r="BK111" s="126">
        <f t="shared" si="443"/>
        <v>0.00446176951</v>
      </c>
      <c r="BL111" s="126">
        <f t="shared" si="443"/>
        <v>0.1165972635</v>
      </c>
      <c r="BM111" s="126">
        <f t="shared" si="443"/>
        <v>0.03826650279</v>
      </c>
      <c r="BN111" s="126">
        <f t="shared" si="443"/>
        <v>0.03981369974</v>
      </c>
      <c r="BO111" s="126">
        <f t="shared" si="443"/>
        <v>0.01255883021</v>
      </c>
      <c r="BP111" s="126">
        <f t="shared" si="443"/>
        <v>0.01306661071</v>
      </c>
      <c r="BQ111" s="126">
        <f t="shared" si="443"/>
        <v>0.01359492186</v>
      </c>
      <c r="BR111" s="126">
        <f t="shared" si="443"/>
        <v>0.00412173062</v>
      </c>
      <c r="BS111" s="126">
        <f t="shared" si="443"/>
        <v>0.004288381048</v>
      </c>
      <c r="BT111" s="126">
        <f t="shared" si="443"/>
        <v>0.00446176951</v>
      </c>
      <c r="BU111" s="126">
        <f t="shared" si="443"/>
        <v>0.004642168441</v>
      </c>
      <c r="BV111" s="126">
        <f t="shared" si="443"/>
        <v>0.03535014884</v>
      </c>
      <c r="BW111" s="126">
        <f t="shared" si="443"/>
        <v>0.01160170083</v>
      </c>
      <c r="BX111" s="126">
        <f t="shared" si="443"/>
        <v>0.01207078253</v>
      </c>
      <c r="BY111" s="126">
        <f t="shared" si="443"/>
        <v>0.00380760666</v>
      </c>
      <c r="BZ111" s="126">
        <f t="shared" si="443"/>
        <v>0.003961556381</v>
      </c>
      <c r="CA111" s="126">
        <f t="shared" si="443"/>
        <v>0.00412173062</v>
      </c>
      <c r="CB111" s="126">
        <f t="shared" si="443"/>
        <v>0.001249633023</v>
      </c>
      <c r="CC111" s="126">
        <f t="shared" si="443"/>
        <v>0.001300158372</v>
      </c>
      <c r="CD111" s="126">
        <f t="shared" si="443"/>
        <v>0.001352726569</v>
      </c>
      <c r="CE111" s="126">
        <f t="shared" si="443"/>
        <v>0.001407420212</v>
      </c>
      <c r="CF111" s="126">
        <f t="shared" si="443"/>
        <v>0.03677943133</v>
      </c>
      <c r="CG111" s="126">
        <f t="shared" si="443"/>
        <v>0.01207078253</v>
      </c>
      <c r="CH111" s="126">
        <f t="shared" si="443"/>
        <v>0.01255883021</v>
      </c>
      <c r="CI111" s="126">
        <f t="shared" si="443"/>
        <v>0.003961556381</v>
      </c>
      <c r="CJ111" s="126">
        <f t="shared" si="443"/>
        <v>0.00412173062</v>
      </c>
      <c r="CK111" s="126">
        <f t="shared" si="443"/>
        <v>0.004288381048</v>
      </c>
      <c r="CL111" s="126">
        <f t="shared" si="443"/>
        <v>0.001300158372</v>
      </c>
      <c r="CM111" s="126">
        <f t="shared" si="443"/>
        <v>0.001352726569</v>
      </c>
      <c r="CN111" s="126">
        <f t="shared" si="443"/>
        <v>0.001407420212</v>
      </c>
      <c r="CO111" s="126">
        <f t="shared" si="443"/>
        <v>0.001464325236</v>
      </c>
      <c r="CP111" s="126">
        <f t="shared" si="443"/>
        <v>0.03826650279</v>
      </c>
      <c r="CQ111" s="126">
        <f t="shared" si="443"/>
        <v>0.01255883021</v>
      </c>
      <c r="CR111" s="126">
        <f t="shared" si="443"/>
        <v>0.01306661071</v>
      </c>
      <c r="CS111" s="126">
        <f t="shared" si="443"/>
        <v>0.00412173062</v>
      </c>
      <c r="CT111" s="126">
        <f t="shared" si="443"/>
        <v>0.004288381048</v>
      </c>
      <c r="CU111" s="126">
        <f t="shared" si="443"/>
        <v>0.00446176951</v>
      </c>
      <c r="CV111" s="126">
        <f t="shared" si="443"/>
        <v>0.001352726569</v>
      </c>
      <c r="CW111" s="126">
        <f t="shared" si="443"/>
        <v>0.001407420212</v>
      </c>
      <c r="CX111" s="126">
        <f t="shared" si="443"/>
        <v>0.001464325236</v>
      </c>
      <c r="CY111" s="126">
        <f t="shared" si="443"/>
        <v>0.001523531052</v>
      </c>
      <c r="CZ111" s="126">
        <f t="shared" si="443"/>
        <v>0.03981369974</v>
      </c>
      <c r="DA111" s="126">
        <f t="shared" si="443"/>
        <v>0.01306661071</v>
      </c>
      <c r="DB111" s="126">
        <f t="shared" si="443"/>
        <v>0.01359492186</v>
      </c>
      <c r="DC111" s="126">
        <f t="shared" si="443"/>
        <v>0.004288381048</v>
      </c>
      <c r="DD111" s="126">
        <f t="shared" si="443"/>
        <v>0.00446176951</v>
      </c>
      <c r="DE111" s="126">
        <f t="shared" si="443"/>
        <v>0.004642168441</v>
      </c>
      <c r="DF111" s="126">
        <f t="shared" si="443"/>
        <v>0.001407420212</v>
      </c>
      <c r="DG111" s="126">
        <f t="shared" si="443"/>
        <v>0.001464325236</v>
      </c>
      <c r="DH111" s="126">
        <f t="shared" si="443"/>
        <v>0.001523531052</v>
      </c>
      <c r="DI111" s="126">
        <f t="shared" si="443"/>
        <v>0.001585130687</v>
      </c>
      <c r="DJ111" s="126">
        <f t="shared" ref="DJ111:DS111" si="444">$A111*OFFSET($D111,0,DJ$3)</f>
        <v>0.336409396</v>
      </c>
      <c r="DK111" s="126">
        <f t="shared" si="444"/>
        <v>0.110407489</v>
      </c>
      <c r="DL111" s="126">
        <f t="shared" si="444"/>
        <v>0.1148715011</v>
      </c>
      <c r="DM111" s="126">
        <f t="shared" si="444"/>
        <v>0.03623505696</v>
      </c>
      <c r="DN111" s="126">
        <f t="shared" si="444"/>
        <v>0.03770011819</v>
      </c>
      <c r="DO111" s="126">
        <f t="shared" si="444"/>
        <v>0.039224415</v>
      </c>
      <c r="DP111" s="126">
        <f t="shared" si="444"/>
        <v>0.01189212222</v>
      </c>
      <c r="DQ111" s="126">
        <f t="shared" si="444"/>
        <v>0.01237294628</v>
      </c>
      <c r="DR111" s="126">
        <f t="shared" si="444"/>
        <v>0.01287321109</v>
      </c>
      <c r="DS111" s="126">
        <f t="shared" si="444"/>
        <v>0.01339370268</v>
      </c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5">
        <f t="shared" ref="EF111:EO111" si="445">D111*EF$3</f>
        <v>-0.002271078519</v>
      </c>
      <c r="EG111" s="125">
        <f t="shared" si="445"/>
        <v>0.145379947</v>
      </c>
      <c r="EH111" s="125">
        <f t="shared" si="445"/>
        <v>0.1962713558</v>
      </c>
      <c r="EI111" s="125">
        <f t="shared" si="445"/>
        <v>-0.03843217446</v>
      </c>
      <c r="EJ111" s="125">
        <f t="shared" si="445"/>
        <v>0.05992557835</v>
      </c>
      <c r="EK111" s="125">
        <f t="shared" si="445"/>
        <v>-0.02615166284</v>
      </c>
      <c r="EL111" s="125">
        <f t="shared" si="445"/>
        <v>0.01206134533</v>
      </c>
      <c r="EM111" s="125">
        <f t="shared" si="445"/>
        <v>-0.01118304821</v>
      </c>
      <c r="EN111" s="125">
        <f t="shared" si="445"/>
        <v>-0.01299338055</v>
      </c>
      <c r="EO111" s="125">
        <f t="shared" si="445"/>
        <v>0.01379060275</v>
      </c>
      <c r="EP111" s="127">
        <f t="shared" si="17"/>
        <v>0.3363974846</v>
      </c>
      <c r="EQ111" s="127">
        <v>-0.010622956915299353</v>
      </c>
      <c r="ER111" s="127">
        <f t="shared" si="18"/>
        <v>0.336409396</v>
      </c>
      <c r="ES111" s="127">
        <f t="shared" si="19"/>
        <v>0.0000000001418797572</v>
      </c>
      <c r="ET111" s="127">
        <f t="shared" si="20"/>
        <v>0.009395952097</v>
      </c>
    </row>
    <row r="112">
      <c r="A112" s="123">
        <f>'Yield Tabulations'!Z113</f>
        <v>0.5299896587</v>
      </c>
      <c r="B112" s="124">
        <f>'Yield Tabulations'!V113</f>
        <v>0.5572217837</v>
      </c>
      <c r="C112" s="124">
        <f>'Yield Tabulations'!W113</f>
        <v>0.4782608696</v>
      </c>
      <c r="D112" s="125">
        <f t="shared" si="11"/>
        <v>1</v>
      </c>
      <c r="E112" s="125">
        <f t="shared" ref="E112:M112" si="446">POWER($B112,E$1)*POWER($C112,E$2)</f>
        <v>0.4782608696</v>
      </c>
      <c r="F112" s="125">
        <f t="shared" si="446"/>
        <v>0.5572217837</v>
      </c>
      <c r="G112" s="125">
        <f t="shared" si="446"/>
        <v>0.2287334594</v>
      </c>
      <c r="H112" s="125">
        <f t="shared" si="446"/>
        <v>0.2664973748</v>
      </c>
      <c r="I112" s="125">
        <f t="shared" si="446"/>
        <v>0.3104961163</v>
      </c>
      <c r="J112" s="125">
        <f t="shared" si="446"/>
        <v>0.1093942632</v>
      </c>
      <c r="K112" s="125">
        <f t="shared" si="446"/>
        <v>0.1274552662</v>
      </c>
      <c r="L112" s="125">
        <f t="shared" si="446"/>
        <v>0.1484981426</v>
      </c>
      <c r="M112" s="125">
        <f t="shared" si="446"/>
        <v>0.1730151998</v>
      </c>
      <c r="N112" s="126">
        <f t="shared" ref="N112:DI112" si="447">OFFSET($D112,0,N$2)*OFFSET($D112,0,N$3)</f>
        <v>1</v>
      </c>
      <c r="O112" s="126">
        <f t="shared" si="447"/>
        <v>0.4782608696</v>
      </c>
      <c r="P112" s="126">
        <f t="shared" si="447"/>
        <v>0.5572217837</v>
      </c>
      <c r="Q112" s="126">
        <f t="shared" si="447"/>
        <v>0.2287334594</v>
      </c>
      <c r="R112" s="126">
        <f t="shared" si="447"/>
        <v>0.2664973748</v>
      </c>
      <c r="S112" s="126">
        <f t="shared" si="447"/>
        <v>0.3104961163</v>
      </c>
      <c r="T112" s="126">
        <f t="shared" si="447"/>
        <v>0.1093942632</v>
      </c>
      <c r="U112" s="126">
        <f t="shared" si="447"/>
        <v>0.1274552662</v>
      </c>
      <c r="V112" s="126">
        <f t="shared" si="447"/>
        <v>0.1484981426</v>
      </c>
      <c r="W112" s="126">
        <f t="shared" si="447"/>
        <v>0.1730151998</v>
      </c>
      <c r="X112" s="126">
        <f t="shared" si="447"/>
        <v>0.4782608696</v>
      </c>
      <c r="Y112" s="126">
        <f t="shared" si="447"/>
        <v>0.2287334594</v>
      </c>
      <c r="Z112" s="126">
        <f t="shared" si="447"/>
        <v>0.2664973748</v>
      </c>
      <c r="AA112" s="126">
        <f t="shared" si="447"/>
        <v>0.1093942632</v>
      </c>
      <c r="AB112" s="126">
        <f t="shared" si="447"/>
        <v>0.1274552662</v>
      </c>
      <c r="AC112" s="126">
        <f t="shared" si="447"/>
        <v>0.1484981426</v>
      </c>
      <c r="AD112" s="126">
        <f t="shared" si="447"/>
        <v>0.05231899543</v>
      </c>
      <c r="AE112" s="126">
        <f t="shared" si="447"/>
        <v>0.06095686646</v>
      </c>
      <c r="AF112" s="126">
        <f t="shared" si="447"/>
        <v>0.07102085079</v>
      </c>
      <c r="AG112" s="126">
        <f t="shared" si="447"/>
        <v>0.08274639988</v>
      </c>
      <c r="AH112" s="126">
        <f t="shared" si="447"/>
        <v>0.5572217837</v>
      </c>
      <c r="AI112" s="126">
        <f t="shared" si="447"/>
        <v>0.2664973748</v>
      </c>
      <c r="AJ112" s="126">
        <f t="shared" si="447"/>
        <v>0.3104961163</v>
      </c>
      <c r="AK112" s="126">
        <f t="shared" si="447"/>
        <v>0.1274552662</v>
      </c>
      <c r="AL112" s="126">
        <f t="shared" si="447"/>
        <v>0.1484981426</v>
      </c>
      <c r="AM112" s="126">
        <f t="shared" si="447"/>
        <v>0.1730151998</v>
      </c>
      <c r="AN112" s="126">
        <f t="shared" si="447"/>
        <v>0.06095686646</v>
      </c>
      <c r="AO112" s="126">
        <f t="shared" si="447"/>
        <v>0.07102085079</v>
      </c>
      <c r="AP112" s="126">
        <f t="shared" si="447"/>
        <v>0.08274639988</v>
      </c>
      <c r="AQ112" s="126">
        <f t="shared" si="447"/>
        <v>0.09640783822</v>
      </c>
      <c r="AR112" s="126">
        <f t="shared" si="447"/>
        <v>0.2287334594</v>
      </c>
      <c r="AS112" s="126">
        <f t="shared" si="447"/>
        <v>0.1093942632</v>
      </c>
      <c r="AT112" s="126">
        <f t="shared" si="447"/>
        <v>0.1274552662</v>
      </c>
      <c r="AU112" s="126">
        <f t="shared" si="447"/>
        <v>0.05231899543</v>
      </c>
      <c r="AV112" s="126">
        <f t="shared" si="447"/>
        <v>0.06095686646</v>
      </c>
      <c r="AW112" s="126">
        <f t="shared" si="447"/>
        <v>0.07102085079</v>
      </c>
      <c r="AX112" s="126">
        <f t="shared" si="447"/>
        <v>0.02502212825</v>
      </c>
      <c r="AY112" s="126">
        <f t="shared" si="447"/>
        <v>0.02915328396</v>
      </c>
      <c r="AZ112" s="126">
        <f t="shared" si="447"/>
        <v>0.03396649386</v>
      </c>
      <c r="BA112" s="126">
        <f t="shared" si="447"/>
        <v>0.03957436516</v>
      </c>
      <c r="BB112" s="126">
        <f t="shared" si="447"/>
        <v>0.2664973748</v>
      </c>
      <c r="BC112" s="126">
        <f t="shared" si="447"/>
        <v>0.1274552662</v>
      </c>
      <c r="BD112" s="126">
        <f t="shared" si="447"/>
        <v>0.1484981426</v>
      </c>
      <c r="BE112" s="126">
        <f t="shared" si="447"/>
        <v>0.06095686646</v>
      </c>
      <c r="BF112" s="126">
        <f t="shared" si="447"/>
        <v>0.07102085079</v>
      </c>
      <c r="BG112" s="126">
        <f t="shared" si="447"/>
        <v>0.08274639988</v>
      </c>
      <c r="BH112" s="126">
        <f t="shared" si="447"/>
        <v>0.02915328396</v>
      </c>
      <c r="BI112" s="126">
        <f t="shared" si="447"/>
        <v>0.03396649386</v>
      </c>
      <c r="BJ112" s="126">
        <f t="shared" si="447"/>
        <v>0.03957436516</v>
      </c>
      <c r="BK112" s="126">
        <f t="shared" si="447"/>
        <v>0.04610809654</v>
      </c>
      <c r="BL112" s="126">
        <f t="shared" si="447"/>
        <v>0.3104961163</v>
      </c>
      <c r="BM112" s="126">
        <f t="shared" si="447"/>
        <v>0.1484981426</v>
      </c>
      <c r="BN112" s="126">
        <f t="shared" si="447"/>
        <v>0.1730151998</v>
      </c>
      <c r="BO112" s="126">
        <f t="shared" si="447"/>
        <v>0.07102085079</v>
      </c>
      <c r="BP112" s="126">
        <f t="shared" si="447"/>
        <v>0.08274639988</v>
      </c>
      <c r="BQ112" s="126">
        <f t="shared" si="447"/>
        <v>0.09640783822</v>
      </c>
      <c r="BR112" s="126">
        <f t="shared" si="447"/>
        <v>0.03396649386</v>
      </c>
      <c r="BS112" s="126">
        <f t="shared" si="447"/>
        <v>0.03957436516</v>
      </c>
      <c r="BT112" s="126">
        <f t="shared" si="447"/>
        <v>0.04610809654</v>
      </c>
      <c r="BU112" s="126">
        <f t="shared" si="447"/>
        <v>0.05372054758</v>
      </c>
      <c r="BV112" s="126">
        <f t="shared" si="447"/>
        <v>0.1093942632</v>
      </c>
      <c r="BW112" s="126">
        <f t="shared" si="447"/>
        <v>0.05231899543</v>
      </c>
      <c r="BX112" s="126">
        <f t="shared" si="447"/>
        <v>0.06095686646</v>
      </c>
      <c r="BY112" s="126">
        <f t="shared" si="447"/>
        <v>0.02502212825</v>
      </c>
      <c r="BZ112" s="126">
        <f t="shared" si="447"/>
        <v>0.02915328396</v>
      </c>
      <c r="CA112" s="126">
        <f t="shared" si="447"/>
        <v>0.03396649386</v>
      </c>
      <c r="CB112" s="126">
        <f t="shared" si="447"/>
        <v>0.01196710481</v>
      </c>
      <c r="CC112" s="126">
        <f t="shared" si="447"/>
        <v>0.01394287494</v>
      </c>
      <c r="CD112" s="126">
        <f t="shared" si="447"/>
        <v>0.01624484489</v>
      </c>
      <c r="CE112" s="126">
        <f t="shared" si="447"/>
        <v>0.01892687029</v>
      </c>
      <c r="CF112" s="126">
        <f t="shared" si="447"/>
        <v>0.1274552662</v>
      </c>
      <c r="CG112" s="126">
        <f t="shared" si="447"/>
        <v>0.06095686646</v>
      </c>
      <c r="CH112" s="126">
        <f t="shared" si="447"/>
        <v>0.07102085079</v>
      </c>
      <c r="CI112" s="126">
        <f t="shared" si="447"/>
        <v>0.02915328396</v>
      </c>
      <c r="CJ112" s="126">
        <f t="shared" si="447"/>
        <v>0.03396649386</v>
      </c>
      <c r="CK112" s="126">
        <f t="shared" si="447"/>
        <v>0.03957436516</v>
      </c>
      <c r="CL112" s="126">
        <f t="shared" si="447"/>
        <v>0.01394287494</v>
      </c>
      <c r="CM112" s="126">
        <f t="shared" si="447"/>
        <v>0.01624484489</v>
      </c>
      <c r="CN112" s="126">
        <f t="shared" si="447"/>
        <v>0.01892687029</v>
      </c>
      <c r="CO112" s="126">
        <f t="shared" si="447"/>
        <v>0.02205169835</v>
      </c>
      <c r="CP112" s="126">
        <f t="shared" si="447"/>
        <v>0.1484981426</v>
      </c>
      <c r="CQ112" s="126">
        <f t="shared" si="447"/>
        <v>0.07102085079</v>
      </c>
      <c r="CR112" s="126">
        <f t="shared" si="447"/>
        <v>0.08274639988</v>
      </c>
      <c r="CS112" s="126">
        <f t="shared" si="447"/>
        <v>0.03396649386</v>
      </c>
      <c r="CT112" s="126">
        <f t="shared" si="447"/>
        <v>0.03957436516</v>
      </c>
      <c r="CU112" s="126">
        <f t="shared" si="447"/>
        <v>0.04610809654</v>
      </c>
      <c r="CV112" s="126">
        <f t="shared" si="447"/>
        <v>0.01624484489</v>
      </c>
      <c r="CW112" s="126">
        <f t="shared" si="447"/>
        <v>0.01892687029</v>
      </c>
      <c r="CX112" s="126">
        <f t="shared" si="447"/>
        <v>0.02205169835</v>
      </c>
      <c r="CY112" s="126">
        <f t="shared" si="447"/>
        <v>0.0256924358</v>
      </c>
      <c r="CZ112" s="126">
        <f t="shared" si="447"/>
        <v>0.1730151998</v>
      </c>
      <c r="DA112" s="126">
        <f t="shared" si="447"/>
        <v>0.08274639988</v>
      </c>
      <c r="DB112" s="126">
        <f t="shared" si="447"/>
        <v>0.09640783822</v>
      </c>
      <c r="DC112" s="126">
        <f t="shared" si="447"/>
        <v>0.03957436516</v>
      </c>
      <c r="DD112" s="126">
        <f t="shared" si="447"/>
        <v>0.04610809654</v>
      </c>
      <c r="DE112" s="126">
        <f t="shared" si="447"/>
        <v>0.05372054758</v>
      </c>
      <c r="DF112" s="126">
        <f t="shared" si="447"/>
        <v>0.01892687029</v>
      </c>
      <c r="DG112" s="126">
        <f t="shared" si="447"/>
        <v>0.02205169835</v>
      </c>
      <c r="DH112" s="126">
        <f t="shared" si="447"/>
        <v>0.0256924358</v>
      </c>
      <c r="DI112" s="126">
        <f t="shared" si="447"/>
        <v>0.02993425935</v>
      </c>
      <c r="DJ112" s="126">
        <f t="shared" ref="DJ112:DS112" si="448">$A112*OFFSET($D112,0,DJ$3)</f>
        <v>0.5299896587</v>
      </c>
      <c r="DK112" s="126">
        <f t="shared" si="448"/>
        <v>0.253473315</v>
      </c>
      <c r="DL112" s="126">
        <f t="shared" si="448"/>
        <v>0.295321783</v>
      </c>
      <c r="DM112" s="126">
        <f t="shared" si="448"/>
        <v>0.1212263681</v>
      </c>
      <c r="DN112" s="126">
        <f t="shared" si="448"/>
        <v>0.1412408527</v>
      </c>
      <c r="DO112" s="126">
        <f t="shared" si="448"/>
        <v>0.1645597307</v>
      </c>
      <c r="DP112" s="126">
        <f t="shared" si="448"/>
        <v>0.05797782821</v>
      </c>
      <c r="DQ112" s="126">
        <f t="shared" si="448"/>
        <v>0.06754997305</v>
      </c>
      <c r="DR112" s="126">
        <f t="shared" si="448"/>
        <v>0.0787024799</v>
      </c>
      <c r="DS112" s="126">
        <f t="shared" si="448"/>
        <v>0.09169626668</v>
      </c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5">
        <f t="shared" ref="EF112:EO112" si="449">D112*EF$3</f>
        <v>-0.002271078519</v>
      </c>
      <c r="EG112" s="125">
        <f t="shared" si="449"/>
        <v>0.211855108</v>
      </c>
      <c r="EH112" s="125">
        <f t="shared" si="449"/>
        <v>0.3202881196</v>
      </c>
      <c r="EI112" s="125">
        <f t="shared" si="449"/>
        <v>-0.08161384227</v>
      </c>
      <c r="EJ112" s="125">
        <f t="shared" si="449"/>
        <v>0.142505155</v>
      </c>
      <c r="EK112" s="125">
        <f t="shared" si="449"/>
        <v>-0.06964134062</v>
      </c>
      <c r="EL112" s="125">
        <f t="shared" si="449"/>
        <v>0.03732493435</v>
      </c>
      <c r="EM112" s="125">
        <f t="shared" si="449"/>
        <v>-0.03875368203</v>
      </c>
      <c r="EN112" s="125">
        <f t="shared" si="449"/>
        <v>-0.05042250367</v>
      </c>
      <c r="EO112" s="125">
        <f t="shared" si="449"/>
        <v>0.05992871562</v>
      </c>
      <c r="EP112" s="127">
        <f t="shared" si="17"/>
        <v>0.5291995855</v>
      </c>
      <c r="EQ112" s="127">
        <v>0.009342191656693755</v>
      </c>
      <c r="ER112" s="127">
        <f t="shared" si="18"/>
        <v>0.5299896587</v>
      </c>
      <c r="ES112" s="127">
        <f t="shared" si="19"/>
        <v>0.0000006242156899</v>
      </c>
      <c r="ET112" s="127">
        <f t="shared" si="20"/>
        <v>0.009340747632</v>
      </c>
    </row>
    <row r="113">
      <c r="A113" s="123">
        <f>'Yield Tabulations'!Z114</f>
        <v>0.48828125</v>
      </c>
      <c r="B113" s="124">
        <f>'Yield Tabulations'!V114</f>
        <v>0.5294117647</v>
      </c>
      <c r="C113" s="124">
        <f>'Yield Tabulations'!W114</f>
        <v>0.427184466</v>
      </c>
      <c r="D113" s="125">
        <f t="shared" si="11"/>
        <v>1</v>
      </c>
      <c r="E113" s="125">
        <f t="shared" ref="E113:M113" si="450">POWER($B113,E$1)*POWER($C113,E$2)</f>
        <v>0.427184466</v>
      </c>
      <c r="F113" s="125">
        <f t="shared" si="450"/>
        <v>0.5294117647</v>
      </c>
      <c r="G113" s="125">
        <f t="shared" si="450"/>
        <v>0.182486568</v>
      </c>
      <c r="H113" s="125">
        <f t="shared" si="450"/>
        <v>0.226156482</v>
      </c>
      <c r="I113" s="125">
        <f t="shared" si="450"/>
        <v>0.2802768166</v>
      </c>
      <c r="J113" s="125">
        <f t="shared" si="450"/>
        <v>0.07795542711</v>
      </c>
      <c r="K113" s="125">
        <f t="shared" si="450"/>
        <v>0.096610536</v>
      </c>
      <c r="L113" s="125">
        <f t="shared" si="450"/>
        <v>0.1197299022</v>
      </c>
      <c r="M113" s="125">
        <f t="shared" si="450"/>
        <v>0.1483818441</v>
      </c>
      <c r="N113" s="126">
        <f t="shared" ref="N113:DI113" si="451">OFFSET($D113,0,N$2)*OFFSET($D113,0,N$3)</f>
        <v>1</v>
      </c>
      <c r="O113" s="126">
        <f t="shared" si="451"/>
        <v>0.427184466</v>
      </c>
      <c r="P113" s="126">
        <f t="shared" si="451"/>
        <v>0.5294117647</v>
      </c>
      <c r="Q113" s="126">
        <f t="shared" si="451"/>
        <v>0.182486568</v>
      </c>
      <c r="R113" s="126">
        <f t="shared" si="451"/>
        <v>0.226156482</v>
      </c>
      <c r="S113" s="126">
        <f t="shared" si="451"/>
        <v>0.2802768166</v>
      </c>
      <c r="T113" s="126">
        <f t="shared" si="451"/>
        <v>0.07795542711</v>
      </c>
      <c r="U113" s="126">
        <f t="shared" si="451"/>
        <v>0.096610536</v>
      </c>
      <c r="V113" s="126">
        <f t="shared" si="451"/>
        <v>0.1197299022</v>
      </c>
      <c r="W113" s="126">
        <f t="shared" si="451"/>
        <v>0.1483818441</v>
      </c>
      <c r="X113" s="126">
        <f t="shared" si="451"/>
        <v>0.427184466</v>
      </c>
      <c r="Y113" s="126">
        <f t="shared" si="451"/>
        <v>0.182486568</v>
      </c>
      <c r="Z113" s="126">
        <f t="shared" si="451"/>
        <v>0.226156482</v>
      </c>
      <c r="AA113" s="126">
        <f t="shared" si="451"/>
        <v>0.07795542711</v>
      </c>
      <c r="AB113" s="126">
        <f t="shared" si="451"/>
        <v>0.096610536</v>
      </c>
      <c r="AC113" s="126">
        <f t="shared" si="451"/>
        <v>0.1197299022</v>
      </c>
      <c r="AD113" s="126">
        <f t="shared" si="451"/>
        <v>0.0333013475</v>
      </c>
      <c r="AE113" s="126">
        <f t="shared" si="451"/>
        <v>0.04127052023</v>
      </c>
      <c r="AF113" s="126">
        <f t="shared" si="451"/>
        <v>0.05114675436</v>
      </c>
      <c r="AG113" s="126">
        <f t="shared" si="451"/>
        <v>0.06338641883</v>
      </c>
      <c r="AH113" s="126">
        <f t="shared" si="451"/>
        <v>0.5294117647</v>
      </c>
      <c r="AI113" s="126">
        <f t="shared" si="451"/>
        <v>0.226156482</v>
      </c>
      <c r="AJ113" s="126">
        <f t="shared" si="451"/>
        <v>0.2802768166</v>
      </c>
      <c r="AK113" s="126">
        <f t="shared" si="451"/>
        <v>0.096610536</v>
      </c>
      <c r="AL113" s="126">
        <f t="shared" si="451"/>
        <v>0.1197299022</v>
      </c>
      <c r="AM113" s="126">
        <f t="shared" si="451"/>
        <v>0.1483818441</v>
      </c>
      <c r="AN113" s="126">
        <f t="shared" si="451"/>
        <v>0.04127052023</v>
      </c>
      <c r="AO113" s="126">
        <f t="shared" si="451"/>
        <v>0.05114675436</v>
      </c>
      <c r="AP113" s="126">
        <f t="shared" si="451"/>
        <v>0.06338641883</v>
      </c>
      <c r="AQ113" s="126">
        <f t="shared" si="451"/>
        <v>0.07855509393</v>
      </c>
      <c r="AR113" s="126">
        <f t="shared" si="451"/>
        <v>0.182486568</v>
      </c>
      <c r="AS113" s="126">
        <f t="shared" si="451"/>
        <v>0.07795542711</v>
      </c>
      <c r="AT113" s="126">
        <f t="shared" si="451"/>
        <v>0.096610536</v>
      </c>
      <c r="AU113" s="126">
        <f t="shared" si="451"/>
        <v>0.0333013475</v>
      </c>
      <c r="AV113" s="126">
        <f t="shared" si="451"/>
        <v>0.04127052023</v>
      </c>
      <c r="AW113" s="126">
        <f t="shared" si="451"/>
        <v>0.05114675436</v>
      </c>
      <c r="AX113" s="126">
        <f t="shared" si="451"/>
        <v>0.01422581835</v>
      </c>
      <c r="AY113" s="126">
        <f t="shared" si="451"/>
        <v>0.01763012515</v>
      </c>
      <c r="AZ113" s="126">
        <f t="shared" si="451"/>
        <v>0.02184909895</v>
      </c>
      <c r="BA113" s="126">
        <f t="shared" si="451"/>
        <v>0.02707769348</v>
      </c>
      <c r="BB113" s="126">
        <f t="shared" si="451"/>
        <v>0.226156482</v>
      </c>
      <c r="BC113" s="126">
        <f t="shared" si="451"/>
        <v>0.096610536</v>
      </c>
      <c r="BD113" s="126">
        <f t="shared" si="451"/>
        <v>0.1197299022</v>
      </c>
      <c r="BE113" s="126">
        <f t="shared" si="451"/>
        <v>0.04127052023</v>
      </c>
      <c r="BF113" s="126">
        <f t="shared" si="451"/>
        <v>0.05114675436</v>
      </c>
      <c r="BG113" s="126">
        <f t="shared" si="451"/>
        <v>0.06338641883</v>
      </c>
      <c r="BH113" s="126">
        <f t="shared" si="451"/>
        <v>0.01763012515</v>
      </c>
      <c r="BI113" s="126">
        <f t="shared" si="451"/>
        <v>0.02184909895</v>
      </c>
      <c r="BJ113" s="126">
        <f t="shared" si="451"/>
        <v>0.02707769348</v>
      </c>
      <c r="BK113" s="126">
        <f t="shared" si="451"/>
        <v>0.03355751585</v>
      </c>
      <c r="BL113" s="126">
        <f t="shared" si="451"/>
        <v>0.2802768166</v>
      </c>
      <c r="BM113" s="126">
        <f t="shared" si="451"/>
        <v>0.1197299022</v>
      </c>
      <c r="BN113" s="126">
        <f t="shared" si="451"/>
        <v>0.1483818441</v>
      </c>
      <c r="BO113" s="126">
        <f t="shared" si="451"/>
        <v>0.05114675436</v>
      </c>
      <c r="BP113" s="126">
        <f t="shared" si="451"/>
        <v>0.06338641883</v>
      </c>
      <c r="BQ113" s="126">
        <f t="shared" si="451"/>
        <v>0.07855509393</v>
      </c>
      <c r="BR113" s="126">
        <f t="shared" si="451"/>
        <v>0.02184909895</v>
      </c>
      <c r="BS113" s="126">
        <f t="shared" si="451"/>
        <v>0.02707769348</v>
      </c>
      <c r="BT113" s="126">
        <f t="shared" si="451"/>
        <v>0.03355751585</v>
      </c>
      <c r="BU113" s="126">
        <f t="shared" si="451"/>
        <v>0.0415879909</v>
      </c>
      <c r="BV113" s="126">
        <f t="shared" si="451"/>
        <v>0.07795542711</v>
      </c>
      <c r="BW113" s="126">
        <f t="shared" si="451"/>
        <v>0.0333013475</v>
      </c>
      <c r="BX113" s="126">
        <f t="shared" si="451"/>
        <v>0.04127052023</v>
      </c>
      <c r="BY113" s="126">
        <f t="shared" si="451"/>
        <v>0.01422581835</v>
      </c>
      <c r="BZ113" s="126">
        <f t="shared" si="451"/>
        <v>0.01763012515</v>
      </c>
      <c r="CA113" s="126">
        <f t="shared" si="451"/>
        <v>0.02184909895</v>
      </c>
      <c r="CB113" s="126">
        <f t="shared" si="451"/>
        <v>0.006077048616</v>
      </c>
      <c r="CC113" s="126">
        <f t="shared" si="451"/>
        <v>0.007531315598</v>
      </c>
      <c r="CD113" s="126">
        <f t="shared" si="451"/>
        <v>0.009333595667</v>
      </c>
      <c r="CE113" s="126">
        <f t="shared" si="451"/>
        <v>0.01156717003</v>
      </c>
      <c r="CF113" s="126">
        <f t="shared" si="451"/>
        <v>0.096610536</v>
      </c>
      <c r="CG113" s="126">
        <f t="shared" si="451"/>
        <v>0.04127052023</v>
      </c>
      <c r="CH113" s="126">
        <f t="shared" si="451"/>
        <v>0.05114675436</v>
      </c>
      <c r="CI113" s="126">
        <f t="shared" si="451"/>
        <v>0.01763012515</v>
      </c>
      <c r="CJ113" s="126">
        <f t="shared" si="451"/>
        <v>0.02184909895</v>
      </c>
      <c r="CK113" s="126">
        <f t="shared" si="451"/>
        <v>0.02707769348</v>
      </c>
      <c r="CL113" s="126">
        <f t="shared" si="451"/>
        <v>0.007531315598</v>
      </c>
      <c r="CM113" s="126">
        <f t="shared" si="451"/>
        <v>0.009333595667</v>
      </c>
      <c r="CN113" s="126">
        <f t="shared" si="451"/>
        <v>0.01156717003</v>
      </c>
      <c r="CO113" s="126">
        <f t="shared" si="451"/>
        <v>0.01433524949</v>
      </c>
      <c r="CP113" s="126">
        <f t="shared" si="451"/>
        <v>0.1197299022</v>
      </c>
      <c r="CQ113" s="126">
        <f t="shared" si="451"/>
        <v>0.05114675436</v>
      </c>
      <c r="CR113" s="126">
        <f t="shared" si="451"/>
        <v>0.06338641883</v>
      </c>
      <c r="CS113" s="126">
        <f t="shared" si="451"/>
        <v>0.02184909895</v>
      </c>
      <c r="CT113" s="126">
        <f t="shared" si="451"/>
        <v>0.02707769348</v>
      </c>
      <c r="CU113" s="126">
        <f t="shared" si="451"/>
        <v>0.03355751585</v>
      </c>
      <c r="CV113" s="126">
        <f t="shared" si="451"/>
        <v>0.009333595667</v>
      </c>
      <c r="CW113" s="126">
        <f t="shared" si="451"/>
        <v>0.01156717003</v>
      </c>
      <c r="CX113" s="126">
        <f t="shared" si="451"/>
        <v>0.01433524949</v>
      </c>
      <c r="CY113" s="126">
        <f t="shared" si="451"/>
        <v>0.01776574369</v>
      </c>
      <c r="CZ113" s="126">
        <f t="shared" si="451"/>
        <v>0.1483818441</v>
      </c>
      <c r="DA113" s="126">
        <f t="shared" si="451"/>
        <v>0.06338641883</v>
      </c>
      <c r="DB113" s="126">
        <f t="shared" si="451"/>
        <v>0.07855509393</v>
      </c>
      <c r="DC113" s="126">
        <f t="shared" si="451"/>
        <v>0.02707769348</v>
      </c>
      <c r="DD113" s="126">
        <f t="shared" si="451"/>
        <v>0.03355751585</v>
      </c>
      <c r="DE113" s="126">
        <f t="shared" si="451"/>
        <v>0.0415879909</v>
      </c>
      <c r="DF113" s="126">
        <f t="shared" si="451"/>
        <v>0.01156717003</v>
      </c>
      <c r="DG113" s="126">
        <f t="shared" si="451"/>
        <v>0.01433524949</v>
      </c>
      <c r="DH113" s="126">
        <f t="shared" si="451"/>
        <v>0.01776574369</v>
      </c>
      <c r="DI113" s="126">
        <f t="shared" si="451"/>
        <v>0.02201717165</v>
      </c>
      <c r="DJ113" s="126">
        <f t="shared" ref="DJ113:DS113" si="452">$A113*OFFSET($D113,0,DJ$3)</f>
        <v>0.48828125</v>
      </c>
      <c r="DK113" s="126">
        <f t="shared" si="452"/>
        <v>0.208586165</v>
      </c>
      <c r="DL113" s="126">
        <f t="shared" si="452"/>
        <v>0.2585018382</v>
      </c>
      <c r="DM113" s="126">
        <f t="shared" si="452"/>
        <v>0.08910476954</v>
      </c>
      <c r="DN113" s="126">
        <f t="shared" si="452"/>
        <v>0.1104279697</v>
      </c>
      <c r="DO113" s="126">
        <f t="shared" si="452"/>
        <v>0.1368539144</v>
      </c>
      <c r="DP113" s="126">
        <f t="shared" si="452"/>
        <v>0.03806417339</v>
      </c>
      <c r="DQ113" s="126">
        <f t="shared" si="452"/>
        <v>0.04717311328</v>
      </c>
      <c r="DR113" s="126">
        <f t="shared" si="452"/>
        <v>0.05846186633</v>
      </c>
      <c r="DS113" s="126">
        <f t="shared" si="452"/>
        <v>0.07245207231</v>
      </c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5">
        <f t="shared" ref="EF113:EO113" si="453">D113*EF$3</f>
        <v>-0.002271078519</v>
      </c>
      <c r="EG113" s="125">
        <f t="shared" si="453"/>
        <v>0.1892298052</v>
      </c>
      <c r="EH113" s="125">
        <f t="shared" si="453"/>
        <v>0.3043030685</v>
      </c>
      <c r="EI113" s="125">
        <f t="shared" si="453"/>
        <v>-0.06511259883</v>
      </c>
      <c r="EJ113" s="125">
        <f t="shared" si="453"/>
        <v>0.120933516</v>
      </c>
      <c r="EK113" s="125">
        <f t="shared" si="453"/>
        <v>-0.06286343768</v>
      </c>
      <c r="EL113" s="125">
        <f t="shared" si="453"/>
        <v>0.02659811507</v>
      </c>
      <c r="EM113" s="125">
        <f t="shared" si="453"/>
        <v>-0.02937512199</v>
      </c>
      <c r="EN113" s="125">
        <f t="shared" si="453"/>
        <v>-0.04065425554</v>
      </c>
      <c r="EO113" s="125">
        <f t="shared" si="453"/>
        <v>0.05139625507</v>
      </c>
      <c r="EP113" s="127">
        <f t="shared" si="17"/>
        <v>0.4921842672</v>
      </c>
      <c r="EQ113" s="127">
        <v>-0.00558917691763261</v>
      </c>
      <c r="ER113" s="127">
        <f t="shared" si="18"/>
        <v>0.48828125</v>
      </c>
      <c r="ES113" s="127">
        <f t="shared" si="19"/>
        <v>0.00001523354355</v>
      </c>
      <c r="ET113" s="127">
        <f t="shared" si="20"/>
        <v>0.00301830851</v>
      </c>
    </row>
    <row r="114">
      <c r="A114" s="123">
        <f>'Yield Tabulations'!Z115</f>
        <v>0.3409290096</v>
      </c>
      <c r="B114" s="124">
        <f>'Yield Tabulations'!V115</f>
        <v>0.3682758621</v>
      </c>
      <c r="C114" s="124">
        <f>'Yield Tabulations'!W115</f>
        <v>0.2932692308</v>
      </c>
      <c r="D114" s="125">
        <f t="shared" si="11"/>
        <v>1</v>
      </c>
      <c r="E114" s="125">
        <f t="shared" ref="E114:M114" si="454">POWER($B114,E$1)*POWER($C114,E$2)</f>
        <v>0.2932692308</v>
      </c>
      <c r="F114" s="125">
        <f t="shared" si="454"/>
        <v>0.3682758621</v>
      </c>
      <c r="G114" s="125">
        <f t="shared" si="454"/>
        <v>0.08600684172</v>
      </c>
      <c r="H114" s="125">
        <f t="shared" si="454"/>
        <v>0.1080039788</v>
      </c>
      <c r="I114" s="125">
        <f t="shared" si="454"/>
        <v>0.1356271106</v>
      </c>
      <c r="J114" s="125">
        <f t="shared" si="454"/>
        <v>0.02522316031</v>
      </c>
      <c r="K114" s="125">
        <f t="shared" si="454"/>
        <v>0.03167424378</v>
      </c>
      <c r="L114" s="125">
        <f t="shared" si="454"/>
        <v>0.03977525839</v>
      </c>
      <c r="M114" s="125">
        <f t="shared" si="454"/>
        <v>0.04994819107</v>
      </c>
      <c r="N114" s="126">
        <f t="shared" ref="N114:DI114" si="455">OFFSET($D114,0,N$2)*OFFSET($D114,0,N$3)</f>
        <v>1</v>
      </c>
      <c r="O114" s="126">
        <f t="shared" si="455"/>
        <v>0.2932692308</v>
      </c>
      <c r="P114" s="126">
        <f t="shared" si="455"/>
        <v>0.3682758621</v>
      </c>
      <c r="Q114" s="126">
        <f t="shared" si="455"/>
        <v>0.08600684172</v>
      </c>
      <c r="R114" s="126">
        <f t="shared" si="455"/>
        <v>0.1080039788</v>
      </c>
      <c r="S114" s="126">
        <f t="shared" si="455"/>
        <v>0.1356271106</v>
      </c>
      <c r="T114" s="126">
        <f t="shared" si="455"/>
        <v>0.02522316031</v>
      </c>
      <c r="U114" s="126">
        <f t="shared" si="455"/>
        <v>0.03167424378</v>
      </c>
      <c r="V114" s="126">
        <f t="shared" si="455"/>
        <v>0.03977525839</v>
      </c>
      <c r="W114" s="126">
        <f t="shared" si="455"/>
        <v>0.04994819107</v>
      </c>
      <c r="X114" s="126">
        <f t="shared" si="455"/>
        <v>0.2932692308</v>
      </c>
      <c r="Y114" s="126">
        <f t="shared" si="455"/>
        <v>0.08600684172</v>
      </c>
      <c r="Z114" s="126">
        <f t="shared" si="455"/>
        <v>0.1080039788</v>
      </c>
      <c r="AA114" s="126">
        <f t="shared" si="455"/>
        <v>0.02522316031</v>
      </c>
      <c r="AB114" s="126">
        <f t="shared" si="455"/>
        <v>0.03167424378</v>
      </c>
      <c r="AC114" s="126">
        <f t="shared" si="455"/>
        <v>0.03977525839</v>
      </c>
      <c r="AD114" s="126">
        <f t="shared" si="455"/>
        <v>0.007397176822</v>
      </c>
      <c r="AE114" s="126">
        <f t="shared" si="455"/>
        <v>0.009289081108</v>
      </c>
      <c r="AF114" s="126">
        <f t="shared" si="455"/>
        <v>0.01166485943</v>
      </c>
      <c r="AG114" s="126">
        <f t="shared" si="455"/>
        <v>0.01464826757</v>
      </c>
      <c r="AH114" s="126">
        <f t="shared" si="455"/>
        <v>0.3682758621</v>
      </c>
      <c r="AI114" s="126">
        <f t="shared" si="455"/>
        <v>0.1080039788</v>
      </c>
      <c r="AJ114" s="126">
        <f t="shared" si="455"/>
        <v>0.1356271106</v>
      </c>
      <c r="AK114" s="126">
        <f t="shared" si="455"/>
        <v>0.03167424378</v>
      </c>
      <c r="AL114" s="126">
        <f t="shared" si="455"/>
        <v>0.03977525839</v>
      </c>
      <c r="AM114" s="126">
        <f t="shared" si="455"/>
        <v>0.04994819107</v>
      </c>
      <c r="AN114" s="126">
        <f t="shared" si="455"/>
        <v>0.009289081108</v>
      </c>
      <c r="AO114" s="126">
        <f t="shared" si="455"/>
        <v>0.01166485943</v>
      </c>
      <c r="AP114" s="126">
        <f t="shared" si="455"/>
        <v>0.01464826757</v>
      </c>
      <c r="AQ114" s="126">
        <f t="shared" si="455"/>
        <v>0.01839471312</v>
      </c>
      <c r="AR114" s="126">
        <f t="shared" si="455"/>
        <v>0.08600684172</v>
      </c>
      <c r="AS114" s="126">
        <f t="shared" si="455"/>
        <v>0.02522316031</v>
      </c>
      <c r="AT114" s="126">
        <f t="shared" si="455"/>
        <v>0.03167424378</v>
      </c>
      <c r="AU114" s="126">
        <f t="shared" si="455"/>
        <v>0.007397176822</v>
      </c>
      <c r="AV114" s="126">
        <f t="shared" si="455"/>
        <v>0.009289081108</v>
      </c>
      <c r="AW114" s="126">
        <f t="shared" si="455"/>
        <v>0.01166485943</v>
      </c>
      <c r="AX114" s="126">
        <f t="shared" si="455"/>
        <v>0.002169364356</v>
      </c>
      <c r="AY114" s="126">
        <f t="shared" si="455"/>
        <v>0.002724201671</v>
      </c>
      <c r="AZ114" s="126">
        <f t="shared" si="455"/>
        <v>0.003420944353</v>
      </c>
      <c r="BA114" s="126">
        <f t="shared" si="455"/>
        <v>0.004295886163</v>
      </c>
      <c r="BB114" s="126">
        <f t="shared" si="455"/>
        <v>0.1080039788</v>
      </c>
      <c r="BC114" s="126">
        <f t="shared" si="455"/>
        <v>0.03167424378</v>
      </c>
      <c r="BD114" s="126">
        <f t="shared" si="455"/>
        <v>0.03977525839</v>
      </c>
      <c r="BE114" s="126">
        <f t="shared" si="455"/>
        <v>0.009289081108</v>
      </c>
      <c r="BF114" s="126">
        <f t="shared" si="455"/>
        <v>0.01166485943</v>
      </c>
      <c r="BG114" s="126">
        <f t="shared" si="455"/>
        <v>0.01464826757</v>
      </c>
      <c r="BH114" s="126">
        <f t="shared" si="455"/>
        <v>0.002724201671</v>
      </c>
      <c r="BI114" s="126">
        <f t="shared" si="455"/>
        <v>0.003420944353</v>
      </c>
      <c r="BJ114" s="126">
        <f t="shared" si="455"/>
        <v>0.004295886163</v>
      </c>
      <c r="BK114" s="126">
        <f t="shared" si="455"/>
        <v>0.005394603368</v>
      </c>
      <c r="BL114" s="126">
        <f t="shared" si="455"/>
        <v>0.1356271106</v>
      </c>
      <c r="BM114" s="126">
        <f t="shared" si="455"/>
        <v>0.03977525839</v>
      </c>
      <c r="BN114" s="126">
        <f t="shared" si="455"/>
        <v>0.04994819107</v>
      </c>
      <c r="BO114" s="126">
        <f t="shared" si="455"/>
        <v>0.01166485943</v>
      </c>
      <c r="BP114" s="126">
        <f t="shared" si="455"/>
        <v>0.01464826757</v>
      </c>
      <c r="BQ114" s="126">
        <f t="shared" si="455"/>
        <v>0.01839471312</v>
      </c>
      <c r="BR114" s="126">
        <f t="shared" si="455"/>
        <v>0.003420944353</v>
      </c>
      <c r="BS114" s="126">
        <f t="shared" si="455"/>
        <v>0.004295886163</v>
      </c>
      <c r="BT114" s="126">
        <f t="shared" si="455"/>
        <v>0.005394603368</v>
      </c>
      <c r="BU114" s="126">
        <f t="shared" si="455"/>
        <v>0.006774328834</v>
      </c>
      <c r="BV114" s="126">
        <f t="shared" si="455"/>
        <v>0.02522316031</v>
      </c>
      <c r="BW114" s="126">
        <f t="shared" si="455"/>
        <v>0.007397176822</v>
      </c>
      <c r="BX114" s="126">
        <f t="shared" si="455"/>
        <v>0.009289081108</v>
      </c>
      <c r="BY114" s="126">
        <f t="shared" si="455"/>
        <v>0.002169364356</v>
      </c>
      <c r="BZ114" s="126">
        <f t="shared" si="455"/>
        <v>0.002724201671</v>
      </c>
      <c r="CA114" s="126">
        <f t="shared" si="455"/>
        <v>0.003420944353</v>
      </c>
      <c r="CB114" s="126">
        <f t="shared" si="455"/>
        <v>0.0006362078161</v>
      </c>
      <c r="CC114" s="126">
        <f t="shared" si="455"/>
        <v>0.0007989245285</v>
      </c>
      <c r="CD114" s="126">
        <f t="shared" si="455"/>
        <v>0.001003257719</v>
      </c>
      <c r="CE114" s="126">
        <f t="shared" si="455"/>
        <v>0.001259851231</v>
      </c>
      <c r="CF114" s="126">
        <f t="shared" si="455"/>
        <v>0.03167424378</v>
      </c>
      <c r="CG114" s="126">
        <f t="shared" si="455"/>
        <v>0.009289081108</v>
      </c>
      <c r="CH114" s="126">
        <f t="shared" si="455"/>
        <v>0.01166485943</v>
      </c>
      <c r="CI114" s="126">
        <f t="shared" si="455"/>
        <v>0.002724201671</v>
      </c>
      <c r="CJ114" s="126">
        <f t="shared" si="455"/>
        <v>0.003420944353</v>
      </c>
      <c r="CK114" s="126">
        <f t="shared" si="455"/>
        <v>0.004295886163</v>
      </c>
      <c r="CL114" s="126">
        <f t="shared" si="455"/>
        <v>0.0007989245285</v>
      </c>
      <c r="CM114" s="126">
        <f t="shared" si="455"/>
        <v>0.001003257719</v>
      </c>
      <c r="CN114" s="126">
        <f t="shared" si="455"/>
        <v>0.001259851231</v>
      </c>
      <c r="CO114" s="126">
        <f t="shared" si="455"/>
        <v>0.00158207118</v>
      </c>
      <c r="CP114" s="126">
        <f t="shared" si="455"/>
        <v>0.03977525839</v>
      </c>
      <c r="CQ114" s="126">
        <f t="shared" si="455"/>
        <v>0.01166485943</v>
      </c>
      <c r="CR114" s="126">
        <f t="shared" si="455"/>
        <v>0.01464826757</v>
      </c>
      <c r="CS114" s="126">
        <f t="shared" si="455"/>
        <v>0.003420944353</v>
      </c>
      <c r="CT114" s="126">
        <f t="shared" si="455"/>
        <v>0.004295886163</v>
      </c>
      <c r="CU114" s="126">
        <f t="shared" si="455"/>
        <v>0.005394603368</v>
      </c>
      <c r="CV114" s="126">
        <f t="shared" si="455"/>
        <v>0.001003257719</v>
      </c>
      <c r="CW114" s="126">
        <f t="shared" si="455"/>
        <v>0.001259851231</v>
      </c>
      <c r="CX114" s="126">
        <f t="shared" si="455"/>
        <v>0.00158207118</v>
      </c>
      <c r="CY114" s="126">
        <f t="shared" si="455"/>
        <v>0.001986702206</v>
      </c>
      <c r="CZ114" s="126">
        <f t="shared" si="455"/>
        <v>0.04994819107</v>
      </c>
      <c r="DA114" s="126">
        <f t="shared" si="455"/>
        <v>0.01464826757</v>
      </c>
      <c r="DB114" s="126">
        <f t="shared" si="455"/>
        <v>0.01839471312</v>
      </c>
      <c r="DC114" s="126">
        <f t="shared" si="455"/>
        <v>0.004295886163</v>
      </c>
      <c r="DD114" s="126">
        <f t="shared" si="455"/>
        <v>0.005394603368</v>
      </c>
      <c r="DE114" s="126">
        <f t="shared" si="455"/>
        <v>0.006774328834</v>
      </c>
      <c r="DF114" s="126">
        <f t="shared" si="455"/>
        <v>0.001259851231</v>
      </c>
      <c r="DG114" s="126">
        <f t="shared" si="455"/>
        <v>0.00158207118</v>
      </c>
      <c r="DH114" s="126">
        <f t="shared" si="455"/>
        <v>0.001986702206</v>
      </c>
      <c r="DI114" s="126">
        <f t="shared" si="455"/>
        <v>0.002494821791</v>
      </c>
      <c r="DJ114" s="126">
        <f t="shared" ref="DJ114:DS114" si="456">$A114*OFFSET($D114,0,DJ$3)</f>
        <v>0.3409290096</v>
      </c>
      <c r="DK114" s="126">
        <f t="shared" si="456"/>
        <v>0.0999839884</v>
      </c>
      <c r="DL114" s="126">
        <f t="shared" si="456"/>
        <v>0.1255559249</v>
      </c>
      <c r="DM114" s="126">
        <f t="shared" si="456"/>
        <v>0.02932222737</v>
      </c>
      <c r="DN114" s="126">
        <f t="shared" si="456"/>
        <v>0.03682168952</v>
      </c>
      <c r="DO114" s="126">
        <f t="shared" si="456"/>
        <v>0.04623921649</v>
      </c>
      <c r="DP114" s="126">
        <f t="shared" si="456"/>
        <v>0.008599307065</v>
      </c>
      <c r="DQ114" s="126">
        <f t="shared" si="456"/>
        <v>0.01079866856</v>
      </c>
      <c r="DR114" s="126">
        <f t="shared" si="456"/>
        <v>0.01356053945</v>
      </c>
      <c r="DS114" s="126">
        <f t="shared" si="456"/>
        <v>0.01702878731</v>
      </c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5">
        <f t="shared" ref="EF114:EO114" si="457">D114*EF$3</f>
        <v>-0.002271078519</v>
      </c>
      <c r="EG114" s="125">
        <f t="shared" si="457"/>
        <v>0.1299094041</v>
      </c>
      <c r="EH114" s="125">
        <f t="shared" si="457"/>
        <v>0.2116830081</v>
      </c>
      <c r="EI114" s="125">
        <f t="shared" si="457"/>
        <v>-0.03068789688</v>
      </c>
      <c r="EJ114" s="125">
        <f t="shared" si="457"/>
        <v>0.05775337844</v>
      </c>
      <c r="EK114" s="125">
        <f t="shared" si="457"/>
        <v>-0.03041987745</v>
      </c>
      <c r="EL114" s="125">
        <f t="shared" si="457"/>
        <v>0.008606052781</v>
      </c>
      <c r="EM114" s="125">
        <f t="shared" si="457"/>
        <v>-0.009630779554</v>
      </c>
      <c r="EN114" s="125">
        <f t="shared" si="457"/>
        <v>-0.0135056781</v>
      </c>
      <c r="EO114" s="125">
        <f t="shared" si="457"/>
        <v>0.01730097091</v>
      </c>
      <c r="EP114" s="127">
        <f t="shared" si="17"/>
        <v>0.3387375038</v>
      </c>
      <c r="EQ114" s="127">
        <v>0.021168073862741887</v>
      </c>
      <c r="ER114" s="127">
        <f t="shared" si="18"/>
        <v>0.3409290096</v>
      </c>
      <c r="ES114" s="127">
        <f t="shared" si="19"/>
        <v>0.00000480269782</v>
      </c>
      <c r="ET114" s="127">
        <f t="shared" si="20"/>
        <v>0.008540182117</v>
      </c>
    </row>
    <row r="115">
      <c r="A115" s="123">
        <f>'Yield Tabulations'!Z116</f>
        <v>0.3404761905</v>
      </c>
      <c r="B115" s="124">
        <f>'Yield Tabulations'!V116</f>
        <v>0.4110169492</v>
      </c>
      <c r="C115" s="124">
        <f>'Yield Tabulations'!W116</f>
        <v>0.25</v>
      </c>
      <c r="D115" s="125">
        <f t="shared" si="11"/>
        <v>1</v>
      </c>
      <c r="E115" s="125">
        <f t="shared" ref="E115:M115" si="458">POWER($B115,E$1)*POWER($C115,E$2)</f>
        <v>0.25</v>
      </c>
      <c r="F115" s="125">
        <f t="shared" si="458"/>
        <v>0.4110169492</v>
      </c>
      <c r="G115" s="125">
        <f t="shared" si="458"/>
        <v>0.0625</v>
      </c>
      <c r="H115" s="125">
        <f t="shared" si="458"/>
        <v>0.1027542373</v>
      </c>
      <c r="I115" s="125">
        <f t="shared" si="458"/>
        <v>0.1689349325</v>
      </c>
      <c r="J115" s="125">
        <f t="shared" si="458"/>
        <v>0.015625</v>
      </c>
      <c r="K115" s="125">
        <f t="shared" si="458"/>
        <v>0.02568855932</v>
      </c>
      <c r="L115" s="125">
        <f t="shared" si="458"/>
        <v>0.04223373312</v>
      </c>
      <c r="M115" s="125">
        <f t="shared" si="458"/>
        <v>0.06943512056</v>
      </c>
      <c r="N115" s="126">
        <f t="shared" ref="N115:DI115" si="459">OFFSET($D115,0,N$2)*OFFSET($D115,0,N$3)</f>
        <v>1</v>
      </c>
      <c r="O115" s="126">
        <f t="shared" si="459"/>
        <v>0.25</v>
      </c>
      <c r="P115" s="126">
        <f t="shared" si="459"/>
        <v>0.4110169492</v>
      </c>
      <c r="Q115" s="126">
        <f t="shared" si="459"/>
        <v>0.0625</v>
      </c>
      <c r="R115" s="126">
        <f t="shared" si="459"/>
        <v>0.1027542373</v>
      </c>
      <c r="S115" s="126">
        <f t="shared" si="459"/>
        <v>0.1689349325</v>
      </c>
      <c r="T115" s="126">
        <f t="shared" si="459"/>
        <v>0.015625</v>
      </c>
      <c r="U115" s="126">
        <f t="shared" si="459"/>
        <v>0.02568855932</v>
      </c>
      <c r="V115" s="126">
        <f t="shared" si="459"/>
        <v>0.04223373312</v>
      </c>
      <c r="W115" s="126">
        <f t="shared" si="459"/>
        <v>0.06943512056</v>
      </c>
      <c r="X115" s="126">
        <f t="shared" si="459"/>
        <v>0.25</v>
      </c>
      <c r="Y115" s="126">
        <f t="shared" si="459"/>
        <v>0.0625</v>
      </c>
      <c r="Z115" s="126">
        <f t="shared" si="459"/>
        <v>0.1027542373</v>
      </c>
      <c r="AA115" s="126">
        <f t="shared" si="459"/>
        <v>0.015625</v>
      </c>
      <c r="AB115" s="126">
        <f t="shared" si="459"/>
        <v>0.02568855932</v>
      </c>
      <c r="AC115" s="126">
        <f t="shared" si="459"/>
        <v>0.04223373312</v>
      </c>
      <c r="AD115" s="126">
        <f t="shared" si="459"/>
        <v>0.00390625</v>
      </c>
      <c r="AE115" s="126">
        <f t="shared" si="459"/>
        <v>0.006422139831</v>
      </c>
      <c r="AF115" s="126">
        <f t="shared" si="459"/>
        <v>0.01055843328</v>
      </c>
      <c r="AG115" s="126">
        <f t="shared" si="459"/>
        <v>0.01735878014</v>
      </c>
      <c r="AH115" s="126">
        <f t="shared" si="459"/>
        <v>0.4110169492</v>
      </c>
      <c r="AI115" s="126">
        <f t="shared" si="459"/>
        <v>0.1027542373</v>
      </c>
      <c r="AJ115" s="126">
        <f t="shared" si="459"/>
        <v>0.1689349325</v>
      </c>
      <c r="AK115" s="126">
        <f t="shared" si="459"/>
        <v>0.02568855932</v>
      </c>
      <c r="AL115" s="126">
        <f t="shared" si="459"/>
        <v>0.04223373312</v>
      </c>
      <c r="AM115" s="126">
        <f t="shared" si="459"/>
        <v>0.06943512056</v>
      </c>
      <c r="AN115" s="126">
        <f t="shared" si="459"/>
        <v>0.006422139831</v>
      </c>
      <c r="AO115" s="126">
        <f t="shared" si="459"/>
        <v>0.01055843328</v>
      </c>
      <c r="AP115" s="126">
        <f t="shared" si="459"/>
        <v>0.01735878014</v>
      </c>
      <c r="AQ115" s="126">
        <f t="shared" si="459"/>
        <v>0.02853901142</v>
      </c>
      <c r="AR115" s="126">
        <f t="shared" si="459"/>
        <v>0.0625</v>
      </c>
      <c r="AS115" s="126">
        <f t="shared" si="459"/>
        <v>0.015625</v>
      </c>
      <c r="AT115" s="126">
        <f t="shared" si="459"/>
        <v>0.02568855932</v>
      </c>
      <c r="AU115" s="126">
        <f t="shared" si="459"/>
        <v>0.00390625</v>
      </c>
      <c r="AV115" s="126">
        <f t="shared" si="459"/>
        <v>0.006422139831</v>
      </c>
      <c r="AW115" s="126">
        <f t="shared" si="459"/>
        <v>0.01055843328</v>
      </c>
      <c r="AX115" s="126">
        <f t="shared" si="459"/>
        <v>0.0009765625</v>
      </c>
      <c r="AY115" s="126">
        <f t="shared" si="459"/>
        <v>0.001605534958</v>
      </c>
      <c r="AZ115" s="126">
        <f t="shared" si="459"/>
        <v>0.00263960832</v>
      </c>
      <c r="BA115" s="126">
        <f t="shared" si="459"/>
        <v>0.004339695035</v>
      </c>
      <c r="BB115" s="126">
        <f t="shared" si="459"/>
        <v>0.1027542373</v>
      </c>
      <c r="BC115" s="126">
        <f t="shared" si="459"/>
        <v>0.02568855932</v>
      </c>
      <c r="BD115" s="126">
        <f t="shared" si="459"/>
        <v>0.04223373312</v>
      </c>
      <c r="BE115" s="126">
        <f t="shared" si="459"/>
        <v>0.006422139831</v>
      </c>
      <c r="BF115" s="126">
        <f t="shared" si="459"/>
        <v>0.01055843328</v>
      </c>
      <c r="BG115" s="126">
        <f t="shared" si="459"/>
        <v>0.01735878014</v>
      </c>
      <c r="BH115" s="126">
        <f t="shared" si="459"/>
        <v>0.001605534958</v>
      </c>
      <c r="BI115" s="126">
        <f t="shared" si="459"/>
        <v>0.00263960832</v>
      </c>
      <c r="BJ115" s="126">
        <f t="shared" si="459"/>
        <v>0.004339695035</v>
      </c>
      <c r="BK115" s="126">
        <f t="shared" si="459"/>
        <v>0.007134752854</v>
      </c>
      <c r="BL115" s="126">
        <f t="shared" si="459"/>
        <v>0.1689349325</v>
      </c>
      <c r="BM115" s="126">
        <f t="shared" si="459"/>
        <v>0.04223373312</v>
      </c>
      <c r="BN115" s="126">
        <f t="shared" si="459"/>
        <v>0.06943512056</v>
      </c>
      <c r="BO115" s="126">
        <f t="shared" si="459"/>
        <v>0.01055843328</v>
      </c>
      <c r="BP115" s="126">
        <f t="shared" si="459"/>
        <v>0.01735878014</v>
      </c>
      <c r="BQ115" s="126">
        <f t="shared" si="459"/>
        <v>0.02853901142</v>
      </c>
      <c r="BR115" s="126">
        <f t="shared" si="459"/>
        <v>0.00263960832</v>
      </c>
      <c r="BS115" s="126">
        <f t="shared" si="459"/>
        <v>0.004339695035</v>
      </c>
      <c r="BT115" s="126">
        <f t="shared" si="459"/>
        <v>0.007134752854</v>
      </c>
      <c r="BU115" s="126">
        <f t="shared" si="459"/>
        <v>0.0117300174</v>
      </c>
      <c r="BV115" s="126">
        <f t="shared" si="459"/>
        <v>0.015625</v>
      </c>
      <c r="BW115" s="126">
        <f t="shared" si="459"/>
        <v>0.00390625</v>
      </c>
      <c r="BX115" s="126">
        <f t="shared" si="459"/>
        <v>0.006422139831</v>
      </c>
      <c r="BY115" s="126">
        <f t="shared" si="459"/>
        <v>0.0009765625</v>
      </c>
      <c r="BZ115" s="126">
        <f t="shared" si="459"/>
        <v>0.001605534958</v>
      </c>
      <c r="CA115" s="126">
        <f t="shared" si="459"/>
        <v>0.00263960832</v>
      </c>
      <c r="CB115" s="126">
        <f t="shared" si="459"/>
        <v>0.000244140625</v>
      </c>
      <c r="CC115" s="126">
        <f t="shared" si="459"/>
        <v>0.0004013837394</v>
      </c>
      <c r="CD115" s="126">
        <f t="shared" si="459"/>
        <v>0.00065990208</v>
      </c>
      <c r="CE115" s="126">
        <f t="shared" si="459"/>
        <v>0.001084923759</v>
      </c>
      <c r="CF115" s="126">
        <f t="shared" si="459"/>
        <v>0.02568855932</v>
      </c>
      <c r="CG115" s="126">
        <f t="shared" si="459"/>
        <v>0.006422139831</v>
      </c>
      <c r="CH115" s="126">
        <f t="shared" si="459"/>
        <v>0.01055843328</v>
      </c>
      <c r="CI115" s="126">
        <f t="shared" si="459"/>
        <v>0.001605534958</v>
      </c>
      <c r="CJ115" s="126">
        <f t="shared" si="459"/>
        <v>0.00263960832</v>
      </c>
      <c r="CK115" s="126">
        <f t="shared" si="459"/>
        <v>0.004339695035</v>
      </c>
      <c r="CL115" s="126">
        <f t="shared" si="459"/>
        <v>0.0004013837394</v>
      </c>
      <c r="CM115" s="126">
        <f t="shared" si="459"/>
        <v>0.00065990208</v>
      </c>
      <c r="CN115" s="126">
        <f t="shared" si="459"/>
        <v>0.001084923759</v>
      </c>
      <c r="CO115" s="126">
        <f t="shared" si="459"/>
        <v>0.001783688213</v>
      </c>
      <c r="CP115" s="126">
        <f t="shared" si="459"/>
        <v>0.04223373312</v>
      </c>
      <c r="CQ115" s="126">
        <f t="shared" si="459"/>
        <v>0.01055843328</v>
      </c>
      <c r="CR115" s="126">
        <f t="shared" si="459"/>
        <v>0.01735878014</v>
      </c>
      <c r="CS115" s="126">
        <f t="shared" si="459"/>
        <v>0.00263960832</v>
      </c>
      <c r="CT115" s="126">
        <f t="shared" si="459"/>
        <v>0.004339695035</v>
      </c>
      <c r="CU115" s="126">
        <f t="shared" si="459"/>
        <v>0.007134752854</v>
      </c>
      <c r="CV115" s="126">
        <f t="shared" si="459"/>
        <v>0.00065990208</v>
      </c>
      <c r="CW115" s="126">
        <f t="shared" si="459"/>
        <v>0.001084923759</v>
      </c>
      <c r="CX115" s="126">
        <f t="shared" si="459"/>
        <v>0.001783688213</v>
      </c>
      <c r="CY115" s="126">
        <f t="shared" si="459"/>
        <v>0.002932504351</v>
      </c>
      <c r="CZ115" s="126">
        <f t="shared" si="459"/>
        <v>0.06943512056</v>
      </c>
      <c r="DA115" s="126">
        <f t="shared" si="459"/>
        <v>0.01735878014</v>
      </c>
      <c r="DB115" s="126">
        <f t="shared" si="459"/>
        <v>0.02853901142</v>
      </c>
      <c r="DC115" s="126">
        <f t="shared" si="459"/>
        <v>0.004339695035</v>
      </c>
      <c r="DD115" s="126">
        <f t="shared" si="459"/>
        <v>0.007134752854</v>
      </c>
      <c r="DE115" s="126">
        <f t="shared" si="459"/>
        <v>0.0117300174</v>
      </c>
      <c r="DF115" s="126">
        <f t="shared" si="459"/>
        <v>0.001084923759</v>
      </c>
      <c r="DG115" s="126">
        <f t="shared" si="459"/>
        <v>0.001783688213</v>
      </c>
      <c r="DH115" s="126">
        <f t="shared" si="459"/>
        <v>0.002932504351</v>
      </c>
      <c r="DI115" s="126">
        <f t="shared" si="459"/>
        <v>0.004821235967</v>
      </c>
      <c r="DJ115" s="126">
        <f t="shared" ref="DJ115:DS115" si="460">$A115*OFFSET($D115,0,DJ$3)</f>
        <v>0.3404761905</v>
      </c>
      <c r="DK115" s="126">
        <f t="shared" si="460"/>
        <v>0.08511904762</v>
      </c>
      <c r="DL115" s="126">
        <f t="shared" si="460"/>
        <v>0.1399414851</v>
      </c>
      <c r="DM115" s="126">
        <f t="shared" si="460"/>
        <v>0.0212797619</v>
      </c>
      <c r="DN115" s="126">
        <f t="shared" si="460"/>
        <v>0.03498537127</v>
      </c>
      <c r="DO115" s="126">
        <f t="shared" si="460"/>
        <v>0.05751832225</v>
      </c>
      <c r="DP115" s="126">
        <f t="shared" si="460"/>
        <v>0.005319940476</v>
      </c>
      <c r="DQ115" s="126">
        <f t="shared" si="460"/>
        <v>0.008746342817</v>
      </c>
      <c r="DR115" s="126">
        <f t="shared" si="460"/>
        <v>0.01437958056</v>
      </c>
      <c r="DS115" s="126">
        <f t="shared" si="460"/>
        <v>0.02364100533</v>
      </c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5">
        <f t="shared" ref="EF115:EO115" si="461">D115*EF$3</f>
        <v>-0.002271078519</v>
      </c>
      <c r="EG115" s="125">
        <f t="shared" si="461"/>
        <v>0.1107424428</v>
      </c>
      <c r="EH115" s="125">
        <f t="shared" si="461"/>
        <v>0.2362503578</v>
      </c>
      <c r="EI115" s="125">
        <f t="shared" si="461"/>
        <v>-0.02230047653</v>
      </c>
      <c r="EJ115" s="125">
        <f t="shared" si="461"/>
        <v>0.0549461642</v>
      </c>
      <c r="EK115" s="125">
        <f t="shared" si="461"/>
        <v>-0.03789050671</v>
      </c>
      <c r="EL115" s="125">
        <f t="shared" si="461"/>
        <v>0.005331194547</v>
      </c>
      <c r="EM115" s="125">
        <f t="shared" si="461"/>
        <v>-0.007810789537</v>
      </c>
      <c r="EN115" s="125">
        <f t="shared" si="461"/>
        <v>-0.01434045253</v>
      </c>
      <c r="EO115" s="125">
        <f t="shared" si="461"/>
        <v>0.02405082097</v>
      </c>
      <c r="EP115" s="127">
        <f t="shared" si="17"/>
        <v>0.3467076765</v>
      </c>
      <c r="EQ115" s="127">
        <v>7.565710129315839E-4</v>
      </c>
      <c r="ER115" s="127">
        <f t="shared" si="18"/>
        <v>0.3404761905</v>
      </c>
      <c r="ES115" s="127">
        <f t="shared" si="19"/>
        <v>0.00003883141804</v>
      </c>
      <c r="ET115" s="127">
        <f t="shared" si="20"/>
        <v>0.008624080013</v>
      </c>
    </row>
    <row r="116">
      <c r="A116" s="123">
        <f>'Yield Tabulations'!Z117</f>
        <v>0.4198266522</v>
      </c>
      <c r="B116" s="124">
        <f>'Yield Tabulations'!V117</f>
        <v>0.4469763365</v>
      </c>
      <c r="C116" s="124">
        <f>'Yield Tabulations'!W117</f>
        <v>0.3758865248</v>
      </c>
      <c r="D116" s="125">
        <f t="shared" si="11"/>
        <v>1</v>
      </c>
      <c r="E116" s="125">
        <f t="shared" ref="E116:M116" si="462">POWER($B116,E$1)*POWER($C116,E$2)</f>
        <v>0.3758865248</v>
      </c>
      <c r="F116" s="125">
        <f t="shared" si="462"/>
        <v>0.4469763365</v>
      </c>
      <c r="G116" s="125">
        <f t="shared" si="462"/>
        <v>0.1412906795</v>
      </c>
      <c r="H116" s="125">
        <f t="shared" si="462"/>
        <v>0.1680123818</v>
      </c>
      <c r="I116" s="125">
        <f t="shared" si="462"/>
        <v>0.1997878454</v>
      </c>
      <c r="J116" s="125">
        <f t="shared" si="462"/>
        <v>0.05310926252</v>
      </c>
      <c r="K116" s="125">
        <f t="shared" si="462"/>
        <v>0.06315359033</v>
      </c>
      <c r="L116" s="125">
        <f t="shared" si="462"/>
        <v>0.07509755892</v>
      </c>
      <c r="M116" s="125">
        <f t="shared" si="462"/>
        <v>0.08930043924</v>
      </c>
      <c r="N116" s="126">
        <f t="shared" ref="N116:DI116" si="463">OFFSET($D116,0,N$2)*OFFSET($D116,0,N$3)</f>
        <v>1</v>
      </c>
      <c r="O116" s="126">
        <f t="shared" si="463"/>
        <v>0.3758865248</v>
      </c>
      <c r="P116" s="126">
        <f t="shared" si="463"/>
        <v>0.4469763365</v>
      </c>
      <c r="Q116" s="126">
        <f t="shared" si="463"/>
        <v>0.1412906795</v>
      </c>
      <c r="R116" s="126">
        <f t="shared" si="463"/>
        <v>0.1680123818</v>
      </c>
      <c r="S116" s="126">
        <f t="shared" si="463"/>
        <v>0.1997878454</v>
      </c>
      <c r="T116" s="126">
        <f t="shared" si="463"/>
        <v>0.05310926252</v>
      </c>
      <c r="U116" s="126">
        <f t="shared" si="463"/>
        <v>0.06315359033</v>
      </c>
      <c r="V116" s="126">
        <f t="shared" si="463"/>
        <v>0.07509755892</v>
      </c>
      <c r="W116" s="126">
        <f t="shared" si="463"/>
        <v>0.08930043924</v>
      </c>
      <c r="X116" s="126">
        <f t="shared" si="463"/>
        <v>0.3758865248</v>
      </c>
      <c r="Y116" s="126">
        <f t="shared" si="463"/>
        <v>0.1412906795</v>
      </c>
      <c r="Z116" s="126">
        <f t="shared" si="463"/>
        <v>0.1680123818</v>
      </c>
      <c r="AA116" s="126">
        <f t="shared" si="463"/>
        <v>0.05310926252</v>
      </c>
      <c r="AB116" s="126">
        <f t="shared" si="463"/>
        <v>0.06315359033</v>
      </c>
      <c r="AC116" s="126">
        <f t="shared" si="463"/>
        <v>0.07509755892</v>
      </c>
      <c r="AD116" s="126">
        <f t="shared" si="463"/>
        <v>0.01996305613</v>
      </c>
      <c r="AE116" s="126">
        <f t="shared" si="463"/>
        <v>0.0237385836</v>
      </c>
      <c r="AF116" s="126">
        <f t="shared" si="463"/>
        <v>0.02822816045</v>
      </c>
      <c r="AG116" s="126">
        <f t="shared" si="463"/>
        <v>0.03356683177</v>
      </c>
      <c r="AH116" s="126">
        <f t="shared" si="463"/>
        <v>0.4469763365</v>
      </c>
      <c r="AI116" s="126">
        <f t="shared" si="463"/>
        <v>0.1680123818</v>
      </c>
      <c r="AJ116" s="126">
        <f t="shared" si="463"/>
        <v>0.1997878454</v>
      </c>
      <c r="AK116" s="126">
        <f t="shared" si="463"/>
        <v>0.06315359033</v>
      </c>
      <c r="AL116" s="126">
        <f t="shared" si="463"/>
        <v>0.07509755892</v>
      </c>
      <c r="AM116" s="126">
        <f t="shared" si="463"/>
        <v>0.08930043924</v>
      </c>
      <c r="AN116" s="126">
        <f t="shared" si="463"/>
        <v>0.0237385836</v>
      </c>
      <c r="AO116" s="126">
        <f t="shared" si="463"/>
        <v>0.02822816045</v>
      </c>
      <c r="AP116" s="126">
        <f t="shared" si="463"/>
        <v>0.03356683177</v>
      </c>
      <c r="AQ116" s="126">
        <f t="shared" si="463"/>
        <v>0.03991518318</v>
      </c>
      <c r="AR116" s="126">
        <f t="shared" si="463"/>
        <v>0.1412906795</v>
      </c>
      <c r="AS116" s="126">
        <f t="shared" si="463"/>
        <v>0.05310926252</v>
      </c>
      <c r="AT116" s="126">
        <f t="shared" si="463"/>
        <v>0.06315359033</v>
      </c>
      <c r="AU116" s="126">
        <f t="shared" si="463"/>
        <v>0.01996305613</v>
      </c>
      <c r="AV116" s="126">
        <f t="shared" si="463"/>
        <v>0.0237385836</v>
      </c>
      <c r="AW116" s="126">
        <f t="shared" si="463"/>
        <v>0.02822816045</v>
      </c>
      <c r="AX116" s="126">
        <f t="shared" si="463"/>
        <v>0.007503843792</v>
      </c>
      <c r="AY116" s="126">
        <f t="shared" si="463"/>
        <v>0.008923013693</v>
      </c>
      <c r="AZ116" s="126">
        <f t="shared" si="463"/>
        <v>0.01061058513</v>
      </c>
      <c r="BA116" s="126">
        <f t="shared" si="463"/>
        <v>0.01261731974</v>
      </c>
      <c r="BB116" s="126">
        <f t="shared" si="463"/>
        <v>0.1680123818</v>
      </c>
      <c r="BC116" s="126">
        <f t="shared" si="463"/>
        <v>0.06315359033</v>
      </c>
      <c r="BD116" s="126">
        <f t="shared" si="463"/>
        <v>0.07509755892</v>
      </c>
      <c r="BE116" s="126">
        <f t="shared" si="463"/>
        <v>0.0237385836</v>
      </c>
      <c r="BF116" s="126">
        <f t="shared" si="463"/>
        <v>0.02822816045</v>
      </c>
      <c r="BG116" s="126">
        <f t="shared" si="463"/>
        <v>0.03356683177</v>
      </c>
      <c r="BH116" s="126">
        <f t="shared" si="463"/>
        <v>0.008923013693</v>
      </c>
      <c r="BI116" s="126">
        <f t="shared" si="463"/>
        <v>0.01061058513</v>
      </c>
      <c r="BJ116" s="126">
        <f t="shared" si="463"/>
        <v>0.01261731974</v>
      </c>
      <c r="BK116" s="126">
        <f t="shared" si="463"/>
        <v>0.01500357949</v>
      </c>
      <c r="BL116" s="126">
        <f t="shared" si="463"/>
        <v>0.1997878454</v>
      </c>
      <c r="BM116" s="126">
        <f t="shared" si="463"/>
        <v>0.07509755892</v>
      </c>
      <c r="BN116" s="126">
        <f t="shared" si="463"/>
        <v>0.08930043924</v>
      </c>
      <c r="BO116" s="126">
        <f t="shared" si="463"/>
        <v>0.02822816045</v>
      </c>
      <c r="BP116" s="126">
        <f t="shared" si="463"/>
        <v>0.03356683177</v>
      </c>
      <c r="BQ116" s="126">
        <f t="shared" si="463"/>
        <v>0.03991518318</v>
      </c>
      <c r="BR116" s="126">
        <f t="shared" si="463"/>
        <v>0.01061058513</v>
      </c>
      <c r="BS116" s="126">
        <f t="shared" si="463"/>
        <v>0.01261731974</v>
      </c>
      <c r="BT116" s="126">
        <f t="shared" si="463"/>
        <v>0.01500357949</v>
      </c>
      <c r="BU116" s="126">
        <f t="shared" si="463"/>
        <v>0.01784114235</v>
      </c>
      <c r="BV116" s="126">
        <f t="shared" si="463"/>
        <v>0.05310926252</v>
      </c>
      <c r="BW116" s="126">
        <f t="shared" si="463"/>
        <v>0.01996305613</v>
      </c>
      <c r="BX116" s="126">
        <f t="shared" si="463"/>
        <v>0.0237385836</v>
      </c>
      <c r="BY116" s="126">
        <f t="shared" si="463"/>
        <v>0.007503843792</v>
      </c>
      <c r="BZ116" s="126">
        <f t="shared" si="463"/>
        <v>0.008923013693</v>
      </c>
      <c r="CA116" s="126">
        <f t="shared" si="463"/>
        <v>0.01061058513</v>
      </c>
      <c r="CB116" s="126">
        <f t="shared" si="463"/>
        <v>0.002820593766</v>
      </c>
      <c r="CC116" s="126">
        <f t="shared" si="463"/>
        <v>0.003354040608</v>
      </c>
      <c r="CD116" s="126">
        <f t="shared" si="463"/>
        <v>0.003988375972</v>
      </c>
      <c r="CE116" s="126">
        <f t="shared" si="463"/>
        <v>0.004742680471</v>
      </c>
      <c r="CF116" s="126">
        <f t="shared" si="463"/>
        <v>0.06315359033</v>
      </c>
      <c r="CG116" s="126">
        <f t="shared" si="463"/>
        <v>0.0237385836</v>
      </c>
      <c r="CH116" s="126">
        <f t="shared" si="463"/>
        <v>0.02822816045</v>
      </c>
      <c r="CI116" s="126">
        <f t="shared" si="463"/>
        <v>0.008923013693</v>
      </c>
      <c r="CJ116" s="126">
        <f t="shared" si="463"/>
        <v>0.01061058513</v>
      </c>
      <c r="CK116" s="126">
        <f t="shared" si="463"/>
        <v>0.01261731974</v>
      </c>
      <c r="CL116" s="126">
        <f t="shared" si="463"/>
        <v>0.003354040608</v>
      </c>
      <c r="CM116" s="126">
        <f t="shared" si="463"/>
        <v>0.003988375972</v>
      </c>
      <c r="CN116" s="126">
        <f t="shared" si="463"/>
        <v>0.004742680471</v>
      </c>
      <c r="CO116" s="126">
        <f t="shared" si="463"/>
        <v>0.005639643356</v>
      </c>
      <c r="CP116" s="126">
        <f t="shared" si="463"/>
        <v>0.07509755892</v>
      </c>
      <c r="CQ116" s="126">
        <f t="shared" si="463"/>
        <v>0.02822816045</v>
      </c>
      <c r="CR116" s="126">
        <f t="shared" si="463"/>
        <v>0.03356683177</v>
      </c>
      <c r="CS116" s="126">
        <f t="shared" si="463"/>
        <v>0.01061058513</v>
      </c>
      <c r="CT116" s="126">
        <f t="shared" si="463"/>
        <v>0.01261731974</v>
      </c>
      <c r="CU116" s="126">
        <f t="shared" si="463"/>
        <v>0.01500357949</v>
      </c>
      <c r="CV116" s="126">
        <f t="shared" si="463"/>
        <v>0.003988375972</v>
      </c>
      <c r="CW116" s="126">
        <f t="shared" si="463"/>
        <v>0.004742680471</v>
      </c>
      <c r="CX116" s="126">
        <f t="shared" si="463"/>
        <v>0.005639643356</v>
      </c>
      <c r="CY116" s="126">
        <f t="shared" si="463"/>
        <v>0.006706244997</v>
      </c>
      <c r="CZ116" s="126">
        <f t="shared" si="463"/>
        <v>0.08930043924</v>
      </c>
      <c r="DA116" s="126">
        <f t="shared" si="463"/>
        <v>0.03356683177</v>
      </c>
      <c r="DB116" s="126">
        <f t="shared" si="463"/>
        <v>0.03991518318</v>
      </c>
      <c r="DC116" s="126">
        <f t="shared" si="463"/>
        <v>0.01261731974</v>
      </c>
      <c r="DD116" s="126">
        <f t="shared" si="463"/>
        <v>0.01500357949</v>
      </c>
      <c r="DE116" s="126">
        <f t="shared" si="463"/>
        <v>0.01784114235</v>
      </c>
      <c r="DF116" s="126">
        <f t="shared" si="463"/>
        <v>0.004742680471</v>
      </c>
      <c r="DG116" s="126">
        <f t="shared" si="463"/>
        <v>0.005639643356</v>
      </c>
      <c r="DH116" s="126">
        <f t="shared" si="463"/>
        <v>0.006706244997</v>
      </c>
      <c r="DI116" s="126">
        <f t="shared" si="463"/>
        <v>0.007974568448</v>
      </c>
      <c r="DJ116" s="126">
        <f t="shared" ref="DJ116:DS116" si="464">$A116*OFFSET($D116,0,DJ$3)</f>
        <v>0.4198266522</v>
      </c>
      <c r="DK116" s="126">
        <f t="shared" si="464"/>
        <v>0.1578071813</v>
      </c>
      <c r="DL116" s="126">
        <f t="shared" si="464"/>
        <v>0.187652579</v>
      </c>
      <c r="DM116" s="126">
        <f t="shared" si="464"/>
        <v>0.05931759298</v>
      </c>
      <c r="DN116" s="126">
        <f t="shared" si="464"/>
        <v>0.07053607579</v>
      </c>
      <c r="DO116" s="126">
        <f t="shared" si="464"/>
        <v>0.0838762623</v>
      </c>
      <c r="DP116" s="126">
        <f t="shared" si="464"/>
        <v>0.02229668389</v>
      </c>
      <c r="DQ116" s="126">
        <f t="shared" si="464"/>
        <v>0.0265135604</v>
      </c>
      <c r="DR116" s="126">
        <f t="shared" si="464"/>
        <v>0.03152795675</v>
      </c>
      <c r="DS116" s="126">
        <f t="shared" si="464"/>
        <v>0.03749070445</v>
      </c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5">
        <f t="shared" ref="EF116:EO116" si="465">D116*EF$3</f>
        <v>-0.002271078519</v>
      </c>
      <c r="EG116" s="125">
        <f t="shared" si="465"/>
        <v>0.1665063679</v>
      </c>
      <c r="EH116" s="125">
        <f t="shared" si="465"/>
        <v>0.2569196225</v>
      </c>
      <c r="EI116" s="125">
        <f t="shared" si="465"/>
        <v>-0.05041359173</v>
      </c>
      <c r="EJ116" s="125">
        <f t="shared" si="465"/>
        <v>0.08984190008</v>
      </c>
      <c r="EK116" s="125">
        <f t="shared" si="465"/>
        <v>-0.04481052312</v>
      </c>
      <c r="EL116" s="125">
        <f t="shared" si="465"/>
        <v>0.01812069189</v>
      </c>
      <c r="EM116" s="125">
        <f t="shared" si="465"/>
        <v>-0.01920229922</v>
      </c>
      <c r="EN116" s="125">
        <f t="shared" si="465"/>
        <v>-0.02549935558</v>
      </c>
      <c r="EO116" s="125">
        <f t="shared" si="465"/>
        <v>0.03093173684</v>
      </c>
      <c r="EP116" s="127">
        <f t="shared" si="17"/>
        <v>0.4201234711</v>
      </c>
      <c r="EQ116" s="127">
        <v>-0.007389879084591558</v>
      </c>
      <c r="ER116" s="127">
        <f t="shared" si="18"/>
        <v>0.4198266522</v>
      </c>
      <c r="ES116" s="127">
        <f t="shared" si="19"/>
        <v>0.00000008810144985</v>
      </c>
      <c r="ET116" s="127">
        <f t="shared" si="20"/>
        <v>0.0001826677451</v>
      </c>
    </row>
    <row r="117">
      <c r="A117" s="123">
        <f>'Yield Tabulations'!Z118</f>
        <v>0.4152700186</v>
      </c>
      <c r="B117" s="124">
        <f>'Yield Tabulations'!V118</f>
        <v>0.4667673716</v>
      </c>
      <c r="C117" s="124">
        <f>'Yield Tabulations'!W118</f>
        <v>0.3325242718</v>
      </c>
      <c r="D117" s="125">
        <f t="shared" si="11"/>
        <v>1</v>
      </c>
      <c r="E117" s="125">
        <f t="shared" ref="E117:M117" si="466">POWER($B117,E$1)*POWER($C117,E$2)</f>
        <v>0.3325242718</v>
      </c>
      <c r="F117" s="125">
        <f t="shared" si="466"/>
        <v>0.4667673716</v>
      </c>
      <c r="G117" s="125">
        <f t="shared" si="466"/>
        <v>0.1105723914</v>
      </c>
      <c r="H117" s="125">
        <f t="shared" si="466"/>
        <v>0.1552114804</v>
      </c>
      <c r="I117" s="125">
        <f t="shared" si="466"/>
        <v>0.2178717792</v>
      </c>
      <c r="J117" s="125">
        <f t="shared" si="466"/>
        <v>0.03676800393</v>
      </c>
      <c r="K117" s="125">
        <f t="shared" si="466"/>
        <v>0.05161158449</v>
      </c>
      <c r="L117" s="125">
        <f t="shared" si="466"/>
        <v>0.07244765473</v>
      </c>
      <c r="M117" s="125">
        <f t="shared" si="466"/>
        <v>0.1016954377</v>
      </c>
      <c r="N117" s="126">
        <f t="shared" ref="N117:DI117" si="467">OFFSET($D117,0,N$2)*OFFSET($D117,0,N$3)</f>
        <v>1</v>
      </c>
      <c r="O117" s="126">
        <f t="shared" si="467"/>
        <v>0.3325242718</v>
      </c>
      <c r="P117" s="126">
        <f t="shared" si="467"/>
        <v>0.4667673716</v>
      </c>
      <c r="Q117" s="126">
        <f t="shared" si="467"/>
        <v>0.1105723914</v>
      </c>
      <c r="R117" s="126">
        <f t="shared" si="467"/>
        <v>0.1552114804</v>
      </c>
      <c r="S117" s="126">
        <f t="shared" si="467"/>
        <v>0.2178717792</v>
      </c>
      <c r="T117" s="126">
        <f t="shared" si="467"/>
        <v>0.03676800393</v>
      </c>
      <c r="U117" s="126">
        <f t="shared" si="467"/>
        <v>0.05161158449</v>
      </c>
      <c r="V117" s="126">
        <f t="shared" si="467"/>
        <v>0.07244765473</v>
      </c>
      <c r="W117" s="126">
        <f t="shared" si="467"/>
        <v>0.1016954377</v>
      </c>
      <c r="X117" s="126">
        <f t="shared" si="467"/>
        <v>0.3325242718</v>
      </c>
      <c r="Y117" s="126">
        <f t="shared" si="467"/>
        <v>0.1105723914</v>
      </c>
      <c r="Z117" s="126">
        <f t="shared" si="467"/>
        <v>0.1552114804</v>
      </c>
      <c r="AA117" s="126">
        <f t="shared" si="467"/>
        <v>0.03676800393</v>
      </c>
      <c r="AB117" s="126">
        <f t="shared" si="467"/>
        <v>0.05161158449</v>
      </c>
      <c r="AC117" s="126">
        <f t="shared" si="467"/>
        <v>0.07244765473</v>
      </c>
      <c r="AD117" s="126">
        <f t="shared" si="467"/>
        <v>0.01222625373</v>
      </c>
      <c r="AE117" s="126">
        <f t="shared" si="467"/>
        <v>0.01716210455</v>
      </c>
      <c r="AF117" s="126">
        <f t="shared" si="467"/>
        <v>0.02409060364</v>
      </c>
      <c r="AG117" s="126">
        <f t="shared" si="467"/>
        <v>0.03381620138</v>
      </c>
      <c r="AH117" s="126">
        <f t="shared" si="467"/>
        <v>0.4667673716</v>
      </c>
      <c r="AI117" s="126">
        <f t="shared" si="467"/>
        <v>0.1552114804</v>
      </c>
      <c r="AJ117" s="126">
        <f t="shared" si="467"/>
        <v>0.2178717792</v>
      </c>
      <c r="AK117" s="126">
        <f t="shared" si="467"/>
        <v>0.05161158449</v>
      </c>
      <c r="AL117" s="126">
        <f t="shared" si="467"/>
        <v>0.07244765473</v>
      </c>
      <c r="AM117" s="126">
        <f t="shared" si="467"/>
        <v>0.1016954377</v>
      </c>
      <c r="AN117" s="126">
        <f t="shared" si="467"/>
        <v>0.01716210455</v>
      </c>
      <c r="AO117" s="126">
        <f t="shared" si="467"/>
        <v>0.02409060364</v>
      </c>
      <c r="AP117" s="126">
        <f t="shared" si="467"/>
        <v>0.03381620138</v>
      </c>
      <c r="AQ117" s="126">
        <f t="shared" si="467"/>
        <v>0.04746811217</v>
      </c>
      <c r="AR117" s="126">
        <f t="shared" si="467"/>
        <v>0.1105723914</v>
      </c>
      <c r="AS117" s="126">
        <f t="shared" si="467"/>
        <v>0.03676800393</v>
      </c>
      <c r="AT117" s="126">
        <f t="shared" si="467"/>
        <v>0.05161158449</v>
      </c>
      <c r="AU117" s="126">
        <f t="shared" si="467"/>
        <v>0.01222625373</v>
      </c>
      <c r="AV117" s="126">
        <f t="shared" si="467"/>
        <v>0.01716210455</v>
      </c>
      <c r="AW117" s="126">
        <f t="shared" si="467"/>
        <v>0.02409060364</v>
      </c>
      <c r="AX117" s="126">
        <f t="shared" si="467"/>
        <v>0.00406552612</v>
      </c>
      <c r="AY117" s="126">
        <f t="shared" si="467"/>
        <v>0.005706816319</v>
      </c>
      <c r="AZ117" s="126">
        <f t="shared" si="467"/>
        <v>0.008010710432</v>
      </c>
      <c r="BA117" s="126">
        <f t="shared" si="467"/>
        <v>0.01124470774</v>
      </c>
      <c r="BB117" s="126">
        <f t="shared" si="467"/>
        <v>0.1552114804</v>
      </c>
      <c r="BC117" s="126">
        <f t="shared" si="467"/>
        <v>0.05161158449</v>
      </c>
      <c r="BD117" s="126">
        <f t="shared" si="467"/>
        <v>0.07244765473</v>
      </c>
      <c r="BE117" s="126">
        <f t="shared" si="467"/>
        <v>0.01716210455</v>
      </c>
      <c r="BF117" s="126">
        <f t="shared" si="467"/>
        <v>0.02409060364</v>
      </c>
      <c r="BG117" s="126">
        <f t="shared" si="467"/>
        <v>0.03381620138</v>
      </c>
      <c r="BH117" s="126">
        <f t="shared" si="467"/>
        <v>0.005706816319</v>
      </c>
      <c r="BI117" s="126">
        <f t="shared" si="467"/>
        <v>0.008010710432</v>
      </c>
      <c r="BJ117" s="126">
        <f t="shared" si="467"/>
        <v>0.01124470774</v>
      </c>
      <c r="BK117" s="126">
        <f t="shared" si="467"/>
        <v>0.01578429943</v>
      </c>
      <c r="BL117" s="126">
        <f t="shared" si="467"/>
        <v>0.2178717792</v>
      </c>
      <c r="BM117" s="126">
        <f t="shared" si="467"/>
        <v>0.07244765473</v>
      </c>
      <c r="BN117" s="126">
        <f t="shared" si="467"/>
        <v>0.1016954377</v>
      </c>
      <c r="BO117" s="126">
        <f t="shared" si="467"/>
        <v>0.02409060364</v>
      </c>
      <c r="BP117" s="126">
        <f t="shared" si="467"/>
        <v>0.03381620138</v>
      </c>
      <c r="BQ117" s="126">
        <f t="shared" si="467"/>
        <v>0.04746811217</v>
      </c>
      <c r="BR117" s="126">
        <f t="shared" si="467"/>
        <v>0.008010710432</v>
      </c>
      <c r="BS117" s="126">
        <f t="shared" si="467"/>
        <v>0.01124470774</v>
      </c>
      <c r="BT117" s="126">
        <f t="shared" si="467"/>
        <v>0.01578429943</v>
      </c>
      <c r="BU117" s="126">
        <f t="shared" si="467"/>
        <v>0.02215656595</v>
      </c>
      <c r="BV117" s="126">
        <f t="shared" si="467"/>
        <v>0.03676800393</v>
      </c>
      <c r="BW117" s="126">
        <f t="shared" si="467"/>
        <v>0.01222625373</v>
      </c>
      <c r="BX117" s="126">
        <f t="shared" si="467"/>
        <v>0.01716210455</v>
      </c>
      <c r="BY117" s="126">
        <f t="shared" si="467"/>
        <v>0.00406552612</v>
      </c>
      <c r="BZ117" s="126">
        <f t="shared" si="467"/>
        <v>0.005706816319</v>
      </c>
      <c r="CA117" s="126">
        <f t="shared" si="467"/>
        <v>0.008010710432</v>
      </c>
      <c r="CB117" s="126">
        <f t="shared" si="467"/>
        <v>0.001351886113</v>
      </c>
      <c r="CC117" s="126">
        <f t="shared" si="467"/>
        <v>0.001897654941</v>
      </c>
      <c r="CD117" s="126">
        <f t="shared" si="467"/>
        <v>0.002663755654</v>
      </c>
      <c r="CE117" s="126">
        <f t="shared" si="467"/>
        <v>0.003739138253</v>
      </c>
      <c r="CF117" s="126">
        <f t="shared" si="467"/>
        <v>0.05161158449</v>
      </c>
      <c r="CG117" s="126">
        <f t="shared" si="467"/>
        <v>0.01716210455</v>
      </c>
      <c r="CH117" s="126">
        <f t="shared" si="467"/>
        <v>0.02409060364</v>
      </c>
      <c r="CI117" s="126">
        <f t="shared" si="467"/>
        <v>0.005706816319</v>
      </c>
      <c r="CJ117" s="126">
        <f t="shared" si="467"/>
        <v>0.008010710432</v>
      </c>
      <c r="CK117" s="126">
        <f t="shared" si="467"/>
        <v>0.01124470774</v>
      </c>
      <c r="CL117" s="126">
        <f t="shared" si="467"/>
        <v>0.001897654941</v>
      </c>
      <c r="CM117" s="126">
        <f t="shared" si="467"/>
        <v>0.002663755654</v>
      </c>
      <c r="CN117" s="126">
        <f t="shared" si="467"/>
        <v>0.003739138253</v>
      </c>
      <c r="CO117" s="126">
        <f t="shared" si="467"/>
        <v>0.005248662676</v>
      </c>
      <c r="CP117" s="126">
        <f t="shared" si="467"/>
        <v>0.07244765473</v>
      </c>
      <c r="CQ117" s="126">
        <f t="shared" si="467"/>
        <v>0.02409060364</v>
      </c>
      <c r="CR117" s="126">
        <f t="shared" si="467"/>
        <v>0.03381620138</v>
      </c>
      <c r="CS117" s="126">
        <f t="shared" si="467"/>
        <v>0.008010710432</v>
      </c>
      <c r="CT117" s="126">
        <f t="shared" si="467"/>
        <v>0.01124470774</v>
      </c>
      <c r="CU117" s="126">
        <f t="shared" si="467"/>
        <v>0.01578429943</v>
      </c>
      <c r="CV117" s="126">
        <f t="shared" si="467"/>
        <v>0.002663755654</v>
      </c>
      <c r="CW117" s="126">
        <f t="shared" si="467"/>
        <v>0.003739138253</v>
      </c>
      <c r="CX117" s="126">
        <f t="shared" si="467"/>
        <v>0.005248662676</v>
      </c>
      <c r="CY117" s="126">
        <f t="shared" si="467"/>
        <v>0.00736759596</v>
      </c>
      <c r="CZ117" s="126">
        <f t="shared" si="467"/>
        <v>0.1016954377</v>
      </c>
      <c r="DA117" s="126">
        <f t="shared" si="467"/>
        <v>0.03381620138</v>
      </c>
      <c r="DB117" s="126">
        <f t="shared" si="467"/>
        <v>0.04746811217</v>
      </c>
      <c r="DC117" s="126">
        <f t="shared" si="467"/>
        <v>0.01124470774</v>
      </c>
      <c r="DD117" s="126">
        <f t="shared" si="467"/>
        <v>0.01578429943</v>
      </c>
      <c r="DE117" s="126">
        <f t="shared" si="467"/>
        <v>0.02215656595</v>
      </c>
      <c r="DF117" s="126">
        <f t="shared" si="467"/>
        <v>0.003739138253</v>
      </c>
      <c r="DG117" s="126">
        <f t="shared" si="467"/>
        <v>0.005248662676</v>
      </c>
      <c r="DH117" s="126">
        <f t="shared" si="467"/>
        <v>0.00736759596</v>
      </c>
      <c r="DI117" s="126">
        <f t="shared" si="467"/>
        <v>0.01034196205</v>
      </c>
      <c r="DJ117" s="126">
        <f t="shared" ref="DJ117:DS117" si="468">$A117*OFFSET($D117,0,DJ$3)</f>
        <v>0.4152700186</v>
      </c>
      <c r="DK117" s="126">
        <f t="shared" si="468"/>
        <v>0.1380873606</v>
      </c>
      <c r="DL117" s="126">
        <f t="shared" si="468"/>
        <v>0.1938344951</v>
      </c>
      <c r="DM117" s="126">
        <f t="shared" si="468"/>
        <v>0.04591739902</v>
      </c>
      <c r="DN117" s="126">
        <f t="shared" si="468"/>
        <v>0.06445467434</v>
      </c>
      <c r="DO117" s="126">
        <f t="shared" si="468"/>
        <v>0.0904756178</v>
      </c>
      <c r="DP117" s="126">
        <f t="shared" si="468"/>
        <v>0.01526864967</v>
      </c>
      <c r="DQ117" s="126">
        <f t="shared" si="468"/>
        <v>0.02143274365</v>
      </c>
      <c r="DR117" s="126">
        <f t="shared" si="468"/>
        <v>0.03008533893</v>
      </c>
      <c r="DS117" s="126">
        <f t="shared" si="468"/>
        <v>0.04223106632</v>
      </c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5">
        <f t="shared" ref="EF117:EO117" si="469">D117*EF$3</f>
        <v>-0.002271078519</v>
      </c>
      <c r="EG117" s="125">
        <f t="shared" si="469"/>
        <v>0.1472982007</v>
      </c>
      <c r="EH117" s="125">
        <f t="shared" si="469"/>
        <v>0.2682954043</v>
      </c>
      <c r="EI117" s="125">
        <f t="shared" si="469"/>
        <v>-0.03945307229</v>
      </c>
      <c r="EJ117" s="125">
        <f t="shared" si="469"/>
        <v>0.08299682534</v>
      </c>
      <c r="EK117" s="125">
        <f t="shared" si="469"/>
        <v>-0.04886657833</v>
      </c>
      <c r="EL117" s="125">
        <f t="shared" si="469"/>
        <v>0.01254511245</v>
      </c>
      <c r="EM117" s="125">
        <f t="shared" si="469"/>
        <v>-0.01569287009</v>
      </c>
      <c r="EN117" s="125">
        <f t="shared" si="469"/>
        <v>-0.02459958134</v>
      </c>
      <c r="EO117" s="125">
        <f t="shared" si="469"/>
        <v>0.03522509569</v>
      </c>
      <c r="EP117" s="127">
        <f t="shared" si="17"/>
        <v>0.4154774578</v>
      </c>
      <c r="EQ117" s="127">
        <v>-0.012790802834746984</v>
      </c>
      <c r="ER117" s="127">
        <f t="shared" si="18"/>
        <v>0.4152700186</v>
      </c>
      <c r="ES117" s="127">
        <f t="shared" si="19"/>
        <v>0.0000000430310329</v>
      </c>
      <c r="ET117" s="127">
        <f t="shared" si="20"/>
        <v>0.0003266006822</v>
      </c>
    </row>
    <row r="118">
      <c r="A118" s="123">
        <f>'Yield Tabulations'!Z119</f>
        <v>0.5408745247</v>
      </c>
      <c r="B118" s="124">
        <f>'Yield Tabulations'!V119</f>
        <v>0.5745937962</v>
      </c>
      <c r="C118" s="124">
        <f>'Yield Tabulations'!W119</f>
        <v>0.48</v>
      </c>
      <c r="D118" s="125">
        <f t="shared" si="11"/>
        <v>1</v>
      </c>
      <c r="E118" s="125">
        <f t="shared" ref="E118:M118" si="470">POWER($B118,E$1)*POWER($C118,E$2)</f>
        <v>0.48</v>
      </c>
      <c r="F118" s="125">
        <f t="shared" si="470"/>
        <v>0.5745937962</v>
      </c>
      <c r="G118" s="125">
        <f t="shared" si="470"/>
        <v>0.2304</v>
      </c>
      <c r="H118" s="125">
        <f t="shared" si="470"/>
        <v>0.2758050222</v>
      </c>
      <c r="I118" s="125">
        <f t="shared" si="470"/>
        <v>0.3301580306</v>
      </c>
      <c r="J118" s="125">
        <f t="shared" si="470"/>
        <v>0.110592</v>
      </c>
      <c r="K118" s="125">
        <f t="shared" si="470"/>
        <v>0.1323864106</v>
      </c>
      <c r="L118" s="125">
        <f t="shared" si="470"/>
        <v>0.1584758547</v>
      </c>
      <c r="M118" s="125">
        <f t="shared" si="470"/>
        <v>0.1897067561</v>
      </c>
      <c r="N118" s="126">
        <f t="shared" ref="N118:DI118" si="471">OFFSET($D118,0,N$2)*OFFSET($D118,0,N$3)</f>
        <v>1</v>
      </c>
      <c r="O118" s="126">
        <f t="shared" si="471"/>
        <v>0.48</v>
      </c>
      <c r="P118" s="126">
        <f t="shared" si="471"/>
        <v>0.5745937962</v>
      </c>
      <c r="Q118" s="126">
        <f t="shared" si="471"/>
        <v>0.2304</v>
      </c>
      <c r="R118" s="126">
        <f t="shared" si="471"/>
        <v>0.2758050222</v>
      </c>
      <c r="S118" s="126">
        <f t="shared" si="471"/>
        <v>0.3301580306</v>
      </c>
      <c r="T118" s="126">
        <f t="shared" si="471"/>
        <v>0.110592</v>
      </c>
      <c r="U118" s="126">
        <f t="shared" si="471"/>
        <v>0.1323864106</v>
      </c>
      <c r="V118" s="126">
        <f t="shared" si="471"/>
        <v>0.1584758547</v>
      </c>
      <c r="W118" s="126">
        <f t="shared" si="471"/>
        <v>0.1897067561</v>
      </c>
      <c r="X118" s="126">
        <f t="shared" si="471"/>
        <v>0.48</v>
      </c>
      <c r="Y118" s="126">
        <f t="shared" si="471"/>
        <v>0.2304</v>
      </c>
      <c r="Z118" s="126">
        <f t="shared" si="471"/>
        <v>0.2758050222</v>
      </c>
      <c r="AA118" s="126">
        <f t="shared" si="471"/>
        <v>0.110592</v>
      </c>
      <c r="AB118" s="126">
        <f t="shared" si="471"/>
        <v>0.1323864106</v>
      </c>
      <c r="AC118" s="126">
        <f t="shared" si="471"/>
        <v>0.1584758547</v>
      </c>
      <c r="AD118" s="126">
        <f t="shared" si="471"/>
        <v>0.05308416</v>
      </c>
      <c r="AE118" s="126">
        <f t="shared" si="471"/>
        <v>0.0635454771</v>
      </c>
      <c r="AF118" s="126">
        <f t="shared" si="471"/>
        <v>0.07606841025</v>
      </c>
      <c r="AG118" s="126">
        <f t="shared" si="471"/>
        <v>0.09105924294</v>
      </c>
      <c r="AH118" s="126">
        <f t="shared" si="471"/>
        <v>0.5745937962</v>
      </c>
      <c r="AI118" s="126">
        <f t="shared" si="471"/>
        <v>0.2758050222</v>
      </c>
      <c r="AJ118" s="126">
        <f t="shared" si="471"/>
        <v>0.3301580306</v>
      </c>
      <c r="AK118" s="126">
        <f t="shared" si="471"/>
        <v>0.1323864106</v>
      </c>
      <c r="AL118" s="126">
        <f t="shared" si="471"/>
        <v>0.1584758547</v>
      </c>
      <c r="AM118" s="126">
        <f t="shared" si="471"/>
        <v>0.1897067561</v>
      </c>
      <c r="AN118" s="126">
        <f t="shared" si="471"/>
        <v>0.0635454771</v>
      </c>
      <c r="AO118" s="126">
        <f t="shared" si="471"/>
        <v>0.07606841025</v>
      </c>
      <c r="AP118" s="126">
        <f t="shared" si="471"/>
        <v>0.09105924294</v>
      </c>
      <c r="AQ118" s="126">
        <f t="shared" si="471"/>
        <v>0.1090043252</v>
      </c>
      <c r="AR118" s="126">
        <f t="shared" si="471"/>
        <v>0.2304</v>
      </c>
      <c r="AS118" s="126">
        <f t="shared" si="471"/>
        <v>0.110592</v>
      </c>
      <c r="AT118" s="126">
        <f t="shared" si="471"/>
        <v>0.1323864106</v>
      </c>
      <c r="AU118" s="126">
        <f t="shared" si="471"/>
        <v>0.05308416</v>
      </c>
      <c r="AV118" s="126">
        <f t="shared" si="471"/>
        <v>0.0635454771</v>
      </c>
      <c r="AW118" s="126">
        <f t="shared" si="471"/>
        <v>0.07606841025</v>
      </c>
      <c r="AX118" s="126">
        <f t="shared" si="471"/>
        <v>0.0254803968</v>
      </c>
      <c r="AY118" s="126">
        <f t="shared" si="471"/>
        <v>0.03050182901</v>
      </c>
      <c r="AZ118" s="126">
        <f t="shared" si="471"/>
        <v>0.03651283692</v>
      </c>
      <c r="BA118" s="126">
        <f t="shared" si="471"/>
        <v>0.04370843661</v>
      </c>
      <c r="BB118" s="126">
        <f t="shared" si="471"/>
        <v>0.2758050222</v>
      </c>
      <c r="BC118" s="126">
        <f t="shared" si="471"/>
        <v>0.1323864106</v>
      </c>
      <c r="BD118" s="126">
        <f t="shared" si="471"/>
        <v>0.1584758547</v>
      </c>
      <c r="BE118" s="126">
        <f t="shared" si="471"/>
        <v>0.0635454771</v>
      </c>
      <c r="BF118" s="126">
        <f t="shared" si="471"/>
        <v>0.07606841025</v>
      </c>
      <c r="BG118" s="126">
        <f t="shared" si="471"/>
        <v>0.09105924294</v>
      </c>
      <c r="BH118" s="126">
        <f t="shared" si="471"/>
        <v>0.03050182901</v>
      </c>
      <c r="BI118" s="126">
        <f t="shared" si="471"/>
        <v>0.03651283692</v>
      </c>
      <c r="BJ118" s="126">
        <f t="shared" si="471"/>
        <v>0.04370843661</v>
      </c>
      <c r="BK118" s="126">
        <f t="shared" si="471"/>
        <v>0.05232207608</v>
      </c>
      <c r="BL118" s="126">
        <f t="shared" si="471"/>
        <v>0.3301580306</v>
      </c>
      <c r="BM118" s="126">
        <f t="shared" si="471"/>
        <v>0.1584758547</v>
      </c>
      <c r="BN118" s="126">
        <f t="shared" si="471"/>
        <v>0.1897067561</v>
      </c>
      <c r="BO118" s="126">
        <f t="shared" si="471"/>
        <v>0.07606841025</v>
      </c>
      <c r="BP118" s="126">
        <f t="shared" si="471"/>
        <v>0.09105924294</v>
      </c>
      <c r="BQ118" s="126">
        <f t="shared" si="471"/>
        <v>0.1090043252</v>
      </c>
      <c r="BR118" s="126">
        <f t="shared" si="471"/>
        <v>0.03651283692</v>
      </c>
      <c r="BS118" s="126">
        <f t="shared" si="471"/>
        <v>0.04370843661</v>
      </c>
      <c r="BT118" s="126">
        <f t="shared" si="471"/>
        <v>0.05232207608</v>
      </c>
      <c r="BU118" s="126">
        <f t="shared" si="471"/>
        <v>0.06263320899</v>
      </c>
      <c r="BV118" s="126">
        <f t="shared" si="471"/>
        <v>0.110592</v>
      </c>
      <c r="BW118" s="126">
        <f t="shared" si="471"/>
        <v>0.05308416</v>
      </c>
      <c r="BX118" s="126">
        <f t="shared" si="471"/>
        <v>0.0635454771</v>
      </c>
      <c r="BY118" s="126">
        <f t="shared" si="471"/>
        <v>0.0254803968</v>
      </c>
      <c r="BZ118" s="126">
        <f t="shared" si="471"/>
        <v>0.03050182901</v>
      </c>
      <c r="CA118" s="126">
        <f t="shared" si="471"/>
        <v>0.03651283692</v>
      </c>
      <c r="CB118" s="126">
        <f t="shared" si="471"/>
        <v>0.01223059046</v>
      </c>
      <c r="CC118" s="126">
        <f t="shared" si="471"/>
        <v>0.01464087792</v>
      </c>
      <c r="CD118" s="126">
        <f t="shared" si="471"/>
        <v>0.01752616172</v>
      </c>
      <c r="CE118" s="126">
        <f t="shared" si="471"/>
        <v>0.02098004957</v>
      </c>
      <c r="CF118" s="126">
        <f t="shared" si="471"/>
        <v>0.1323864106</v>
      </c>
      <c r="CG118" s="126">
        <f t="shared" si="471"/>
        <v>0.0635454771</v>
      </c>
      <c r="CH118" s="126">
        <f t="shared" si="471"/>
        <v>0.07606841025</v>
      </c>
      <c r="CI118" s="126">
        <f t="shared" si="471"/>
        <v>0.03050182901</v>
      </c>
      <c r="CJ118" s="126">
        <f t="shared" si="471"/>
        <v>0.03651283692</v>
      </c>
      <c r="CK118" s="126">
        <f t="shared" si="471"/>
        <v>0.04370843661</v>
      </c>
      <c r="CL118" s="126">
        <f t="shared" si="471"/>
        <v>0.01464087792</v>
      </c>
      <c r="CM118" s="126">
        <f t="shared" si="471"/>
        <v>0.01752616172</v>
      </c>
      <c r="CN118" s="126">
        <f t="shared" si="471"/>
        <v>0.02098004957</v>
      </c>
      <c r="CO118" s="126">
        <f t="shared" si="471"/>
        <v>0.02511459652</v>
      </c>
      <c r="CP118" s="126">
        <f t="shared" si="471"/>
        <v>0.1584758547</v>
      </c>
      <c r="CQ118" s="126">
        <f t="shared" si="471"/>
        <v>0.07606841025</v>
      </c>
      <c r="CR118" s="126">
        <f t="shared" si="471"/>
        <v>0.09105924294</v>
      </c>
      <c r="CS118" s="126">
        <f t="shared" si="471"/>
        <v>0.03651283692</v>
      </c>
      <c r="CT118" s="126">
        <f t="shared" si="471"/>
        <v>0.04370843661</v>
      </c>
      <c r="CU118" s="126">
        <f t="shared" si="471"/>
        <v>0.05232207608</v>
      </c>
      <c r="CV118" s="126">
        <f t="shared" si="471"/>
        <v>0.01752616172</v>
      </c>
      <c r="CW118" s="126">
        <f t="shared" si="471"/>
        <v>0.02098004957</v>
      </c>
      <c r="CX118" s="126">
        <f t="shared" si="471"/>
        <v>0.02511459652</v>
      </c>
      <c r="CY118" s="126">
        <f t="shared" si="471"/>
        <v>0.03006394032</v>
      </c>
      <c r="CZ118" s="126">
        <f t="shared" si="471"/>
        <v>0.1897067561</v>
      </c>
      <c r="DA118" s="126">
        <f t="shared" si="471"/>
        <v>0.09105924294</v>
      </c>
      <c r="DB118" s="126">
        <f t="shared" si="471"/>
        <v>0.1090043252</v>
      </c>
      <c r="DC118" s="126">
        <f t="shared" si="471"/>
        <v>0.04370843661</v>
      </c>
      <c r="DD118" s="126">
        <f t="shared" si="471"/>
        <v>0.05232207608</v>
      </c>
      <c r="DE118" s="126">
        <f t="shared" si="471"/>
        <v>0.06263320899</v>
      </c>
      <c r="DF118" s="126">
        <f t="shared" si="471"/>
        <v>0.02098004957</v>
      </c>
      <c r="DG118" s="126">
        <f t="shared" si="471"/>
        <v>0.02511459652</v>
      </c>
      <c r="DH118" s="126">
        <f t="shared" si="471"/>
        <v>0.03006394032</v>
      </c>
      <c r="DI118" s="126">
        <f t="shared" si="471"/>
        <v>0.03598865332</v>
      </c>
      <c r="DJ118" s="126">
        <f t="shared" ref="DJ118:DS118" si="472">$A118*OFFSET($D118,0,DJ$3)</f>
        <v>0.5408745247</v>
      </c>
      <c r="DK118" s="126">
        <f t="shared" si="472"/>
        <v>0.2596197719</v>
      </c>
      <c r="DL118" s="126">
        <f t="shared" si="472"/>
        <v>0.3107831464</v>
      </c>
      <c r="DM118" s="126">
        <f t="shared" si="472"/>
        <v>0.1246174905</v>
      </c>
      <c r="DN118" s="126">
        <f t="shared" si="472"/>
        <v>0.1491759103</v>
      </c>
      <c r="DO118" s="126">
        <f t="shared" si="472"/>
        <v>0.1785740679</v>
      </c>
      <c r="DP118" s="126">
        <f t="shared" si="472"/>
        <v>0.05981639544</v>
      </c>
      <c r="DQ118" s="126">
        <f t="shared" si="472"/>
        <v>0.07160443693</v>
      </c>
      <c r="DR118" s="126">
        <f t="shared" si="472"/>
        <v>0.08571555258</v>
      </c>
      <c r="DS118" s="126">
        <f t="shared" si="472"/>
        <v>0.1026075516</v>
      </c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5">
        <f t="shared" ref="EF118:EO118" si="473">D118*EF$3</f>
        <v>-0.002271078519</v>
      </c>
      <c r="EG118" s="125">
        <f t="shared" si="473"/>
        <v>0.2126254902</v>
      </c>
      <c r="EH118" s="125">
        <f t="shared" si="473"/>
        <v>0.33027346</v>
      </c>
      <c r="EI118" s="125">
        <f t="shared" si="473"/>
        <v>-0.08220847668</v>
      </c>
      <c r="EJ118" s="125">
        <f t="shared" si="473"/>
        <v>0.1474822687</v>
      </c>
      <c r="EK118" s="125">
        <f t="shared" si="473"/>
        <v>-0.07405132194</v>
      </c>
      <c r="EL118" s="125">
        <f t="shared" si="473"/>
        <v>0.03773359791</v>
      </c>
      <c r="EM118" s="125">
        <f t="shared" si="473"/>
        <v>-0.04025303163</v>
      </c>
      <c r="EN118" s="125">
        <f t="shared" si="473"/>
        <v>-0.05381043309</v>
      </c>
      <c r="EO118" s="125">
        <f t="shared" si="473"/>
        <v>0.065710309</v>
      </c>
      <c r="EP118" s="127">
        <f t="shared" si="17"/>
        <v>0.541230784</v>
      </c>
      <c r="EQ118" s="127">
        <v>0.003366925562723222</v>
      </c>
      <c r="ER118" s="127">
        <f t="shared" si="18"/>
        <v>0.5408745247</v>
      </c>
      <c r="ES118" s="127">
        <f t="shared" si="19"/>
        <v>0.0000001269206753</v>
      </c>
      <c r="ET118" s="127">
        <f t="shared" si="20"/>
        <v>0.01156321905</v>
      </c>
    </row>
    <row r="119">
      <c r="A119" s="123">
        <f>'Yield Tabulations'!Z120</f>
        <v>0.697384807</v>
      </c>
      <c r="B119" s="124">
        <f>'Yield Tabulations'!V120</f>
        <v>0.7473309609</v>
      </c>
      <c r="C119" s="124">
        <f>'Yield Tabulations'!W120</f>
        <v>0.5809128631</v>
      </c>
      <c r="D119" s="125">
        <f t="shared" si="11"/>
        <v>1</v>
      </c>
      <c r="E119" s="125">
        <f t="shared" ref="E119:M119" si="474">POWER($B119,E$1)*POWER($C119,E$2)</f>
        <v>0.5809128631</v>
      </c>
      <c r="F119" s="125">
        <f t="shared" si="474"/>
        <v>0.7473309609</v>
      </c>
      <c r="G119" s="125">
        <f t="shared" si="474"/>
        <v>0.3374597545</v>
      </c>
      <c r="H119" s="125">
        <f t="shared" si="474"/>
        <v>0.4341341681</v>
      </c>
      <c r="I119" s="125">
        <f t="shared" si="474"/>
        <v>0.5585035651</v>
      </c>
      <c r="J119" s="125">
        <f t="shared" si="474"/>
        <v>0.1960347121</v>
      </c>
      <c r="K119" s="125">
        <f t="shared" si="474"/>
        <v>0.2521941226</v>
      </c>
      <c r="L119" s="125">
        <f t="shared" si="474"/>
        <v>0.324441905</v>
      </c>
      <c r="M119" s="125">
        <f t="shared" si="474"/>
        <v>0.4173870059</v>
      </c>
      <c r="N119" s="126">
        <f t="shared" ref="N119:DI119" si="475">OFFSET($D119,0,N$2)*OFFSET($D119,0,N$3)</f>
        <v>1</v>
      </c>
      <c r="O119" s="126">
        <f t="shared" si="475"/>
        <v>0.5809128631</v>
      </c>
      <c r="P119" s="126">
        <f t="shared" si="475"/>
        <v>0.7473309609</v>
      </c>
      <c r="Q119" s="126">
        <f t="shared" si="475"/>
        <v>0.3374597545</v>
      </c>
      <c r="R119" s="126">
        <f t="shared" si="475"/>
        <v>0.4341341681</v>
      </c>
      <c r="S119" s="126">
        <f t="shared" si="475"/>
        <v>0.5585035651</v>
      </c>
      <c r="T119" s="126">
        <f t="shared" si="475"/>
        <v>0.1960347121</v>
      </c>
      <c r="U119" s="126">
        <f t="shared" si="475"/>
        <v>0.2521941226</v>
      </c>
      <c r="V119" s="126">
        <f t="shared" si="475"/>
        <v>0.324441905</v>
      </c>
      <c r="W119" s="126">
        <f t="shared" si="475"/>
        <v>0.4173870059</v>
      </c>
      <c r="X119" s="126">
        <f t="shared" si="475"/>
        <v>0.5809128631</v>
      </c>
      <c r="Y119" s="126">
        <f t="shared" si="475"/>
        <v>0.3374597545</v>
      </c>
      <c r="Z119" s="126">
        <f t="shared" si="475"/>
        <v>0.4341341681</v>
      </c>
      <c r="AA119" s="126">
        <f t="shared" si="475"/>
        <v>0.1960347121</v>
      </c>
      <c r="AB119" s="126">
        <f t="shared" si="475"/>
        <v>0.2521941226</v>
      </c>
      <c r="AC119" s="126">
        <f t="shared" si="475"/>
        <v>0.324441905</v>
      </c>
      <c r="AD119" s="126">
        <f t="shared" si="475"/>
        <v>0.1138790859</v>
      </c>
      <c r="AE119" s="126">
        <f t="shared" si="475"/>
        <v>0.1465028098</v>
      </c>
      <c r="AF119" s="126">
        <f t="shared" si="475"/>
        <v>0.1884724759</v>
      </c>
      <c r="AG119" s="126">
        <f t="shared" si="475"/>
        <v>0.2424654806</v>
      </c>
      <c r="AH119" s="126">
        <f t="shared" si="475"/>
        <v>0.7473309609</v>
      </c>
      <c r="AI119" s="126">
        <f t="shared" si="475"/>
        <v>0.4341341681</v>
      </c>
      <c r="AJ119" s="126">
        <f t="shared" si="475"/>
        <v>0.5585035651</v>
      </c>
      <c r="AK119" s="126">
        <f t="shared" si="475"/>
        <v>0.2521941226</v>
      </c>
      <c r="AL119" s="126">
        <f t="shared" si="475"/>
        <v>0.324441905</v>
      </c>
      <c r="AM119" s="126">
        <f t="shared" si="475"/>
        <v>0.4173870059</v>
      </c>
      <c r="AN119" s="126">
        <f t="shared" si="475"/>
        <v>0.1465028098</v>
      </c>
      <c r="AO119" s="126">
        <f t="shared" si="475"/>
        <v>0.1884724759</v>
      </c>
      <c r="AP119" s="126">
        <f t="shared" si="475"/>
        <v>0.2424654806</v>
      </c>
      <c r="AQ119" s="126">
        <f t="shared" si="475"/>
        <v>0.3119262322</v>
      </c>
      <c r="AR119" s="126">
        <f t="shared" si="475"/>
        <v>0.3374597545</v>
      </c>
      <c r="AS119" s="126">
        <f t="shared" si="475"/>
        <v>0.1960347121</v>
      </c>
      <c r="AT119" s="126">
        <f t="shared" si="475"/>
        <v>0.2521941226</v>
      </c>
      <c r="AU119" s="126">
        <f t="shared" si="475"/>
        <v>0.1138790859</v>
      </c>
      <c r="AV119" s="126">
        <f t="shared" si="475"/>
        <v>0.1465028098</v>
      </c>
      <c r="AW119" s="126">
        <f t="shared" si="475"/>
        <v>0.1884724759</v>
      </c>
      <c r="AX119" s="126">
        <f t="shared" si="475"/>
        <v>0.06615382583</v>
      </c>
      <c r="AY119" s="126">
        <f t="shared" si="475"/>
        <v>0.08510536668</v>
      </c>
      <c r="AZ119" s="126">
        <f t="shared" si="475"/>
        <v>0.1094860856</v>
      </c>
      <c r="BA119" s="126">
        <f t="shared" si="475"/>
        <v>0.1408513165</v>
      </c>
      <c r="BB119" s="126">
        <f t="shared" si="475"/>
        <v>0.4341341681</v>
      </c>
      <c r="BC119" s="126">
        <f t="shared" si="475"/>
        <v>0.2521941226</v>
      </c>
      <c r="BD119" s="126">
        <f t="shared" si="475"/>
        <v>0.324441905</v>
      </c>
      <c r="BE119" s="126">
        <f t="shared" si="475"/>
        <v>0.1465028098</v>
      </c>
      <c r="BF119" s="126">
        <f t="shared" si="475"/>
        <v>0.1884724759</v>
      </c>
      <c r="BG119" s="126">
        <f t="shared" si="475"/>
        <v>0.2424654806</v>
      </c>
      <c r="BH119" s="126">
        <f t="shared" si="475"/>
        <v>0.08510536668</v>
      </c>
      <c r="BI119" s="126">
        <f t="shared" si="475"/>
        <v>0.1094860856</v>
      </c>
      <c r="BJ119" s="126">
        <f t="shared" si="475"/>
        <v>0.1408513165</v>
      </c>
      <c r="BK119" s="126">
        <f t="shared" si="475"/>
        <v>0.1812019606</v>
      </c>
      <c r="BL119" s="126">
        <f t="shared" si="475"/>
        <v>0.5585035651</v>
      </c>
      <c r="BM119" s="126">
        <f t="shared" si="475"/>
        <v>0.324441905</v>
      </c>
      <c r="BN119" s="126">
        <f t="shared" si="475"/>
        <v>0.4173870059</v>
      </c>
      <c r="BO119" s="126">
        <f t="shared" si="475"/>
        <v>0.1884724759</v>
      </c>
      <c r="BP119" s="126">
        <f t="shared" si="475"/>
        <v>0.2424654806</v>
      </c>
      <c r="BQ119" s="126">
        <f t="shared" si="475"/>
        <v>0.3119262322</v>
      </c>
      <c r="BR119" s="126">
        <f t="shared" si="475"/>
        <v>0.1094860856</v>
      </c>
      <c r="BS119" s="126">
        <f t="shared" si="475"/>
        <v>0.1408513165</v>
      </c>
      <c r="BT119" s="126">
        <f t="shared" si="475"/>
        <v>0.1812019606</v>
      </c>
      <c r="BU119" s="126">
        <f t="shared" si="475"/>
        <v>0.2331121308</v>
      </c>
      <c r="BV119" s="126">
        <f t="shared" si="475"/>
        <v>0.1960347121</v>
      </c>
      <c r="BW119" s="126">
        <f t="shared" si="475"/>
        <v>0.1138790859</v>
      </c>
      <c r="BX119" s="126">
        <f t="shared" si="475"/>
        <v>0.1465028098</v>
      </c>
      <c r="BY119" s="126">
        <f t="shared" si="475"/>
        <v>0.06615382583</v>
      </c>
      <c r="BZ119" s="126">
        <f t="shared" si="475"/>
        <v>0.08510536668</v>
      </c>
      <c r="CA119" s="126">
        <f t="shared" si="475"/>
        <v>0.1094860856</v>
      </c>
      <c r="CB119" s="126">
        <f t="shared" si="475"/>
        <v>0.03842960837</v>
      </c>
      <c r="CC119" s="126">
        <f t="shared" si="475"/>
        <v>0.04943880222</v>
      </c>
      <c r="CD119" s="126">
        <f t="shared" si="475"/>
        <v>0.06360187546</v>
      </c>
      <c r="CE119" s="126">
        <f t="shared" si="475"/>
        <v>0.08182234156</v>
      </c>
      <c r="CF119" s="126">
        <f t="shared" si="475"/>
        <v>0.2521941226</v>
      </c>
      <c r="CG119" s="126">
        <f t="shared" si="475"/>
        <v>0.1465028098</v>
      </c>
      <c r="CH119" s="126">
        <f t="shared" si="475"/>
        <v>0.1884724759</v>
      </c>
      <c r="CI119" s="126">
        <f t="shared" si="475"/>
        <v>0.08510536668</v>
      </c>
      <c r="CJ119" s="126">
        <f t="shared" si="475"/>
        <v>0.1094860856</v>
      </c>
      <c r="CK119" s="126">
        <f t="shared" si="475"/>
        <v>0.1408513165</v>
      </c>
      <c r="CL119" s="126">
        <f t="shared" si="475"/>
        <v>0.04943880222</v>
      </c>
      <c r="CM119" s="126">
        <f t="shared" si="475"/>
        <v>0.06360187546</v>
      </c>
      <c r="CN119" s="126">
        <f t="shared" si="475"/>
        <v>0.08182234156</v>
      </c>
      <c r="CO119" s="126">
        <f t="shared" si="475"/>
        <v>0.1052625497</v>
      </c>
      <c r="CP119" s="126">
        <f t="shared" si="475"/>
        <v>0.324441905</v>
      </c>
      <c r="CQ119" s="126">
        <f t="shared" si="475"/>
        <v>0.1884724759</v>
      </c>
      <c r="CR119" s="126">
        <f t="shared" si="475"/>
        <v>0.2424654806</v>
      </c>
      <c r="CS119" s="126">
        <f t="shared" si="475"/>
        <v>0.1094860856</v>
      </c>
      <c r="CT119" s="126">
        <f t="shared" si="475"/>
        <v>0.1408513165</v>
      </c>
      <c r="CU119" s="126">
        <f t="shared" si="475"/>
        <v>0.1812019606</v>
      </c>
      <c r="CV119" s="126">
        <f t="shared" si="475"/>
        <v>0.06360187546</v>
      </c>
      <c r="CW119" s="126">
        <f t="shared" si="475"/>
        <v>0.08182234156</v>
      </c>
      <c r="CX119" s="126">
        <f t="shared" si="475"/>
        <v>0.1052625497</v>
      </c>
      <c r="CY119" s="126">
        <f t="shared" si="475"/>
        <v>0.1354178353</v>
      </c>
      <c r="CZ119" s="126">
        <f t="shared" si="475"/>
        <v>0.4173870059</v>
      </c>
      <c r="DA119" s="126">
        <f t="shared" si="475"/>
        <v>0.2424654806</v>
      </c>
      <c r="DB119" s="126">
        <f t="shared" si="475"/>
        <v>0.3119262322</v>
      </c>
      <c r="DC119" s="126">
        <f t="shared" si="475"/>
        <v>0.1408513165</v>
      </c>
      <c r="DD119" s="126">
        <f t="shared" si="475"/>
        <v>0.1812019606</v>
      </c>
      <c r="DE119" s="126">
        <f t="shared" si="475"/>
        <v>0.2331121308</v>
      </c>
      <c r="DF119" s="126">
        <f t="shared" si="475"/>
        <v>0.08182234156</v>
      </c>
      <c r="DG119" s="126">
        <f t="shared" si="475"/>
        <v>0.1052625497</v>
      </c>
      <c r="DH119" s="126">
        <f t="shared" si="475"/>
        <v>0.1354178353</v>
      </c>
      <c r="DI119" s="126">
        <f t="shared" si="475"/>
        <v>0.1742119127</v>
      </c>
      <c r="DJ119" s="126">
        <f t="shared" ref="DJ119:DS119" si="476">$A119*OFFSET($D119,0,DJ$3)</f>
        <v>0.697384807</v>
      </c>
      <c r="DK119" s="126">
        <f t="shared" si="476"/>
        <v>0.4051198049</v>
      </c>
      <c r="DL119" s="126">
        <f t="shared" si="476"/>
        <v>0.5211772579</v>
      </c>
      <c r="DM119" s="126">
        <f t="shared" si="476"/>
        <v>0.2353393057</v>
      </c>
      <c r="DN119" s="126">
        <f t="shared" si="476"/>
        <v>0.302758573</v>
      </c>
      <c r="DO119" s="126">
        <f t="shared" si="476"/>
        <v>0.3894919009</v>
      </c>
      <c r="DP119" s="126">
        <f t="shared" si="476"/>
        <v>0.1367116299</v>
      </c>
      <c r="DQ119" s="126">
        <f t="shared" si="476"/>
        <v>0.1758763495</v>
      </c>
      <c r="DR119" s="126">
        <f t="shared" si="476"/>
        <v>0.2262608553</v>
      </c>
      <c r="DS119" s="126">
        <f t="shared" si="476"/>
        <v>0.2910793565</v>
      </c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5">
        <f t="shared" ref="EF119:EO119" si="477">D119*EF$3</f>
        <v>-0.002271078519</v>
      </c>
      <c r="EG119" s="125">
        <f t="shared" si="477"/>
        <v>0.2573268381</v>
      </c>
      <c r="EH119" s="125">
        <f t="shared" si="477"/>
        <v>0.4295618642</v>
      </c>
      <c r="EI119" s="125">
        <f t="shared" si="477"/>
        <v>-0.1204082133</v>
      </c>
      <c r="EJ119" s="125">
        <f t="shared" si="477"/>
        <v>0.2321462152</v>
      </c>
      <c r="EK119" s="125">
        <f t="shared" si="477"/>
        <v>-0.1252670645</v>
      </c>
      <c r="EL119" s="125">
        <f t="shared" si="477"/>
        <v>0.06688634806</v>
      </c>
      <c r="EM119" s="125">
        <f t="shared" si="477"/>
        <v>-0.07668142028</v>
      </c>
      <c r="EN119" s="125">
        <f t="shared" si="477"/>
        <v>-0.1101641601</v>
      </c>
      <c r="EO119" s="125">
        <f t="shared" si="477"/>
        <v>0.1445738132</v>
      </c>
      <c r="EP119" s="127">
        <f t="shared" si="17"/>
        <v>0.6957031421</v>
      </c>
      <c r="EQ119" s="127">
        <v>0.001971717881234014</v>
      </c>
      <c r="ER119" s="127">
        <f t="shared" si="18"/>
        <v>0.697384807</v>
      </c>
      <c r="ES119" s="127">
        <f t="shared" si="19"/>
        <v>0.000002827996633</v>
      </c>
      <c r="ET119" s="127">
        <f t="shared" si="20"/>
        <v>0.06971854297</v>
      </c>
    </row>
    <row r="120">
      <c r="A120" s="123">
        <f>'Yield Tabulations'!Z121</f>
        <v>0.5676141258</v>
      </c>
      <c r="B120" s="124">
        <f>'Yield Tabulations'!V121</f>
        <v>0.6053639847</v>
      </c>
      <c r="C120" s="124">
        <f>'Yield Tabulations'!W121</f>
        <v>0.4894179894</v>
      </c>
      <c r="D120" s="125">
        <f t="shared" si="11"/>
        <v>1</v>
      </c>
      <c r="E120" s="125">
        <f t="shared" ref="E120:M120" si="478">POWER($B120,E$1)*POWER($C120,E$2)</f>
        <v>0.4894179894</v>
      </c>
      <c r="F120" s="125">
        <f t="shared" si="478"/>
        <v>0.6053639847</v>
      </c>
      <c r="G120" s="125">
        <f t="shared" si="478"/>
        <v>0.2395299684</v>
      </c>
      <c r="H120" s="125">
        <f t="shared" si="478"/>
        <v>0.2962760242</v>
      </c>
      <c r="I120" s="125">
        <f t="shared" si="478"/>
        <v>0.3664655539</v>
      </c>
      <c r="J120" s="125">
        <f t="shared" si="478"/>
        <v>0.1172302755</v>
      </c>
      <c r="K120" s="125">
        <f t="shared" si="478"/>
        <v>0.1450028161</v>
      </c>
      <c r="L120" s="125">
        <f t="shared" si="478"/>
        <v>0.1793548346</v>
      </c>
      <c r="M120" s="125">
        <f t="shared" si="478"/>
        <v>0.221845048</v>
      </c>
      <c r="N120" s="126">
        <f t="shared" ref="N120:DI120" si="479">OFFSET($D120,0,N$2)*OFFSET($D120,0,N$3)</f>
        <v>1</v>
      </c>
      <c r="O120" s="126">
        <f t="shared" si="479"/>
        <v>0.4894179894</v>
      </c>
      <c r="P120" s="126">
        <f t="shared" si="479"/>
        <v>0.6053639847</v>
      </c>
      <c r="Q120" s="126">
        <f t="shared" si="479"/>
        <v>0.2395299684</v>
      </c>
      <c r="R120" s="126">
        <f t="shared" si="479"/>
        <v>0.2962760242</v>
      </c>
      <c r="S120" s="126">
        <f t="shared" si="479"/>
        <v>0.3664655539</v>
      </c>
      <c r="T120" s="126">
        <f t="shared" si="479"/>
        <v>0.1172302755</v>
      </c>
      <c r="U120" s="126">
        <f t="shared" si="479"/>
        <v>0.1450028161</v>
      </c>
      <c r="V120" s="126">
        <f t="shared" si="479"/>
        <v>0.1793548346</v>
      </c>
      <c r="W120" s="126">
        <f t="shared" si="479"/>
        <v>0.221845048</v>
      </c>
      <c r="X120" s="126">
        <f t="shared" si="479"/>
        <v>0.4894179894</v>
      </c>
      <c r="Y120" s="126">
        <f t="shared" si="479"/>
        <v>0.2395299684</v>
      </c>
      <c r="Z120" s="126">
        <f t="shared" si="479"/>
        <v>0.2962760242</v>
      </c>
      <c r="AA120" s="126">
        <f t="shared" si="479"/>
        <v>0.1172302755</v>
      </c>
      <c r="AB120" s="126">
        <f t="shared" si="479"/>
        <v>0.1450028161</v>
      </c>
      <c r="AC120" s="126">
        <f t="shared" si="479"/>
        <v>0.1793548346</v>
      </c>
      <c r="AD120" s="126">
        <f t="shared" si="479"/>
        <v>0.05737460575</v>
      </c>
      <c r="AE120" s="126">
        <f t="shared" si="479"/>
        <v>0.07096698672</v>
      </c>
      <c r="AF120" s="126">
        <f t="shared" si="479"/>
        <v>0.08777948254</v>
      </c>
      <c r="AG120" s="126">
        <f t="shared" si="479"/>
        <v>0.1085749573</v>
      </c>
      <c r="AH120" s="126">
        <f t="shared" si="479"/>
        <v>0.6053639847</v>
      </c>
      <c r="AI120" s="126">
        <f t="shared" si="479"/>
        <v>0.2962760242</v>
      </c>
      <c r="AJ120" s="126">
        <f t="shared" si="479"/>
        <v>0.3664655539</v>
      </c>
      <c r="AK120" s="126">
        <f t="shared" si="479"/>
        <v>0.1450028161</v>
      </c>
      <c r="AL120" s="126">
        <f t="shared" si="479"/>
        <v>0.1793548346</v>
      </c>
      <c r="AM120" s="126">
        <f t="shared" si="479"/>
        <v>0.221845048</v>
      </c>
      <c r="AN120" s="126">
        <f t="shared" si="479"/>
        <v>0.07096698672</v>
      </c>
      <c r="AO120" s="126">
        <f t="shared" si="479"/>
        <v>0.08777948254</v>
      </c>
      <c r="AP120" s="126">
        <f t="shared" si="479"/>
        <v>0.1085749573</v>
      </c>
      <c r="AQ120" s="126">
        <f t="shared" si="479"/>
        <v>0.1342970022</v>
      </c>
      <c r="AR120" s="126">
        <f t="shared" si="479"/>
        <v>0.2395299684</v>
      </c>
      <c r="AS120" s="126">
        <f t="shared" si="479"/>
        <v>0.1172302755</v>
      </c>
      <c r="AT120" s="126">
        <f t="shared" si="479"/>
        <v>0.1450028161</v>
      </c>
      <c r="AU120" s="126">
        <f t="shared" si="479"/>
        <v>0.05737460575</v>
      </c>
      <c r="AV120" s="126">
        <f t="shared" si="479"/>
        <v>0.07096698672</v>
      </c>
      <c r="AW120" s="126">
        <f t="shared" si="479"/>
        <v>0.08777948254</v>
      </c>
      <c r="AX120" s="126">
        <f t="shared" si="479"/>
        <v>0.02808016419</v>
      </c>
      <c r="AY120" s="126">
        <f t="shared" si="479"/>
        <v>0.03473251995</v>
      </c>
      <c r="AZ120" s="126">
        <f t="shared" si="479"/>
        <v>0.04296085786</v>
      </c>
      <c r="BA120" s="126">
        <f t="shared" si="479"/>
        <v>0.05313853732</v>
      </c>
      <c r="BB120" s="126">
        <f t="shared" si="479"/>
        <v>0.2962760242</v>
      </c>
      <c r="BC120" s="126">
        <f t="shared" si="479"/>
        <v>0.1450028161</v>
      </c>
      <c r="BD120" s="126">
        <f t="shared" si="479"/>
        <v>0.1793548346</v>
      </c>
      <c r="BE120" s="126">
        <f t="shared" si="479"/>
        <v>0.07096698672</v>
      </c>
      <c r="BF120" s="126">
        <f t="shared" si="479"/>
        <v>0.08777948254</v>
      </c>
      <c r="BG120" s="126">
        <f t="shared" si="479"/>
        <v>0.1085749573</v>
      </c>
      <c r="BH120" s="126">
        <f t="shared" si="479"/>
        <v>0.03473251995</v>
      </c>
      <c r="BI120" s="126">
        <f t="shared" si="479"/>
        <v>0.04296085786</v>
      </c>
      <c r="BJ120" s="126">
        <f t="shared" si="479"/>
        <v>0.05313853732</v>
      </c>
      <c r="BK120" s="126">
        <f t="shared" si="479"/>
        <v>0.06572736881</v>
      </c>
      <c r="BL120" s="126">
        <f t="shared" si="479"/>
        <v>0.3664655539</v>
      </c>
      <c r="BM120" s="126">
        <f t="shared" si="479"/>
        <v>0.1793548346</v>
      </c>
      <c r="BN120" s="126">
        <f t="shared" si="479"/>
        <v>0.221845048</v>
      </c>
      <c r="BO120" s="126">
        <f t="shared" si="479"/>
        <v>0.08777948254</v>
      </c>
      <c r="BP120" s="126">
        <f t="shared" si="479"/>
        <v>0.1085749573</v>
      </c>
      <c r="BQ120" s="126">
        <f t="shared" si="479"/>
        <v>0.1342970022</v>
      </c>
      <c r="BR120" s="126">
        <f t="shared" si="479"/>
        <v>0.04296085786</v>
      </c>
      <c r="BS120" s="126">
        <f t="shared" si="479"/>
        <v>0.05313853732</v>
      </c>
      <c r="BT120" s="126">
        <f t="shared" si="479"/>
        <v>0.06572736881</v>
      </c>
      <c r="BU120" s="126">
        <f t="shared" si="479"/>
        <v>0.0812985684</v>
      </c>
      <c r="BV120" s="126">
        <f t="shared" si="479"/>
        <v>0.1172302755</v>
      </c>
      <c r="BW120" s="126">
        <f t="shared" si="479"/>
        <v>0.05737460575</v>
      </c>
      <c r="BX120" s="126">
        <f t="shared" si="479"/>
        <v>0.07096698672</v>
      </c>
      <c r="BY120" s="126">
        <f t="shared" si="479"/>
        <v>0.02808016419</v>
      </c>
      <c r="BZ120" s="126">
        <f t="shared" si="479"/>
        <v>0.03473251995</v>
      </c>
      <c r="CA120" s="126">
        <f t="shared" si="479"/>
        <v>0.04296085786</v>
      </c>
      <c r="CB120" s="126">
        <f t="shared" si="479"/>
        <v>0.0137429375</v>
      </c>
      <c r="CC120" s="126">
        <f t="shared" si="479"/>
        <v>0.01699872008</v>
      </c>
      <c r="CD120" s="126">
        <f t="shared" si="479"/>
        <v>0.02102581668</v>
      </c>
      <c r="CE120" s="126">
        <f t="shared" si="479"/>
        <v>0.0260069561</v>
      </c>
      <c r="CF120" s="126">
        <f t="shared" si="479"/>
        <v>0.1450028161</v>
      </c>
      <c r="CG120" s="126">
        <f t="shared" si="479"/>
        <v>0.07096698672</v>
      </c>
      <c r="CH120" s="126">
        <f t="shared" si="479"/>
        <v>0.08777948254</v>
      </c>
      <c r="CI120" s="126">
        <f t="shared" si="479"/>
        <v>0.03473251995</v>
      </c>
      <c r="CJ120" s="126">
        <f t="shared" si="479"/>
        <v>0.04296085786</v>
      </c>
      <c r="CK120" s="126">
        <f t="shared" si="479"/>
        <v>0.05313853732</v>
      </c>
      <c r="CL120" s="126">
        <f t="shared" si="479"/>
        <v>0.01699872008</v>
      </c>
      <c r="CM120" s="126">
        <f t="shared" si="479"/>
        <v>0.02102581668</v>
      </c>
      <c r="CN120" s="126">
        <f t="shared" si="479"/>
        <v>0.0260069561</v>
      </c>
      <c r="CO120" s="126">
        <f t="shared" si="479"/>
        <v>0.03216815669</v>
      </c>
      <c r="CP120" s="126">
        <f t="shared" si="479"/>
        <v>0.1793548346</v>
      </c>
      <c r="CQ120" s="126">
        <f t="shared" si="479"/>
        <v>0.08777948254</v>
      </c>
      <c r="CR120" s="126">
        <f t="shared" si="479"/>
        <v>0.1085749573</v>
      </c>
      <c r="CS120" s="126">
        <f t="shared" si="479"/>
        <v>0.04296085786</v>
      </c>
      <c r="CT120" s="126">
        <f t="shared" si="479"/>
        <v>0.05313853732</v>
      </c>
      <c r="CU120" s="126">
        <f t="shared" si="479"/>
        <v>0.06572736881</v>
      </c>
      <c r="CV120" s="126">
        <f t="shared" si="479"/>
        <v>0.02102581668</v>
      </c>
      <c r="CW120" s="126">
        <f t="shared" si="479"/>
        <v>0.0260069561</v>
      </c>
      <c r="CX120" s="126">
        <f t="shared" si="479"/>
        <v>0.03216815669</v>
      </c>
      <c r="CY120" s="126">
        <f t="shared" si="479"/>
        <v>0.03978898189</v>
      </c>
      <c r="CZ120" s="126">
        <f t="shared" si="479"/>
        <v>0.221845048</v>
      </c>
      <c r="DA120" s="126">
        <f t="shared" si="479"/>
        <v>0.1085749573</v>
      </c>
      <c r="DB120" s="126">
        <f t="shared" si="479"/>
        <v>0.1342970022</v>
      </c>
      <c r="DC120" s="126">
        <f t="shared" si="479"/>
        <v>0.05313853732</v>
      </c>
      <c r="DD120" s="126">
        <f t="shared" si="479"/>
        <v>0.06572736881</v>
      </c>
      <c r="DE120" s="126">
        <f t="shared" si="479"/>
        <v>0.0812985684</v>
      </c>
      <c r="DF120" s="126">
        <f t="shared" si="479"/>
        <v>0.0260069561</v>
      </c>
      <c r="DG120" s="126">
        <f t="shared" si="479"/>
        <v>0.03216815669</v>
      </c>
      <c r="DH120" s="126">
        <f t="shared" si="479"/>
        <v>0.03978898189</v>
      </c>
      <c r="DI120" s="126">
        <f t="shared" si="479"/>
        <v>0.04921522531</v>
      </c>
      <c r="DJ120" s="126">
        <f t="shared" ref="DJ120:DS120" si="480">$A120*OFFSET($D120,0,DJ$3)</f>
        <v>0.5676141258</v>
      </c>
      <c r="DK120" s="126">
        <f t="shared" si="480"/>
        <v>0.2778005642</v>
      </c>
      <c r="DL120" s="126">
        <f t="shared" si="480"/>
        <v>0.3436131489</v>
      </c>
      <c r="DM120" s="126">
        <f t="shared" si="480"/>
        <v>0.1359605936</v>
      </c>
      <c r="DN120" s="126">
        <f t="shared" si="480"/>
        <v>0.1681704565</v>
      </c>
      <c r="DO120" s="126">
        <f t="shared" si="480"/>
        <v>0.208011025</v>
      </c>
      <c r="DP120" s="126">
        <f t="shared" si="480"/>
        <v>0.06654156035</v>
      </c>
      <c r="DQ120" s="126">
        <f t="shared" si="480"/>
        <v>0.08230564669</v>
      </c>
      <c r="DR120" s="126">
        <f t="shared" si="480"/>
        <v>0.1018043376</v>
      </c>
      <c r="DS120" s="126">
        <f t="shared" si="480"/>
        <v>0.125922383</v>
      </c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5">
        <f t="shared" ref="EF120:EO120" si="481">D120*EF$3</f>
        <v>-0.002271078519</v>
      </c>
      <c r="EG120" s="125">
        <f t="shared" si="481"/>
        <v>0.2167973749</v>
      </c>
      <c r="EH120" s="125">
        <f t="shared" si="481"/>
        <v>0.3479600008</v>
      </c>
      <c r="EI120" s="125">
        <f t="shared" si="481"/>
        <v>-0.085466119</v>
      </c>
      <c r="EJ120" s="125">
        <f t="shared" si="481"/>
        <v>0.1584288055</v>
      </c>
      <c r="EK120" s="125">
        <f t="shared" si="481"/>
        <v>-0.08219475585</v>
      </c>
      <c r="EL120" s="125">
        <f t="shared" si="481"/>
        <v>0.03999855396</v>
      </c>
      <c r="EM120" s="125">
        <f t="shared" si="481"/>
        <v>-0.04408913963</v>
      </c>
      <c r="EN120" s="125">
        <f t="shared" si="481"/>
        <v>-0.06089988501</v>
      </c>
      <c r="EO120" s="125">
        <f t="shared" si="481"/>
        <v>0.0768423168</v>
      </c>
      <c r="EP120" s="127">
        <f t="shared" si="17"/>
        <v>0.565106074</v>
      </c>
      <c r="EQ120" s="127">
        <v>0.0034926673652814766</v>
      </c>
      <c r="ER120" s="127">
        <f t="shared" si="18"/>
        <v>0.5676141258</v>
      </c>
      <c r="ES120" s="127">
        <f t="shared" si="19"/>
        <v>0.000006290323847</v>
      </c>
      <c r="ET120" s="127">
        <f t="shared" si="20"/>
        <v>0.01802897276</v>
      </c>
    </row>
    <row r="121">
      <c r="A121" s="123">
        <f>'Yield Tabulations'!Z122</f>
        <v>0.6029748284</v>
      </c>
      <c r="B121" s="124">
        <f>'Yield Tabulations'!V122</f>
        <v>0.6567291312</v>
      </c>
      <c r="C121" s="124">
        <f>'Yield Tabulations'!W122</f>
        <v>0.4930313589</v>
      </c>
      <c r="D121" s="125">
        <f t="shared" si="11"/>
        <v>1</v>
      </c>
      <c r="E121" s="125">
        <f t="shared" ref="E121:M121" si="482">POWER($B121,E$1)*POWER($C121,E$2)</f>
        <v>0.4930313589</v>
      </c>
      <c r="F121" s="125">
        <f t="shared" si="482"/>
        <v>0.6567291312</v>
      </c>
      <c r="G121" s="125">
        <f t="shared" si="482"/>
        <v>0.2430799208</v>
      </c>
      <c r="H121" s="125">
        <f t="shared" si="482"/>
        <v>0.323788056</v>
      </c>
      <c r="I121" s="125">
        <f t="shared" si="482"/>
        <v>0.4312931517</v>
      </c>
      <c r="J121" s="125">
        <f t="shared" si="482"/>
        <v>0.1198460237</v>
      </c>
      <c r="K121" s="125">
        <f t="shared" si="482"/>
        <v>0.1596376652</v>
      </c>
      <c r="L121" s="125">
        <f t="shared" si="482"/>
        <v>0.2126410487</v>
      </c>
      <c r="M121" s="125">
        <f t="shared" si="482"/>
        <v>0.2832427768</v>
      </c>
      <c r="N121" s="126">
        <f t="shared" ref="N121:DI121" si="483">OFFSET($D121,0,N$2)*OFFSET($D121,0,N$3)</f>
        <v>1</v>
      </c>
      <c r="O121" s="126">
        <f t="shared" si="483"/>
        <v>0.4930313589</v>
      </c>
      <c r="P121" s="126">
        <f t="shared" si="483"/>
        <v>0.6567291312</v>
      </c>
      <c r="Q121" s="126">
        <f t="shared" si="483"/>
        <v>0.2430799208</v>
      </c>
      <c r="R121" s="126">
        <f t="shared" si="483"/>
        <v>0.323788056</v>
      </c>
      <c r="S121" s="126">
        <f t="shared" si="483"/>
        <v>0.4312931517</v>
      </c>
      <c r="T121" s="126">
        <f t="shared" si="483"/>
        <v>0.1198460237</v>
      </c>
      <c r="U121" s="126">
        <f t="shared" si="483"/>
        <v>0.1596376652</v>
      </c>
      <c r="V121" s="126">
        <f t="shared" si="483"/>
        <v>0.2126410487</v>
      </c>
      <c r="W121" s="126">
        <f t="shared" si="483"/>
        <v>0.2832427768</v>
      </c>
      <c r="X121" s="126">
        <f t="shared" si="483"/>
        <v>0.4930313589</v>
      </c>
      <c r="Y121" s="126">
        <f t="shared" si="483"/>
        <v>0.2430799208</v>
      </c>
      <c r="Z121" s="126">
        <f t="shared" si="483"/>
        <v>0.323788056</v>
      </c>
      <c r="AA121" s="126">
        <f t="shared" si="483"/>
        <v>0.1198460237</v>
      </c>
      <c r="AB121" s="126">
        <f t="shared" si="483"/>
        <v>0.1596376652</v>
      </c>
      <c r="AC121" s="126">
        <f t="shared" si="483"/>
        <v>0.2126410487</v>
      </c>
      <c r="AD121" s="126">
        <f t="shared" si="483"/>
        <v>0.05908784792</v>
      </c>
      <c r="AE121" s="126">
        <f t="shared" si="483"/>
        <v>0.07870637501</v>
      </c>
      <c r="AF121" s="126">
        <f t="shared" si="483"/>
        <v>0.1048387052</v>
      </c>
      <c r="AG121" s="126">
        <f t="shared" si="483"/>
        <v>0.1396475712</v>
      </c>
      <c r="AH121" s="126">
        <f t="shared" si="483"/>
        <v>0.6567291312</v>
      </c>
      <c r="AI121" s="126">
        <f t="shared" si="483"/>
        <v>0.323788056</v>
      </c>
      <c r="AJ121" s="126">
        <f t="shared" si="483"/>
        <v>0.4312931517</v>
      </c>
      <c r="AK121" s="126">
        <f t="shared" si="483"/>
        <v>0.1596376652</v>
      </c>
      <c r="AL121" s="126">
        <f t="shared" si="483"/>
        <v>0.2126410487</v>
      </c>
      <c r="AM121" s="126">
        <f t="shared" si="483"/>
        <v>0.2832427768</v>
      </c>
      <c r="AN121" s="126">
        <f t="shared" si="483"/>
        <v>0.07870637501</v>
      </c>
      <c r="AO121" s="126">
        <f t="shared" si="483"/>
        <v>0.1048387052</v>
      </c>
      <c r="AP121" s="126">
        <f t="shared" si="483"/>
        <v>0.1396475712</v>
      </c>
      <c r="AQ121" s="126">
        <f t="shared" si="483"/>
        <v>0.1860137827</v>
      </c>
      <c r="AR121" s="126">
        <f t="shared" si="483"/>
        <v>0.2430799208</v>
      </c>
      <c r="AS121" s="126">
        <f t="shared" si="483"/>
        <v>0.1198460237</v>
      </c>
      <c r="AT121" s="126">
        <f t="shared" si="483"/>
        <v>0.1596376652</v>
      </c>
      <c r="AU121" s="126">
        <f t="shared" si="483"/>
        <v>0.05908784792</v>
      </c>
      <c r="AV121" s="126">
        <f t="shared" si="483"/>
        <v>0.07870637501</v>
      </c>
      <c r="AW121" s="126">
        <f t="shared" si="483"/>
        <v>0.1048387052</v>
      </c>
      <c r="AX121" s="126">
        <f t="shared" si="483"/>
        <v>0.02913216195</v>
      </c>
      <c r="AY121" s="126">
        <f t="shared" si="483"/>
        <v>0.03880471103</v>
      </c>
      <c r="AZ121" s="126">
        <f t="shared" si="483"/>
        <v>0.05168876928</v>
      </c>
      <c r="BA121" s="126">
        <f t="shared" si="483"/>
        <v>0.06885063177</v>
      </c>
      <c r="BB121" s="126">
        <f t="shared" si="483"/>
        <v>0.323788056</v>
      </c>
      <c r="BC121" s="126">
        <f t="shared" si="483"/>
        <v>0.1596376652</v>
      </c>
      <c r="BD121" s="126">
        <f t="shared" si="483"/>
        <v>0.2126410487</v>
      </c>
      <c r="BE121" s="126">
        <f t="shared" si="483"/>
        <v>0.07870637501</v>
      </c>
      <c r="BF121" s="126">
        <f t="shared" si="483"/>
        <v>0.1048387052</v>
      </c>
      <c r="BG121" s="126">
        <f t="shared" si="483"/>
        <v>0.1396475712</v>
      </c>
      <c r="BH121" s="126">
        <f t="shared" si="483"/>
        <v>0.03880471103</v>
      </c>
      <c r="BI121" s="126">
        <f t="shared" si="483"/>
        <v>0.05168876928</v>
      </c>
      <c r="BJ121" s="126">
        <f t="shared" si="483"/>
        <v>0.06885063177</v>
      </c>
      <c r="BK121" s="126">
        <f t="shared" si="483"/>
        <v>0.09171062807</v>
      </c>
      <c r="BL121" s="126">
        <f t="shared" si="483"/>
        <v>0.4312931517</v>
      </c>
      <c r="BM121" s="126">
        <f t="shared" si="483"/>
        <v>0.2126410487</v>
      </c>
      <c r="BN121" s="126">
        <f t="shared" si="483"/>
        <v>0.2832427768</v>
      </c>
      <c r="BO121" s="126">
        <f t="shared" si="483"/>
        <v>0.1048387052</v>
      </c>
      <c r="BP121" s="126">
        <f t="shared" si="483"/>
        <v>0.1396475712</v>
      </c>
      <c r="BQ121" s="126">
        <f t="shared" si="483"/>
        <v>0.1860137827</v>
      </c>
      <c r="BR121" s="126">
        <f t="shared" si="483"/>
        <v>0.05168876928</v>
      </c>
      <c r="BS121" s="126">
        <f t="shared" si="483"/>
        <v>0.06885063177</v>
      </c>
      <c r="BT121" s="126">
        <f t="shared" si="483"/>
        <v>0.09171062807</v>
      </c>
      <c r="BU121" s="126">
        <f t="shared" si="483"/>
        <v>0.1221606699</v>
      </c>
      <c r="BV121" s="126">
        <f t="shared" si="483"/>
        <v>0.1198460237</v>
      </c>
      <c r="BW121" s="126">
        <f t="shared" si="483"/>
        <v>0.05908784792</v>
      </c>
      <c r="BX121" s="126">
        <f t="shared" si="483"/>
        <v>0.07870637501</v>
      </c>
      <c r="BY121" s="126">
        <f t="shared" si="483"/>
        <v>0.02913216195</v>
      </c>
      <c r="BZ121" s="126">
        <f t="shared" si="483"/>
        <v>0.03880471103</v>
      </c>
      <c r="CA121" s="126">
        <f t="shared" si="483"/>
        <v>0.05168876928</v>
      </c>
      <c r="CB121" s="126">
        <f t="shared" si="483"/>
        <v>0.01436306939</v>
      </c>
      <c r="CC121" s="126">
        <f t="shared" si="483"/>
        <v>0.01913193941</v>
      </c>
      <c r="CD121" s="126">
        <f t="shared" si="483"/>
        <v>0.02548418416</v>
      </c>
      <c r="CE121" s="126">
        <f t="shared" si="483"/>
        <v>0.03394552054</v>
      </c>
      <c r="CF121" s="126">
        <f t="shared" si="483"/>
        <v>0.1596376652</v>
      </c>
      <c r="CG121" s="126">
        <f t="shared" si="483"/>
        <v>0.07870637501</v>
      </c>
      <c r="CH121" s="126">
        <f t="shared" si="483"/>
        <v>0.1048387052</v>
      </c>
      <c r="CI121" s="126">
        <f t="shared" si="483"/>
        <v>0.03880471103</v>
      </c>
      <c r="CJ121" s="126">
        <f t="shared" si="483"/>
        <v>0.05168876928</v>
      </c>
      <c r="CK121" s="126">
        <f t="shared" si="483"/>
        <v>0.06885063177</v>
      </c>
      <c r="CL121" s="126">
        <f t="shared" si="483"/>
        <v>0.01913193941</v>
      </c>
      <c r="CM121" s="126">
        <f t="shared" si="483"/>
        <v>0.02548418416</v>
      </c>
      <c r="CN121" s="126">
        <f t="shared" si="483"/>
        <v>0.03394552054</v>
      </c>
      <c r="CO121" s="126">
        <f t="shared" si="483"/>
        <v>0.04521621558</v>
      </c>
      <c r="CP121" s="126">
        <f t="shared" si="483"/>
        <v>0.2126410487</v>
      </c>
      <c r="CQ121" s="126">
        <f t="shared" si="483"/>
        <v>0.1048387052</v>
      </c>
      <c r="CR121" s="126">
        <f t="shared" si="483"/>
        <v>0.1396475712</v>
      </c>
      <c r="CS121" s="126">
        <f t="shared" si="483"/>
        <v>0.05168876928</v>
      </c>
      <c r="CT121" s="126">
        <f t="shared" si="483"/>
        <v>0.06885063177</v>
      </c>
      <c r="CU121" s="126">
        <f t="shared" si="483"/>
        <v>0.09171062807</v>
      </c>
      <c r="CV121" s="126">
        <f t="shared" si="483"/>
        <v>0.02548418416</v>
      </c>
      <c r="CW121" s="126">
        <f t="shared" si="483"/>
        <v>0.03394552054</v>
      </c>
      <c r="CX121" s="126">
        <f t="shared" si="483"/>
        <v>0.04521621558</v>
      </c>
      <c r="CY121" s="126">
        <f t="shared" si="483"/>
        <v>0.06022904109</v>
      </c>
      <c r="CZ121" s="126">
        <f t="shared" si="483"/>
        <v>0.2832427768</v>
      </c>
      <c r="DA121" s="126">
        <f t="shared" si="483"/>
        <v>0.1396475712</v>
      </c>
      <c r="DB121" s="126">
        <f t="shared" si="483"/>
        <v>0.1860137827</v>
      </c>
      <c r="DC121" s="126">
        <f t="shared" si="483"/>
        <v>0.06885063177</v>
      </c>
      <c r="DD121" s="126">
        <f t="shared" si="483"/>
        <v>0.09171062807</v>
      </c>
      <c r="DE121" s="126">
        <f t="shared" si="483"/>
        <v>0.1221606699</v>
      </c>
      <c r="DF121" s="126">
        <f t="shared" si="483"/>
        <v>0.03394552054</v>
      </c>
      <c r="DG121" s="126">
        <f t="shared" si="483"/>
        <v>0.04521621558</v>
      </c>
      <c r="DH121" s="126">
        <f t="shared" si="483"/>
        <v>0.06022904109</v>
      </c>
      <c r="DI121" s="126">
        <f t="shared" si="483"/>
        <v>0.08022647062</v>
      </c>
      <c r="DJ121" s="126">
        <f t="shared" ref="DJ121:DS121" si="484">$A121*OFFSET($D121,0,DJ$3)</f>
        <v>0.6029748284</v>
      </c>
      <c r="DK121" s="126">
        <f t="shared" si="484"/>
        <v>0.297285499</v>
      </c>
      <c r="DL121" s="126">
        <f t="shared" si="484"/>
        <v>0.3959911352</v>
      </c>
      <c r="DM121" s="126">
        <f t="shared" si="484"/>
        <v>0.1465710736</v>
      </c>
      <c r="DN121" s="126">
        <f t="shared" si="484"/>
        <v>0.1952360475</v>
      </c>
      <c r="DO121" s="126">
        <f t="shared" si="484"/>
        <v>0.2600589141</v>
      </c>
      <c r="DP121" s="126">
        <f t="shared" si="484"/>
        <v>0.07226413557</v>
      </c>
      <c r="DQ121" s="126">
        <f t="shared" si="484"/>
        <v>0.09625749379</v>
      </c>
      <c r="DR121" s="126">
        <f t="shared" si="484"/>
        <v>0.1282171998</v>
      </c>
      <c r="DS121" s="126">
        <f t="shared" si="484"/>
        <v>0.1707882647</v>
      </c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/>
      <c r="EF121" s="125">
        <f t="shared" ref="EF121:EO121" si="485">D121*EF$3</f>
        <v>-0.002271078519</v>
      </c>
      <c r="EG121" s="125">
        <f t="shared" si="485"/>
        <v>0.2183979883</v>
      </c>
      <c r="EH121" s="125">
        <f t="shared" si="485"/>
        <v>0.377484414</v>
      </c>
      <c r="EI121" s="125">
        <f t="shared" si="485"/>
        <v>-0.08673276911</v>
      </c>
      <c r="EJ121" s="125">
        <f t="shared" si="485"/>
        <v>0.1731404189</v>
      </c>
      <c r="EK121" s="125">
        <f t="shared" si="485"/>
        <v>-0.09673497256</v>
      </c>
      <c r="EL121" s="125">
        <f t="shared" si="485"/>
        <v>0.04089103795</v>
      </c>
      <c r="EM121" s="125">
        <f t="shared" si="485"/>
        <v>-0.0485389698</v>
      </c>
      <c r="EN121" s="125">
        <f t="shared" si="485"/>
        <v>-0.07220220989</v>
      </c>
      <c r="EO121" s="125">
        <f t="shared" si="485"/>
        <v>0.09810915946</v>
      </c>
      <c r="EP121" s="127">
        <f t="shared" si="17"/>
        <v>0.6015430187</v>
      </c>
      <c r="EQ121" s="127">
        <v>-0.002747824727305115</v>
      </c>
      <c r="ER121" s="127">
        <f t="shared" si="18"/>
        <v>0.6029748284</v>
      </c>
      <c r="ES121" s="127">
        <f t="shared" si="19"/>
        <v>0.000002050078815</v>
      </c>
      <c r="ET121" s="127">
        <f t="shared" si="20"/>
        <v>0.02877525731</v>
      </c>
    </row>
    <row r="122">
      <c r="A122" s="123">
        <f>'Yield Tabulations'!Z123</f>
        <v>0.3201058201</v>
      </c>
      <c r="B122" s="124">
        <f>'Yield Tabulations'!V123</f>
        <v>0.3405172414</v>
      </c>
      <c r="C122" s="124">
        <f>'Yield Tabulations'!W123</f>
        <v>0.2876712329</v>
      </c>
      <c r="D122" s="125">
        <f t="shared" si="11"/>
        <v>1</v>
      </c>
      <c r="E122" s="125">
        <f t="shared" ref="E122:M122" si="486">POWER($B122,E$1)*POWER($C122,E$2)</f>
        <v>0.2876712329</v>
      </c>
      <c r="F122" s="125">
        <f t="shared" si="486"/>
        <v>0.3405172414</v>
      </c>
      <c r="G122" s="125">
        <f t="shared" si="486"/>
        <v>0.08275473822</v>
      </c>
      <c r="H122" s="125">
        <f t="shared" si="486"/>
        <v>0.09795701464</v>
      </c>
      <c r="I122" s="125">
        <f t="shared" si="486"/>
        <v>0.1159519917</v>
      </c>
      <c r="J122" s="125">
        <f t="shared" si="486"/>
        <v>0.02380615757</v>
      </c>
      <c r="K122" s="125">
        <f t="shared" si="486"/>
        <v>0.02817941517</v>
      </c>
      <c r="L122" s="125">
        <f t="shared" si="486"/>
        <v>0.0333560524</v>
      </c>
      <c r="M122" s="125">
        <f t="shared" si="486"/>
        <v>0.03948365234</v>
      </c>
      <c r="N122" s="126">
        <f t="shared" ref="N122:DI122" si="487">OFFSET($D122,0,N$2)*OFFSET($D122,0,N$3)</f>
        <v>1</v>
      </c>
      <c r="O122" s="126">
        <f t="shared" si="487"/>
        <v>0.2876712329</v>
      </c>
      <c r="P122" s="126">
        <f t="shared" si="487"/>
        <v>0.3405172414</v>
      </c>
      <c r="Q122" s="126">
        <f t="shared" si="487"/>
        <v>0.08275473822</v>
      </c>
      <c r="R122" s="126">
        <f t="shared" si="487"/>
        <v>0.09795701464</v>
      </c>
      <c r="S122" s="126">
        <f t="shared" si="487"/>
        <v>0.1159519917</v>
      </c>
      <c r="T122" s="126">
        <f t="shared" si="487"/>
        <v>0.02380615757</v>
      </c>
      <c r="U122" s="126">
        <f t="shared" si="487"/>
        <v>0.02817941517</v>
      </c>
      <c r="V122" s="126">
        <f t="shared" si="487"/>
        <v>0.0333560524</v>
      </c>
      <c r="W122" s="126">
        <f t="shared" si="487"/>
        <v>0.03948365234</v>
      </c>
      <c r="X122" s="126">
        <f t="shared" si="487"/>
        <v>0.2876712329</v>
      </c>
      <c r="Y122" s="126">
        <f t="shared" si="487"/>
        <v>0.08275473822</v>
      </c>
      <c r="Z122" s="126">
        <f t="shared" si="487"/>
        <v>0.09795701464</v>
      </c>
      <c r="AA122" s="126">
        <f t="shared" si="487"/>
        <v>0.02380615757</v>
      </c>
      <c r="AB122" s="126">
        <f t="shared" si="487"/>
        <v>0.02817941517</v>
      </c>
      <c r="AC122" s="126">
        <f t="shared" si="487"/>
        <v>0.0333560524</v>
      </c>
      <c r="AD122" s="126">
        <f t="shared" si="487"/>
        <v>0.006848346699</v>
      </c>
      <c r="AE122" s="126">
        <f t="shared" si="487"/>
        <v>0.008106407104</v>
      </c>
      <c r="AF122" s="126">
        <f t="shared" si="487"/>
        <v>0.009595576718</v>
      </c>
      <c r="AG122" s="126">
        <f t="shared" si="487"/>
        <v>0.01135831095</v>
      </c>
      <c r="AH122" s="126">
        <f t="shared" si="487"/>
        <v>0.3405172414</v>
      </c>
      <c r="AI122" s="126">
        <f t="shared" si="487"/>
        <v>0.09795701464</v>
      </c>
      <c r="AJ122" s="126">
        <f t="shared" si="487"/>
        <v>0.1159519917</v>
      </c>
      <c r="AK122" s="126">
        <f t="shared" si="487"/>
        <v>0.02817941517</v>
      </c>
      <c r="AL122" s="126">
        <f t="shared" si="487"/>
        <v>0.0333560524</v>
      </c>
      <c r="AM122" s="126">
        <f t="shared" si="487"/>
        <v>0.03948365234</v>
      </c>
      <c r="AN122" s="126">
        <f t="shared" si="487"/>
        <v>0.008106407104</v>
      </c>
      <c r="AO122" s="126">
        <f t="shared" si="487"/>
        <v>0.009595576718</v>
      </c>
      <c r="AP122" s="126">
        <f t="shared" si="487"/>
        <v>0.01135831095</v>
      </c>
      <c r="AQ122" s="126">
        <f t="shared" si="487"/>
        <v>0.01344486437</v>
      </c>
      <c r="AR122" s="126">
        <f t="shared" si="487"/>
        <v>0.08275473822</v>
      </c>
      <c r="AS122" s="126">
        <f t="shared" si="487"/>
        <v>0.02380615757</v>
      </c>
      <c r="AT122" s="126">
        <f t="shared" si="487"/>
        <v>0.02817941517</v>
      </c>
      <c r="AU122" s="126">
        <f t="shared" si="487"/>
        <v>0.006848346699</v>
      </c>
      <c r="AV122" s="126">
        <f t="shared" si="487"/>
        <v>0.008106407104</v>
      </c>
      <c r="AW122" s="126">
        <f t="shared" si="487"/>
        <v>0.009595576718</v>
      </c>
      <c r="AX122" s="126">
        <f t="shared" si="487"/>
        <v>0.001970072338</v>
      </c>
      <c r="AY122" s="126">
        <f t="shared" si="487"/>
        <v>0.002331980126</v>
      </c>
      <c r="AZ122" s="126">
        <f t="shared" si="487"/>
        <v>0.002760371385</v>
      </c>
      <c r="BA122" s="126">
        <f t="shared" si="487"/>
        <v>0.003267459313</v>
      </c>
      <c r="BB122" s="126">
        <f t="shared" si="487"/>
        <v>0.09795701464</v>
      </c>
      <c r="BC122" s="126">
        <f t="shared" si="487"/>
        <v>0.02817941517</v>
      </c>
      <c r="BD122" s="126">
        <f t="shared" si="487"/>
        <v>0.0333560524</v>
      </c>
      <c r="BE122" s="126">
        <f t="shared" si="487"/>
        <v>0.008106407104</v>
      </c>
      <c r="BF122" s="126">
        <f t="shared" si="487"/>
        <v>0.009595576718</v>
      </c>
      <c r="BG122" s="126">
        <f t="shared" si="487"/>
        <v>0.01135831095</v>
      </c>
      <c r="BH122" s="126">
        <f t="shared" si="487"/>
        <v>0.002331980126</v>
      </c>
      <c r="BI122" s="126">
        <f t="shared" si="487"/>
        <v>0.002760371385</v>
      </c>
      <c r="BJ122" s="126">
        <f t="shared" si="487"/>
        <v>0.003267459313</v>
      </c>
      <c r="BK122" s="126">
        <f t="shared" si="487"/>
        <v>0.00386770071</v>
      </c>
      <c r="BL122" s="126">
        <f t="shared" si="487"/>
        <v>0.1159519917</v>
      </c>
      <c r="BM122" s="126">
        <f t="shared" si="487"/>
        <v>0.0333560524</v>
      </c>
      <c r="BN122" s="126">
        <f t="shared" si="487"/>
        <v>0.03948365234</v>
      </c>
      <c r="BO122" s="126">
        <f t="shared" si="487"/>
        <v>0.009595576718</v>
      </c>
      <c r="BP122" s="126">
        <f t="shared" si="487"/>
        <v>0.01135831095</v>
      </c>
      <c r="BQ122" s="126">
        <f t="shared" si="487"/>
        <v>0.01344486437</v>
      </c>
      <c r="BR122" s="126">
        <f t="shared" si="487"/>
        <v>0.002760371385</v>
      </c>
      <c r="BS122" s="126">
        <f t="shared" si="487"/>
        <v>0.003267459313</v>
      </c>
      <c r="BT122" s="126">
        <f t="shared" si="487"/>
        <v>0.00386770071</v>
      </c>
      <c r="BU122" s="126">
        <f t="shared" si="487"/>
        <v>0.004578208127</v>
      </c>
      <c r="BV122" s="126">
        <f t="shared" si="487"/>
        <v>0.02380615757</v>
      </c>
      <c r="BW122" s="126">
        <f t="shared" si="487"/>
        <v>0.006848346699</v>
      </c>
      <c r="BX122" s="126">
        <f t="shared" si="487"/>
        <v>0.008106407104</v>
      </c>
      <c r="BY122" s="126">
        <f t="shared" si="487"/>
        <v>0.001970072338</v>
      </c>
      <c r="BZ122" s="126">
        <f t="shared" si="487"/>
        <v>0.002331980126</v>
      </c>
      <c r="CA122" s="126">
        <f t="shared" si="487"/>
        <v>0.002760371385</v>
      </c>
      <c r="CB122" s="126">
        <f t="shared" si="487"/>
        <v>0.0005667331383</v>
      </c>
      <c r="CC122" s="126">
        <f t="shared" si="487"/>
        <v>0.0006708435978</v>
      </c>
      <c r="CD122" s="126">
        <f t="shared" si="487"/>
        <v>0.0007940794394</v>
      </c>
      <c r="CE122" s="126">
        <f t="shared" si="487"/>
        <v>0.0009399540491</v>
      </c>
      <c r="CF122" s="126">
        <f t="shared" si="487"/>
        <v>0.02817941517</v>
      </c>
      <c r="CG122" s="126">
        <f t="shared" si="487"/>
        <v>0.008106407104</v>
      </c>
      <c r="CH122" s="126">
        <f t="shared" si="487"/>
        <v>0.009595576718</v>
      </c>
      <c r="CI122" s="126">
        <f t="shared" si="487"/>
        <v>0.002331980126</v>
      </c>
      <c r="CJ122" s="126">
        <f t="shared" si="487"/>
        <v>0.002760371385</v>
      </c>
      <c r="CK122" s="126">
        <f t="shared" si="487"/>
        <v>0.003267459313</v>
      </c>
      <c r="CL122" s="126">
        <f t="shared" si="487"/>
        <v>0.0006708435978</v>
      </c>
      <c r="CM122" s="126">
        <f t="shared" si="487"/>
        <v>0.0007940794394</v>
      </c>
      <c r="CN122" s="126">
        <f t="shared" si="487"/>
        <v>0.0009399540491</v>
      </c>
      <c r="CO122" s="126">
        <f t="shared" si="487"/>
        <v>0.001112626232</v>
      </c>
      <c r="CP122" s="126">
        <f t="shared" si="487"/>
        <v>0.0333560524</v>
      </c>
      <c r="CQ122" s="126">
        <f t="shared" si="487"/>
        <v>0.009595576718</v>
      </c>
      <c r="CR122" s="126">
        <f t="shared" si="487"/>
        <v>0.01135831095</v>
      </c>
      <c r="CS122" s="126">
        <f t="shared" si="487"/>
        <v>0.002760371385</v>
      </c>
      <c r="CT122" s="126">
        <f t="shared" si="487"/>
        <v>0.003267459313</v>
      </c>
      <c r="CU122" s="126">
        <f t="shared" si="487"/>
        <v>0.00386770071</v>
      </c>
      <c r="CV122" s="126">
        <f t="shared" si="487"/>
        <v>0.0007940794394</v>
      </c>
      <c r="CW122" s="126">
        <f t="shared" si="487"/>
        <v>0.0009399540491</v>
      </c>
      <c r="CX122" s="126">
        <f t="shared" si="487"/>
        <v>0.001112626232</v>
      </c>
      <c r="CY122" s="126">
        <f t="shared" si="487"/>
        <v>0.001317018776</v>
      </c>
      <c r="CZ122" s="126">
        <f t="shared" si="487"/>
        <v>0.03948365234</v>
      </c>
      <c r="DA122" s="126">
        <f t="shared" si="487"/>
        <v>0.01135831095</v>
      </c>
      <c r="DB122" s="126">
        <f t="shared" si="487"/>
        <v>0.01344486437</v>
      </c>
      <c r="DC122" s="126">
        <f t="shared" si="487"/>
        <v>0.003267459313</v>
      </c>
      <c r="DD122" s="126">
        <f t="shared" si="487"/>
        <v>0.00386770071</v>
      </c>
      <c r="DE122" s="126">
        <f t="shared" si="487"/>
        <v>0.004578208127</v>
      </c>
      <c r="DF122" s="126">
        <f t="shared" si="487"/>
        <v>0.0009399540491</v>
      </c>
      <c r="DG122" s="126">
        <f t="shared" si="487"/>
        <v>0.001112626232</v>
      </c>
      <c r="DH122" s="126">
        <f t="shared" si="487"/>
        <v>0.001317018776</v>
      </c>
      <c r="DI122" s="126">
        <f t="shared" si="487"/>
        <v>0.001558958802</v>
      </c>
      <c r="DJ122" s="126">
        <f t="shared" ref="DJ122:DS122" si="488">$A122*OFFSET($D122,0,DJ$3)</f>
        <v>0.3201058201</v>
      </c>
      <c r="DK122" s="126">
        <f t="shared" si="488"/>
        <v>0.09208523592</v>
      </c>
      <c r="DL122" s="126">
        <f t="shared" si="488"/>
        <v>0.1090015508</v>
      </c>
      <c r="DM122" s="126">
        <f t="shared" si="488"/>
        <v>0.02649027335</v>
      </c>
      <c r="DN122" s="126">
        <f t="shared" si="488"/>
        <v>0.03135661051</v>
      </c>
      <c r="DO122" s="126">
        <f t="shared" si="488"/>
        <v>0.03711690739</v>
      </c>
      <c r="DP122" s="126">
        <f t="shared" si="488"/>
        <v>0.007620489593</v>
      </c>
      <c r="DQ122" s="126">
        <f t="shared" si="488"/>
        <v>0.009020394804</v>
      </c>
      <c r="DR122" s="126">
        <f t="shared" si="488"/>
        <v>0.01067746651</v>
      </c>
      <c r="DS122" s="126">
        <f t="shared" si="488"/>
        <v>0.01263894691</v>
      </c>
      <c r="DT122" s="126"/>
      <c r="DU122" s="126"/>
      <c r="DV122" s="126"/>
      <c r="DW122" s="126"/>
      <c r="DX122" s="126"/>
      <c r="DY122" s="126"/>
      <c r="DZ122" s="126"/>
      <c r="EA122" s="126"/>
      <c r="EB122" s="126"/>
      <c r="EC122" s="126"/>
      <c r="ED122" s="126"/>
      <c r="EE122" s="126"/>
      <c r="EF122" s="125">
        <f t="shared" ref="EF122:EO122" si="489">D122*EF$3</f>
        <v>-0.002271078519</v>
      </c>
      <c r="EG122" s="125">
        <f t="shared" si="489"/>
        <v>0.1274296602</v>
      </c>
      <c r="EH122" s="125">
        <f t="shared" si="489"/>
        <v>0.1957275005</v>
      </c>
      <c r="EI122" s="125">
        <f t="shared" si="489"/>
        <v>-0.02952752156</v>
      </c>
      <c r="EJ122" s="125">
        <f t="shared" si="489"/>
        <v>0.05238092708</v>
      </c>
      <c r="EK122" s="125">
        <f t="shared" si="489"/>
        <v>-0.02600693447</v>
      </c>
      <c r="EL122" s="125">
        <f t="shared" si="489"/>
        <v>0.008122576475</v>
      </c>
      <c r="EM122" s="125">
        <f t="shared" si="489"/>
        <v>-0.00856815201</v>
      </c>
      <c r="EN122" s="125">
        <f t="shared" si="489"/>
        <v>-0.01132603847</v>
      </c>
      <c r="EO122" s="125">
        <f t="shared" si="489"/>
        <v>0.01367628148</v>
      </c>
      <c r="EP122" s="127">
        <f t="shared" si="17"/>
        <v>0.3196372207</v>
      </c>
      <c r="EQ122" s="127">
        <v>-0.01725677391632774</v>
      </c>
      <c r="ER122" s="127">
        <f t="shared" si="18"/>
        <v>0.3201058201</v>
      </c>
      <c r="ES122" s="127">
        <f t="shared" si="19"/>
        <v>0.0000002195853786</v>
      </c>
      <c r="ET122" s="127">
        <f t="shared" si="20"/>
        <v>0.01282245857</v>
      </c>
    </row>
    <row r="123">
      <c r="A123" s="123">
        <f>'Yield Tabulations'!Z124</f>
        <v>0.55917481</v>
      </c>
      <c r="B123" s="124">
        <f>'Yield Tabulations'!V124</f>
        <v>0.5945512821</v>
      </c>
      <c r="C123" s="124">
        <f>'Yield Tabulations'!W124</f>
        <v>0.4848484848</v>
      </c>
      <c r="D123" s="125">
        <f t="shared" si="11"/>
        <v>1</v>
      </c>
      <c r="E123" s="125">
        <f t="shared" ref="E123:M123" si="490">POWER($B123,E$1)*POWER($C123,E$2)</f>
        <v>0.4848484848</v>
      </c>
      <c r="F123" s="125">
        <f t="shared" si="490"/>
        <v>0.5945512821</v>
      </c>
      <c r="G123" s="125">
        <f t="shared" si="490"/>
        <v>0.2350780533</v>
      </c>
      <c r="H123" s="125">
        <f t="shared" si="490"/>
        <v>0.2882672883</v>
      </c>
      <c r="I123" s="125">
        <f t="shared" si="490"/>
        <v>0.353491227</v>
      </c>
      <c r="J123" s="125">
        <f t="shared" si="490"/>
        <v>0.1139772379</v>
      </c>
      <c r="K123" s="125">
        <f t="shared" si="490"/>
        <v>0.1397659579</v>
      </c>
      <c r="L123" s="125">
        <f t="shared" si="490"/>
        <v>0.1713896858</v>
      </c>
      <c r="M123" s="125">
        <f t="shared" si="490"/>
        <v>0.2101686622</v>
      </c>
      <c r="N123" s="126">
        <f t="shared" ref="N123:DI123" si="491">OFFSET($D123,0,N$2)*OFFSET($D123,0,N$3)</f>
        <v>1</v>
      </c>
      <c r="O123" s="126">
        <f t="shared" si="491"/>
        <v>0.4848484848</v>
      </c>
      <c r="P123" s="126">
        <f t="shared" si="491"/>
        <v>0.5945512821</v>
      </c>
      <c r="Q123" s="126">
        <f t="shared" si="491"/>
        <v>0.2350780533</v>
      </c>
      <c r="R123" s="126">
        <f t="shared" si="491"/>
        <v>0.2882672883</v>
      </c>
      <c r="S123" s="126">
        <f t="shared" si="491"/>
        <v>0.353491227</v>
      </c>
      <c r="T123" s="126">
        <f t="shared" si="491"/>
        <v>0.1139772379</v>
      </c>
      <c r="U123" s="126">
        <f t="shared" si="491"/>
        <v>0.1397659579</v>
      </c>
      <c r="V123" s="126">
        <f t="shared" si="491"/>
        <v>0.1713896858</v>
      </c>
      <c r="W123" s="126">
        <f t="shared" si="491"/>
        <v>0.2101686622</v>
      </c>
      <c r="X123" s="126">
        <f t="shared" si="491"/>
        <v>0.4848484848</v>
      </c>
      <c r="Y123" s="126">
        <f t="shared" si="491"/>
        <v>0.2350780533</v>
      </c>
      <c r="Z123" s="126">
        <f t="shared" si="491"/>
        <v>0.2882672883</v>
      </c>
      <c r="AA123" s="126">
        <f t="shared" si="491"/>
        <v>0.1139772379</v>
      </c>
      <c r="AB123" s="126">
        <f t="shared" si="491"/>
        <v>0.1397659579</v>
      </c>
      <c r="AC123" s="126">
        <f t="shared" si="491"/>
        <v>0.1713896858</v>
      </c>
      <c r="AD123" s="126">
        <f t="shared" si="491"/>
        <v>0.05526169112</v>
      </c>
      <c r="AE123" s="126">
        <f t="shared" si="491"/>
        <v>0.06776531294</v>
      </c>
      <c r="AF123" s="126">
        <f t="shared" si="491"/>
        <v>0.08309802948</v>
      </c>
      <c r="AG123" s="126">
        <f t="shared" si="491"/>
        <v>0.1018999574</v>
      </c>
      <c r="AH123" s="126">
        <f t="shared" si="491"/>
        <v>0.5945512821</v>
      </c>
      <c r="AI123" s="126">
        <f t="shared" si="491"/>
        <v>0.2882672883</v>
      </c>
      <c r="AJ123" s="126">
        <f t="shared" si="491"/>
        <v>0.353491227</v>
      </c>
      <c r="AK123" s="126">
        <f t="shared" si="491"/>
        <v>0.1397659579</v>
      </c>
      <c r="AL123" s="126">
        <f t="shared" si="491"/>
        <v>0.1713896858</v>
      </c>
      <c r="AM123" s="126">
        <f t="shared" si="491"/>
        <v>0.2101686622</v>
      </c>
      <c r="AN123" s="126">
        <f t="shared" si="491"/>
        <v>0.06776531294</v>
      </c>
      <c r="AO123" s="126">
        <f t="shared" si="491"/>
        <v>0.08309802948</v>
      </c>
      <c r="AP123" s="126">
        <f t="shared" si="491"/>
        <v>0.1018999574</v>
      </c>
      <c r="AQ123" s="126">
        <f t="shared" si="491"/>
        <v>0.1249560476</v>
      </c>
      <c r="AR123" s="126">
        <f t="shared" si="491"/>
        <v>0.2350780533</v>
      </c>
      <c r="AS123" s="126">
        <f t="shared" si="491"/>
        <v>0.1139772379</v>
      </c>
      <c r="AT123" s="126">
        <f t="shared" si="491"/>
        <v>0.1397659579</v>
      </c>
      <c r="AU123" s="126">
        <f t="shared" si="491"/>
        <v>0.05526169112</v>
      </c>
      <c r="AV123" s="126">
        <f t="shared" si="491"/>
        <v>0.06776531294</v>
      </c>
      <c r="AW123" s="126">
        <f t="shared" si="491"/>
        <v>0.08309802948</v>
      </c>
      <c r="AX123" s="126">
        <f t="shared" si="491"/>
        <v>0.02679354721</v>
      </c>
      <c r="AY123" s="126">
        <f t="shared" si="491"/>
        <v>0.03285590931</v>
      </c>
      <c r="AZ123" s="126">
        <f t="shared" si="491"/>
        <v>0.04028995369</v>
      </c>
      <c r="BA123" s="126">
        <f t="shared" si="491"/>
        <v>0.04940603997</v>
      </c>
      <c r="BB123" s="126">
        <f t="shared" si="491"/>
        <v>0.2882672883</v>
      </c>
      <c r="BC123" s="126">
        <f t="shared" si="491"/>
        <v>0.1397659579</v>
      </c>
      <c r="BD123" s="126">
        <f t="shared" si="491"/>
        <v>0.1713896858</v>
      </c>
      <c r="BE123" s="126">
        <f t="shared" si="491"/>
        <v>0.06776531294</v>
      </c>
      <c r="BF123" s="126">
        <f t="shared" si="491"/>
        <v>0.08309802948</v>
      </c>
      <c r="BG123" s="126">
        <f t="shared" si="491"/>
        <v>0.1018999574</v>
      </c>
      <c r="BH123" s="126">
        <f t="shared" si="491"/>
        <v>0.03285590931</v>
      </c>
      <c r="BI123" s="126">
        <f t="shared" si="491"/>
        <v>0.04028995369</v>
      </c>
      <c r="BJ123" s="126">
        <f t="shared" si="491"/>
        <v>0.04940603997</v>
      </c>
      <c r="BK123" s="126">
        <f t="shared" si="491"/>
        <v>0.06058475033</v>
      </c>
      <c r="BL123" s="126">
        <f t="shared" si="491"/>
        <v>0.353491227</v>
      </c>
      <c r="BM123" s="126">
        <f t="shared" si="491"/>
        <v>0.1713896858</v>
      </c>
      <c r="BN123" s="126">
        <f t="shared" si="491"/>
        <v>0.2101686622</v>
      </c>
      <c r="BO123" s="126">
        <f t="shared" si="491"/>
        <v>0.08309802948</v>
      </c>
      <c r="BP123" s="126">
        <f t="shared" si="491"/>
        <v>0.1018999574</v>
      </c>
      <c r="BQ123" s="126">
        <f t="shared" si="491"/>
        <v>0.1249560476</v>
      </c>
      <c r="BR123" s="126">
        <f t="shared" si="491"/>
        <v>0.04028995369</v>
      </c>
      <c r="BS123" s="126">
        <f t="shared" si="491"/>
        <v>0.04940603997</v>
      </c>
      <c r="BT123" s="126">
        <f t="shared" si="491"/>
        <v>0.06058475033</v>
      </c>
      <c r="BU123" s="126">
        <f t="shared" si="491"/>
        <v>0.07429277828</v>
      </c>
      <c r="BV123" s="126">
        <f t="shared" si="491"/>
        <v>0.1139772379</v>
      </c>
      <c r="BW123" s="126">
        <f t="shared" si="491"/>
        <v>0.05526169112</v>
      </c>
      <c r="BX123" s="126">
        <f t="shared" si="491"/>
        <v>0.06776531294</v>
      </c>
      <c r="BY123" s="126">
        <f t="shared" si="491"/>
        <v>0.02679354721</v>
      </c>
      <c r="BZ123" s="126">
        <f t="shared" si="491"/>
        <v>0.03285590931</v>
      </c>
      <c r="CA123" s="126">
        <f t="shared" si="491"/>
        <v>0.04028995369</v>
      </c>
      <c r="CB123" s="126">
        <f t="shared" si="491"/>
        <v>0.01299081077</v>
      </c>
      <c r="CC123" s="126">
        <f t="shared" si="491"/>
        <v>0.01593013785</v>
      </c>
      <c r="CD123" s="126">
        <f t="shared" si="491"/>
        <v>0.019534523</v>
      </c>
      <c r="CE123" s="126">
        <f t="shared" si="491"/>
        <v>0.02395444362</v>
      </c>
      <c r="CF123" s="126">
        <f t="shared" si="491"/>
        <v>0.1397659579</v>
      </c>
      <c r="CG123" s="126">
        <f t="shared" si="491"/>
        <v>0.06776531294</v>
      </c>
      <c r="CH123" s="126">
        <f t="shared" si="491"/>
        <v>0.08309802948</v>
      </c>
      <c r="CI123" s="126">
        <f t="shared" si="491"/>
        <v>0.03285590931</v>
      </c>
      <c r="CJ123" s="126">
        <f t="shared" si="491"/>
        <v>0.04028995369</v>
      </c>
      <c r="CK123" s="126">
        <f t="shared" si="491"/>
        <v>0.04940603997</v>
      </c>
      <c r="CL123" s="126">
        <f t="shared" si="491"/>
        <v>0.01593013785</v>
      </c>
      <c r="CM123" s="126">
        <f t="shared" si="491"/>
        <v>0.019534523</v>
      </c>
      <c r="CN123" s="126">
        <f t="shared" si="491"/>
        <v>0.02395444362</v>
      </c>
      <c r="CO123" s="126">
        <f t="shared" si="491"/>
        <v>0.0293744244</v>
      </c>
      <c r="CP123" s="126">
        <f t="shared" si="491"/>
        <v>0.1713896858</v>
      </c>
      <c r="CQ123" s="126">
        <f t="shared" si="491"/>
        <v>0.08309802948</v>
      </c>
      <c r="CR123" s="126">
        <f t="shared" si="491"/>
        <v>0.1018999574</v>
      </c>
      <c r="CS123" s="126">
        <f t="shared" si="491"/>
        <v>0.04028995369</v>
      </c>
      <c r="CT123" s="126">
        <f t="shared" si="491"/>
        <v>0.04940603997</v>
      </c>
      <c r="CU123" s="126">
        <f t="shared" si="491"/>
        <v>0.06058475033</v>
      </c>
      <c r="CV123" s="126">
        <f t="shared" si="491"/>
        <v>0.019534523</v>
      </c>
      <c r="CW123" s="126">
        <f t="shared" si="491"/>
        <v>0.02395444362</v>
      </c>
      <c r="CX123" s="126">
        <f t="shared" si="491"/>
        <v>0.0293744244</v>
      </c>
      <c r="CY123" s="126">
        <f t="shared" si="491"/>
        <v>0.03602074098</v>
      </c>
      <c r="CZ123" s="126">
        <f t="shared" si="491"/>
        <v>0.2101686622</v>
      </c>
      <c r="DA123" s="126">
        <f t="shared" si="491"/>
        <v>0.1018999574</v>
      </c>
      <c r="DB123" s="126">
        <f t="shared" si="491"/>
        <v>0.1249560476</v>
      </c>
      <c r="DC123" s="126">
        <f t="shared" si="491"/>
        <v>0.04940603997</v>
      </c>
      <c r="DD123" s="126">
        <f t="shared" si="491"/>
        <v>0.06058475033</v>
      </c>
      <c r="DE123" s="126">
        <f t="shared" si="491"/>
        <v>0.07429277828</v>
      </c>
      <c r="DF123" s="126">
        <f t="shared" si="491"/>
        <v>0.02395444362</v>
      </c>
      <c r="DG123" s="126">
        <f t="shared" si="491"/>
        <v>0.0293744244</v>
      </c>
      <c r="DH123" s="126">
        <f t="shared" si="491"/>
        <v>0.03602074098</v>
      </c>
      <c r="DI123" s="126">
        <f t="shared" si="491"/>
        <v>0.04417086657</v>
      </c>
      <c r="DJ123" s="126">
        <f t="shared" ref="DJ123:DS123" si="492">$A123*OFFSET($D123,0,DJ$3)</f>
        <v>0.55917481</v>
      </c>
      <c r="DK123" s="126">
        <f t="shared" si="492"/>
        <v>0.2711150594</v>
      </c>
      <c r="DL123" s="126">
        <f t="shared" si="492"/>
        <v>0.3324581002</v>
      </c>
      <c r="DM123" s="126">
        <f t="shared" si="492"/>
        <v>0.1314497258</v>
      </c>
      <c r="DN123" s="126">
        <f t="shared" si="492"/>
        <v>0.1611918061</v>
      </c>
      <c r="DO123" s="126">
        <f t="shared" si="492"/>
        <v>0.1976633897</v>
      </c>
      <c r="DP123" s="126">
        <f t="shared" si="492"/>
        <v>0.06373320037</v>
      </c>
      <c r="DQ123" s="126">
        <f t="shared" si="492"/>
        <v>0.07815360298</v>
      </c>
      <c r="DR123" s="126">
        <f t="shared" si="492"/>
        <v>0.095836795</v>
      </c>
      <c r="DS123" s="126">
        <f t="shared" si="492"/>
        <v>0.1175210218</v>
      </c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126"/>
      <c r="EE123" s="126"/>
      <c r="EF123" s="125">
        <f t="shared" ref="EF123:EO123" si="493">D123*EF$3</f>
        <v>-0.002271078519</v>
      </c>
      <c r="EG123" s="125">
        <f t="shared" si="493"/>
        <v>0.2147732225</v>
      </c>
      <c r="EH123" s="125">
        <f t="shared" si="493"/>
        <v>0.3417449168</v>
      </c>
      <c r="EI123" s="125">
        <f t="shared" si="493"/>
        <v>-0.08387764175</v>
      </c>
      <c r="EJ123" s="125">
        <f t="shared" si="493"/>
        <v>0.1541462637</v>
      </c>
      <c r="EK123" s="125">
        <f t="shared" si="493"/>
        <v>-0.07928473709</v>
      </c>
      <c r="EL123" s="125">
        <f t="shared" si="493"/>
        <v>0.03888862908</v>
      </c>
      <c r="EM123" s="125">
        <f t="shared" si="493"/>
        <v>-0.04249683559</v>
      </c>
      <c r="EN123" s="125">
        <f t="shared" si="493"/>
        <v>-0.05819532092</v>
      </c>
      <c r="EO123" s="125">
        <f t="shared" si="493"/>
        <v>0.07279786982</v>
      </c>
      <c r="EP123" s="127">
        <f t="shared" si="17"/>
        <v>0.556225288</v>
      </c>
      <c r="EQ123" s="127">
        <v>0.022780235327303944</v>
      </c>
      <c r="ER123" s="127">
        <f t="shared" si="18"/>
        <v>0.55917481</v>
      </c>
      <c r="ES123" s="127">
        <f t="shared" si="19"/>
        <v>0.000008699680036</v>
      </c>
      <c r="ET123" s="127">
        <f t="shared" si="20"/>
        <v>0.01583386703</v>
      </c>
    </row>
    <row r="124">
      <c r="A124" s="123">
        <f>'Yield Tabulations'!Z125</f>
        <v>0.4628501827</v>
      </c>
      <c r="B124" s="124">
        <f>'Yield Tabulations'!V125</f>
        <v>0.4903474903</v>
      </c>
      <c r="C124" s="124">
        <f>'Yield Tabulations'!W125</f>
        <v>0.4158415842</v>
      </c>
      <c r="D124" s="125">
        <f t="shared" si="11"/>
        <v>1</v>
      </c>
      <c r="E124" s="125">
        <f t="shared" ref="E124:M124" si="494">POWER($B124,E$1)*POWER($C124,E$2)</f>
        <v>0.4158415842</v>
      </c>
      <c r="F124" s="125">
        <f t="shared" si="494"/>
        <v>0.4903474903</v>
      </c>
      <c r="G124" s="125">
        <f t="shared" si="494"/>
        <v>0.1729242231</v>
      </c>
      <c r="H124" s="125">
        <f t="shared" si="494"/>
        <v>0.2039068772</v>
      </c>
      <c r="I124" s="125">
        <f t="shared" si="494"/>
        <v>0.2404406613</v>
      </c>
      <c r="J124" s="125">
        <f t="shared" si="494"/>
        <v>0.07190908288</v>
      </c>
      <c r="K124" s="125">
        <f t="shared" si="494"/>
        <v>0.08479295882</v>
      </c>
      <c r="L124" s="125">
        <f t="shared" si="494"/>
        <v>0.09998522549</v>
      </c>
      <c r="M124" s="125">
        <f t="shared" si="494"/>
        <v>0.1178994748</v>
      </c>
      <c r="N124" s="126">
        <f t="shared" ref="N124:DI124" si="495">OFFSET($D124,0,N$2)*OFFSET($D124,0,N$3)</f>
        <v>1</v>
      </c>
      <c r="O124" s="126">
        <f t="shared" si="495"/>
        <v>0.4158415842</v>
      </c>
      <c r="P124" s="126">
        <f t="shared" si="495"/>
        <v>0.4903474903</v>
      </c>
      <c r="Q124" s="126">
        <f t="shared" si="495"/>
        <v>0.1729242231</v>
      </c>
      <c r="R124" s="126">
        <f t="shared" si="495"/>
        <v>0.2039068772</v>
      </c>
      <c r="S124" s="126">
        <f t="shared" si="495"/>
        <v>0.2404406613</v>
      </c>
      <c r="T124" s="126">
        <f t="shared" si="495"/>
        <v>0.07190908288</v>
      </c>
      <c r="U124" s="126">
        <f t="shared" si="495"/>
        <v>0.08479295882</v>
      </c>
      <c r="V124" s="126">
        <f t="shared" si="495"/>
        <v>0.09998522549</v>
      </c>
      <c r="W124" s="126">
        <f t="shared" si="495"/>
        <v>0.1178994748</v>
      </c>
      <c r="X124" s="126">
        <f t="shared" si="495"/>
        <v>0.4158415842</v>
      </c>
      <c r="Y124" s="126">
        <f t="shared" si="495"/>
        <v>0.1729242231</v>
      </c>
      <c r="Z124" s="126">
        <f t="shared" si="495"/>
        <v>0.2039068772</v>
      </c>
      <c r="AA124" s="126">
        <f t="shared" si="495"/>
        <v>0.07190908288</v>
      </c>
      <c r="AB124" s="126">
        <f t="shared" si="495"/>
        <v>0.08479295882</v>
      </c>
      <c r="AC124" s="126">
        <f t="shared" si="495"/>
        <v>0.09998522549</v>
      </c>
      <c r="AD124" s="126">
        <f t="shared" si="495"/>
        <v>0.02990278694</v>
      </c>
      <c r="AE124" s="126">
        <f t="shared" si="495"/>
        <v>0.03526043832</v>
      </c>
      <c r="AF124" s="126">
        <f t="shared" si="495"/>
        <v>0.04157801456</v>
      </c>
      <c r="AG124" s="126">
        <f t="shared" si="495"/>
        <v>0.04902750439</v>
      </c>
      <c r="AH124" s="126">
        <f t="shared" si="495"/>
        <v>0.4903474903</v>
      </c>
      <c r="AI124" s="126">
        <f t="shared" si="495"/>
        <v>0.2039068772</v>
      </c>
      <c r="AJ124" s="126">
        <f t="shared" si="495"/>
        <v>0.2404406613</v>
      </c>
      <c r="AK124" s="126">
        <f t="shared" si="495"/>
        <v>0.08479295882</v>
      </c>
      <c r="AL124" s="126">
        <f t="shared" si="495"/>
        <v>0.09998522549</v>
      </c>
      <c r="AM124" s="126">
        <f t="shared" si="495"/>
        <v>0.1178994748</v>
      </c>
      <c r="AN124" s="126">
        <f t="shared" si="495"/>
        <v>0.03526043832</v>
      </c>
      <c r="AO124" s="126">
        <f t="shared" si="495"/>
        <v>0.04157801456</v>
      </c>
      <c r="AP124" s="126">
        <f t="shared" si="495"/>
        <v>0.04902750439</v>
      </c>
      <c r="AQ124" s="126">
        <f t="shared" si="495"/>
        <v>0.0578117116</v>
      </c>
      <c r="AR124" s="126">
        <f t="shared" si="495"/>
        <v>0.1729242231</v>
      </c>
      <c r="AS124" s="126">
        <f t="shared" si="495"/>
        <v>0.07190908288</v>
      </c>
      <c r="AT124" s="126">
        <f t="shared" si="495"/>
        <v>0.08479295882</v>
      </c>
      <c r="AU124" s="126">
        <f t="shared" si="495"/>
        <v>0.02990278694</v>
      </c>
      <c r="AV124" s="126">
        <f t="shared" si="495"/>
        <v>0.03526043832</v>
      </c>
      <c r="AW124" s="126">
        <f t="shared" si="495"/>
        <v>0.04157801456</v>
      </c>
      <c r="AX124" s="126">
        <f t="shared" si="495"/>
        <v>0.01243482229</v>
      </c>
      <c r="AY124" s="126">
        <f t="shared" si="495"/>
        <v>0.01466275653</v>
      </c>
      <c r="AZ124" s="126">
        <f t="shared" si="495"/>
        <v>0.01728986744</v>
      </c>
      <c r="BA124" s="126">
        <f t="shared" si="495"/>
        <v>0.02038767509</v>
      </c>
      <c r="BB124" s="126">
        <f t="shared" si="495"/>
        <v>0.2039068772</v>
      </c>
      <c r="BC124" s="126">
        <f t="shared" si="495"/>
        <v>0.08479295882</v>
      </c>
      <c r="BD124" s="126">
        <f t="shared" si="495"/>
        <v>0.09998522549</v>
      </c>
      <c r="BE124" s="126">
        <f t="shared" si="495"/>
        <v>0.03526043832</v>
      </c>
      <c r="BF124" s="126">
        <f t="shared" si="495"/>
        <v>0.04157801456</v>
      </c>
      <c r="BG124" s="126">
        <f t="shared" si="495"/>
        <v>0.04902750439</v>
      </c>
      <c r="BH124" s="126">
        <f t="shared" si="495"/>
        <v>0.01466275653</v>
      </c>
      <c r="BI124" s="126">
        <f t="shared" si="495"/>
        <v>0.01728986744</v>
      </c>
      <c r="BJ124" s="126">
        <f t="shared" si="495"/>
        <v>0.02038767509</v>
      </c>
      <c r="BK124" s="126">
        <f t="shared" si="495"/>
        <v>0.02404051374</v>
      </c>
      <c r="BL124" s="126">
        <f t="shared" si="495"/>
        <v>0.2404406613</v>
      </c>
      <c r="BM124" s="126">
        <f t="shared" si="495"/>
        <v>0.09998522549</v>
      </c>
      <c r="BN124" s="126">
        <f t="shared" si="495"/>
        <v>0.1178994748</v>
      </c>
      <c r="BO124" s="126">
        <f t="shared" si="495"/>
        <v>0.04157801456</v>
      </c>
      <c r="BP124" s="126">
        <f t="shared" si="495"/>
        <v>0.04902750439</v>
      </c>
      <c r="BQ124" s="126">
        <f t="shared" si="495"/>
        <v>0.0578117116</v>
      </c>
      <c r="BR124" s="126">
        <f t="shared" si="495"/>
        <v>0.01728986744</v>
      </c>
      <c r="BS124" s="126">
        <f t="shared" si="495"/>
        <v>0.02038767509</v>
      </c>
      <c r="BT124" s="126">
        <f t="shared" si="495"/>
        <v>0.02404051374</v>
      </c>
      <c r="BU124" s="126">
        <f t="shared" si="495"/>
        <v>0.0283478277</v>
      </c>
      <c r="BV124" s="126">
        <f t="shared" si="495"/>
        <v>0.07190908288</v>
      </c>
      <c r="BW124" s="126">
        <f t="shared" si="495"/>
        <v>0.02990278694</v>
      </c>
      <c r="BX124" s="126">
        <f t="shared" si="495"/>
        <v>0.03526043832</v>
      </c>
      <c r="BY124" s="126">
        <f t="shared" si="495"/>
        <v>0.01243482229</v>
      </c>
      <c r="BZ124" s="126">
        <f t="shared" si="495"/>
        <v>0.01466275653</v>
      </c>
      <c r="CA124" s="126">
        <f t="shared" si="495"/>
        <v>0.01728986744</v>
      </c>
      <c r="CB124" s="126">
        <f t="shared" si="495"/>
        <v>0.005170916201</v>
      </c>
      <c r="CC124" s="126">
        <f t="shared" si="495"/>
        <v>0.006097383904</v>
      </c>
      <c r="CD124" s="126">
        <f t="shared" si="495"/>
        <v>0.007189845866</v>
      </c>
      <c r="CE124" s="126">
        <f t="shared" si="495"/>
        <v>0.008478043108</v>
      </c>
      <c r="CF124" s="126">
        <f t="shared" si="495"/>
        <v>0.08479295882</v>
      </c>
      <c r="CG124" s="126">
        <f t="shared" si="495"/>
        <v>0.03526043832</v>
      </c>
      <c r="CH124" s="126">
        <f t="shared" si="495"/>
        <v>0.04157801456</v>
      </c>
      <c r="CI124" s="126">
        <f t="shared" si="495"/>
        <v>0.01466275653</v>
      </c>
      <c r="CJ124" s="126">
        <f t="shared" si="495"/>
        <v>0.01728986744</v>
      </c>
      <c r="CK124" s="126">
        <f t="shared" si="495"/>
        <v>0.02038767509</v>
      </c>
      <c r="CL124" s="126">
        <f t="shared" si="495"/>
        <v>0.006097383904</v>
      </c>
      <c r="CM124" s="126">
        <f t="shared" si="495"/>
        <v>0.007189845866</v>
      </c>
      <c r="CN124" s="126">
        <f t="shared" si="495"/>
        <v>0.008478043108</v>
      </c>
      <c r="CO124" s="126">
        <f t="shared" si="495"/>
        <v>0.009997045316</v>
      </c>
      <c r="CP124" s="126">
        <f t="shared" si="495"/>
        <v>0.09998522549</v>
      </c>
      <c r="CQ124" s="126">
        <f t="shared" si="495"/>
        <v>0.04157801456</v>
      </c>
      <c r="CR124" s="126">
        <f t="shared" si="495"/>
        <v>0.04902750439</v>
      </c>
      <c r="CS124" s="126">
        <f t="shared" si="495"/>
        <v>0.01728986744</v>
      </c>
      <c r="CT124" s="126">
        <f t="shared" si="495"/>
        <v>0.02038767509</v>
      </c>
      <c r="CU124" s="126">
        <f t="shared" si="495"/>
        <v>0.02404051374</v>
      </c>
      <c r="CV124" s="126">
        <f t="shared" si="495"/>
        <v>0.007189845866</v>
      </c>
      <c r="CW124" s="126">
        <f t="shared" si="495"/>
        <v>0.008478043108</v>
      </c>
      <c r="CX124" s="126">
        <f t="shared" si="495"/>
        <v>0.009997045316</v>
      </c>
      <c r="CY124" s="126">
        <f t="shared" si="495"/>
        <v>0.01178820558</v>
      </c>
      <c r="CZ124" s="126">
        <f t="shared" si="495"/>
        <v>0.1178994748</v>
      </c>
      <c r="DA124" s="126">
        <f t="shared" si="495"/>
        <v>0.04902750439</v>
      </c>
      <c r="DB124" s="126">
        <f t="shared" si="495"/>
        <v>0.0578117116</v>
      </c>
      <c r="DC124" s="126">
        <f t="shared" si="495"/>
        <v>0.02038767509</v>
      </c>
      <c r="DD124" s="126">
        <f t="shared" si="495"/>
        <v>0.02404051374</v>
      </c>
      <c r="DE124" s="126">
        <f t="shared" si="495"/>
        <v>0.0283478277</v>
      </c>
      <c r="DF124" s="126">
        <f t="shared" si="495"/>
        <v>0.008478043108</v>
      </c>
      <c r="DG124" s="126">
        <f t="shared" si="495"/>
        <v>0.009997045316</v>
      </c>
      <c r="DH124" s="126">
        <f t="shared" si="495"/>
        <v>0.01178820558</v>
      </c>
      <c r="DI124" s="126">
        <f t="shared" si="495"/>
        <v>0.01390028617</v>
      </c>
      <c r="DJ124" s="126">
        <f t="shared" ref="DJ124:DS124" si="496">$A124*OFFSET($D124,0,DJ$3)</f>
        <v>0.4628501827</v>
      </c>
      <c r="DK124" s="126">
        <f t="shared" si="496"/>
        <v>0.1924723532</v>
      </c>
      <c r="DL124" s="126">
        <f t="shared" si="496"/>
        <v>0.2269574255</v>
      </c>
      <c r="DM124" s="126">
        <f t="shared" si="496"/>
        <v>0.08003800826</v>
      </c>
      <c r="DN124" s="126">
        <f t="shared" si="496"/>
        <v>0.09437833535</v>
      </c>
      <c r="DO124" s="126">
        <f t="shared" si="496"/>
        <v>0.111288004</v>
      </c>
      <c r="DP124" s="126">
        <f t="shared" si="496"/>
        <v>0.03328313215</v>
      </c>
      <c r="DQ124" s="126">
        <f t="shared" si="496"/>
        <v>0.03924643648</v>
      </c>
      <c r="DR124" s="126">
        <f t="shared" si="496"/>
        <v>0.04627817988</v>
      </c>
      <c r="DS124" s="126">
        <f t="shared" si="496"/>
        <v>0.05456979347</v>
      </c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5">
        <f t="shared" ref="EF124:EO124" si="497">D124*EF$3</f>
        <v>-0.002271078519</v>
      </c>
      <c r="EG124" s="125">
        <f t="shared" si="497"/>
        <v>0.1842052514</v>
      </c>
      <c r="EH124" s="125">
        <f t="shared" si="497"/>
        <v>0.2818491312</v>
      </c>
      <c r="EI124" s="125">
        <f t="shared" si="497"/>
        <v>-0.06170068126</v>
      </c>
      <c r="EJ124" s="125">
        <f t="shared" si="497"/>
        <v>0.1090359001</v>
      </c>
      <c r="EK124" s="125">
        <f t="shared" si="497"/>
        <v>-0.05392856501</v>
      </c>
      <c r="EL124" s="125">
        <f t="shared" si="497"/>
        <v>0.02453512387</v>
      </c>
      <c r="EM124" s="125">
        <f t="shared" si="497"/>
        <v>-0.02578190343</v>
      </c>
      <c r="EN124" s="125">
        <f t="shared" si="497"/>
        <v>-0.03394995596</v>
      </c>
      <c r="EO124" s="125">
        <f t="shared" si="497"/>
        <v>0.04083782297</v>
      </c>
      <c r="EP124" s="127">
        <f t="shared" si="17"/>
        <v>0.4628310454</v>
      </c>
      <c r="EQ124" s="127">
        <v>0.007828757282113491</v>
      </c>
      <c r="ER124" s="127">
        <f t="shared" si="18"/>
        <v>0.4628501827</v>
      </c>
      <c r="ES124" s="127">
        <f t="shared" si="19"/>
        <v>0.0000000003662348104</v>
      </c>
      <c r="ET124" s="127">
        <f t="shared" si="20"/>
        <v>0.0008707260356</v>
      </c>
    </row>
    <row r="125">
      <c r="A125" s="123">
        <f>'Yield Tabulations'!Z126</f>
        <v>0.4582366589</v>
      </c>
      <c r="B125" s="124">
        <f>'Yield Tabulations'!V126</f>
        <v>0.4833333333</v>
      </c>
      <c r="C125" s="124">
        <f>'Yield Tabulations'!W126</f>
        <v>0.4161490683</v>
      </c>
      <c r="D125" s="125">
        <f t="shared" si="11"/>
        <v>1</v>
      </c>
      <c r="E125" s="125">
        <f t="shared" ref="E125:M125" si="498">POWER($B125,E$1)*POWER($C125,E$2)</f>
        <v>0.4161490683</v>
      </c>
      <c r="F125" s="125">
        <f t="shared" si="498"/>
        <v>0.4833333333</v>
      </c>
      <c r="G125" s="125">
        <f t="shared" si="498"/>
        <v>0.1731800471</v>
      </c>
      <c r="H125" s="125">
        <f t="shared" si="498"/>
        <v>0.2011387164</v>
      </c>
      <c r="I125" s="125">
        <f t="shared" si="498"/>
        <v>0.2336111111</v>
      </c>
      <c r="J125" s="125">
        <f t="shared" si="498"/>
        <v>0.07206871524</v>
      </c>
      <c r="K125" s="125">
        <f t="shared" si="498"/>
        <v>0.08370368942</v>
      </c>
      <c r="L125" s="125">
        <f t="shared" si="498"/>
        <v>0.09721704624</v>
      </c>
      <c r="M125" s="125">
        <f t="shared" si="498"/>
        <v>0.112912037</v>
      </c>
      <c r="N125" s="126">
        <f t="shared" ref="N125:DI125" si="499">OFFSET($D125,0,N$2)*OFFSET($D125,0,N$3)</f>
        <v>1</v>
      </c>
      <c r="O125" s="126">
        <f t="shared" si="499"/>
        <v>0.4161490683</v>
      </c>
      <c r="P125" s="126">
        <f t="shared" si="499"/>
        <v>0.4833333333</v>
      </c>
      <c r="Q125" s="126">
        <f t="shared" si="499"/>
        <v>0.1731800471</v>
      </c>
      <c r="R125" s="126">
        <f t="shared" si="499"/>
        <v>0.2011387164</v>
      </c>
      <c r="S125" s="126">
        <f t="shared" si="499"/>
        <v>0.2336111111</v>
      </c>
      <c r="T125" s="126">
        <f t="shared" si="499"/>
        <v>0.07206871524</v>
      </c>
      <c r="U125" s="126">
        <f t="shared" si="499"/>
        <v>0.08370368942</v>
      </c>
      <c r="V125" s="126">
        <f t="shared" si="499"/>
        <v>0.09721704624</v>
      </c>
      <c r="W125" s="126">
        <f t="shared" si="499"/>
        <v>0.112912037</v>
      </c>
      <c r="X125" s="126">
        <f t="shared" si="499"/>
        <v>0.4161490683</v>
      </c>
      <c r="Y125" s="126">
        <f t="shared" si="499"/>
        <v>0.1731800471</v>
      </c>
      <c r="Z125" s="126">
        <f t="shared" si="499"/>
        <v>0.2011387164</v>
      </c>
      <c r="AA125" s="126">
        <f t="shared" si="499"/>
        <v>0.07206871524</v>
      </c>
      <c r="AB125" s="126">
        <f t="shared" si="499"/>
        <v>0.08370368942</v>
      </c>
      <c r="AC125" s="126">
        <f t="shared" si="499"/>
        <v>0.09721704624</v>
      </c>
      <c r="AD125" s="126">
        <f t="shared" si="499"/>
        <v>0.0299913287</v>
      </c>
      <c r="AE125" s="126">
        <f t="shared" si="499"/>
        <v>0.03483321237</v>
      </c>
      <c r="AF125" s="126">
        <f t="shared" si="499"/>
        <v>0.04045678322</v>
      </c>
      <c r="AG125" s="126">
        <f t="shared" si="499"/>
        <v>0.04698823902</v>
      </c>
      <c r="AH125" s="126">
        <f t="shared" si="499"/>
        <v>0.4833333333</v>
      </c>
      <c r="AI125" s="126">
        <f t="shared" si="499"/>
        <v>0.2011387164</v>
      </c>
      <c r="AJ125" s="126">
        <f t="shared" si="499"/>
        <v>0.2336111111</v>
      </c>
      <c r="AK125" s="126">
        <f t="shared" si="499"/>
        <v>0.08370368942</v>
      </c>
      <c r="AL125" s="126">
        <f t="shared" si="499"/>
        <v>0.09721704624</v>
      </c>
      <c r="AM125" s="126">
        <f t="shared" si="499"/>
        <v>0.112912037</v>
      </c>
      <c r="AN125" s="126">
        <f t="shared" si="499"/>
        <v>0.03483321237</v>
      </c>
      <c r="AO125" s="126">
        <f t="shared" si="499"/>
        <v>0.04045678322</v>
      </c>
      <c r="AP125" s="126">
        <f t="shared" si="499"/>
        <v>0.04698823902</v>
      </c>
      <c r="AQ125" s="126">
        <f t="shared" si="499"/>
        <v>0.05457415123</v>
      </c>
      <c r="AR125" s="126">
        <f t="shared" si="499"/>
        <v>0.1731800471</v>
      </c>
      <c r="AS125" s="126">
        <f t="shared" si="499"/>
        <v>0.07206871524</v>
      </c>
      <c r="AT125" s="126">
        <f t="shared" si="499"/>
        <v>0.08370368942</v>
      </c>
      <c r="AU125" s="126">
        <f t="shared" si="499"/>
        <v>0.0299913287</v>
      </c>
      <c r="AV125" s="126">
        <f t="shared" si="499"/>
        <v>0.03483321237</v>
      </c>
      <c r="AW125" s="126">
        <f t="shared" si="499"/>
        <v>0.04045678322</v>
      </c>
      <c r="AX125" s="126">
        <f t="shared" si="499"/>
        <v>0.0124808635</v>
      </c>
      <c r="AY125" s="126">
        <f t="shared" si="499"/>
        <v>0.01449580887</v>
      </c>
      <c r="AZ125" s="126">
        <f t="shared" si="499"/>
        <v>0.01683605264</v>
      </c>
      <c r="BA125" s="126">
        <f t="shared" si="499"/>
        <v>0.01955411189</v>
      </c>
      <c r="BB125" s="126">
        <f t="shared" si="499"/>
        <v>0.2011387164</v>
      </c>
      <c r="BC125" s="126">
        <f t="shared" si="499"/>
        <v>0.08370368942</v>
      </c>
      <c r="BD125" s="126">
        <f t="shared" si="499"/>
        <v>0.09721704624</v>
      </c>
      <c r="BE125" s="126">
        <f t="shared" si="499"/>
        <v>0.03483321237</v>
      </c>
      <c r="BF125" s="126">
        <f t="shared" si="499"/>
        <v>0.04045678322</v>
      </c>
      <c r="BG125" s="126">
        <f t="shared" si="499"/>
        <v>0.04698823902</v>
      </c>
      <c r="BH125" s="126">
        <f t="shared" si="499"/>
        <v>0.01449580887</v>
      </c>
      <c r="BI125" s="126">
        <f t="shared" si="499"/>
        <v>0.01683605264</v>
      </c>
      <c r="BJ125" s="126">
        <f t="shared" si="499"/>
        <v>0.01955411189</v>
      </c>
      <c r="BK125" s="126">
        <f t="shared" si="499"/>
        <v>0.02271098219</v>
      </c>
      <c r="BL125" s="126">
        <f t="shared" si="499"/>
        <v>0.2336111111</v>
      </c>
      <c r="BM125" s="126">
        <f t="shared" si="499"/>
        <v>0.09721704624</v>
      </c>
      <c r="BN125" s="126">
        <f t="shared" si="499"/>
        <v>0.112912037</v>
      </c>
      <c r="BO125" s="126">
        <f t="shared" si="499"/>
        <v>0.04045678322</v>
      </c>
      <c r="BP125" s="126">
        <f t="shared" si="499"/>
        <v>0.04698823902</v>
      </c>
      <c r="BQ125" s="126">
        <f t="shared" si="499"/>
        <v>0.05457415123</v>
      </c>
      <c r="BR125" s="126">
        <f t="shared" si="499"/>
        <v>0.01683605264</v>
      </c>
      <c r="BS125" s="126">
        <f t="shared" si="499"/>
        <v>0.01955411189</v>
      </c>
      <c r="BT125" s="126">
        <f t="shared" si="499"/>
        <v>0.02271098219</v>
      </c>
      <c r="BU125" s="126">
        <f t="shared" si="499"/>
        <v>0.02637750643</v>
      </c>
      <c r="BV125" s="126">
        <f t="shared" si="499"/>
        <v>0.07206871524</v>
      </c>
      <c r="BW125" s="126">
        <f t="shared" si="499"/>
        <v>0.0299913287</v>
      </c>
      <c r="BX125" s="126">
        <f t="shared" si="499"/>
        <v>0.03483321237</v>
      </c>
      <c r="BY125" s="126">
        <f t="shared" si="499"/>
        <v>0.0124808635</v>
      </c>
      <c r="BZ125" s="126">
        <f t="shared" si="499"/>
        <v>0.01449580887</v>
      </c>
      <c r="CA125" s="126">
        <f t="shared" si="499"/>
        <v>0.01683605264</v>
      </c>
      <c r="CB125" s="126">
        <f t="shared" si="499"/>
        <v>0.005193899716</v>
      </c>
      <c r="CC125" s="126">
        <f t="shared" si="499"/>
        <v>0.006032417357</v>
      </c>
      <c r="CD125" s="126">
        <f t="shared" si="499"/>
        <v>0.007006307622</v>
      </c>
      <c r="CE125" s="126">
        <f t="shared" si="499"/>
        <v>0.008137425444</v>
      </c>
      <c r="CF125" s="126">
        <f t="shared" si="499"/>
        <v>0.08370368942</v>
      </c>
      <c r="CG125" s="126">
        <f t="shared" si="499"/>
        <v>0.03483321237</v>
      </c>
      <c r="CH125" s="126">
        <f t="shared" si="499"/>
        <v>0.04045678322</v>
      </c>
      <c r="CI125" s="126">
        <f t="shared" si="499"/>
        <v>0.01449580887</v>
      </c>
      <c r="CJ125" s="126">
        <f t="shared" si="499"/>
        <v>0.01683605264</v>
      </c>
      <c r="CK125" s="126">
        <f t="shared" si="499"/>
        <v>0.01955411189</v>
      </c>
      <c r="CL125" s="126">
        <f t="shared" si="499"/>
        <v>0.006032417357</v>
      </c>
      <c r="CM125" s="126">
        <f t="shared" si="499"/>
        <v>0.007006307622</v>
      </c>
      <c r="CN125" s="126">
        <f t="shared" si="499"/>
        <v>0.008137425444</v>
      </c>
      <c r="CO125" s="126">
        <f t="shared" si="499"/>
        <v>0.009451154079</v>
      </c>
      <c r="CP125" s="126">
        <f t="shared" si="499"/>
        <v>0.09721704624</v>
      </c>
      <c r="CQ125" s="126">
        <f t="shared" si="499"/>
        <v>0.04045678322</v>
      </c>
      <c r="CR125" s="126">
        <f t="shared" si="499"/>
        <v>0.04698823902</v>
      </c>
      <c r="CS125" s="126">
        <f t="shared" si="499"/>
        <v>0.01683605264</v>
      </c>
      <c r="CT125" s="126">
        <f t="shared" si="499"/>
        <v>0.01955411189</v>
      </c>
      <c r="CU125" s="126">
        <f t="shared" si="499"/>
        <v>0.02271098219</v>
      </c>
      <c r="CV125" s="126">
        <f t="shared" si="499"/>
        <v>0.007006307622</v>
      </c>
      <c r="CW125" s="126">
        <f t="shared" si="499"/>
        <v>0.008137425444</v>
      </c>
      <c r="CX125" s="126">
        <f t="shared" si="499"/>
        <v>0.009451154079</v>
      </c>
      <c r="CY125" s="126">
        <f t="shared" si="499"/>
        <v>0.01097697473</v>
      </c>
      <c r="CZ125" s="126">
        <f t="shared" si="499"/>
        <v>0.112912037</v>
      </c>
      <c r="DA125" s="126">
        <f t="shared" si="499"/>
        <v>0.04698823902</v>
      </c>
      <c r="DB125" s="126">
        <f t="shared" si="499"/>
        <v>0.05457415123</v>
      </c>
      <c r="DC125" s="126">
        <f t="shared" si="499"/>
        <v>0.01955411189</v>
      </c>
      <c r="DD125" s="126">
        <f t="shared" si="499"/>
        <v>0.02271098219</v>
      </c>
      <c r="DE125" s="126">
        <f t="shared" si="499"/>
        <v>0.02637750643</v>
      </c>
      <c r="DF125" s="126">
        <f t="shared" si="499"/>
        <v>0.008137425444</v>
      </c>
      <c r="DG125" s="126">
        <f t="shared" si="499"/>
        <v>0.009451154079</v>
      </c>
      <c r="DH125" s="126">
        <f t="shared" si="499"/>
        <v>0.01097697473</v>
      </c>
      <c r="DI125" s="126">
        <f t="shared" si="499"/>
        <v>0.01274912811</v>
      </c>
      <c r="DJ125" s="126">
        <f t="shared" ref="DJ125:DS125" si="500">$A125*OFFSET($D125,0,DJ$3)</f>
        <v>0.4582366589</v>
      </c>
      <c r="DK125" s="126">
        <f t="shared" si="500"/>
        <v>0.1906947587</v>
      </c>
      <c r="DL125" s="126">
        <f t="shared" si="500"/>
        <v>0.2214810518</v>
      </c>
      <c r="DM125" s="126">
        <f t="shared" si="500"/>
        <v>0.07935744616</v>
      </c>
      <c r="DN125" s="126">
        <f t="shared" si="500"/>
        <v>0.09216913337</v>
      </c>
      <c r="DO125" s="126">
        <f t="shared" si="500"/>
        <v>0.107049175</v>
      </c>
      <c r="DP125" s="126">
        <f t="shared" si="500"/>
        <v>0.03302452728</v>
      </c>
      <c r="DQ125" s="126">
        <f t="shared" si="500"/>
        <v>0.03835609898</v>
      </c>
      <c r="DR125" s="126">
        <f t="shared" si="500"/>
        <v>0.04454841446</v>
      </c>
      <c r="DS125" s="126">
        <f t="shared" si="500"/>
        <v>0.05174043461</v>
      </c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5">
        <f t="shared" ref="EF125:EO125" si="501">D125*EF$3</f>
        <v>-0.002271078519</v>
      </c>
      <c r="EG125" s="125">
        <f t="shared" si="501"/>
        <v>0.1843414576</v>
      </c>
      <c r="EH125" s="125">
        <f t="shared" si="501"/>
        <v>0.277817431</v>
      </c>
      <c r="EI125" s="125">
        <f t="shared" si="501"/>
        <v>-0.0617919612</v>
      </c>
      <c r="EJ125" s="125">
        <f t="shared" si="501"/>
        <v>0.107555671</v>
      </c>
      <c r="EK125" s="125">
        <f t="shared" si="501"/>
        <v>-0.05239676154</v>
      </c>
      <c r="EL125" s="125">
        <f t="shared" si="501"/>
        <v>0.02458958987</v>
      </c>
      <c r="EM125" s="125">
        <f t="shared" si="501"/>
        <v>-0.0254507033</v>
      </c>
      <c r="EN125" s="125">
        <f t="shared" si="501"/>
        <v>-0.03301002145</v>
      </c>
      <c r="EO125" s="125">
        <f t="shared" si="501"/>
        <v>0.0391102826</v>
      </c>
      <c r="EP125" s="127">
        <f t="shared" si="17"/>
        <v>0.4584939061</v>
      </c>
      <c r="EQ125" s="127">
        <v>-0.0015073968393410908</v>
      </c>
      <c r="ER125" s="127">
        <f t="shared" si="18"/>
        <v>0.4582366589</v>
      </c>
      <c r="ES125" s="127">
        <f t="shared" si="19"/>
        <v>0.00000006617610318</v>
      </c>
      <c r="ET125" s="127">
        <f t="shared" si="20"/>
        <v>0.0006197382974</v>
      </c>
    </row>
    <row r="126">
      <c r="A126" s="123">
        <f>'Yield Tabulations'!Z127</f>
        <v>0.3967297762</v>
      </c>
      <c r="B126" s="124">
        <f>'Yield Tabulations'!V127</f>
        <v>0.4093567251</v>
      </c>
      <c r="C126" s="124">
        <f>'Yield Tabulations'!W127</f>
        <v>0.3786610879</v>
      </c>
      <c r="D126" s="125">
        <f t="shared" si="11"/>
        <v>1</v>
      </c>
      <c r="E126" s="125">
        <f t="shared" ref="E126:M126" si="502">POWER($B126,E$1)*POWER($C126,E$2)</f>
        <v>0.3786610879</v>
      </c>
      <c r="F126" s="125">
        <f t="shared" si="502"/>
        <v>0.4093567251</v>
      </c>
      <c r="G126" s="125">
        <f t="shared" si="502"/>
        <v>0.1433842195</v>
      </c>
      <c r="H126" s="125">
        <f t="shared" si="502"/>
        <v>0.1550074629</v>
      </c>
      <c r="I126" s="125">
        <f t="shared" si="502"/>
        <v>0.1675729284</v>
      </c>
      <c r="J126" s="125">
        <f t="shared" si="502"/>
        <v>0.05429402453</v>
      </c>
      <c r="K126" s="125">
        <f t="shared" si="502"/>
        <v>0.05869529452</v>
      </c>
      <c r="L126" s="125">
        <f t="shared" si="502"/>
        <v>0.06345334737</v>
      </c>
      <c r="M126" s="125">
        <f t="shared" si="502"/>
        <v>0.0685971052</v>
      </c>
      <c r="N126" s="126">
        <f t="shared" ref="N126:DI126" si="503">OFFSET($D126,0,N$2)*OFFSET($D126,0,N$3)</f>
        <v>1</v>
      </c>
      <c r="O126" s="126">
        <f t="shared" si="503"/>
        <v>0.3786610879</v>
      </c>
      <c r="P126" s="126">
        <f t="shared" si="503"/>
        <v>0.4093567251</v>
      </c>
      <c r="Q126" s="126">
        <f t="shared" si="503"/>
        <v>0.1433842195</v>
      </c>
      <c r="R126" s="126">
        <f t="shared" si="503"/>
        <v>0.1550074629</v>
      </c>
      <c r="S126" s="126">
        <f t="shared" si="503"/>
        <v>0.1675729284</v>
      </c>
      <c r="T126" s="126">
        <f t="shared" si="503"/>
        <v>0.05429402453</v>
      </c>
      <c r="U126" s="126">
        <f t="shared" si="503"/>
        <v>0.05869529452</v>
      </c>
      <c r="V126" s="126">
        <f t="shared" si="503"/>
        <v>0.06345334737</v>
      </c>
      <c r="W126" s="126">
        <f t="shared" si="503"/>
        <v>0.0685971052</v>
      </c>
      <c r="X126" s="126">
        <f t="shared" si="503"/>
        <v>0.3786610879</v>
      </c>
      <c r="Y126" s="126">
        <f t="shared" si="503"/>
        <v>0.1433842195</v>
      </c>
      <c r="Z126" s="126">
        <f t="shared" si="503"/>
        <v>0.1550074629</v>
      </c>
      <c r="AA126" s="126">
        <f t="shared" si="503"/>
        <v>0.05429402453</v>
      </c>
      <c r="AB126" s="126">
        <f t="shared" si="503"/>
        <v>0.05869529452</v>
      </c>
      <c r="AC126" s="126">
        <f t="shared" si="503"/>
        <v>0.06345334737</v>
      </c>
      <c r="AD126" s="126">
        <f t="shared" si="503"/>
        <v>0.02055903439</v>
      </c>
      <c r="AE126" s="126">
        <f t="shared" si="503"/>
        <v>0.02222562407</v>
      </c>
      <c r="AF126" s="126">
        <f t="shared" si="503"/>
        <v>0.02402731355</v>
      </c>
      <c r="AG126" s="126">
        <f t="shared" si="503"/>
        <v>0.02597505448</v>
      </c>
      <c r="AH126" s="126">
        <f t="shared" si="503"/>
        <v>0.4093567251</v>
      </c>
      <c r="AI126" s="126">
        <f t="shared" si="503"/>
        <v>0.1550074629</v>
      </c>
      <c r="AJ126" s="126">
        <f t="shared" si="503"/>
        <v>0.1675729284</v>
      </c>
      <c r="AK126" s="126">
        <f t="shared" si="503"/>
        <v>0.05869529452</v>
      </c>
      <c r="AL126" s="126">
        <f t="shared" si="503"/>
        <v>0.06345334737</v>
      </c>
      <c r="AM126" s="126">
        <f t="shared" si="503"/>
        <v>0.0685971052</v>
      </c>
      <c r="AN126" s="126">
        <f t="shared" si="503"/>
        <v>0.02222562407</v>
      </c>
      <c r="AO126" s="126">
        <f t="shared" si="503"/>
        <v>0.02402731355</v>
      </c>
      <c r="AP126" s="126">
        <f t="shared" si="503"/>
        <v>0.02597505448</v>
      </c>
      <c r="AQ126" s="126">
        <f t="shared" si="503"/>
        <v>0.02808068634</v>
      </c>
      <c r="AR126" s="126">
        <f t="shared" si="503"/>
        <v>0.1433842195</v>
      </c>
      <c r="AS126" s="126">
        <f t="shared" si="503"/>
        <v>0.05429402453</v>
      </c>
      <c r="AT126" s="126">
        <f t="shared" si="503"/>
        <v>0.05869529452</v>
      </c>
      <c r="AU126" s="126">
        <f t="shared" si="503"/>
        <v>0.02055903439</v>
      </c>
      <c r="AV126" s="126">
        <f t="shared" si="503"/>
        <v>0.02222562407</v>
      </c>
      <c r="AW126" s="126">
        <f t="shared" si="503"/>
        <v>0.02402731355</v>
      </c>
      <c r="AX126" s="126">
        <f t="shared" si="503"/>
        <v>0.007784906328</v>
      </c>
      <c r="AY126" s="126">
        <f t="shared" si="503"/>
        <v>0.008415978991</v>
      </c>
      <c r="AZ126" s="126">
        <f t="shared" si="503"/>
        <v>0.009098208686</v>
      </c>
      <c r="BA126" s="126">
        <f t="shared" si="503"/>
        <v>0.009835742387</v>
      </c>
      <c r="BB126" s="126">
        <f t="shared" si="503"/>
        <v>0.1550074629</v>
      </c>
      <c r="BC126" s="126">
        <f t="shared" si="503"/>
        <v>0.05869529452</v>
      </c>
      <c r="BD126" s="126">
        <f t="shared" si="503"/>
        <v>0.06345334737</v>
      </c>
      <c r="BE126" s="126">
        <f t="shared" si="503"/>
        <v>0.02222562407</v>
      </c>
      <c r="BF126" s="126">
        <f t="shared" si="503"/>
        <v>0.02402731355</v>
      </c>
      <c r="BG126" s="126">
        <f t="shared" si="503"/>
        <v>0.02597505448</v>
      </c>
      <c r="BH126" s="126">
        <f t="shared" si="503"/>
        <v>0.008415978991</v>
      </c>
      <c r="BI126" s="126">
        <f t="shared" si="503"/>
        <v>0.009098208686</v>
      </c>
      <c r="BJ126" s="126">
        <f t="shared" si="503"/>
        <v>0.009835742387</v>
      </c>
      <c r="BK126" s="126">
        <f t="shared" si="503"/>
        <v>0.01063306324</v>
      </c>
      <c r="BL126" s="126">
        <f t="shared" si="503"/>
        <v>0.1675729284</v>
      </c>
      <c r="BM126" s="126">
        <f t="shared" si="503"/>
        <v>0.06345334737</v>
      </c>
      <c r="BN126" s="126">
        <f t="shared" si="503"/>
        <v>0.0685971052</v>
      </c>
      <c r="BO126" s="126">
        <f t="shared" si="503"/>
        <v>0.02402731355</v>
      </c>
      <c r="BP126" s="126">
        <f t="shared" si="503"/>
        <v>0.02597505448</v>
      </c>
      <c r="BQ126" s="126">
        <f t="shared" si="503"/>
        <v>0.02808068634</v>
      </c>
      <c r="BR126" s="126">
        <f t="shared" si="503"/>
        <v>0.009098208686</v>
      </c>
      <c r="BS126" s="126">
        <f t="shared" si="503"/>
        <v>0.009835742387</v>
      </c>
      <c r="BT126" s="126">
        <f t="shared" si="503"/>
        <v>0.01063306324</v>
      </c>
      <c r="BU126" s="126">
        <f t="shared" si="503"/>
        <v>0.0114950178</v>
      </c>
      <c r="BV126" s="126">
        <f t="shared" si="503"/>
        <v>0.05429402453</v>
      </c>
      <c r="BW126" s="126">
        <f t="shared" si="503"/>
        <v>0.02055903439</v>
      </c>
      <c r="BX126" s="126">
        <f t="shared" si="503"/>
        <v>0.02222562407</v>
      </c>
      <c r="BY126" s="126">
        <f t="shared" si="503"/>
        <v>0.007784906328</v>
      </c>
      <c r="BZ126" s="126">
        <f t="shared" si="503"/>
        <v>0.008415978991</v>
      </c>
      <c r="CA126" s="126">
        <f t="shared" si="503"/>
        <v>0.009098208686</v>
      </c>
      <c r="CB126" s="126">
        <f t="shared" si="503"/>
        <v>0.002947841099</v>
      </c>
      <c r="CC126" s="126">
        <f t="shared" si="503"/>
        <v>0.00318680376</v>
      </c>
      <c r="CD126" s="126">
        <f t="shared" si="503"/>
        <v>0.003445137598</v>
      </c>
      <c r="CE126" s="126">
        <f t="shared" si="503"/>
        <v>0.003724412912</v>
      </c>
      <c r="CF126" s="126">
        <f t="shared" si="503"/>
        <v>0.05869529452</v>
      </c>
      <c r="CG126" s="126">
        <f t="shared" si="503"/>
        <v>0.02222562407</v>
      </c>
      <c r="CH126" s="126">
        <f t="shared" si="503"/>
        <v>0.02402731355</v>
      </c>
      <c r="CI126" s="126">
        <f t="shared" si="503"/>
        <v>0.008415978991</v>
      </c>
      <c r="CJ126" s="126">
        <f t="shared" si="503"/>
        <v>0.009098208686</v>
      </c>
      <c r="CK126" s="126">
        <f t="shared" si="503"/>
        <v>0.009835742387</v>
      </c>
      <c r="CL126" s="126">
        <f t="shared" si="503"/>
        <v>0.00318680376</v>
      </c>
      <c r="CM126" s="126">
        <f t="shared" si="503"/>
        <v>0.003445137598</v>
      </c>
      <c r="CN126" s="126">
        <f t="shared" si="503"/>
        <v>0.003724412912</v>
      </c>
      <c r="CO126" s="126">
        <f t="shared" si="503"/>
        <v>0.004026327293</v>
      </c>
      <c r="CP126" s="126">
        <f t="shared" si="503"/>
        <v>0.06345334737</v>
      </c>
      <c r="CQ126" s="126">
        <f t="shared" si="503"/>
        <v>0.02402731355</v>
      </c>
      <c r="CR126" s="126">
        <f t="shared" si="503"/>
        <v>0.02597505448</v>
      </c>
      <c r="CS126" s="126">
        <f t="shared" si="503"/>
        <v>0.009098208686</v>
      </c>
      <c r="CT126" s="126">
        <f t="shared" si="503"/>
        <v>0.009835742387</v>
      </c>
      <c r="CU126" s="126">
        <f t="shared" si="503"/>
        <v>0.01063306324</v>
      </c>
      <c r="CV126" s="126">
        <f t="shared" si="503"/>
        <v>0.003445137598</v>
      </c>
      <c r="CW126" s="126">
        <f t="shared" si="503"/>
        <v>0.003724412912</v>
      </c>
      <c r="CX126" s="126">
        <f t="shared" si="503"/>
        <v>0.004026327293</v>
      </c>
      <c r="CY126" s="126">
        <f t="shared" si="503"/>
        <v>0.004352715945</v>
      </c>
      <c r="CZ126" s="126">
        <f t="shared" si="503"/>
        <v>0.0685971052</v>
      </c>
      <c r="DA126" s="126">
        <f t="shared" si="503"/>
        <v>0.02597505448</v>
      </c>
      <c r="DB126" s="126">
        <f t="shared" si="503"/>
        <v>0.02808068634</v>
      </c>
      <c r="DC126" s="126">
        <f t="shared" si="503"/>
        <v>0.009835742387</v>
      </c>
      <c r="DD126" s="126">
        <f t="shared" si="503"/>
        <v>0.01063306324</v>
      </c>
      <c r="DE126" s="126">
        <f t="shared" si="503"/>
        <v>0.0114950178</v>
      </c>
      <c r="DF126" s="126">
        <f t="shared" si="503"/>
        <v>0.003724412912</v>
      </c>
      <c r="DG126" s="126">
        <f t="shared" si="503"/>
        <v>0.004026327293</v>
      </c>
      <c r="DH126" s="126">
        <f t="shared" si="503"/>
        <v>0.004352715945</v>
      </c>
      <c r="DI126" s="126">
        <f t="shared" si="503"/>
        <v>0.004705562842</v>
      </c>
      <c r="DJ126" s="126">
        <f t="shared" ref="DJ126:DS126" si="504">$A126*OFFSET($D126,0,DJ$3)</f>
        <v>0.3967297762</v>
      </c>
      <c r="DK126" s="126">
        <f t="shared" si="504"/>
        <v>0.1502261287</v>
      </c>
      <c r="DL126" s="126">
        <f t="shared" si="504"/>
        <v>0.162404002</v>
      </c>
      <c r="DM126" s="126">
        <f t="shared" si="504"/>
        <v>0.05688478931</v>
      </c>
      <c r="DN126" s="126">
        <f t="shared" si="504"/>
        <v>0.06149607606</v>
      </c>
      <c r="DO126" s="126">
        <f t="shared" si="504"/>
        <v>0.0664811704</v>
      </c>
      <c r="DP126" s="126">
        <f t="shared" si="504"/>
        <v>0.0215400562</v>
      </c>
      <c r="DQ126" s="126">
        <f t="shared" si="504"/>
        <v>0.02328617106</v>
      </c>
      <c r="DR126" s="126">
        <f t="shared" si="504"/>
        <v>0.02517383231</v>
      </c>
      <c r="DS126" s="126">
        <f t="shared" si="504"/>
        <v>0.0272145142</v>
      </c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126"/>
      <c r="EE126" s="126"/>
      <c r="EF126" s="125">
        <f t="shared" ref="EF126:EO126" si="505">D126*EF$3</f>
        <v>-0.002271078519</v>
      </c>
      <c r="EG126" s="125">
        <f t="shared" si="505"/>
        <v>0.1677354155</v>
      </c>
      <c r="EH126" s="125">
        <f t="shared" si="505"/>
        <v>0.2352960698</v>
      </c>
      <c r="EI126" s="125">
        <f t="shared" si="505"/>
        <v>-0.05116058273</v>
      </c>
      <c r="EJ126" s="125">
        <f t="shared" si="505"/>
        <v>0.08288773029</v>
      </c>
      <c r="EK126" s="125">
        <f t="shared" si="505"/>
        <v>-0.03758502209</v>
      </c>
      <c r="EL126" s="125">
        <f t="shared" si="505"/>
        <v>0.01852492848</v>
      </c>
      <c r="EM126" s="125">
        <f t="shared" si="505"/>
        <v>-0.0178467226</v>
      </c>
      <c r="EN126" s="125">
        <f t="shared" si="505"/>
        <v>-0.02154556674</v>
      </c>
      <c r="EO126" s="125">
        <f t="shared" si="505"/>
        <v>0.02376055061</v>
      </c>
      <c r="EP126" s="127">
        <f t="shared" si="17"/>
        <v>0.397795722</v>
      </c>
      <c r="EQ126" s="127">
        <v>-0.010690621556740998</v>
      </c>
      <c r="ER126" s="127">
        <f t="shared" si="18"/>
        <v>0.3967297762</v>
      </c>
      <c r="ES126" s="127">
        <f t="shared" si="19"/>
        <v>0.000001136240443</v>
      </c>
      <c r="ET126" s="127">
        <f t="shared" si="20"/>
        <v>0.001340463379</v>
      </c>
    </row>
    <row r="127">
      <c r="A127" s="123">
        <f>'Yield Tabulations'!Z128</f>
        <v>0.3054054054</v>
      </c>
      <c r="B127" s="124">
        <f>'Yield Tabulations'!V128</f>
        <v>0.3282828283</v>
      </c>
      <c r="C127" s="124">
        <f>'Yield Tabulations'!W128</f>
        <v>0.2790697674</v>
      </c>
      <c r="D127" s="125">
        <f t="shared" si="11"/>
        <v>1</v>
      </c>
      <c r="E127" s="125">
        <f t="shared" ref="E127:M127" si="506">POWER($B127,E$1)*POWER($C127,E$2)</f>
        <v>0.2790697674</v>
      </c>
      <c r="F127" s="125">
        <f t="shared" si="506"/>
        <v>0.3282828283</v>
      </c>
      <c r="G127" s="125">
        <f t="shared" si="506"/>
        <v>0.0778799351</v>
      </c>
      <c r="H127" s="125">
        <f t="shared" si="506"/>
        <v>0.09161381254</v>
      </c>
      <c r="I127" s="125">
        <f t="shared" si="506"/>
        <v>0.1077696153</v>
      </c>
      <c r="J127" s="125">
        <f t="shared" si="506"/>
        <v>0.02173393538</v>
      </c>
      <c r="K127" s="125">
        <f t="shared" si="506"/>
        <v>0.02556664536</v>
      </c>
      <c r="L127" s="125">
        <f t="shared" si="506"/>
        <v>0.03007524149</v>
      </c>
      <c r="M127" s="125">
        <f t="shared" si="506"/>
        <v>0.03537891413</v>
      </c>
      <c r="N127" s="126">
        <f t="shared" ref="N127:DI127" si="507">OFFSET($D127,0,N$2)*OFFSET($D127,0,N$3)</f>
        <v>1</v>
      </c>
      <c r="O127" s="126">
        <f t="shared" si="507"/>
        <v>0.2790697674</v>
      </c>
      <c r="P127" s="126">
        <f t="shared" si="507"/>
        <v>0.3282828283</v>
      </c>
      <c r="Q127" s="126">
        <f t="shared" si="507"/>
        <v>0.0778799351</v>
      </c>
      <c r="R127" s="126">
        <f t="shared" si="507"/>
        <v>0.09161381254</v>
      </c>
      <c r="S127" s="126">
        <f t="shared" si="507"/>
        <v>0.1077696153</v>
      </c>
      <c r="T127" s="126">
        <f t="shared" si="507"/>
        <v>0.02173393538</v>
      </c>
      <c r="U127" s="126">
        <f t="shared" si="507"/>
        <v>0.02556664536</v>
      </c>
      <c r="V127" s="126">
        <f t="shared" si="507"/>
        <v>0.03007524149</v>
      </c>
      <c r="W127" s="126">
        <f t="shared" si="507"/>
        <v>0.03537891413</v>
      </c>
      <c r="X127" s="126">
        <f t="shared" si="507"/>
        <v>0.2790697674</v>
      </c>
      <c r="Y127" s="126">
        <f t="shared" si="507"/>
        <v>0.0778799351</v>
      </c>
      <c r="Z127" s="126">
        <f t="shared" si="507"/>
        <v>0.09161381254</v>
      </c>
      <c r="AA127" s="126">
        <f t="shared" si="507"/>
        <v>0.02173393538</v>
      </c>
      <c r="AB127" s="126">
        <f t="shared" si="507"/>
        <v>0.02556664536</v>
      </c>
      <c r="AC127" s="126">
        <f t="shared" si="507"/>
        <v>0.03007524149</v>
      </c>
      <c r="AD127" s="126">
        <f t="shared" si="507"/>
        <v>0.006065284291</v>
      </c>
      <c r="AE127" s="126">
        <f t="shared" si="507"/>
        <v>0.007134877775</v>
      </c>
      <c r="AF127" s="126">
        <f t="shared" si="507"/>
        <v>0.008393090649</v>
      </c>
      <c r="AG127" s="126">
        <f t="shared" si="507"/>
        <v>0.009873185338</v>
      </c>
      <c r="AH127" s="126">
        <f t="shared" si="507"/>
        <v>0.3282828283</v>
      </c>
      <c r="AI127" s="126">
        <f t="shared" si="507"/>
        <v>0.09161381254</v>
      </c>
      <c r="AJ127" s="126">
        <f t="shared" si="507"/>
        <v>0.1077696153</v>
      </c>
      <c r="AK127" s="126">
        <f t="shared" si="507"/>
        <v>0.02556664536</v>
      </c>
      <c r="AL127" s="126">
        <f t="shared" si="507"/>
        <v>0.03007524149</v>
      </c>
      <c r="AM127" s="126">
        <f t="shared" si="507"/>
        <v>0.03537891413</v>
      </c>
      <c r="AN127" s="126">
        <f t="shared" si="507"/>
        <v>0.007134877775</v>
      </c>
      <c r="AO127" s="126">
        <f t="shared" si="507"/>
        <v>0.008393090649</v>
      </c>
      <c r="AP127" s="126">
        <f t="shared" si="507"/>
        <v>0.009873185338</v>
      </c>
      <c r="AQ127" s="126">
        <f t="shared" si="507"/>
        <v>0.01161428999</v>
      </c>
      <c r="AR127" s="126">
        <f t="shared" si="507"/>
        <v>0.0778799351</v>
      </c>
      <c r="AS127" s="126">
        <f t="shared" si="507"/>
        <v>0.02173393538</v>
      </c>
      <c r="AT127" s="126">
        <f t="shared" si="507"/>
        <v>0.02556664536</v>
      </c>
      <c r="AU127" s="126">
        <f t="shared" si="507"/>
        <v>0.006065284291</v>
      </c>
      <c r="AV127" s="126">
        <f t="shared" si="507"/>
        <v>0.007134877775</v>
      </c>
      <c r="AW127" s="126">
        <f t="shared" si="507"/>
        <v>0.008393090649</v>
      </c>
      <c r="AX127" s="126">
        <f t="shared" si="507"/>
        <v>0.001692637477</v>
      </c>
      <c r="AY127" s="126">
        <f t="shared" si="507"/>
        <v>0.001991128681</v>
      </c>
      <c r="AZ127" s="126">
        <f t="shared" si="507"/>
        <v>0.002342257855</v>
      </c>
      <c r="BA127" s="126">
        <f t="shared" si="507"/>
        <v>0.002755307536</v>
      </c>
      <c r="BB127" s="126">
        <f t="shared" si="507"/>
        <v>0.09161381254</v>
      </c>
      <c r="BC127" s="126">
        <f t="shared" si="507"/>
        <v>0.02556664536</v>
      </c>
      <c r="BD127" s="126">
        <f t="shared" si="507"/>
        <v>0.03007524149</v>
      </c>
      <c r="BE127" s="126">
        <f t="shared" si="507"/>
        <v>0.007134877775</v>
      </c>
      <c r="BF127" s="126">
        <f t="shared" si="507"/>
        <v>0.008393090649</v>
      </c>
      <c r="BG127" s="126">
        <f t="shared" si="507"/>
        <v>0.009873185338</v>
      </c>
      <c r="BH127" s="126">
        <f t="shared" si="507"/>
        <v>0.001991128681</v>
      </c>
      <c r="BI127" s="126">
        <f t="shared" si="507"/>
        <v>0.002342257855</v>
      </c>
      <c r="BJ127" s="126">
        <f t="shared" si="507"/>
        <v>0.002755307536</v>
      </c>
      <c r="BK127" s="126">
        <f t="shared" si="507"/>
        <v>0.003241197207</v>
      </c>
      <c r="BL127" s="126">
        <f t="shared" si="507"/>
        <v>0.1077696153</v>
      </c>
      <c r="BM127" s="126">
        <f t="shared" si="507"/>
        <v>0.03007524149</v>
      </c>
      <c r="BN127" s="126">
        <f t="shared" si="507"/>
        <v>0.03537891413</v>
      </c>
      <c r="BO127" s="126">
        <f t="shared" si="507"/>
        <v>0.008393090649</v>
      </c>
      <c r="BP127" s="126">
        <f t="shared" si="507"/>
        <v>0.009873185338</v>
      </c>
      <c r="BQ127" s="126">
        <f t="shared" si="507"/>
        <v>0.01161428999</v>
      </c>
      <c r="BR127" s="126">
        <f t="shared" si="507"/>
        <v>0.002342257855</v>
      </c>
      <c r="BS127" s="126">
        <f t="shared" si="507"/>
        <v>0.002755307536</v>
      </c>
      <c r="BT127" s="126">
        <f t="shared" si="507"/>
        <v>0.003241197207</v>
      </c>
      <c r="BU127" s="126">
        <f t="shared" si="507"/>
        <v>0.003812771967</v>
      </c>
      <c r="BV127" s="126">
        <f t="shared" si="507"/>
        <v>0.02173393538</v>
      </c>
      <c r="BW127" s="126">
        <f t="shared" si="507"/>
        <v>0.006065284291</v>
      </c>
      <c r="BX127" s="126">
        <f t="shared" si="507"/>
        <v>0.007134877775</v>
      </c>
      <c r="BY127" s="126">
        <f t="shared" si="507"/>
        <v>0.001692637477</v>
      </c>
      <c r="BZ127" s="126">
        <f t="shared" si="507"/>
        <v>0.001991128681</v>
      </c>
      <c r="CA127" s="126">
        <f t="shared" si="507"/>
        <v>0.002342257855</v>
      </c>
      <c r="CB127" s="126">
        <f t="shared" si="507"/>
        <v>0.000472363947</v>
      </c>
      <c r="CC127" s="126">
        <f t="shared" si="507"/>
        <v>0.0005556638181</v>
      </c>
      <c r="CD127" s="126">
        <f t="shared" si="507"/>
        <v>0.000653653355</v>
      </c>
      <c r="CE127" s="126">
        <f t="shared" si="507"/>
        <v>0.0007689230334</v>
      </c>
      <c r="CF127" s="126">
        <f t="shared" si="507"/>
        <v>0.02556664536</v>
      </c>
      <c r="CG127" s="126">
        <f t="shared" si="507"/>
        <v>0.007134877775</v>
      </c>
      <c r="CH127" s="126">
        <f t="shared" si="507"/>
        <v>0.008393090649</v>
      </c>
      <c r="CI127" s="126">
        <f t="shared" si="507"/>
        <v>0.001991128681</v>
      </c>
      <c r="CJ127" s="126">
        <f t="shared" si="507"/>
        <v>0.002342257855</v>
      </c>
      <c r="CK127" s="126">
        <f t="shared" si="507"/>
        <v>0.002755307536</v>
      </c>
      <c r="CL127" s="126">
        <f t="shared" si="507"/>
        <v>0.0005556638181</v>
      </c>
      <c r="CM127" s="126">
        <f t="shared" si="507"/>
        <v>0.000653653355</v>
      </c>
      <c r="CN127" s="126">
        <f t="shared" si="507"/>
        <v>0.0007689230334</v>
      </c>
      <c r="CO127" s="126">
        <f t="shared" si="507"/>
        <v>0.0009045201508</v>
      </c>
      <c r="CP127" s="126">
        <f t="shared" si="507"/>
        <v>0.03007524149</v>
      </c>
      <c r="CQ127" s="126">
        <f t="shared" si="507"/>
        <v>0.008393090649</v>
      </c>
      <c r="CR127" s="126">
        <f t="shared" si="507"/>
        <v>0.009873185338</v>
      </c>
      <c r="CS127" s="126">
        <f t="shared" si="507"/>
        <v>0.002342257855</v>
      </c>
      <c r="CT127" s="126">
        <f t="shared" si="507"/>
        <v>0.002755307536</v>
      </c>
      <c r="CU127" s="126">
        <f t="shared" si="507"/>
        <v>0.003241197207</v>
      </c>
      <c r="CV127" s="126">
        <f t="shared" si="507"/>
        <v>0.000653653355</v>
      </c>
      <c r="CW127" s="126">
        <f t="shared" si="507"/>
        <v>0.0007689230334</v>
      </c>
      <c r="CX127" s="126">
        <f t="shared" si="507"/>
        <v>0.0009045201508</v>
      </c>
      <c r="CY127" s="126">
        <f t="shared" si="507"/>
        <v>0.001064029386</v>
      </c>
      <c r="CZ127" s="126">
        <f t="shared" si="507"/>
        <v>0.03537891413</v>
      </c>
      <c r="DA127" s="126">
        <f t="shared" si="507"/>
        <v>0.009873185338</v>
      </c>
      <c r="DB127" s="126">
        <f t="shared" si="507"/>
        <v>0.01161428999</v>
      </c>
      <c r="DC127" s="126">
        <f t="shared" si="507"/>
        <v>0.002755307536</v>
      </c>
      <c r="DD127" s="126">
        <f t="shared" si="507"/>
        <v>0.003241197207</v>
      </c>
      <c r="DE127" s="126">
        <f t="shared" si="507"/>
        <v>0.003812771967</v>
      </c>
      <c r="DF127" s="126">
        <f t="shared" si="507"/>
        <v>0.0007689230334</v>
      </c>
      <c r="DG127" s="126">
        <f t="shared" si="507"/>
        <v>0.0009045201508</v>
      </c>
      <c r="DH127" s="126">
        <f t="shared" si="507"/>
        <v>0.001064029386</v>
      </c>
      <c r="DI127" s="126">
        <f t="shared" si="507"/>
        <v>0.001251667565</v>
      </c>
      <c r="DJ127" s="126">
        <f t="shared" ref="DJ127:DS127" si="508">$A127*OFFSET($D127,0,DJ$3)</f>
        <v>0.3054054054</v>
      </c>
      <c r="DK127" s="126">
        <f t="shared" si="508"/>
        <v>0.08522941546</v>
      </c>
      <c r="DL127" s="126">
        <f t="shared" si="508"/>
        <v>0.1002593503</v>
      </c>
      <c r="DM127" s="126">
        <f t="shared" si="508"/>
        <v>0.02378495315</v>
      </c>
      <c r="DN127" s="126">
        <f t="shared" si="508"/>
        <v>0.02797935356</v>
      </c>
      <c r="DO127" s="126">
        <f t="shared" si="508"/>
        <v>0.03291342306</v>
      </c>
      <c r="DP127" s="126">
        <f t="shared" si="508"/>
        <v>0.006637661345</v>
      </c>
      <c r="DQ127" s="126">
        <f t="shared" si="508"/>
        <v>0.007808191691</v>
      </c>
      <c r="DR127" s="126">
        <f t="shared" si="508"/>
        <v>0.00918514132</v>
      </c>
      <c r="DS127" s="126">
        <f t="shared" si="508"/>
        <v>0.01080491161</v>
      </c>
      <c r="DT127" s="126"/>
      <c r="DU127" s="126"/>
      <c r="DV127" s="126"/>
      <c r="DW127" s="126"/>
      <c r="DX127" s="126"/>
      <c r="DY127" s="126"/>
      <c r="DZ127" s="126"/>
      <c r="EA127" s="126"/>
      <c r="EB127" s="126"/>
      <c r="EC127" s="126"/>
      <c r="ED127" s="126"/>
      <c r="EE127" s="126"/>
      <c r="EF127" s="125">
        <f t="shared" ref="EF127:EO127" si="509">D127*EF$3</f>
        <v>-0.002271078519</v>
      </c>
      <c r="EG127" s="125">
        <f t="shared" si="509"/>
        <v>0.1236194711</v>
      </c>
      <c r="EH127" s="125">
        <f t="shared" si="509"/>
        <v>0.1886952248</v>
      </c>
      <c r="EI127" s="125">
        <f t="shared" si="509"/>
        <v>-0.02778815464</v>
      </c>
      <c r="EJ127" s="125">
        <f t="shared" si="509"/>
        <v>0.04898900249</v>
      </c>
      <c r="EK127" s="125">
        <f t="shared" si="509"/>
        <v>-0.02417170489</v>
      </c>
      <c r="EL127" s="125">
        <f t="shared" si="509"/>
        <v>0.007415541617</v>
      </c>
      <c r="EM127" s="125">
        <f t="shared" si="509"/>
        <v>-0.007773720728</v>
      </c>
      <c r="EN127" s="125">
        <f t="shared" si="509"/>
        <v>-0.01021204002</v>
      </c>
      <c r="EO127" s="125">
        <f t="shared" si="509"/>
        <v>0.01225448912</v>
      </c>
      <c r="EP127" s="127">
        <f t="shared" si="17"/>
        <v>0.3087570304</v>
      </c>
      <c r="EQ127" s="127">
        <v>-0.028094920067519125</v>
      </c>
      <c r="ER127" s="127">
        <f t="shared" si="18"/>
        <v>0.3054054054</v>
      </c>
      <c r="ES127" s="127">
        <f t="shared" si="19"/>
        <v>0.00001123338979</v>
      </c>
      <c r="ET127" s="127">
        <f t="shared" si="20"/>
        <v>0.01636780177</v>
      </c>
    </row>
    <row r="128">
      <c r="A128" s="123">
        <f>'Yield Tabulations'!Z129</f>
        <v>0.698630137</v>
      </c>
      <c r="B128" s="124">
        <f>'Yield Tabulations'!V129</f>
        <v>0.7731092437</v>
      </c>
      <c r="C128" s="124">
        <f>'Yield Tabulations'!W129</f>
        <v>0.5590551181</v>
      </c>
      <c r="D128" s="125">
        <f t="shared" si="11"/>
        <v>1</v>
      </c>
      <c r="E128" s="125">
        <f t="shared" ref="E128:M128" si="510">POWER($B128,E$1)*POWER($C128,E$2)</f>
        <v>0.5590551181</v>
      </c>
      <c r="F128" s="125">
        <f t="shared" si="510"/>
        <v>0.7731092437</v>
      </c>
      <c r="G128" s="125">
        <f t="shared" si="510"/>
        <v>0.3125426251</v>
      </c>
      <c r="H128" s="125">
        <f t="shared" si="510"/>
        <v>0.4322106795</v>
      </c>
      <c r="I128" s="125">
        <f t="shared" si="510"/>
        <v>0.5976979027</v>
      </c>
      <c r="J128" s="125">
        <f t="shared" si="510"/>
        <v>0.1747285542</v>
      </c>
      <c r="K128" s="125">
        <f t="shared" si="510"/>
        <v>0.2416295925</v>
      </c>
      <c r="L128" s="125">
        <f t="shared" si="510"/>
        <v>0.3341460716</v>
      </c>
      <c r="M128" s="125">
        <f t="shared" si="510"/>
        <v>0.4620857735</v>
      </c>
      <c r="N128" s="126">
        <f t="shared" ref="N128:DI128" si="511">OFFSET($D128,0,N$2)*OFFSET($D128,0,N$3)</f>
        <v>1</v>
      </c>
      <c r="O128" s="126">
        <f t="shared" si="511"/>
        <v>0.5590551181</v>
      </c>
      <c r="P128" s="126">
        <f t="shared" si="511"/>
        <v>0.7731092437</v>
      </c>
      <c r="Q128" s="126">
        <f t="shared" si="511"/>
        <v>0.3125426251</v>
      </c>
      <c r="R128" s="126">
        <f t="shared" si="511"/>
        <v>0.4322106795</v>
      </c>
      <c r="S128" s="126">
        <f t="shared" si="511"/>
        <v>0.5976979027</v>
      </c>
      <c r="T128" s="126">
        <f t="shared" si="511"/>
        <v>0.1747285542</v>
      </c>
      <c r="U128" s="126">
        <f t="shared" si="511"/>
        <v>0.2416295925</v>
      </c>
      <c r="V128" s="126">
        <f t="shared" si="511"/>
        <v>0.3341460716</v>
      </c>
      <c r="W128" s="126">
        <f t="shared" si="511"/>
        <v>0.4620857735</v>
      </c>
      <c r="X128" s="126">
        <f t="shared" si="511"/>
        <v>0.5590551181</v>
      </c>
      <c r="Y128" s="126">
        <f t="shared" si="511"/>
        <v>0.3125426251</v>
      </c>
      <c r="Z128" s="126">
        <f t="shared" si="511"/>
        <v>0.4322106795</v>
      </c>
      <c r="AA128" s="126">
        <f t="shared" si="511"/>
        <v>0.1747285542</v>
      </c>
      <c r="AB128" s="126">
        <f t="shared" si="511"/>
        <v>0.2416295925</v>
      </c>
      <c r="AC128" s="126">
        <f t="shared" si="511"/>
        <v>0.3341460716</v>
      </c>
      <c r="AD128" s="126">
        <f t="shared" si="511"/>
        <v>0.0976828925</v>
      </c>
      <c r="AE128" s="126">
        <f t="shared" si="511"/>
        <v>0.1350842604</v>
      </c>
      <c r="AF128" s="126">
        <f t="shared" si="511"/>
        <v>0.1868060715</v>
      </c>
      <c r="AG128" s="126">
        <f t="shared" si="511"/>
        <v>0.2583314167</v>
      </c>
      <c r="AH128" s="126">
        <f t="shared" si="511"/>
        <v>0.7731092437</v>
      </c>
      <c r="AI128" s="126">
        <f t="shared" si="511"/>
        <v>0.4322106795</v>
      </c>
      <c r="AJ128" s="126">
        <f t="shared" si="511"/>
        <v>0.5976979027</v>
      </c>
      <c r="AK128" s="126">
        <f t="shared" si="511"/>
        <v>0.2416295925</v>
      </c>
      <c r="AL128" s="126">
        <f t="shared" si="511"/>
        <v>0.3341460716</v>
      </c>
      <c r="AM128" s="126">
        <f t="shared" si="511"/>
        <v>0.4620857735</v>
      </c>
      <c r="AN128" s="126">
        <f t="shared" si="511"/>
        <v>0.1350842604</v>
      </c>
      <c r="AO128" s="126">
        <f t="shared" si="511"/>
        <v>0.1868060715</v>
      </c>
      <c r="AP128" s="126">
        <f t="shared" si="511"/>
        <v>0.2583314167</v>
      </c>
      <c r="AQ128" s="126">
        <f t="shared" si="511"/>
        <v>0.3572427829</v>
      </c>
      <c r="AR128" s="126">
        <f t="shared" si="511"/>
        <v>0.3125426251</v>
      </c>
      <c r="AS128" s="126">
        <f t="shared" si="511"/>
        <v>0.1747285542</v>
      </c>
      <c r="AT128" s="126">
        <f t="shared" si="511"/>
        <v>0.2416295925</v>
      </c>
      <c r="AU128" s="126">
        <f t="shared" si="511"/>
        <v>0.0976828925</v>
      </c>
      <c r="AV128" s="126">
        <f t="shared" si="511"/>
        <v>0.1350842604</v>
      </c>
      <c r="AW128" s="126">
        <f t="shared" si="511"/>
        <v>0.1868060715</v>
      </c>
      <c r="AX128" s="126">
        <f t="shared" si="511"/>
        <v>0.054610121</v>
      </c>
      <c r="AY128" s="126">
        <f t="shared" si="511"/>
        <v>0.07551954714</v>
      </c>
      <c r="AZ128" s="126">
        <f t="shared" si="511"/>
        <v>0.1044348904</v>
      </c>
      <c r="BA128" s="126">
        <f t="shared" si="511"/>
        <v>0.1444215007</v>
      </c>
      <c r="BB128" s="126">
        <f t="shared" si="511"/>
        <v>0.4322106795</v>
      </c>
      <c r="BC128" s="126">
        <f t="shared" si="511"/>
        <v>0.2416295925</v>
      </c>
      <c r="BD128" s="126">
        <f t="shared" si="511"/>
        <v>0.3341460716</v>
      </c>
      <c r="BE128" s="126">
        <f t="shared" si="511"/>
        <v>0.1350842604</v>
      </c>
      <c r="BF128" s="126">
        <f t="shared" si="511"/>
        <v>0.1868060715</v>
      </c>
      <c r="BG128" s="126">
        <f t="shared" si="511"/>
        <v>0.2583314167</v>
      </c>
      <c r="BH128" s="126">
        <f t="shared" si="511"/>
        <v>0.07551954714</v>
      </c>
      <c r="BI128" s="126">
        <f t="shared" si="511"/>
        <v>0.1044348904</v>
      </c>
      <c r="BJ128" s="126">
        <f t="shared" si="511"/>
        <v>0.1444215007</v>
      </c>
      <c r="BK128" s="126">
        <f t="shared" si="511"/>
        <v>0.1997184062</v>
      </c>
      <c r="BL128" s="126">
        <f t="shared" si="511"/>
        <v>0.5976979027</v>
      </c>
      <c r="BM128" s="126">
        <f t="shared" si="511"/>
        <v>0.3341460716</v>
      </c>
      <c r="BN128" s="126">
        <f t="shared" si="511"/>
        <v>0.4620857735</v>
      </c>
      <c r="BO128" s="126">
        <f t="shared" si="511"/>
        <v>0.1868060715</v>
      </c>
      <c r="BP128" s="126">
        <f t="shared" si="511"/>
        <v>0.2583314167</v>
      </c>
      <c r="BQ128" s="126">
        <f t="shared" si="511"/>
        <v>0.3572427829</v>
      </c>
      <c r="BR128" s="126">
        <f t="shared" si="511"/>
        <v>0.1044348904</v>
      </c>
      <c r="BS128" s="126">
        <f t="shared" si="511"/>
        <v>0.1444215007</v>
      </c>
      <c r="BT128" s="126">
        <f t="shared" si="511"/>
        <v>0.1997184062</v>
      </c>
      <c r="BU128" s="126">
        <f t="shared" si="511"/>
        <v>0.2761876977</v>
      </c>
      <c r="BV128" s="126">
        <f t="shared" si="511"/>
        <v>0.1747285542</v>
      </c>
      <c r="BW128" s="126">
        <f t="shared" si="511"/>
        <v>0.0976828925</v>
      </c>
      <c r="BX128" s="126">
        <f t="shared" si="511"/>
        <v>0.1350842604</v>
      </c>
      <c r="BY128" s="126">
        <f t="shared" si="511"/>
        <v>0.054610121</v>
      </c>
      <c r="BZ128" s="126">
        <f t="shared" si="511"/>
        <v>0.07551954714</v>
      </c>
      <c r="CA128" s="126">
        <f t="shared" si="511"/>
        <v>0.1044348904</v>
      </c>
      <c r="CB128" s="126">
        <f t="shared" si="511"/>
        <v>0.03053006765</v>
      </c>
      <c r="CC128" s="126">
        <f t="shared" si="511"/>
        <v>0.04221958935</v>
      </c>
      <c r="CD128" s="126">
        <f t="shared" si="511"/>
        <v>0.05838485997</v>
      </c>
      <c r="CE128" s="126">
        <f t="shared" si="511"/>
        <v>0.08073957911</v>
      </c>
      <c r="CF128" s="126">
        <f t="shared" si="511"/>
        <v>0.2416295925</v>
      </c>
      <c r="CG128" s="126">
        <f t="shared" si="511"/>
        <v>0.1350842604</v>
      </c>
      <c r="CH128" s="126">
        <f t="shared" si="511"/>
        <v>0.1868060715</v>
      </c>
      <c r="CI128" s="126">
        <f t="shared" si="511"/>
        <v>0.07551954714</v>
      </c>
      <c r="CJ128" s="126">
        <f t="shared" si="511"/>
        <v>0.1044348904</v>
      </c>
      <c r="CK128" s="126">
        <f t="shared" si="511"/>
        <v>0.1444215007</v>
      </c>
      <c r="CL128" s="126">
        <f t="shared" si="511"/>
        <v>0.04221958935</v>
      </c>
      <c r="CM128" s="126">
        <f t="shared" si="511"/>
        <v>0.05838485997</v>
      </c>
      <c r="CN128" s="126">
        <f t="shared" si="511"/>
        <v>0.08073957911</v>
      </c>
      <c r="CO128" s="126">
        <f t="shared" si="511"/>
        <v>0.1116535972</v>
      </c>
      <c r="CP128" s="126">
        <f t="shared" si="511"/>
        <v>0.3341460716</v>
      </c>
      <c r="CQ128" s="126">
        <f t="shared" si="511"/>
        <v>0.1868060715</v>
      </c>
      <c r="CR128" s="126">
        <f t="shared" si="511"/>
        <v>0.2583314167</v>
      </c>
      <c r="CS128" s="126">
        <f t="shared" si="511"/>
        <v>0.1044348904</v>
      </c>
      <c r="CT128" s="126">
        <f t="shared" si="511"/>
        <v>0.1444215007</v>
      </c>
      <c r="CU128" s="126">
        <f t="shared" si="511"/>
        <v>0.1997184062</v>
      </c>
      <c r="CV128" s="126">
        <f t="shared" si="511"/>
        <v>0.05838485997</v>
      </c>
      <c r="CW128" s="126">
        <f t="shared" si="511"/>
        <v>0.08073957911</v>
      </c>
      <c r="CX128" s="126">
        <f t="shared" si="511"/>
        <v>0.1116535972</v>
      </c>
      <c r="CY128" s="126">
        <f t="shared" si="511"/>
        <v>0.154404146</v>
      </c>
      <c r="CZ128" s="126">
        <f t="shared" si="511"/>
        <v>0.4620857735</v>
      </c>
      <c r="DA128" s="126">
        <f t="shared" si="511"/>
        <v>0.2583314167</v>
      </c>
      <c r="DB128" s="126">
        <f t="shared" si="511"/>
        <v>0.3572427829</v>
      </c>
      <c r="DC128" s="126">
        <f t="shared" si="511"/>
        <v>0.1444215007</v>
      </c>
      <c r="DD128" s="126">
        <f t="shared" si="511"/>
        <v>0.1997184062</v>
      </c>
      <c r="DE128" s="126">
        <f t="shared" si="511"/>
        <v>0.2761876977</v>
      </c>
      <c r="DF128" s="126">
        <f t="shared" si="511"/>
        <v>0.08073957911</v>
      </c>
      <c r="DG128" s="126">
        <f t="shared" si="511"/>
        <v>0.1116535972</v>
      </c>
      <c r="DH128" s="126">
        <f t="shared" si="511"/>
        <v>0.154404146</v>
      </c>
      <c r="DI128" s="126">
        <f t="shared" si="511"/>
        <v>0.2135232621</v>
      </c>
      <c r="DJ128" s="126">
        <f t="shared" ref="DJ128:DS128" si="512">$A128*OFFSET($D128,0,DJ$3)</f>
        <v>0.698630137</v>
      </c>
      <c r="DK128" s="126">
        <f t="shared" si="512"/>
        <v>0.3905727537</v>
      </c>
      <c r="DL128" s="126">
        <f t="shared" si="512"/>
        <v>0.5401174168</v>
      </c>
      <c r="DM128" s="126">
        <f t="shared" si="512"/>
        <v>0.218351697</v>
      </c>
      <c r="DN128" s="126">
        <f t="shared" si="512"/>
        <v>0.3019554063</v>
      </c>
      <c r="DO128" s="126">
        <f t="shared" si="512"/>
        <v>0.4175697676</v>
      </c>
      <c r="DP128" s="126">
        <f t="shared" si="512"/>
        <v>0.1220706337</v>
      </c>
      <c r="DQ128" s="126">
        <f t="shared" si="512"/>
        <v>0.1688097153</v>
      </c>
      <c r="DR128" s="126">
        <f t="shared" si="512"/>
        <v>0.2334445158</v>
      </c>
      <c r="DS128" s="126">
        <f t="shared" si="512"/>
        <v>0.3228270472</v>
      </c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126"/>
      <c r="EE128" s="126"/>
      <c r="EF128" s="125">
        <f t="shared" ref="EF128:EO128" si="513">D128*EF$3</f>
        <v>-0.002271078519</v>
      </c>
      <c r="EG128" s="125">
        <f t="shared" si="513"/>
        <v>0.2476445178</v>
      </c>
      <c r="EH128" s="125">
        <f t="shared" si="513"/>
        <v>0.4443790841</v>
      </c>
      <c r="EI128" s="125">
        <f t="shared" si="513"/>
        <v>-0.1115175916</v>
      </c>
      <c r="EJ128" s="125">
        <f t="shared" si="513"/>
        <v>0.2311176609</v>
      </c>
      <c r="EK128" s="125">
        <f t="shared" si="513"/>
        <v>-0.1340579835</v>
      </c>
      <c r="EL128" s="125">
        <f t="shared" si="513"/>
        <v>0.05961676258</v>
      </c>
      <c r="EM128" s="125">
        <f t="shared" si="513"/>
        <v>-0.07346919963</v>
      </c>
      <c r="EN128" s="125">
        <f t="shared" si="513"/>
        <v>-0.1134592072</v>
      </c>
      <c r="EO128" s="125">
        <f t="shared" si="513"/>
        <v>0.1600564976</v>
      </c>
      <c r="EP128" s="127">
        <f t="shared" si="17"/>
        <v>0.7080394626</v>
      </c>
      <c r="EQ128" s="127">
        <v>0.007058300600482181</v>
      </c>
      <c r="ER128" s="127">
        <f t="shared" si="18"/>
        <v>0.698630137</v>
      </c>
      <c r="ES128" s="127">
        <f t="shared" si="19"/>
        <v>0.00008853540878</v>
      </c>
      <c r="ET128" s="127">
        <f t="shared" si="20"/>
        <v>0.07037773439</v>
      </c>
    </row>
    <row r="129">
      <c r="A129" s="123">
        <f>'Yield Tabulations'!Z130</f>
        <v>0.5641025641</v>
      </c>
      <c r="B129" s="124">
        <f>'Yield Tabulations'!V130</f>
        <v>0.5979381443</v>
      </c>
      <c r="C129" s="124">
        <f>'Yield Tabulations'!W130</f>
        <v>0.4974619289</v>
      </c>
      <c r="D129" s="125">
        <f t="shared" si="11"/>
        <v>1</v>
      </c>
      <c r="E129" s="125">
        <f t="shared" ref="E129:M129" si="514">POWER($B129,E$1)*POWER($C129,E$2)</f>
        <v>0.4974619289</v>
      </c>
      <c r="F129" s="125">
        <f t="shared" si="514"/>
        <v>0.5979381443</v>
      </c>
      <c r="G129" s="125">
        <f t="shared" si="514"/>
        <v>0.2474683707</v>
      </c>
      <c r="H129" s="125">
        <f t="shared" si="514"/>
        <v>0.2974514627</v>
      </c>
      <c r="I129" s="125">
        <f t="shared" si="514"/>
        <v>0.3575300244</v>
      </c>
      <c r="J129" s="125">
        <f t="shared" si="514"/>
        <v>0.1231060931</v>
      </c>
      <c r="K129" s="125">
        <f t="shared" si="514"/>
        <v>0.1479707784</v>
      </c>
      <c r="L129" s="125">
        <f t="shared" si="514"/>
        <v>0.1778575756</v>
      </c>
      <c r="M129" s="125">
        <f t="shared" si="514"/>
        <v>0.2137808394</v>
      </c>
      <c r="N129" s="126">
        <f t="shared" ref="N129:DI129" si="515">OFFSET($D129,0,N$2)*OFFSET($D129,0,N$3)</f>
        <v>1</v>
      </c>
      <c r="O129" s="126">
        <f t="shared" si="515"/>
        <v>0.4974619289</v>
      </c>
      <c r="P129" s="126">
        <f t="shared" si="515"/>
        <v>0.5979381443</v>
      </c>
      <c r="Q129" s="126">
        <f t="shared" si="515"/>
        <v>0.2474683707</v>
      </c>
      <c r="R129" s="126">
        <f t="shared" si="515"/>
        <v>0.2974514627</v>
      </c>
      <c r="S129" s="126">
        <f t="shared" si="515"/>
        <v>0.3575300244</v>
      </c>
      <c r="T129" s="126">
        <f t="shared" si="515"/>
        <v>0.1231060931</v>
      </c>
      <c r="U129" s="126">
        <f t="shared" si="515"/>
        <v>0.1479707784</v>
      </c>
      <c r="V129" s="126">
        <f t="shared" si="515"/>
        <v>0.1778575756</v>
      </c>
      <c r="W129" s="126">
        <f t="shared" si="515"/>
        <v>0.2137808394</v>
      </c>
      <c r="X129" s="126">
        <f t="shared" si="515"/>
        <v>0.4974619289</v>
      </c>
      <c r="Y129" s="126">
        <f t="shared" si="515"/>
        <v>0.2474683707</v>
      </c>
      <c r="Z129" s="126">
        <f t="shared" si="515"/>
        <v>0.2974514627</v>
      </c>
      <c r="AA129" s="126">
        <f t="shared" si="515"/>
        <v>0.1231060931</v>
      </c>
      <c r="AB129" s="126">
        <f t="shared" si="515"/>
        <v>0.1479707784</v>
      </c>
      <c r="AC129" s="126">
        <f t="shared" si="515"/>
        <v>0.1778575756</v>
      </c>
      <c r="AD129" s="126">
        <f t="shared" si="515"/>
        <v>0.06124059452</v>
      </c>
      <c r="AE129" s="126">
        <f t="shared" si="515"/>
        <v>0.07360982884</v>
      </c>
      <c r="AF129" s="126">
        <f t="shared" si="515"/>
        <v>0.08847737264</v>
      </c>
      <c r="AG129" s="126">
        <f t="shared" si="515"/>
        <v>0.1063478287</v>
      </c>
      <c r="AH129" s="126">
        <f t="shared" si="515"/>
        <v>0.5979381443</v>
      </c>
      <c r="AI129" s="126">
        <f t="shared" si="515"/>
        <v>0.2974514627</v>
      </c>
      <c r="AJ129" s="126">
        <f t="shared" si="515"/>
        <v>0.3575300244</v>
      </c>
      <c r="AK129" s="126">
        <f t="shared" si="515"/>
        <v>0.1479707784</v>
      </c>
      <c r="AL129" s="126">
        <f t="shared" si="515"/>
        <v>0.1778575756</v>
      </c>
      <c r="AM129" s="126">
        <f t="shared" si="515"/>
        <v>0.2137808394</v>
      </c>
      <c r="AN129" s="126">
        <f t="shared" si="515"/>
        <v>0.07360982884</v>
      </c>
      <c r="AO129" s="126">
        <f t="shared" si="515"/>
        <v>0.08847737264</v>
      </c>
      <c r="AP129" s="126">
        <f t="shared" si="515"/>
        <v>0.1063478287</v>
      </c>
      <c r="AQ129" s="126">
        <f t="shared" si="515"/>
        <v>0.1278277184</v>
      </c>
      <c r="AR129" s="126">
        <f t="shared" si="515"/>
        <v>0.2474683707</v>
      </c>
      <c r="AS129" s="126">
        <f t="shared" si="515"/>
        <v>0.1231060931</v>
      </c>
      <c r="AT129" s="126">
        <f t="shared" si="515"/>
        <v>0.1479707784</v>
      </c>
      <c r="AU129" s="126">
        <f t="shared" si="515"/>
        <v>0.06124059452</v>
      </c>
      <c r="AV129" s="126">
        <f t="shared" si="515"/>
        <v>0.07360982884</v>
      </c>
      <c r="AW129" s="126">
        <f t="shared" si="515"/>
        <v>0.08847737264</v>
      </c>
      <c r="AX129" s="126">
        <f t="shared" si="515"/>
        <v>0.03046486428</v>
      </c>
      <c r="AY129" s="126">
        <f t="shared" si="515"/>
        <v>0.03661808744</v>
      </c>
      <c r="AZ129" s="126">
        <f t="shared" si="515"/>
        <v>0.04401412446</v>
      </c>
      <c r="BA129" s="126">
        <f t="shared" si="515"/>
        <v>0.05290399601</v>
      </c>
      <c r="BB129" s="126">
        <f t="shared" si="515"/>
        <v>0.2974514627</v>
      </c>
      <c r="BC129" s="126">
        <f t="shared" si="515"/>
        <v>0.1479707784</v>
      </c>
      <c r="BD129" s="126">
        <f t="shared" si="515"/>
        <v>0.1778575756</v>
      </c>
      <c r="BE129" s="126">
        <f t="shared" si="515"/>
        <v>0.07360982884</v>
      </c>
      <c r="BF129" s="126">
        <f t="shared" si="515"/>
        <v>0.08847737264</v>
      </c>
      <c r="BG129" s="126">
        <f t="shared" si="515"/>
        <v>0.1063478287</v>
      </c>
      <c r="BH129" s="126">
        <f t="shared" si="515"/>
        <v>0.03661808744</v>
      </c>
      <c r="BI129" s="126">
        <f t="shared" si="515"/>
        <v>0.04401412446</v>
      </c>
      <c r="BJ129" s="126">
        <f t="shared" si="515"/>
        <v>0.05290399601</v>
      </c>
      <c r="BK129" s="126">
        <f t="shared" si="515"/>
        <v>0.06358942336</v>
      </c>
      <c r="BL129" s="126">
        <f t="shared" si="515"/>
        <v>0.3575300244</v>
      </c>
      <c r="BM129" s="126">
        <f t="shared" si="515"/>
        <v>0.1778575756</v>
      </c>
      <c r="BN129" s="126">
        <f t="shared" si="515"/>
        <v>0.2137808394</v>
      </c>
      <c r="BO129" s="126">
        <f t="shared" si="515"/>
        <v>0.08847737264</v>
      </c>
      <c r="BP129" s="126">
        <f t="shared" si="515"/>
        <v>0.1063478287</v>
      </c>
      <c r="BQ129" s="126">
        <f t="shared" si="515"/>
        <v>0.1278277184</v>
      </c>
      <c r="BR129" s="126">
        <f t="shared" si="515"/>
        <v>0.04401412446</v>
      </c>
      <c r="BS129" s="126">
        <f t="shared" si="515"/>
        <v>0.05290399601</v>
      </c>
      <c r="BT129" s="126">
        <f t="shared" si="515"/>
        <v>0.06358942336</v>
      </c>
      <c r="BU129" s="126">
        <f t="shared" si="515"/>
        <v>0.07643306872</v>
      </c>
      <c r="BV129" s="126">
        <f t="shared" si="515"/>
        <v>0.1231060931</v>
      </c>
      <c r="BW129" s="126">
        <f t="shared" si="515"/>
        <v>0.06124059452</v>
      </c>
      <c r="BX129" s="126">
        <f t="shared" si="515"/>
        <v>0.07360982884</v>
      </c>
      <c r="BY129" s="126">
        <f t="shared" si="515"/>
        <v>0.03046486428</v>
      </c>
      <c r="BZ129" s="126">
        <f t="shared" si="515"/>
        <v>0.03661808744</v>
      </c>
      <c r="CA129" s="126">
        <f t="shared" si="515"/>
        <v>0.04401412446</v>
      </c>
      <c r="CB129" s="126">
        <f t="shared" si="515"/>
        <v>0.01515511015</v>
      </c>
      <c r="CC129" s="126">
        <f t="shared" si="515"/>
        <v>0.01821610441</v>
      </c>
      <c r="CD129" s="126">
        <f t="shared" si="515"/>
        <v>0.02189535125</v>
      </c>
      <c r="CE129" s="126">
        <f t="shared" si="515"/>
        <v>0.0263177239</v>
      </c>
      <c r="CF129" s="126">
        <f t="shared" si="515"/>
        <v>0.1479707784</v>
      </c>
      <c r="CG129" s="126">
        <f t="shared" si="515"/>
        <v>0.07360982884</v>
      </c>
      <c r="CH129" s="126">
        <f t="shared" si="515"/>
        <v>0.08847737264</v>
      </c>
      <c r="CI129" s="126">
        <f t="shared" si="515"/>
        <v>0.03661808744</v>
      </c>
      <c r="CJ129" s="126">
        <f t="shared" si="515"/>
        <v>0.04401412446</v>
      </c>
      <c r="CK129" s="126">
        <f t="shared" si="515"/>
        <v>0.05290399601</v>
      </c>
      <c r="CL129" s="126">
        <f t="shared" si="515"/>
        <v>0.01821610441</v>
      </c>
      <c r="CM129" s="126">
        <f t="shared" si="515"/>
        <v>0.02189535125</v>
      </c>
      <c r="CN129" s="126">
        <f t="shared" si="515"/>
        <v>0.0263177239</v>
      </c>
      <c r="CO129" s="126">
        <f t="shared" si="515"/>
        <v>0.0316333172</v>
      </c>
      <c r="CP129" s="126">
        <f t="shared" si="515"/>
        <v>0.1778575756</v>
      </c>
      <c r="CQ129" s="126">
        <f t="shared" si="515"/>
        <v>0.08847737264</v>
      </c>
      <c r="CR129" s="126">
        <f t="shared" si="515"/>
        <v>0.1063478287</v>
      </c>
      <c r="CS129" s="126">
        <f t="shared" si="515"/>
        <v>0.04401412446</v>
      </c>
      <c r="CT129" s="126">
        <f t="shared" si="515"/>
        <v>0.05290399601</v>
      </c>
      <c r="CU129" s="126">
        <f t="shared" si="515"/>
        <v>0.06358942336</v>
      </c>
      <c r="CV129" s="126">
        <f t="shared" si="515"/>
        <v>0.02189535125</v>
      </c>
      <c r="CW129" s="126">
        <f t="shared" si="515"/>
        <v>0.0263177239</v>
      </c>
      <c r="CX129" s="126">
        <f t="shared" si="515"/>
        <v>0.0316333172</v>
      </c>
      <c r="CY129" s="126">
        <f t="shared" si="515"/>
        <v>0.0380225418</v>
      </c>
      <c r="CZ129" s="126">
        <f t="shared" si="515"/>
        <v>0.2137808394</v>
      </c>
      <c r="DA129" s="126">
        <f t="shared" si="515"/>
        <v>0.1063478287</v>
      </c>
      <c r="DB129" s="126">
        <f t="shared" si="515"/>
        <v>0.1278277184</v>
      </c>
      <c r="DC129" s="126">
        <f t="shared" si="515"/>
        <v>0.05290399601</v>
      </c>
      <c r="DD129" s="126">
        <f t="shared" si="515"/>
        <v>0.06358942336</v>
      </c>
      <c r="DE129" s="126">
        <f t="shared" si="515"/>
        <v>0.07643306872</v>
      </c>
      <c r="DF129" s="126">
        <f t="shared" si="515"/>
        <v>0.0263177239</v>
      </c>
      <c r="DG129" s="126">
        <f t="shared" si="515"/>
        <v>0.0316333172</v>
      </c>
      <c r="DH129" s="126">
        <f t="shared" si="515"/>
        <v>0.0380225418</v>
      </c>
      <c r="DI129" s="126">
        <f t="shared" si="515"/>
        <v>0.04570224728</v>
      </c>
      <c r="DJ129" s="126">
        <f t="shared" ref="DJ129:DS129" si="516">$A129*OFFSET($D129,0,DJ$3)</f>
        <v>0.5641025641</v>
      </c>
      <c r="DK129" s="126">
        <f t="shared" si="516"/>
        <v>0.2806195497</v>
      </c>
      <c r="DL129" s="126">
        <f t="shared" si="516"/>
        <v>0.3372984404</v>
      </c>
      <c r="DM129" s="126">
        <f t="shared" si="516"/>
        <v>0.1395975425</v>
      </c>
      <c r="DN129" s="126">
        <f t="shared" si="516"/>
        <v>0.1677931328</v>
      </c>
      <c r="DO129" s="126">
        <f t="shared" si="516"/>
        <v>0.2016836035</v>
      </c>
      <c r="DP129" s="126">
        <f t="shared" si="516"/>
        <v>0.06944446275</v>
      </c>
      <c r="DQ129" s="126">
        <f t="shared" si="516"/>
        <v>0.0834706955</v>
      </c>
      <c r="DR129" s="126">
        <f t="shared" si="516"/>
        <v>0.1003299144</v>
      </c>
      <c r="DS129" s="126">
        <f t="shared" si="516"/>
        <v>0.1205943196</v>
      </c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126"/>
      <c r="EE129" s="126"/>
      <c r="EF129" s="125">
        <f t="shared" ref="EF129:EO129" si="517">D129*EF$3</f>
        <v>-0.002271078519</v>
      </c>
      <c r="EG129" s="125">
        <f t="shared" si="517"/>
        <v>0.2203605969</v>
      </c>
      <c r="EH129" s="125">
        <f t="shared" si="517"/>
        <v>0.3436916673</v>
      </c>
      <c r="EI129" s="125">
        <f t="shared" si="517"/>
        <v>-0.08829860149</v>
      </c>
      <c r="EJ129" s="125">
        <f t="shared" si="517"/>
        <v>0.1590573522</v>
      </c>
      <c r="EK129" s="125">
        <f t="shared" si="517"/>
        <v>-0.08019060114</v>
      </c>
      <c r="EL129" s="125">
        <f t="shared" si="517"/>
        <v>0.04200336205</v>
      </c>
      <c r="EM129" s="125">
        <f t="shared" si="517"/>
        <v>-0.04499156971</v>
      </c>
      <c r="EN129" s="125">
        <f t="shared" si="517"/>
        <v>-0.06039149113</v>
      </c>
      <c r="EO129" s="125">
        <f t="shared" si="517"/>
        <v>0.0740490497</v>
      </c>
      <c r="EP129" s="127">
        <f t="shared" si="17"/>
        <v>0.5630186861</v>
      </c>
      <c r="EQ129" s="127">
        <v>-0.003909841760553312</v>
      </c>
      <c r="ER129" s="127">
        <f t="shared" si="18"/>
        <v>0.5641025641</v>
      </c>
      <c r="ES129" s="127">
        <f t="shared" si="19"/>
        <v>0.000001174791533</v>
      </c>
      <c r="ET129" s="127">
        <f t="shared" si="20"/>
        <v>0.01709829494</v>
      </c>
    </row>
    <row r="130">
      <c r="A130" s="123">
        <f>'Yield Tabulations'!Z131</f>
        <v>0.3100436681</v>
      </c>
      <c r="B130" s="124">
        <f>'Yield Tabulations'!V131</f>
        <v>0.2807017544</v>
      </c>
      <c r="C130" s="124">
        <f>'Yield Tabulations'!W131</f>
        <v>0.3506944444</v>
      </c>
      <c r="D130" s="125">
        <f t="shared" si="11"/>
        <v>1</v>
      </c>
      <c r="E130" s="125">
        <f t="shared" ref="E130:M130" si="518">POWER($B130,E$1)*POWER($C130,E$2)</f>
        <v>0.3506944444</v>
      </c>
      <c r="F130" s="125">
        <f t="shared" si="518"/>
        <v>0.2807017544</v>
      </c>
      <c r="G130" s="125">
        <f t="shared" si="518"/>
        <v>0.1229865934</v>
      </c>
      <c r="H130" s="125">
        <f t="shared" si="518"/>
        <v>0.09844054581</v>
      </c>
      <c r="I130" s="125">
        <f t="shared" si="518"/>
        <v>0.07879347492</v>
      </c>
      <c r="J130" s="125">
        <f t="shared" si="518"/>
        <v>0.04313071503</v>
      </c>
      <c r="K130" s="125">
        <f t="shared" si="518"/>
        <v>0.03452255252</v>
      </c>
      <c r="L130" s="125">
        <f t="shared" si="518"/>
        <v>0.02763243391</v>
      </c>
      <c r="M130" s="125">
        <f t="shared" si="518"/>
        <v>0.02211746664</v>
      </c>
      <c r="N130" s="126">
        <f t="shared" ref="N130:DI130" si="519">OFFSET($D130,0,N$2)*OFFSET($D130,0,N$3)</f>
        <v>1</v>
      </c>
      <c r="O130" s="126">
        <f t="shared" si="519"/>
        <v>0.3506944444</v>
      </c>
      <c r="P130" s="126">
        <f t="shared" si="519"/>
        <v>0.2807017544</v>
      </c>
      <c r="Q130" s="126">
        <f t="shared" si="519"/>
        <v>0.1229865934</v>
      </c>
      <c r="R130" s="126">
        <f t="shared" si="519"/>
        <v>0.09844054581</v>
      </c>
      <c r="S130" s="126">
        <f t="shared" si="519"/>
        <v>0.07879347492</v>
      </c>
      <c r="T130" s="126">
        <f t="shared" si="519"/>
        <v>0.04313071503</v>
      </c>
      <c r="U130" s="126">
        <f t="shared" si="519"/>
        <v>0.03452255252</v>
      </c>
      <c r="V130" s="126">
        <f t="shared" si="519"/>
        <v>0.02763243391</v>
      </c>
      <c r="W130" s="126">
        <f t="shared" si="519"/>
        <v>0.02211746664</v>
      </c>
      <c r="X130" s="126">
        <f t="shared" si="519"/>
        <v>0.3506944444</v>
      </c>
      <c r="Y130" s="126">
        <f t="shared" si="519"/>
        <v>0.1229865934</v>
      </c>
      <c r="Z130" s="126">
        <f t="shared" si="519"/>
        <v>0.09844054581</v>
      </c>
      <c r="AA130" s="126">
        <f t="shared" si="519"/>
        <v>0.04313071503</v>
      </c>
      <c r="AB130" s="126">
        <f t="shared" si="519"/>
        <v>0.03452255252</v>
      </c>
      <c r="AC130" s="126">
        <f t="shared" si="519"/>
        <v>0.02763243391</v>
      </c>
      <c r="AD130" s="126">
        <f t="shared" si="519"/>
        <v>0.01512570215</v>
      </c>
      <c r="AE130" s="126">
        <f t="shared" si="519"/>
        <v>0.01210686738</v>
      </c>
      <c r="AF130" s="126">
        <f t="shared" si="519"/>
        <v>0.009690541059</v>
      </c>
      <c r="AG130" s="126">
        <f t="shared" si="519"/>
        <v>0.007756472677</v>
      </c>
      <c r="AH130" s="126">
        <f t="shared" si="519"/>
        <v>0.2807017544</v>
      </c>
      <c r="AI130" s="126">
        <f t="shared" si="519"/>
        <v>0.09844054581</v>
      </c>
      <c r="AJ130" s="126">
        <f t="shared" si="519"/>
        <v>0.07879347492</v>
      </c>
      <c r="AK130" s="126">
        <f t="shared" si="519"/>
        <v>0.03452255252</v>
      </c>
      <c r="AL130" s="126">
        <f t="shared" si="519"/>
        <v>0.02763243391</v>
      </c>
      <c r="AM130" s="126">
        <f t="shared" si="519"/>
        <v>0.02211746664</v>
      </c>
      <c r="AN130" s="126">
        <f t="shared" si="519"/>
        <v>0.01210686738</v>
      </c>
      <c r="AO130" s="126">
        <f t="shared" si="519"/>
        <v>0.009690541059</v>
      </c>
      <c r="AP130" s="126">
        <f t="shared" si="519"/>
        <v>0.007756472677</v>
      </c>
      <c r="AQ130" s="126">
        <f t="shared" si="519"/>
        <v>0.006208411689</v>
      </c>
      <c r="AR130" s="126">
        <f t="shared" si="519"/>
        <v>0.1229865934</v>
      </c>
      <c r="AS130" s="126">
        <f t="shared" si="519"/>
        <v>0.04313071503</v>
      </c>
      <c r="AT130" s="126">
        <f t="shared" si="519"/>
        <v>0.03452255252</v>
      </c>
      <c r="AU130" s="126">
        <f t="shared" si="519"/>
        <v>0.01512570215</v>
      </c>
      <c r="AV130" s="126">
        <f t="shared" si="519"/>
        <v>0.01210686738</v>
      </c>
      <c r="AW130" s="126">
        <f t="shared" si="519"/>
        <v>0.009690541059</v>
      </c>
      <c r="AX130" s="126">
        <f t="shared" si="519"/>
        <v>0.005304499711</v>
      </c>
      <c r="AY130" s="126">
        <f t="shared" si="519"/>
        <v>0.004245811129</v>
      </c>
      <c r="AZ130" s="126">
        <f t="shared" si="519"/>
        <v>0.003398418913</v>
      </c>
      <c r="BA130" s="126">
        <f t="shared" si="519"/>
        <v>0.002720151876</v>
      </c>
      <c r="BB130" s="126">
        <f t="shared" si="519"/>
        <v>0.09844054581</v>
      </c>
      <c r="BC130" s="126">
        <f t="shared" si="519"/>
        <v>0.03452255252</v>
      </c>
      <c r="BD130" s="126">
        <f t="shared" si="519"/>
        <v>0.02763243391</v>
      </c>
      <c r="BE130" s="126">
        <f t="shared" si="519"/>
        <v>0.01210686738</v>
      </c>
      <c r="BF130" s="126">
        <f t="shared" si="519"/>
        <v>0.009690541059</v>
      </c>
      <c r="BG130" s="126">
        <f t="shared" si="519"/>
        <v>0.007756472677</v>
      </c>
      <c r="BH130" s="126">
        <f t="shared" si="519"/>
        <v>0.004245811129</v>
      </c>
      <c r="BI130" s="126">
        <f t="shared" si="519"/>
        <v>0.003398418913</v>
      </c>
      <c r="BJ130" s="126">
        <f t="shared" si="519"/>
        <v>0.002720151876</v>
      </c>
      <c r="BK130" s="126">
        <f t="shared" si="519"/>
        <v>0.002177255488</v>
      </c>
      <c r="BL130" s="126">
        <f t="shared" si="519"/>
        <v>0.07879347492</v>
      </c>
      <c r="BM130" s="126">
        <f t="shared" si="519"/>
        <v>0.02763243391</v>
      </c>
      <c r="BN130" s="126">
        <f t="shared" si="519"/>
        <v>0.02211746664</v>
      </c>
      <c r="BO130" s="126">
        <f t="shared" si="519"/>
        <v>0.009690541059</v>
      </c>
      <c r="BP130" s="126">
        <f t="shared" si="519"/>
        <v>0.007756472677</v>
      </c>
      <c r="BQ130" s="126">
        <f t="shared" si="519"/>
        <v>0.006208411689</v>
      </c>
      <c r="BR130" s="126">
        <f t="shared" si="519"/>
        <v>0.003398418913</v>
      </c>
      <c r="BS130" s="126">
        <f t="shared" si="519"/>
        <v>0.002720151876</v>
      </c>
      <c r="BT130" s="126">
        <f t="shared" si="519"/>
        <v>0.002177255488</v>
      </c>
      <c r="BU130" s="126">
        <f t="shared" si="519"/>
        <v>0.001742712053</v>
      </c>
      <c r="BV130" s="126">
        <f t="shared" si="519"/>
        <v>0.04313071503</v>
      </c>
      <c r="BW130" s="126">
        <f t="shared" si="519"/>
        <v>0.01512570215</v>
      </c>
      <c r="BX130" s="126">
        <f t="shared" si="519"/>
        <v>0.01210686738</v>
      </c>
      <c r="BY130" s="126">
        <f t="shared" si="519"/>
        <v>0.005304499711</v>
      </c>
      <c r="BZ130" s="126">
        <f t="shared" si="519"/>
        <v>0.004245811129</v>
      </c>
      <c r="CA130" s="126">
        <f t="shared" si="519"/>
        <v>0.003398418913</v>
      </c>
      <c r="CB130" s="126">
        <f t="shared" si="519"/>
        <v>0.001860258579</v>
      </c>
      <c r="CC130" s="126">
        <f t="shared" si="519"/>
        <v>0.001488982375</v>
      </c>
      <c r="CD130" s="126">
        <f t="shared" si="519"/>
        <v>0.001191806633</v>
      </c>
      <c r="CE130" s="126">
        <f t="shared" si="519"/>
        <v>0.000953942151</v>
      </c>
      <c r="CF130" s="126">
        <f t="shared" si="519"/>
        <v>0.03452255252</v>
      </c>
      <c r="CG130" s="126">
        <f t="shared" si="519"/>
        <v>0.01210686738</v>
      </c>
      <c r="CH130" s="126">
        <f t="shared" si="519"/>
        <v>0.009690541059</v>
      </c>
      <c r="CI130" s="126">
        <f t="shared" si="519"/>
        <v>0.004245811129</v>
      </c>
      <c r="CJ130" s="126">
        <f t="shared" si="519"/>
        <v>0.003398418913</v>
      </c>
      <c r="CK130" s="126">
        <f t="shared" si="519"/>
        <v>0.002720151876</v>
      </c>
      <c r="CL130" s="126">
        <f t="shared" si="519"/>
        <v>0.001488982375</v>
      </c>
      <c r="CM130" s="126">
        <f t="shared" si="519"/>
        <v>0.001191806633</v>
      </c>
      <c r="CN130" s="126">
        <f t="shared" si="519"/>
        <v>0.000953942151</v>
      </c>
      <c r="CO130" s="126">
        <f t="shared" si="519"/>
        <v>0.0007635514039</v>
      </c>
      <c r="CP130" s="126">
        <f t="shared" si="519"/>
        <v>0.02763243391</v>
      </c>
      <c r="CQ130" s="126">
        <f t="shared" si="519"/>
        <v>0.009690541059</v>
      </c>
      <c r="CR130" s="126">
        <f t="shared" si="519"/>
        <v>0.007756472677</v>
      </c>
      <c r="CS130" s="126">
        <f t="shared" si="519"/>
        <v>0.003398418913</v>
      </c>
      <c r="CT130" s="126">
        <f t="shared" si="519"/>
        <v>0.002720151876</v>
      </c>
      <c r="CU130" s="126">
        <f t="shared" si="519"/>
        <v>0.002177255488</v>
      </c>
      <c r="CV130" s="126">
        <f t="shared" si="519"/>
        <v>0.001191806633</v>
      </c>
      <c r="CW130" s="126">
        <f t="shared" si="519"/>
        <v>0.000953942151</v>
      </c>
      <c r="CX130" s="126">
        <f t="shared" si="519"/>
        <v>0.0007635514039</v>
      </c>
      <c r="CY130" s="126">
        <f t="shared" si="519"/>
        <v>0.0006111594353</v>
      </c>
      <c r="CZ130" s="126">
        <f t="shared" si="519"/>
        <v>0.02211746664</v>
      </c>
      <c r="DA130" s="126">
        <f t="shared" si="519"/>
        <v>0.007756472677</v>
      </c>
      <c r="DB130" s="126">
        <f t="shared" si="519"/>
        <v>0.006208411689</v>
      </c>
      <c r="DC130" s="126">
        <f t="shared" si="519"/>
        <v>0.002720151876</v>
      </c>
      <c r="DD130" s="126">
        <f t="shared" si="519"/>
        <v>0.002177255488</v>
      </c>
      <c r="DE130" s="126">
        <f t="shared" si="519"/>
        <v>0.001742712053</v>
      </c>
      <c r="DF130" s="126">
        <f t="shared" si="519"/>
        <v>0.000953942151</v>
      </c>
      <c r="DG130" s="126">
        <f t="shared" si="519"/>
        <v>0.0007635514039</v>
      </c>
      <c r="DH130" s="126">
        <f t="shared" si="519"/>
        <v>0.0006111594353</v>
      </c>
      <c r="DI130" s="126">
        <f t="shared" si="519"/>
        <v>0.0004891823307</v>
      </c>
      <c r="DJ130" s="126">
        <f t="shared" ref="DJ130:DS130" si="520">$A130*OFFSET($D130,0,DJ$3)</f>
        <v>0.3100436681</v>
      </c>
      <c r="DK130" s="126">
        <f t="shared" si="520"/>
        <v>0.1087305919</v>
      </c>
      <c r="DL130" s="126">
        <f t="shared" si="520"/>
        <v>0.08702980158</v>
      </c>
      <c r="DM130" s="126">
        <f t="shared" si="520"/>
        <v>0.03813121454</v>
      </c>
      <c r="DN130" s="126">
        <f t="shared" si="520"/>
        <v>0.03052086791</v>
      </c>
      <c r="DO130" s="126">
        <f t="shared" si="520"/>
        <v>0.02442941799</v>
      </c>
      <c r="DP130" s="126">
        <f t="shared" si="520"/>
        <v>0.0133724051</v>
      </c>
      <c r="DQ130" s="126">
        <f t="shared" si="520"/>
        <v>0.01070349882</v>
      </c>
      <c r="DR130" s="126">
        <f t="shared" si="520"/>
        <v>0.008567261169</v>
      </c>
      <c r="DS130" s="126">
        <f t="shared" si="520"/>
        <v>0.006857380488</v>
      </c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126"/>
      <c r="EE130" s="126"/>
      <c r="EF130" s="125">
        <f t="shared" ref="EF130:EO130" si="521">D130*EF$3</f>
        <v>-0.002271078519</v>
      </c>
      <c r="EG130" s="125">
        <f t="shared" si="521"/>
        <v>0.1553470379</v>
      </c>
      <c r="EH130" s="125">
        <f t="shared" si="521"/>
        <v>0.1613458765</v>
      </c>
      <c r="EI130" s="125">
        <f t="shared" si="521"/>
        <v>-0.04388255422</v>
      </c>
      <c r="EJ130" s="125">
        <f t="shared" si="521"/>
        <v>0.05263948754</v>
      </c>
      <c r="EK130" s="125">
        <f t="shared" si="521"/>
        <v>-0.01767263079</v>
      </c>
      <c r="EL130" s="125">
        <f t="shared" si="521"/>
        <v>0.0147160469</v>
      </c>
      <c r="EM130" s="125">
        <f t="shared" si="521"/>
        <v>-0.01049682813</v>
      </c>
      <c r="EN130" s="125">
        <f t="shared" si="521"/>
        <v>-0.009382585374</v>
      </c>
      <c r="EO130" s="125">
        <f t="shared" si="521"/>
        <v>0.007661011116</v>
      </c>
      <c r="EP130" s="127">
        <f t="shared" si="17"/>
        <v>0.3080037829</v>
      </c>
      <c r="EQ130" s="127">
        <v>6.919427620926677E-4</v>
      </c>
      <c r="ER130" s="127">
        <f t="shared" si="18"/>
        <v>0.3100436681</v>
      </c>
      <c r="ES130" s="127">
        <f t="shared" si="19"/>
        <v>0.000004161131919</v>
      </c>
      <c r="ET130" s="127">
        <f t="shared" si="20"/>
        <v>0.0152025071</v>
      </c>
    </row>
    <row r="131">
      <c r="A131" s="123">
        <f>'Yield Tabulations'!Z132</f>
        <v>0.3076923077</v>
      </c>
      <c r="B131" s="124">
        <f>'Yield Tabulations'!V132</f>
        <v>0.3753894081</v>
      </c>
      <c r="C131" s="124">
        <f>'Yield Tabulations'!W132</f>
        <v>0.2211155378</v>
      </c>
      <c r="D131" s="125">
        <f t="shared" si="11"/>
        <v>1</v>
      </c>
      <c r="E131" s="125">
        <f t="shared" ref="E131:M131" si="522">POWER($B131,E$1)*POWER($C131,E$2)</f>
        <v>0.2211155378</v>
      </c>
      <c r="F131" s="125">
        <f t="shared" si="522"/>
        <v>0.3753894081</v>
      </c>
      <c r="G131" s="125">
        <f t="shared" si="522"/>
        <v>0.04889208108</v>
      </c>
      <c r="H131" s="125">
        <f t="shared" si="522"/>
        <v>0.08300443087</v>
      </c>
      <c r="I131" s="125">
        <f t="shared" si="522"/>
        <v>0.1409172077</v>
      </c>
      <c r="J131" s="125">
        <f t="shared" si="522"/>
        <v>0.0108107988</v>
      </c>
      <c r="K131" s="125">
        <f t="shared" si="522"/>
        <v>0.01835356938</v>
      </c>
      <c r="L131" s="125">
        <f t="shared" si="522"/>
        <v>0.03115898418</v>
      </c>
      <c r="M131" s="125">
        <f t="shared" si="522"/>
        <v>0.05289882719</v>
      </c>
      <c r="N131" s="126">
        <f t="shared" ref="N131:DI131" si="523">OFFSET($D131,0,N$2)*OFFSET($D131,0,N$3)</f>
        <v>1</v>
      </c>
      <c r="O131" s="126">
        <f t="shared" si="523"/>
        <v>0.2211155378</v>
      </c>
      <c r="P131" s="126">
        <f t="shared" si="523"/>
        <v>0.3753894081</v>
      </c>
      <c r="Q131" s="126">
        <f t="shared" si="523"/>
        <v>0.04889208108</v>
      </c>
      <c r="R131" s="126">
        <f t="shared" si="523"/>
        <v>0.08300443087</v>
      </c>
      <c r="S131" s="126">
        <f t="shared" si="523"/>
        <v>0.1409172077</v>
      </c>
      <c r="T131" s="126">
        <f t="shared" si="523"/>
        <v>0.0108107988</v>
      </c>
      <c r="U131" s="126">
        <f t="shared" si="523"/>
        <v>0.01835356938</v>
      </c>
      <c r="V131" s="126">
        <f t="shared" si="523"/>
        <v>0.03115898418</v>
      </c>
      <c r="W131" s="126">
        <f t="shared" si="523"/>
        <v>0.05289882719</v>
      </c>
      <c r="X131" s="126">
        <f t="shared" si="523"/>
        <v>0.2211155378</v>
      </c>
      <c r="Y131" s="126">
        <f t="shared" si="523"/>
        <v>0.04889208108</v>
      </c>
      <c r="Z131" s="126">
        <f t="shared" si="523"/>
        <v>0.08300443087</v>
      </c>
      <c r="AA131" s="126">
        <f t="shared" si="523"/>
        <v>0.0108107988</v>
      </c>
      <c r="AB131" s="126">
        <f t="shared" si="523"/>
        <v>0.01835356938</v>
      </c>
      <c r="AC131" s="126">
        <f t="shared" si="523"/>
        <v>0.03115898418</v>
      </c>
      <c r="AD131" s="126">
        <f t="shared" si="523"/>
        <v>0.002390435592</v>
      </c>
      <c r="AE131" s="126">
        <f t="shared" si="523"/>
        <v>0.004058259364</v>
      </c>
      <c r="AF131" s="126">
        <f t="shared" si="523"/>
        <v>0.006889735545</v>
      </c>
      <c r="AG131" s="126">
        <f t="shared" si="523"/>
        <v>0.01169675263</v>
      </c>
      <c r="AH131" s="126">
        <f t="shared" si="523"/>
        <v>0.3753894081</v>
      </c>
      <c r="AI131" s="126">
        <f t="shared" si="523"/>
        <v>0.08300443087</v>
      </c>
      <c r="AJ131" s="126">
        <f t="shared" si="523"/>
        <v>0.1409172077</v>
      </c>
      <c r="AK131" s="126">
        <f t="shared" si="523"/>
        <v>0.01835356938</v>
      </c>
      <c r="AL131" s="126">
        <f t="shared" si="523"/>
        <v>0.03115898418</v>
      </c>
      <c r="AM131" s="126">
        <f t="shared" si="523"/>
        <v>0.05289882719</v>
      </c>
      <c r="AN131" s="126">
        <f t="shared" si="523"/>
        <v>0.004058259364</v>
      </c>
      <c r="AO131" s="126">
        <f t="shared" si="523"/>
        <v>0.006889735545</v>
      </c>
      <c r="AP131" s="126">
        <f t="shared" si="523"/>
        <v>0.01169675263</v>
      </c>
      <c r="AQ131" s="126">
        <f t="shared" si="523"/>
        <v>0.01985765943</v>
      </c>
      <c r="AR131" s="126">
        <f t="shared" si="523"/>
        <v>0.04889208108</v>
      </c>
      <c r="AS131" s="126">
        <f t="shared" si="523"/>
        <v>0.0108107988</v>
      </c>
      <c r="AT131" s="126">
        <f t="shared" si="523"/>
        <v>0.01835356938</v>
      </c>
      <c r="AU131" s="126">
        <f t="shared" si="523"/>
        <v>0.002390435592</v>
      </c>
      <c r="AV131" s="126">
        <f t="shared" si="523"/>
        <v>0.004058259364</v>
      </c>
      <c r="AW131" s="126">
        <f t="shared" si="523"/>
        <v>0.006889735545</v>
      </c>
      <c r="AX131" s="126">
        <f t="shared" si="523"/>
        <v>0.0005285624516</v>
      </c>
      <c r="AY131" s="126">
        <f t="shared" si="523"/>
        <v>0.000897344202</v>
      </c>
      <c r="AZ131" s="126">
        <f t="shared" si="523"/>
        <v>0.001523427581</v>
      </c>
      <c r="BA131" s="126">
        <f t="shared" si="523"/>
        <v>0.002586333748</v>
      </c>
      <c r="BB131" s="126">
        <f t="shared" si="523"/>
        <v>0.08300443087</v>
      </c>
      <c r="BC131" s="126">
        <f t="shared" si="523"/>
        <v>0.01835356938</v>
      </c>
      <c r="BD131" s="126">
        <f t="shared" si="523"/>
        <v>0.03115898418</v>
      </c>
      <c r="BE131" s="126">
        <f t="shared" si="523"/>
        <v>0.004058259364</v>
      </c>
      <c r="BF131" s="126">
        <f t="shared" si="523"/>
        <v>0.006889735545</v>
      </c>
      <c r="BG131" s="126">
        <f t="shared" si="523"/>
        <v>0.01169675263</v>
      </c>
      <c r="BH131" s="126">
        <f t="shared" si="523"/>
        <v>0.000897344202</v>
      </c>
      <c r="BI131" s="126">
        <f t="shared" si="523"/>
        <v>0.001523427581</v>
      </c>
      <c r="BJ131" s="126">
        <f t="shared" si="523"/>
        <v>0.002586333748</v>
      </c>
      <c r="BK131" s="126">
        <f t="shared" si="523"/>
        <v>0.004390837045</v>
      </c>
      <c r="BL131" s="126">
        <f t="shared" si="523"/>
        <v>0.1409172077</v>
      </c>
      <c r="BM131" s="126">
        <f t="shared" si="523"/>
        <v>0.03115898418</v>
      </c>
      <c r="BN131" s="126">
        <f t="shared" si="523"/>
        <v>0.05289882719</v>
      </c>
      <c r="BO131" s="126">
        <f t="shared" si="523"/>
        <v>0.006889735545</v>
      </c>
      <c r="BP131" s="126">
        <f t="shared" si="523"/>
        <v>0.01169675263</v>
      </c>
      <c r="BQ131" s="126">
        <f t="shared" si="523"/>
        <v>0.01985765943</v>
      </c>
      <c r="BR131" s="126">
        <f t="shared" si="523"/>
        <v>0.001523427581</v>
      </c>
      <c r="BS131" s="126">
        <f t="shared" si="523"/>
        <v>0.002586333748</v>
      </c>
      <c r="BT131" s="126">
        <f t="shared" si="523"/>
        <v>0.004390837045</v>
      </c>
      <c r="BU131" s="126">
        <f t="shared" si="523"/>
        <v>0.00745435502</v>
      </c>
      <c r="BV131" s="126">
        <f t="shared" si="523"/>
        <v>0.0108107988</v>
      </c>
      <c r="BW131" s="126">
        <f t="shared" si="523"/>
        <v>0.002390435592</v>
      </c>
      <c r="BX131" s="126">
        <f t="shared" si="523"/>
        <v>0.004058259364</v>
      </c>
      <c r="BY131" s="126">
        <f t="shared" si="523"/>
        <v>0.0005285624516</v>
      </c>
      <c r="BZ131" s="126">
        <f t="shared" si="523"/>
        <v>0.000897344202</v>
      </c>
      <c r="CA131" s="126">
        <f t="shared" si="523"/>
        <v>0.001523427581</v>
      </c>
      <c r="CB131" s="126">
        <f t="shared" si="523"/>
        <v>0.0001168733708</v>
      </c>
      <c r="CC131" s="126">
        <f t="shared" si="523"/>
        <v>0.0001984167459</v>
      </c>
      <c r="CD131" s="126">
        <f t="shared" si="523"/>
        <v>0.0003368535089</v>
      </c>
      <c r="CE131" s="126">
        <f t="shared" si="523"/>
        <v>0.0005718785778</v>
      </c>
      <c r="CF131" s="126">
        <f t="shared" si="523"/>
        <v>0.01835356938</v>
      </c>
      <c r="CG131" s="126">
        <f t="shared" si="523"/>
        <v>0.004058259364</v>
      </c>
      <c r="CH131" s="126">
        <f t="shared" si="523"/>
        <v>0.006889735545</v>
      </c>
      <c r="CI131" s="126">
        <f t="shared" si="523"/>
        <v>0.000897344202</v>
      </c>
      <c r="CJ131" s="126">
        <f t="shared" si="523"/>
        <v>0.001523427581</v>
      </c>
      <c r="CK131" s="126">
        <f t="shared" si="523"/>
        <v>0.002586333748</v>
      </c>
      <c r="CL131" s="126">
        <f t="shared" si="523"/>
        <v>0.0001984167459</v>
      </c>
      <c r="CM131" s="126">
        <f t="shared" si="523"/>
        <v>0.0003368535089</v>
      </c>
      <c r="CN131" s="126">
        <f t="shared" si="523"/>
        <v>0.0005718785778</v>
      </c>
      <c r="CO131" s="126">
        <f t="shared" si="523"/>
        <v>0.0009708822949</v>
      </c>
      <c r="CP131" s="126">
        <f t="shared" si="523"/>
        <v>0.03115898418</v>
      </c>
      <c r="CQ131" s="126">
        <f t="shared" si="523"/>
        <v>0.006889735545</v>
      </c>
      <c r="CR131" s="126">
        <f t="shared" si="523"/>
        <v>0.01169675263</v>
      </c>
      <c r="CS131" s="126">
        <f t="shared" si="523"/>
        <v>0.001523427581</v>
      </c>
      <c r="CT131" s="126">
        <f t="shared" si="523"/>
        <v>0.002586333748</v>
      </c>
      <c r="CU131" s="126">
        <f t="shared" si="523"/>
        <v>0.004390837045</v>
      </c>
      <c r="CV131" s="126">
        <f t="shared" si="523"/>
        <v>0.0003368535089</v>
      </c>
      <c r="CW131" s="126">
        <f t="shared" si="523"/>
        <v>0.0005718785778</v>
      </c>
      <c r="CX131" s="126">
        <f t="shared" si="523"/>
        <v>0.0009708822949</v>
      </c>
      <c r="CY131" s="126">
        <f t="shared" si="523"/>
        <v>0.001648273719</v>
      </c>
      <c r="CZ131" s="126">
        <f t="shared" si="523"/>
        <v>0.05289882719</v>
      </c>
      <c r="DA131" s="126">
        <f t="shared" si="523"/>
        <v>0.01169675263</v>
      </c>
      <c r="DB131" s="126">
        <f t="shared" si="523"/>
        <v>0.01985765943</v>
      </c>
      <c r="DC131" s="126">
        <f t="shared" si="523"/>
        <v>0.002586333748</v>
      </c>
      <c r="DD131" s="126">
        <f t="shared" si="523"/>
        <v>0.004390837045</v>
      </c>
      <c r="DE131" s="126">
        <f t="shared" si="523"/>
        <v>0.00745435502</v>
      </c>
      <c r="DF131" s="126">
        <f t="shared" si="523"/>
        <v>0.0005718785778</v>
      </c>
      <c r="DG131" s="126">
        <f t="shared" si="523"/>
        <v>0.0009708822949</v>
      </c>
      <c r="DH131" s="126">
        <f t="shared" si="523"/>
        <v>0.001648273719</v>
      </c>
      <c r="DI131" s="126">
        <f t="shared" si="523"/>
        <v>0.002798285919</v>
      </c>
      <c r="DJ131" s="126">
        <f t="shared" ref="DJ131:DS131" si="524">$A131*OFFSET($D131,0,DJ$3)</f>
        <v>0.3076923077</v>
      </c>
      <c r="DK131" s="126">
        <f t="shared" si="524"/>
        <v>0.06803555011</v>
      </c>
      <c r="DL131" s="126">
        <f t="shared" si="524"/>
        <v>0.1155044333</v>
      </c>
      <c r="DM131" s="126">
        <f t="shared" si="524"/>
        <v>0.01504371725</v>
      </c>
      <c r="DN131" s="126">
        <f t="shared" si="524"/>
        <v>0.02553982488</v>
      </c>
      <c r="DO131" s="126">
        <f t="shared" si="524"/>
        <v>0.04335914083</v>
      </c>
      <c r="DP131" s="126">
        <f t="shared" si="524"/>
        <v>0.003326399632</v>
      </c>
      <c r="DQ131" s="126">
        <f t="shared" si="524"/>
        <v>0.005647252116</v>
      </c>
      <c r="DR131" s="126">
        <f t="shared" si="524"/>
        <v>0.009587379746</v>
      </c>
      <c r="DS131" s="126">
        <f t="shared" si="524"/>
        <v>0.01627656221</v>
      </c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126"/>
      <c r="EE131" s="126"/>
      <c r="EF131" s="125">
        <f t="shared" ref="EF131:EO131" si="525">D131*EF$3</f>
        <v>-0.002271078519</v>
      </c>
      <c r="EG131" s="125">
        <f t="shared" si="525"/>
        <v>0.09794749924</v>
      </c>
      <c r="EH131" s="125">
        <f t="shared" si="525"/>
        <v>0.2157718365</v>
      </c>
      <c r="EI131" s="125">
        <f t="shared" si="525"/>
        <v>-0.0174450673</v>
      </c>
      <c r="EJ131" s="125">
        <f t="shared" si="525"/>
        <v>0.04438527508</v>
      </c>
      <c r="EK131" s="125">
        <f t="shared" si="525"/>
        <v>-0.03160639618</v>
      </c>
      <c r="EL131" s="125">
        <f t="shared" si="525"/>
        <v>0.003688606184</v>
      </c>
      <c r="EM131" s="125">
        <f t="shared" si="525"/>
        <v>-0.00558053357</v>
      </c>
      <c r="EN131" s="125">
        <f t="shared" si="525"/>
        <v>-0.01058002455</v>
      </c>
      <c r="EO131" s="125">
        <f t="shared" si="525"/>
        <v>0.01832300732</v>
      </c>
      <c r="EP131" s="127">
        <f t="shared" si="17"/>
        <v>0.3126331242</v>
      </c>
      <c r="EQ131" s="127">
        <v>0.011528665310745978</v>
      </c>
      <c r="ER131" s="127">
        <f t="shared" si="18"/>
        <v>0.3076923077</v>
      </c>
      <c r="ES131" s="127">
        <f t="shared" si="19"/>
        <v>0.00002441166822</v>
      </c>
      <c r="ET131" s="127">
        <f t="shared" si="20"/>
        <v>0.01578787418</v>
      </c>
    </row>
    <row r="132">
      <c r="A132" s="123">
        <f>'Yield Tabulations'!Z133</f>
        <v>0.2838541667</v>
      </c>
      <c r="B132" s="124">
        <f>'Yield Tabulations'!V133</f>
        <v>0.3024390244</v>
      </c>
      <c r="C132" s="124">
        <f>'Yield Tabulations'!W133</f>
        <v>0.2625698324</v>
      </c>
      <c r="D132" s="125">
        <f t="shared" si="11"/>
        <v>1</v>
      </c>
      <c r="E132" s="125">
        <f t="shared" ref="E132:M132" si="526">POWER($B132,E$1)*POWER($C132,E$2)</f>
        <v>0.2625698324</v>
      </c>
      <c r="F132" s="125">
        <f t="shared" si="526"/>
        <v>0.3024390244</v>
      </c>
      <c r="G132" s="125">
        <f t="shared" si="526"/>
        <v>0.06894291689</v>
      </c>
      <c r="H132" s="125">
        <f t="shared" si="526"/>
        <v>0.07941136395</v>
      </c>
      <c r="I132" s="125">
        <f t="shared" si="526"/>
        <v>0.09146936347</v>
      </c>
      <c r="J132" s="125">
        <f t="shared" si="526"/>
        <v>0.01810233013</v>
      </c>
      <c r="K132" s="125">
        <f t="shared" si="526"/>
        <v>0.02085102852</v>
      </c>
      <c r="L132" s="125">
        <f t="shared" si="526"/>
        <v>0.02401709544</v>
      </c>
      <c r="M132" s="125">
        <f t="shared" si="526"/>
        <v>0.02766390505</v>
      </c>
      <c r="N132" s="126">
        <f t="shared" ref="N132:DI132" si="527">OFFSET($D132,0,N$2)*OFFSET($D132,0,N$3)</f>
        <v>1</v>
      </c>
      <c r="O132" s="126">
        <f t="shared" si="527"/>
        <v>0.2625698324</v>
      </c>
      <c r="P132" s="126">
        <f t="shared" si="527"/>
        <v>0.3024390244</v>
      </c>
      <c r="Q132" s="126">
        <f t="shared" si="527"/>
        <v>0.06894291689</v>
      </c>
      <c r="R132" s="126">
        <f t="shared" si="527"/>
        <v>0.07941136395</v>
      </c>
      <c r="S132" s="126">
        <f t="shared" si="527"/>
        <v>0.09146936347</v>
      </c>
      <c r="T132" s="126">
        <f t="shared" si="527"/>
        <v>0.01810233013</v>
      </c>
      <c r="U132" s="126">
        <f t="shared" si="527"/>
        <v>0.02085102852</v>
      </c>
      <c r="V132" s="126">
        <f t="shared" si="527"/>
        <v>0.02401709544</v>
      </c>
      <c r="W132" s="126">
        <f t="shared" si="527"/>
        <v>0.02766390505</v>
      </c>
      <c r="X132" s="126">
        <f t="shared" si="527"/>
        <v>0.2625698324</v>
      </c>
      <c r="Y132" s="126">
        <f t="shared" si="527"/>
        <v>0.06894291689</v>
      </c>
      <c r="Z132" s="126">
        <f t="shared" si="527"/>
        <v>0.07941136395</v>
      </c>
      <c r="AA132" s="126">
        <f t="shared" si="527"/>
        <v>0.01810233013</v>
      </c>
      <c r="AB132" s="126">
        <f t="shared" si="527"/>
        <v>0.02085102852</v>
      </c>
      <c r="AC132" s="126">
        <f t="shared" si="527"/>
        <v>0.02401709544</v>
      </c>
      <c r="AD132" s="126">
        <f t="shared" si="527"/>
        <v>0.004753125789</v>
      </c>
      <c r="AE132" s="126">
        <f t="shared" si="527"/>
        <v>0.005474851064</v>
      </c>
      <c r="AF132" s="126">
        <f t="shared" si="527"/>
        <v>0.006306164724</v>
      </c>
      <c r="AG132" s="126">
        <f t="shared" si="527"/>
        <v>0.007263706913</v>
      </c>
      <c r="AH132" s="126">
        <f t="shared" si="527"/>
        <v>0.3024390244</v>
      </c>
      <c r="AI132" s="126">
        <f t="shared" si="527"/>
        <v>0.07941136395</v>
      </c>
      <c r="AJ132" s="126">
        <f t="shared" si="527"/>
        <v>0.09146936347</v>
      </c>
      <c r="AK132" s="126">
        <f t="shared" si="527"/>
        <v>0.02085102852</v>
      </c>
      <c r="AL132" s="126">
        <f t="shared" si="527"/>
        <v>0.02401709544</v>
      </c>
      <c r="AM132" s="126">
        <f t="shared" si="527"/>
        <v>0.02766390505</v>
      </c>
      <c r="AN132" s="126">
        <f t="shared" si="527"/>
        <v>0.005474851064</v>
      </c>
      <c r="AO132" s="126">
        <f t="shared" si="527"/>
        <v>0.006306164724</v>
      </c>
      <c r="AP132" s="126">
        <f t="shared" si="527"/>
        <v>0.007263706913</v>
      </c>
      <c r="AQ132" s="126">
        <f t="shared" si="527"/>
        <v>0.008366644454</v>
      </c>
      <c r="AR132" s="126">
        <f t="shared" si="527"/>
        <v>0.06894291689</v>
      </c>
      <c r="AS132" s="126">
        <f t="shared" si="527"/>
        <v>0.01810233013</v>
      </c>
      <c r="AT132" s="126">
        <f t="shared" si="527"/>
        <v>0.02085102852</v>
      </c>
      <c r="AU132" s="126">
        <f t="shared" si="527"/>
        <v>0.004753125789</v>
      </c>
      <c r="AV132" s="126">
        <f t="shared" si="527"/>
        <v>0.005474851064</v>
      </c>
      <c r="AW132" s="126">
        <f t="shared" si="527"/>
        <v>0.006306164724</v>
      </c>
      <c r="AX132" s="126">
        <f t="shared" si="527"/>
        <v>0.001248027442</v>
      </c>
      <c r="AY132" s="126">
        <f t="shared" si="527"/>
        <v>0.001437530726</v>
      </c>
      <c r="AZ132" s="126">
        <f t="shared" si="527"/>
        <v>0.001655808615</v>
      </c>
      <c r="BA132" s="126">
        <f t="shared" si="527"/>
        <v>0.001907230307</v>
      </c>
      <c r="BB132" s="126">
        <f t="shared" si="527"/>
        <v>0.07941136395</v>
      </c>
      <c r="BC132" s="126">
        <f t="shared" si="527"/>
        <v>0.02085102852</v>
      </c>
      <c r="BD132" s="126">
        <f t="shared" si="527"/>
        <v>0.02401709544</v>
      </c>
      <c r="BE132" s="126">
        <f t="shared" si="527"/>
        <v>0.005474851064</v>
      </c>
      <c r="BF132" s="126">
        <f t="shared" si="527"/>
        <v>0.006306164724</v>
      </c>
      <c r="BG132" s="126">
        <f t="shared" si="527"/>
        <v>0.007263706913</v>
      </c>
      <c r="BH132" s="126">
        <f t="shared" si="527"/>
        <v>0.001437530726</v>
      </c>
      <c r="BI132" s="126">
        <f t="shared" si="527"/>
        <v>0.001655808615</v>
      </c>
      <c r="BJ132" s="126">
        <f t="shared" si="527"/>
        <v>0.001907230307</v>
      </c>
      <c r="BK132" s="126">
        <f t="shared" si="527"/>
        <v>0.002196828432</v>
      </c>
      <c r="BL132" s="126">
        <f t="shared" si="527"/>
        <v>0.09146936347</v>
      </c>
      <c r="BM132" s="126">
        <f t="shared" si="527"/>
        <v>0.02401709544</v>
      </c>
      <c r="BN132" s="126">
        <f t="shared" si="527"/>
        <v>0.02766390505</v>
      </c>
      <c r="BO132" s="126">
        <f t="shared" si="527"/>
        <v>0.006306164724</v>
      </c>
      <c r="BP132" s="126">
        <f t="shared" si="527"/>
        <v>0.007263706913</v>
      </c>
      <c r="BQ132" s="126">
        <f t="shared" si="527"/>
        <v>0.008366644454</v>
      </c>
      <c r="BR132" s="126">
        <f t="shared" si="527"/>
        <v>0.001655808615</v>
      </c>
      <c r="BS132" s="126">
        <f t="shared" si="527"/>
        <v>0.001907230307</v>
      </c>
      <c r="BT132" s="126">
        <f t="shared" si="527"/>
        <v>0.002196828432</v>
      </c>
      <c r="BU132" s="126">
        <f t="shared" si="527"/>
        <v>0.002530399786</v>
      </c>
      <c r="BV132" s="126">
        <f t="shared" si="527"/>
        <v>0.01810233013</v>
      </c>
      <c r="BW132" s="126">
        <f t="shared" si="527"/>
        <v>0.004753125789</v>
      </c>
      <c r="BX132" s="126">
        <f t="shared" si="527"/>
        <v>0.005474851064</v>
      </c>
      <c r="BY132" s="126">
        <f t="shared" si="527"/>
        <v>0.001248027442</v>
      </c>
      <c r="BZ132" s="126">
        <f t="shared" si="527"/>
        <v>0.001437530726</v>
      </c>
      <c r="CA132" s="126">
        <f t="shared" si="527"/>
        <v>0.001655808615</v>
      </c>
      <c r="CB132" s="126">
        <f t="shared" si="527"/>
        <v>0.0003276943562</v>
      </c>
      <c r="CC132" s="126">
        <f t="shared" si="527"/>
        <v>0.0003774522019</v>
      </c>
      <c r="CD132" s="126">
        <f t="shared" si="527"/>
        <v>0.0004347653904</v>
      </c>
      <c r="CE132" s="126">
        <f t="shared" si="527"/>
        <v>0.000500781142</v>
      </c>
      <c r="CF132" s="126">
        <f t="shared" si="527"/>
        <v>0.02085102852</v>
      </c>
      <c r="CG132" s="126">
        <f t="shared" si="527"/>
        <v>0.005474851064</v>
      </c>
      <c r="CH132" s="126">
        <f t="shared" si="527"/>
        <v>0.006306164724</v>
      </c>
      <c r="CI132" s="126">
        <f t="shared" si="527"/>
        <v>0.001437530726</v>
      </c>
      <c r="CJ132" s="126">
        <f t="shared" si="527"/>
        <v>0.001655808615</v>
      </c>
      <c r="CK132" s="126">
        <f t="shared" si="527"/>
        <v>0.001907230307</v>
      </c>
      <c r="CL132" s="126">
        <f t="shared" si="527"/>
        <v>0.0003774522019</v>
      </c>
      <c r="CM132" s="126">
        <f t="shared" si="527"/>
        <v>0.0004347653904</v>
      </c>
      <c r="CN132" s="126">
        <f t="shared" si="527"/>
        <v>0.000500781142</v>
      </c>
      <c r="CO132" s="126">
        <f t="shared" si="527"/>
        <v>0.0005768208732</v>
      </c>
      <c r="CP132" s="126">
        <f t="shared" si="527"/>
        <v>0.02401709544</v>
      </c>
      <c r="CQ132" s="126">
        <f t="shared" si="527"/>
        <v>0.006306164724</v>
      </c>
      <c r="CR132" s="126">
        <f t="shared" si="527"/>
        <v>0.007263706913</v>
      </c>
      <c r="CS132" s="126">
        <f t="shared" si="527"/>
        <v>0.001655808615</v>
      </c>
      <c r="CT132" s="126">
        <f t="shared" si="527"/>
        <v>0.001907230307</v>
      </c>
      <c r="CU132" s="126">
        <f t="shared" si="527"/>
        <v>0.002196828432</v>
      </c>
      <c r="CV132" s="126">
        <f t="shared" si="527"/>
        <v>0.0004347653904</v>
      </c>
      <c r="CW132" s="126">
        <f t="shared" si="527"/>
        <v>0.000500781142</v>
      </c>
      <c r="CX132" s="126">
        <f t="shared" si="527"/>
        <v>0.0005768208732</v>
      </c>
      <c r="CY132" s="126">
        <f t="shared" si="527"/>
        <v>0.0006644066478</v>
      </c>
      <c r="CZ132" s="126">
        <f t="shared" si="527"/>
        <v>0.02766390505</v>
      </c>
      <c r="DA132" s="126">
        <f t="shared" si="527"/>
        <v>0.007263706913</v>
      </c>
      <c r="DB132" s="126">
        <f t="shared" si="527"/>
        <v>0.008366644454</v>
      </c>
      <c r="DC132" s="126">
        <f t="shared" si="527"/>
        <v>0.001907230307</v>
      </c>
      <c r="DD132" s="126">
        <f t="shared" si="527"/>
        <v>0.002196828432</v>
      </c>
      <c r="DE132" s="126">
        <f t="shared" si="527"/>
        <v>0.002530399786</v>
      </c>
      <c r="DF132" s="126">
        <f t="shared" si="527"/>
        <v>0.000500781142</v>
      </c>
      <c r="DG132" s="126">
        <f t="shared" si="527"/>
        <v>0.0005768208732</v>
      </c>
      <c r="DH132" s="126">
        <f t="shared" si="527"/>
        <v>0.0006644066478</v>
      </c>
      <c r="DI132" s="126">
        <f t="shared" si="527"/>
        <v>0.0007652916427</v>
      </c>
      <c r="DJ132" s="126">
        <f t="shared" ref="DJ132:DS132" si="528">$A132*OFFSET($D132,0,DJ$3)</f>
        <v>0.2838541667</v>
      </c>
      <c r="DK132" s="126">
        <f t="shared" si="528"/>
        <v>0.07453154097</v>
      </c>
      <c r="DL132" s="126">
        <f t="shared" si="528"/>
        <v>0.08584857724</v>
      </c>
      <c r="DM132" s="126">
        <f t="shared" si="528"/>
        <v>0.01956973422</v>
      </c>
      <c r="DN132" s="126">
        <f t="shared" si="528"/>
        <v>0.02254124654</v>
      </c>
      <c r="DO132" s="126">
        <f t="shared" si="528"/>
        <v>0.02596395994</v>
      </c>
      <c r="DP132" s="126">
        <f t="shared" si="528"/>
        <v>0.005138421834</v>
      </c>
      <c r="DQ132" s="126">
        <f t="shared" si="528"/>
        <v>0.005918651325</v>
      </c>
      <c r="DR132" s="126">
        <f t="shared" si="528"/>
        <v>0.006817352611</v>
      </c>
      <c r="DS132" s="126">
        <f t="shared" si="528"/>
        <v>0.007852514715</v>
      </c>
      <c r="DT132" s="126"/>
      <c r="DU132" s="126"/>
      <c r="DV132" s="126"/>
      <c r="DW132" s="126"/>
      <c r="DX132" s="126"/>
      <c r="DY132" s="126"/>
      <c r="DZ132" s="126"/>
      <c r="EA132" s="126"/>
      <c r="EB132" s="126"/>
      <c r="EC132" s="126"/>
      <c r="ED132" s="126"/>
      <c r="EE132" s="126"/>
      <c r="EF132" s="125">
        <f t="shared" ref="EF132:EO132" si="529">D132*EF$3</f>
        <v>-0.002271078519</v>
      </c>
      <c r="EG132" s="125">
        <f t="shared" si="529"/>
        <v>0.1163104986</v>
      </c>
      <c r="EH132" s="125">
        <f t="shared" si="529"/>
        <v>0.1738403437</v>
      </c>
      <c r="EI132" s="125">
        <f t="shared" si="529"/>
        <v>-0.0245993584</v>
      </c>
      <c r="EJ132" s="125">
        <f t="shared" si="529"/>
        <v>0.04246394074</v>
      </c>
      <c r="EK132" s="125">
        <f t="shared" si="529"/>
        <v>-0.02051571264</v>
      </c>
      <c r="EL132" s="125">
        <f t="shared" si="529"/>
        <v>0.006176450796</v>
      </c>
      <c r="EM132" s="125">
        <f t="shared" si="529"/>
        <v>-0.006339903822</v>
      </c>
      <c r="EN132" s="125">
        <f t="shared" si="529"/>
        <v>-0.008154998184</v>
      </c>
      <c r="EO132" s="125">
        <f t="shared" si="529"/>
        <v>0.009582177178</v>
      </c>
      <c r="EP132" s="127">
        <f t="shared" si="17"/>
        <v>0.2864923595</v>
      </c>
      <c r="EQ132" s="127">
        <v>0.017843672594252513</v>
      </c>
      <c r="ER132" s="127">
        <f t="shared" si="18"/>
        <v>0.2838541667</v>
      </c>
      <c r="ES132" s="127">
        <f t="shared" si="19"/>
        <v>0.000006960061354</v>
      </c>
      <c r="ET132" s="127">
        <f t="shared" si="20"/>
        <v>0.02234664682</v>
      </c>
    </row>
    <row r="133">
      <c r="A133" s="123">
        <f>'Yield Tabulations'!Z134</f>
        <v>0.3986254296</v>
      </c>
      <c r="B133" s="124">
        <f>'Yield Tabulations'!V134</f>
        <v>0.46875</v>
      </c>
      <c r="C133" s="124">
        <f>'Yield Tabulations'!W134</f>
        <v>0.2991689751</v>
      </c>
      <c r="D133" s="125">
        <f t="shared" si="11"/>
        <v>1</v>
      </c>
      <c r="E133" s="125">
        <f t="shared" ref="E133:M133" si="530">POWER($B133,E$1)*POWER($C133,E$2)</f>
        <v>0.2991689751</v>
      </c>
      <c r="F133" s="125">
        <f t="shared" si="530"/>
        <v>0.46875</v>
      </c>
      <c r="G133" s="125">
        <f t="shared" si="530"/>
        <v>0.08950207564</v>
      </c>
      <c r="H133" s="125">
        <f t="shared" si="530"/>
        <v>0.1402354571</v>
      </c>
      <c r="I133" s="125">
        <f t="shared" si="530"/>
        <v>0.2197265625</v>
      </c>
      <c r="J133" s="125">
        <f t="shared" si="530"/>
        <v>0.02677624424</v>
      </c>
      <c r="K133" s="125">
        <f t="shared" si="530"/>
        <v>0.04195409796</v>
      </c>
      <c r="L133" s="125">
        <f t="shared" si="530"/>
        <v>0.0657353705</v>
      </c>
      <c r="M133" s="125">
        <f t="shared" si="530"/>
        <v>0.1029968262</v>
      </c>
      <c r="N133" s="126">
        <f t="shared" ref="N133:DI133" si="531">OFFSET($D133,0,N$2)*OFFSET($D133,0,N$3)</f>
        <v>1</v>
      </c>
      <c r="O133" s="126">
        <f t="shared" si="531"/>
        <v>0.2991689751</v>
      </c>
      <c r="P133" s="126">
        <f t="shared" si="531"/>
        <v>0.46875</v>
      </c>
      <c r="Q133" s="126">
        <f t="shared" si="531"/>
        <v>0.08950207564</v>
      </c>
      <c r="R133" s="126">
        <f t="shared" si="531"/>
        <v>0.1402354571</v>
      </c>
      <c r="S133" s="126">
        <f t="shared" si="531"/>
        <v>0.2197265625</v>
      </c>
      <c r="T133" s="126">
        <f t="shared" si="531"/>
        <v>0.02677624424</v>
      </c>
      <c r="U133" s="126">
        <f t="shared" si="531"/>
        <v>0.04195409796</v>
      </c>
      <c r="V133" s="126">
        <f t="shared" si="531"/>
        <v>0.0657353705</v>
      </c>
      <c r="W133" s="126">
        <f t="shared" si="531"/>
        <v>0.1029968262</v>
      </c>
      <c r="X133" s="126">
        <f t="shared" si="531"/>
        <v>0.2991689751</v>
      </c>
      <c r="Y133" s="126">
        <f t="shared" si="531"/>
        <v>0.08950207564</v>
      </c>
      <c r="Z133" s="126">
        <f t="shared" si="531"/>
        <v>0.1402354571</v>
      </c>
      <c r="AA133" s="126">
        <f t="shared" si="531"/>
        <v>0.02677624424</v>
      </c>
      <c r="AB133" s="126">
        <f t="shared" si="531"/>
        <v>0.04195409796</v>
      </c>
      <c r="AC133" s="126">
        <f t="shared" si="531"/>
        <v>0.0657353705</v>
      </c>
      <c r="AD133" s="126">
        <f t="shared" si="531"/>
        <v>0.008010621545</v>
      </c>
      <c r="AE133" s="126">
        <f t="shared" si="531"/>
        <v>0.01255136449</v>
      </c>
      <c r="AF133" s="126">
        <f t="shared" si="531"/>
        <v>0.01966598342</v>
      </c>
      <c r="AG133" s="126">
        <f t="shared" si="531"/>
        <v>0.03081345492</v>
      </c>
      <c r="AH133" s="126">
        <f t="shared" si="531"/>
        <v>0.46875</v>
      </c>
      <c r="AI133" s="126">
        <f t="shared" si="531"/>
        <v>0.1402354571</v>
      </c>
      <c r="AJ133" s="126">
        <f t="shared" si="531"/>
        <v>0.2197265625</v>
      </c>
      <c r="AK133" s="126">
        <f t="shared" si="531"/>
        <v>0.04195409796</v>
      </c>
      <c r="AL133" s="126">
        <f t="shared" si="531"/>
        <v>0.0657353705</v>
      </c>
      <c r="AM133" s="126">
        <f t="shared" si="531"/>
        <v>0.1029968262</v>
      </c>
      <c r="AN133" s="126">
        <f t="shared" si="531"/>
        <v>0.01255136449</v>
      </c>
      <c r="AO133" s="126">
        <f t="shared" si="531"/>
        <v>0.01966598342</v>
      </c>
      <c r="AP133" s="126">
        <f t="shared" si="531"/>
        <v>0.03081345492</v>
      </c>
      <c r="AQ133" s="126">
        <f t="shared" si="531"/>
        <v>0.04827976227</v>
      </c>
      <c r="AR133" s="126">
        <f t="shared" si="531"/>
        <v>0.08950207564</v>
      </c>
      <c r="AS133" s="126">
        <f t="shared" si="531"/>
        <v>0.02677624424</v>
      </c>
      <c r="AT133" s="126">
        <f t="shared" si="531"/>
        <v>0.04195409796</v>
      </c>
      <c r="AU133" s="126">
        <f t="shared" si="531"/>
        <v>0.008010621545</v>
      </c>
      <c r="AV133" s="126">
        <f t="shared" si="531"/>
        <v>0.01255136449</v>
      </c>
      <c r="AW133" s="126">
        <f t="shared" si="531"/>
        <v>0.01966598342</v>
      </c>
      <c r="AX133" s="126">
        <f t="shared" si="531"/>
        <v>0.002396529437</v>
      </c>
      <c r="AY133" s="126">
        <f t="shared" si="531"/>
        <v>0.003754978849</v>
      </c>
      <c r="AZ133" s="126">
        <f t="shared" si="531"/>
        <v>0.005883452103</v>
      </c>
      <c r="BA133" s="126">
        <f t="shared" si="531"/>
        <v>0.009218429727</v>
      </c>
      <c r="BB133" s="126">
        <f t="shared" si="531"/>
        <v>0.1402354571</v>
      </c>
      <c r="BC133" s="126">
        <f t="shared" si="531"/>
        <v>0.04195409796</v>
      </c>
      <c r="BD133" s="126">
        <f t="shared" si="531"/>
        <v>0.0657353705</v>
      </c>
      <c r="BE133" s="126">
        <f t="shared" si="531"/>
        <v>0.01255136449</v>
      </c>
      <c r="BF133" s="126">
        <f t="shared" si="531"/>
        <v>0.01966598342</v>
      </c>
      <c r="BG133" s="126">
        <f t="shared" si="531"/>
        <v>0.03081345492</v>
      </c>
      <c r="BH133" s="126">
        <f t="shared" si="531"/>
        <v>0.003754978849</v>
      </c>
      <c r="BI133" s="126">
        <f t="shared" si="531"/>
        <v>0.005883452103</v>
      </c>
      <c r="BJ133" s="126">
        <f t="shared" si="531"/>
        <v>0.009218429727</v>
      </c>
      <c r="BK133" s="126">
        <f t="shared" si="531"/>
        <v>0.01444380699</v>
      </c>
      <c r="BL133" s="126">
        <f t="shared" si="531"/>
        <v>0.2197265625</v>
      </c>
      <c r="BM133" s="126">
        <f t="shared" si="531"/>
        <v>0.0657353705</v>
      </c>
      <c r="BN133" s="126">
        <f t="shared" si="531"/>
        <v>0.1029968262</v>
      </c>
      <c r="BO133" s="126">
        <f t="shared" si="531"/>
        <v>0.01966598342</v>
      </c>
      <c r="BP133" s="126">
        <f t="shared" si="531"/>
        <v>0.03081345492</v>
      </c>
      <c r="BQ133" s="126">
        <f t="shared" si="531"/>
        <v>0.04827976227</v>
      </c>
      <c r="BR133" s="126">
        <f t="shared" si="531"/>
        <v>0.005883452103</v>
      </c>
      <c r="BS133" s="126">
        <f t="shared" si="531"/>
        <v>0.009218429727</v>
      </c>
      <c r="BT133" s="126">
        <f t="shared" si="531"/>
        <v>0.01444380699</v>
      </c>
      <c r="BU133" s="126">
        <f t="shared" si="531"/>
        <v>0.02263113856</v>
      </c>
      <c r="BV133" s="126">
        <f t="shared" si="531"/>
        <v>0.02677624424</v>
      </c>
      <c r="BW133" s="126">
        <f t="shared" si="531"/>
        <v>0.008010621545</v>
      </c>
      <c r="BX133" s="126">
        <f t="shared" si="531"/>
        <v>0.01255136449</v>
      </c>
      <c r="BY133" s="126">
        <f t="shared" si="531"/>
        <v>0.002396529437</v>
      </c>
      <c r="BZ133" s="126">
        <f t="shared" si="531"/>
        <v>0.003754978849</v>
      </c>
      <c r="CA133" s="126">
        <f t="shared" si="531"/>
        <v>0.005883452103</v>
      </c>
      <c r="CB133" s="126">
        <f t="shared" si="531"/>
        <v>0.0007169672554</v>
      </c>
      <c r="CC133" s="126">
        <f t="shared" si="531"/>
        <v>0.001123373174</v>
      </c>
      <c r="CD133" s="126">
        <f t="shared" si="531"/>
        <v>0.001760146335</v>
      </c>
      <c r="CE133" s="126">
        <f t="shared" si="531"/>
        <v>0.002757868173</v>
      </c>
      <c r="CF133" s="126">
        <f t="shared" si="531"/>
        <v>0.04195409796</v>
      </c>
      <c r="CG133" s="126">
        <f t="shared" si="531"/>
        <v>0.01255136449</v>
      </c>
      <c r="CH133" s="126">
        <f t="shared" si="531"/>
        <v>0.01966598342</v>
      </c>
      <c r="CI133" s="126">
        <f t="shared" si="531"/>
        <v>0.003754978849</v>
      </c>
      <c r="CJ133" s="126">
        <f t="shared" si="531"/>
        <v>0.005883452103</v>
      </c>
      <c r="CK133" s="126">
        <f t="shared" si="531"/>
        <v>0.009218429727</v>
      </c>
      <c r="CL133" s="126">
        <f t="shared" si="531"/>
        <v>0.001123373174</v>
      </c>
      <c r="CM133" s="126">
        <f t="shared" si="531"/>
        <v>0.001760146335</v>
      </c>
      <c r="CN133" s="126">
        <f t="shared" si="531"/>
        <v>0.002757868173</v>
      </c>
      <c r="CO133" s="126">
        <f t="shared" si="531"/>
        <v>0.004321138935</v>
      </c>
      <c r="CP133" s="126">
        <f t="shared" si="531"/>
        <v>0.0657353705</v>
      </c>
      <c r="CQ133" s="126">
        <f t="shared" si="531"/>
        <v>0.01966598342</v>
      </c>
      <c r="CR133" s="126">
        <f t="shared" si="531"/>
        <v>0.03081345492</v>
      </c>
      <c r="CS133" s="126">
        <f t="shared" si="531"/>
        <v>0.005883452103</v>
      </c>
      <c r="CT133" s="126">
        <f t="shared" si="531"/>
        <v>0.009218429727</v>
      </c>
      <c r="CU133" s="126">
        <f t="shared" si="531"/>
        <v>0.01444380699</v>
      </c>
      <c r="CV133" s="126">
        <f t="shared" si="531"/>
        <v>0.001760146335</v>
      </c>
      <c r="CW133" s="126">
        <f t="shared" si="531"/>
        <v>0.002757868173</v>
      </c>
      <c r="CX133" s="126">
        <f t="shared" si="531"/>
        <v>0.004321138935</v>
      </c>
      <c r="CY133" s="126">
        <f t="shared" si="531"/>
        <v>0.006770534529</v>
      </c>
      <c r="CZ133" s="126">
        <f t="shared" si="531"/>
        <v>0.1029968262</v>
      </c>
      <c r="DA133" s="126">
        <f t="shared" si="531"/>
        <v>0.03081345492</v>
      </c>
      <c r="DB133" s="126">
        <f t="shared" si="531"/>
        <v>0.04827976227</v>
      </c>
      <c r="DC133" s="126">
        <f t="shared" si="531"/>
        <v>0.009218429727</v>
      </c>
      <c r="DD133" s="126">
        <f t="shared" si="531"/>
        <v>0.01444380699</v>
      </c>
      <c r="DE133" s="126">
        <f t="shared" si="531"/>
        <v>0.02263113856</v>
      </c>
      <c r="DF133" s="126">
        <f t="shared" si="531"/>
        <v>0.002757868173</v>
      </c>
      <c r="DG133" s="126">
        <f t="shared" si="531"/>
        <v>0.004321138935</v>
      </c>
      <c r="DH133" s="126">
        <f t="shared" si="531"/>
        <v>0.006770534529</v>
      </c>
      <c r="DI133" s="126">
        <f t="shared" si="531"/>
        <v>0.0106083462</v>
      </c>
      <c r="DJ133" s="126">
        <f t="shared" ref="DJ133:DS133" si="532">$A133*OFFSET($D133,0,DJ$3)</f>
        <v>0.3986254296</v>
      </c>
      <c r="DK133" s="126">
        <f t="shared" si="532"/>
        <v>0.1192563612</v>
      </c>
      <c r="DL133" s="126">
        <f t="shared" si="532"/>
        <v>0.1868556701</v>
      </c>
      <c r="DM133" s="126">
        <f t="shared" si="532"/>
        <v>0.03567780335</v>
      </c>
      <c r="DN133" s="126">
        <f t="shared" si="532"/>
        <v>0.05590141931</v>
      </c>
      <c r="DO133" s="126">
        <f t="shared" si="532"/>
        <v>0.08758859536</v>
      </c>
      <c r="DP133" s="126">
        <f t="shared" si="532"/>
        <v>0.01067369186</v>
      </c>
      <c r="DQ133" s="126">
        <f t="shared" si="532"/>
        <v>0.01672397032</v>
      </c>
      <c r="DR133" s="126">
        <f t="shared" si="532"/>
        <v>0.0262037903</v>
      </c>
      <c r="DS133" s="126">
        <f t="shared" si="532"/>
        <v>0.04105715408</v>
      </c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126"/>
      <c r="EE133" s="126"/>
      <c r="EF133" s="125">
        <f t="shared" ref="EF133:EO133" si="533">D133*EF$3</f>
        <v>-0.002271078519</v>
      </c>
      <c r="EG133" s="125">
        <f t="shared" si="533"/>
        <v>0.1325228125</v>
      </c>
      <c r="EH133" s="125">
        <f t="shared" si="533"/>
        <v>0.2694350085</v>
      </c>
      <c r="EI133" s="125">
        <f t="shared" si="533"/>
        <v>-0.031935023</v>
      </c>
      <c r="EJ133" s="125">
        <f t="shared" si="533"/>
        <v>0.07498863943</v>
      </c>
      <c r="EK133" s="125">
        <f t="shared" si="533"/>
        <v>-0.04928258867</v>
      </c>
      <c r="EL133" s="125">
        <f t="shared" si="533"/>
        <v>0.009135959505</v>
      </c>
      <c r="EM133" s="125">
        <f t="shared" si="533"/>
        <v>-0.01275644248</v>
      </c>
      <c r="EN133" s="125">
        <f t="shared" si="533"/>
        <v>-0.02232042707</v>
      </c>
      <c r="EO133" s="125">
        <f t="shared" si="533"/>
        <v>0.03567586844</v>
      </c>
      <c r="EP133" s="127">
        <f t="shared" si="17"/>
        <v>0.4031927287</v>
      </c>
      <c r="EQ133" s="127">
        <v>-0.011352558584510841</v>
      </c>
      <c r="ER133" s="127">
        <f t="shared" si="18"/>
        <v>0.3986254296</v>
      </c>
      <c r="ES133" s="127">
        <f t="shared" si="19"/>
        <v>0.00002086022119</v>
      </c>
      <c r="ET133" s="127">
        <f t="shared" si="20"/>
        <v>0.001205248277</v>
      </c>
    </row>
    <row r="134">
      <c r="A134" s="123">
        <f>'Yield Tabulations'!Z135</f>
        <v>0.5302579365</v>
      </c>
      <c r="B134" s="124">
        <f>'Yield Tabulations'!V135</f>
        <v>0.5057647963</v>
      </c>
      <c r="C134" s="124">
        <f>'Yield Tabulations'!W135</f>
        <v>0.5748251748</v>
      </c>
      <c r="D134" s="125">
        <f t="shared" si="11"/>
        <v>1</v>
      </c>
      <c r="E134" s="125">
        <f t="shared" ref="E134:M134" si="534">POWER($B134,E$1)*POWER($C134,E$2)</f>
        <v>0.5748251748</v>
      </c>
      <c r="F134" s="125">
        <f t="shared" si="534"/>
        <v>0.5057647963</v>
      </c>
      <c r="G134" s="125">
        <f t="shared" si="534"/>
        <v>0.3304239816</v>
      </c>
      <c r="H134" s="125">
        <f t="shared" si="534"/>
        <v>0.2907263375</v>
      </c>
      <c r="I134" s="125">
        <f t="shared" si="534"/>
        <v>0.2557980292</v>
      </c>
      <c r="J134" s="125">
        <f t="shared" si="534"/>
        <v>0.189936023</v>
      </c>
      <c r="K134" s="125">
        <f t="shared" si="534"/>
        <v>0.1671168178</v>
      </c>
      <c r="L134" s="125">
        <f t="shared" si="534"/>
        <v>0.1470391468</v>
      </c>
      <c r="M134" s="125">
        <f t="shared" si="534"/>
        <v>0.1293736381</v>
      </c>
      <c r="N134" s="126">
        <f t="shared" ref="N134:DI134" si="535">OFFSET($D134,0,N$2)*OFFSET($D134,0,N$3)</f>
        <v>1</v>
      </c>
      <c r="O134" s="126">
        <f t="shared" si="535"/>
        <v>0.5748251748</v>
      </c>
      <c r="P134" s="126">
        <f t="shared" si="535"/>
        <v>0.5057647963</v>
      </c>
      <c r="Q134" s="126">
        <f t="shared" si="535"/>
        <v>0.3304239816</v>
      </c>
      <c r="R134" s="126">
        <f t="shared" si="535"/>
        <v>0.2907263375</v>
      </c>
      <c r="S134" s="126">
        <f t="shared" si="535"/>
        <v>0.2557980292</v>
      </c>
      <c r="T134" s="126">
        <f t="shared" si="535"/>
        <v>0.189936023</v>
      </c>
      <c r="U134" s="126">
        <f t="shared" si="535"/>
        <v>0.1671168178</v>
      </c>
      <c r="V134" s="126">
        <f t="shared" si="535"/>
        <v>0.1470391468</v>
      </c>
      <c r="W134" s="126">
        <f t="shared" si="535"/>
        <v>0.1293736381</v>
      </c>
      <c r="X134" s="126">
        <f t="shared" si="535"/>
        <v>0.5748251748</v>
      </c>
      <c r="Y134" s="126">
        <f t="shared" si="535"/>
        <v>0.3304239816</v>
      </c>
      <c r="Z134" s="126">
        <f t="shared" si="535"/>
        <v>0.2907263375</v>
      </c>
      <c r="AA134" s="126">
        <f t="shared" si="535"/>
        <v>0.189936023</v>
      </c>
      <c r="AB134" s="126">
        <f t="shared" si="535"/>
        <v>0.1671168178</v>
      </c>
      <c r="AC134" s="126">
        <f t="shared" si="535"/>
        <v>0.1470391468</v>
      </c>
      <c r="AD134" s="126">
        <f t="shared" si="535"/>
        <v>0.1091800076</v>
      </c>
      <c r="AE134" s="126">
        <f t="shared" si="535"/>
        <v>0.09606295398</v>
      </c>
      <c r="AF134" s="126">
        <f t="shared" si="535"/>
        <v>0.08452180329</v>
      </c>
      <c r="AG134" s="126">
        <f t="shared" si="535"/>
        <v>0.07436722415</v>
      </c>
      <c r="AH134" s="126">
        <f t="shared" si="535"/>
        <v>0.5057647963</v>
      </c>
      <c r="AI134" s="126">
        <f t="shared" si="535"/>
        <v>0.2907263375</v>
      </c>
      <c r="AJ134" s="126">
        <f t="shared" si="535"/>
        <v>0.2557980292</v>
      </c>
      <c r="AK134" s="126">
        <f t="shared" si="535"/>
        <v>0.1671168178</v>
      </c>
      <c r="AL134" s="126">
        <f t="shared" si="535"/>
        <v>0.1470391468</v>
      </c>
      <c r="AM134" s="126">
        <f t="shared" si="535"/>
        <v>0.1293736381</v>
      </c>
      <c r="AN134" s="126">
        <f t="shared" si="535"/>
        <v>0.09606295398</v>
      </c>
      <c r="AO134" s="126">
        <f t="shared" si="535"/>
        <v>0.08452180329</v>
      </c>
      <c r="AP134" s="126">
        <f t="shared" si="535"/>
        <v>0.07436722415</v>
      </c>
      <c r="AQ134" s="126">
        <f t="shared" si="535"/>
        <v>0.06543263174</v>
      </c>
      <c r="AR134" s="126">
        <f t="shared" si="535"/>
        <v>0.3304239816</v>
      </c>
      <c r="AS134" s="126">
        <f t="shared" si="535"/>
        <v>0.189936023</v>
      </c>
      <c r="AT134" s="126">
        <f t="shared" si="535"/>
        <v>0.1671168178</v>
      </c>
      <c r="AU134" s="126">
        <f t="shared" si="535"/>
        <v>0.1091800076</v>
      </c>
      <c r="AV134" s="126">
        <f t="shared" si="535"/>
        <v>0.09606295398</v>
      </c>
      <c r="AW134" s="126">
        <f t="shared" si="535"/>
        <v>0.08452180329</v>
      </c>
      <c r="AX134" s="126">
        <f t="shared" si="535"/>
        <v>0.06275941697</v>
      </c>
      <c r="AY134" s="126">
        <f t="shared" si="535"/>
        <v>0.05521940432</v>
      </c>
      <c r="AZ134" s="126">
        <f t="shared" si="535"/>
        <v>0.04858526035</v>
      </c>
      <c r="BA134" s="126">
        <f t="shared" si="535"/>
        <v>0.04274815263</v>
      </c>
      <c r="BB134" s="126">
        <f t="shared" si="535"/>
        <v>0.2907263375</v>
      </c>
      <c r="BC134" s="126">
        <f t="shared" si="535"/>
        <v>0.1671168178</v>
      </c>
      <c r="BD134" s="126">
        <f t="shared" si="535"/>
        <v>0.1470391468</v>
      </c>
      <c r="BE134" s="126">
        <f t="shared" si="535"/>
        <v>0.09606295398</v>
      </c>
      <c r="BF134" s="126">
        <f t="shared" si="535"/>
        <v>0.08452180329</v>
      </c>
      <c r="BG134" s="126">
        <f t="shared" si="535"/>
        <v>0.07436722415</v>
      </c>
      <c r="BH134" s="126">
        <f t="shared" si="535"/>
        <v>0.05521940432</v>
      </c>
      <c r="BI134" s="126">
        <f t="shared" si="535"/>
        <v>0.04858526035</v>
      </c>
      <c r="BJ134" s="126">
        <f t="shared" si="535"/>
        <v>0.04274815263</v>
      </c>
      <c r="BK134" s="126">
        <f t="shared" si="535"/>
        <v>0.03761232398</v>
      </c>
      <c r="BL134" s="126">
        <f t="shared" si="535"/>
        <v>0.2557980292</v>
      </c>
      <c r="BM134" s="126">
        <f t="shared" si="535"/>
        <v>0.1470391468</v>
      </c>
      <c r="BN134" s="126">
        <f t="shared" si="535"/>
        <v>0.1293736381</v>
      </c>
      <c r="BO134" s="126">
        <f t="shared" si="535"/>
        <v>0.08452180329</v>
      </c>
      <c r="BP134" s="126">
        <f t="shared" si="535"/>
        <v>0.07436722415</v>
      </c>
      <c r="BQ134" s="126">
        <f t="shared" si="535"/>
        <v>0.06543263174</v>
      </c>
      <c r="BR134" s="126">
        <f t="shared" si="535"/>
        <v>0.04858526035</v>
      </c>
      <c r="BS134" s="126">
        <f t="shared" si="535"/>
        <v>0.04274815263</v>
      </c>
      <c r="BT134" s="126">
        <f t="shared" si="535"/>
        <v>0.03761232398</v>
      </c>
      <c r="BU134" s="126">
        <f t="shared" si="535"/>
        <v>0.03309352166</v>
      </c>
      <c r="BV134" s="126">
        <f t="shared" si="535"/>
        <v>0.189936023</v>
      </c>
      <c r="BW134" s="126">
        <f t="shared" si="535"/>
        <v>0.1091800076</v>
      </c>
      <c r="BX134" s="126">
        <f t="shared" si="535"/>
        <v>0.09606295398</v>
      </c>
      <c r="BY134" s="126">
        <f t="shared" si="535"/>
        <v>0.06275941697</v>
      </c>
      <c r="BZ134" s="126">
        <f t="shared" si="535"/>
        <v>0.05521940432</v>
      </c>
      <c r="CA134" s="126">
        <f t="shared" si="535"/>
        <v>0.04858526035</v>
      </c>
      <c r="CB134" s="126">
        <f t="shared" si="535"/>
        <v>0.03607569283</v>
      </c>
      <c r="CC134" s="126">
        <f t="shared" si="535"/>
        <v>0.03174150374</v>
      </c>
      <c r="CD134" s="126">
        <f t="shared" si="535"/>
        <v>0.02792803078</v>
      </c>
      <c r="CE134" s="126">
        <f t="shared" si="535"/>
        <v>0.02457271431</v>
      </c>
      <c r="CF134" s="126">
        <f t="shared" si="535"/>
        <v>0.1671168178</v>
      </c>
      <c r="CG134" s="126">
        <f t="shared" si="535"/>
        <v>0.09606295398</v>
      </c>
      <c r="CH134" s="126">
        <f t="shared" si="535"/>
        <v>0.08452180329</v>
      </c>
      <c r="CI134" s="126">
        <f t="shared" si="535"/>
        <v>0.05521940432</v>
      </c>
      <c r="CJ134" s="126">
        <f t="shared" si="535"/>
        <v>0.04858526035</v>
      </c>
      <c r="CK134" s="126">
        <f t="shared" si="535"/>
        <v>0.04274815263</v>
      </c>
      <c r="CL134" s="126">
        <f t="shared" si="535"/>
        <v>0.03174150374</v>
      </c>
      <c r="CM134" s="126">
        <f t="shared" si="535"/>
        <v>0.02792803078</v>
      </c>
      <c r="CN134" s="126">
        <f t="shared" si="535"/>
        <v>0.02457271431</v>
      </c>
      <c r="CO134" s="126">
        <f t="shared" si="535"/>
        <v>0.02162051071</v>
      </c>
      <c r="CP134" s="126">
        <f t="shared" si="535"/>
        <v>0.1470391468</v>
      </c>
      <c r="CQ134" s="126">
        <f t="shared" si="535"/>
        <v>0.08452180329</v>
      </c>
      <c r="CR134" s="126">
        <f t="shared" si="535"/>
        <v>0.07436722415</v>
      </c>
      <c r="CS134" s="126">
        <f t="shared" si="535"/>
        <v>0.04858526035</v>
      </c>
      <c r="CT134" s="126">
        <f t="shared" si="535"/>
        <v>0.04274815263</v>
      </c>
      <c r="CU134" s="126">
        <f t="shared" si="535"/>
        <v>0.03761232398</v>
      </c>
      <c r="CV134" s="126">
        <f t="shared" si="535"/>
        <v>0.02792803078</v>
      </c>
      <c r="CW134" s="126">
        <f t="shared" si="535"/>
        <v>0.02457271431</v>
      </c>
      <c r="CX134" s="126">
        <f t="shared" si="535"/>
        <v>0.02162051071</v>
      </c>
      <c r="CY134" s="126">
        <f t="shared" si="535"/>
        <v>0.01902298937</v>
      </c>
      <c r="CZ134" s="126">
        <f t="shared" si="535"/>
        <v>0.1293736381</v>
      </c>
      <c r="DA134" s="126">
        <f t="shared" si="535"/>
        <v>0.07436722415</v>
      </c>
      <c r="DB134" s="126">
        <f t="shared" si="535"/>
        <v>0.06543263174</v>
      </c>
      <c r="DC134" s="126">
        <f t="shared" si="535"/>
        <v>0.04274815263</v>
      </c>
      <c r="DD134" s="126">
        <f t="shared" si="535"/>
        <v>0.03761232398</v>
      </c>
      <c r="DE134" s="126">
        <f t="shared" si="535"/>
        <v>0.03309352166</v>
      </c>
      <c r="DF134" s="126">
        <f t="shared" si="535"/>
        <v>0.02457271431</v>
      </c>
      <c r="DG134" s="126">
        <f t="shared" si="535"/>
        <v>0.02162051071</v>
      </c>
      <c r="DH134" s="126">
        <f t="shared" si="535"/>
        <v>0.01902298937</v>
      </c>
      <c r="DI134" s="126">
        <f t="shared" si="535"/>
        <v>0.01673753824</v>
      </c>
      <c r="DJ134" s="126">
        <f t="shared" ref="DJ134:DS134" si="536">$A134*OFFSET($D134,0,DJ$3)</f>
        <v>0.5302579365</v>
      </c>
      <c r="DK134" s="126">
        <f t="shared" si="536"/>
        <v>0.3048056111</v>
      </c>
      <c r="DL134" s="126">
        <f t="shared" si="536"/>
        <v>0.2681857972</v>
      </c>
      <c r="DM134" s="126">
        <f t="shared" si="536"/>
        <v>0.1752099387</v>
      </c>
      <c r="DN134" s="126">
        <f t="shared" si="536"/>
        <v>0.1541599478</v>
      </c>
      <c r="DO134" s="126">
        <f t="shared" si="536"/>
        <v>0.1356389351</v>
      </c>
      <c r="DP134" s="126">
        <f t="shared" si="536"/>
        <v>0.1007150836</v>
      </c>
      <c r="DQ134" s="126">
        <f t="shared" si="536"/>
        <v>0.08861501894</v>
      </c>
      <c r="DR134" s="126">
        <f t="shared" si="536"/>
        <v>0.07796867459</v>
      </c>
      <c r="DS134" s="126">
        <f t="shared" si="536"/>
        <v>0.06860139839</v>
      </c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126"/>
      <c r="EE134" s="126"/>
      <c r="EF134" s="125">
        <f t="shared" ref="EF134:EO134" si="537">D134*EF$3</f>
        <v>-0.002271078519</v>
      </c>
      <c r="EG134" s="125">
        <f t="shared" si="537"/>
        <v>0.2546301762</v>
      </c>
      <c r="EH134" s="125">
        <f t="shared" si="537"/>
        <v>0.2907109167</v>
      </c>
      <c r="EI134" s="125">
        <f t="shared" si="537"/>
        <v>-0.1178977959</v>
      </c>
      <c r="EJ134" s="125">
        <f t="shared" si="537"/>
        <v>0.1554612004</v>
      </c>
      <c r="EK134" s="125">
        <f t="shared" si="537"/>
        <v>-0.0573730773</v>
      </c>
      <c r="EL134" s="125">
        <f t="shared" si="537"/>
        <v>0.06480549696</v>
      </c>
      <c r="EM134" s="125">
        <f t="shared" si="537"/>
        <v>-0.05081305943</v>
      </c>
      <c r="EN134" s="125">
        <f t="shared" si="537"/>
        <v>-0.04992710208</v>
      </c>
      <c r="EO134" s="125">
        <f t="shared" si="537"/>
        <v>0.04481222447</v>
      </c>
      <c r="EP134" s="127">
        <f t="shared" si="17"/>
        <v>0.5321379015</v>
      </c>
      <c r="EQ134" s="127">
        <v>-0.013007282658056507</v>
      </c>
      <c r="ER134" s="127">
        <f t="shared" si="18"/>
        <v>0.5302579365</v>
      </c>
      <c r="ES134" s="127">
        <f t="shared" si="19"/>
        <v>0.000003534268457</v>
      </c>
      <c r="ET134" s="127">
        <f t="shared" si="20"/>
        <v>0.00939267638</v>
      </c>
    </row>
    <row r="135">
      <c r="A135" s="123">
        <f>'Yield Tabulations'!Z136</f>
        <v>0.2915811088</v>
      </c>
      <c r="B135" s="124">
        <f>'Yield Tabulations'!V136</f>
        <v>0.3076923077</v>
      </c>
      <c r="C135" s="124">
        <f>'Yield Tabulations'!W136</f>
        <v>0.2686567164</v>
      </c>
      <c r="D135" s="125">
        <f t="shared" si="11"/>
        <v>1</v>
      </c>
      <c r="E135" s="125">
        <f t="shared" ref="E135:M135" si="538">POWER($B135,E$1)*POWER($C135,E$2)</f>
        <v>0.2686567164</v>
      </c>
      <c r="F135" s="125">
        <f t="shared" si="538"/>
        <v>0.3076923077</v>
      </c>
      <c r="G135" s="125">
        <f t="shared" si="538"/>
        <v>0.07217643128</v>
      </c>
      <c r="H135" s="125">
        <f t="shared" si="538"/>
        <v>0.08266360505</v>
      </c>
      <c r="I135" s="125">
        <f t="shared" si="538"/>
        <v>0.09467455621</v>
      </c>
      <c r="J135" s="125">
        <f t="shared" si="538"/>
        <v>0.01939068303</v>
      </c>
      <c r="K135" s="125">
        <f t="shared" si="538"/>
        <v>0.0222081327</v>
      </c>
      <c r="L135" s="125">
        <f t="shared" si="538"/>
        <v>0.0254349554</v>
      </c>
      <c r="M135" s="125">
        <f t="shared" si="538"/>
        <v>0.02913063268</v>
      </c>
      <c r="N135" s="126">
        <f t="shared" ref="N135:DI135" si="539">OFFSET($D135,0,N$2)*OFFSET($D135,0,N$3)</f>
        <v>1</v>
      </c>
      <c r="O135" s="126">
        <f t="shared" si="539"/>
        <v>0.2686567164</v>
      </c>
      <c r="P135" s="126">
        <f t="shared" si="539"/>
        <v>0.3076923077</v>
      </c>
      <c r="Q135" s="126">
        <f t="shared" si="539"/>
        <v>0.07217643128</v>
      </c>
      <c r="R135" s="126">
        <f t="shared" si="539"/>
        <v>0.08266360505</v>
      </c>
      <c r="S135" s="126">
        <f t="shared" si="539"/>
        <v>0.09467455621</v>
      </c>
      <c r="T135" s="126">
        <f t="shared" si="539"/>
        <v>0.01939068303</v>
      </c>
      <c r="U135" s="126">
        <f t="shared" si="539"/>
        <v>0.0222081327</v>
      </c>
      <c r="V135" s="126">
        <f t="shared" si="539"/>
        <v>0.0254349554</v>
      </c>
      <c r="W135" s="126">
        <f t="shared" si="539"/>
        <v>0.02913063268</v>
      </c>
      <c r="X135" s="126">
        <f t="shared" si="539"/>
        <v>0.2686567164</v>
      </c>
      <c r="Y135" s="126">
        <f t="shared" si="539"/>
        <v>0.07217643128</v>
      </c>
      <c r="Z135" s="126">
        <f t="shared" si="539"/>
        <v>0.08266360505</v>
      </c>
      <c r="AA135" s="126">
        <f t="shared" si="539"/>
        <v>0.01939068303</v>
      </c>
      <c r="AB135" s="126">
        <f t="shared" si="539"/>
        <v>0.0222081327</v>
      </c>
      <c r="AC135" s="126">
        <f t="shared" si="539"/>
        <v>0.0254349554</v>
      </c>
      <c r="AD135" s="126">
        <f t="shared" si="539"/>
        <v>0.005209437232</v>
      </c>
      <c r="AE135" s="126">
        <f t="shared" si="539"/>
        <v>0.005966364009</v>
      </c>
      <c r="AF135" s="126">
        <f t="shared" si="539"/>
        <v>0.0068332716</v>
      </c>
      <c r="AG135" s="126">
        <f t="shared" si="539"/>
        <v>0.007826140123</v>
      </c>
      <c r="AH135" s="126">
        <f t="shared" si="539"/>
        <v>0.3076923077</v>
      </c>
      <c r="AI135" s="126">
        <f t="shared" si="539"/>
        <v>0.08266360505</v>
      </c>
      <c r="AJ135" s="126">
        <f t="shared" si="539"/>
        <v>0.09467455621</v>
      </c>
      <c r="AK135" s="126">
        <f t="shared" si="539"/>
        <v>0.0222081327</v>
      </c>
      <c r="AL135" s="126">
        <f t="shared" si="539"/>
        <v>0.0254349554</v>
      </c>
      <c r="AM135" s="126">
        <f t="shared" si="539"/>
        <v>0.02913063268</v>
      </c>
      <c r="AN135" s="126">
        <f t="shared" si="539"/>
        <v>0.005966364009</v>
      </c>
      <c r="AO135" s="126">
        <f t="shared" si="539"/>
        <v>0.0068332716</v>
      </c>
      <c r="AP135" s="126">
        <f t="shared" si="539"/>
        <v>0.007826140123</v>
      </c>
      <c r="AQ135" s="126">
        <f t="shared" si="539"/>
        <v>0.008963271594</v>
      </c>
      <c r="AR135" s="126">
        <f t="shared" si="539"/>
        <v>0.07217643128</v>
      </c>
      <c r="AS135" s="126">
        <f t="shared" si="539"/>
        <v>0.01939068303</v>
      </c>
      <c r="AT135" s="126">
        <f t="shared" si="539"/>
        <v>0.0222081327</v>
      </c>
      <c r="AU135" s="126">
        <f t="shared" si="539"/>
        <v>0.005209437232</v>
      </c>
      <c r="AV135" s="126">
        <f t="shared" si="539"/>
        <v>0.005966364009</v>
      </c>
      <c r="AW135" s="126">
        <f t="shared" si="539"/>
        <v>0.0068332716</v>
      </c>
      <c r="AX135" s="126">
        <f t="shared" si="539"/>
        <v>0.001399550301</v>
      </c>
      <c r="AY135" s="126">
        <f t="shared" si="539"/>
        <v>0.001602903764</v>
      </c>
      <c r="AZ135" s="126">
        <f t="shared" si="539"/>
        <v>0.00183580431</v>
      </c>
      <c r="BA135" s="126">
        <f t="shared" si="539"/>
        <v>0.002102545108</v>
      </c>
      <c r="BB135" s="126">
        <f t="shared" si="539"/>
        <v>0.08266360505</v>
      </c>
      <c r="BC135" s="126">
        <f t="shared" si="539"/>
        <v>0.0222081327</v>
      </c>
      <c r="BD135" s="126">
        <f t="shared" si="539"/>
        <v>0.0254349554</v>
      </c>
      <c r="BE135" s="126">
        <f t="shared" si="539"/>
        <v>0.005966364009</v>
      </c>
      <c r="BF135" s="126">
        <f t="shared" si="539"/>
        <v>0.0068332716</v>
      </c>
      <c r="BG135" s="126">
        <f t="shared" si="539"/>
        <v>0.007826140123</v>
      </c>
      <c r="BH135" s="126">
        <f t="shared" si="539"/>
        <v>0.001602903764</v>
      </c>
      <c r="BI135" s="126">
        <f t="shared" si="539"/>
        <v>0.00183580431</v>
      </c>
      <c r="BJ135" s="126">
        <f t="shared" si="539"/>
        <v>0.002102545108</v>
      </c>
      <c r="BK135" s="126">
        <f t="shared" si="539"/>
        <v>0.002408043115</v>
      </c>
      <c r="BL135" s="126">
        <f t="shared" si="539"/>
        <v>0.09467455621</v>
      </c>
      <c r="BM135" s="126">
        <f t="shared" si="539"/>
        <v>0.0254349554</v>
      </c>
      <c r="BN135" s="126">
        <f t="shared" si="539"/>
        <v>0.02913063268</v>
      </c>
      <c r="BO135" s="126">
        <f t="shared" si="539"/>
        <v>0.0068332716</v>
      </c>
      <c r="BP135" s="126">
        <f t="shared" si="539"/>
        <v>0.007826140123</v>
      </c>
      <c r="BQ135" s="126">
        <f t="shared" si="539"/>
        <v>0.008963271594</v>
      </c>
      <c r="BR135" s="126">
        <f t="shared" si="539"/>
        <v>0.00183580431</v>
      </c>
      <c r="BS135" s="126">
        <f t="shared" si="539"/>
        <v>0.002102545108</v>
      </c>
      <c r="BT135" s="126">
        <f t="shared" si="539"/>
        <v>0.002408043115</v>
      </c>
      <c r="BU135" s="126">
        <f t="shared" si="539"/>
        <v>0.002757929721</v>
      </c>
      <c r="BV135" s="126">
        <f t="shared" si="539"/>
        <v>0.01939068303</v>
      </c>
      <c r="BW135" s="126">
        <f t="shared" si="539"/>
        <v>0.005209437232</v>
      </c>
      <c r="BX135" s="126">
        <f t="shared" si="539"/>
        <v>0.005966364009</v>
      </c>
      <c r="BY135" s="126">
        <f t="shared" si="539"/>
        <v>0.001399550301</v>
      </c>
      <c r="BZ135" s="126">
        <f t="shared" si="539"/>
        <v>0.001602903764</v>
      </c>
      <c r="CA135" s="126">
        <f t="shared" si="539"/>
        <v>0.00183580431</v>
      </c>
      <c r="CB135" s="126">
        <f t="shared" si="539"/>
        <v>0.0003759985884</v>
      </c>
      <c r="CC135" s="126">
        <f t="shared" si="539"/>
        <v>0.0004306308619</v>
      </c>
      <c r="CD135" s="126">
        <f t="shared" si="539"/>
        <v>0.000493201158</v>
      </c>
      <c r="CE135" s="126">
        <f t="shared" si="539"/>
        <v>0.0005648628648</v>
      </c>
      <c r="CF135" s="126">
        <f t="shared" si="539"/>
        <v>0.0222081327</v>
      </c>
      <c r="CG135" s="126">
        <f t="shared" si="539"/>
        <v>0.005966364009</v>
      </c>
      <c r="CH135" s="126">
        <f t="shared" si="539"/>
        <v>0.0068332716</v>
      </c>
      <c r="CI135" s="126">
        <f t="shared" si="539"/>
        <v>0.001602903764</v>
      </c>
      <c r="CJ135" s="126">
        <f t="shared" si="539"/>
        <v>0.00183580431</v>
      </c>
      <c r="CK135" s="126">
        <f t="shared" si="539"/>
        <v>0.002102545108</v>
      </c>
      <c r="CL135" s="126">
        <f t="shared" si="539"/>
        <v>0.0004306308619</v>
      </c>
      <c r="CM135" s="126">
        <f t="shared" si="539"/>
        <v>0.000493201158</v>
      </c>
      <c r="CN135" s="126">
        <f t="shared" si="539"/>
        <v>0.0005648628648</v>
      </c>
      <c r="CO135" s="126">
        <f t="shared" si="539"/>
        <v>0.0006469369562</v>
      </c>
      <c r="CP135" s="126">
        <f t="shared" si="539"/>
        <v>0.0254349554</v>
      </c>
      <c r="CQ135" s="126">
        <f t="shared" si="539"/>
        <v>0.0068332716</v>
      </c>
      <c r="CR135" s="126">
        <f t="shared" si="539"/>
        <v>0.007826140123</v>
      </c>
      <c r="CS135" s="126">
        <f t="shared" si="539"/>
        <v>0.00183580431</v>
      </c>
      <c r="CT135" s="126">
        <f t="shared" si="539"/>
        <v>0.002102545108</v>
      </c>
      <c r="CU135" s="126">
        <f t="shared" si="539"/>
        <v>0.002408043115</v>
      </c>
      <c r="CV135" s="126">
        <f t="shared" si="539"/>
        <v>0.000493201158</v>
      </c>
      <c r="CW135" s="126">
        <f t="shared" si="539"/>
        <v>0.0005648628648</v>
      </c>
      <c r="CX135" s="126">
        <f t="shared" si="539"/>
        <v>0.0006469369562</v>
      </c>
      <c r="CY135" s="126">
        <f t="shared" si="539"/>
        <v>0.000740936343</v>
      </c>
      <c r="CZ135" s="126">
        <f t="shared" si="539"/>
        <v>0.02913063268</v>
      </c>
      <c r="DA135" s="126">
        <f t="shared" si="539"/>
        <v>0.007826140123</v>
      </c>
      <c r="DB135" s="126">
        <f t="shared" si="539"/>
        <v>0.008963271594</v>
      </c>
      <c r="DC135" s="126">
        <f t="shared" si="539"/>
        <v>0.002102545108</v>
      </c>
      <c r="DD135" s="126">
        <f t="shared" si="539"/>
        <v>0.002408043115</v>
      </c>
      <c r="DE135" s="126">
        <f t="shared" si="539"/>
        <v>0.002757929721</v>
      </c>
      <c r="DF135" s="126">
        <f t="shared" si="539"/>
        <v>0.0005648628648</v>
      </c>
      <c r="DG135" s="126">
        <f t="shared" si="539"/>
        <v>0.0006469369562</v>
      </c>
      <c r="DH135" s="126">
        <f t="shared" si="539"/>
        <v>0.000740936343</v>
      </c>
      <c r="DI135" s="126">
        <f t="shared" si="539"/>
        <v>0.0008485937604</v>
      </c>
      <c r="DJ135" s="126">
        <f t="shared" ref="DJ135:DS135" si="540">$A135*OFFSET($D135,0,DJ$3)</f>
        <v>0.2915811088</v>
      </c>
      <c r="DK135" s="126">
        <f t="shared" si="540"/>
        <v>0.07833522327</v>
      </c>
      <c r="DL135" s="126">
        <f t="shared" si="540"/>
        <v>0.08971726426</v>
      </c>
      <c r="DM135" s="126">
        <f t="shared" si="540"/>
        <v>0.02104528386</v>
      </c>
      <c r="DN135" s="126">
        <f t="shared" si="540"/>
        <v>0.02410314562</v>
      </c>
      <c r="DO135" s="126">
        <f t="shared" si="540"/>
        <v>0.02760531208</v>
      </c>
      <c r="DP135" s="126">
        <f t="shared" si="540"/>
        <v>0.005653956859</v>
      </c>
      <c r="DQ135" s="126">
        <f t="shared" si="540"/>
        <v>0.006475471958</v>
      </c>
      <c r="DR135" s="126">
        <f t="shared" si="540"/>
        <v>0.007416352499</v>
      </c>
      <c r="DS135" s="126">
        <f t="shared" si="540"/>
        <v>0.008493942178</v>
      </c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126"/>
      <c r="EE135" s="126"/>
      <c r="EF135" s="125">
        <f t="shared" ref="EF135:EO135" si="541">D135*EF$3</f>
        <v>-0.002271078519</v>
      </c>
      <c r="EG135" s="125">
        <f t="shared" si="541"/>
        <v>0.1190068042</v>
      </c>
      <c r="EH135" s="125">
        <f t="shared" si="541"/>
        <v>0.176859903</v>
      </c>
      <c r="EI135" s="125">
        <f t="shared" si="541"/>
        <v>-0.02575310099</v>
      </c>
      <c r="EJ135" s="125">
        <f t="shared" si="541"/>
        <v>0.04420302399</v>
      </c>
      <c r="EK135" s="125">
        <f t="shared" si="541"/>
        <v>-0.02123460704</v>
      </c>
      <c r="EL135" s="125">
        <f t="shared" si="541"/>
        <v>0.006616032232</v>
      </c>
      <c r="EM135" s="125">
        <f t="shared" si="541"/>
        <v>-0.006752541019</v>
      </c>
      <c r="EN135" s="125">
        <f t="shared" si="541"/>
        <v>-0.008636432146</v>
      </c>
      <c r="EO135" s="125">
        <f t="shared" si="541"/>
        <v>0.01009021984</v>
      </c>
      <c r="EP135" s="127">
        <f t="shared" si="17"/>
        <v>0.2921282236</v>
      </c>
      <c r="EQ135" s="127">
        <v>0.018399518285684924</v>
      </c>
      <c r="ER135" s="127">
        <f t="shared" si="18"/>
        <v>0.2915811088</v>
      </c>
      <c r="ES135" s="127">
        <f t="shared" si="19"/>
        <v>0.0000002993346139</v>
      </c>
      <c r="ET135" s="127">
        <f t="shared" si="20"/>
        <v>0.02009618299</v>
      </c>
    </row>
    <row r="136">
      <c r="A136" s="123">
        <f>'Yield Tabulations'!Z137</f>
        <v>0.4352409639</v>
      </c>
      <c r="B136" s="124">
        <f>'Yield Tabulations'!V137</f>
        <v>0.4878640777</v>
      </c>
      <c r="C136" s="124">
        <f>'Yield Tabulations'!W137</f>
        <v>0.3492063492</v>
      </c>
      <c r="D136" s="125">
        <f t="shared" si="11"/>
        <v>1</v>
      </c>
      <c r="E136" s="125">
        <f t="shared" ref="E136:M136" si="542">POWER($B136,E$1)*POWER($C136,E$2)</f>
        <v>0.3492063492</v>
      </c>
      <c r="F136" s="125">
        <f t="shared" si="542"/>
        <v>0.4878640777</v>
      </c>
      <c r="G136" s="125">
        <f t="shared" si="542"/>
        <v>0.1219450743</v>
      </c>
      <c r="H136" s="125">
        <f t="shared" si="542"/>
        <v>0.1703652335</v>
      </c>
      <c r="I136" s="125">
        <f t="shared" si="542"/>
        <v>0.2380113583</v>
      </c>
      <c r="J136" s="125">
        <f t="shared" si="542"/>
        <v>0.04258399421</v>
      </c>
      <c r="K136" s="125">
        <f t="shared" si="542"/>
        <v>0.05949262121</v>
      </c>
      <c r="L136" s="125">
        <f t="shared" si="542"/>
        <v>0.08311507749</v>
      </c>
      <c r="M136" s="125">
        <f t="shared" si="542"/>
        <v>0.1161171918</v>
      </c>
      <c r="N136" s="126">
        <f t="shared" ref="N136:DI136" si="543">OFFSET($D136,0,N$2)*OFFSET($D136,0,N$3)</f>
        <v>1</v>
      </c>
      <c r="O136" s="126">
        <f t="shared" si="543"/>
        <v>0.3492063492</v>
      </c>
      <c r="P136" s="126">
        <f t="shared" si="543"/>
        <v>0.4878640777</v>
      </c>
      <c r="Q136" s="126">
        <f t="shared" si="543"/>
        <v>0.1219450743</v>
      </c>
      <c r="R136" s="126">
        <f t="shared" si="543"/>
        <v>0.1703652335</v>
      </c>
      <c r="S136" s="126">
        <f t="shared" si="543"/>
        <v>0.2380113583</v>
      </c>
      <c r="T136" s="126">
        <f t="shared" si="543"/>
        <v>0.04258399421</v>
      </c>
      <c r="U136" s="126">
        <f t="shared" si="543"/>
        <v>0.05949262121</v>
      </c>
      <c r="V136" s="126">
        <f t="shared" si="543"/>
        <v>0.08311507749</v>
      </c>
      <c r="W136" s="126">
        <f t="shared" si="543"/>
        <v>0.1161171918</v>
      </c>
      <c r="X136" s="126">
        <f t="shared" si="543"/>
        <v>0.3492063492</v>
      </c>
      <c r="Y136" s="126">
        <f t="shared" si="543"/>
        <v>0.1219450743</v>
      </c>
      <c r="Z136" s="126">
        <f t="shared" si="543"/>
        <v>0.1703652335</v>
      </c>
      <c r="AA136" s="126">
        <f t="shared" si="543"/>
        <v>0.04258399421</v>
      </c>
      <c r="AB136" s="126">
        <f t="shared" si="543"/>
        <v>0.05949262121</v>
      </c>
      <c r="AC136" s="126">
        <f t="shared" si="543"/>
        <v>0.08311507749</v>
      </c>
      <c r="AD136" s="126">
        <f t="shared" si="543"/>
        <v>0.01487060115</v>
      </c>
      <c r="AE136" s="126">
        <f t="shared" si="543"/>
        <v>0.02077520106</v>
      </c>
      <c r="AF136" s="126">
        <f t="shared" si="543"/>
        <v>0.02902431278</v>
      </c>
      <c r="AG136" s="126">
        <f t="shared" si="543"/>
        <v>0.04054886062</v>
      </c>
      <c r="AH136" s="126">
        <f t="shared" si="543"/>
        <v>0.4878640777</v>
      </c>
      <c r="AI136" s="126">
        <f t="shared" si="543"/>
        <v>0.1703652335</v>
      </c>
      <c r="AJ136" s="126">
        <f t="shared" si="543"/>
        <v>0.2380113583</v>
      </c>
      <c r="AK136" s="126">
        <f t="shared" si="543"/>
        <v>0.05949262121</v>
      </c>
      <c r="AL136" s="126">
        <f t="shared" si="543"/>
        <v>0.08311507749</v>
      </c>
      <c r="AM136" s="126">
        <f t="shared" si="543"/>
        <v>0.1161171918</v>
      </c>
      <c r="AN136" s="126">
        <f t="shared" si="543"/>
        <v>0.02077520106</v>
      </c>
      <c r="AO136" s="126">
        <f t="shared" si="543"/>
        <v>0.02902431278</v>
      </c>
      <c r="AP136" s="126">
        <f t="shared" si="543"/>
        <v>0.04054886062</v>
      </c>
      <c r="AQ136" s="126">
        <f t="shared" si="543"/>
        <v>0.05664940667</v>
      </c>
      <c r="AR136" s="126">
        <f t="shared" si="543"/>
        <v>0.1219450743</v>
      </c>
      <c r="AS136" s="126">
        <f t="shared" si="543"/>
        <v>0.04258399421</v>
      </c>
      <c r="AT136" s="126">
        <f t="shared" si="543"/>
        <v>0.05949262121</v>
      </c>
      <c r="AU136" s="126">
        <f t="shared" si="543"/>
        <v>0.01487060115</v>
      </c>
      <c r="AV136" s="126">
        <f t="shared" si="543"/>
        <v>0.02077520106</v>
      </c>
      <c r="AW136" s="126">
        <f t="shared" si="543"/>
        <v>0.02902431278</v>
      </c>
      <c r="AX136" s="126">
        <f t="shared" si="543"/>
        <v>0.005192908339</v>
      </c>
      <c r="AY136" s="126">
        <f t="shared" si="543"/>
        <v>0.007254832116</v>
      </c>
      <c r="AZ136" s="126">
        <f t="shared" si="543"/>
        <v>0.0101354743</v>
      </c>
      <c r="BA136" s="126">
        <f t="shared" si="543"/>
        <v>0.01415991958</v>
      </c>
      <c r="BB136" s="126">
        <f t="shared" si="543"/>
        <v>0.1703652335</v>
      </c>
      <c r="BC136" s="126">
        <f t="shared" si="543"/>
        <v>0.05949262121</v>
      </c>
      <c r="BD136" s="126">
        <f t="shared" si="543"/>
        <v>0.08311507749</v>
      </c>
      <c r="BE136" s="126">
        <f t="shared" si="543"/>
        <v>0.02077520106</v>
      </c>
      <c r="BF136" s="126">
        <f t="shared" si="543"/>
        <v>0.02902431278</v>
      </c>
      <c r="BG136" s="126">
        <f t="shared" si="543"/>
        <v>0.04054886062</v>
      </c>
      <c r="BH136" s="126">
        <f t="shared" si="543"/>
        <v>0.007254832116</v>
      </c>
      <c r="BI136" s="126">
        <f t="shared" si="543"/>
        <v>0.0101354743</v>
      </c>
      <c r="BJ136" s="126">
        <f t="shared" si="543"/>
        <v>0.01415991958</v>
      </c>
      <c r="BK136" s="126">
        <f t="shared" si="543"/>
        <v>0.01978233249</v>
      </c>
      <c r="BL136" s="126">
        <f t="shared" si="543"/>
        <v>0.2380113583</v>
      </c>
      <c r="BM136" s="126">
        <f t="shared" si="543"/>
        <v>0.08311507749</v>
      </c>
      <c r="BN136" s="126">
        <f t="shared" si="543"/>
        <v>0.1161171918</v>
      </c>
      <c r="BO136" s="126">
        <f t="shared" si="543"/>
        <v>0.02902431278</v>
      </c>
      <c r="BP136" s="126">
        <f t="shared" si="543"/>
        <v>0.04054886062</v>
      </c>
      <c r="BQ136" s="126">
        <f t="shared" si="543"/>
        <v>0.05664940667</v>
      </c>
      <c r="BR136" s="126">
        <f t="shared" si="543"/>
        <v>0.0101354743</v>
      </c>
      <c r="BS136" s="126">
        <f t="shared" si="543"/>
        <v>0.01415991958</v>
      </c>
      <c r="BT136" s="126">
        <f t="shared" si="543"/>
        <v>0.01978233249</v>
      </c>
      <c r="BU136" s="126">
        <f t="shared" si="543"/>
        <v>0.02763721054</v>
      </c>
      <c r="BV136" s="126">
        <f t="shared" si="543"/>
        <v>0.04258399421</v>
      </c>
      <c r="BW136" s="126">
        <f t="shared" si="543"/>
        <v>0.01487060115</v>
      </c>
      <c r="BX136" s="126">
        <f t="shared" si="543"/>
        <v>0.02077520106</v>
      </c>
      <c r="BY136" s="126">
        <f t="shared" si="543"/>
        <v>0.005192908339</v>
      </c>
      <c r="BZ136" s="126">
        <f t="shared" si="543"/>
        <v>0.007254832116</v>
      </c>
      <c r="CA136" s="126">
        <f t="shared" si="543"/>
        <v>0.0101354743</v>
      </c>
      <c r="CB136" s="126">
        <f t="shared" si="543"/>
        <v>0.001813396563</v>
      </c>
      <c r="CC136" s="126">
        <f t="shared" si="543"/>
        <v>0.002533433437</v>
      </c>
      <c r="CD136" s="126">
        <f t="shared" si="543"/>
        <v>0.003539371979</v>
      </c>
      <c r="CE136" s="126">
        <f t="shared" si="543"/>
        <v>0.004944733822</v>
      </c>
      <c r="CF136" s="126">
        <f t="shared" si="543"/>
        <v>0.05949262121</v>
      </c>
      <c r="CG136" s="126">
        <f t="shared" si="543"/>
        <v>0.02077520106</v>
      </c>
      <c r="CH136" s="126">
        <f t="shared" si="543"/>
        <v>0.02902431278</v>
      </c>
      <c r="CI136" s="126">
        <f t="shared" si="543"/>
        <v>0.007254832116</v>
      </c>
      <c r="CJ136" s="126">
        <f t="shared" si="543"/>
        <v>0.0101354743</v>
      </c>
      <c r="CK136" s="126">
        <f t="shared" si="543"/>
        <v>0.01415991958</v>
      </c>
      <c r="CL136" s="126">
        <f t="shared" si="543"/>
        <v>0.002533433437</v>
      </c>
      <c r="CM136" s="126">
        <f t="shared" si="543"/>
        <v>0.003539371979</v>
      </c>
      <c r="CN136" s="126">
        <f t="shared" si="543"/>
        <v>0.004944733822</v>
      </c>
      <c r="CO136" s="126">
        <f t="shared" si="543"/>
        <v>0.006908116107</v>
      </c>
      <c r="CP136" s="126">
        <f t="shared" si="543"/>
        <v>0.08311507749</v>
      </c>
      <c r="CQ136" s="126">
        <f t="shared" si="543"/>
        <v>0.02902431278</v>
      </c>
      <c r="CR136" s="126">
        <f t="shared" si="543"/>
        <v>0.04054886062</v>
      </c>
      <c r="CS136" s="126">
        <f t="shared" si="543"/>
        <v>0.0101354743</v>
      </c>
      <c r="CT136" s="126">
        <f t="shared" si="543"/>
        <v>0.01415991958</v>
      </c>
      <c r="CU136" s="126">
        <f t="shared" si="543"/>
        <v>0.01978233249</v>
      </c>
      <c r="CV136" s="126">
        <f t="shared" si="543"/>
        <v>0.003539371979</v>
      </c>
      <c r="CW136" s="126">
        <f t="shared" si="543"/>
        <v>0.004944733822</v>
      </c>
      <c r="CX136" s="126">
        <f t="shared" si="543"/>
        <v>0.006908116107</v>
      </c>
      <c r="CY136" s="126">
        <f t="shared" si="543"/>
        <v>0.009651089393</v>
      </c>
      <c r="CZ136" s="126">
        <f t="shared" si="543"/>
        <v>0.1161171918</v>
      </c>
      <c r="DA136" s="126">
        <f t="shared" si="543"/>
        <v>0.04054886062</v>
      </c>
      <c r="DB136" s="126">
        <f t="shared" si="543"/>
        <v>0.05664940667</v>
      </c>
      <c r="DC136" s="126">
        <f t="shared" si="543"/>
        <v>0.01415991958</v>
      </c>
      <c r="DD136" s="126">
        <f t="shared" si="543"/>
        <v>0.01978233249</v>
      </c>
      <c r="DE136" s="126">
        <f t="shared" si="543"/>
        <v>0.02763721054</v>
      </c>
      <c r="DF136" s="126">
        <f t="shared" si="543"/>
        <v>0.004944733822</v>
      </c>
      <c r="DG136" s="126">
        <f t="shared" si="543"/>
        <v>0.006908116107</v>
      </c>
      <c r="DH136" s="126">
        <f t="shared" si="543"/>
        <v>0.009651089393</v>
      </c>
      <c r="DI136" s="126">
        <f t="shared" si="543"/>
        <v>0.01348320223</v>
      </c>
      <c r="DJ136" s="126">
        <f t="shared" ref="DJ136:DS136" si="544">$A136*OFFSET($D136,0,DJ$3)</f>
        <v>0.4352409639</v>
      </c>
      <c r="DK136" s="126">
        <f t="shared" si="544"/>
        <v>0.151988908</v>
      </c>
      <c r="DL136" s="126">
        <f t="shared" si="544"/>
        <v>0.2123384314</v>
      </c>
      <c r="DM136" s="126">
        <f t="shared" si="544"/>
        <v>0.05307549169</v>
      </c>
      <c r="DN136" s="126">
        <f t="shared" si="544"/>
        <v>0.07414992842</v>
      </c>
      <c r="DO136" s="126">
        <f t="shared" si="544"/>
        <v>0.103592293</v>
      </c>
      <c r="DP136" s="126">
        <f t="shared" si="544"/>
        <v>0.01853429868</v>
      </c>
      <c r="DQ136" s="126">
        <f t="shared" si="544"/>
        <v>0.0258936258</v>
      </c>
      <c r="DR136" s="126">
        <f t="shared" si="544"/>
        <v>0.03617508644</v>
      </c>
      <c r="DS136" s="126">
        <f t="shared" si="544"/>
        <v>0.05053895847</v>
      </c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/>
      <c r="EE136" s="126"/>
      <c r="EF136" s="125">
        <f t="shared" ref="EF136:EO136" si="545">D136*EF$3</f>
        <v>-0.002271078519</v>
      </c>
      <c r="EG136" s="125">
        <f t="shared" si="545"/>
        <v>0.1546878567</v>
      </c>
      <c r="EH136" s="125">
        <f t="shared" si="545"/>
        <v>0.2804216788</v>
      </c>
      <c r="EI136" s="125">
        <f t="shared" si="545"/>
        <v>-0.04351093229</v>
      </c>
      <c r="EJ136" s="125">
        <f t="shared" si="545"/>
        <v>0.09110004939</v>
      </c>
      <c r="EK136" s="125">
        <f t="shared" si="545"/>
        <v>-0.05338369534</v>
      </c>
      <c r="EL136" s="125">
        <f t="shared" si="545"/>
        <v>0.01452950769</v>
      </c>
      <c r="EM136" s="125">
        <f t="shared" si="545"/>
        <v>-0.01808915547</v>
      </c>
      <c r="EN136" s="125">
        <f t="shared" si="545"/>
        <v>-0.02822170182</v>
      </c>
      <c r="EO136" s="125">
        <f t="shared" si="545"/>
        <v>0.04022047875</v>
      </c>
      <c r="EP136" s="127">
        <f t="shared" si="17"/>
        <v>0.4354830079</v>
      </c>
      <c r="EQ136" s="127">
        <v>-0.0031694937020047</v>
      </c>
      <c r="ER136" s="127">
        <f t="shared" si="18"/>
        <v>0.4352409639</v>
      </c>
      <c r="ES136" s="127">
        <f t="shared" si="19"/>
        <v>0.00000005858529615</v>
      </c>
      <c r="ET136" s="127">
        <f t="shared" si="20"/>
        <v>0.00000360562543</v>
      </c>
    </row>
    <row r="137">
      <c r="A137" s="123">
        <f>'Yield Tabulations'!Z138</f>
        <v>0.4039115646</v>
      </c>
      <c r="B137" s="124">
        <f>'Yield Tabulations'!V138</f>
        <v>0.4350736278</v>
      </c>
      <c r="C137" s="124">
        <f>'Yield Tabulations'!W138</f>
        <v>0.3496503497</v>
      </c>
      <c r="D137" s="125">
        <f t="shared" si="11"/>
        <v>1</v>
      </c>
      <c r="E137" s="125">
        <f t="shared" ref="E137:M137" si="546">POWER($B137,E$1)*POWER($C137,E$2)</f>
        <v>0.3496503497</v>
      </c>
      <c r="F137" s="125">
        <f t="shared" si="546"/>
        <v>0.4350736278</v>
      </c>
      <c r="G137" s="125">
        <f t="shared" si="546"/>
        <v>0.122255367</v>
      </c>
      <c r="H137" s="125">
        <f t="shared" si="546"/>
        <v>0.1521236461</v>
      </c>
      <c r="I137" s="125">
        <f t="shared" si="546"/>
        <v>0.1892890616</v>
      </c>
      <c r="J137" s="125">
        <f t="shared" si="546"/>
        <v>0.04274663182</v>
      </c>
      <c r="K137" s="125">
        <f t="shared" si="546"/>
        <v>0.05319008605</v>
      </c>
      <c r="L137" s="125">
        <f t="shared" si="546"/>
        <v>0.06618498659</v>
      </c>
      <c r="M137" s="125">
        <f t="shared" si="546"/>
        <v>0.08235467876</v>
      </c>
      <c r="N137" s="126">
        <f t="shared" ref="N137:DI137" si="547">OFFSET($D137,0,N$2)*OFFSET($D137,0,N$3)</f>
        <v>1</v>
      </c>
      <c r="O137" s="126">
        <f t="shared" si="547"/>
        <v>0.3496503497</v>
      </c>
      <c r="P137" s="126">
        <f t="shared" si="547"/>
        <v>0.4350736278</v>
      </c>
      <c r="Q137" s="126">
        <f t="shared" si="547"/>
        <v>0.122255367</v>
      </c>
      <c r="R137" s="126">
        <f t="shared" si="547"/>
        <v>0.1521236461</v>
      </c>
      <c r="S137" s="126">
        <f t="shared" si="547"/>
        <v>0.1892890616</v>
      </c>
      <c r="T137" s="126">
        <f t="shared" si="547"/>
        <v>0.04274663182</v>
      </c>
      <c r="U137" s="126">
        <f t="shared" si="547"/>
        <v>0.05319008605</v>
      </c>
      <c r="V137" s="126">
        <f t="shared" si="547"/>
        <v>0.06618498659</v>
      </c>
      <c r="W137" s="126">
        <f t="shared" si="547"/>
        <v>0.08235467876</v>
      </c>
      <c r="X137" s="126">
        <f t="shared" si="547"/>
        <v>0.3496503497</v>
      </c>
      <c r="Y137" s="126">
        <f t="shared" si="547"/>
        <v>0.122255367</v>
      </c>
      <c r="Z137" s="126">
        <f t="shared" si="547"/>
        <v>0.1521236461</v>
      </c>
      <c r="AA137" s="126">
        <f t="shared" si="547"/>
        <v>0.04274663182</v>
      </c>
      <c r="AB137" s="126">
        <f t="shared" si="547"/>
        <v>0.05319008605</v>
      </c>
      <c r="AC137" s="126">
        <f t="shared" si="547"/>
        <v>0.06618498659</v>
      </c>
      <c r="AD137" s="126">
        <f t="shared" si="547"/>
        <v>0.01494637476</v>
      </c>
      <c r="AE137" s="126">
        <f t="shared" si="547"/>
        <v>0.01859793218</v>
      </c>
      <c r="AF137" s="126">
        <f t="shared" si="547"/>
        <v>0.0231416037</v>
      </c>
      <c r="AG137" s="126">
        <f t="shared" si="547"/>
        <v>0.02879534222</v>
      </c>
      <c r="AH137" s="126">
        <f t="shared" si="547"/>
        <v>0.4350736278</v>
      </c>
      <c r="AI137" s="126">
        <f t="shared" si="547"/>
        <v>0.1521236461</v>
      </c>
      <c r="AJ137" s="126">
        <f t="shared" si="547"/>
        <v>0.1892890616</v>
      </c>
      <c r="AK137" s="126">
        <f t="shared" si="547"/>
        <v>0.05319008605</v>
      </c>
      <c r="AL137" s="126">
        <f t="shared" si="547"/>
        <v>0.06618498659</v>
      </c>
      <c r="AM137" s="126">
        <f t="shared" si="547"/>
        <v>0.08235467876</v>
      </c>
      <c r="AN137" s="126">
        <f t="shared" si="547"/>
        <v>0.01859793218</v>
      </c>
      <c r="AO137" s="126">
        <f t="shared" si="547"/>
        <v>0.0231416037</v>
      </c>
      <c r="AP137" s="126">
        <f t="shared" si="547"/>
        <v>0.02879534222</v>
      </c>
      <c r="AQ137" s="126">
        <f t="shared" si="547"/>
        <v>0.03583034886</v>
      </c>
      <c r="AR137" s="126">
        <f t="shared" si="547"/>
        <v>0.122255367</v>
      </c>
      <c r="AS137" s="126">
        <f t="shared" si="547"/>
        <v>0.04274663182</v>
      </c>
      <c r="AT137" s="126">
        <f t="shared" si="547"/>
        <v>0.05319008605</v>
      </c>
      <c r="AU137" s="126">
        <f t="shared" si="547"/>
        <v>0.01494637476</v>
      </c>
      <c r="AV137" s="126">
        <f t="shared" si="547"/>
        <v>0.01859793218</v>
      </c>
      <c r="AW137" s="126">
        <f t="shared" si="547"/>
        <v>0.0231416037</v>
      </c>
      <c r="AX137" s="126">
        <f t="shared" si="547"/>
        <v>0.005226005162</v>
      </c>
      <c r="AY137" s="126">
        <f t="shared" si="547"/>
        <v>0.006502773491</v>
      </c>
      <c r="AZ137" s="126">
        <f t="shared" si="547"/>
        <v>0.008091469826</v>
      </c>
      <c r="BA137" s="126">
        <f t="shared" si="547"/>
        <v>0.01006830148</v>
      </c>
      <c r="BB137" s="126">
        <f t="shared" si="547"/>
        <v>0.1521236461</v>
      </c>
      <c r="BC137" s="126">
        <f t="shared" si="547"/>
        <v>0.05319008605</v>
      </c>
      <c r="BD137" s="126">
        <f t="shared" si="547"/>
        <v>0.06618498659</v>
      </c>
      <c r="BE137" s="126">
        <f t="shared" si="547"/>
        <v>0.01859793218</v>
      </c>
      <c r="BF137" s="126">
        <f t="shared" si="547"/>
        <v>0.0231416037</v>
      </c>
      <c r="BG137" s="126">
        <f t="shared" si="547"/>
        <v>0.02879534222</v>
      </c>
      <c r="BH137" s="126">
        <f t="shared" si="547"/>
        <v>0.006502773491</v>
      </c>
      <c r="BI137" s="126">
        <f t="shared" si="547"/>
        <v>0.008091469826</v>
      </c>
      <c r="BJ137" s="126">
        <f t="shared" si="547"/>
        <v>0.01006830148</v>
      </c>
      <c r="BK137" s="126">
        <f t="shared" si="547"/>
        <v>0.01252809401</v>
      </c>
      <c r="BL137" s="126">
        <f t="shared" si="547"/>
        <v>0.1892890616</v>
      </c>
      <c r="BM137" s="126">
        <f t="shared" si="547"/>
        <v>0.06618498659</v>
      </c>
      <c r="BN137" s="126">
        <f t="shared" si="547"/>
        <v>0.08235467876</v>
      </c>
      <c r="BO137" s="126">
        <f t="shared" si="547"/>
        <v>0.0231416037</v>
      </c>
      <c r="BP137" s="126">
        <f t="shared" si="547"/>
        <v>0.02879534222</v>
      </c>
      <c r="BQ137" s="126">
        <f t="shared" si="547"/>
        <v>0.03583034886</v>
      </c>
      <c r="BR137" s="126">
        <f t="shared" si="547"/>
        <v>0.008091469826</v>
      </c>
      <c r="BS137" s="126">
        <f t="shared" si="547"/>
        <v>0.01006830148</v>
      </c>
      <c r="BT137" s="126">
        <f t="shared" si="547"/>
        <v>0.01252809401</v>
      </c>
      <c r="BU137" s="126">
        <f t="shared" si="547"/>
        <v>0.01558883986</v>
      </c>
      <c r="BV137" s="126">
        <f t="shared" si="547"/>
        <v>0.04274663182</v>
      </c>
      <c r="BW137" s="126">
        <f t="shared" si="547"/>
        <v>0.01494637476</v>
      </c>
      <c r="BX137" s="126">
        <f t="shared" si="547"/>
        <v>0.01859793218</v>
      </c>
      <c r="BY137" s="126">
        <f t="shared" si="547"/>
        <v>0.005226005162</v>
      </c>
      <c r="BZ137" s="126">
        <f t="shared" si="547"/>
        <v>0.006502773491</v>
      </c>
      <c r="CA137" s="126">
        <f t="shared" si="547"/>
        <v>0.008091469826</v>
      </c>
      <c r="CB137" s="126">
        <f t="shared" si="547"/>
        <v>0.001827274532</v>
      </c>
      <c r="CC137" s="126">
        <f t="shared" si="547"/>
        <v>0.002273697025</v>
      </c>
      <c r="CD137" s="126">
        <f t="shared" si="547"/>
        <v>0.002829185254</v>
      </c>
      <c r="CE137" s="126">
        <f t="shared" si="547"/>
        <v>0.003520385132</v>
      </c>
      <c r="CF137" s="126">
        <f t="shared" si="547"/>
        <v>0.05319008605</v>
      </c>
      <c r="CG137" s="126">
        <f t="shared" si="547"/>
        <v>0.01859793218</v>
      </c>
      <c r="CH137" s="126">
        <f t="shared" si="547"/>
        <v>0.0231416037</v>
      </c>
      <c r="CI137" s="126">
        <f t="shared" si="547"/>
        <v>0.006502773491</v>
      </c>
      <c r="CJ137" s="126">
        <f t="shared" si="547"/>
        <v>0.008091469826</v>
      </c>
      <c r="CK137" s="126">
        <f t="shared" si="547"/>
        <v>0.01006830148</v>
      </c>
      <c r="CL137" s="126">
        <f t="shared" si="547"/>
        <v>0.002273697025</v>
      </c>
      <c r="CM137" s="126">
        <f t="shared" si="547"/>
        <v>0.002829185254</v>
      </c>
      <c r="CN137" s="126">
        <f t="shared" si="547"/>
        <v>0.003520385132</v>
      </c>
      <c r="CO137" s="126">
        <f t="shared" si="547"/>
        <v>0.00438045245</v>
      </c>
      <c r="CP137" s="126">
        <f t="shared" si="547"/>
        <v>0.06618498659</v>
      </c>
      <c r="CQ137" s="126">
        <f t="shared" si="547"/>
        <v>0.0231416037</v>
      </c>
      <c r="CR137" s="126">
        <f t="shared" si="547"/>
        <v>0.02879534222</v>
      </c>
      <c r="CS137" s="126">
        <f t="shared" si="547"/>
        <v>0.008091469826</v>
      </c>
      <c r="CT137" s="126">
        <f t="shared" si="547"/>
        <v>0.01006830148</v>
      </c>
      <c r="CU137" s="126">
        <f t="shared" si="547"/>
        <v>0.01252809401</v>
      </c>
      <c r="CV137" s="126">
        <f t="shared" si="547"/>
        <v>0.002829185254</v>
      </c>
      <c r="CW137" s="126">
        <f t="shared" si="547"/>
        <v>0.003520385132</v>
      </c>
      <c r="CX137" s="126">
        <f t="shared" si="547"/>
        <v>0.00438045245</v>
      </c>
      <c r="CY137" s="126">
        <f t="shared" si="547"/>
        <v>0.005450643309</v>
      </c>
      <c r="CZ137" s="126">
        <f t="shared" si="547"/>
        <v>0.08235467876</v>
      </c>
      <c r="DA137" s="126">
        <f t="shared" si="547"/>
        <v>0.02879534222</v>
      </c>
      <c r="DB137" s="126">
        <f t="shared" si="547"/>
        <v>0.03583034886</v>
      </c>
      <c r="DC137" s="126">
        <f t="shared" si="547"/>
        <v>0.01006830148</v>
      </c>
      <c r="DD137" s="126">
        <f t="shared" si="547"/>
        <v>0.01252809401</v>
      </c>
      <c r="DE137" s="126">
        <f t="shared" si="547"/>
        <v>0.01558883986</v>
      </c>
      <c r="DF137" s="126">
        <f t="shared" si="547"/>
        <v>0.003520385132</v>
      </c>
      <c r="DG137" s="126">
        <f t="shared" si="547"/>
        <v>0.00438045245</v>
      </c>
      <c r="DH137" s="126">
        <f t="shared" si="547"/>
        <v>0.005450643309</v>
      </c>
      <c r="DI137" s="126">
        <f t="shared" si="547"/>
        <v>0.006782293114</v>
      </c>
      <c r="DJ137" s="126">
        <f t="shared" ref="DJ137:DS137" si="548">$A137*OFFSET($D137,0,DJ$3)</f>
        <v>0.4039115646</v>
      </c>
      <c r="DK137" s="126">
        <f t="shared" si="548"/>
        <v>0.1412278198</v>
      </c>
      <c r="DL137" s="126">
        <f t="shared" si="548"/>
        <v>0.1757312698</v>
      </c>
      <c r="DM137" s="126">
        <f t="shared" si="548"/>
        <v>0.04938035657</v>
      </c>
      <c r="DN137" s="126">
        <f t="shared" si="548"/>
        <v>0.06144449991</v>
      </c>
      <c r="DO137" s="126">
        <f t="shared" si="548"/>
        <v>0.07645604106</v>
      </c>
      <c r="DP137" s="126">
        <f t="shared" si="548"/>
        <v>0.01726585894</v>
      </c>
      <c r="DQ137" s="126">
        <f t="shared" si="548"/>
        <v>0.02148409088</v>
      </c>
      <c r="DR137" s="126">
        <f t="shared" si="548"/>
        <v>0.02673288149</v>
      </c>
      <c r="DS137" s="126">
        <f t="shared" si="548"/>
        <v>0.03326400715</v>
      </c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/>
      <c r="EE137" s="126"/>
      <c r="EF137" s="125">
        <f t="shared" ref="EF137:EO137" si="549">D137*EF$3</f>
        <v>-0.002271078519</v>
      </c>
      <c r="EG137" s="125">
        <f t="shared" si="549"/>
        <v>0.1548845354</v>
      </c>
      <c r="EH137" s="125">
        <f t="shared" si="549"/>
        <v>0.2500780088</v>
      </c>
      <c r="EI137" s="125">
        <f t="shared" si="549"/>
        <v>-0.04362164708</v>
      </c>
      <c r="EJ137" s="125">
        <f t="shared" si="549"/>
        <v>0.08134565598</v>
      </c>
      <c r="EK137" s="125">
        <f t="shared" si="549"/>
        <v>-0.04245574527</v>
      </c>
      <c r="EL137" s="125">
        <f t="shared" si="549"/>
        <v>0.01458499907</v>
      </c>
      <c r="EM137" s="125">
        <f t="shared" si="549"/>
        <v>-0.01617282473</v>
      </c>
      <c r="EN137" s="125">
        <f t="shared" si="549"/>
        <v>-0.02247309409</v>
      </c>
      <c r="EO137" s="125">
        <f t="shared" si="549"/>
        <v>0.02852587594</v>
      </c>
      <c r="EP137" s="127">
        <f t="shared" si="17"/>
        <v>0.4024246856</v>
      </c>
      <c r="EQ137" s="127">
        <v>-0.005227700053806739</v>
      </c>
      <c r="ER137" s="127">
        <f t="shared" si="18"/>
        <v>0.4039115646</v>
      </c>
      <c r="ES137" s="127">
        <f t="shared" si="19"/>
        <v>0.000002210809376</v>
      </c>
      <c r="ET137" s="127">
        <f t="shared" si="20"/>
        <v>0.0008661573193</v>
      </c>
    </row>
    <row r="138">
      <c r="A138" s="123">
        <f>'Yield Tabulations'!Z139</f>
        <v>0.3811509591</v>
      </c>
      <c r="B138" s="124">
        <f>'Yield Tabulations'!V139</f>
        <v>0.4315068493</v>
      </c>
      <c r="C138" s="124">
        <f>'Yield Tabulations'!W139</f>
        <v>0.302771855</v>
      </c>
      <c r="D138" s="125">
        <f t="shared" si="11"/>
        <v>1</v>
      </c>
      <c r="E138" s="125">
        <f t="shared" ref="E138:M138" si="550">POWER($B138,E$1)*POWER($C138,E$2)</f>
        <v>0.302771855</v>
      </c>
      <c r="F138" s="125">
        <f t="shared" si="550"/>
        <v>0.4315068493</v>
      </c>
      <c r="G138" s="125">
        <f t="shared" si="550"/>
        <v>0.09167079619</v>
      </c>
      <c r="H138" s="125">
        <f t="shared" si="550"/>
        <v>0.1306481292</v>
      </c>
      <c r="I138" s="125">
        <f t="shared" si="550"/>
        <v>0.186198161</v>
      </c>
      <c r="J138" s="125">
        <f t="shared" si="550"/>
        <v>0.02775533701</v>
      </c>
      <c r="K138" s="125">
        <f t="shared" si="550"/>
        <v>0.03955657644</v>
      </c>
      <c r="L138" s="125">
        <f t="shared" si="550"/>
        <v>0.05637556261</v>
      </c>
      <c r="M138" s="125">
        <f t="shared" si="550"/>
        <v>0.0803457818</v>
      </c>
      <c r="N138" s="126">
        <f t="shared" ref="N138:DI138" si="551">OFFSET($D138,0,N$2)*OFFSET($D138,0,N$3)</f>
        <v>1</v>
      </c>
      <c r="O138" s="126">
        <f t="shared" si="551"/>
        <v>0.302771855</v>
      </c>
      <c r="P138" s="126">
        <f t="shared" si="551"/>
        <v>0.4315068493</v>
      </c>
      <c r="Q138" s="126">
        <f t="shared" si="551"/>
        <v>0.09167079619</v>
      </c>
      <c r="R138" s="126">
        <f t="shared" si="551"/>
        <v>0.1306481292</v>
      </c>
      <c r="S138" s="126">
        <f t="shared" si="551"/>
        <v>0.186198161</v>
      </c>
      <c r="T138" s="126">
        <f t="shared" si="551"/>
        <v>0.02775533701</v>
      </c>
      <c r="U138" s="126">
        <f t="shared" si="551"/>
        <v>0.03955657644</v>
      </c>
      <c r="V138" s="126">
        <f t="shared" si="551"/>
        <v>0.05637556261</v>
      </c>
      <c r="W138" s="126">
        <f t="shared" si="551"/>
        <v>0.0803457818</v>
      </c>
      <c r="X138" s="126">
        <f t="shared" si="551"/>
        <v>0.302771855</v>
      </c>
      <c r="Y138" s="126">
        <f t="shared" si="551"/>
        <v>0.09167079619</v>
      </c>
      <c r="Z138" s="126">
        <f t="shared" si="551"/>
        <v>0.1306481292</v>
      </c>
      <c r="AA138" s="126">
        <f t="shared" si="551"/>
        <v>0.02775533701</v>
      </c>
      <c r="AB138" s="126">
        <f t="shared" si="551"/>
        <v>0.03955657644</v>
      </c>
      <c r="AC138" s="126">
        <f t="shared" si="551"/>
        <v>0.05637556261</v>
      </c>
      <c r="AD138" s="126">
        <f t="shared" si="551"/>
        <v>0.008403534873</v>
      </c>
      <c r="AE138" s="126">
        <f t="shared" si="551"/>
        <v>0.01197661803</v>
      </c>
      <c r="AF138" s="126">
        <f t="shared" si="551"/>
        <v>0.01706893367</v>
      </c>
      <c r="AG138" s="126">
        <f t="shared" si="551"/>
        <v>0.0243264414</v>
      </c>
      <c r="AH138" s="126">
        <f t="shared" si="551"/>
        <v>0.4315068493</v>
      </c>
      <c r="AI138" s="126">
        <f t="shared" si="551"/>
        <v>0.1306481292</v>
      </c>
      <c r="AJ138" s="126">
        <f t="shared" si="551"/>
        <v>0.186198161</v>
      </c>
      <c r="AK138" s="126">
        <f t="shared" si="551"/>
        <v>0.03955657644</v>
      </c>
      <c r="AL138" s="126">
        <f t="shared" si="551"/>
        <v>0.05637556261</v>
      </c>
      <c r="AM138" s="126">
        <f t="shared" si="551"/>
        <v>0.0803457818</v>
      </c>
      <c r="AN138" s="126">
        <f t="shared" si="551"/>
        <v>0.01197661803</v>
      </c>
      <c r="AO138" s="126">
        <f t="shared" si="551"/>
        <v>0.01706893367</v>
      </c>
      <c r="AP138" s="126">
        <f t="shared" si="551"/>
        <v>0.0243264414</v>
      </c>
      <c r="AQ138" s="126">
        <f t="shared" si="551"/>
        <v>0.03466975516</v>
      </c>
      <c r="AR138" s="126">
        <f t="shared" si="551"/>
        <v>0.09167079619</v>
      </c>
      <c r="AS138" s="126">
        <f t="shared" si="551"/>
        <v>0.02775533701</v>
      </c>
      <c r="AT138" s="126">
        <f t="shared" si="551"/>
        <v>0.03955657644</v>
      </c>
      <c r="AU138" s="126">
        <f t="shared" si="551"/>
        <v>0.008403534873</v>
      </c>
      <c r="AV138" s="126">
        <f t="shared" si="551"/>
        <v>0.01197661803</v>
      </c>
      <c r="AW138" s="126">
        <f t="shared" si="551"/>
        <v>0.01706893367</v>
      </c>
      <c r="AX138" s="126">
        <f t="shared" si="551"/>
        <v>0.002544353842</v>
      </c>
      <c r="AY138" s="126">
        <f t="shared" si="551"/>
        <v>0.003626182856</v>
      </c>
      <c r="AZ138" s="126">
        <f t="shared" si="551"/>
        <v>0.00516799271</v>
      </c>
      <c r="BA138" s="126">
        <f t="shared" si="551"/>
        <v>0.007365361788</v>
      </c>
      <c r="BB138" s="126">
        <f t="shared" si="551"/>
        <v>0.1306481292</v>
      </c>
      <c r="BC138" s="126">
        <f t="shared" si="551"/>
        <v>0.03955657644</v>
      </c>
      <c r="BD138" s="126">
        <f t="shared" si="551"/>
        <v>0.05637556261</v>
      </c>
      <c r="BE138" s="126">
        <f t="shared" si="551"/>
        <v>0.01197661803</v>
      </c>
      <c r="BF138" s="126">
        <f t="shared" si="551"/>
        <v>0.01706893367</v>
      </c>
      <c r="BG138" s="126">
        <f t="shared" si="551"/>
        <v>0.0243264414</v>
      </c>
      <c r="BH138" s="126">
        <f t="shared" si="551"/>
        <v>0.003626182856</v>
      </c>
      <c r="BI138" s="126">
        <f t="shared" si="551"/>
        <v>0.00516799271</v>
      </c>
      <c r="BJ138" s="126">
        <f t="shared" si="551"/>
        <v>0.007365361788</v>
      </c>
      <c r="BK138" s="126">
        <f t="shared" si="551"/>
        <v>0.01049702608</v>
      </c>
      <c r="BL138" s="126">
        <f t="shared" si="551"/>
        <v>0.186198161</v>
      </c>
      <c r="BM138" s="126">
        <f t="shared" si="551"/>
        <v>0.05637556261</v>
      </c>
      <c r="BN138" s="126">
        <f t="shared" si="551"/>
        <v>0.0803457818</v>
      </c>
      <c r="BO138" s="126">
        <f t="shared" si="551"/>
        <v>0.01706893367</v>
      </c>
      <c r="BP138" s="126">
        <f t="shared" si="551"/>
        <v>0.0243264414</v>
      </c>
      <c r="BQ138" s="126">
        <f t="shared" si="551"/>
        <v>0.03466975516</v>
      </c>
      <c r="BR138" s="126">
        <f t="shared" si="551"/>
        <v>0.00516799271</v>
      </c>
      <c r="BS138" s="126">
        <f t="shared" si="551"/>
        <v>0.007365361788</v>
      </c>
      <c r="BT138" s="126">
        <f t="shared" si="551"/>
        <v>0.01049702608</v>
      </c>
      <c r="BU138" s="126">
        <f t="shared" si="551"/>
        <v>0.01496023682</v>
      </c>
      <c r="BV138" s="126">
        <f t="shared" si="551"/>
        <v>0.02775533701</v>
      </c>
      <c r="BW138" s="126">
        <f t="shared" si="551"/>
        <v>0.008403534873</v>
      </c>
      <c r="BX138" s="126">
        <f t="shared" si="551"/>
        <v>0.01197661803</v>
      </c>
      <c r="BY138" s="126">
        <f t="shared" si="551"/>
        <v>0.002544353842</v>
      </c>
      <c r="BZ138" s="126">
        <f t="shared" si="551"/>
        <v>0.003626182856</v>
      </c>
      <c r="CA138" s="126">
        <f t="shared" si="551"/>
        <v>0.00516799271</v>
      </c>
      <c r="CB138" s="126">
        <f t="shared" si="551"/>
        <v>0.0007703587326</v>
      </c>
      <c r="CC138" s="126">
        <f t="shared" si="551"/>
        <v>0.00109790611</v>
      </c>
      <c r="CD138" s="126">
        <f t="shared" si="551"/>
        <v>0.001564722739</v>
      </c>
      <c r="CE138" s="126">
        <f t="shared" si="551"/>
        <v>0.002230024251</v>
      </c>
      <c r="CF138" s="126">
        <f t="shared" si="551"/>
        <v>0.03955657644</v>
      </c>
      <c r="CG138" s="126">
        <f t="shared" si="551"/>
        <v>0.01197661803</v>
      </c>
      <c r="CH138" s="126">
        <f t="shared" si="551"/>
        <v>0.01706893367</v>
      </c>
      <c r="CI138" s="126">
        <f t="shared" si="551"/>
        <v>0.003626182856</v>
      </c>
      <c r="CJ138" s="126">
        <f t="shared" si="551"/>
        <v>0.00516799271</v>
      </c>
      <c r="CK138" s="126">
        <f t="shared" si="551"/>
        <v>0.007365361788</v>
      </c>
      <c r="CL138" s="126">
        <f t="shared" si="551"/>
        <v>0.00109790611</v>
      </c>
      <c r="CM138" s="126">
        <f t="shared" si="551"/>
        <v>0.001564722739</v>
      </c>
      <c r="CN138" s="126">
        <f t="shared" si="551"/>
        <v>0.002230024251</v>
      </c>
      <c r="CO138" s="126">
        <f t="shared" si="551"/>
        <v>0.003178204059</v>
      </c>
      <c r="CP138" s="126">
        <f t="shared" si="551"/>
        <v>0.05637556261</v>
      </c>
      <c r="CQ138" s="126">
        <f t="shared" si="551"/>
        <v>0.01706893367</v>
      </c>
      <c r="CR138" s="126">
        <f t="shared" si="551"/>
        <v>0.0243264414</v>
      </c>
      <c r="CS138" s="126">
        <f t="shared" si="551"/>
        <v>0.00516799271</v>
      </c>
      <c r="CT138" s="126">
        <f t="shared" si="551"/>
        <v>0.007365361788</v>
      </c>
      <c r="CU138" s="126">
        <f t="shared" si="551"/>
        <v>0.01049702608</v>
      </c>
      <c r="CV138" s="126">
        <f t="shared" si="551"/>
        <v>0.001564722739</v>
      </c>
      <c r="CW138" s="126">
        <f t="shared" si="551"/>
        <v>0.002230024251</v>
      </c>
      <c r="CX138" s="126">
        <f t="shared" si="551"/>
        <v>0.003178204059</v>
      </c>
      <c r="CY138" s="126">
        <f t="shared" si="551"/>
        <v>0.004529538652</v>
      </c>
      <c r="CZ138" s="126">
        <f t="shared" si="551"/>
        <v>0.0803457818</v>
      </c>
      <c r="DA138" s="126">
        <f t="shared" si="551"/>
        <v>0.0243264414</v>
      </c>
      <c r="DB138" s="126">
        <f t="shared" si="551"/>
        <v>0.03466975516</v>
      </c>
      <c r="DC138" s="126">
        <f t="shared" si="551"/>
        <v>0.007365361788</v>
      </c>
      <c r="DD138" s="126">
        <f t="shared" si="551"/>
        <v>0.01049702608</v>
      </c>
      <c r="DE138" s="126">
        <f t="shared" si="551"/>
        <v>0.01496023682</v>
      </c>
      <c r="DF138" s="126">
        <f t="shared" si="551"/>
        <v>0.002230024251</v>
      </c>
      <c r="DG138" s="126">
        <f t="shared" si="551"/>
        <v>0.003178204059</v>
      </c>
      <c r="DH138" s="126">
        <f t="shared" si="551"/>
        <v>0.004529538652</v>
      </c>
      <c r="DI138" s="126">
        <f t="shared" si="551"/>
        <v>0.006455444654</v>
      </c>
      <c r="DJ138" s="126">
        <f t="shared" ref="DJ138:DS138" si="552">$A138*OFFSET($D138,0,DJ$3)</f>
        <v>0.3811509591</v>
      </c>
      <c r="DK138" s="126">
        <f t="shared" si="552"/>
        <v>0.1154017829</v>
      </c>
      <c r="DL138" s="126">
        <f t="shared" si="552"/>
        <v>0.1644692495</v>
      </c>
      <c r="DM138" s="126">
        <f t="shared" si="552"/>
        <v>0.03494041189</v>
      </c>
      <c r="DN138" s="126">
        <f t="shared" si="552"/>
        <v>0.04979665976</v>
      </c>
      <c r="DO138" s="126">
        <f t="shared" si="552"/>
        <v>0.07096960766</v>
      </c>
      <c r="DP138" s="126">
        <f t="shared" si="552"/>
        <v>0.01057897332</v>
      </c>
      <c r="DQ138" s="126">
        <f t="shared" si="552"/>
        <v>0.01507702705</v>
      </c>
      <c r="DR138" s="126">
        <f t="shared" si="552"/>
        <v>0.02148759976</v>
      </c>
      <c r="DS138" s="126">
        <f t="shared" si="552"/>
        <v>0.0306238718</v>
      </c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5">
        <f t="shared" ref="EF138:EO138" si="553">D138*EF$3</f>
        <v>-0.002271078519</v>
      </c>
      <c r="EG138" s="125">
        <f t="shared" si="553"/>
        <v>0.1341187794</v>
      </c>
      <c r="EH138" s="125">
        <f t="shared" si="553"/>
        <v>0.2480278435</v>
      </c>
      <c r="EI138" s="125">
        <f t="shared" si="553"/>
        <v>-0.03270883902</v>
      </c>
      <c r="EJ138" s="125">
        <f t="shared" si="553"/>
        <v>0.06986197114</v>
      </c>
      <c r="EK138" s="125">
        <f t="shared" si="553"/>
        <v>-0.0417624855</v>
      </c>
      <c r="EL138" s="125">
        <f t="shared" si="553"/>
        <v>0.009470022485</v>
      </c>
      <c r="EM138" s="125">
        <f t="shared" si="553"/>
        <v>-0.01202745897</v>
      </c>
      <c r="EN138" s="125">
        <f t="shared" si="553"/>
        <v>-0.01914230686</v>
      </c>
      <c r="EO138" s="125">
        <f t="shared" si="553"/>
        <v>0.02783003757</v>
      </c>
      <c r="EP138" s="127">
        <f t="shared" si="17"/>
        <v>0.3813964852</v>
      </c>
      <c r="EQ138" s="127">
        <v>-0.0015180245125376024</v>
      </c>
      <c r="ER138" s="127">
        <f t="shared" si="18"/>
        <v>0.3811509591</v>
      </c>
      <c r="ES138" s="127">
        <f t="shared" si="19"/>
        <v>0.00000006028304085</v>
      </c>
      <c r="ET138" s="127">
        <f t="shared" si="20"/>
        <v>0.002723916793</v>
      </c>
    </row>
    <row r="139">
      <c r="A139" s="123">
        <f>'Yield Tabulations'!Z140</f>
        <v>0.3308589608</v>
      </c>
      <c r="B139" s="124">
        <f>'Yield Tabulations'!V140</f>
        <v>0.3387681159</v>
      </c>
      <c r="C139" s="124">
        <f>'Yield Tabulations'!W140</f>
        <v>0.3196930946</v>
      </c>
      <c r="D139" s="125">
        <f t="shared" si="11"/>
        <v>1</v>
      </c>
      <c r="E139" s="125">
        <f t="shared" ref="E139:M139" si="554">POWER($B139,E$1)*POWER($C139,E$2)</f>
        <v>0.3196930946</v>
      </c>
      <c r="F139" s="125">
        <f t="shared" si="554"/>
        <v>0.3387681159</v>
      </c>
      <c r="G139" s="125">
        <f t="shared" si="554"/>
        <v>0.1022036748</v>
      </c>
      <c r="H139" s="125">
        <f t="shared" si="554"/>
        <v>0.1083018273</v>
      </c>
      <c r="I139" s="125">
        <f t="shared" si="554"/>
        <v>0.1147638364</v>
      </c>
      <c r="J139" s="125">
        <f t="shared" si="554"/>
        <v>0.03267380906</v>
      </c>
      <c r="K139" s="125">
        <f t="shared" si="554"/>
        <v>0.03462334634</v>
      </c>
      <c r="L139" s="125">
        <f t="shared" si="554"/>
        <v>0.036689206</v>
      </c>
      <c r="M139" s="125">
        <f t="shared" si="554"/>
        <v>0.03887832863</v>
      </c>
      <c r="N139" s="126">
        <f t="shared" ref="N139:DI139" si="555">OFFSET($D139,0,N$2)*OFFSET($D139,0,N$3)</f>
        <v>1</v>
      </c>
      <c r="O139" s="126">
        <f t="shared" si="555"/>
        <v>0.3196930946</v>
      </c>
      <c r="P139" s="126">
        <f t="shared" si="555"/>
        <v>0.3387681159</v>
      </c>
      <c r="Q139" s="126">
        <f t="shared" si="555"/>
        <v>0.1022036748</v>
      </c>
      <c r="R139" s="126">
        <f t="shared" si="555"/>
        <v>0.1083018273</v>
      </c>
      <c r="S139" s="126">
        <f t="shared" si="555"/>
        <v>0.1147638364</v>
      </c>
      <c r="T139" s="126">
        <f t="shared" si="555"/>
        <v>0.03267380906</v>
      </c>
      <c r="U139" s="126">
        <f t="shared" si="555"/>
        <v>0.03462334634</v>
      </c>
      <c r="V139" s="126">
        <f t="shared" si="555"/>
        <v>0.036689206</v>
      </c>
      <c r="W139" s="126">
        <f t="shared" si="555"/>
        <v>0.03887832863</v>
      </c>
      <c r="X139" s="126">
        <f t="shared" si="555"/>
        <v>0.3196930946</v>
      </c>
      <c r="Y139" s="126">
        <f t="shared" si="555"/>
        <v>0.1022036748</v>
      </c>
      <c r="Z139" s="126">
        <f t="shared" si="555"/>
        <v>0.1083018273</v>
      </c>
      <c r="AA139" s="126">
        <f t="shared" si="555"/>
        <v>0.03267380906</v>
      </c>
      <c r="AB139" s="126">
        <f t="shared" si="555"/>
        <v>0.03462334634</v>
      </c>
      <c r="AC139" s="126">
        <f t="shared" si="555"/>
        <v>0.036689206</v>
      </c>
      <c r="AD139" s="126">
        <f t="shared" si="555"/>
        <v>0.01044559113</v>
      </c>
      <c r="AE139" s="126">
        <f t="shared" si="555"/>
        <v>0.01106884474</v>
      </c>
      <c r="AF139" s="126">
        <f t="shared" si="555"/>
        <v>0.01172928581</v>
      </c>
      <c r="AG139" s="126">
        <f t="shared" si="555"/>
        <v>0.01242913319</v>
      </c>
      <c r="AH139" s="126">
        <f t="shared" si="555"/>
        <v>0.3387681159</v>
      </c>
      <c r="AI139" s="126">
        <f t="shared" si="555"/>
        <v>0.1083018273</v>
      </c>
      <c r="AJ139" s="126">
        <f t="shared" si="555"/>
        <v>0.1147638364</v>
      </c>
      <c r="AK139" s="126">
        <f t="shared" si="555"/>
        <v>0.03462334634</v>
      </c>
      <c r="AL139" s="126">
        <f t="shared" si="555"/>
        <v>0.036689206</v>
      </c>
      <c r="AM139" s="126">
        <f t="shared" si="555"/>
        <v>0.03887832863</v>
      </c>
      <c r="AN139" s="126">
        <f t="shared" si="555"/>
        <v>0.01106884474</v>
      </c>
      <c r="AO139" s="126">
        <f t="shared" si="555"/>
        <v>0.01172928581</v>
      </c>
      <c r="AP139" s="126">
        <f t="shared" si="555"/>
        <v>0.01242913319</v>
      </c>
      <c r="AQ139" s="126">
        <f t="shared" si="555"/>
        <v>0.01317073814</v>
      </c>
      <c r="AR139" s="126">
        <f t="shared" si="555"/>
        <v>0.1022036748</v>
      </c>
      <c r="AS139" s="126">
        <f t="shared" si="555"/>
        <v>0.03267380906</v>
      </c>
      <c r="AT139" s="126">
        <f t="shared" si="555"/>
        <v>0.03462334634</v>
      </c>
      <c r="AU139" s="126">
        <f t="shared" si="555"/>
        <v>0.01044559113</v>
      </c>
      <c r="AV139" s="126">
        <f t="shared" si="555"/>
        <v>0.01106884474</v>
      </c>
      <c r="AW139" s="126">
        <f t="shared" si="555"/>
        <v>0.01172928581</v>
      </c>
      <c r="AX139" s="126">
        <f t="shared" si="555"/>
        <v>0.003339383355</v>
      </c>
      <c r="AY139" s="126">
        <f t="shared" si="555"/>
        <v>0.003538633228</v>
      </c>
      <c r="AZ139" s="126">
        <f t="shared" si="555"/>
        <v>0.003749771677</v>
      </c>
      <c r="BA139" s="126">
        <f t="shared" si="555"/>
        <v>0.003973508054</v>
      </c>
      <c r="BB139" s="126">
        <f t="shared" si="555"/>
        <v>0.1083018273</v>
      </c>
      <c r="BC139" s="126">
        <f t="shared" si="555"/>
        <v>0.03462334634</v>
      </c>
      <c r="BD139" s="126">
        <f t="shared" si="555"/>
        <v>0.036689206</v>
      </c>
      <c r="BE139" s="126">
        <f t="shared" si="555"/>
        <v>0.01106884474</v>
      </c>
      <c r="BF139" s="126">
        <f t="shared" si="555"/>
        <v>0.01172928581</v>
      </c>
      <c r="BG139" s="126">
        <f t="shared" si="555"/>
        <v>0.01242913319</v>
      </c>
      <c r="BH139" s="126">
        <f t="shared" si="555"/>
        <v>0.003538633228</v>
      </c>
      <c r="BI139" s="126">
        <f t="shared" si="555"/>
        <v>0.003749771677</v>
      </c>
      <c r="BJ139" s="126">
        <f t="shared" si="555"/>
        <v>0.003973508054</v>
      </c>
      <c r="BK139" s="126">
        <f t="shared" si="555"/>
        <v>0.004210594035</v>
      </c>
      <c r="BL139" s="126">
        <f t="shared" si="555"/>
        <v>0.1147638364</v>
      </c>
      <c r="BM139" s="126">
        <f t="shared" si="555"/>
        <v>0.036689206</v>
      </c>
      <c r="BN139" s="126">
        <f t="shared" si="555"/>
        <v>0.03887832863</v>
      </c>
      <c r="BO139" s="126">
        <f t="shared" si="555"/>
        <v>0.01172928581</v>
      </c>
      <c r="BP139" s="126">
        <f t="shared" si="555"/>
        <v>0.01242913319</v>
      </c>
      <c r="BQ139" s="126">
        <f t="shared" si="555"/>
        <v>0.01317073814</v>
      </c>
      <c r="BR139" s="126">
        <f t="shared" si="555"/>
        <v>0.003749771677</v>
      </c>
      <c r="BS139" s="126">
        <f t="shared" si="555"/>
        <v>0.003973508054</v>
      </c>
      <c r="BT139" s="126">
        <f t="shared" si="555"/>
        <v>0.004210594035</v>
      </c>
      <c r="BU139" s="126">
        <f t="shared" si="555"/>
        <v>0.004461826145</v>
      </c>
      <c r="BV139" s="126">
        <f t="shared" si="555"/>
        <v>0.03267380906</v>
      </c>
      <c r="BW139" s="126">
        <f t="shared" si="555"/>
        <v>0.01044559113</v>
      </c>
      <c r="BX139" s="126">
        <f t="shared" si="555"/>
        <v>0.01106884474</v>
      </c>
      <c r="BY139" s="126">
        <f t="shared" si="555"/>
        <v>0.003339383355</v>
      </c>
      <c r="BZ139" s="126">
        <f t="shared" si="555"/>
        <v>0.003538633228</v>
      </c>
      <c r="CA139" s="126">
        <f t="shared" si="555"/>
        <v>0.003749771677</v>
      </c>
      <c r="CB139" s="126">
        <f t="shared" si="555"/>
        <v>0.001067577799</v>
      </c>
      <c r="CC139" s="126">
        <f t="shared" si="555"/>
        <v>0.001131276607</v>
      </c>
      <c r="CD139" s="126">
        <f t="shared" si="555"/>
        <v>0.001198776112</v>
      </c>
      <c r="CE139" s="126">
        <f t="shared" si="555"/>
        <v>0.001270303086</v>
      </c>
      <c r="CF139" s="126">
        <f t="shared" si="555"/>
        <v>0.03462334634</v>
      </c>
      <c r="CG139" s="126">
        <f t="shared" si="555"/>
        <v>0.01106884474</v>
      </c>
      <c r="CH139" s="126">
        <f t="shared" si="555"/>
        <v>0.01172928581</v>
      </c>
      <c r="CI139" s="126">
        <f t="shared" si="555"/>
        <v>0.003538633228</v>
      </c>
      <c r="CJ139" s="126">
        <f t="shared" si="555"/>
        <v>0.003749771677</v>
      </c>
      <c r="CK139" s="126">
        <f t="shared" si="555"/>
        <v>0.003973508054</v>
      </c>
      <c r="CL139" s="126">
        <f t="shared" si="555"/>
        <v>0.001131276607</v>
      </c>
      <c r="CM139" s="126">
        <f t="shared" si="555"/>
        <v>0.001198776112</v>
      </c>
      <c r="CN139" s="126">
        <f t="shared" si="555"/>
        <v>0.001270303086</v>
      </c>
      <c r="CO139" s="126">
        <f t="shared" si="555"/>
        <v>0.001346097837</v>
      </c>
      <c r="CP139" s="126">
        <f t="shared" si="555"/>
        <v>0.036689206</v>
      </c>
      <c r="CQ139" s="126">
        <f t="shared" si="555"/>
        <v>0.01172928581</v>
      </c>
      <c r="CR139" s="126">
        <f t="shared" si="555"/>
        <v>0.01242913319</v>
      </c>
      <c r="CS139" s="126">
        <f t="shared" si="555"/>
        <v>0.003749771677</v>
      </c>
      <c r="CT139" s="126">
        <f t="shared" si="555"/>
        <v>0.003973508054</v>
      </c>
      <c r="CU139" s="126">
        <f t="shared" si="555"/>
        <v>0.004210594035</v>
      </c>
      <c r="CV139" s="126">
        <f t="shared" si="555"/>
        <v>0.001198776112</v>
      </c>
      <c r="CW139" s="126">
        <f t="shared" si="555"/>
        <v>0.001270303086</v>
      </c>
      <c r="CX139" s="126">
        <f t="shared" si="555"/>
        <v>0.001346097837</v>
      </c>
      <c r="CY139" s="126">
        <f t="shared" si="555"/>
        <v>0.001426415008</v>
      </c>
      <c r="CZ139" s="126">
        <f t="shared" si="555"/>
        <v>0.03887832863</v>
      </c>
      <c r="DA139" s="126">
        <f t="shared" si="555"/>
        <v>0.01242913319</v>
      </c>
      <c r="DB139" s="126">
        <f t="shared" si="555"/>
        <v>0.01317073814</v>
      </c>
      <c r="DC139" s="126">
        <f t="shared" si="555"/>
        <v>0.003973508054</v>
      </c>
      <c r="DD139" s="126">
        <f t="shared" si="555"/>
        <v>0.004210594035</v>
      </c>
      <c r="DE139" s="126">
        <f t="shared" si="555"/>
        <v>0.004461826145</v>
      </c>
      <c r="DF139" s="126">
        <f t="shared" si="555"/>
        <v>0.001270303086</v>
      </c>
      <c r="DG139" s="126">
        <f t="shared" si="555"/>
        <v>0.001346097837</v>
      </c>
      <c r="DH139" s="126">
        <f t="shared" si="555"/>
        <v>0.001426415008</v>
      </c>
      <c r="DI139" s="126">
        <f t="shared" si="555"/>
        <v>0.001511524437</v>
      </c>
      <c r="DJ139" s="126">
        <f t="shared" ref="DJ139:DS139" si="556">$A139*OFFSET($D139,0,DJ$3)</f>
        <v>0.3308589608</v>
      </c>
      <c r="DK139" s="126">
        <f t="shared" si="556"/>
        <v>0.1057733251</v>
      </c>
      <c r="DL139" s="126">
        <f t="shared" si="556"/>
        <v>0.1120844668</v>
      </c>
      <c r="DM139" s="126">
        <f t="shared" si="556"/>
        <v>0.03381500162</v>
      </c>
      <c r="DN139" s="126">
        <f t="shared" si="556"/>
        <v>0.03583263004</v>
      </c>
      <c r="DO139" s="126">
        <f t="shared" si="556"/>
        <v>0.03797064364</v>
      </c>
      <c r="DP139" s="126">
        <f t="shared" si="556"/>
        <v>0.01081042251</v>
      </c>
      <c r="DQ139" s="126">
        <f t="shared" si="556"/>
        <v>0.01145544439</v>
      </c>
      <c r="DR139" s="126">
        <f t="shared" si="556"/>
        <v>0.01213895257</v>
      </c>
      <c r="DS139" s="126">
        <f t="shared" si="556"/>
        <v>0.01286324341</v>
      </c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5">
        <f t="shared" ref="EF139:EO139" si="557">D139*EF$3</f>
        <v>-0.002271078519</v>
      </c>
      <c r="EG139" s="125">
        <f t="shared" si="557"/>
        <v>0.141614377</v>
      </c>
      <c r="EH139" s="125">
        <f t="shared" si="557"/>
        <v>0.1947221125</v>
      </c>
      <c r="EI139" s="125">
        <f t="shared" si="557"/>
        <v>-0.0364670504</v>
      </c>
      <c r="EJ139" s="125">
        <f t="shared" si="557"/>
        <v>0.05791264813</v>
      </c>
      <c r="EK139" s="125">
        <f t="shared" si="557"/>
        <v>-0.02574044248</v>
      </c>
      <c r="EL139" s="125">
        <f t="shared" si="557"/>
        <v>0.01114818769</v>
      </c>
      <c r="EM139" s="125">
        <f t="shared" si="557"/>
        <v>-0.01052747521</v>
      </c>
      <c r="EN139" s="125">
        <f t="shared" si="557"/>
        <v>-0.01245780986</v>
      </c>
      <c r="EO139" s="125">
        <f t="shared" si="557"/>
        <v>0.01346661047</v>
      </c>
      <c r="EP139" s="127">
        <f t="shared" si="17"/>
        <v>0.3314000793</v>
      </c>
      <c r="EQ139" s="127">
        <v>-0.002515235661447346</v>
      </c>
      <c r="ER139" s="127">
        <f t="shared" si="18"/>
        <v>0.3308589608</v>
      </c>
      <c r="ES139" s="127">
        <f t="shared" si="19"/>
        <v>0.0000002928092843</v>
      </c>
      <c r="ET139" s="127">
        <f t="shared" si="20"/>
        <v>0.01050279699</v>
      </c>
    </row>
    <row r="140">
      <c r="A140" s="123">
        <f>'Yield Tabulations'!Z141</f>
        <v>0.4077922078</v>
      </c>
      <c r="B140" s="124">
        <f>'Yield Tabulations'!V141</f>
        <v>0.4655870445</v>
      </c>
      <c r="C140" s="124">
        <f>'Yield Tabulations'!W141</f>
        <v>0.3043478261</v>
      </c>
      <c r="D140" s="125">
        <f t="shared" si="11"/>
        <v>1</v>
      </c>
      <c r="E140" s="125">
        <f t="shared" ref="E140:M140" si="558">POWER($B140,E$1)*POWER($C140,E$2)</f>
        <v>0.3043478261</v>
      </c>
      <c r="F140" s="125">
        <f t="shared" si="558"/>
        <v>0.4655870445</v>
      </c>
      <c r="G140" s="125">
        <f t="shared" si="558"/>
        <v>0.09262759924</v>
      </c>
      <c r="H140" s="125">
        <f t="shared" si="558"/>
        <v>0.1417004049</v>
      </c>
      <c r="I140" s="125">
        <f t="shared" si="558"/>
        <v>0.216771296</v>
      </c>
      <c r="J140" s="125">
        <f t="shared" si="558"/>
        <v>0.02819100847</v>
      </c>
      <c r="K140" s="125">
        <f t="shared" si="558"/>
        <v>0.04312621017</v>
      </c>
      <c r="L140" s="125">
        <f t="shared" si="558"/>
        <v>0.06597387271</v>
      </c>
      <c r="M140" s="125">
        <f t="shared" si="558"/>
        <v>0.1009259071</v>
      </c>
      <c r="N140" s="126">
        <f t="shared" ref="N140:DI140" si="559">OFFSET($D140,0,N$2)*OFFSET($D140,0,N$3)</f>
        <v>1</v>
      </c>
      <c r="O140" s="126">
        <f t="shared" si="559"/>
        <v>0.3043478261</v>
      </c>
      <c r="P140" s="126">
        <f t="shared" si="559"/>
        <v>0.4655870445</v>
      </c>
      <c r="Q140" s="126">
        <f t="shared" si="559"/>
        <v>0.09262759924</v>
      </c>
      <c r="R140" s="126">
        <f t="shared" si="559"/>
        <v>0.1417004049</v>
      </c>
      <c r="S140" s="126">
        <f t="shared" si="559"/>
        <v>0.216771296</v>
      </c>
      <c r="T140" s="126">
        <f t="shared" si="559"/>
        <v>0.02819100847</v>
      </c>
      <c r="U140" s="126">
        <f t="shared" si="559"/>
        <v>0.04312621017</v>
      </c>
      <c r="V140" s="126">
        <f t="shared" si="559"/>
        <v>0.06597387271</v>
      </c>
      <c r="W140" s="126">
        <f t="shared" si="559"/>
        <v>0.1009259071</v>
      </c>
      <c r="X140" s="126">
        <f t="shared" si="559"/>
        <v>0.3043478261</v>
      </c>
      <c r="Y140" s="126">
        <f t="shared" si="559"/>
        <v>0.09262759924</v>
      </c>
      <c r="Z140" s="126">
        <f t="shared" si="559"/>
        <v>0.1417004049</v>
      </c>
      <c r="AA140" s="126">
        <f t="shared" si="559"/>
        <v>0.02819100847</v>
      </c>
      <c r="AB140" s="126">
        <f t="shared" si="559"/>
        <v>0.04312621017</v>
      </c>
      <c r="AC140" s="126">
        <f t="shared" si="559"/>
        <v>0.06597387271</v>
      </c>
      <c r="AD140" s="126">
        <f t="shared" si="559"/>
        <v>0.008579872142</v>
      </c>
      <c r="AE140" s="126">
        <f t="shared" si="559"/>
        <v>0.01312536831</v>
      </c>
      <c r="AF140" s="126">
        <f t="shared" si="559"/>
        <v>0.02007900474</v>
      </c>
      <c r="AG140" s="126">
        <f t="shared" si="559"/>
        <v>0.03071658041</v>
      </c>
      <c r="AH140" s="126">
        <f t="shared" si="559"/>
        <v>0.4655870445</v>
      </c>
      <c r="AI140" s="126">
        <f t="shared" si="559"/>
        <v>0.1417004049</v>
      </c>
      <c r="AJ140" s="126">
        <f t="shared" si="559"/>
        <v>0.216771296</v>
      </c>
      <c r="AK140" s="126">
        <f t="shared" si="559"/>
        <v>0.04312621017</v>
      </c>
      <c r="AL140" s="126">
        <f t="shared" si="559"/>
        <v>0.06597387271</v>
      </c>
      <c r="AM140" s="126">
        <f t="shared" si="559"/>
        <v>0.1009259071</v>
      </c>
      <c r="AN140" s="126">
        <f t="shared" si="559"/>
        <v>0.01312536831</v>
      </c>
      <c r="AO140" s="126">
        <f t="shared" si="559"/>
        <v>0.02007900474</v>
      </c>
      <c r="AP140" s="126">
        <f t="shared" si="559"/>
        <v>0.03071658041</v>
      </c>
      <c r="AQ140" s="126">
        <f t="shared" si="559"/>
        <v>0.04698979479</v>
      </c>
      <c r="AR140" s="126">
        <f t="shared" si="559"/>
        <v>0.09262759924</v>
      </c>
      <c r="AS140" s="126">
        <f t="shared" si="559"/>
        <v>0.02819100847</v>
      </c>
      <c r="AT140" s="126">
        <f t="shared" si="559"/>
        <v>0.04312621017</v>
      </c>
      <c r="AU140" s="126">
        <f t="shared" si="559"/>
        <v>0.008579872142</v>
      </c>
      <c r="AV140" s="126">
        <f t="shared" si="559"/>
        <v>0.01312536831</v>
      </c>
      <c r="AW140" s="126">
        <f t="shared" si="559"/>
        <v>0.02007900474</v>
      </c>
      <c r="AX140" s="126">
        <f t="shared" si="559"/>
        <v>0.002611265434</v>
      </c>
      <c r="AY140" s="126">
        <f t="shared" si="559"/>
        <v>0.003994677313</v>
      </c>
      <c r="AZ140" s="126">
        <f t="shared" si="559"/>
        <v>0.006111001442</v>
      </c>
      <c r="BA140" s="126">
        <f t="shared" si="559"/>
        <v>0.009348524473</v>
      </c>
      <c r="BB140" s="126">
        <f t="shared" si="559"/>
        <v>0.1417004049</v>
      </c>
      <c r="BC140" s="126">
        <f t="shared" si="559"/>
        <v>0.04312621017</v>
      </c>
      <c r="BD140" s="126">
        <f t="shared" si="559"/>
        <v>0.06597387271</v>
      </c>
      <c r="BE140" s="126">
        <f t="shared" si="559"/>
        <v>0.01312536831</v>
      </c>
      <c r="BF140" s="126">
        <f t="shared" si="559"/>
        <v>0.02007900474</v>
      </c>
      <c r="BG140" s="126">
        <f t="shared" si="559"/>
        <v>0.03071658041</v>
      </c>
      <c r="BH140" s="126">
        <f t="shared" si="559"/>
        <v>0.003994677313</v>
      </c>
      <c r="BI140" s="126">
        <f t="shared" si="559"/>
        <v>0.006111001442</v>
      </c>
      <c r="BJ140" s="126">
        <f t="shared" si="559"/>
        <v>0.009348524473</v>
      </c>
      <c r="BK140" s="126">
        <f t="shared" si="559"/>
        <v>0.01430124189</v>
      </c>
      <c r="BL140" s="126">
        <f t="shared" si="559"/>
        <v>0.216771296</v>
      </c>
      <c r="BM140" s="126">
        <f t="shared" si="559"/>
        <v>0.06597387271</v>
      </c>
      <c r="BN140" s="126">
        <f t="shared" si="559"/>
        <v>0.1009259071</v>
      </c>
      <c r="BO140" s="126">
        <f t="shared" si="559"/>
        <v>0.02007900474</v>
      </c>
      <c r="BP140" s="126">
        <f t="shared" si="559"/>
        <v>0.03071658041</v>
      </c>
      <c r="BQ140" s="126">
        <f t="shared" si="559"/>
        <v>0.04698979479</v>
      </c>
      <c r="BR140" s="126">
        <f t="shared" si="559"/>
        <v>0.006111001442</v>
      </c>
      <c r="BS140" s="126">
        <f t="shared" si="559"/>
        <v>0.009348524473</v>
      </c>
      <c r="BT140" s="126">
        <f t="shared" si="559"/>
        <v>0.01430124189</v>
      </c>
      <c r="BU140" s="126">
        <f t="shared" si="559"/>
        <v>0.02187783968</v>
      </c>
      <c r="BV140" s="126">
        <f t="shared" si="559"/>
        <v>0.02819100847</v>
      </c>
      <c r="BW140" s="126">
        <f t="shared" si="559"/>
        <v>0.008579872142</v>
      </c>
      <c r="BX140" s="126">
        <f t="shared" si="559"/>
        <v>0.01312536831</v>
      </c>
      <c r="BY140" s="126">
        <f t="shared" si="559"/>
        <v>0.002611265434</v>
      </c>
      <c r="BZ140" s="126">
        <f t="shared" si="559"/>
        <v>0.003994677313</v>
      </c>
      <c r="CA140" s="126">
        <f t="shared" si="559"/>
        <v>0.006111001442</v>
      </c>
      <c r="CB140" s="126">
        <f t="shared" si="559"/>
        <v>0.0007947329583</v>
      </c>
      <c r="CC140" s="126">
        <f t="shared" si="559"/>
        <v>0.001215771356</v>
      </c>
      <c r="CD140" s="126">
        <f t="shared" si="559"/>
        <v>0.001859870004</v>
      </c>
      <c r="CE140" s="126">
        <f t="shared" si="559"/>
        <v>0.0028452031</v>
      </c>
      <c r="CF140" s="126">
        <f t="shared" si="559"/>
        <v>0.04312621017</v>
      </c>
      <c r="CG140" s="126">
        <f t="shared" si="559"/>
        <v>0.01312536831</v>
      </c>
      <c r="CH140" s="126">
        <f t="shared" si="559"/>
        <v>0.02007900474</v>
      </c>
      <c r="CI140" s="126">
        <f t="shared" si="559"/>
        <v>0.003994677313</v>
      </c>
      <c r="CJ140" s="126">
        <f t="shared" si="559"/>
        <v>0.006111001442</v>
      </c>
      <c r="CK140" s="126">
        <f t="shared" si="559"/>
        <v>0.009348524473</v>
      </c>
      <c r="CL140" s="126">
        <f t="shared" si="559"/>
        <v>0.001215771356</v>
      </c>
      <c r="CM140" s="126">
        <f t="shared" si="559"/>
        <v>0.001859870004</v>
      </c>
      <c r="CN140" s="126">
        <f t="shared" si="559"/>
        <v>0.0028452031</v>
      </c>
      <c r="CO140" s="126">
        <f t="shared" si="559"/>
        <v>0.00435255188</v>
      </c>
      <c r="CP140" s="126">
        <f t="shared" si="559"/>
        <v>0.06597387271</v>
      </c>
      <c r="CQ140" s="126">
        <f t="shared" si="559"/>
        <v>0.02007900474</v>
      </c>
      <c r="CR140" s="126">
        <f t="shared" si="559"/>
        <v>0.03071658041</v>
      </c>
      <c r="CS140" s="126">
        <f t="shared" si="559"/>
        <v>0.006111001442</v>
      </c>
      <c r="CT140" s="126">
        <f t="shared" si="559"/>
        <v>0.009348524473</v>
      </c>
      <c r="CU140" s="126">
        <f t="shared" si="559"/>
        <v>0.01430124189</v>
      </c>
      <c r="CV140" s="126">
        <f t="shared" si="559"/>
        <v>0.001859870004</v>
      </c>
      <c r="CW140" s="126">
        <f t="shared" si="559"/>
        <v>0.0028452031</v>
      </c>
      <c r="CX140" s="126">
        <f t="shared" si="559"/>
        <v>0.00435255188</v>
      </c>
      <c r="CY140" s="126">
        <f t="shared" si="559"/>
        <v>0.006658472945</v>
      </c>
      <c r="CZ140" s="126">
        <f t="shared" si="559"/>
        <v>0.1009259071</v>
      </c>
      <c r="DA140" s="126">
        <f t="shared" si="559"/>
        <v>0.03071658041</v>
      </c>
      <c r="DB140" s="126">
        <f t="shared" si="559"/>
        <v>0.04698979479</v>
      </c>
      <c r="DC140" s="126">
        <f t="shared" si="559"/>
        <v>0.009348524473</v>
      </c>
      <c r="DD140" s="126">
        <f t="shared" si="559"/>
        <v>0.01430124189</v>
      </c>
      <c r="DE140" s="126">
        <f t="shared" si="559"/>
        <v>0.02187783968</v>
      </c>
      <c r="DF140" s="126">
        <f t="shared" si="559"/>
        <v>0.0028452031</v>
      </c>
      <c r="DG140" s="126">
        <f t="shared" si="559"/>
        <v>0.00435255188</v>
      </c>
      <c r="DH140" s="126">
        <f t="shared" si="559"/>
        <v>0.006658472945</v>
      </c>
      <c r="DI140" s="126">
        <f t="shared" si="559"/>
        <v>0.01018603872</v>
      </c>
      <c r="DJ140" s="126">
        <f t="shared" ref="DJ140:DS140" si="560">$A140*OFFSET($D140,0,DJ$3)</f>
        <v>0.4077922078</v>
      </c>
      <c r="DK140" s="126">
        <f t="shared" si="560"/>
        <v>0.1241106719</v>
      </c>
      <c r="DL140" s="126">
        <f t="shared" si="560"/>
        <v>0.1898627688</v>
      </c>
      <c r="DM140" s="126">
        <f t="shared" si="560"/>
        <v>0.0377728132</v>
      </c>
      <c r="DN140" s="126">
        <f t="shared" si="560"/>
        <v>0.05778432094</v>
      </c>
      <c r="DO140" s="126">
        <f t="shared" si="560"/>
        <v>0.0883976454</v>
      </c>
      <c r="DP140" s="126">
        <f t="shared" si="560"/>
        <v>0.01149607358</v>
      </c>
      <c r="DQ140" s="126">
        <f t="shared" si="560"/>
        <v>0.01758653246</v>
      </c>
      <c r="DR140" s="126">
        <f t="shared" si="560"/>
        <v>0.02690363121</v>
      </c>
      <c r="DS140" s="126">
        <f t="shared" si="560"/>
        <v>0.04115679846</v>
      </c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5">
        <f t="shared" ref="EF140:EO140" si="561">D140*EF$3</f>
        <v>-0.002271078519</v>
      </c>
      <c r="EG140" s="125">
        <f t="shared" si="561"/>
        <v>0.1348168869</v>
      </c>
      <c r="EH140" s="125">
        <f t="shared" si="561"/>
        <v>0.2676169586</v>
      </c>
      <c r="EI140" s="125">
        <f t="shared" si="561"/>
        <v>-0.03305023365</v>
      </c>
      <c r="EJ140" s="125">
        <f t="shared" si="561"/>
        <v>0.07577199654</v>
      </c>
      <c r="EK140" s="125">
        <f t="shared" si="561"/>
        <v>-0.04861975037</v>
      </c>
      <c r="EL140" s="125">
        <f t="shared" si="561"/>
        <v>0.009618672039</v>
      </c>
      <c r="EM140" s="125">
        <f t="shared" si="561"/>
        <v>-0.01311283155</v>
      </c>
      <c r="EN140" s="125">
        <f t="shared" si="561"/>
        <v>-0.02240141043</v>
      </c>
      <c r="EO140" s="125">
        <f t="shared" si="561"/>
        <v>0.03495854694</v>
      </c>
      <c r="EP140" s="127">
        <f t="shared" si="17"/>
        <v>0.4033277565</v>
      </c>
      <c r="EQ140" s="127">
        <v>0.004854529782276906</v>
      </c>
      <c r="ER140" s="127">
        <f t="shared" si="18"/>
        <v>0.4077922078</v>
      </c>
      <c r="ES140" s="127">
        <f t="shared" si="19"/>
        <v>0.00001993132544</v>
      </c>
      <c r="ET140" s="127">
        <f t="shared" si="20"/>
        <v>0.0006527977791</v>
      </c>
    </row>
    <row r="141">
      <c r="A141" s="123">
        <f>'Yield Tabulations'!Z142</f>
        <v>0.5071202532</v>
      </c>
      <c r="B141" s="124">
        <f>'Yield Tabulations'!V142</f>
        <v>0.4662420382</v>
      </c>
      <c r="C141" s="124">
        <f>'Yield Tabulations'!W142</f>
        <v>0.5741127349</v>
      </c>
      <c r="D141" s="125">
        <f t="shared" si="11"/>
        <v>1</v>
      </c>
      <c r="E141" s="125">
        <f t="shared" ref="E141:M141" si="562">POWER($B141,E$1)*POWER($C141,E$2)</f>
        <v>0.5741127349</v>
      </c>
      <c r="F141" s="125">
        <f t="shared" si="562"/>
        <v>0.4662420382</v>
      </c>
      <c r="G141" s="125">
        <f t="shared" si="562"/>
        <v>0.3296054323</v>
      </c>
      <c r="H141" s="125">
        <f t="shared" si="562"/>
        <v>0.2676754917</v>
      </c>
      <c r="I141" s="125">
        <f t="shared" si="562"/>
        <v>0.2173816382</v>
      </c>
      <c r="J141" s="125">
        <f t="shared" si="562"/>
        <v>0.1892306762</v>
      </c>
      <c r="K141" s="125">
        <f t="shared" si="562"/>
        <v>0.1536759086</v>
      </c>
      <c r="L141" s="125">
        <f t="shared" si="562"/>
        <v>0.1248015668</v>
      </c>
      <c r="M141" s="125">
        <f t="shared" si="562"/>
        <v>0.1013524581</v>
      </c>
      <c r="N141" s="126">
        <f t="shared" ref="N141:DI141" si="563">OFFSET($D141,0,N$2)*OFFSET($D141,0,N$3)</f>
        <v>1</v>
      </c>
      <c r="O141" s="126">
        <f t="shared" si="563"/>
        <v>0.5741127349</v>
      </c>
      <c r="P141" s="126">
        <f t="shared" si="563"/>
        <v>0.4662420382</v>
      </c>
      <c r="Q141" s="126">
        <f t="shared" si="563"/>
        <v>0.3296054323</v>
      </c>
      <c r="R141" s="126">
        <f t="shared" si="563"/>
        <v>0.2676754917</v>
      </c>
      <c r="S141" s="126">
        <f t="shared" si="563"/>
        <v>0.2173816382</v>
      </c>
      <c r="T141" s="126">
        <f t="shared" si="563"/>
        <v>0.1892306762</v>
      </c>
      <c r="U141" s="126">
        <f t="shared" si="563"/>
        <v>0.1536759086</v>
      </c>
      <c r="V141" s="126">
        <f t="shared" si="563"/>
        <v>0.1248015668</v>
      </c>
      <c r="W141" s="126">
        <f t="shared" si="563"/>
        <v>0.1013524581</v>
      </c>
      <c r="X141" s="126">
        <f t="shared" si="563"/>
        <v>0.5741127349</v>
      </c>
      <c r="Y141" s="126">
        <f t="shared" si="563"/>
        <v>0.3296054323</v>
      </c>
      <c r="Z141" s="126">
        <f t="shared" si="563"/>
        <v>0.2676754917</v>
      </c>
      <c r="AA141" s="126">
        <f t="shared" si="563"/>
        <v>0.1892306762</v>
      </c>
      <c r="AB141" s="126">
        <f t="shared" si="563"/>
        <v>0.1536759086</v>
      </c>
      <c r="AC141" s="126">
        <f t="shared" si="563"/>
        <v>0.1248015668</v>
      </c>
      <c r="AD141" s="126">
        <f t="shared" si="563"/>
        <v>0.108639741</v>
      </c>
      <c r="AE141" s="126">
        <f t="shared" si="563"/>
        <v>0.08822729616</v>
      </c>
      <c r="AF141" s="126">
        <f t="shared" si="563"/>
        <v>0.07165016884</v>
      </c>
      <c r="AG141" s="126">
        <f t="shared" si="563"/>
        <v>0.05818773689</v>
      </c>
      <c r="AH141" s="126">
        <f t="shared" si="563"/>
        <v>0.4662420382</v>
      </c>
      <c r="AI141" s="126">
        <f t="shared" si="563"/>
        <v>0.2676754917</v>
      </c>
      <c r="AJ141" s="126">
        <f t="shared" si="563"/>
        <v>0.2173816382</v>
      </c>
      <c r="AK141" s="126">
        <f t="shared" si="563"/>
        <v>0.1536759086</v>
      </c>
      <c r="AL141" s="126">
        <f t="shared" si="563"/>
        <v>0.1248015668</v>
      </c>
      <c r="AM141" s="126">
        <f t="shared" si="563"/>
        <v>0.1013524581</v>
      </c>
      <c r="AN141" s="126">
        <f t="shared" si="563"/>
        <v>0.08822729616</v>
      </c>
      <c r="AO141" s="126">
        <f t="shared" si="563"/>
        <v>0.07165016884</v>
      </c>
      <c r="AP141" s="126">
        <f t="shared" si="563"/>
        <v>0.05818773689</v>
      </c>
      <c r="AQ141" s="126">
        <f t="shared" si="563"/>
        <v>0.04725477663</v>
      </c>
      <c r="AR141" s="126">
        <f t="shared" si="563"/>
        <v>0.3296054323</v>
      </c>
      <c r="AS141" s="126">
        <f t="shared" si="563"/>
        <v>0.1892306762</v>
      </c>
      <c r="AT141" s="126">
        <f t="shared" si="563"/>
        <v>0.1536759086</v>
      </c>
      <c r="AU141" s="126">
        <f t="shared" si="563"/>
        <v>0.108639741</v>
      </c>
      <c r="AV141" s="126">
        <f t="shared" si="563"/>
        <v>0.08822729616</v>
      </c>
      <c r="AW141" s="126">
        <f t="shared" si="563"/>
        <v>0.07165016884</v>
      </c>
      <c r="AX141" s="126">
        <f t="shared" si="563"/>
        <v>0.06237145883</v>
      </c>
      <c r="AY141" s="126">
        <f t="shared" si="563"/>
        <v>0.05065241429</v>
      </c>
      <c r="AZ141" s="126">
        <f t="shared" si="563"/>
        <v>0.04113527439</v>
      </c>
      <c r="BA141" s="126">
        <f t="shared" si="563"/>
        <v>0.03340632076</v>
      </c>
      <c r="BB141" s="126">
        <f t="shared" si="563"/>
        <v>0.2676754917</v>
      </c>
      <c r="BC141" s="126">
        <f t="shared" si="563"/>
        <v>0.1536759086</v>
      </c>
      <c r="BD141" s="126">
        <f t="shared" si="563"/>
        <v>0.1248015668</v>
      </c>
      <c r="BE141" s="126">
        <f t="shared" si="563"/>
        <v>0.08822729616</v>
      </c>
      <c r="BF141" s="126">
        <f t="shared" si="563"/>
        <v>0.07165016884</v>
      </c>
      <c r="BG141" s="126">
        <f t="shared" si="563"/>
        <v>0.05818773689</v>
      </c>
      <c r="BH141" s="126">
        <f t="shared" si="563"/>
        <v>0.05065241429</v>
      </c>
      <c r="BI141" s="126">
        <f t="shared" si="563"/>
        <v>0.04113527439</v>
      </c>
      <c r="BJ141" s="126">
        <f t="shared" si="563"/>
        <v>0.03340632076</v>
      </c>
      <c r="BK141" s="126">
        <f t="shared" si="563"/>
        <v>0.02712956904</v>
      </c>
      <c r="BL141" s="126">
        <f t="shared" si="563"/>
        <v>0.2173816382</v>
      </c>
      <c r="BM141" s="126">
        <f t="shared" si="563"/>
        <v>0.1248015668</v>
      </c>
      <c r="BN141" s="126">
        <f t="shared" si="563"/>
        <v>0.1013524581</v>
      </c>
      <c r="BO141" s="126">
        <f t="shared" si="563"/>
        <v>0.07165016884</v>
      </c>
      <c r="BP141" s="126">
        <f t="shared" si="563"/>
        <v>0.05818773689</v>
      </c>
      <c r="BQ141" s="126">
        <f t="shared" si="563"/>
        <v>0.04725477663</v>
      </c>
      <c r="BR141" s="126">
        <f t="shared" si="563"/>
        <v>0.04113527439</v>
      </c>
      <c r="BS141" s="126">
        <f t="shared" si="563"/>
        <v>0.03340632076</v>
      </c>
      <c r="BT141" s="126">
        <f t="shared" si="563"/>
        <v>0.02712956904</v>
      </c>
      <c r="BU141" s="126">
        <f t="shared" si="563"/>
        <v>0.02203216337</v>
      </c>
      <c r="BV141" s="126">
        <f t="shared" si="563"/>
        <v>0.1892306762</v>
      </c>
      <c r="BW141" s="126">
        <f t="shared" si="563"/>
        <v>0.108639741</v>
      </c>
      <c r="BX141" s="126">
        <f t="shared" si="563"/>
        <v>0.08822729616</v>
      </c>
      <c r="BY141" s="126">
        <f t="shared" si="563"/>
        <v>0.06237145883</v>
      </c>
      <c r="BZ141" s="126">
        <f t="shared" si="563"/>
        <v>0.05065241429</v>
      </c>
      <c r="CA141" s="126">
        <f t="shared" si="563"/>
        <v>0.04113527439</v>
      </c>
      <c r="CB141" s="126">
        <f t="shared" si="563"/>
        <v>0.03580824881</v>
      </c>
      <c r="CC141" s="126">
        <f t="shared" si="563"/>
        <v>0.02908019609</v>
      </c>
      <c r="CD141" s="126">
        <f t="shared" si="563"/>
        <v>0.02361628488</v>
      </c>
      <c r="CE141" s="126">
        <f t="shared" si="563"/>
        <v>0.01917899417</v>
      </c>
      <c r="CF141" s="126">
        <f t="shared" si="563"/>
        <v>0.1536759086</v>
      </c>
      <c r="CG141" s="126">
        <f t="shared" si="563"/>
        <v>0.08822729616</v>
      </c>
      <c r="CH141" s="126">
        <f t="shared" si="563"/>
        <v>0.07165016884</v>
      </c>
      <c r="CI141" s="126">
        <f t="shared" si="563"/>
        <v>0.05065241429</v>
      </c>
      <c r="CJ141" s="126">
        <f t="shared" si="563"/>
        <v>0.04113527439</v>
      </c>
      <c r="CK141" s="126">
        <f t="shared" si="563"/>
        <v>0.03340632076</v>
      </c>
      <c r="CL141" s="126">
        <f t="shared" si="563"/>
        <v>0.02908019609</v>
      </c>
      <c r="CM141" s="126">
        <f t="shared" si="563"/>
        <v>0.02361628488</v>
      </c>
      <c r="CN141" s="126">
        <f t="shared" si="563"/>
        <v>0.01917899417</v>
      </c>
      <c r="CO141" s="126">
        <f t="shared" si="563"/>
        <v>0.01557543108</v>
      </c>
      <c r="CP141" s="126">
        <f t="shared" si="563"/>
        <v>0.1248015668</v>
      </c>
      <c r="CQ141" s="126">
        <f t="shared" si="563"/>
        <v>0.07165016884</v>
      </c>
      <c r="CR141" s="126">
        <f t="shared" si="563"/>
        <v>0.05818773689</v>
      </c>
      <c r="CS141" s="126">
        <f t="shared" si="563"/>
        <v>0.04113527439</v>
      </c>
      <c r="CT141" s="126">
        <f t="shared" si="563"/>
        <v>0.03340632076</v>
      </c>
      <c r="CU141" s="126">
        <f t="shared" si="563"/>
        <v>0.02712956904</v>
      </c>
      <c r="CV141" s="126">
        <f t="shared" si="563"/>
        <v>0.02361628488</v>
      </c>
      <c r="CW141" s="126">
        <f t="shared" si="563"/>
        <v>0.01917899417</v>
      </c>
      <c r="CX141" s="126">
        <f t="shared" si="563"/>
        <v>0.01557543108</v>
      </c>
      <c r="CY141" s="126">
        <f t="shared" si="563"/>
        <v>0.01264894557</v>
      </c>
      <c r="CZ141" s="126">
        <f t="shared" si="563"/>
        <v>0.1013524581</v>
      </c>
      <c r="DA141" s="126">
        <f t="shared" si="563"/>
        <v>0.05818773689</v>
      </c>
      <c r="DB141" s="126">
        <f t="shared" si="563"/>
        <v>0.04725477663</v>
      </c>
      <c r="DC141" s="126">
        <f t="shared" si="563"/>
        <v>0.03340632076</v>
      </c>
      <c r="DD141" s="126">
        <f t="shared" si="563"/>
        <v>0.02712956904</v>
      </c>
      <c r="DE141" s="126">
        <f t="shared" si="563"/>
        <v>0.02203216337</v>
      </c>
      <c r="DF141" s="126">
        <f t="shared" si="563"/>
        <v>0.01917899417</v>
      </c>
      <c r="DG141" s="126">
        <f t="shared" si="563"/>
        <v>0.01557543108</v>
      </c>
      <c r="DH141" s="126">
        <f t="shared" si="563"/>
        <v>0.01264894557</v>
      </c>
      <c r="DI141" s="126">
        <f t="shared" si="563"/>
        <v>0.01027232076</v>
      </c>
      <c r="DJ141" s="126">
        <f t="shared" ref="DJ141:DS141" si="564">$A141*OFFSET($D141,0,DJ$3)</f>
        <v>0.5071202532</v>
      </c>
      <c r="DK141" s="126">
        <f t="shared" si="564"/>
        <v>0.2911441954</v>
      </c>
      <c r="DL141" s="126">
        <f t="shared" si="564"/>
        <v>0.2364407805</v>
      </c>
      <c r="DM141" s="126">
        <f t="shared" si="564"/>
        <v>0.1671495903</v>
      </c>
      <c r="DN141" s="126">
        <f t="shared" si="564"/>
        <v>0.1357436631</v>
      </c>
      <c r="DO141" s="126">
        <f t="shared" si="564"/>
        <v>0.1102386314</v>
      </c>
      <c r="DP141" s="126">
        <f t="shared" si="564"/>
        <v>0.09596270841</v>
      </c>
      <c r="DQ141" s="126">
        <f t="shared" si="564"/>
        <v>0.07793216566</v>
      </c>
      <c r="DR141" s="126">
        <f t="shared" si="564"/>
        <v>0.06328940216</v>
      </c>
      <c r="DS141" s="126">
        <f t="shared" si="564"/>
        <v>0.05139788419</v>
      </c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5">
        <f t="shared" ref="EF141:EO141" si="565">D141*EF$3</f>
        <v>-0.002271078519</v>
      </c>
      <c r="EG141" s="125">
        <f t="shared" si="565"/>
        <v>0.2543145869</v>
      </c>
      <c r="EH141" s="125">
        <f t="shared" si="565"/>
        <v>0.2679934454</v>
      </c>
      <c r="EI141" s="125">
        <f t="shared" si="565"/>
        <v>-0.1176057313</v>
      </c>
      <c r="EJ141" s="125">
        <f t="shared" si="565"/>
        <v>0.1431351339</v>
      </c>
      <c r="EK141" s="125">
        <f t="shared" si="565"/>
        <v>-0.04875664434</v>
      </c>
      <c r="EL141" s="125">
        <f t="shared" si="565"/>
        <v>0.06456483513</v>
      </c>
      <c r="EM141" s="125">
        <f t="shared" si="565"/>
        <v>-0.04672625521</v>
      </c>
      <c r="EN141" s="125">
        <f t="shared" si="565"/>
        <v>-0.04237633786</v>
      </c>
      <c r="EO141" s="125">
        <f t="shared" si="565"/>
        <v>0.03510629497</v>
      </c>
      <c r="EP141" s="127">
        <f t="shared" si="17"/>
        <v>0.5073782491</v>
      </c>
      <c r="EQ141" s="127">
        <v>-0.012924618998144732</v>
      </c>
      <c r="ER141" s="127">
        <f t="shared" si="18"/>
        <v>0.5071202532</v>
      </c>
      <c r="ES141" s="127">
        <f t="shared" si="19"/>
        <v>0.00000006656190654</v>
      </c>
      <c r="ET141" s="127">
        <f t="shared" si="20"/>
        <v>0.005443213611</v>
      </c>
    </row>
    <row r="142">
      <c r="A142" s="123">
        <f>'Yield Tabulations'!Z143</f>
        <v>0.471411902</v>
      </c>
      <c r="B142" s="124">
        <f>'Yield Tabulations'!V143</f>
        <v>0.4659832246</v>
      </c>
      <c r="C142" s="124">
        <f>'Yield Tabulations'!W143</f>
        <v>0.48049922</v>
      </c>
      <c r="D142" s="125">
        <f t="shared" si="11"/>
        <v>1</v>
      </c>
      <c r="E142" s="125">
        <f t="shared" ref="E142:M142" si="566">POWER($B142,E$1)*POWER($C142,E$2)</f>
        <v>0.48049922</v>
      </c>
      <c r="F142" s="125">
        <f t="shared" si="566"/>
        <v>0.4659832246</v>
      </c>
      <c r="G142" s="125">
        <f t="shared" si="566"/>
        <v>0.2308795004</v>
      </c>
      <c r="H142" s="125">
        <f t="shared" si="566"/>
        <v>0.2239045759</v>
      </c>
      <c r="I142" s="125">
        <f t="shared" si="566"/>
        <v>0.2171403656</v>
      </c>
      <c r="J142" s="125">
        <f t="shared" si="566"/>
        <v>0.1109374198</v>
      </c>
      <c r="K142" s="125">
        <f t="shared" si="566"/>
        <v>0.1075859741</v>
      </c>
      <c r="L142" s="125">
        <f t="shared" si="566"/>
        <v>0.1043357763</v>
      </c>
      <c r="M142" s="125">
        <f t="shared" si="566"/>
        <v>0.1011837678</v>
      </c>
      <c r="N142" s="126">
        <f t="shared" ref="N142:DI142" si="567">OFFSET($D142,0,N$2)*OFFSET($D142,0,N$3)</f>
        <v>1</v>
      </c>
      <c r="O142" s="126">
        <f t="shared" si="567"/>
        <v>0.48049922</v>
      </c>
      <c r="P142" s="126">
        <f t="shared" si="567"/>
        <v>0.4659832246</v>
      </c>
      <c r="Q142" s="126">
        <f t="shared" si="567"/>
        <v>0.2308795004</v>
      </c>
      <c r="R142" s="126">
        <f t="shared" si="567"/>
        <v>0.2239045759</v>
      </c>
      <c r="S142" s="126">
        <f t="shared" si="567"/>
        <v>0.2171403656</v>
      </c>
      <c r="T142" s="126">
        <f t="shared" si="567"/>
        <v>0.1109374198</v>
      </c>
      <c r="U142" s="126">
        <f t="shared" si="567"/>
        <v>0.1075859741</v>
      </c>
      <c r="V142" s="126">
        <f t="shared" si="567"/>
        <v>0.1043357763</v>
      </c>
      <c r="W142" s="126">
        <f t="shared" si="567"/>
        <v>0.1011837678</v>
      </c>
      <c r="X142" s="126">
        <f t="shared" si="567"/>
        <v>0.48049922</v>
      </c>
      <c r="Y142" s="126">
        <f t="shared" si="567"/>
        <v>0.2308795004</v>
      </c>
      <c r="Z142" s="126">
        <f t="shared" si="567"/>
        <v>0.2239045759</v>
      </c>
      <c r="AA142" s="126">
        <f t="shared" si="567"/>
        <v>0.1109374198</v>
      </c>
      <c r="AB142" s="126">
        <f t="shared" si="567"/>
        <v>0.1075859741</v>
      </c>
      <c r="AC142" s="126">
        <f t="shared" si="567"/>
        <v>0.1043357763</v>
      </c>
      <c r="AD142" s="126">
        <f t="shared" si="567"/>
        <v>0.0533053437</v>
      </c>
      <c r="AE142" s="126">
        <f t="shared" si="567"/>
        <v>0.05169497663</v>
      </c>
      <c r="AF142" s="126">
        <f t="shared" si="567"/>
        <v>0.05013325913</v>
      </c>
      <c r="AG142" s="126">
        <f t="shared" si="567"/>
        <v>0.04861872148</v>
      </c>
      <c r="AH142" s="126">
        <f t="shared" si="567"/>
        <v>0.4659832246</v>
      </c>
      <c r="AI142" s="126">
        <f t="shared" si="567"/>
        <v>0.2239045759</v>
      </c>
      <c r="AJ142" s="126">
        <f t="shared" si="567"/>
        <v>0.2171403656</v>
      </c>
      <c r="AK142" s="126">
        <f t="shared" si="567"/>
        <v>0.1075859741</v>
      </c>
      <c r="AL142" s="126">
        <f t="shared" si="567"/>
        <v>0.1043357763</v>
      </c>
      <c r="AM142" s="126">
        <f t="shared" si="567"/>
        <v>0.1011837678</v>
      </c>
      <c r="AN142" s="126">
        <f t="shared" si="567"/>
        <v>0.05169497663</v>
      </c>
      <c r="AO142" s="126">
        <f t="shared" si="567"/>
        <v>0.05013325913</v>
      </c>
      <c r="AP142" s="126">
        <f t="shared" si="567"/>
        <v>0.04861872148</v>
      </c>
      <c r="AQ142" s="126">
        <f t="shared" si="567"/>
        <v>0.04714993838</v>
      </c>
      <c r="AR142" s="126">
        <f t="shared" si="567"/>
        <v>0.2308795004</v>
      </c>
      <c r="AS142" s="126">
        <f t="shared" si="567"/>
        <v>0.1109374198</v>
      </c>
      <c r="AT142" s="126">
        <f t="shared" si="567"/>
        <v>0.1075859741</v>
      </c>
      <c r="AU142" s="126">
        <f t="shared" si="567"/>
        <v>0.0533053437</v>
      </c>
      <c r="AV142" s="126">
        <f t="shared" si="567"/>
        <v>0.05169497663</v>
      </c>
      <c r="AW142" s="126">
        <f t="shared" si="567"/>
        <v>0.05013325913</v>
      </c>
      <c r="AX142" s="126">
        <f t="shared" si="567"/>
        <v>0.02561317607</v>
      </c>
      <c r="AY142" s="126">
        <f t="shared" si="567"/>
        <v>0.02483939595</v>
      </c>
      <c r="AZ142" s="126">
        <f t="shared" si="567"/>
        <v>0.02408899191</v>
      </c>
      <c r="BA142" s="126">
        <f t="shared" si="567"/>
        <v>0.02336125775</v>
      </c>
      <c r="BB142" s="126">
        <f t="shared" si="567"/>
        <v>0.2239045759</v>
      </c>
      <c r="BC142" s="126">
        <f t="shared" si="567"/>
        <v>0.1075859741</v>
      </c>
      <c r="BD142" s="126">
        <f t="shared" si="567"/>
        <v>0.1043357763</v>
      </c>
      <c r="BE142" s="126">
        <f t="shared" si="567"/>
        <v>0.05169497663</v>
      </c>
      <c r="BF142" s="126">
        <f t="shared" si="567"/>
        <v>0.05013325913</v>
      </c>
      <c r="BG142" s="126">
        <f t="shared" si="567"/>
        <v>0.04861872148</v>
      </c>
      <c r="BH142" s="126">
        <f t="shared" si="567"/>
        <v>0.02483939595</v>
      </c>
      <c r="BI142" s="126">
        <f t="shared" si="567"/>
        <v>0.02408899191</v>
      </c>
      <c r="BJ142" s="126">
        <f t="shared" si="567"/>
        <v>0.02336125775</v>
      </c>
      <c r="BK142" s="126">
        <f t="shared" si="567"/>
        <v>0.02265550861</v>
      </c>
      <c r="BL142" s="126">
        <f t="shared" si="567"/>
        <v>0.2171403656</v>
      </c>
      <c r="BM142" s="126">
        <f t="shared" si="567"/>
        <v>0.1043357763</v>
      </c>
      <c r="BN142" s="126">
        <f t="shared" si="567"/>
        <v>0.1011837678</v>
      </c>
      <c r="BO142" s="126">
        <f t="shared" si="567"/>
        <v>0.05013325913</v>
      </c>
      <c r="BP142" s="126">
        <f t="shared" si="567"/>
        <v>0.04861872148</v>
      </c>
      <c r="BQ142" s="126">
        <f t="shared" si="567"/>
        <v>0.04714993838</v>
      </c>
      <c r="BR142" s="126">
        <f t="shared" si="567"/>
        <v>0.02408899191</v>
      </c>
      <c r="BS142" s="126">
        <f t="shared" si="567"/>
        <v>0.02336125775</v>
      </c>
      <c r="BT142" s="126">
        <f t="shared" si="567"/>
        <v>0.02265550861</v>
      </c>
      <c r="BU142" s="126">
        <f t="shared" si="567"/>
        <v>0.02197108033</v>
      </c>
      <c r="BV142" s="126">
        <f t="shared" si="567"/>
        <v>0.1109374198</v>
      </c>
      <c r="BW142" s="126">
        <f t="shared" si="567"/>
        <v>0.0533053437</v>
      </c>
      <c r="BX142" s="126">
        <f t="shared" si="567"/>
        <v>0.05169497663</v>
      </c>
      <c r="BY142" s="126">
        <f t="shared" si="567"/>
        <v>0.02561317607</v>
      </c>
      <c r="BZ142" s="126">
        <f t="shared" si="567"/>
        <v>0.02483939595</v>
      </c>
      <c r="CA142" s="126">
        <f t="shared" si="567"/>
        <v>0.02408899191</v>
      </c>
      <c r="CB142" s="126">
        <f t="shared" si="567"/>
        <v>0.01230711112</v>
      </c>
      <c r="CC142" s="126">
        <f t="shared" si="567"/>
        <v>0.01193531038</v>
      </c>
      <c r="CD142" s="126">
        <f t="shared" si="567"/>
        <v>0.01157474182</v>
      </c>
      <c r="CE142" s="126">
        <f t="shared" si="567"/>
        <v>0.01122506613</v>
      </c>
      <c r="CF142" s="126">
        <f t="shared" si="567"/>
        <v>0.1075859741</v>
      </c>
      <c r="CG142" s="126">
        <f t="shared" si="567"/>
        <v>0.05169497663</v>
      </c>
      <c r="CH142" s="126">
        <f t="shared" si="567"/>
        <v>0.05013325913</v>
      </c>
      <c r="CI142" s="126">
        <f t="shared" si="567"/>
        <v>0.02483939595</v>
      </c>
      <c r="CJ142" s="126">
        <f t="shared" si="567"/>
        <v>0.02408899191</v>
      </c>
      <c r="CK142" s="126">
        <f t="shared" si="567"/>
        <v>0.02336125775</v>
      </c>
      <c r="CL142" s="126">
        <f t="shared" si="567"/>
        <v>0.01193531038</v>
      </c>
      <c r="CM142" s="126">
        <f t="shared" si="567"/>
        <v>0.01157474182</v>
      </c>
      <c r="CN142" s="126">
        <f t="shared" si="567"/>
        <v>0.01122506613</v>
      </c>
      <c r="CO142" s="126">
        <f t="shared" si="567"/>
        <v>0.01088595422</v>
      </c>
      <c r="CP142" s="126">
        <f t="shared" si="567"/>
        <v>0.1043357763</v>
      </c>
      <c r="CQ142" s="126">
        <f t="shared" si="567"/>
        <v>0.05013325913</v>
      </c>
      <c r="CR142" s="126">
        <f t="shared" si="567"/>
        <v>0.04861872148</v>
      </c>
      <c r="CS142" s="126">
        <f t="shared" si="567"/>
        <v>0.02408899191</v>
      </c>
      <c r="CT142" s="126">
        <f t="shared" si="567"/>
        <v>0.02336125775</v>
      </c>
      <c r="CU142" s="126">
        <f t="shared" si="567"/>
        <v>0.02265550861</v>
      </c>
      <c r="CV142" s="126">
        <f t="shared" si="567"/>
        <v>0.01157474182</v>
      </c>
      <c r="CW142" s="126">
        <f t="shared" si="567"/>
        <v>0.01122506613</v>
      </c>
      <c r="CX142" s="126">
        <f t="shared" si="567"/>
        <v>0.01088595422</v>
      </c>
      <c r="CY142" s="126">
        <f t="shared" si="567"/>
        <v>0.01055708696</v>
      </c>
      <c r="CZ142" s="126">
        <f t="shared" si="567"/>
        <v>0.1011837678</v>
      </c>
      <c r="DA142" s="126">
        <f t="shared" si="567"/>
        <v>0.04861872148</v>
      </c>
      <c r="DB142" s="126">
        <f t="shared" si="567"/>
        <v>0.04714993838</v>
      </c>
      <c r="DC142" s="126">
        <f t="shared" si="567"/>
        <v>0.02336125775</v>
      </c>
      <c r="DD142" s="126">
        <f t="shared" si="567"/>
        <v>0.02265550861</v>
      </c>
      <c r="DE142" s="126">
        <f t="shared" si="567"/>
        <v>0.02197108033</v>
      </c>
      <c r="DF142" s="126">
        <f t="shared" si="567"/>
        <v>0.01122506613</v>
      </c>
      <c r="DG142" s="126">
        <f t="shared" si="567"/>
        <v>0.01088595422</v>
      </c>
      <c r="DH142" s="126">
        <f t="shared" si="567"/>
        <v>0.01055708696</v>
      </c>
      <c r="DI142" s="126">
        <f t="shared" si="567"/>
        <v>0.01023815486</v>
      </c>
      <c r="DJ142" s="126">
        <f t="shared" ref="DJ142:DS142" si="568">$A142*OFFSET($D142,0,DJ$3)</f>
        <v>0.471411902</v>
      </c>
      <c r="DK142" s="126">
        <f t="shared" si="568"/>
        <v>0.2265130512</v>
      </c>
      <c r="DL142" s="126">
        <f t="shared" si="568"/>
        <v>0.2196700382</v>
      </c>
      <c r="DM142" s="126">
        <f t="shared" si="568"/>
        <v>0.1088393444</v>
      </c>
      <c r="DN142" s="126">
        <f t="shared" si="568"/>
        <v>0.105551282</v>
      </c>
      <c r="DO142" s="126">
        <f t="shared" si="568"/>
        <v>0.1023625528</v>
      </c>
      <c r="DP142" s="126">
        <f t="shared" si="568"/>
        <v>0.05229722009</v>
      </c>
      <c r="DQ142" s="126">
        <f t="shared" si="568"/>
        <v>0.05071730867</v>
      </c>
      <c r="DR142" s="126">
        <f t="shared" si="568"/>
        <v>0.04918512675</v>
      </c>
      <c r="DS142" s="126">
        <f t="shared" si="568"/>
        <v>0.04769923241</v>
      </c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5">
        <f t="shared" ref="EF142:EO142" si="569">D142*EF$3</f>
        <v>-0.002271078519</v>
      </c>
      <c r="EG142" s="125">
        <f t="shared" si="569"/>
        <v>0.2128466296</v>
      </c>
      <c r="EH142" s="125">
        <f t="shared" si="569"/>
        <v>0.2678446808</v>
      </c>
      <c r="EI142" s="125">
        <f t="shared" si="569"/>
        <v>-0.08237956607</v>
      </c>
      <c r="EJ142" s="125">
        <f t="shared" si="569"/>
        <v>0.1197293457</v>
      </c>
      <c r="EK142" s="125">
        <f t="shared" si="569"/>
        <v>-0.04870252919</v>
      </c>
      <c r="EL142" s="125">
        <f t="shared" si="569"/>
        <v>0.03785145393</v>
      </c>
      <c r="EM142" s="125">
        <f t="shared" si="569"/>
        <v>-0.03271228216</v>
      </c>
      <c r="EN142" s="125">
        <f t="shared" si="569"/>
        <v>-0.03542718429</v>
      </c>
      <c r="EO142" s="125">
        <f t="shared" si="569"/>
        <v>0.0350478643</v>
      </c>
      <c r="EP142" s="127">
        <f t="shared" si="17"/>
        <v>0.471827334</v>
      </c>
      <c r="EQ142" s="127">
        <v>-0.003975037309639495</v>
      </c>
      <c r="ER142" s="127">
        <f t="shared" si="18"/>
        <v>0.471411902</v>
      </c>
      <c r="ES142" s="127">
        <f t="shared" si="19"/>
        <v>0.0000001725837738</v>
      </c>
      <c r="ET142" s="127">
        <f t="shared" si="20"/>
        <v>0.00144930865</v>
      </c>
    </row>
    <row r="143">
      <c r="A143" s="123">
        <f>'Yield Tabulations'!Z144</f>
        <v>0.5324254215</v>
      </c>
      <c r="B143" s="124">
        <f>'Yield Tabulations'!V144</f>
        <v>0.5779543198</v>
      </c>
      <c r="C143" s="124">
        <f>'Yield Tabulations'!W144</f>
        <v>0.446728972</v>
      </c>
      <c r="D143" s="125">
        <f t="shared" si="11"/>
        <v>1</v>
      </c>
      <c r="E143" s="125">
        <f t="shared" ref="E143:M143" si="570">POWER($B143,E$1)*POWER($C143,E$2)</f>
        <v>0.446728972</v>
      </c>
      <c r="F143" s="125">
        <f t="shared" si="570"/>
        <v>0.5779543198</v>
      </c>
      <c r="G143" s="125">
        <f t="shared" si="570"/>
        <v>0.1995667744</v>
      </c>
      <c r="H143" s="125">
        <f t="shared" si="570"/>
        <v>0.2581889391</v>
      </c>
      <c r="I143" s="125">
        <f t="shared" si="570"/>
        <v>0.3340311957</v>
      </c>
      <c r="J143" s="125">
        <f t="shared" si="570"/>
        <v>0.08915225996</v>
      </c>
      <c r="K143" s="125">
        <f t="shared" si="570"/>
        <v>0.1153404793</v>
      </c>
      <c r="L143" s="125">
        <f t="shared" si="570"/>
        <v>0.1492214127</v>
      </c>
      <c r="M143" s="125">
        <f t="shared" si="570"/>
        <v>0.1930547725</v>
      </c>
      <c r="N143" s="126">
        <f t="shared" ref="N143:DI143" si="571">OFFSET($D143,0,N$2)*OFFSET($D143,0,N$3)</f>
        <v>1</v>
      </c>
      <c r="O143" s="126">
        <f t="shared" si="571"/>
        <v>0.446728972</v>
      </c>
      <c r="P143" s="126">
        <f t="shared" si="571"/>
        <v>0.5779543198</v>
      </c>
      <c r="Q143" s="126">
        <f t="shared" si="571"/>
        <v>0.1995667744</v>
      </c>
      <c r="R143" s="126">
        <f t="shared" si="571"/>
        <v>0.2581889391</v>
      </c>
      <c r="S143" s="126">
        <f t="shared" si="571"/>
        <v>0.3340311957</v>
      </c>
      <c r="T143" s="126">
        <f t="shared" si="571"/>
        <v>0.08915225996</v>
      </c>
      <c r="U143" s="126">
        <f t="shared" si="571"/>
        <v>0.1153404793</v>
      </c>
      <c r="V143" s="126">
        <f t="shared" si="571"/>
        <v>0.1492214127</v>
      </c>
      <c r="W143" s="126">
        <f t="shared" si="571"/>
        <v>0.1930547725</v>
      </c>
      <c r="X143" s="126">
        <f t="shared" si="571"/>
        <v>0.446728972</v>
      </c>
      <c r="Y143" s="126">
        <f t="shared" si="571"/>
        <v>0.1995667744</v>
      </c>
      <c r="Z143" s="126">
        <f t="shared" si="571"/>
        <v>0.2581889391</v>
      </c>
      <c r="AA143" s="126">
        <f t="shared" si="571"/>
        <v>0.08915225996</v>
      </c>
      <c r="AB143" s="126">
        <f t="shared" si="571"/>
        <v>0.1153404793</v>
      </c>
      <c r="AC143" s="126">
        <f t="shared" si="571"/>
        <v>0.1492214127</v>
      </c>
      <c r="AD143" s="126">
        <f t="shared" si="571"/>
        <v>0.03982689744</v>
      </c>
      <c r="AE143" s="126">
        <f t="shared" si="571"/>
        <v>0.05152593376</v>
      </c>
      <c r="AF143" s="126">
        <f t="shared" si="571"/>
        <v>0.06666152828</v>
      </c>
      <c r="AG143" s="126">
        <f t="shared" si="571"/>
        <v>0.08624316005</v>
      </c>
      <c r="AH143" s="126">
        <f t="shared" si="571"/>
        <v>0.5779543198</v>
      </c>
      <c r="AI143" s="126">
        <f t="shared" si="571"/>
        <v>0.2581889391</v>
      </c>
      <c r="AJ143" s="126">
        <f t="shared" si="571"/>
        <v>0.3340311957</v>
      </c>
      <c r="AK143" s="126">
        <f t="shared" si="571"/>
        <v>0.1153404793</v>
      </c>
      <c r="AL143" s="126">
        <f t="shared" si="571"/>
        <v>0.1492214127</v>
      </c>
      <c r="AM143" s="126">
        <f t="shared" si="571"/>
        <v>0.1930547725</v>
      </c>
      <c r="AN143" s="126">
        <f t="shared" si="571"/>
        <v>0.05152593376</v>
      </c>
      <c r="AO143" s="126">
        <f t="shared" si="571"/>
        <v>0.06666152828</v>
      </c>
      <c r="AP143" s="126">
        <f t="shared" si="571"/>
        <v>0.08624316005</v>
      </c>
      <c r="AQ143" s="126">
        <f t="shared" si="571"/>
        <v>0.1115768397</v>
      </c>
      <c r="AR143" s="126">
        <f t="shared" si="571"/>
        <v>0.1995667744</v>
      </c>
      <c r="AS143" s="126">
        <f t="shared" si="571"/>
        <v>0.08915225996</v>
      </c>
      <c r="AT143" s="126">
        <f t="shared" si="571"/>
        <v>0.1153404793</v>
      </c>
      <c r="AU143" s="126">
        <f t="shared" si="571"/>
        <v>0.03982689744</v>
      </c>
      <c r="AV143" s="126">
        <f t="shared" si="571"/>
        <v>0.05152593376</v>
      </c>
      <c r="AW143" s="126">
        <f t="shared" si="571"/>
        <v>0.06666152828</v>
      </c>
      <c r="AX143" s="126">
        <f t="shared" si="571"/>
        <v>0.01779182895</v>
      </c>
      <c r="AY143" s="126">
        <f t="shared" si="571"/>
        <v>0.02301812742</v>
      </c>
      <c r="AZ143" s="126">
        <f t="shared" si="571"/>
        <v>0.029779636</v>
      </c>
      <c r="BA143" s="126">
        <f t="shared" si="571"/>
        <v>0.03852731823</v>
      </c>
      <c r="BB143" s="126">
        <f t="shared" si="571"/>
        <v>0.2581889391</v>
      </c>
      <c r="BC143" s="126">
        <f t="shared" si="571"/>
        <v>0.1153404793</v>
      </c>
      <c r="BD143" s="126">
        <f t="shared" si="571"/>
        <v>0.1492214127</v>
      </c>
      <c r="BE143" s="126">
        <f t="shared" si="571"/>
        <v>0.05152593376</v>
      </c>
      <c r="BF143" s="126">
        <f t="shared" si="571"/>
        <v>0.06666152828</v>
      </c>
      <c r="BG143" s="126">
        <f t="shared" si="571"/>
        <v>0.08624316005</v>
      </c>
      <c r="BH143" s="126">
        <f t="shared" si="571"/>
        <v>0.02301812742</v>
      </c>
      <c r="BI143" s="126">
        <f t="shared" si="571"/>
        <v>0.029779636</v>
      </c>
      <c r="BJ143" s="126">
        <f t="shared" si="571"/>
        <v>0.03852731823</v>
      </c>
      <c r="BK143" s="126">
        <f t="shared" si="571"/>
        <v>0.0498446069</v>
      </c>
      <c r="BL143" s="126">
        <f t="shared" si="571"/>
        <v>0.3340311957</v>
      </c>
      <c r="BM143" s="126">
        <f t="shared" si="571"/>
        <v>0.1492214127</v>
      </c>
      <c r="BN143" s="126">
        <f t="shared" si="571"/>
        <v>0.1930547725</v>
      </c>
      <c r="BO143" s="126">
        <f t="shared" si="571"/>
        <v>0.06666152828</v>
      </c>
      <c r="BP143" s="126">
        <f t="shared" si="571"/>
        <v>0.08624316005</v>
      </c>
      <c r="BQ143" s="126">
        <f t="shared" si="571"/>
        <v>0.1115768397</v>
      </c>
      <c r="BR143" s="126">
        <f t="shared" si="571"/>
        <v>0.029779636</v>
      </c>
      <c r="BS143" s="126">
        <f t="shared" si="571"/>
        <v>0.03852731823</v>
      </c>
      <c r="BT143" s="126">
        <f t="shared" si="571"/>
        <v>0.0498446069</v>
      </c>
      <c r="BU143" s="126">
        <f t="shared" si="571"/>
        <v>0.0644863165</v>
      </c>
      <c r="BV143" s="126">
        <f t="shared" si="571"/>
        <v>0.08915225996</v>
      </c>
      <c r="BW143" s="126">
        <f t="shared" si="571"/>
        <v>0.03982689744</v>
      </c>
      <c r="BX143" s="126">
        <f t="shared" si="571"/>
        <v>0.05152593376</v>
      </c>
      <c r="BY143" s="126">
        <f t="shared" si="571"/>
        <v>0.01779182895</v>
      </c>
      <c r="BZ143" s="126">
        <f t="shared" si="571"/>
        <v>0.02301812742</v>
      </c>
      <c r="CA143" s="126">
        <f t="shared" si="571"/>
        <v>0.029779636</v>
      </c>
      <c r="CB143" s="126">
        <f t="shared" si="571"/>
        <v>0.007948125456</v>
      </c>
      <c r="CC143" s="126">
        <f t="shared" si="571"/>
        <v>0.0102828644</v>
      </c>
      <c r="CD143" s="126">
        <f t="shared" si="571"/>
        <v>0.01330342617</v>
      </c>
      <c r="CE143" s="126">
        <f t="shared" si="571"/>
        <v>0.01721126927</v>
      </c>
      <c r="CF143" s="126">
        <f t="shared" si="571"/>
        <v>0.1153404793</v>
      </c>
      <c r="CG143" s="126">
        <f t="shared" si="571"/>
        <v>0.05152593376</v>
      </c>
      <c r="CH143" s="126">
        <f t="shared" si="571"/>
        <v>0.06666152828</v>
      </c>
      <c r="CI143" s="126">
        <f t="shared" si="571"/>
        <v>0.02301812742</v>
      </c>
      <c r="CJ143" s="126">
        <f t="shared" si="571"/>
        <v>0.029779636</v>
      </c>
      <c r="CK143" s="126">
        <f t="shared" si="571"/>
        <v>0.03852731823</v>
      </c>
      <c r="CL143" s="126">
        <f t="shared" si="571"/>
        <v>0.0102828644</v>
      </c>
      <c r="CM143" s="126">
        <f t="shared" si="571"/>
        <v>0.01330342617</v>
      </c>
      <c r="CN143" s="126">
        <f t="shared" si="571"/>
        <v>0.01721126927</v>
      </c>
      <c r="CO143" s="126">
        <f t="shared" si="571"/>
        <v>0.02226703</v>
      </c>
      <c r="CP143" s="126">
        <f t="shared" si="571"/>
        <v>0.1492214127</v>
      </c>
      <c r="CQ143" s="126">
        <f t="shared" si="571"/>
        <v>0.06666152828</v>
      </c>
      <c r="CR143" s="126">
        <f t="shared" si="571"/>
        <v>0.08624316005</v>
      </c>
      <c r="CS143" s="126">
        <f t="shared" si="571"/>
        <v>0.029779636</v>
      </c>
      <c r="CT143" s="126">
        <f t="shared" si="571"/>
        <v>0.03852731823</v>
      </c>
      <c r="CU143" s="126">
        <f t="shared" si="571"/>
        <v>0.0498446069</v>
      </c>
      <c r="CV143" s="126">
        <f t="shared" si="571"/>
        <v>0.01330342617</v>
      </c>
      <c r="CW143" s="126">
        <f t="shared" si="571"/>
        <v>0.01721126927</v>
      </c>
      <c r="CX143" s="126">
        <f t="shared" si="571"/>
        <v>0.02226703</v>
      </c>
      <c r="CY143" s="126">
        <f t="shared" si="571"/>
        <v>0.02880790588</v>
      </c>
      <c r="CZ143" s="126">
        <f t="shared" si="571"/>
        <v>0.1930547725</v>
      </c>
      <c r="DA143" s="126">
        <f t="shared" si="571"/>
        <v>0.08624316005</v>
      </c>
      <c r="DB143" s="126">
        <f t="shared" si="571"/>
        <v>0.1115768397</v>
      </c>
      <c r="DC143" s="126">
        <f t="shared" si="571"/>
        <v>0.03852731823</v>
      </c>
      <c r="DD143" s="126">
        <f t="shared" si="571"/>
        <v>0.0498446069</v>
      </c>
      <c r="DE143" s="126">
        <f t="shared" si="571"/>
        <v>0.0644863165</v>
      </c>
      <c r="DF143" s="126">
        <f t="shared" si="571"/>
        <v>0.01721126927</v>
      </c>
      <c r="DG143" s="126">
        <f t="shared" si="571"/>
        <v>0.02226703</v>
      </c>
      <c r="DH143" s="126">
        <f t="shared" si="571"/>
        <v>0.02880790588</v>
      </c>
      <c r="DI143" s="126">
        <f t="shared" si="571"/>
        <v>0.03727014519</v>
      </c>
      <c r="DJ143" s="126">
        <f t="shared" ref="DJ143:DS143" si="572">$A143*OFFSET($D143,0,DJ$3)</f>
        <v>0.5324254215</v>
      </c>
      <c r="DK143" s="126">
        <f t="shared" si="572"/>
        <v>0.2378498612</v>
      </c>
      <c r="DL143" s="126">
        <f t="shared" si="572"/>
        <v>0.3077175723</v>
      </c>
      <c r="DM143" s="126">
        <f t="shared" si="572"/>
        <v>0.106254424</v>
      </c>
      <c r="DN143" s="126">
        <f t="shared" si="572"/>
        <v>0.1374663547</v>
      </c>
      <c r="DO143" s="126">
        <f t="shared" si="572"/>
        <v>0.1778467002</v>
      </c>
      <c r="DP143" s="126">
        <f t="shared" si="572"/>
        <v>0.04746692959</v>
      </c>
      <c r="DQ143" s="126">
        <f t="shared" si="572"/>
        <v>0.06141020333</v>
      </c>
      <c r="DR143" s="126">
        <f t="shared" si="572"/>
        <v>0.07944927354</v>
      </c>
      <c r="DS143" s="126">
        <f t="shared" si="572"/>
        <v>0.1027872686</v>
      </c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/>
      <c r="EE143" s="126"/>
      <c r="EF143" s="125">
        <f t="shared" ref="EF143:EO143" si="573">D143*EF$3</f>
        <v>-0.002271078519</v>
      </c>
      <c r="EG143" s="125">
        <f t="shared" si="573"/>
        <v>0.1978874306</v>
      </c>
      <c r="EH143" s="125">
        <f t="shared" si="573"/>
        <v>0.3322050711</v>
      </c>
      <c r="EI143" s="125">
        <f t="shared" si="573"/>
        <v>-0.07120694669</v>
      </c>
      <c r="EJ143" s="125">
        <f t="shared" si="573"/>
        <v>0.1380623536</v>
      </c>
      <c r="EK143" s="125">
        <f t="shared" si="573"/>
        <v>-0.07492003623</v>
      </c>
      <c r="EL143" s="125">
        <f t="shared" si="573"/>
        <v>0.0304184347</v>
      </c>
      <c r="EM143" s="125">
        <f t="shared" si="573"/>
        <v>-0.03507009474</v>
      </c>
      <c r="EN143" s="125">
        <f t="shared" si="573"/>
        <v>-0.05066808984</v>
      </c>
      <c r="EO143" s="125">
        <f t="shared" si="573"/>
        <v>0.06686998932</v>
      </c>
      <c r="EP143" s="127">
        <f t="shared" si="17"/>
        <v>0.5313070333</v>
      </c>
      <c r="EQ143" s="127">
        <v>-0.007229171757159453</v>
      </c>
      <c r="ER143" s="127">
        <f t="shared" si="18"/>
        <v>0.5324254215</v>
      </c>
      <c r="ES143" s="127">
        <f t="shared" si="19"/>
        <v>0.000001250792326</v>
      </c>
      <c r="ET143" s="127">
        <f t="shared" si="20"/>
        <v>0.009817501552</v>
      </c>
    </row>
    <row r="144">
      <c r="A144" s="123">
        <f>'Yield Tabulations'!Z145</f>
        <v>0.3915997529</v>
      </c>
      <c r="B144" s="124">
        <f>'Yield Tabulations'!V145</f>
        <v>0.3427672956</v>
      </c>
      <c r="C144" s="124">
        <f>'Yield Tabulations'!W145</f>
        <v>0.4616541353</v>
      </c>
      <c r="D144" s="125">
        <f t="shared" si="11"/>
        <v>1</v>
      </c>
      <c r="E144" s="125">
        <f t="shared" ref="E144:M144" si="574">POWER($B144,E$1)*POWER($C144,E$2)</f>
        <v>0.4616541353</v>
      </c>
      <c r="F144" s="125">
        <f t="shared" si="574"/>
        <v>0.3427672956</v>
      </c>
      <c r="G144" s="125">
        <f t="shared" si="574"/>
        <v>0.2131245407</v>
      </c>
      <c r="H144" s="125">
        <f t="shared" si="574"/>
        <v>0.1582399395</v>
      </c>
      <c r="I144" s="125">
        <f t="shared" si="574"/>
        <v>0.1174894189</v>
      </c>
      <c r="J144" s="125">
        <f t="shared" si="574"/>
        <v>0.09838982554</v>
      </c>
      <c r="K144" s="125">
        <f t="shared" si="574"/>
        <v>0.07305212243</v>
      </c>
      <c r="L144" s="125">
        <f t="shared" si="574"/>
        <v>0.05423947611</v>
      </c>
      <c r="M144" s="125">
        <f t="shared" si="574"/>
        <v>0.04027153039</v>
      </c>
      <c r="N144" s="126">
        <f t="shared" ref="N144:DI144" si="575">OFFSET($D144,0,N$2)*OFFSET($D144,0,N$3)</f>
        <v>1</v>
      </c>
      <c r="O144" s="126">
        <f t="shared" si="575"/>
        <v>0.4616541353</v>
      </c>
      <c r="P144" s="126">
        <f t="shared" si="575"/>
        <v>0.3427672956</v>
      </c>
      <c r="Q144" s="126">
        <f t="shared" si="575"/>
        <v>0.2131245407</v>
      </c>
      <c r="R144" s="126">
        <f t="shared" si="575"/>
        <v>0.1582399395</v>
      </c>
      <c r="S144" s="126">
        <f t="shared" si="575"/>
        <v>0.1174894189</v>
      </c>
      <c r="T144" s="126">
        <f t="shared" si="575"/>
        <v>0.09838982554</v>
      </c>
      <c r="U144" s="126">
        <f t="shared" si="575"/>
        <v>0.07305212243</v>
      </c>
      <c r="V144" s="126">
        <f t="shared" si="575"/>
        <v>0.05423947611</v>
      </c>
      <c r="W144" s="126">
        <f t="shared" si="575"/>
        <v>0.04027153039</v>
      </c>
      <c r="X144" s="126">
        <f t="shared" si="575"/>
        <v>0.4616541353</v>
      </c>
      <c r="Y144" s="126">
        <f t="shared" si="575"/>
        <v>0.2131245407</v>
      </c>
      <c r="Z144" s="126">
        <f t="shared" si="575"/>
        <v>0.1582399395</v>
      </c>
      <c r="AA144" s="126">
        <f t="shared" si="575"/>
        <v>0.09838982554</v>
      </c>
      <c r="AB144" s="126">
        <f t="shared" si="575"/>
        <v>0.07305212243</v>
      </c>
      <c r="AC144" s="126">
        <f t="shared" si="575"/>
        <v>0.05423947611</v>
      </c>
      <c r="AD144" s="126">
        <f t="shared" si="575"/>
        <v>0.04542206984</v>
      </c>
      <c r="AE144" s="126">
        <f t="shared" si="575"/>
        <v>0.03372481442</v>
      </c>
      <c r="AF144" s="126">
        <f t="shared" si="575"/>
        <v>0.02503987844</v>
      </c>
      <c r="AG144" s="126">
        <f t="shared" si="575"/>
        <v>0.01859151854</v>
      </c>
      <c r="AH144" s="126">
        <f t="shared" si="575"/>
        <v>0.3427672956</v>
      </c>
      <c r="AI144" s="126">
        <f t="shared" si="575"/>
        <v>0.1582399395</v>
      </c>
      <c r="AJ144" s="126">
        <f t="shared" si="575"/>
        <v>0.1174894189</v>
      </c>
      <c r="AK144" s="126">
        <f t="shared" si="575"/>
        <v>0.07305212243</v>
      </c>
      <c r="AL144" s="126">
        <f t="shared" si="575"/>
        <v>0.05423947611</v>
      </c>
      <c r="AM144" s="126">
        <f t="shared" si="575"/>
        <v>0.04027153039</v>
      </c>
      <c r="AN144" s="126">
        <f t="shared" si="575"/>
        <v>0.03372481442</v>
      </c>
      <c r="AO144" s="126">
        <f t="shared" si="575"/>
        <v>0.02503987844</v>
      </c>
      <c r="AP144" s="126">
        <f t="shared" si="575"/>
        <v>0.01859151854</v>
      </c>
      <c r="AQ144" s="126">
        <f t="shared" si="575"/>
        <v>0.01380376356</v>
      </c>
      <c r="AR144" s="126">
        <f t="shared" si="575"/>
        <v>0.2131245407</v>
      </c>
      <c r="AS144" s="126">
        <f t="shared" si="575"/>
        <v>0.09838982554</v>
      </c>
      <c r="AT144" s="126">
        <f t="shared" si="575"/>
        <v>0.07305212243</v>
      </c>
      <c r="AU144" s="126">
        <f t="shared" si="575"/>
        <v>0.04542206984</v>
      </c>
      <c r="AV144" s="126">
        <f t="shared" si="575"/>
        <v>0.03372481442</v>
      </c>
      <c r="AW144" s="126">
        <f t="shared" si="575"/>
        <v>0.02503987844</v>
      </c>
      <c r="AX144" s="126">
        <f t="shared" si="575"/>
        <v>0.02096928638</v>
      </c>
      <c r="AY144" s="126">
        <f t="shared" si="575"/>
        <v>0.01556920004</v>
      </c>
      <c r="AZ144" s="126">
        <f t="shared" si="575"/>
        <v>0.01155976343</v>
      </c>
      <c r="BA144" s="126">
        <f t="shared" si="575"/>
        <v>0.008582851416</v>
      </c>
      <c r="BB144" s="126">
        <f t="shared" si="575"/>
        <v>0.1582399395</v>
      </c>
      <c r="BC144" s="126">
        <f t="shared" si="575"/>
        <v>0.07305212243</v>
      </c>
      <c r="BD144" s="126">
        <f t="shared" si="575"/>
        <v>0.05423947611</v>
      </c>
      <c r="BE144" s="126">
        <f t="shared" si="575"/>
        <v>0.03372481442</v>
      </c>
      <c r="BF144" s="126">
        <f t="shared" si="575"/>
        <v>0.02503987844</v>
      </c>
      <c r="BG144" s="126">
        <f t="shared" si="575"/>
        <v>0.01859151854</v>
      </c>
      <c r="BH144" s="126">
        <f t="shared" si="575"/>
        <v>0.01556920004</v>
      </c>
      <c r="BI144" s="126">
        <f t="shared" si="575"/>
        <v>0.01155976343</v>
      </c>
      <c r="BJ144" s="126">
        <f t="shared" si="575"/>
        <v>0.008582851416</v>
      </c>
      <c r="BK144" s="126">
        <f t="shared" si="575"/>
        <v>0.006372564531</v>
      </c>
      <c r="BL144" s="126">
        <f t="shared" si="575"/>
        <v>0.1174894189</v>
      </c>
      <c r="BM144" s="126">
        <f t="shared" si="575"/>
        <v>0.05423947611</v>
      </c>
      <c r="BN144" s="126">
        <f t="shared" si="575"/>
        <v>0.04027153039</v>
      </c>
      <c r="BO144" s="126">
        <f t="shared" si="575"/>
        <v>0.02503987844</v>
      </c>
      <c r="BP144" s="126">
        <f t="shared" si="575"/>
        <v>0.01859151854</v>
      </c>
      <c r="BQ144" s="126">
        <f t="shared" si="575"/>
        <v>0.01380376356</v>
      </c>
      <c r="BR144" s="126">
        <f t="shared" si="575"/>
        <v>0.01155976343</v>
      </c>
      <c r="BS144" s="126">
        <f t="shared" si="575"/>
        <v>0.008582851416</v>
      </c>
      <c r="BT144" s="126">
        <f t="shared" si="575"/>
        <v>0.006372564531</v>
      </c>
      <c r="BU144" s="126">
        <f t="shared" si="575"/>
        <v>0.004731478705</v>
      </c>
      <c r="BV144" s="126">
        <f t="shared" si="575"/>
        <v>0.09838982554</v>
      </c>
      <c r="BW144" s="126">
        <f t="shared" si="575"/>
        <v>0.04542206984</v>
      </c>
      <c r="BX144" s="126">
        <f t="shared" si="575"/>
        <v>0.03372481442</v>
      </c>
      <c r="BY144" s="126">
        <f t="shared" si="575"/>
        <v>0.02096928638</v>
      </c>
      <c r="BZ144" s="126">
        <f t="shared" si="575"/>
        <v>0.01556920004</v>
      </c>
      <c r="CA144" s="126">
        <f t="shared" si="575"/>
        <v>0.01155976343</v>
      </c>
      <c r="CB144" s="126">
        <f t="shared" si="575"/>
        <v>0.009680557771</v>
      </c>
      <c r="CC144" s="126">
        <f t="shared" si="575"/>
        <v>0.007187585582</v>
      </c>
      <c r="CD144" s="126">
        <f t="shared" si="575"/>
        <v>0.005336612592</v>
      </c>
      <c r="CE144" s="126">
        <f t="shared" si="575"/>
        <v>0.003962308849</v>
      </c>
      <c r="CF144" s="126">
        <f t="shared" si="575"/>
        <v>0.07305212243</v>
      </c>
      <c r="CG144" s="126">
        <f t="shared" si="575"/>
        <v>0.03372481442</v>
      </c>
      <c r="CH144" s="126">
        <f t="shared" si="575"/>
        <v>0.02503987844</v>
      </c>
      <c r="CI144" s="126">
        <f t="shared" si="575"/>
        <v>0.01556920004</v>
      </c>
      <c r="CJ144" s="126">
        <f t="shared" si="575"/>
        <v>0.01155976343</v>
      </c>
      <c r="CK144" s="126">
        <f t="shared" si="575"/>
        <v>0.008582851416</v>
      </c>
      <c r="CL144" s="126">
        <f t="shared" si="575"/>
        <v>0.007187585582</v>
      </c>
      <c r="CM144" s="126">
        <f t="shared" si="575"/>
        <v>0.005336612592</v>
      </c>
      <c r="CN144" s="126">
        <f t="shared" si="575"/>
        <v>0.003962308849</v>
      </c>
      <c r="CO144" s="126">
        <f t="shared" si="575"/>
        <v>0.002941920768</v>
      </c>
      <c r="CP144" s="126">
        <f t="shared" si="575"/>
        <v>0.05423947611</v>
      </c>
      <c r="CQ144" s="126">
        <f t="shared" si="575"/>
        <v>0.02503987844</v>
      </c>
      <c r="CR144" s="126">
        <f t="shared" si="575"/>
        <v>0.01859151854</v>
      </c>
      <c r="CS144" s="126">
        <f t="shared" si="575"/>
        <v>0.01155976343</v>
      </c>
      <c r="CT144" s="126">
        <f t="shared" si="575"/>
        <v>0.008582851416</v>
      </c>
      <c r="CU144" s="126">
        <f t="shared" si="575"/>
        <v>0.006372564531</v>
      </c>
      <c r="CV144" s="126">
        <f t="shared" si="575"/>
        <v>0.005336612592</v>
      </c>
      <c r="CW144" s="126">
        <f t="shared" si="575"/>
        <v>0.003962308849</v>
      </c>
      <c r="CX144" s="126">
        <f t="shared" si="575"/>
        <v>0.002941920768</v>
      </c>
      <c r="CY144" s="126">
        <f t="shared" si="575"/>
        <v>0.00218430671</v>
      </c>
      <c r="CZ144" s="126">
        <f t="shared" si="575"/>
        <v>0.04027153039</v>
      </c>
      <c r="DA144" s="126">
        <f t="shared" si="575"/>
        <v>0.01859151854</v>
      </c>
      <c r="DB144" s="126">
        <f t="shared" si="575"/>
        <v>0.01380376356</v>
      </c>
      <c r="DC144" s="126">
        <f t="shared" si="575"/>
        <v>0.008582851416</v>
      </c>
      <c r="DD144" s="126">
        <f t="shared" si="575"/>
        <v>0.006372564531</v>
      </c>
      <c r="DE144" s="126">
        <f t="shared" si="575"/>
        <v>0.004731478705</v>
      </c>
      <c r="DF144" s="126">
        <f t="shared" si="575"/>
        <v>0.003962308849</v>
      </c>
      <c r="DG144" s="126">
        <f t="shared" si="575"/>
        <v>0.002941920768</v>
      </c>
      <c r="DH144" s="126">
        <f t="shared" si="575"/>
        <v>0.00218430671</v>
      </c>
      <c r="DI144" s="126">
        <f t="shared" si="575"/>
        <v>0.00162179616</v>
      </c>
      <c r="DJ144" s="126">
        <f t="shared" ref="DJ144:DS144" si="576">$A144*OFFSET($D144,0,DJ$3)</f>
        <v>0.3915997529</v>
      </c>
      <c r="DK144" s="126">
        <f t="shared" si="576"/>
        <v>0.1807836453</v>
      </c>
      <c r="DL144" s="126">
        <f t="shared" si="576"/>
        <v>0.1342275883</v>
      </c>
      <c r="DM144" s="126">
        <f t="shared" si="576"/>
        <v>0.08345951747</v>
      </c>
      <c r="DN144" s="126">
        <f t="shared" si="576"/>
        <v>0.0619667212</v>
      </c>
      <c r="DO144" s="126">
        <f t="shared" si="576"/>
        <v>0.04600882743</v>
      </c>
      <c r="DP144" s="126">
        <f t="shared" si="576"/>
        <v>0.03852943137</v>
      </c>
      <c r="DQ144" s="126">
        <f t="shared" si="576"/>
        <v>0.0286071931</v>
      </c>
      <c r="DR144" s="126">
        <f t="shared" si="576"/>
        <v>0.02124016544</v>
      </c>
      <c r="DS144" s="126">
        <f t="shared" si="576"/>
        <v>0.01577032135</v>
      </c>
      <c r="DT144" s="126"/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/>
      <c r="EF144" s="125">
        <f t="shared" ref="EF144:EO144" si="577">D144*EF$3</f>
        <v>-0.002271078519</v>
      </c>
      <c r="EG144" s="125">
        <f t="shared" si="577"/>
        <v>0.2044988268</v>
      </c>
      <c r="EH144" s="125">
        <f t="shared" si="577"/>
        <v>0.1970208197</v>
      </c>
      <c r="EI144" s="125">
        <f t="shared" si="577"/>
        <v>-0.07604446107</v>
      </c>
      <c r="EJ144" s="125">
        <f t="shared" si="577"/>
        <v>0.0846162448</v>
      </c>
      <c r="EK144" s="125">
        <f t="shared" si="577"/>
        <v>-0.02635176485</v>
      </c>
      <c r="EL144" s="125">
        <f t="shared" si="577"/>
        <v>0.03357025929</v>
      </c>
      <c r="EM144" s="125">
        <f t="shared" si="577"/>
        <v>-0.02221201845</v>
      </c>
      <c r="EN144" s="125">
        <f t="shared" si="577"/>
        <v>-0.01841699927</v>
      </c>
      <c r="EO144" s="125">
        <f t="shared" si="577"/>
        <v>0.01394918536</v>
      </c>
      <c r="EP144" s="127">
        <f t="shared" si="17"/>
        <v>0.3883590137</v>
      </c>
      <c r="EQ144" s="127">
        <v>0.03161937274183846</v>
      </c>
      <c r="ER144" s="127">
        <f t="shared" si="18"/>
        <v>0.3915997529</v>
      </c>
      <c r="ES144" s="127">
        <f t="shared" si="19"/>
        <v>0.00001050239062</v>
      </c>
      <c r="ET144" s="127">
        <f t="shared" si="20"/>
        <v>0.001742424825</v>
      </c>
    </row>
    <row r="145">
      <c r="A145" s="123">
        <f>'Yield Tabulations'!Z146</f>
        <v>0.6395881007</v>
      </c>
      <c r="B145" s="124">
        <f>'Yield Tabulations'!V146</f>
        <v>0.5621033545</v>
      </c>
      <c r="C145" s="124">
        <f>'Yield Tabulations'!W146</f>
        <v>0.7720930233</v>
      </c>
      <c r="D145" s="125">
        <f t="shared" si="11"/>
        <v>1</v>
      </c>
      <c r="E145" s="125">
        <f t="shared" ref="E145:M145" si="578">POWER($B145,E$1)*POWER($C145,E$2)</f>
        <v>0.7720930233</v>
      </c>
      <c r="F145" s="125">
        <f t="shared" si="578"/>
        <v>0.5621033545</v>
      </c>
      <c r="G145" s="125">
        <f t="shared" si="578"/>
        <v>0.5961276366</v>
      </c>
      <c r="H145" s="125">
        <f t="shared" si="578"/>
        <v>0.4339960783</v>
      </c>
      <c r="I145" s="125">
        <f t="shared" si="578"/>
        <v>0.3159601811</v>
      </c>
      <c r="J145" s="125">
        <f t="shared" si="578"/>
        <v>0.4602659892</v>
      </c>
      <c r="K145" s="125">
        <f t="shared" si="578"/>
        <v>0.3350853442</v>
      </c>
      <c r="L145" s="125">
        <f t="shared" si="578"/>
        <v>0.2439506515</v>
      </c>
      <c r="M145" s="125">
        <f t="shared" si="578"/>
        <v>0.1776022777</v>
      </c>
      <c r="N145" s="126">
        <f t="shared" ref="N145:DI145" si="579">OFFSET($D145,0,N$2)*OFFSET($D145,0,N$3)</f>
        <v>1</v>
      </c>
      <c r="O145" s="126">
        <f t="shared" si="579"/>
        <v>0.7720930233</v>
      </c>
      <c r="P145" s="126">
        <f t="shared" si="579"/>
        <v>0.5621033545</v>
      </c>
      <c r="Q145" s="126">
        <f t="shared" si="579"/>
        <v>0.5961276366</v>
      </c>
      <c r="R145" s="126">
        <f t="shared" si="579"/>
        <v>0.4339960783</v>
      </c>
      <c r="S145" s="126">
        <f t="shared" si="579"/>
        <v>0.3159601811</v>
      </c>
      <c r="T145" s="126">
        <f t="shared" si="579"/>
        <v>0.4602659892</v>
      </c>
      <c r="U145" s="126">
        <f t="shared" si="579"/>
        <v>0.3350853442</v>
      </c>
      <c r="V145" s="126">
        <f t="shared" si="579"/>
        <v>0.2439506515</v>
      </c>
      <c r="W145" s="126">
        <f t="shared" si="579"/>
        <v>0.1776022777</v>
      </c>
      <c r="X145" s="126">
        <f t="shared" si="579"/>
        <v>0.7720930233</v>
      </c>
      <c r="Y145" s="126">
        <f t="shared" si="579"/>
        <v>0.5961276366</v>
      </c>
      <c r="Z145" s="126">
        <f t="shared" si="579"/>
        <v>0.4339960783</v>
      </c>
      <c r="AA145" s="126">
        <f t="shared" si="579"/>
        <v>0.4602659892</v>
      </c>
      <c r="AB145" s="126">
        <f t="shared" si="579"/>
        <v>0.3350853442</v>
      </c>
      <c r="AC145" s="126">
        <f t="shared" si="579"/>
        <v>0.2439506515</v>
      </c>
      <c r="AD145" s="126">
        <f t="shared" si="579"/>
        <v>0.3553681591</v>
      </c>
      <c r="AE145" s="126">
        <f t="shared" si="579"/>
        <v>0.2587170565</v>
      </c>
      <c r="AF145" s="126">
        <f t="shared" si="579"/>
        <v>0.188352596</v>
      </c>
      <c r="AG145" s="126">
        <f t="shared" si="579"/>
        <v>0.1371254795</v>
      </c>
      <c r="AH145" s="126">
        <f t="shared" si="579"/>
        <v>0.5621033545</v>
      </c>
      <c r="AI145" s="126">
        <f t="shared" si="579"/>
        <v>0.4339960783</v>
      </c>
      <c r="AJ145" s="126">
        <f t="shared" si="579"/>
        <v>0.3159601811</v>
      </c>
      <c r="AK145" s="126">
        <f t="shared" si="579"/>
        <v>0.3350853442</v>
      </c>
      <c r="AL145" s="126">
        <f t="shared" si="579"/>
        <v>0.2439506515</v>
      </c>
      <c r="AM145" s="126">
        <f t="shared" si="579"/>
        <v>0.1776022777</v>
      </c>
      <c r="AN145" s="126">
        <f t="shared" si="579"/>
        <v>0.2587170565</v>
      </c>
      <c r="AO145" s="126">
        <f t="shared" si="579"/>
        <v>0.188352596</v>
      </c>
      <c r="AP145" s="126">
        <f t="shared" si="579"/>
        <v>0.1371254795</v>
      </c>
      <c r="AQ145" s="126">
        <f t="shared" si="579"/>
        <v>0.09983083606</v>
      </c>
      <c r="AR145" s="126">
        <f t="shared" si="579"/>
        <v>0.5961276366</v>
      </c>
      <c r="AS145" s="126">
        <f t="shared" si="579"/>
        <v>0.4602659892</v>
      </c>
      <c r="AT145" s="126">
        <f t="shared" si="579"/>
        <v>0.3350853442</v>
      </c>
      <c r="AU145" s="126">
        <f t="shared" si="579"/>
        <v>0.3553681591</v>
      </c>
      <c r="AV145" s="126">
        <f t="shared" si="579"/>
        <v>0.2587170565</v>
      </c>
      <c r="AW145" s="126">
        <f t="shared" si="579"/>
        <v>0.188352596</v>
      </c>
      <c r="AX145" s="126">
        <f t="shared" si="579"/>
        <v>0.2743772763</v>
      </c>
      <c r="AY145" s="126">
        <f t="shared" si="579"/>
        <v>0.1997536343</v>
      </c>
      <c r="AZ145" s="126">
        <f t="shared" si="579"/>
        <v>0.1454257253</v>
      </c>
      <c r="BA145" s="126">
        <f t="shared" si="579"/>
        <v>0.1058736261</v>
      </c>
      <c r="BB145" s="126">
        <f t="shared" si="579"/>
        <v>0.4339960783</v>
      </c>
      <c r="BC145" s="126">
        <f t="shared" si="579"/>
        <v>0.3350853442</v>
      </c>
      <c r="BD145" s="126">
        <f t="shared" si="579"/>
        <v>0.2439506515</v>
      </c>
      <c r="BE145" s="126">
        <f t="shared" si="579"/>
        <v>0.2587170565</v>
      </c>
      <c r="BF145" s="126">
        <f t="shared" si="579"/>
        <v>0.188352596</v>
      </c>
      <c r="BG145" s="126">
        <f t="shared" si="579"/>
        <v>0.1371254795</v>
      </c>
      <c r="BH145" s="126">
        <f t="shared" si="579"/>
        <v>0.1997536343</v>
      </c>
      <c r="BI145" s="126">
        <f t="shared" si="579"/>
        <v>0.1454257253</v>
      </c>
      <c r="BJ145" s="126">
        <f t="shared" si="579"/>
        <v>0.1058736261</v>
      </c>
      <c r="BK145" s="126">
        <f t="shared" si="579"/>
        <v>0.07707869203</v>
      </c>
      <c r="BL145" s="126">
        <f t="shared" si="579"/>
        <v>0.3159601811</v>
      </c>
      <c r="BM145" s="126">
        <f t="shared" si="579"/>
        <v>0.2439506515</v>
      </c>
      <c r="BN145" s="126">
        <f t="shared" si="579"/>
        <v>0.1776022777</v>
      </c>
      <c r="BO145" s="126">
        <f t="shared" si="579"/>
        <v>0.188352596</v>
      </c>
      <c r="BP145" s="126">
        <f t="shared" si="579"/>
        <v>0.1371254795</v>
      </c>
      <c r="BQ145" s="126">
        <f t="shared" si="579"/>
        <v>0.09983083606</v>
      </c>
      <c r="BR145" s="126">
        <f t="shared" si="579"/>
        <v>0.1454257253</v>
      </c>
      <c r="BS145" s="126">
        <f t="shared" si="579"/>
        <v>0.1058736261</v>
      </c>
      <c r="BT145" s="126">
        <f t="shared" si="579"/>
        <v>0.07707869203</v>
      </c>
      <c r="BU145" s="126">
        <f t="shared" si="579"/>
        <v>0.05611524783</v>
      </c>
      <c r="BV145" s="126">
        <f t="shared" si="579"/>
        <v>0.4602659892</v>
      </c>
      <c r="BW145" s="126">
        <f t="shared" si="579"/>
        <v>0.3553681591</v>
      </c>
      <c r="BX145" s="126">
        <f t="shared" si="579"/>
        <v>0.2587170565</v>
      </c>
      <c r="BY145" s="126">
        <f t="shared" si="579"/>
        <v>0.2743772763</v>
      </c>
      <c r="BZ145" s="126">
        <f t="shared" si="579"/>
        <v>0.1997536343</v>
      </c>
      <c r="CA145" s="126">
        <f t="shared" si="579"/>
        <v>0.1454257253</v>
      </c>
      <c r="CB145" s="126">
        <f t="shared" si="579"/>
        <v>0.2118447808</v>
      </c>
      <c r="CC145" s="126">
        <f t="shared" si="579"/>
        <v>0.1542283874</v>
      </c>
      <c r="CD145" s="126">
        <f t="shared" si="579"/>
        <v>0.1122821879</v>
      </c>
      <c r="CE145" s="126">
        <f t="shared" si="579"/>
        <v>0.08174428802</v>
      </c>
      <c r="CF145" s="126">
        <f t="shared" si="579"/>
        <v>0.3350853442</v>
      </c>
      <c r="CG145" s="126">
        <f t="shared" si="579"/>
        <v>0.2587170565</v>
      </c>
      <c r="CH145" s="126">
        <f t="shared" si="579"/>
        <v>0.188352596</v>
      </c>
      <c r="CI145" s="126">
        <f t="shared" si="579"/>
        <v>0.1997536343</v>
      </c>
      <c r="CJ145" s="126">
        <f t="shared" si="579"/>
        <v>0.1454257253</v>
      </c>
      <c r="CK145" s="126">
        <f t="shared" si="579"/>
        <v>0.1058736261</v>
      </c>
      <c r="CL145" s="126">
        <f t="shared" si="579"/>
        <v>0.1542283874</v>
      </c>
      <c r="CM145" s="126">
        <f t="shared" si="579"/>
        <v>0.1122821879</v>
      </c>
      <c r="CN145" s="126">
        <f t="shared" si="579"/>
        <v>0.08174428802</v>
      </c>
      <c r="CO145" s="126">
        <f t="shared" si="579"/>
        <v>0.05951192035</v>
      </c>
      <c r="CP145" s="126">
        <f t="shared" si="579"/>
        <v>0.2439506515</v>
      </c>
      <c r="CQ145" s="126">
        <f t="shared" si="579"/>
        <v>0.188352596</v>
      </c>
      <c r="CR145" s="126">
        <f t="shared" si="579"/>
        <v>0.1371254795</v>
      </c>
      <c r="CS145" s="126">
        <f t="shared" si="579"/>
        <v>0.1454257253</v>
      </c>
      <c r="CT145" s="126">
        <f t="shared" si="579"/>
        <v>0.1058736261</v>
      </c>
      <c r="CU145" s="126">
        <f t="shared" si="579"/>
        <v>0.07707869203</v>
      </c>
      <c r="CV145" s="126">
        <f t="shared" si="579"/>
        <v>0.1122821879</v>
      </c>
      <c r="CW145" s="126">
        <f t="shared" si="579"/>
        <v>0.08174428802</v>
      </c>
      <c r="CX145" s="126">
        <f t="shared" si="579"/>
        <v>0.05951192035</v>
      </c>
      <c r="CY145" s="126">
        <f t="shared" si="579"/>
        <v>0.04332619135</v>
      </c>
      <c r="CZ145" s="126">
        <f t="shared" si="579"/>
        <v>0.1776022777</v>
      </c>
      <c r="DA145" s="126">
        <f t="shared" si="579"/>
        <v>0.1371254795</v>
      </c>
      <c r="DB145" s="126">
        <f t="shared" si="579"/>
        <v>0.09983083606</v>
      </c>
      <c r="DC145" s="126">
        <f t="shared" si="579"/>
        <v>0.1058736261</v>
      </c>
      <c r="DD145" s="126">
        <f t="shared" si="579"/>
        <v>0.07707869203</v>
      </c>
      <c r="DE145" s="126">
        <f t="shared" si="579"/>
        <v>0.05611524783</v>
      </c>
      <c r="DF145" s="126">
        <f t="shared" si="579"/>
        <v>0.08174428802</v>
      </c>
      <c r="DG145" s="126">
        <f t="shared" si="579"/>
        <v>0.05951192035</v>
      </c>
      <c r="DH145" s="126">
        <f t="shared" si="579"/>
        <v>0.04332619135</v>
      </c>
      <c r="DI145" s="126">
        <f t="shared" si="579"/>
        <v>0.03154256904</v>
      </c>
      <c r="DJ145" s="126">
        <f t="shared" ref="DJ145:DS145" si="580">$A145*OFFSET($D145,0,DJ$3)</f>
        <v>0.6395881007</v>
      </c>
      <c r="DK145" s="126">
        <f t="shared" si="580"/>
        <v>0.4938215103</v>
      </c>
      <c r="DL145" s="126">
        <f t="shared" si="580"/>
        <v>0.3595146169</v>
      </c>
      <c r="DM145" s="126">
        <f t="shared" si="580"/>
        <v>0.3812761428</v>
      </c>
      <c r="DN145" s="126">
        <f t="shared" si="580"/>
        <v>0.2775787275</v>
      </c>
      <c r="DO145" s="126">
        <f t="shared" si="580"/>
        <v>0.2020843721</v>
      </c>
      <c r="DP145" s="126">
        <f t="shared" si="580"/>
        <v>0.2943806498</v>
      </c>
      <c r="DQ145" s="126">
        <f t="shared" si="580"/>
        <v>0.2143165989</v>
      </c>
      <c r="DR145" s="126">
        <f t="shared" si="580"/>
        <v>0.1560279338</v>
      </c>
      <c r="DS145" s="126">
        <f t="shared" si="580"/>
        <v>0.1135923035</v>
      </c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5">
        <f t="shared" ref="EF145:EO145" si="581">D145*EF$3</f>
        <v>-0.002271078519</v>
      </c>
      <c r="EG145" s="125">
        <f t="shared" si="581"/>
        <v>0.34201387</v>
      </c>
      <c r="EH145" s="125">
        <f t="shared" si="581"/>
        <v>0.3230940205</v>
      </c>
      <c r="EI145" s="125">
        <f t="shared" si="581"/>
        <v>-0.2127028859</v>
      </c>
      <c r="EJ145" s="125">
        <f t="shared" si="581"/>
        <v>0.232072374</v>
      </c>
      <c r="EK145" s="125">
        <f t="shared" si="581"/>
        <v>-0.07086687866</v>
      </c>
      <c r="EL145" s="125">
        <f t="shared" si="581"/>
        <v>0.157041122</v>
      </c>
      <c r="EM145" s="125">
        <f t="shared" si="581"/>
        <v>-0.101885087</v>
      </c>
      <c r="EN145" s="125">
        <f t="shared" si="581"/>
        <v>-0.08283337696</v>
      </c>
      <c r="EO145" s="125">
        <f t="shared" si="581"/>
        <v>0.06151758</v>
      </c>
      <c r="EP145" s="127">
        <f t="shared" si="17"/>
        <v>0.6451796595</v>
      </c>
      <c r="EQ145" s="127">
        <v>-0.012925187552162543</v>
      </c>
      <c r="ER145" s="127">
        <f t="shared" si="18"/>
        <v>0.6395881007</v>
      </c>
      <c r="ES145" s="127">
        <f t="shared" si="19"/>
        <v>0.00003126552973</v>
      </c>
      <c r="ET145" s="127">
        <f t="shared" si="20"/>
        <v>0.04253740644</v>
      </c>
    </row>
    <row r="146">
      <c r="A146" s="123">
        <f>'Yield Tabulations'!Z147</f>
        <v>0.6088407006</v>
      </c>
      <c r="B146" s="124">
        <f>'Yield Tabulations'!V147</f>
        <v>0.452991453</v>
      </c>
      <c r="C146" s="124">
        <f>'Yield Tabulations'!W147</f>
        <v>0.8289738431</v>
      </c>
      <c r="D146" s="125">
        <f t="shared" si="11"/>
        <v>1</v>
      </c>
      <c r="E146" s="125">
        <f t="shared" ref="E146:M146" si="582">POWER($B146,E$1)*POWER($C146,E$2)</f>
        <v>0.8289738431</v>
      </c>
      <c r="F146" s="125">
        <f t="shared" si="582"/>
        <v>0.452991453</v>
      </c>
      <c r="G146" s="125">
        <f t="shared" si="582"/>
        <v>0.6871976325</v>
      </c>
      <c r="H146" s="125">
        <f t="shared" si="582"/>
        <v>0.3755180657</v>
      </c>
      <c r="I146" s="125">
        <f t="shared" si="582"/>
        <v>0.2052012565</v>
      </c>
      <c r="J146" s="125">
        <f t="shared" si="582"/>
        <v>0.5696688623</v>
      </c>
      <c r="K146" s="125">
        <f t="shared" si="582"/>
        <v>0.311294654</v>
      </c>
      <c r="L146" s="125">
        <f t="shared" si="582"/>
        <v>0.1701064742</v>
      </c>
      <c r="M146" s="125">
        <f t="shared" si="582"/>
        <v>0.09295441533</v>
      </c>
      <c r="N146" s="126">
        <f t="shared" ref="N146:DI146" si="583">OFFSET($D146,0,N$2)*OFFSET($D146,0,N$3)</f>
        <v>1</v>
      </c>
      <c r="O146" s="126">
        <f t="shared" si="583"/>
        <v>0.8289738431</v>
      </c>
      <c r="P146" s="126">
        <f t="shared" si="583"/>
        <v>0.452991453</v>
      </c>
      <c r="Q146" s="126">
        <f t="shared" si="583"/>
        <v>0.6871976325</v>
      </c>
      <c r="R146" s="126">
        <f t="shared" si="583"/>
        <v>0.3755180657</v>
      </c>
      <c r="S146" s="126">
        <f t="shared" si="583"/>
        <v>0.2052012565</v>
      </c>
      <c r="T146" s="126">
        <f t="shared" si="583"/>
        <v>0.5696688623</v>
      </c>
      <c r="U146" s="126">
        <f t="shared" si="583"/>
        <v>0.311294654</v>
      </c>
      <c r="V146" s="126">
        <f t="shared" si="583"/>
        <v>0.1701064742</v>
      </c>
      <c r="W146" s="126">
        <f t="shared" si="583"/>
        <v>0.09295441533</v>
      </c>
      <c r="X146" s="126">
        <f t="shared" si="583"/>
        <v>0.8289738431</v>
      </c>
      <c r="Y146" s="126">
        <f t="shared" si="583"/>
        <v>0.6871976325</v>
      </c>
      <c r="Z146" s="126">
        <f t="shared" si="583"/>
        <v>0.3755180657</v>
      </c>
      <c r="AA146" s="126">
        <f t="shared" si="583"/>
        <v>0.5696688623</v>
      </c>
      <c r="AB146" s="126">
        <f t="shared" si="583"/>
        <v>0.311294654</v>
      </c>
      <c r="AC146" s="126">
        <f t="shared" si="583"/>
        <v>0.1701064742</v>
      </c>
      <c r="AD146" s="126">
        <f t="shared" si="583"/>
        <v>0.4722405861</v>
      </c>
      <c r="AE146" s="126">
        <f t="shared" si="583"/>
        <v>0.2580551257</v>
      </c>
      <c r="AF146" s="126">
        <f t="shared" si="583"/>
        <v>0.1410138176</v>
      </c>
      <c r="AG146" s="126">
        <f t="shared" si="583"/>
        <v>0.07705677891</v>
      </c>
      <c r="AH146" s="126">
        <f t="shared" si="583"/>
        <v>0.452991453</v>
      </c>
      <c r="AI146" s="126">
        <f t="shared" si="583"/>
        <v>0.3755180657</v>
      </c>
      <c r="AJ146" s="126">
        <f t="shared" si="583"/>
        <v>0.2052012565</v>
      </c>
      <c r="AK146" s="126">
        <f t="shared" si="583"/>
        <v>0.311294654</v>
      </c>
      <c r="AL146" s="126">
        <f t="shared" si="583"/>
        <v>0.1701064742</v>
      </c>
      <c r="AM146" s="126">
        <f t="shared" si="583"/>
        <v>0.09295441533</v>
      </c>
      <c r="AN146" s="126">
        <f t="shared" si="583"/>
        <v>0.2580551257</v>
      </c>
      <c r="AO146" s="126">
        <f t="shared" si="583"/>
        <v>0.1410138176</v>
      </c>
      <c r="AP146" s="126">
        <f t="shared" si="583"/>
        <v>0.07705677891</v>
      </c>
      <c r="AQ146" s="126">
        <f t="shared" si="583"/>
        <v>0.04210755566</v>
      </c>
      <c r="AR146" s="126">
        <f t="shared" si="583"/>
        <v>0.6871976325</v>
      </c>
      <c r="AS146" s="126">
        <f t="shared" si="583"/>
        <v>0.5696688623</v>
      </c>
      <c r="AT146" s="126">
        <f t="shared" si="583"/>
        <v>0.311294654</v>
      </c>
      <c r="AU146" s="126">
        <f t="shared" si="583"/>
        <v>0.4722405861</v>
      </c>
      <c r="AV146" s="126">
        <f t="shared" si="583"/>
        <v>0.2580551257</v>
      </c>
      <c r="AW146" s="126">
        <f t="shared" si="583"/>
        <v>0.1410138176</v>
      </c>
      <c r="AX146" s="126">
        <f t="shared" si="583"/>
        <v>0.3914750935</v>
      </c>
      <c r="AY146" s="126">
        <f t="shared" si="583"/>
        <v>0.2139209492</v>
      </c>
      <c r="AZ146" s="126">
        <f t="shared" si="583"/>
        <v>0.1168967663</v>
      </c>
      <c r="BA146" s="126">
        <f t="shared" si="583"/>
        <v>0.06387805414</v>
      </c>
      <c r="BB146" s="126">
        <f t="shared" si="583"/>
        <v>0.3755180657</v>
      </c>
      <c r="BC146" s="126">
        <f t="shared" si="583"/>
        <v>0.311294654</v>
      </c>
      <c r="BD146" s="126">
        <f t="shared" si="583"/>
        <v>0.1701064742</v>
      </c>
      <c r="BE146" s="126">
        <f t="shared" si="583"/>
        <v>0.2580551257</v>
      </c>
      <c r="BF146" s="126">
        <f t="shared" si="583"/>
        <v>0.1410138176</v>
      </c>
      <c r="BG146" s="126">
        <f t="shared" si="583"/>
        <v>0.07705677891</v>
      </c>
      <c r="BH146" s="126">
        <f t="shared" si="583"/>
        <v>0.2139209492</v>
      </c>
      <c r="BI146" s="126">
        <f t="shared" si="583"/>
        <v>0.1168967663</v>
      </c>
      <c r="BJ146" s="126">
        <f t="shared" si="583"/>
        <v>0.06387805414</v>
      </c>
      <c r="BK146" s="126">
        <f t="shared" si="583"/>
        <v>0.03490606224</v>
      </c>
      <c r="BL146" s="126">
        <f t="shared" si="583"/>
        <v>0.2052012565</v>
      </c>
      <c r="BM146" s="126">
        <f t="shared" si="583"/>
        <v>0.1701064742</v>
      </c>
      <c r="BN146" s="126">
        <f t="shared" si="583"/>
        <v>0.09295441533</v>
      </c>
      <c r="BO146" s="126">
        <f t="shared" si="583"/>
        <v>0.1410138176</v>
      </c>
      <c r="BP146" s="126">
        <f t="shared" si="583"/>
        <v>0.07705677891</v>
      </c>
      <c r="BQ146" s="126">
        <f t="shared" si="583"/>
        <v>0.04210755566</v>
      </c>
      <c r="BR146" s="126">
        <f t="shared" si="583"/>
        <v>0.1168967663</v>
      </c>
      <c r="BS146" s="126">
        <f t="shared" si="583"/>
        <v>0.06387805414</v>
      </c>
      <c r="BT146" s="126">
        <f t="shared" si="583"/>
        <v>0.03490606224</v>
      </c>
      <c r="BU146" s="126">
        <f t="shared" si="583"/>
        <v>0.01907436282</v>
      </c>
      <c r="BV146" s="126">
        <f t="shared" si="583"/>
        <v>0.5696688623</v>
      </c>
      <c r="BW146" s="126">
        <f t="shared" si="583"/>
        <v>0.4722405861</v>
      </c>
      <c r="BX146" s="126">
        <f t="shared" si="583"/>
        <v>0.2580551257</v>
      </c>
      <c r="BY146" s="126">
        <f t="shared" si="583"/>
        <v>0.3914750935</v>
      </c>
      <c r="BZ146" s="126">
        <f t="shared" si="583"/>
        <v>0.2139209492</v>
      </c>
      <c r="CA146" s="126">
        <f t="shared" si="583"/>
        <v>0.1168967663</v>
      </c>
      <c r="CB146" s="126">
        <f t="shared" si="583"/>
        <v>0.3245226127</v>
      </c>
      <c r="CC146" s="126">
        <f t="shared" si="583"/>
        <v>0.1773348714</v>
      </c>
      <c r="CD146" s="126">
        <f t="shared" si="583"/>
        <v>0.09690436163</v>
      </c>
      <c r="CE146" s="126">
        <f t="shared" si="583"/>
        <v>0.05295323603</v>
      </c>
      <c r="CF146" s="126">
        <f t="shared" si="583"/>
        <v>0.311294654</v>
      </c>
      <c r="CG146" s="126">
        <f t="shared" si="583"/>
        <v>0.2580551257</v>
      </c>
      <c r="CH146" s="126">
        <f t="shared" si="583"/>
        <v>0.1410138176</v>
      </c>
      <c r="CI146" s="126">
        <f t="shared" si="583"/>
        <v>0.2139209492</v>
      </c>
      <c r="CJ146" s="126">
        <f t="shared" si="583"/>
        <v>0.1168967663</v>
      </c>
      <c r="CK146" s="126">
        <f t="shared" si="583"/>
        <v>0.06387805414</v>
      </c>
      <c r="CL146" s="126">
        <f t="shared" si="583"/>
        <v>0.1773348714</v>
      </c>
      <c r="CM146" s="126">
        <f t="shared" si="583"/>
        <v>0.09690436163</v>
      </c>
      <c r="CN146" s="126">
        <f t="shared" si="583"/>
        <v>0.05295323603</v>
      </c>
      <c r="CO146" s="126">
        <f t="shared" si="583"/>
        <v>0.02893621256</v>
      </c>
      <c r="CP146" s="126">
        <f t="shared" si="583"/>
        <v>0.1701064742</v>
      </c>
      <c r="CQ146" s="126">
        <f t="shared" si="583"/>
        <v>0.1410138176</v>
      </c>
      <c r="CR146" s="126">
        <f t="shared" si="583"/>
        <v>0.07705677891</v>
      </c>
      <c r="CS146" s="126">
        <f t="shared" si="583"/>
        <v>0.1168967663</v>
      </c>
      <c r="CT146" s="126">
        <f t="shared" si="583"/>
        <v>0.06387805414</v>
      </c>
      <c r="CU146" s="126">
        <f t="shared" si="583"/>
        <v>0.03490606224</v>
      </c>
      <c r="CV146" s="126">
        <f t="shared" si="583"/>
        <v>0.09690436163</v>
      </c>
      <c r="CW146" s="126">
        <f t="shared" si="583"/>
        <v>0.05295323603</v>
      </c>
      <c r="CX146" s="126">
        <f t="shared" si="583"/>
        <v>0.02893621256</v>
      </c>
      <c r="CY146" s="126">
        <f t="shared" si="583"/>
        <v>0.01581214785</v>
      </c>
      <c r="CZ146" s="126">
        <f t="shared" si="583"/>
        <v>0.09295441533</v>
      </c>
      <c r="DA146" s="126">
        <f t="shared" si="583"/>
        <v>0.07705677891</v>
      </c>
      <c r="DB146" s="126">
        <f t="shared" si="583"/>
        <v>0.04210755566</v>
      </c>
      <c r="DC146" s="126">
        <f t="shared" si="583"/>
        <v>0.06387805414</v>
      </c>
      <c r="DD146" s="126">
        <f t="shared" si="583"/>
        <v>0.03490606224</v>
      </c>
      <c r="DE146" s="126">
        <f t="shared" si="583"/>
        <v>0.01907436282</v>
      </c>
      <c r="DF146" s="126">
        <f t="shared" si="583"/>
        <v>0.05295323603</v>
      </c>
      <c r="DG146" s="126">
        <f t="shared" si="583"/>
        <v>0.02893621256</v>
      </c>
      <c r="DH146" s="126">
        <f t="shared" si="583"/>
        <v>0.01581214785</v>
      </c>
      <c r="DI146" s="126">
        <f t="shared" si="583"/>
        <v>0.008640523329</v>
      </c>
      <c r="DJ146" s="126">
        <f t="shared" ref="DJ146:DS146" si="584">$A146*OFFSET($D146,0,DJ$3)</f>
        <v>0.6088407006</v>
      </c>
      <c r="DK146" s="126">
        <f t="shared" si="584"/>
        <v>0.5047130154</v>
      </c>
      <c r="DL146" s="126">
        <f t="shared" si="584"/>
        <v>0.2757996336</v>
      </c>
      <c r="DM146" s="126">
        <f t="shared" si="584"/>
        <v>0.418393888</v>
      </c>
      <c r="DN146" s="126">
        <f t="shared" si="584"/>
        <v>0.2286306822</v>
      </c>
      <c r="DO146" s="126">
        <f t="shared" si="584"/>
        <v>0.1249348768</v>
      </c>
      <c r="DP146" s="126">
        <f t="shared" si="584"/>
        <v>0.3468375892</v>
      </c>
      <c r="DQ146" s="126">
        <f t="shared" si="584"/>
        <v>0.1895288552</v>
      </c>
      <c r="DR146" s="126">
        <f t="shared" si="584"/>
        <v>0.1035677449</v>
      </c>
      <c r="DS146" s="126">
        <f t="shared" si="584"/>
        <v>0.05659443135</v>
      </c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126"/>
      <c r="EE146" s="126"/>
      <c r="EF146" s="125">
        <f t="shared" ref="EF146:EO146" si="585">D146*EF$3</f>
        <v>-0.002271078519</v>
      </c>
      <c r="EG146" s="125">
        <f t="shared" si="585"/>
        <v>0.3672103537</v>
      </c>
      <c r="EH146" s="125">
        <f t="shared" si="585"/>
        <v>0.2603770795</v>
      </c>
      <c r="EI146" s="125">
        <f t="shared" si="585"/>
        <v>-0.2451973548</v>
      </c>
      <c r="EJ146" s="125">
        <f t="shared" si="585"/>
        <v>0.2008022038</v>
      </c>
      <c r="EK146" s="125">
        <f t="shared" si="585"/>
        <v>-0.04602469999</v>
      </c>
      <c r="EL146" s="125">
        <f t="shared" si="585"/>
        <v>0.1943689941</v>
      </c>
      <c r="EM146" s="125">
        <f t="shared" si="585"/>
        <v>-0.09465135807</v>
      </c>
      <c r="EN146" s="125">
        <f t="shared" si="585"/>
        <v>-0.05775960676</v>
      </c>
      <c r="EO146" s="125">
        <f t="shared" si="585"/>
        <v>0.03219739497</v>
      </c>
      <c r="EP146" s="127">
        <f t="shared" si="17"/>
        <v>0.6090519279</v>
      </c>
      <c r="EQ146" s="127">
        <v>8.768805079106823E-4</v>
      </c>
      <c r="ER146" s="127">
        <f t="shared" si="18"/>
        <v>0.6088407006</v>
      </c>
      <c r="ES146" s="127">
        <f t="shared" si="19"/>
        <v>0.00000004461697086</v>
      </c>
      <c r="ET146" s="127">
        <f t="shared" si="20"/>
        <v>0.0307997534</v>
      </c>
    </row>
    <row r="147">
      <c r="A147" s="123">
        <f>'Yield Tabulations'!Z148</f>
        <v>0.8253968254</v>
      </c>
      <c r="B147" s="124">
        <f>'Yield Tabulations'!V148</f>
        <v>0.8638132296</v>
      </c>
      <c r="C147" s="124">
        <f>'Yield Tabulations'!W148</f>
        <v>0.6551724138</v>
      </c>
      <c r="D147" s="125">
        <f t="shared" si="11"/>
        <v>1</v>
      </c>
      <c r="E147" s="125">
        <f t="shared" ref="E147:M147" si="586">POWER($B147,E$1)*POWER($C147,E$2)</f>
        <v>0.6551724138</v>
      </c>
      <c r="F147" s="125">
        <f t="shared" si="586"/>
        <v>0.8638132296</v>
      </c>
      <c r="G147" s="125">
        <f t="shared" si="586"/>
        <v>0.4292508918</v>
      </c>
      <c r="H147" s="125">
        <f t="shared" si="586"/>
        <v>0.5659465987</v>
      </c>
      <c r="I147" s="125">
        <f t="shared" si="586"/>
        <v>0.7461732956</v>
      </c>
      <c r="J147" s="125">
        <f t="shared" si="586"/>
        <v>0.2812333429</v>
      </c>
      <c r="K147" s="125">
        <f t="shared" si="586"/>
        <v>0.3707925991</v>
      </c>
      <c r="L147" s="125">
        <f t="shared" si="586"/>
        <v>0.4888721592</v>
      </c>
      <c r="M147" s="125">
        <f t="shared" si="586"/>
        <v>0.6445543643</v>
      </c>
      <c r="N147" s="126">
        <f t="shared" ref="N147:DI147" si="587">OFFSET($D147,0,N$2)*OFFSET($D147,0,N$3)</f>
        <v>1</v>
      </c>
      <c r="O147" s="126">
        <f t="shared" si="587"/>
        <v>0.6551724138</v>
      </c>
      <c r="P147" s="126">
        <f t="shared" si="587"/>
        <v>0.8638132296</v>
      </c>
      <c r="Q147" s="126">
        <f t="shared" si="587"/>
        <v>0.4292508918</v>
      </c>
      <c r="R147" s="126">
        <f t="shared" si="587"/>
        <v>0.5659465987</v>
      </c>
      <c r="S147" s="126">
        <f t="shared" si="587"/>
        <v>0.7461732956</v>
      </c>
      <c r="T147" s="126">
        <f t="shared" si="587"/>
        <v>0.2812333429</v>
      </c>
      <c r="U147" s="126">
        <f t="shared" si="587"/>
        <v>0.3707925991</v>
      </c>
      <c r="V147" s="126">
        <f t="shared" si="587"/>
        <v>0.4888721592</v>
      </c>
      <c r="W147" s="126">
        <f t="shared" si="587"/>
        <v>0.6445543643</v>
      </c>
      <c r="X147" s="126">
        <f t="shared" si="587"/>
        <v>0.6551724138</v>
      </c>
      <c r="Y147" s="126">
        <f t="shared" si="587"/>
        <v>0.4292508918</v>
      </c>
      <c r="Z147" s="126">
        <f t="shared" si="587"/>
        <v>0.5659465987</v>
      </c>
      <c r="AA147" s="126">
        <f t="shared" si="587"/>
        <v>0.2812333429</v>
      </c>
      <c r="AB147" s="126">
        <f t="shared" si="587"/>
        <v>0.3707925991</v>
      </c>
      <c r="AC147" s="126">
        <f t="shared" si="587"/>
        <v>0.4888721592</v>
      </c>
      <c r="AD147" s="126">
        <f t="shared" si="587"/>
        <v>0.1842563281</v>
      </c>
      <c r="AE147" s="126">
        <f t="shared" si="587"/>
        <v>0.2429330822</v>
      </c>
      <c r="AF147" s="126">
        <f t="shared" si="587"/>
        <v>0.3202955526</v>
      </c>
      <c r="AG147" s="126">
        <f t="shared" si="587"/>
        <v>0.4222942387</v>
      </c>
      <c r="AH147" s="126">
        <f t="shared" si="587"/>
        <v>0.8638132296</v>
      </c>
      <c r="AI147" s="126">
        <f t="shared" si="587"/>
        <v>0.5659465987</v>
      </c>
      <c r="AJ147" s="126">
        <f t="shared" si="587"/>
        <v>0.7461732956</v>
      </c>
      <c r="AK147" s="126">
        <f t="shared" si="587"/>
        <v>0.3707925991</v>
      </c>
      <c r="AL147" s="126">
        <f t="shared" si="587"/>
        <v>0.4888721592</v>
      </c>
      <c r="AM147" s="126">
        <f t="shared" si="587"/>
        <v>0.6445543643</v>
      </c>
      <c r="AN147" s="126">
        <f t="shared" si="587"/>
        <v>0.2429330822</v>
      </c>
      <c r="AO147" s="126">
        <f t="shared" si="587"/>
        <v>0.3202955526</v>
      </c>
      <c r="AP147" s="126">
        <f t="shared" si="587"/>
        <v>0.4222942387</v>
      </c>
      <c r="AQ147" s="126">
        <f t="shared" si="587"/>
        <v>0.556774587</v>
      </c>
      <c r="AR147" s="126">
        <f t="shared" si="587"/>
        <v>0.4292508918</v>
      </c>
      <c r="AS147" s="126">
        <f t="shared" si="587"/>
        <v>0.2812333429</v>
      </c>
      <c r="AT147" s="126">
        <f t="shared" si="587"/>
        <v>0.3707925991</v>
      </c>
      <c r="AU147" s="126">
        <f t="shared" si="587"/>
        <v>0.1842563281</v>
      </c>
      <c r="AV147" s="126">
        <f t="shared" si="587"/>
        <v>0.2429330822</v>
      </c>
      <c r="AW147" s="126">
        <f t="shared" si="587"/>
        <v>0.3202955526</v>
      </c>
      <c r="AX147" s="126">
        <f t="shared" si="587"/>
        <v>0.1207196632</v>
      </c>
      <c r="AY147" s="126">
        <f t="shared" si="587"/>
        <v>0.1591630539</v>
      </c>
      <c r="AZ147" s="126">
        <f t="shared" si="587"/>
        <v>0.2098488103</v>
      </c>
      <c r="BA147" s="126">
        <f t="shared" si="587"/>
        <v>0.2766755357</v>
      </c>
      <c r="BB147" s="126">
        <f t="shared" si="587"/>
        <v>0.5659465987</v>
      </c>
      <c r="BC147" s="126">
        <f t="shared" si="587"/>
        <v>0.3707925991</v>
      </c>
      <c r="BD147" s="126">
        <f t="shared" si="587"/>
        <v>0.4888721592</v>
      </c>
      <c r="BE147" s="126">
        <f t="shared" si="587"/>
        <v>0.2429330822</v>
      </c>
      <c r="BF147" s="126">
        <f t="shared" si="587"/>
        <v>0.3202955526</v>
      </c>
      <c r="BG147" s="126">
        <f t="shared" si="587"/>
        <v>0.4222942387</v>
      </c>
      <c r="BH147" s="126">
        <f t="shared" si="587"/>
        <v>0.1591630539</v>
      </c>
      <c r="BI147" s="126">
        <f t="shared" si="587"/>
        <v>0.2098488103</v>
      </c>
      <c r="BJ147" s="126">
        <f t="shared" si="587"/>
        <v>0.2766755357</v>
      </c>
      <c r="BK147" s="126">
        <f t="shared" si="587"/>
        <v>0.3647833501</v>
      </c>
      <c r="BL147" s="126">
        <f t="shared" si="587"/>
        <v>0.7461732956</v>
      </c>
      <c r="BM147" s="126">
        <f t="shared" si="587"/>
        <v>0.4888721592</v>
      </c>
      <c r="BN147" s="126">
        <f t="shared" si="587"/>
        <v>0.6445543643</v>
      </c>
      <c r="BO147" s="126">
        <f t="shared" si="587"/>
        <v>0.3202955526</v>
      </c>
      <c r="BP147" s="126">
        <f t="shared" si="587"/>
        <v>0.4222942387</v>
      </c>
      <c r="BQ147" s="126">
        <f t="shared" si="587"/>
        <v>0.556774587</v>
      </c>
      <c r="BR147" s="126">
        <f t="shared" si="587"/>
        <v>0.2098488103</v>
      </c>
      <c r="BS147" s="126">
        <f t="shared" si="587"/>
        <v>0.2766755357</v>
      </c>
      <c r="BT147" s="126">
        <f t="shared" si="587"/>
        <v>0.3647833501</v>
      </c>
      <c r="BU147" s="126">
        <f t="shared" si="587"/>
        <v>0.4809492542</v>
      </c>
      <c r="BV147" s="126">
        <f t="shared" si="587"/>
        <v>0.2812333429</v>
      </c>
      <c r="BW147" s="126">
        <f t="shared" si="587"/>
        <v>0.1842563281</v>
      </c>
      <c r="BX147" s="126">
        <f t="shared" si="587"/>
        <v>0.2429330822</v>
      </c>
      <c r="BY147" s="126">
        <f t="shared" si="587"/>
        <v>0.1207196632</v>
      </c>
      <c r="BZ147" s="126">
        <f t="shared" si="587"/>
        <v>0.1591630539</v>
      </c>
      <c r="CA147" s="126">
        <f t="shared" si="587"/>
        <v>0.2098488103</v>
      </c>
      <c r="CB147" s="126">
        <f t="shared" si="587"/>
        <v>0.07909219316</v>
      </c>
      <c r="CC147" s="126">
        <f t="shared" si="587"/>
        <v>0.1042792422</v>
      </c>
      <c r="CD147" s="126">
        <f t="shared" si="587"/>
        <v>0.1374871516</v>
      </c>
      <c r="CE147" s="126">
        <f t="shared" si="587"/>
        <v>0.1812701785</v>
      </c>
      <c r="CF147" s="126">
        <f t="shared" si="587"/>
        <v>0.3707925991</v>
      </c>
      <c r="CG147" s="126">
        <f t="shared" si="587"/>
        <v>0.2429330822</v>
      </c>
      <c r="CH147" s="126">
        <f t="shared" si="587"/>
        <v>0.3202955526</v>
      </c>
      <c r="CI147" s="126">
        <f t="shared" si="587"/>
        <v>0.1591630539</v>
      </c>
      <c r="CJ147" s="126">
        <f t="shared" si="587"/>
        <v>0.2098488103</v>
      </c>
      <c r="CK147" s="126">
        <f t="shared" si="587"/>
        <v>0.2766755357</v>
      </c>
      <c r="CL147" s="126">
        <f t="shared" si="587"/>
        <v>0.1042792422</v>
      </c>
      <c r="CM147" s="126">
        <f t="shared" si="587"/>
        <v>0.1374871516</v>
      </c>
      <c r="CN147" s="126">
        <f t="shared" si="587"/>
        <v>0.1812701785</v>
      </c>
      <c r="CO147" s="126">
        <f t="shared" si="587"/>
        <v>0.238995988</v>
      </c>
      <c r="CP147" s="126">
        <f t="shared" si="587"/>
        <v>0.4888721592</v>
      </c>
      <c r="CQ147" s="126">
        <f t="shared" si="587"/>
        <v>0.3202955526</v>
      </c>
      <c r="CR147" s="126">
        <f t="shared" si="587"/>
        <v>0.4222942387</v>
      </c>
      <c r="CS147" s="126">
        <f t="shared" si="587"/>
        <v>0.2098488103</v>
      </c>
      <c r="CT147" s="126">
        <f t="shared" si="587"/>
        <v>0.2766755357</v>
      </c>
      <c r="CU147" s="126">
        <f t="shared" si="587"/>
        <v>0.3647833501</v>
      </c>
      <c r="CV147" s="126">
        <f t="shared" si="587"/>
        <v>0.1374871516</v>
      </c>
      <c r="CW147" s="126">
        <f t="shared" si="587"/>
        <v>0.1812701785</v>
      </c>
      <c r="CX147" s="126">
        <f t="shared" si="587"/>
        <v>0.238995988</v>
      </c>
      <c r="CY147" s="126">
        <f t="shared" si="587"/>
        <v>0.3151046838</v>
      </c>
      <c r="CZ147" s="126">
        <f t="shared" si="587"/>
        <v>0.6445543643</v>
      </c>
      <c r="DA147" s="126">
        <f t="shared" si="587"/>
        <v>0.4222942387</v>
      </c>
      <c r="DB147" s="126">
        <f t="shared" si="587"/>
        <v>0.556774587</v>
      </c>
      <c r="DC147" s="126">
        <f t="shared" si="587"/>
        <v>0.2766755357</v>
      </c>
      <c r="DD147" s="126">
        <f t="shared" si="587"/>
        <v>0.3647833501</v>
      </c>
      <c r="DE147" s="126">
        <f t="shared" si="587"/>
        <v>0.4809492542</v>
      </c>
      <c r="DF147" s="126">
        <f t="shared" si="587"/>
        <v>0.1812701785</v>
      </c>
      <c r="DG147" s="126">
        <f t="shared" si="587"/>
        <v>0.238995988</v>
      </c>
      <c r="DH147" s="126">
        <f t="shared" si="587"/>
        <v>0.3151046838</v>
      </c>
      <c r="DI147" s="126">
        <f t="shared" si="587"/>
        <v>0.4154503285</v>
      </c>
      <c r="DJ147" s="126">
        <f t="shared" ref="DJ147:DS147" si="588">$A147*OFFSET($D147,0,DJ$3)</f>
        <v>0.8253968254</v>
      </c>
      <c r="DK147" s="126">
        <f t="shared" si="588"/>
        <v>0.5407772304</v>
      </c>
      <c r="DL147" s="126">
        <f t="shared" si="588"/>
        <v>0.7129886974</v>
      </c>
      <c r="DM147" s="126">
        <f t="shared" si="588"/>
        <v>0.3543023234</v>
      </c>
      <c r="DN147" s="126">
        <f t="shared" si="588"/>
        <v>0.4671305259</v>
      </c>
      <c r="DO147" s="126">
        <f t="shared" si="588"/>
        <v>0.6158890694</v>
      </c>
      <c r="DP147" s="126">
        <f t="shared" si="588"/>
        <v>0.2321291084</v>
      </c>
      <c r="DQ147" s="126">
        <f t="shared" si="588"/>
        <v>0.3060510342</v>
      </c>
      <c r="DR147" s="126">
        <f t="shared" si="588"/>
        <v>0.4035135282</v>
      </c>
      <c r="DS147" s="126">
        <f t="shared" si="588"/>
        <v>0.5320131261</v>
      </c>
      <c r="DT147" s="126"/>
      <c r="DU147" s="126"/>
      <c r="DV147" s="126"/>
      <c r="DW147" s="126"/>
      <c r="DX147" s="126"/>
      <c r="DY147" s="126"/>
      <c r="DZ147" s="126"/>
      <c r="EA147" s="126"/>
      <c r="EB147" s="126"/>
      <c r="EC147" s="126"/>
      <c r="ED147" s="126"/>
      <c r="EE147" s="126"/>
      <c r="EF147" s="125">
        <f t="shared" ref="EF147:EO147" si="589">D147*EF$3</f>
        <v>-0.002271078519</v>
      </c>
      <c r="EG147" s="125">
        <f t="shared" si="589"/>
        <v>0.2902215743</v>
      </c>
      <c r="EH147" s="125">
        <f t="shared" si="589"/>
        <v>0.4965152531</v>
      </c>
      <c r="EI147" s="125">
        <f t="shared" si="589"/>
        <v>-0.153159991</v>
      </c>
      <c r="EJ147" s="125">
        <f t="shared" si="589"/>
        <v>0.3026307777</v>
      </c>
      <c r="EK147" s="125">
        <f t="shared" si="589"/>
        <v>-0.1673596091</v>
      </c>
      <c r="EL147" s="125">
        <f t="shared" si="589"/>
        <v>0.0959558185</v>
      </c>
      <c r="EM147" s="125">
        <f t="shared" si="589"/>
        <v>-0.1127421323</v>
      </c>
      <c r="EN147" s="125">
        <f t="shared" si="589"/>
        <v>-0.1659964079</v>
      </c>
      <c r="EO147" s="125">
        <f t="shared" si="589"/>
        <v>0.223259663</v>
      </c>
      <c r="EP147" s="127">
        <f t="shared" si="17"/>
        <v>0.8070538678</v>
      </c>
      <c r="EQ147" s="127">
        <v>-0.006512036707451374</v>
      </c>
      <c r="ER147" s="127">
        <f t="shared" si="18"/>
        <v>0.8253968254</v>
      </c>
      <c r="ES147" s="127">
        <f t="shared" si="19"/>
        <v>0.0003364640926</v>
      </c>
      <c r="ET147" s="127">
        <f t="shared" si="20"/>
        <v>0.1537068956</v>
      </c>
    </row>
    <row r="148">
      <c r="A148" s="123">
        <f>'Yield Tabulations'!Z149</f>
        <v>0.8866963717</v>
      </c>
      <c r="B148" s="124">
        <f>'Yield Tabulations'!V149</f>
        <v>0.9144295302</v>
      </c>
      <c r="C148" s="124">
        <f>'Yield Tabulations'!W149</f>
        <v>0.7994722955</v>
      </c>
      <c r="D148" s="125">
        <f t="shared" si="11"/>
        <v>1</v>
      </c>
      <c r="E148" s="125">
        <f t="shared" ref="E148:M148" si="590">POWER($B148,E$1)*POWER($C148,E$2)</f>
        <v>0.7994722955</v>
      </c>
      <c r="F148" s="125">
        <f t="shared" si="590"/>
        <v>0.9144295302</v>
      </c>
      <c r="G148" s="125">
        <f t="shared" si="590"/>
        <v>0.6391559513</v>
      </c>
      <c r="H148" s="125">
        <f t="shared" si="590"/>
        <v>0.7310610756</v>
      </c>
      <c r="I148" s="125">
        <f t="shared" si="590"/>
        <v>0.8361813657</v>
      </c>
      <c r="J148" s="125">
        <f t="shared" si="590"/>
        <v>0.5109874756</v>
      </c>
      <c r="K148" s="125">
        <f t="shared" si="590"/>
        <v>0.5844630763</v>
      </c>
      <c r="L148" s="125">
        <f t="shared" si="590"/>
        <v>0.6685038359</v>
      </c>
      <c r="M148" s="125">
        <f t="shared" si="590"/>
        <v>0.7646289334</v>
      </c>
      <c r="N148" s="126">
        <f t="shared" ref="N148:DI148" si="591">OFFSET($D148,0,N$2)*OFFSET($D148,0,N$3)</f>
        <v>1</v>
      </c>
      <c r="O148" s="126">
        <f t="shared" si="591"/>
        <v>0.7994722955</v>
      </c>
      <c r="P148" s="126">
        <f t="shared" si="591"/>
        <v>0.9144295302</v>
      </c>
      <c r="Q148" s="126">
        <f t="shared" si="591"/>
        <v>0.6391559513</v>
      </c>
      <c r="R148" s="126">
        <f t="shared" si="591"/>
        <v>0.7310610756</v>
      </c>
      <c r="S148" s="126">
        <f t="shared" si="591"/>
        <v>0.8361813657</v>
      </c>
      <c r="T148" s="126">
        <f t="shared" si="591"/>
        <v>0.5109874756</v>
      </c>
      <c r="U148" s="126">
        <f t="shared" si="591"/>
        <v>0.5844630763</v>
      </c>
      <c r="V148" s="126">
        <f t="shared" si="591"/>
        <v>0.6685038359</v>
      </c>
      <c r="W148" s="126">
        <f t="shared" si="591"/>
        <v>0.7646289334</v>
      </c>
      <c r="X148" s="126">
        <f t="shared" si="591"/>
        <v>0.7994722955</v>
      </c>
      <c r="Y148" s="126">
        <f t="shared" si="591"/>
        <v>0.6391559513</v>
      </c>
      <c r="Z148" s="126">
        <f t="shared" si="591"/>
        <v>0.7310610756</v>
      </c>
      <c r="AA148" s="126">
        <f t="shared" si="591"/>
        <v>0.5109874756</v>
      </c>
      <c r="AB148" s="126">
        <f t="shared" si="591"/>
        <v>0.5844630763</v>
      </c>
      <c r="AC148" s="126">
        <f t="shared" si="591"/>
        <v>0.6685038359</v>
      </c>
      <c r="AD148" s="126">
        <f t="shared" si="591"/>
        <v>0.4085203301</v>
      </c>
      <c r="AE148" s="126">
        <f t="shared" si="591"/>
        <v>0.4672620372</v>
      </c>
      <c r="AF148" s="126">
        <f t="shared" si="591"/>
        <v>0.5344502963</v>
      </c>
      <c r="AG148" s="126">
        <f t="shared" si="591"/>
        <v>0.6112996486</v>
      </c>
      <c r="AH148" s="126">
        <f t="shared" si="591"/>
        <v>0.9144295302</v>
      </c>
      <c r="AI148" s="126">
        <f t="shared" si="591"/>
        <v>0.7310610756</v>
      </c>
      <c r="AJ148" s="126">
        <f t="shared" si="591"/>
        <v>0.8361813657</v>
      </c>
      <c r="AK148" s="126">
        <f t="shared" si="591"/>
        <v>0.5844630763</v>
      </c>
      <c r="AL148" s="126">
        <f t="shared" si="591"/>
        <v>0.6685038359</v>
      </c>
      <c r="AM148" s="126">
        <f t="shared" si="591"/>
        <v>0.7646289334</v>
      </c>
      <c r="AN148" s="126">
        <f t="shared" si="591"/>
        <v>0.4672620372</v>
      </c>
      <c r="AO148" s="126">
        <f t="shared" si="591"/>
        <v>0.5344502963</v>
      </c>
      <c r="AP148" s="126">
        <f t="shared" si="591"/>
        <v>0.6112996486</v>
      </c>
      <c r="AQ148" s="126">
        <f t="shared" si="591"/>
        <v>0.6991992764</v>
      </c>
      <c r="AR148" s="126">
        <f t="shared" si="591"/>
        <v>0.6391559513</v>
      </c>
      <c r="AS148" s="126">
        <f t="shared" si="591"/>
        <v>0.5109874756</v>
      </c>
      <c r="AT148" s="126">
        <f t="shared" si="591"/>
        <v>0.5844630763</v>
      </c>
      <c r="AU148" s="126">
        <f t="shared" si="591"/>
        <v>0.4085203301</v>
      </c>
      <c r="AV148" s="126">
        <f t="shared" si="591"/>
        <v>0.4672620372</v>
      </c>
      <c r="AW148" s="126">
        <f t="shared" si="591"/>
        <v>0.5344502963</v>
      </c>
      <c r="AX148" s="126">
        <f t="shared" si="591"/>
        <v>0.3266006861</v>
      </c>
      <c r="AY148" s="126">
        <f t="shared" si="591"/>
        <v>0.3735630535</v>
      </c>
      <c r="AZ148" s="126">
        <f t="shared" si="591"/>
        <v>0.4272782052</v>
      </c>
      <c r="BA148" s="126">
        <f t="shared" si="591"/>
        <v>0.4887171333</v>
      </c>
      <c r="BB148" s="126">
        <f t="shared" si="591"/>
        <v>0.7310610756</v>
      </c>
      <c r="BC148" s="126">
        <f t="shared" si="591"/>
        <v>0.5844630763</v>
      </c>
      <c r="BD148" s="126">
        <f t="shared" si="591"/>
        <v>0.6685038359</v>
      </c>
      <c r="BE148" s="126">
        <f t="shared" si="591"/>
        <v>0.4672620372</v>
      </c>
      <c r="BF148" s="126">
        <f t="shared" si="591"/>
        <v>0.5344502963</v>
      </c>
      <c r="BG148" s="126">
        <f t="shared" si="591"/>
        <v>0.6112996486</v>
      </c>
      <c r="BH148" s="126">
        <f t="shared" si="591"/>
        <v>0.3735630535</v>
      </c>
      <c r="BI148" s="126">
        <f t="shared" si="591"/>
        <v>0.4272782052</v>
      </c>
      <c r="BJ148" s="126">
        <f t="shared" si="591"/>
        <v>0.4887171333</v>
      </c>
      <c r="BK148" s="126">
        <f t="shared" si="591"/>
        <v>0.5589904505</v>
      </c>
      <c r="BL148" s="126">
        <f t="shared" si="591"/>
        <v>0.8361813657</v>
      </c>
      <c r="BM148" s="126">
        <f t="shared" si="591"/>
        <v>0.6685038359</v>
      </c>
      <c r="BN148" s="126">
        <f t="shared" si="591"/>
        <v>0.7646289334</v>
      </c>
      <c r="BO148" s="126">
        <f t="shared" si="591"/>
        <v>0.5344502963</v>
      </c>
      <c r="BP148" s="126">
        <f t="shared" si="591"/>
        <v>0.6112996486</v>
      </c>
      <c r="BQ148" s="126">
        <f t="shared" si="591"/>
        <v>0.6991992764</v>
      </c>
      <c r="BR148" s="126">
        <f t="shared" si="591"/>
        <v>0.4272782052</v>
      </c>
      <c r="BS148" s="126">
        <f t="shared" si="591"/>
        <v>0.4887171333</v>
      </c>
      <c r="BT148" s="126">
        <f t="shared" si="591"/>
        <v>0.5589904505</v>
      </c>
      <c r="BU148" s="126">
        <f t="shared" si="591"/>
        <v>0.6393684658</v>
      </c>
      <c r="BV148" s="126">
        <f t="shared" si="591"/>
        <v>0.5109874756</v>
      </c>
      <c r="BW148" s="126">
        <f t="shared" si="591"/>
        <v>0.4085203301</v>
      </c>
      <c r="BX148" s="126">
        <f t="shared" si="591"/>
        <v>0.4672620372</v>
      </c>
      <c r="BY148" s="126">
        <f t="shared" si="591"/>
        <v>0.3266006861</v>
      </c>
      <c r="BZ148" s="126">
        <f t="shared" si="591"/>
        <v>0.3735630535</v>
      </c>
      <c r="CA148" s="126">
        <f t="shared" si="591"/>
        <v>0.4272782052</v>
      </c>
      <c r="CB148" s="126">
        <f t="shared" si="591"/>
        <v>0.2611082002</v>
      </c>
      <c r="CC148" s="126">
        <f t="shared" si="591"/>
        <v>0.2986533119</v>
      </c>
      <c r="CD148" s="126">
        <f t="shared" si="591"/>
        <v>0.3415970875</v>
      </c>
      <c r="CE148" s="126">
        <f t="shared" si="591"/>
        <v>0.3907158084</v>
      </c>
      <c r="CF148" s="126">
        <f t="shared" si="591"/>
        <v>0.5844630763</v>
      </c>
      <c r="CG148" s="126">
        <f t="shared" si="591"/>
        <v>0.4672620372</v>
      </c>
      <c r="CH148" s="126">
        <f t="shared" si="591"/>
        <v>0.5344502963</v>
      </c>
      <c r="CI148" s="126">
        <f t="shared" si="591"/>
        <v>0.3735630535</v>
      </c>
      <c r="CJ148" s="126">
        <f t="shared" si="591"/>
        <v>0.4272782052</v>
      </c>
      <c r="CK148" s="126">
        <f t="shared" si="591"/>
        <v>0.4887171333</v>
      </c>
      <c r="CL148" s="126">
        <f t="shared" si="591"/>
        <v>0.2986533119</v>
      </c>
      <c r="CM148" s="126">
        <f t="shared" si="591"/>
        <v>0.3415970875</v>
      </c>
      <c r="CN148" s="126">
        <f t="shared" si="591"/>
        <v>0.3907158084</v>
      </c>
      <c r="CO148" s="126">
        <f t="shared" si="591"/>
        <v>0.4468973786</v>
      </c>
      <c r="CP148" s="126">
        <f t="shared" si="591"/>
        <v>0.6685038359</v>
      </c>
      <c r="CQ148" s="126">
        <f t="shared" si="591"/>
        <v>0.5344502963</v>
      </c>
      <c r="CR148" s="126">
        <f t="shared" si="591"/>
        <v>0.6112996486</v>
      </c>
      <c r="CS148" s="126">
        <f t="shared" si="591"/>
        <v>0.4272782052</v>
      </c>
      <c r="CT148" s="126">
        <f t="shared" si="591"/>
        <v>0.4887171333</v>
      </c>
      <c r="CU148" s="126">
        <f t="shared" si="591"/>
        <v>0.5589904505</v>
      </c>
      <c r="CV148" s="126">
        <f t="shared" si="591"/>
        <v>0.3415970875</v>
      </c>
      <c r="CW148" s="126">
        <f t="shared" si="591"/>
        <v>0.3907158084</v>
      </c>
      <c r="CX148" s="126">
        <f t="shared" si="591"/>
        <v>0.4468973786</v>
      </c>
      <c r="CY148" s="126">
        <f t="shared" si="591"/>
        <v>0.511157375</v>
      </c>
      <c r="CZ148" s="126">
        <f t="shared" si="591"/>
        <v>0.7646289334</v>
      </c>
      <c r="DA148" s="126">
        <f t="shared" si="591"/>
        <v>0.6112996486</v>
      </c>
      <c r="DB148" s="126">
        <f t="shared" si="591"/>
        <v>0.6991992764</v>
      </c>
      <c r="DC148" s="126">
        <f t="shared" si="591"/>
        <v>0.4887171333</v>
      </c>
      <c r="DD148" s="126">
        <f t="shared" si="591"/>
        <v>0.5589904505</v>
      </c>
      <c r="DE148" s="126">
        <f t="shared" si="591"/>
        <v>0.6393684658</v>
      </c>
      <c r="DF148" s="126">
        <f t="shared" si="591"/>
        <v>0.3907158084</v>
      </c>
      <c r="DG148" s="126">
        <f t="shared" si="591"/>
        <v>0.4468973786</v>
      </c>
      <c r="DH148" s="126">
        <f t="shared" si="591"/>
        <v>0.511157375</v>
      </c>
      <c r="DI148" s="126">
        <f t="shared" si="591"/>
        <v>0.5846574058</v>
      </c>
      <c r="DJ148" s="126">
        <f t="shared" ref="DJ148:DS148" si="592">$A148*OFFSET($D148,0,DJ$3)</f>
        <v>0.8866963717</v>
      </c>
      <c r="DK148" s="126">
        <f t="shared" si="592"/>
        <v>0.7088891837</v>
      </c>
      <c r="DL148" s="126">
        <f t="shared" si="592"/>
        <v>0.8108213466</v>
      </c>
      <c r="DM148" s="126">
        <f t="shared" si="592"/>
        <v>0.566737263</v>
      </c>
      <c r="DN148" s="126">
        <f t="shared" si="592"/>
        <v>0.6482292032</v>
      </c>
      <c r="DO148" s="126">
        <f t="shared" si="592"/>
        <v>0.7414389831</v>
      </c>
      <c r="DP148" s="126">
        <f t="shared" si="592"/>
        <v>0.4530907406</v>
      </c>
      <c r="DQ148" s="126">
        <f t="shared" si="592"/>
        <v>0.5182412891</v>
      </c>
      <c r="DR148" s="126">
        <f t="shared" si="592"/>
        <v>0.5927599258</v>
      </c>
      <c r="DS148" s="126">
        <f t="shared" si="592"/>
        <v>0.677993701</v>
      </c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5">
        <f t="shared" ref="EF148:EO148" si="593">D148*EF$3</f>
        <v>-0.002271078519</v>
      </c>
      <c r="EG148" s="125">
        <f t="shared" si="593"/>
        <v>0.3541420599</v>
      </c>
      <c r="EH148" s="125">
        <f t="shared" si="593"/>
        <v>0.5256092337</v>
      </c>
      <c r="EI148" s="125">
        <f t="shared" si="593"/>
        <v>-0.2280557166</v>
      </c>
      <c r="EJ148" s="125">
        <f t="shared" si="593"/>
        <v>0.39092307</v>
      </c>
      <c r="EK148" s="125">
        <f t="shared" si="593"/>
        <v>-0.1875475675</v>
      </c>
      <c r="EL148" s="125">
        <f t="shared" si="593"/>
        <v>0.1743471132</v>
      </c>
      <c r="EM148" s="125">
        <f t="shared" si="593"/>
        <v>-0.1777101636</v>
      </c>
      <c r="EN148" s="125">
        <f t="shared" si="593"/>
        <v>-0.2269902946</v>
      </c>
      <c r="EO148" s="125">
        <f t="shared" si="593"/>
        <v>0.2648508915</v>
      </c>
      <c r="EP148" s="127">
        <f t="shared" si="17"/>
        <v>0.8872975475</v>
      </c>
      <c r="EQ148" s="127">
        <v>-0.0065234607253339405</v>
      </c>
      <c r="ER148" s="127">
        <f t="shared" si="18"/>
        <v>0.8866963717</v>
      </c>
      <c r="ES148" s="127">
        <f t="shared" si="19"/>
        <v>0.000000361412282</v>
      </c>
      <c r="ET148" s="127">
        <f t="shared" si="20"/>
        <v>0.2055300817</v>
      </c>
    </row>
    <row r="149">
      <c r="A149" s="123">
        <f>'Yield Tabulations'!Z150</f>
        <v>0.7046460177</v>
      </c>
      <c r="B149" s="124">
        <f>'Yield Tabulations'!V150</f>
        <v>0.5430210325</v>
      </c>
      <c r="C149" s="124">
        <f>'Yield Tabulations'!W150</f>
        <v>0.9265091864</v>
      </c>
      <c r="D149" s="125">
        <f t="shared" si="11"/>
        <v>1</v>
      </c>
      <c r="E149" s="125">
        <f t="shared" ref="E149:M149" si="594">POWER($B149,E$1)*POWER($C149,E$2)</f>
        <v>0.9265091864</v>
      </c>
      <c r="F149" s="125">
        <f t="shared" si="594"/>
        <v>0.5430210325</v>
      </c>
      <c r="G149" s="125">
        <f t="shared" si="594"/>
        <v>0.8584192724</v>
      </c>
      <c r="H149" s="125">
        <f t="shared" si="594"/>
        <v>0.503113975</v>
      </c>
      <c r="I149" s="125">
        <f t="shared" si="594"/>
        <v>0.2948718417</v>
      </c>
      <c r="J149" s="125">
        <f t="shared" si="594"/>
        <v>0.7953333416</v>
      </c>
      <c r="K149" s="125">
        <f t="shared" si="594"/>
        <v>0.4661397196</v>
      </c>
      <c r="L149" s="125">
        <f t="shared" si="594"/>
        <v>0.2732014702</v>
      </c>
      <c r="M149" s="125">
        <f t="shared" si="594"/>
        <v>0.160121612</v>
      </c>
      <c r="N149" s="126">
        <f t="shared" ref="N149:DI149" si="595">OFFSET($D149,0,N$2)*OFFSET($D149,0,N$3)</f>
        <v>1</v>
      </c>
      <c r="O149" s="126">
        <f t="shared" si="595"/>
        <v>0.9265091864</v>
      </c>
      <c r="P149" s="126">
        <f t="shared" si="595"/>
        <v>0.5430210325</v>
      </c>
      <c r="Q149" s="126">
        <f t="shared" si="595"/>
        <v>0.8584192724</v>
      </c>
      <c r="R149" s="126">
        <f t="shared" si="595"/>
        <v>0.503113975</v>
      </c>
      <c r="S149" s="126">
        <f t="shared" si="595"/>
        <v>0.2948718417</v>
      </c>
      <c r="T149" s="126">
        <f t="shared" si="595"/>
        <v>0.7953333416</v>
      </c>
      <c r="U149" s="126">
        <f t="shared" si="595"/>
        <v>0.4661397196</v>
      </c>
      <c r="V149" s="126">
        <f t="shared" si="595"/>
        <v>0.2732014702</v>
      </c>
      <c r="W149" s="126">
        <f t="shared" si="595"/>
        <v>0.160121612</v>
      </c>
      <c r="X149" s="126">
        <f t="shared" si="595"/>
        <v>0.9265091864</v>
      </c>
      <c r="Y149" s="126">
        <f t="shared" si="595"/>
        <v>0.8584192724</v>
      </c>
      <c r="Z149" s="126">
        <f t="shared" si="595"/>
        <v>0.503113975</v>
      </c>
      <c r="AA149" s="126">
        <f t="shared" si="595"/>
        <v>0.7953333416</v>
      </c>
      <c r="AB149" s="126">
        <f t="shared" si="595"/>
        <v>0.4661397196</v>
      </c>
      <c r="AC149" s="126">
        <f t="shared" si="595"/>
        <v>0.2732014702</v>
      </c>
      <c r="AD149" s="126">
        <f t="shared" si="595"/>
        <v>0.7368836472</v>
      </c>
      <c r="AE149" s="126">
        <f t="shared" si="595"/>
        <v>0.4318827323</v>
      </c>
      <c r="AF149" s="126">
        <f t="shared" si="595"/>
        <v>0.2531236718</v>
      </c>
      <c r="AG149" s="126">
        <f t="shared" si="595"/>
        <v>0.1483541444</v>
      </c>
      <c r="AH149" s="126">
        <f t="shared" si="595"/>
        <v>0.5430210325</v>
      </c>
      <c r="AI149" s="126">
        <f t="shared" si="595"/>
        <v>0.503113975</v>
      </c>
      <c r="AJ149" s="126">
        <f t="shared" si="595"/>
        <v>0.2948718417</v>
      </c>
      <c r="AK149" s="126">
        <f t="shared" si="595"/>
        <v>0.4661397196</v>
      </c>
      <c r="AL149" s="126">
        <f t="shared" si="595"/>
        <v>0.2732014702</v>
      </c>
      <c r="AM149" s="126">
        <f t="shared" si="595"/>
        <v>0.160121612</v>
      </c>
      <c r="AN149" s="126">
        <f t="shared" si="595"/>
        <v>0.4318827323</v>
      </c>
      <c r="AO149" s="126">
        <f t="shared" si="595"/>
        <v>0.2531236718</v>
      </c>
      <c r="AP149" s="126">
        <f t="shared" si="595"/>
        <v>0.1483541444</v>
      </c>
      <c r="AQ149" s="126">
        <f t="shared" si="595"/>
        <v>0.08694940305</v>
      </c>
      <c r="AR149" s="126">
        <f t="shared" si="595"/>
        <v>0.8584192724</v>
      </c>
      <c r="AS149" s="126">
        <f t="shared" si="595"/>
        <v>0.7953333416</v>
      </c>
      <c r="AT149" s="126">
        <f t="shared" si="595"/>
        <v>0.4661397196</v>
      </c>
      <c r="AU149" s="126">
        <f t="shared" si="595"/>
        <v>0.7368836472</v>
      </c>
      <c r="AV149" s="126">
        <f t="shared" si="595"/>
        <v>0.4318827323</v>
      </c>
      <c r="AW149" s="126">
        <f t="shared" si="595"/>
        <v>0.2531236718</v>
      </c>
      <c r="AX149" s="126">
        <f t="shared" si="595"/>
        <v>0.6827294684</v>
      </c>
      <c r="AY149" s="126">
        <f t="shared" si="595"/>
        <v>0.4001433189</v>
      </c>
      <c r="AZ149" s="126">
        <f t="shared" si="595"/>
        <v>0.2345214072</v>
      </c>
      <c r="BA149" s="126">
        <f t="shared" si="595"/>
        <v>0.1374514776</v>
      </c>
      <c r="BB149" s="126">
        <f t="shared" si="595"/>
        <v>0.503113975</v>
      </c>
      <c r="BC149" s="126">
        <f t="shared" si="595"/>
        <v>0.4661397196</v>
      </c>
      <c r="BD149" s="126">
        <f t="shared" si="595"/>
        <v>0.2732014702</v>
      </c>
      <c r="BE149" s="126">
        <f t="shared" si="595"/>
        <v>0.4318827323</v>
      </c>
      <c r="BF149" s="126">
        <f t="shared" si="595"/>
        <v>0.2531236718</v>
      </c>
      <c r="BG149" s="126">
        <f t="shared" si="595"/>
        <v>0.1483541444</v>
      </c>
      <c r="BH149" s="126">
        <f t="shared" si="595"/>
        <v>0.4001433189</v>
      </c>
      <c r="BI149" s="126">
        <f t="shared" si="595"/>
        <v>0.2345214072</v>
      </c>
      <c r="BJ149" s="126">
        <f t="shared" si="595"/>
        <v>0.1374514776</v>
      </c>
      <c r="BK149" s="126">
        <f t="shared" si="595"/>
        <v>0.08055942068</v>
      </c>
      <c r="BL149" s="126">
        <f t="shared" si="595"/>
        <v>0.2948718417</v>
      </c>
      <c r="BM149" s="126">
        <f t="shared" si="595"/>
        <v>0.2732014702</v>
      </c>
      <c r="BN149" s="126">
        <f t="shared" si="595"/>
        <v>0.160121612</v>
      </c>
      <c r="BO149" s="126">
        <f t="shared" si="595"/>
        <v>0.2531236718</v>
      </c>
      <c r="BP149" s="126">
        <f t="shared" si="595"/>
        <v>0.1483541444</v>
      </c>
      <c r="BQ149" s="126">
        <f t="shared" si="595"/>
        <v>0.08694940305</v>
      </c>
      <c r="BR149" s="126">
        <f t="shared" si="595"/>
        <v>0.2345214072</v>
      </c>
      <c r="BS149" s="126">
        <f t="shared" si="595"/>
        <v>0.1374514776</v>
      </c>
      <c r="BT149" s="126">
        <f t="shared" si="595"/>
        <v>0.08055942068</v>
      </c>
      <c r="BU149" s="126">
        <f t="shared" si="595"/>
        <v>0.04721535462</v>
      </c>
      <c r="BV149" s="126">
        <f t="shared" si="595"/>
        <v>0.7953333416</v>
      </c>
      <c r="BW149" s="126">
        <f t="shared" si="595"/>
        <v>0.7368836472</v>
      </c>
      <c r="BX149" s="126">
        <f t="shared" si="595"/>
        <v>0.4318827323</v>
      </c>
      <c r="BY149" s="126">
        <f t="shared" si="595"/>
        <v>0.6827294684</v>
      </c>
      <c r="BZ149" s="126">
        <f t="shared" si="595"/>
        <v>0.4001433189</v>
      </c>
      <c r="CA149" s="126">
        <f t="shared" si="595"/>
        <v>0.2345214072</v>
      </c>
      <c r="CB149" s="126">
        <f t="shared" si="595"/>
        <v>0.6325551243</v>
      </c>
      <c r="CC149" s="126">
        <f t="shared" si="595"/>
        <v>0.3707364609</v>
      </c>
      <c r="CD149" s="126">
        <f t="shared" si="595"/>
        <v>0.2172862382</v>
      </c>
      <c r="CE149" s="126">
        <f t="shared" si="595"/>
        <v>0.1273500567</v>
      </c>
      <c r="CF149" s="126">
        <f t="shared" si="595"/>
        <v>0.4661397196</v>
      </c>
      <c r="CG149" s="126">
        <f t="shared" si="595"/>
        <v>0.4318827323</v>
      </c>
      <c r="CH149" s="126">
        <f t="shared" si="595"/>
        <v>0.2531236718</v>
      </c>
      <c r="CI149" s="126">
        <f t="shared" si="595"/>
        <v>0.4001433189</v>
      </c>
      <c r="CJ149" s="126">
        <f t="shared" si="595"/>
        <v>0.2345214072</v>
      </c>
      <c r="CK149" s="126">
        <f t="shared" si="595"/>
        <v>0.1374514776</v>
      </c>
      <c r="CL149" s="126">
        <f t="shared" si="595"/>
        <v>0.3707364609</v>
      </c>
      <c r="CM149" s="126">
        <f t="shared" si="595"/>
        <v>0.2172862382</v>
      </c>
      <c r="CN149" s="126">
        <f t="shared" si="595"/>
        <v>0.1273500567</v>
      </c>
      <c r="CO149" s="126">
        <f t="shared" si="595"/>
        <v>0.0746390433</v>
      </c>
      <c r="CP149" s="126">
        <f t="shared" si="595"/>
        <v>0.2732014702</v>
      </c>
      <c r="CQ149" s="126">
        <f t="shared" si="595"/>
        <v>0.2531236718</v>
      </c>
      <c r="CR149" s="126">
        <f t="shared" si="595"/>
        <v>0.1483541444</v>
      </c>
      <c r="CS149" s="126">
        <f t="shared" si="595"/>
        <v>0.2345214072</v>
      </c>
      <c r="CT149" s="126">
        <f t="shared" si="595"/>
        <v>0.1374514776</v>
      </c>
      <c r="CU149" s="126">
        <f t="shared" si="595"/>
        <v>0.08055942068</v>
      </c>
      <c r="CV149" s="126">
        <f t="shared" si="595"/>
        <v>0.2172862382</v>
      </c>
      <c r="CW149" s="126">
        <f t="shared" si="595"/>
        <v>0.1273500567</v>
      </c>
      <c r="CX149" s="126">
        <f t="shared" si="595"/>
        <v>0.0746390433</v>
      </c>
      <c r="CY149" s="126">
        <f t="shared" si="595"/>
        <v>0.04374545979</v>
      </c>
      <c r="CZ149" s="126">
        <f t="shared" si="595"/>
        <v>0.160121612</v>
      </c>
      <c r="DA149" s="126">
        <f t="shared" si="595"/>
        <v>0.1483541444</v>
      </c>
      <c r="DB149" s="126">
        <f t="shared" si="595"/>
        <v>0.08694940305</v>
      </c>
      <c r="DC149" s="126">
        <f t="shared" si="595"/>
        <v>0.1374514776</v>
      </c>
      <c r="DD149" s="126">
        <f t="shared" si="595"/>
        <v>0.08055942068</v>
      </c>
      <c r="DE149" s="126">
        <f t="shared" si="595"/>
        <v>0.04721535462</v>
      </c>
      <c r="DF149" s="126">
        <f t="shared" si="595"/>
        <v>0.1273500567</v>
      </c>
      <c r="DG149" s="126">
        <f t="shared" si="595"/>
        <v>0.0746390433</v>
      </c>
      <c r="DH149" s="126">
        <f t="shared" si="595"/>
        <v>0.04374545979</v>
      </c>
      <c r="DI149" s="126">
        <f t="shared" si="595"/>
        <v>0.02563893062</v>
      </c>
      <c r="DJ149" s="126">
        <f t="shared" ref="DJ149:DS149" si="596">$A149*OFFSET($D149,0,DJ$3)</f>
        <v>0.7046460177</v>
      </c>
      <c r="DK149" s="126">
        <f t="shared" si="596"/>
        <v>0.6528610085</v>
      </c>
      <c r="DL149" s="126">
        <f t="shared" si="596"/>
        <v>0.3826376081</v>
      </c>
      <c r="DM149" s="126">
        <f t="shared" si="596"/>
        <v>0.6048817218</v>
      </c>
      <c r="DN149" s="126">
        <f t="shared" si="596"/>
        <v>0.3545172589</v>
      </c>
      <c r="DO149" s="126">
        <f t="shared" si="596"/>
        <v>0.207780269</v>
      </c>
      <c r="DP149" s="126">
        <f t="shared" si="596"/>
        <v>0.5604284719</v>
      </c>
      <c r="DQ149" s="126">
        <f t="shared" si="596"/>
        <v>0.3284634971</v>
      </c>
      <c r="DR149" s="126">
        <f t="shared" si="596"/>
        <v>0.192510328</v>
      </c>
      <c r="DS149" s="126">
        <f t="shared" si="596"/>
        <v>0.1128290562</v>
      </c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/>
      <c r="EF149" s="125">
        <f t="shared" ref="EF149:EO149" si="597">D149*EF$3</f>
        <v>-0.002271078519</v>
      </c>
      <c r="EG149" s="125">
        <f t="shared" si="597"/>
        <v>0.4104155624</v>
      </c>
      <c r="EH149" s="125">
        <f t="shared" si="597"/>
        <v>0.3121256033</v>
      </c>
      <c r="EI149" s="125">
        <f t="shared" si="597"/>
        <v>-0.3062905414</v>
      </c>
      <c r="EJ149" s="125">
        <f t="shared" si="597"/>
        <v>0.2690320498</v>
      </c>
      <c r="EK149" s="125">
        <f t="shared" si="597"/>
        <v>-0.0661369637</v>
      </c>
      <c r="EL149" s="125">
        <f t="shared" si="597"/>
        <v>0.2713649135</v>
      </c>
      <c r="EM149" s="125">
        <f t="shared" si="597"/>
        <v>-0.1417331038</v>
      </c>
      <c r="EN149" s="125">
        <f t="shared" si="597"/>
        <v>-0.09276548444</v>
      </c>
      <c r="EO149" s="125">
        <f t="shared" si="597"/>
        <v>0.05546265623</v>
      </c>
      <c r="EP149" s="127">
        <f t="shared" si="17"/>
        <v>0.7092036134</v>
      </c>
      <c r="EQ149" s="127">
        <v>-0.00447805764411402</v>
      </c>
      <c r="ER149" s="127">
        <f t="shared" si="18"/>
        <v>0.7046460177</v>
      </c>
      <c r="ES149" s="127">
        <f t="shared" si="19"/>
        <v>0.00002077167838</v>
      </c>
      <c r="ET149" s="127">
        <f t="shared" si="20"/>
        <v>0.0736058074</v>
      </c>
    </row>
    <row r="150">
      <c r="A150" s="123">
        <f>'Yield Tabulations'!Z151</f>
        <v>0.3938640133</v>
      </c>
      <c r="B150" s="124">
        <f>'Yield Tabulations'!V151</f>
        <v>0.4283667622</v>
      </c>
      <c r="C150" s="124">
        <f>'Yield Tabulations'!W151</f>
        <v>0.3464566929</v>
      </c>
      <c r="D150" s="125">
        <f t="shared" si="11"/>
        <v>1</v>
      </c>
      <c r="E150" s="125">
        <f t="shared" ref="E150:M150" si="598">POWER($B150,E$1)*POWER($C150,E$2)</f>
        <v>0.3464566929</v>
      </c>
      <c r="F150" s="125">
        <f t="shared" si="598"/>
        <v>0.4283667622</v>
      </c>
      <c r="G150" s="125">
        <f t="shared" si="598"/>
        <v>0.1200322401</v>
      </c>
      <c r="H150" s="125">
        <f t="shared" si="598"/>
        <v>0.1484105318</v>
      </c>
      <c r="I150" s="125">
        <f t="shared" si="598"/>
        <v>0.1834980829</v>
      </c>
      <c r="J150" s="125">
        <f t="shared" si="598"/>
        <v>0.04158597294</v>
      </c>
      <c r="K150" s="125">
        <f t="shared" si="598"/>
        <v>0.05141782203</v>
      </c>
      <c r="L150" s="125">
        <f t="shared" si="598"/>
        <v>0.06357413897</v>
      </c>
      <c r="M150" s="125">
        <f t="shared" si="598"/>
        <v>0.07860447965</v>
      </c>
      <c r="N150" s="126">
        <f t="shared" ref="N150:DI150" si="599">OFFSET($D150,0,N$2)*OFFSET($D150,0,N$3)</f>
        <v>1</v>
      </c>
      <c r="O150" s="126">
        <f t="shared" si="599"/>
        <v>0.3464566929</v>
      </c>
      <c r="P150" s="126">
        <f t="shared" si="599"/>
        <v>0.4283667622</v>
      </c>
      <c r="Q150" s="126">
        <f t="shared" si="599"/>
        <v>0.1200322401</v>
      </c>
      <c r="R150" s="126">
        <f t="shared" si="599"/>
        <v>0.1484105318</v>
      </c>
      <c r="S150" s="126">
        <f t="shared" si="599"/>
        <v>0.1834980829</v>
      </c>
      <c r="T150" s="126">
        <f t="shared" si="599"/>
        <v>0.04158597294</v>
      </c>
      <c r="U150" s="126">
        <f t="shared" si="599"/>
        <v>0.05141782203</v>
      </c>
      <c r="V150" s="126">
        <f t="shared" si="599"/>
        <v>0.06357413897</v>
      </c>
      <c r="W150" s="126">
        <f t="shared" si="599"/>
        <v>0.07860447965</v>
      </c>
      <c r="X150" s="126">
        <f t="shared" si="599"/>
        <v>0.3464566929</v>
      </c>
      <c r="Y150" s="126">
        <f t="shared" si="599"/>
        <v>0.1200322401</v>
      </c>
      <c r="Z150" s="126">
        <f t="shared" si="599"/>
        <v>0.1484105318</v>
      </c>
      <c r="AA150" s="126">
        <f t="shared" si="599"/>
        <v>0.04158597294</v>
      </c>
      <c r="AB150" s="126">
        <f t="shared" si="599"/>
        <v>0.05141782203</v>
      </c>
      <c r="AC150" s="126">
        <f t="shared" si="599"/>
        <v>0.06357413897</v>
      </c>
      <c r="AD150" s="126">
        <f t="shared" si="599"/>
        <v>0.01440773865</v>
      </c>
      <c r="AE150" s="126">
        <f t="shared" si="599"/>
        <v>0.01781404858</v>
      </c>
      <c r="AF150" s="126">
        <f t="shared" si="599"/>
        <v>0.02202568594</v>
      </c>
      <c r="AG150" s="126">
        <f t="shared" si="599"/>
        <v>0.02723304807</v>
      </c>
      <c r="AH150" s="126">
        <f t="shared" si="599"/>
        <v>0.4283667622</v>
      </c>
      <c r="AI150" s="126">
        <f t="shared" si="599"/>
        <v>0.1484105318</v>
      </c>
      <c r="AJ150" s="126">
        <f t="shared" si="599"/>
        <v>0.1834980829</v>
      </c>
      <c r="AK150" s="126">
        <f t="shared" si="599"/>
        <v>0.05141782203</v>
      </c>
      <c r="AL150" s="126">
        <f t="shared" si="599"/>
        <v>0.06357413897</v>
      </c>
      <c r="AM150" s="126">
        <f t="shared" si="599"/>
        <v>0.07860447965</v>
      </c>
      <c r="AN150" s="126">
        <f t="shared" si="599"/>
        <v>0.01781404858</v>
      </c>
      <c r="AO150" s="126">
        <f t="shared" si="599"/>
        <v>0.02202568594</v>
      </c>
      <c r="AP150" s="126">
        <f t="shared" si="599"/>
        <v>0.02723304807</v>
      </c>
      <c r="AQ150" s="126">
        <f t="shared" si="599"/>
        <v>0.03367154644</v>
      </c>
      <c r="AR150" s="126">
        <f t="shared" si="599"/>
        <v>0.1200322401</v>
      </c>
      <c r="AS150" s="126">
        <f t="shared" si="599"/>
        <v>0.04158597294</v>
      </c>
      <c r="AT150" s="126">
        <f t="shared" si="599"/>
        <v>0.05141782203</v>
      </c>
      <c r="AU150" s="126">
        <f t="shared" si="599"/>
        <v>0.01440773865</v>
      </c>
      <c r="AV150" s="126">
        <f t="shared" si="599"/>
        <v>0.01781404858</v>
      </c>
      <c r="AW150" s="126">
        <f t="shared" si="599"/>
        <v>0.02202568594</v>
      </c>
      <c r="AX150" s="126">
        <f t="shared" si="599"/>
        <v>0.004991657487</v>
      </c>
      <c r="AY150" s="126">
        <f t="shared" si="599"/>
        <v>0.006171796358</v>
      </c>
      <c r="AZ150" s="126">
        <f t="shared" si="599"/>
        <v>0.007630946311</v>
      </c>
      <c r="BA150" s="126">
        <f t="shared" si="599"/>
        <v>0.009435071772</v>
      </c>
      <c r="BB150" s="126">
        <f t="shared" si="599"/>
        <v>0.1484105318</v>
      </c>
      <c r="BC150" s="126">
        <f t="shared" si="599"/>
        <v>0.05141782203</v>
      </c>
      <c r="BD150" s="126">
        <f t="shared" si="599"/>
        <v>0.06357413897</v>
      </c>
      <c r="BE150" s="126">
        <f t="shared" si="599"/>
        <v>0.01781404858</v>
      </c>
      <c r="BF150" s="126">
        <f t="shared" si="599"/>
        <v>0.02202568594</v>
      </c>
      <c r="BG150" s="126">
        <f t="shared" si="599"/>
        <v>0.02723304807</v>
      </c>
      <c r="BH150" s="126">
        <f t="shared" si="599"/>
        <v>0.006171796358</v>
      </c>
      <c r="BI150" s="126">
        <f t="shared" si="599"/>
        <v>0.007630946311</v>
      </c>
      <c r="BJ150" s="126">
        <f t="shared" si="599"/>
        <v>0.009435071772</v>
      </c>
      <c r="BK150" s="126">
        <f t="shared" si="599"/>
        <v>0.01166573263</v>
      </c>
      <c r="BL150" s="126">
        <f t="shared" si="599"/>
        <v>0.1834980829</v>
      </c>
      <c r="BM150" s="126">
        <f t="shared" si="599"/>
        <v>0.06357413897</v>
      </c>
      <c r="BN150" s="126">
        <f t="shared" si="599"/>
        <v>0.07860447965</v>
      </c>
      <c r="BO150" s="126">
        <f t="shared" si="599"/>
        <v>0.02202568594</v>
      </c>
      <c r="BP150" s="126">
        <f t="shared" si="599"/>
        <v>0.02723304807</v>
      </c>
      <c r="BQ150" s="126">
        <f t="shared" si="599"/>
        <v>0.03367154644</v>
      </c>
      <c r="BR150" s="126">
        <f t="shared" si="599"/>
        <v>0.007630946311</v>
      </c>
      <c r="BS150" s="126">
        <f t="shared" si="599"/>
        <v>0.009435071772</v>
      </c>
      <c r="BT150" s="126">
        <f t="shared" si="599"/>
        <v>0.01166573263</v>
      </c>
      <c r="BU150" s="126">
        <f t="shared" si="599"/>
        <v>0.01442377133</v>
      </c>
      <c r="BV150" s="126">
        <f t="shared" si="599"/>
        <v>0.04158597294</v>
      </c>
      <c r="BW150" s="126">
        <f t="shared" si="599"/>
        <v>0.01440773865</v>
      </c>
      <c r="BX150" s="126">
        <f t="shared" si="599"/>
        <v>0.01781404858</v>
      </c>
      <c r="BY150" s="126">
        <f t="shared" si="599"/>
        <v>0.004991657487</v>
      </c>
      <c r="BZ150" s="126">
        <f t="shared" si="599"/>
        <v>0.006171796358</v>
      </c>
      <c r="CA150" s="126">
        <f t="shared" si="599"/>
        <v>0.007630946311</v>
      </c>
      <c r="CB150" s="126">
        <f t="shared" si="599"/>
        <v>0.001729393145</v>
      </c>
      <c r="CC150" s="126">
        <f t="shared" si="599"/>
        <v>0.002138260155</v>
      </c>
      <c r="CD150" s="126">
        <f t="shared" si="599"/>
        <v>0.002643792423</v>
      </c>
      <c r="CE150" s="126">
        <f t="shared" si="599"/>
        <v>0.003268843764</v>
      </c>
      <c r="CF150" s="126">
        <f t="shared" si="599"/>
        <v>0.05141782203</v>
      </c>
      <c r="CG150" s="126">
        <f t="shared" si="599"/>
        <v>0.01781404858</v>
      </c>
      <c r="CH150" s="126">
        <f t="shared" si="599"/>
        <v>0.02202568594</v>
      </c>
      <c r="CI150" s="126">
        <f t="shared" si="599"/>
        <v>0.006171796358</v>
      </c>
      <c r="CJ150" s="126">
        <f t="shared" si="599"/>
        <v>0.007630946311</v>
      </c>
      <c r="CK150" s="126">
        <f t="shared" si="599"/>
        <v>0.009435071772</v>
      </c>
      <c r="CL150" s="126">
        <f t="shared" si="599"/>
        <v>0.002138260155</v>
      </c>
      <c r="CM150" s="126">
        <f t="shared" si="599"/>
        <v>0.002643792423</v>
      </c>
      <c r="CN150" s="126">
        <f t="shared" si="599"/>
        <v>0.003268843764</v>
      </c>
      <c r="CO150" s="126">
        <f t="shared" si="599"/>
        <v>0.004041671146</v>
      </c>
      <c r="CP150" s="126">
        <f t="shared" si="599"/>
        <v>0.06357413897</v>
      </c>
      <c r="CQ150" s="126">
        <f t="shared" si="599"/>
        <v>0.02202568594</v>
      </c>
      <c r="CR150" s="126">
        <f t="shared" si="599"/>
        <v>0.02723304807</v>
      </c>
      <c r="CS150" s="126">
        <f t="shared" si="599"/>
        <v>0.007630946311</v>
      </c>
      <c r="CT150" s="126">
        <f t="shared" si="599"/>
        <v>0.009435071772</v>
      </c>
      <c r="CU150" s="126">
        <f t="shared" si="599"/>
        <v>0.01166573263</v>
      </c>
      <c r="CV150" s="126">
        <f t="shared" si="599"/>
        <v>0.002643792423</v>
      </c>
      <c r="CW150" s="126">
        <f t="shared" si="599"/>
        <v>0.003268843764</v>
      </c>
      <c r="CX150" s="126">
        <f t="shared" si="599"/>
        <v>0.004041671146</v>
      </c>
      <c r="CY150" s="126">
        <f t="shared" si="599"/>
        <v>0.004997212113</v>
      </c>
      <c r="CZ150" s="126">
        <f t="shared" si="599"/>
        <v>0.07860447965</v>
      </c>
      <c r="DA150" s="126">
        <f t="shared" si="599"/>
        <v>0.02723304807</v>
      </c>
      <c r="DB150" s="126">
        <f t="shared" si="599"/>
        <v>0.03367154644</v>
      </c>
      <c r="DC150" s="126">
        <f t="shared" si="599"/>
        <v>0.009435071772</v>
      </c>
      <c r="DD150" s="126">
        <f t="shared" si="599"/>
        <v>0.01166573263</v>
      </c>
      <c r="DE150" s="126">
        <f t="shared" si="599"/>
        <v>0.01442377133</v>
      </c>
      <c r="DF150" s="126">
        <f t="shared" si="599"/>
        <v>0.003268843764</v>
      </c>
      <c r="DG150" s="126">
        <f t="shared" si="599"/>
        <v>0.004041671146</v>
      </c>
      <c r="DH150" s="126">
        <f t="shared" si="599"/>
        <v>0.004997212113</v>
      </c>
      <c r="DI150" s="126">
        <f t="shared" si="599"/>
        <v>0.006178664222</v>
      </c>
      <c r="DJ150" s="126">
        <f t="shared" ref="DJ150:DS150" si="600">$A150*OFFSET($D150,0,DJ$3)</f>
        <v>0.3938640133</v>
      </c>
      <c r="DK150" s="126">
        <f t="shared" si="600"/>
        <v>0.1364568235</v>
      </c>
      <c r="DL150" s="126">
        <f t="shared" si="600"/>
        <v>0.1687182521</v>
      </c>
      <c r="DM150" s="126">
        <f t="shared" si="600"/>
        <v>0.04727637979</v>
      </c>
      <c r="DN150" s="126">
        <f t="shared" si="600"/>
        <v>0.05845356766</v>
      </c>
      <c r="DO150" s="126">
        <f t="shared" si="600"/>
        <v>0.07227329137</v>
      </c>
      <c r="DP150" s="126">
        <f t="shared" si="600"/>
        <v>0.0163792182</v>
      </c>
      <c r="DQ150" s="126">
        <f t="shared" si="600"/>
        <v>0.02025162974</v>
      </c>
      <c r="DR150" s="126">
        <f t="shared" si="600"/>
        <v>0.02503956552</v>
      </c>
      <c r="DS150" s="126">
        <f t="shared" si="600"/>
        <v>0.03095947582</v>
      </c>
      <c r="DT150" s="126"/>
      <c r="DU150" s="126"/>
      <c r="DV150" s="126"/>
      <c r="DW150" s="126"/>
      <c r="DX150" s="126"/>
      <c r="DY150" s="126"/>
      <c r="DZ150" s="126"/>
      <c r="EA150" s="126"/>
      <c r="EB150" s="126"/>
      <c r="EC150" s="126"/>
      <c r="ED150" s="126"/>
      <c r="EE150" s="126"/>
      <c r="EF150" s="125">
        <f t="shared" ref="EF150:EO150" si="601">D150*EF$3</f>
        <v>-0.002271078519</v>
      </c>
      <c r="EG150" s="125">
        <f t="shared" si="601"/>
        <v>0.153469842</v>
      </c>
      <c r="EH150" s="125">
        <f t="shared" si="601"/>
        <v>0.2462229381</v>
      </c>
      <c r="EI150" s="125">
        <f t="shared" si="601"/>
        <v>-0.04282841844</v>
      </c>
      <c r="EJ150" s="125">
        <f t="shared" si="601"/>
        <v>0.07936012823</v>
      </c>
      <c r="EK150" s="125">
        <f t="shared" si="601"/>
        <v>-0.04115688354</v>
      </c>
      <c r="EL150" s="125">
        <f t="shared" si="601"/>
        <v>0.01418898638</v>
      </c>
      <c r="EM150" s="125">
        <f t="shared" si="601"/>
        <v>-0.01563395523</v>
      </c>
      <c r="EN150" s="125">
        <f t="shared" si="601"/>
        <v>-0.02158658149</v>
      </c>
      <c r="EO150" s="125">
        <f t="shared" si="601"/>
        <v>0.02722688824</v>
      </c>
      <c r="EP150" s="127">
        <f t="shared" si="17"/>
        <v>0.3969918658</v>
      </c>
      <c r="EQ150" s="127">
        <v>0.016152155537468516</v>
      </c>
      <c r="ER150" s="127">
        <f t="shared" si="18"/>
        <v>0.3938640133</v>
      </c>
      <c r="ES150" s="127">
        <f t="shared" si="19"/>
        <v>0.00000978346117</v>
      </c>
      <c r="ET150" s="127">
        <f t="shared" si="20"/>
        <v>0.001558520549</v>
      </c>
    </row>
    <row r="151">
      <c r="A151" s="123">
        <f>'Yield Tabulations'!Z152</f>
        <v>0.4007285974</v>
      </c>
      <c r="B151" s="124">
        <f>'Yield Tabulations'!V152</f>
        <v>0.4820359281</v>
      </c>
      <c r="C151" s="124">
        <f>'Yield Tabulations'!W152</f>
        <v>0.2744186047</v>
      </c>
      <c r="D151" s="125">
        <f t="shared" si="11"/>
        <v>1</v>
      </c>
      <c r="E151" s="125">
        <f t="shared" ref="E151:M151" si="602">POWER($B151,E$1)*POWER($C151,E$2)</f>
        <v>0.2744186047</v>
      </c>
      <c r="F151" s="125">
        <f t="shared" si="602"/>
        <v>0.4820359281</v>
      </c>
      <c r="G151" s="125">
        <f t="shared" si="602"/>
        <v>0.07530557058</v>
      </c>
      <c r="H151" s="125">
        <f t="shared" si="602"/>
        <v>0.1322796268</v>
      </c>
      <c r="I151" s="125">
        <f t="shared" si="602"/>
        <v>0.232358636</v>
      </c>
      <c r="J151" s="125">
        <f t="shared" si="602"/>
        <v>0.0206652496</v>
      </c>
      <c r="K151" s="125">
        <f t="shared" si="602"/>
        <v>0.03629999061</v>
      </c>
      <c r="L151" s="125">
        <f t="shared" si="602"/>
        <v>0.06376353268</v>
      </c>
      <c r="M151" s="125">
        <f t="shared" si="602"/>
        <v>0.1120052108</v>
      </c>
      <c r="N151" s="126">
        <f t="shared" ref="N151:DI151" si="603">OFFSET($D151,0,N$2)*OFFSET($D151,0,N$3)</f>
        <v>1</v>
      </c>
      <c r="O151" s="126">
        <f t="shared" si="603"/>
        <v>0.2744186047</v>
      </c>
      <c r="P151" s="126">
        <f t="shared" si="603"/>
        <v>0.4820359281</v>
      </c>
      <c r="Q151" s="126">
        <f t="shared" si="603"/>
        <v>0.07530557058</v>
      </c>
      <c r="R151" s="126">
        <f t="shared" si="603"/>
        <v>0.1322796268</v>
      </c>
      <c r="S151" s="126">
        <f t="shared" si="603"/>
        <v>0.232358636</v>
      </c>
      <c r="T151" s="126">
        <f t="shared" si="603"/>
        <v>0.0206652496</v>
      </c>
      <c r="U151" s="126">
        <f t="shared" si="603"/>
        <v>0.03629999061</v>
      </c>
      <c r="V151" s="126">
        <f t="shared" si="603"/>
        <v>0.06376353268</v>
      </c>
      <c r="W151" s="126">
        <f t="shared" si="603"/>
        <v>0.1120052108</v>
      </c>
      <c r="X151" s="126">
        <f t="shared" si="603"/>
        <v>0.2744186047</v>
      </c>
      <c r="Y151" s="126">
        <f t="shared" si="603"/>
        <v>0.07530557058</v>
      </c>
      <c r="Z151" s="126">
        <f t="shared" si="603"/>
        <v>0.1322796268</v>
      </c>
      <c r="AA151" s="126">
        <f t="shared" si="603"/>
        <v>0.0206652496</v>
      </c>
      <c r="AB151" s="126">
        <f t="shared" si="603"/>
        <v>0.03629999061</v>
      </c>
      <c r="AC151" s="126">
        <f t="shared" si="603"/>
        <v>0.06376353268</v>
      </c>
      <c r="AD151" s="126">
        <f t="shared" si="603"/>
        <v>0.00567092896</v>
      </c>
      <c r="AE151" s="126">
        <f t="shared" si="603"/>
        <v>0.009961392772</v>
      </c>
      <c r="AF151" s="126">
        <f t="shared" si="603"/>
        <v>0.01749789966</v>
      </c>
      <c r="AG151" s="126">
        <f t="shared" si="603"/>
        <v>0.03073631366</v>
      </c>
      <c r="AH151" s="126">
        <f t="shared" si="603"/>
        <v>0.4820359281</v>
      </c>
      <c r="AI151" s="126">
        <f t="shared" si="603"/>
        <v>0.1322796268</v>
      </c>
      <c r="AJ151" s="126">
        <f t="shared" si="603"/>
        <v>0.232358636</v>
      </c>
      <c r="AK151" s="126">
        <f t="shared" si="603"/>
        <v>0.03629999061</v>
      </c>
      <c r="AL151" s="126">
        <f t="shared" si="603"/>
        <v>0.06376353268</v>
      </c>
      <c r="AM151" s="126">
        <f t="shared" si="603"/>
        <v>0.1120052108</v>
      </c>
      <c r="AN151" s="126">
        <f t="shared" si="603"/>
        <v>0.009961392772</v>
      </c>
      <c r="AO151" s="126">
        <f t="shared" si="603"/>
        <v>0.01749789966</v>
      </c>
      <c r="AP151" s="126">
        <f t="shared" si="603"/>
        <v>0.03073631366</v>
      </c>
      <c r="AQ151" s="126">
        <f t="shared" si="603"/>
        <v>0.05399053573</v>
      </c>
      <c r="AR151" s="126">
        <f t="shared" si="603"/>
        <v>0.07530557058</v>
      </c>
      <c r="AS151" s="126">
        <f t="shared" si="603"/>
        <v>0.0206652496</v>
      </c>
      <c r="AT151" s="126">
        <f t="shared" si="603"/>
        <v>0.03629999061</v>
      </c>
      <c r="AU151" s="126">
        <f t="shared" si="603"/>
        <v>0.00567092896</v>
      </c>
      <c r="AV151" s="126">
        <f t="shared" si="603"/>
        <v>0.009961392772</v>
      </c>
      <c r="AW151" s="126">
        <f t="shared" si="603"/>
        <v>0.01749789966</v>
      </c>
      <c r="AX151" s="126">
        <f t="shared" si="603"/>
        <v>0.001556208412</v>
      </c>
      <c r="AY151" s="126">
        <f t="shared" si="603"/>
        <v>0.002733591505</v>
      </c>
      <c r="AZ151" s="126">
        <f t="shared" si="603"/>
        <v>0.00480174921</v>
      </c>
      <c r="BA151" s="126">
        <f t="shared" si="603"/>
        <v>0.008434616305</v>
      </c>
      <c r="BB151" s="126">
        <f t="shared" si="603"/>
        <v>0.1322796268</v>
      </c>
      <c r="BC151" s="126">
        <f t="shared" si="603"/>
        <v>0.03629999061</v>
      </c>
      <c r="BD151" s="126">
        <f t="shared" si="603"/>
        <v>0.06376353268</v>
      </c>
      <c r="BE151" s="126">
        <f t="shared" si="603"/>
        <v>0.009961392772</v>
      </c>
      <c r="BF151" s="126">
        <f t="shared" si="603"/>
        <v>0.01749789966</v>
      </c>
      <c r="BG151" s="126">
        <f t="shared" si="603"/>
        <v>0.03073631366</v>
      </c>
      <c r="BH151" s="126">
        <f t="shared" si="603"/>
        <v>0.002733591505</v>
      </c>
      <c r="BI151" s="126">
        <f t="shared" si="603"/>
        <v>0.00480174921</v>
      </c>
      <c r="BJ151" s="126">
        <f t="shared" si="603"/>
        <v>0.008434616305</v>
      </c>
      <c r="BK151" s="126">
        <f t="shared" si="603"/>
        <v>0.01481600748</v>
      </c>
      <c r="BL151" s="126">
        <f t="shared" si="603"/>
        <v>0.232358636</v>
      </c>
      <c r="BM151" s="126">
        <f t="shared" si="603"/>
        <v>0.06376353268</v>
      </c>
      <c r="BN151" s="126">
        <f t="shared" si="603"/>
        <v>0.1120052108</v>
      </c>
      <c r="BO151" s="126">
        <f t="shared" si="603"/>
        <v>0.01749789966</v>
      </c>
      <c r="BP151" s="126">
        <f t="shared" si="603"/>
        <v>0.03073631366</v>
      </c>
      <c r="BQ151" s="126">
        <f t="shared" si="603"/>
        <v>0.05399053573</v>
      </c>
      <c r="BR151" s="126">
        <f t="shared" si="603"/>
        <v>0.00480174921</v>
      </c>
      <c r="BS151" s="126">
        <f t="shared" si="603"/>
        <v>0.008434616305</v>
      </c>
      <c r="BT151" s="126">
        <f t="shared" si="603"/>
        <v>0.01481600748</v>
      </c>
      <c r="BU151" s="126">
        <f t="shared" si="603"/>
        <v>0.026025378</v>
      </c>
      <c r="BV151" s="126">
        <f t="shared" si="603"/>
        <v>0.0206652496</v>
      </c>
      <c r="BW151" s="126">
        <f t="shared" si="603"/>
        <v>0.00567092896</v>
      </c>
      <c r="BX151" s="126">
        <f t="shared" si="603"/>
        <v>0.009961392772</v>
      </c>
      <c r="BY151" s="126">
        <f t="shared" si="603"/>
        <v>0.001556208412</v>
      </c>
      <c r="BZ151" s="126">
        <f t="shared" si="603"/>
        <v>0.002733591505</v>
      </c>
      <c r="CA151" s="126">
        <f t="shared" si="603"/>
        <v>0.00480174921</v>
      </c>
      <c r="CB151" s="126">
        <f t="shared" si="603"/>
        <v>0.0004270525411</v>
      </c>
      <c r="CC151" s="126">
        <f t="shared" si="603"/>
        <v>0.0007501483664</v>
      </c>
      <c r="CD151" s="126">
        <f t="shared" si="603"/>
        <v>0.001317689318</v>
      </c>
      <c r="CE151" s="126">
        <f t="shared" si="603"/>
        <v>0.002314615637</v>
      </c>
      <c r="CF151" s="126">
        <f t="shared" si="603"/>
        <v>0.03629999061</v>
      </c>
      <c r="CG151" s="126">
        <f t="shared" si="603"/>
        <v>0.009961392772</v>
      </c>
      <c r="CH151" s="126">
        <f t="shared" si="603"/>
        <v>0.01749789966</v>
      </c>
      <c r="CI151" s="126">
        <f t="shared" si="603"/>
        <v>0.002733591505</v>
      </c>
      <c r="CJ151" s="126">
        <f t="shared" si="603"/>
        <v>0.00480174921</v>
      </c>
      <c r="CK151" s="126">
        <f t="shared" si="603"/>
        <v>0.008434616305</v>
      </c>
      <c r="CL151" s="126">
        <f t="shared" si="603"/>
        <v>0.0007501483664</v>
      </c>
      <c r="CM151" s="126">
        <f t="shared" si="603"/>
        <v>0.001317689318</v>
      </c>
      <c r="CN151" s="126">
        <f t="shared" si="603"/>
        <v>0.002314615637</v>
      </c>
      <c r="CO151" s="126">
        <f t="shared" si="603"/>
        <v>0.004065788099</v>
      </c>
      <c r="CP151" s="126">
        <f t="shared" si="603"/>
        <v>0.06376353268</v>
      </c>
      <c r="CQ151" s="126">
        <f t="shared" si="603"/>
        <v>0.01749789966</v>
      </c>
      <c r="CR151" s="126">
        <f t="shared" si="603"/>
        <v>0.03073631366</v>
      </c>
      <c r="CS151" s="126">
        <f t="shared" si="603"/>
        <v>0.00480174921</v>
      </c>
      <c r="CT151" s="126">
        <f t="shared" si="603"/>
        <v>0.008434616305</v>
      </c>
      <c r="CU151" s="126">
        <f t="shared" si="603"/>
        <v>0.01481600748</v>
      </c>
      <c r="CV151" s="126">
        <f t="shared" si="603"/>
        <v>0.001317689318</v>
      </c>
      <c r="CW151" s="126">
        <f t="shared" si="603"/>
        <v>0.002314615637</v>
      </c>
      <c r="CX151" s="126">
        <f t="shared" si="603"/>
        <v>0.004065788099</v>
      </c>
      <c r="CY151" s="126">
        <f t="shared" si="603"/>
        <v>0.007141847917</v>
      </c>
      <c r="CZ151" s="126">
        <f t="shared" si="603"/>
        <v>0.1120052108</v>
      </c>
      <c r="DA151" s="126">
        <f t="shared" si="603"/>
        <v>0.03073631366</v>
      </c>
      <c r="DB151" s="126">
        <f t="shared" si="603"/>
        <v>0.05399053573</v>
      </c>
      <c r="DC151" s="126">
        <f t="shared" si="603"/>
        <v>0.008434616305</v>
      </c>
      <c r="DD151" s="126">
        <f t="shared" si="603"/>
        <v>0.01481600748</v>
      </c>
      <c r="DE151" s="126">
        <f t="shared" si="603"/>
        <v>0.026025378</v>
      </c>
      <c r="DF151" s="126">
        <f t="shared" si="603"/>
        <v>0.002314615637</v>
      </c>
      <c r="DG151" s="126">
        <f t="shared" si="603"/>
        <v>0.004065788099</v>
      </c>
      <c r="DH151" s="126">
        <f t="shared" si="603"/>
        <v>0.007141847917</v>
      </c>
      <c r="DI151" s="126">
        <f t="shared" si="603"/>
        <v>0.01254516724</v>
      </c>
      <c r="DJ151" s="126">
        <f t="shared" ref="DJ151:DS151" si="604">$A151*OFFSET($D151,0,DJ$3)</f>
        <v>0.4007285974</v>
      </c>
      <c r="DK151" s="126">
        <f t="shared" si="604"/>
        <v>0.1099673826</v>
      </c>
      <c r="DL151" s="126">
        <f t="shared" si="604"/>
        <v>0.1931655814</v>
      </c>
      <c r="DM151" s="126">
        <f t="shared" si="604"/>
        <v>0.03017709568</v>
      </c>
      <c r="DN151" s="126">
        <f t="shared" si="604"/>
        <v>0.05300822932</v>
      </c>
      <c r="DO151" s="126">
        <f t="shared" si="604"/>
        <v>0.09311275032</v>
      </c>
      <c r="DP151" s="126">
        <f t="shared" si="604"/>
        <v>0.008281156488</v>
      </c>
      <c r="DQ151" s="126">
        <f t="shared" si="604"/>
        <v>0.01454644432</v>
      </c>
      <c r="DR151" s="126">
        <f t="shared" si="604"/>
        <v>0.02555187102</v>
      </c>
      <c r="DS151" s="126">
        <f t="shared" si="604"/>
        <v>0.04488369102</v>
      </c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5">
        <f t="shared" ref="EF151:EO151" si="605">D151*EF$3</f>
        <v>-0.002271078519</v>
      </c>
      <c r="EG151" s="125">
        <f t="shared" si="605"/>
        <v>0.1215591466</v>
      </c>
      <c r="EH151" s="125">
        <f t="shared" si="605"/>
        <v>0.2770716894</v>
      </c>
      <c r="EI151" s="125">
        <f t="shared" si="605"/>
        <v>-0.02686960175</v>
      </c>
      <c r="EJ151" s="125">
        <f t="shared" si="605"/>
        <v>0.07073438805</v>
      </c>
      <c r="EK151" s="125">
        <f t="shared" si="605"/>
        <v>-0.05211584323</v>
      </c>
      <c r="EL151" s="125">
        <f t="shared" si="605"/>
        <v>0.007050909823</v>
      </c>
      <c r="EM151" s="125">
        <f t="shared" si="605"/>
        <v>-0.01103727084</v>
      </c>
      <c r="EN151" s="125">
        <f t="shared" si="605"/>
        <v>-0.02165089007</v>
      </c>
      <c r="EO151" s="125">
        <f t="shared" si="605"/>
        <v>0.03879617764</v>
      </c>
      <c r="EP151" s="127">
        <f t="shared" si="17"/>
        <v>0.4012676271</v>
      </c>
      <c r="EQ151" s="127">
        <v>0.010837410348104592</v>
      </c>
      <c r="ER151" s="127">
        <f t="shared" si="18"/>
        <v>0.4007285974</v>
      </c>
      <c r="ES151" s="127">
        <f t="shared" si="19"/>
        <v>0.0000002905529391</v>
      </c>
      <c r="ET151" s="127">
        <f t="shared" si="20"/>
        <v>0.001063641554</v>
      </c>
    </row>
    <row r="152">
      <c r="A152" s="123">
        <f>'Yield Tabulations'!Z153</f>
        <v>0.3713355049</v>
      </c>
      <c r="B152" s="124">
        <f>'Yield Tabulations'!V153</f>
        <v>0.4525139665</v>
      </c>
      <c r="C152" s="124">
        <f>'Yield Tabulations'!W153</f>
        <v>0.2578125</v>
      </c>
      <c r="D152" s="125">
        <f t="shared" si="11"/>
        <v>1</v>
      </c>
      <c r="E152" s="125">
        <f t="shared" ref="E152:M152" si="606">POWER($B152,E$1)*POWER($C152,E$2)</f>
        <v>0.2578125</v>
      </c>
      <c r="F152" s="125">
        <f t="shared" si="606"/>
        <v>0.4525139665</v>
      </c>
      <c r="G152" s="125">
        <f t="shared" si="606"/>
        <v>0.06646728516</v>
      </c>
      <c r="H152" s="125">
        <f t="shared" si="606"/>
        <v>0.116663757</v>
      </c>
      <c r="I152" s="125">
        <f t="shared" si="606"/>
        <v>0.2047688899</v>
      </c>
      <c r="J152" s="125">
        <f t="shared" si="606"/>
        <v>0.01713609695</v>
      </c>
      <c r="K152" s="125">
        <f t="shared" si="606"/>
        <v>0.03007737485</v>
      </c>
      <c r="L152" s="125">
        <f t="shared" si="606"/>
        <v>0.05279197942</v>
      </c>
      <c r="M152" s="125">
        <f t="shared" si="606"/>
        <v>0.09266078256</v>
      </c>
      <c r="N152" s="126">
        <f t="shared" ref="N152:DI152" si="607">OFFSET($D152,0,N$2)*OFFSET($D152,0,N$3)</f>
        <v>1</v>
      </c>
      <c r="O152" s="126">
        <f t="shared" si="607"/>
        <v>0.2578125</v>
      </c>
      <c r="P152" s="126">
        <f t="shared" si="607"/>
        <v>0.4525139665</v>
      </c>
      <c r="Q152" s="126">
        <f t="shared" si="607"/>
        <v>0.06646728516</v>
      </c>
      <c r="R152" s="126">
        <f t="shared" si="607"/>
        <v>0.116663757</v>
      </c>
      <c r="S152" s="126">
        <f t="shared" si="607"/>
        <v>0.2047688899</v>
      </c>
      <c r="T152" s="126">
        <f t="shared" si="607"/>
        <v>0.01713609695</v>
      </c>
      <c r="U152" s="126">
        <f t="shared" si="607"/>
        <v>0.03007737485</v>
      </c>
      <c r="V152" s="126">
        <f t="shared" si="607"/>
        <v>0.05279197942</v>
      </c>
      <c r="W152" s="126">
        <f t="shared" si="607"/>
        <v>0.09266078256</v>
      </c>
      <c r="X152" s="126">
        <f t="shared" si="607"/>
        <v>0.2578125</v>
      </c>
      <c r="Y152" s="126">
        <f t="shared" si="607"/>
        <v>0.06646728516</v>
      </c>
      <c r="Z152" s="126">
        <f t="shared" si="607"/>
        <v>0.116663757</v>
      </c>
      <c r="AA152" s="126">
        <f t="shared" si="607"/>
        <v>0.01713609695</v>
      </c>
      <c r="AB152" s="126">
        <f t="shared" si="607"/>
        <v>0.03007737485</v>
      </c>
      <c r="AC152" s="126">
        <f t="shared" si="607"/>
        <v>0.05279197942</v>
      </c>
      <c r="AD152" s="126">
        <f t="shared" si="607"/>
        <v>0.004417899996</v>
      </c>
      <c r="AE152" s="126">
        <f t="shared" si="607"/>
        <v>0.007754323203</v>
      </c>
      <c r="AF152" s="126">
        <f t="shared" si="607"/>
        <v>0.01361043219</v>
      </c>
      <c r="AG152" s="126">
        <f t="shared" si="607"/>
        <v>0.023889108</v>
      </c>
      <c r="AH152" s="126">
        <f t="shared" si="607"/>
        <v>0.4525139665</v>
      </c>
      <c r="AI152" s="126">
        <f t="shared" si="607"/>
        <v>0.116663757</v>
      </c>
      <c r="AJ152" s="126">
        <f t="shared" si="607"/>
        <v>0.2047688899</v>
      </c>
      <c r="AK152" s="126">
        <f t="shared" si="607"/>
        <v>0.03007737485</v>
      </c>
      <c r="AL152" s="126">
        <f t="shared" si="607"/>
        <v>0.05279197942</v>
      </c>
      <c r="AM152" s="126">
        <f t="shared" si="607"/>
        <v>0.09266078256</v>
      </c>
      <c r="AN152" s="126">
        <f t="shared" si="607"/>
        <v>0.007754323203</v>
      </c>
      <c r="AO152" s="126">
        <f t="shared" si="607"/>
        <v>0.01361043219</v>
      </c>
      <c r="AP152" s="126">
        <f t="shared" si="607"/>
        <v>0.023889108</v>
      </c>
      <c r="AQ152" s="126">
        <f t="shared" si="607"/>
        <v>0.04193029825</v>
      </c>
      <c r="AR152" s="126">
        <f t="shared" si="607"/>
        <v>0.06646728516</v>
      </c>
      <c r="AS152" s="126">
        <f t="shared" si="607"/>
        <v>0.01713609695</v>
      </c>
      <c r="AT152" s="126">
        <f t="shared" si="607"/>
        <v>0.03007737485</v>
      </c>
      <c r="AU152" s="126">
        <f t="shared" si="607"/>
        <v>0.004417899996</v>
      </c>
      <c r="AV152" s="126">
        <f t="shared" si="607"/>
        <v>0.007754323203</v>
      </c>
      <c r="AW152" s="126">
        <f t="shared" si="607"/>
        <v>0.01361043219</v>
      </c>
      <c r="AX152" s="126">
        <f t="shared" si="607"/>
        <v>0.001138989843</v>
      </c>
      <c r="AY152" s="126">
        <f t="shared" si="607"/>
        <v>0.001999161451</v>
      </c>
      <c r="AZ152" s="126">
        <f t="shared" si="607"/>
        <v>0.00350893955</v>
      </c>
      <c r="BA152" s="126">
        <f t="shared" si="607"/>
        <v>0.006158910657</v>
      </c>
      <c r="BB152" s="126">
        <f t="shared" si="607"/>
        <v>0.116663757</v>
      </c>
      <c r="BC152" s="126">
        <f t="shared" si="607"/>
        <v>0.03007737485</v>
      </c>
      <c r="BD152" s="126">
        <f t="shared" si="607"/>
        <v>0.05279197942</v>
      </c>
      <c r="BE152" s="126">
        <f t="shared" si="607"/>
        <v>0.007754323203</v>
      </c>
      <c r="BF152" s="126">
        <f t="shared" si="607"/>
        <v>0.01361043219</v>
      </c>
      <c r="BG152" s="126">
        <f t="shared" si="607"/>
        <v>0.023889108</v>
      </c>
      <c r="BH152" s="126">
        <f t="shared" si="607"/>
        <v>0.001999161451</v>
      </c>
      <c r="BI152" s="126">
        <f t="shared" si="607"/>
        <v>0.00350893955</v>
      </c>
      <c r="BJ152" s="126">
        <f t="shared" si="607"/>
        <v>0.006158910657</v>
      </c>
      <c r="BK152" s="126">
        <f t="shared" si="607"/>
        <v>0.01081015502</v>
      </c>
      <c r="BL152" s="126">
        <f t="shared" si="607"/>
        <v>0.2047688899</v>
      </c>
      <c r="BM152" s="126">
        <f t="shared" si="607"/>
        <v>0.05279197942</v>
      </c>
      <c r="BN152" s="126">
        <f t="shared" si="607"/>
        <v>0.09266078256</v>
      </c>
      <c r="BO152" s="126">
        <f t="shared" si="607"/>
        <v>0.01361043219</v>
      </c>
      <c r="BP152" s="126">
        <f t="shared" si="607"/>
        <v>0.023889108</v>
      </c>
      <c r="BQ152" s="126">
        <f t="shared" si="607"/>
        <v>0.04193029825</v>
      </c>
      <c r="BR152" s="126">
        <f t="shared" si="607"/>
        <v>0.00350893955</v>
      </c>
      <c r="BS152" s="126">
        <f t="shared" si="607"/>
        <v>0.006158910657</v>
      </c>
      <c r="BT152" s="126">
        <f t="shared" si="607"/>
        <v>0.01081015502</v>
      </c>
      <c r="BU152" s="126">
        <f t="shared" si="607"/>
        <v>0.01897404558</v>
      </c>
      <c r="BV152" s="126">
        <f t="shared" si="607"/>
        <v>0.01713609695</v>
      </c>
      <c r="BW152" s="126">
        <f t="shared" si="607"/>
        <v>0.004417899996</v>
      </c>
      <c r="BX152" s="126">
        <f t="shared" si="607"/>
        <v>0.007754323203</v>
      </c>
      <c r="BY152" s="126">
        <f t="shared" si="607"/>
        <v>0.001138989843</v>
      </c>
      <c r="BZ152" s="126">
        <f t="shared" si="607"/>
        <v>0.001999161451</v>
      </c>
      <c r="CA152" s="126">
        <f t="shared" si="607"/>
        <v>0.00350893955</v>
      </c>
      <c r="CB152" s="126">
        <f t="shared" si="607"/>
        <v>0.0002936458188</v>
      </c>
      <c r="CC152" s="126">
        <f t="shared" si="607"/>
        <v>0.0005154088115</v>
      </c>
      <c r="CD152" s="126">
        <f t="shared" si="607"/>
        <v>0.0009046484777</v>
      </c>
      <c r="CE152" s="126">
        <f t="shared" si="607"/>
        <v>0.001587844154</v>
      </c>
      <c r="CF152" s="126">
        <f t="shared" si="607"/>
        <v>0.03007737485</v>
      </c>
      <c r="CG152" s="126">
        <f t="shared" si="607"/>
        <v>0.007754323203</v>
      </c>
      <c r="CH152" s="126">
        <f t="shared" si="607"/>
        <v>0.01361043219</v>
      </c>
      <c r="CI152" s="126">
        <f t="shared" si="607"/>
        <v>0.001999161451</v>
      </c>
      <c r="CJ152" s="126">
        <f t="shared" si="607"/>
        <v>0.00350893955</v>
      </c>
      <c r="CK152" s="126">
        <f t="shared" si="607"/>
        <v>0.006158910657</v>
      </c>
      <c r="CL152" s="126">
        <f t="shared" si="607"/>
        <v>0.0005154088115</v>
      </c>
      <c r="CM152" s="126">
        <f t="shared" si="607"/>
        <v>0.0009046484777</v>
      </c>
      <c r="CN152" s="126">
        <f t="shared" si="607"/>
        <v>0.001587844154</v>
      </c>
      <c r="CO152" s="126">
        <f t="shared" si="607"/>
        <v>0.002786993091</v>
      </c>
      <c r="CP152" s="126">
        <f t="shared" si="607"/>
        <v>0.05279197942</v>
      </c>
      <c r="CQ152" s="126">
        <f t="shared" si="607"/>
        <v>0.01361043219</v>
      </c>
      <c r="CR152" s="126">
        <f t="shared" si="607"/>
        <v>0.023889108</v>
      </c>
      <c r="CS152" s="126">
        <f t="shared" si="607"/>
        <v>0.00350893955</v>
      </c>
      <c r="CT152" s="126">
        <f t="shared" si="607"/>
        <v>0.006158910657</v>
      </c>
      <c r="CU152" s="126">
        <f t="shared" si="607"/>
        <v>0.01081015502</v>
      </c>
      <c r="CV152" s="126">
        <f t="shared" si="607"/>
        <v>0.0009046484777</v>
      </c>
      <c r="CW152" s="126">
        <f t="shared" si="607"/>
        <v>0.001587844154</v>
      </c>
      <c r="CX152" s="126">
        <f t="shared" si="607"/>
        <v>0.002786993091</v>
      </c>
      <c r="CY152" s="126">
        <f t="shared" si="607"/>
        <v>0.004891746126</v>
      </c>
      <c r="CZ152" s="126">
        <f t="shared" si="607"/>
        <v>0.09266078256</v>
      </c>
      <c r="DA152" s="126">
        <f t="shared" si="607"/>
        <v>0.023889108</v>
      </c>
      <c r="DB152" s="126">
        <f t="shared" si="607"/>
        <v>0.04193029825</v>
      </c>
      <c r="DC152" s="126">
        <f t="shared" si="607"/>
        <v>0.006158910657</v>
      </c>
      <c r="DD152" s="126">
        <f t="shared" si="607"/>
        <v>0.01081015502</v>
      </c>
      <c r="DE152" s="126">
        <f t="shared" si="607"/>
        <v>0.01897404558</v>
      </c>
      <c r="DF152" s="126">
        <f t="shared" si="607"/>
        <v>0.001587844154</v>
      </c>
      <c r="DG152" s="126">
        <f t="shared" si="607"/>
        <v>0.002786993091</v>
      </c>
      <c r="DH152" s="126">
        <f t="shared" si="607"/>
        <v>0.004891746126</v>
      </c>
      <c r="DI152" s="126">
        <f t="shared" si="607"/>
        <v>0.008586020625</v>
      </c>
      <c r="DJ152" s="126">
        <f t="shared" ref="DJ152:DS152" si="608">$A152*OFFSET($D152,0,DJ$3)</f>
        <v>0.3713355049</v>
      </c>
      <c r="DK152" s="126">
        <f t="shared" si="608"/>
        <v>0.09573493485</v>
      </c>
      <c r="DL152" s="126">
        <f t="shared" si="608"/>
        <v>0.1680345022</v>
      </c>
      <c r="DM152" s="126">
        <f t="shared" si="608"/>
        <v>0.02468166289</v>
      </c>
      <c r="DN152" s="126">
        <f t="shared" si="608"/>
        <v>0.0433213951</v>
      </c>
      <c r="DO152" s="126">
        <f t="shared" si="608"/>
        <v>0.0760379591</v>
      </c>
      <c r="DP152" s="126">
        <f t="shared" si="608"/>
        <v>0.006363241214</v>
      </c>
      <c r="DQ152" s="126">
        <f t="shared" si="608"/>
        <v>0.01116879717</v>
      </c>
      <c r="DR152" s="126">
        <f t="shared" si="608"/>
        <v>0.01960353633</v>
      </c>
      <c r="DS152" s="126">
        <f t="shared" si="608"/>
        <v>0.03440823848</v>
      </c>
      <c r="DT152" s="126"/>
      <c r="DU152" s="126"/>
      <c r="DV152" s="126"/>
      <c r="DW152" s="126"/>
      <c r="DX152" s="126"/>
      <c r="DY152" s="126"/>
      <c r="DZ152" s="126"/>
      <c r="EA152" s="126"/>
      <c r="EB152" s="126"/>
      <c r="EC152" s="126"/>
      <c r="ED152" s="126"/>
      <c r="EE152" s="126"/>
      <c r="EF152" s="125">
        <f t="shared" ref="EF152:EO152" si="609">D152*EF$3</f>
        <v>-0.002271078519</v>
      </c>
      <c r="EG152" s="125">
        <f t="shared" si="609"/>
        <v>0.1142031442</v>
      </c>
      <c r="EH152" s="125">
        <f t="shared" si="609"/>
        <v>0.2601026228</v>
      </c>
      <c r="EI152" s="125">
        <f t="shared" si="609"/>
        <v>-0.02371603412</v>
      </c>
      <c r="EJ152" s="125">
        <f t="shared" si="609"/>
        <v>0.06238405458</v>
      </c>
      <c r="EK152" s="125">
        <f t="shared" si="609"/>
        <v>-0.04592772425</v>
      </c>
      <c r="EL152" s="125">
        <f t="shared" si="609"/>
        <v>0.005846775465</v>
      </c>
      <c r="EM152" s="125">
        <f t="shared" si="609"/>
        <v>-0.009145240175</v>
      </c>
      <c r="EN152" s="125">
        <f t="shared" si="609"/>
        <v>-0.01792550217</v>
      </c>
      <c r="EO152" s="125">
        <f t="shared" si="609"/>
        <v>0.03209568694</v>
      </c>
      <c r="EP152" s="127">
        <f t="shared" si="17"/>
        <v>0.3756467047</v>
      </c>
      <c r="EQ152" s="127">
        <v>-0.02608602382637526</v>
      </c>
      <c r="ER152" s="127">
        <f t="shared" si="18"/>
        <v>0.3713355049</v>
      </c>
      <c r="ES152" s="127">
        <f t="shared" si="19"/>
        <v>0.00001858644382</v>
      </c>
      <c r="ET152" s="127">
        <f t="shared" si="20"/>
        <v>0.003844819748</v>
      </c>
    </row>
    <row r="153">
      <c r="A153" s="123">
        <f>'Yield Tabulations'!Z154</f>
        <v>0.4996776273</v>
      </c>
      <c r="B153" s="124">
        <f>'Yield Tabulations'!V154</f>
        <v>0.5792129162</v>
      </c>
      <c r="C153" s="124">
        <f>'Yield Tabulations'!W154</f>
        <v>0.3589285714</v>
      </c>
      <c r="D153" s="125">
        <f t="shared" si="11"/>
        <v>1</v>
      </c>
      <c r="E153" s="125">
        <f t="shared" ref="E153:M153" si="610">POWER($B153,E$1)*POWER($C153,E$2)</f>
        <v>0.3589285714</v>
      </c>
      <c r="F153" s="125">
        <f t="shared" si="610"/>
        <v>0.5792129162</v>
      </c>
      <c r="G153" s="125">
        <f t="shared" si="610"/>
        <v>0.1288297194</v>
      </c>
      <c r="H153" s="125">
        <f t="shared" si="610"/>
        <v>0.2078960646</v>
      </c>
      <c r="I153" s="125">
        <f t="shared" si="610"/>
        <v>0.3354876023</v>
      </c>
      <c r="J153" s="125">
        <f t="shared" si="610"/>
        <v>0.04624066714</v>
      </c>
      <c r="K153" s="125">
        <f t="shared" si="610"/>
        <v>0.07461983747</v>
      </c>
      <c r="L153" s="125">
        <f t="shared" si="610"/>
        <v>0.1204160858</v>
      </c>
      <c r="M153" s="125">
        <f t="shared" si="610"/>
        <v>0.1943187525</v>
      </c>
      <c r="N153" s="126">
        <f t="shared" ref="N153:DI153" si="611">OFFSET($D153,0,N$2)*OFFSET($D153,0,N$3)</f>
        <v>1</v>
      </c>
      <c r="O153" s="126">
        <f t="shared" si="611"/>
        <v>0.3589285714</v>
      </c>
      <c r="P153" s="126">
        <f t="shared" si="611"/>
        <v>0.5792129162</v>
      </c>
      <c r="Q153" s="126">
        <f t="shared" si="611"/>
        <v>0.1288297194</v>
      </c>
      <c r="R153" s="126">
        <f t="shared" si="611"/>
        <v>0.2078960646</v>
      </c>
      <c r="S153" s="126">
        <f t="shared" si="611"/>
        <v>0.3354876023</v>
      </c>
      <c r="T153" s="126">
        <f t="shared" si="611"/>
        <v>0.04624066714</v>
      </c>
      <c r="U153" s="126">
        <f t="shared" si="611"/>
        <v>0.07461983747</v>
      </c>
      <c r="V153" s="126">
        <f t="shared" si="611"/>
        <v>0.1204160858</v>
      </c>
      <c r="W153" s="126">
        <f t="shared" si="611"/>
        <v>0.1943187525</v>
      </c>
      <c r="X153" s="126">
        <f t="shared" si="611"/>
        <v>0.3589285714</v>
      </c>
      <c r="Y153" s="126">
        <f t="shared" si="611"/>
        <v>0.1288297194</v>
      </c>
      <c r="Z153" s="126">
        <f t="shared" si="611"/>
        <v>0.2078960646</v>
      </c>
      <c r="AA153" s="126">
        <f t="shared" si="611"/>
        <v>0.04624066714</v>
      </c>
      <c r="AB153" s="126">
        <f t="shared" si="611"/>
        <v>0.07461983747</v>
      </c>
      <c r="AC153" s="126">
        <f t="shared" si="611"/>
        <v>0.1204160858</v>
      </c>
      <c r="AD153" s="126">
        <f t="shared" si="611"/>
        <v>0.0165970966</v>
      </c>
      <c r="AE153" s="126">
        <f t="shared" si="611"/>
        <v>0.02678319166</v>
      </c>
      <c r="AF153" s="126">
        <f t="shared" si="611"/>
        <v>0.04322077367</v>
      </c>
      <c r="AG153" s="126">
        <f t="shared" si="611"/>
        <v>0.06974655224</v>
      </c>
      <c r="AH153" s="126">
        <f t="shared" si="611"/>
        <v>0.5792129162</v>
      </c>
      <c r="AI153" s="126">
        <f t="shared" si="611"/>
        <v>0.2078960646</v>
      </c>
      <c r="AJ153" s="126">
        <f t="shared" si="611"/>
        <v>0.3354876023</v>
      </c>
      <c r="AK153" s="126">
        <f t="shared" si="611"/>
        <v>0.07461983747</v>
      </c>
      <c r="AL153" s="126">
        <f t="shared" si="611"/>
        <v>0.1204160858</v>
      </c>
      <c r="AM153" s="126">
        <f t="shared" si="611"/>
        <v>0.1943187525</v>
      </c>
      <c r="AN153" s="126">
        <f t="shared" si="611"/>
        <v>0.02678319166</v>
      </c>
      <c r="AO153" s="126">
        <f t="shared" si="611"/>
        <v>0.04322077367</v>
      </c>
      <c r="AP153" s="126">
        <f t="shared" si="611"/>
        <v>0.06974655224</v>
      </c>
      <c r="AQ153" s="126">
        <f t="shared" si="611"/>
        <v>0.1125519313</v>
      </c>
      <c r="AR153" s="126">
        <f t="shared" si="611"/>
        <v>0.1288297194</v>
      </c>
      <c r="AS153" s="126">
        <f t="shared" si="611"/>
        <v>0.04624066714</v>
      </c>
      <c r="AT153" s="126">
        <f t="shared" si="611"/>
        <v>0.07461983747</v>
      </c>
      <c r="AU153" s="126">
        <f t="shared" si="611"/>
        <v>0.0165970966</v>
      </c>
      <c r="AV153" s="126">
        <f t="shared" si="611"/>
        <v>0.02678319166</v>
      </c>
      <c r="AW153" s="126">
        <f t="shared" si="611"/>
        <v>0.04322077367</v>
      </c>
      <c r="AX153" s="126">
        <f t="shared" si="611"/>
        <v>0.005957172172</v>
      </c>
      <c r="AY153" s="126">
        <f t="shared" si="611"/>
        <v>0.009613252721</v>
      </c>
      <c r="AZ153" s="126">
        <f t="shared" si="611"/>
        <v>0.01551317055</v>
      </c>
      <c r="BA153" s="126">
        <f t="shared" si="611"/>
        <v>0.02503403036</v>
      </c>
      <c r="BB153" s="126">
        <f t="shared" si="611"/>
        <v>0.2078960646</v>
      </c>
      <c r="BC153" s="126">
        <f t="shared" si="611"/>
        <v>0.07461983747</v>
      </c>
      <c r="BD153" s="126">
        <f t="shared" si="611"/>
        <v>0.1204160858</v>
      </c>
      <c r="BE153" s="126">
        <f t="shared" si="611"/>
        <v>0.02678319166</v>
      </c>
      <c r="BF153" s="126">
        <f t="shared" si="611"/>
        <v>0.04322077367</v>
      </c>
      <c r="BG153" s="126">
        <f t="shared" si="611"/>
        <v>0.06974655224</v>
      </c>
      <c r="BH153" s="126">
        <f t="shared" si="611"/>
        <v>0.009613252721</v>
      </c>
      <c r="BI153" s="126">
        <f t="shared" si="611"/>
        <v>0.01551317055</v>
      </c>
      <c r="BJ153" s="126">
        <f t="shared" si="611"/>
        <v>0.02503403036</v>
      </c>
      <c r="BK153" s="126">
        <f t="shared" si="611"/>
        <v>0.04039810392</v>
      </c>
      <c r="BL153" s="126">
        <f t="shared" si="611"/>
        <v>0.3354876023</v>
      </c>
      <c r="BM153" s="126">
        <f t="shared" si="611"/>
        <v>0.1204160858</v>
      </c>
      <c r="BN153" s="126">
        <f t="shared" si="611"/>
        <v>0.1943187525</v>
      </c>
      <c r="BO153" s="126">
        <f t="shared" si="611"/>
        <v>0.04322077367</v>
      </c>
      <c r="BP153" s="126">
        <f t="shared" si="611"/>
        <v>0.06974655224</v>
      </c>
      <c r="BQ153" s="126">
        <f t="shared" si="611"/>
        <v>0.1125519313</v>
      </c>
      <c r="BR153" s="126">
        <f t="shared" si="611"/>
        <v>0.01551317055</v>
      </c>
      <c r="BS153" s="126">
        <f t="shared" si="611"/>
        <v>0.02503403036</v>
      </c>
      <c r="BT153" s="126">
        <f t="shared" si="611"/>
        <v>0.04039810392</v>
      </c>
      <c r="BU153" s="126">
        <f t="shared" si="611"/>
        <v>0.06519153237</v>
      </c>
      <c r="BV153" s="126">
        <f t="shared" si="611"/>
        <v>0.04624066714</v>
      </c>
      <c r="BW153" s="126">
        <f t="shared" si="611"/>
        <v>0.0165970966</v>
      </c>
      <c r="BX153" s="126">
        <f t="shared" si="611"/>
        <v>0.02678319166</v>
      </c>
      <c r="BY153" s="126">
        <f t="shared" si="611"/>
        <v>0.005957172172</v>
      </c>
      <c r="BZ153" s="126">
        <f t="shared" si="611"/>
        <v>0.009613252721</v>
      </c>
      <c r="CA153" s="126">
        <f t="shared" si="611"/>
        <v>0.01551317055</v>
      </c>
      <c r="CB153" s="126">
        <f t="shared" si="611"/>
        <v>0.002138199297</v>
      </c>
      <c r="CC153" s="126">
        <f t="shared" si="611"/>
        <v>0.003450471066</v>
      </c>
      <c r="CD153" s="126">
        <f t="shared" si="611"/>
        <v>0.005568120143</v>
      </c>
      <c r="CE153" s="126">
        <f t="shared" si="611"/>
        <v>0.008985428754</v>
      </c>
      <c r="CF153" s="126">
        <f t="shared" si="611"/>
        <v>0.07461983747</v>
      </c>
      <c r="CG153" s="126">
        <f t="shared" si="611"/>
        <v>0.02678319166</v>
      </c>
      <c r="CH153" s="126">
        <f t="shared" si="611"/>
        <v>0.04322077367</v>
      </c>
      <c r="CI153" s="126">
        <f t="shared" si="611"/>
        <v>0.009613252721</v>
      </c>
      <c r="CJ153" s="126">
        <f t="shared" si="611"/>
        <v>0.01551317055</v>
      </c>
      <c r="CK153" s="126">
        <f t="shared" si="611"/>
        <v>0.02503403036</v>
      </c>
      <c r="CL153" s="126">
        <f t="shared" si="611"/>
        <v>0.003450471066</v>
      </c>
      <c r="CM153" s="126">
        <f t="shared" si="611"/>
        <v>0.005568120143</v>
      </c>
      <c r="CN153" s="126">
        <f t="shared" si="611"/>
        <v>0.008985428754</v>
      </c>
      <c r="CO153" s="126">
        <f t="shared" si="611"/>
        <v>0.01450003373</v>
      </c>
      <c r="CP153" s="126">
        <f t="shared" si="611"/>
        <v>0.1204160858</v>
      </c>
      <c r="CQ153" s="126">
        <f t="shared" si="611"/>
        <v>0.04322077367</v>
      </c>
      <c r="CR153" s="126">
        <f t="shared" si="611"/>
        <v>0.06974655224</v>
      </c>
      <c r="CS153" s="126">
        <f t="shared" si="611"/>
        <v>0.01551317055</v>
      </c>
      <c r="CT153" s="126">
        <f t="shared" si="611"/>
        <v>0.02503403036</v>
      </c>
      <c r="CU153" s="126">
        <f t="shared" si="611"/>
        <v>0.04039810392</v>
      </c>
      <c r="CV153" s="126">
        <f t="shared" si="611"/>
        <v>0.005568120143</v>
      </c>
      <c r="CW153" s="126">
        <f t="shared" si="611"/>
        <v>0.008985428754</v>
      </c>
      <c r="CX153" s="126">
        <f t="shared" si="611"/>
        <v>0.01450003373</v>
      </c>
      <c r="CY153" s="126">
        <f t="shared" si="611"/>
        <v>0.02339910358</v>
      </c>
      <c r="CZ153" s="126">
        <f t="shared" si="611"/>
        <v>0.1943187525</v>
      </c>
      <c r="DA153" s="126">
        <f t="shared" si="611"/>
        <v>0.06974655224</v>
      </c>
      <c r="DB153" s="126">
        <f t="shared" si="611"/>
        <v>0.1125519313</v>
      </c>
      <c r="DC153" s="126">
        <f t="shared" si="611"/>
        <v>0.02503403036</v>
      </c>
      <c r="DD153" s="126">
        <f t="shared" si="611"/>
        <v>0.04039810392</v>
      </c>
      <c r="DE153" s="126">
        <f t="shared" si="611"/>
        <v>0.06519153237</v>
      </c>
      <c r="DF153" s="126">
        <f t="shared" si="611"/>
        <v>0.008985428754</v>
      </c>
      <c r="DG153" s="126">
        <f t="shared" si="611"/>
        <v>0.01450003373</v>
      </c>
      <c r="DH153" s="126">
        <f t="shared" si="611"/>
        <v>0.02339910358</v>
      </c>
      <c r="DI153" s="126">
        <f t="shared" si="611"/>
        <v>0.03775977758</v>
      </c>
      <c r="DJ153" s="126">
        <f t="shared" ref="DJ153:DS153" si="612">$A153*OFFSET($D153,0,DJ$3)</f>
        <v>0.4996776273</v>
      </c>
      <c r="DK153" s="126">
        <f t="shared" si="612"/>
        <v>0.179348577</v>
      </c>
      <c r="DL153" s="126">
        <f t="shared" si="612"/>
        <v>0.2894197357</v>
      </c>
      <c r="DM153" s="126">
        <f t="shared" si="612"/>
        <v>0.06437332851</v>
      </c>
      <c r="DN153" s="126">
        <f t="shared" si="612"/>
        <v>0.1038810123</v>
      </c>
      <c r="DO153" s="126">
        <f t="shared" si="612"/>
        <v>0.1676356491</v>
      </c>
      <c r="DP153" s="126">
        <f t="shared" si="612"/>
        <v>0.02310542684</v>
      </c>
      <c r="DQ153" s="126">
        <f t="shared" si="612"/>
        <v>0.03728586334</v>
      </c>
      <c r="DR153" s="126">
        <f t="shared" si="612"/>
        <v>0.06016922407</v>
      </c>
      <c r="DS153" s="126">
        <f t="shared" si="612"/>
        <v>0.09709673321</v>
      </c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5">
        <f t="shared" ref="EF153:EO153" si="613">D153*EF$3</f>
        <v>-0.002271078519</v>
      </c>
      <c r="EG153" s="125">
        <f t="shared" si="613"/>
        <v>0.1589945072</v>
      </c>
      <c r="EH153" s="125">
        <f t="shared" si="613"/>
        <v>0.3329285057</v>
      </c>
      <c r="EI153" s="125">
        <f t="shared" si="613"/>
        <v>-0.04596742614</v>
      </c>
      <c r="EJ153" s="125">
        <f t="shared" si="613"/>
        <v>0.1111690535</v>
      </c>
      <c r="EK153" s="125">
        <f t="shared" si="613"/>
        <v>-0.07524669445</v>
      </c>
      <c r="EL153" s="125">
        <f t="shared" si="613"/>
        <v>0.01577715152</v>
      </c>
      <c r="EM153" s="125">
        <f t="shared" si="613"/>
        <v>-0.02268869338</v>
      </c>
      <c r="EN153" s="125">
        <f t="shared" si="613"/>
        <v>-0.040887249</v>
      </c>
      <c r="EO153" s="125">
        <f t="shared" si="613"/>
        <v>0.0673078046</v>
      </c>
      <c r="EP153" s="127">
        <f t="shared" si="17"/>
        <v>0.499115881</v>
      </c>
      <c r="EQ153" s="127">
        <v>-0.006088183755326826</v>
      </c>
      <c r="ER153" s="127">
        <f t="shared" si="18"/>
        <v>0.4996776273</v>
      </c>
      <c r="ES153" s="127">
        <f t="shared" si="19"/>
        <v>0.0000003155589324</v>
      </c>
      <c r="ET153" s="127">
        <f t="shared" si="20"/>
        <v>0.004400400143</v>
      </c>
    </row>
    <row r="154">
      <c r="A154" s="123">
        <f>'Yield Tabulations'!Z155</f>
        <v>0.5245901639</v>
      </c>
      <c r="B154" s="124">
        <f>'Yield Tabulations'!V155</f>
        <v>0.5886939571</v>
      </c>
      <c r="C154" s="124">
        <f>'Yield Tabulations'!W155</f>
        <v>0.4071428571</v>
      </c>
      <c r="D154" s="125">
        <f t="shared" si="11"/>
        <v>1</v>
      </c>
      <c r="E154" s="125">
        <f t="shared" ref="E154:M154" si="614">POWER($B154,E$1)*POWER($C154,E$2)</f>
        <v>0.4071428571</v>
      </c>
      <c r="F154" s="125">
        <f t="shared" si="614"/>
        <v>0.5886939571</v>
      </c>
      <c r="G154" s="125">
        <f t="shared" si="614"/>
        <v>0.1657653061</v>
      </c>
      <c r="H154" s="125">
        <f t="shared" si="614"/>
        <v>0.2396825397</v>
      </c>
      <c r="I154" s="125">
        <f t="shared" si="614"/>
        <v>0.3465605751</v>
      </c>
      <c r="J154" s="125">
        <f t="shared" si="614"/>
        <v>0.06749016035</v>
      </c>
      <c r="K154" s="125">
        <f t="shared" si="614"/>
        <v>0.09758503401</v>
      </c>
      <c r="L154" s="125">
        <f t="shared" si="614"/>
        <v>0.1410996627</v>
      </c>
      <c r="M154" s="125">
        <f t="shared" si="614"/>
        <v>0.2040181164</v>
      </c>
      <c r="N154" s="126">
        <f t="shared" ref="N154:DI154" si="615">OFFSET($D154,0,N$2)*OFFSET($D154,0,N$3)</f>
        <v>1</v>
      </c>
      <c r="O154" s="126">
        <f t="shared" si="615"/>
        <v>0.4071428571</v>
      </c>
      <c r="P154" s="126">
        <f t="shared" si="615"/>
        <v>0.5886939571</v>
      </c>
      <c r="Q154" s="126">
        <f t="shared" si="615"/>
        <v>0.1657653061</v>
      </c>
      <c r="R154" s="126">
        <f t="shared" si="615"/>
        <v>0.2396825397</v>
      </c>
      <c r="S154" s="126">
        <f t="shared" si="615"/>
        <v>0.3465605751</v>
      </c>
      <c r="T154" s="126">
        <f t="shared" si="615"/>
        <v>0.06749016035</v>
      </c>
      <c r="U154" s="126">
        <f t="shared" si="615"/>
        <v>0.09758503401</v>
      </c>
      <c r="V154" s="126">
        <f t="shared" si="615"/>
        <v>0.1410996627</v>
      </c>
      <c r="W154" s="126">
        <f t="shared" si="615"/>
        <v>0.2040181164</v>
      </c>
      <c r="X154" s="126">
        <f t="shared" si="615"/>
        <v>0.4071428571</v>
      </c>
      <c r="Y154" s="126">
        <f t="shared" si="615"/>
        <v>0.1657653061</v>
      </c>
      <c r="Z154" s="126">
        <f t="shared" si="615"/>
        <v>0.2396825397</v>
      </c>
      <c r="AA154" s="126">
        <f t="shared" si="615"/>
        <v>0.06749016035</v>
      </c>
      <c r="AB154" s="126">
        <f t="shared" si="615"/>
        <v>0.09758503401</v>
      </c>
      <c r="AC154" s="126">
        <f t="shared" si="615"/>
        <v>0.1410996627</v>
      </c>
      <c r="AD154" s="126">
        <f t="shared" si="615"/>
        <v>0.02747813671</v>
      </c>
      <c r="AE154" s="126">
        <f t="shared" si="615"/>
        <v>0.03973104956</v>
      </c>
      <c r="AF154" s="126">
        <f t="shared" si="615"/>
        <v>0.05744771983</v>
      </c>
      <c r="AG154" s="126">
        <f t="shared" si="615"/>
        <v>0.0830645188</v>
      </c>
      <c r="AH154" s="126">
        <f t="shared" si="615"/>
        <v>0.5886939571</v>
      </c>
      <c r="AI154" s="126">
        <f t="shared" si="615"/>
        <v>0.2396825397</v>
      </c>
      <c r="AJ154" s="126">
        <f t="shared" si="615"/>
        <v>0.3465605751</v>
      </c>
      <c r="AK154" s="126">
        <f t="shared" si="615"/>
        <v>0.09758503401</v>
      </c>
      <c r="AL154" s="126">
        <f t="shared" si="615"/>
        <v>0.1410996627</v>
      </c>
      <c r="AM154" s="126">
        <f t="shared" si="615"/>
        <v>0.2040181164</v>
      </c>
      <c r="AN154" s="126">
        <f t="shared" si="615"/>
        <v>0.03973104956</v>
      </c>
      <c r="AO154" s="126">
        <f t="shared" si="615"/>
        <v>0.05744771983</v>
      </c>
      <c r="AP154" s="126">
        <f t="shared" si="615"/>
        <v>0.0830645188</v>
      </c>
      <c r="AQ154" s="126">
        <f t="shared" si="615"/>
        <v>0.1201042322</v>
      </c>
      <c r="AR154" s="126">
        <f t="shared" si="615"/>
        <v>0.1657653061</v>
      </c>
      <c r="AS154" s="126">
        <f t="shared" si="615"/>
        <v>0.06749016035</v>
      </c>
      <c r="AT154" s="126">
        <f t="shared" si="615"/>
        <v>0.09758503401</v>
      </c>
      <c r="AU154" s="126">
        <f t="shared" si="615"/>
        <v>0.02747813671</v>
      </c>
      <c r="AV154" s="126">
        <f t="shared" si="615"/>
        <v>0.03973104956</v>
      </c>
      <c r="AW154" s="126">
        <f t="shared" si="615"/>
        <v>0.05744771983</v>
      </c>
      <c r="AX154" s="126">
        <f t="shared" si="615"/>
        <v>0.01118752709</v>
      </c>
      <c r="AY154" s="126">
        <f t="shared" si="615"/>
        <v>0.01617621304</v>
      </c>
      <c r="AZ154" s="126">
        <f t="shared" si="615"/>
        <v>0.02338942879</v>
      </c>
      <c r="BA154" s="126">
        <f t="shared" si="615"/>
        <v>0.03381912551</v>
      </c>
      <c r="BB154" s="126">
        <f t="shared" si="615"/>
        <v>0.2396825397</v>
      </c>
      <c r="BC154" s="126">
        <f t="shared" si="615"/>
        <v>0.09758503401</v>
      </c>
      <c r="BD154" s="126">
        <f t="shared" si="615"/>
        <v>0.1410996627</v>
      </c>
      <c r="BE154" s="126">
        <f t="shared" si="615"/>
        <v>0.03973104956</v>
      </c>
      <c r="BF154" s="126">
        <f t="shared" si="615"/>
        <v>0.05744771983</v>
      </c>
      <c r="BG154" s="126">
        <f t="shared" si="615"/>
        <v>0.0830645188</v>
      </c>
      <c r="BH154" s="126">
        <f t="shared" si="615"/>
        <v>0.01617621304</v>
      </c>
      <c r="BI154" s="126">
        <f t="shared" si="615"/>
        <v>0.02338942879</v>
      </c>
      <c r="BJ154" s="126">
        <f t="shared" si="615"/>
        <v>0.03381912551</v>
      </c>
      <c r="BK154" s="126">
        <f t="shared" si="615"/>
        <v>0.04889958027</v>
      </c>
      <c r="BL154" s="126">
        <f t="shared" si="615"/>
        <v>0.3465605751</v>
      </c>
      <c r="BM154" s="126">
        <f t="shared" si="615"/>
        <v>0.1410996627</v>
      </c>
      <c r="BN154" s="126">
        <f t="shared" si="615"/>
        <v>0.2040181164</v>
      </c>
      <c r="BO154" s="126">
        <f t="shared" si="615"/>
        <v>0.05744771983</v>
      </c>
      <c r="BP154" s="126">
        <f t="shared" si="615"/>
        <v>0.0830645188</v>
      </c>
      <c r="BQ154" s="126">
        <f t="shared" si="615"/>
        <v>0.1201042322</v>
      </c>
      <c r="BR154" s="126">
        <f t="shared" si="615"/>
        <v>0.02338942879</v>
      </c>
      <c r="BS154" s="126">
        <f t="shared" si="615"/>
        <v>0.03381912551</v>
      </c>
      <c r="BT154" s="126">
        <f t="shared" si="615"/>
        <v>0.04889958027</v>
      </c>
      <c r="BU154" s="126">
        <f t="shared" si="615"/>
        <v>0.07070463575</v>
      </c>
      <c r="BV154" s="126">
        <f t="shared" si="615"/>
        <v>0.06749016035</v>
      </c>
      <c r="BW154" s="126">
        <f t="shared" si="615"/>
        <v>0.02747813671</v>
      </c>
      <c r="BX154" s="126">
        <f t="shared" si="615"/>
        <v>0.03973104956</v>
      </c>
      <c r="BY154" s="126">
        <f t="shared" si="615"/>
        <v>0.01118752709</v>
      </c>
      <c r="BZ154" s="126">
        <f t="shared" si="615"/>
        <v>0.01617621304</v>
      </c>
      <c r="CA154" s="126">
        <f t="shared" si="615"/>
        <v>0.02338942879</v>
      </c>
      <c r="CB154" s="126">
        <f t="shared" si="615"/>
        <v>0.004554921744</v>
      </c>
      <c r="CC154" s="126">
        <f t="shared" si="615"/>
        <v>0.006586029593</v>
      </c>
      <c r="CD154" s="126">
        <f t="shared" si="615"/>
        <v>0.009522838863</v>
      </c>
      <c r="CE154" s="126">
        <f t="shared" si="615"/>
        <v>0.01376921539</v>
      </c>
      <c r="CF154" s="126">
        <f t="shared" si="615"/>
        <v>0.09758503401</v>
      </c>
      <c r="CG154" s="126">
        <f t="shared" si="615"/>
        <v>0.03973104956</v>
      </c>
      <c r="CH154" s="126">
        <f t="shared" si="615"/>
        <v>0.05744771983</v>
      </c>
      <c r="CI154" s="126">
        <f t="shared" si="615"/>
        <v>0.01617621304</v>
      </c>
      <c r="CJ154" s="126">
        <f t="shared" si="615"/>
        <v>0.02338942879</v>
      </c>
      <c r="CK154" s="126">
        <f t="shared" si="615"/>
        <v>0.03381912551</v>
      </c>
      <c r="CL154" s="126">
        <f t="shared" si="615"/>
        <v>0.006586029593</v>
      </c>
      <c r="CM154" s="126">
        <f t="shared" si="615"/>
        <v>0.009522838863</v>
      </c>
      <c r="CN154" s="126">
        <f t="shared" si="615"/>
        <v>0.01376921539</v>
      </c>
      <c r="CO154" s="126">
        <f t="shared" si="615"/>
        <v>0.01990911482</v>
      </c>
      <c r="CP154" s="126">
        <f t="shared" si="615"/>
        <v>0.1410996627</v>
      </c>
      <c r="CQ154" s="126">
        <f t="shared" si="615"/>
        <v>0.05744771983</v>
      </c>
      <c r="CR154" s="126">
        <f t="shared" si="615"/>
        <v>0.0830645188</v>
      </c>
      <c r="CS154" s="126">
        <f t="shared" si="615"/>
        <v>0.02338942879</v>
      </c>
      <c r="CT154" s="126">
        <f t="shared" si="615"/>
        <v>0.03381912551</v>
      </c>
      <c r="CU154" s="126">
        <f t="shared" si="615"/>
        <v>0.04889958027</v>
      </c>
      <c r="CV154" s="126">
        <f t="shared" si="615"/>
        <v>0.009522838863</v>
      </c>
      <c r="CW154" s="126">
        <f t="shared" si="615"/>
        <v>0.01376921539</v>
      </c>
      <c r="CX154" s="126">
        <f t="shared" si="615"/>
        <v>0.01990911482</v>
      </c>
      <c r="CY154" s="126">
        <f t="shared" si="615"/>
        <v>0.02878688741</v>
      </c>
      <c r="CZ154" s="126">
        <f t="shared" si="615"/>
        <v>0.2040181164</v>
      </c>
      <c r="DA154" s="126">
        <f t="shared" si="615"/>
        <v>0.0830645188</v>
      </c>
      <c r="DB154" s="126">
        <f t="shared" si="615"/>
        <v>0.1201042322</v>
      </c>
      <c r="DC154" s="126">
        <f t="shared" si="615"/>
        <v>0.03381912551</v>
      </c>
      <c r="DD154" s="126">
        <f t="shared" si="615"/>
        <v>0.04889958027</v>
      </c>
      <c r="DE154" s="126">
        <f t="shared" si="615"/>
        <v>0.07070463575</v>
      </c>
      <c r="DF154" s="126">
        <f t="shared" si="615"/>
        <v>0.01376921539</v>
      </c>
      <c r="DG154" s="126">
        <f t="shared" si="615"/>
        <v>0.01990911482</v>
      </c>
      <c r="DH154" s="126">
        <f t="shared" si="615"/>
        <v>0.02878688741</v>
      </c>
      <c r="DI154" s="126">
        <f t="shared" si="615"/>
        <v>0.0416233918</v>
      </c>
      <c r="DJ154" s="126">
        <f t="shared" ref="DJ154:DS154" si="616">$A154*OFFSET($D154,0,DJ$3)</f>
        <v>0.5245901639</v>
      </c>
      <c r="DK154" s="126">
        <f t="shared" si="616"/>
        <v>0.2135831382</v>
      </c>
      <c r="DL154" s="126">
        <f t="shared" si="616"/>
        <v>0.3088230595</v>
      </c>
      <c r="DM154" s="126">
        <f t="shared" si="616"/>
        <v>0.08695884911</v>
      </c>
      <c r="DN154" s="126">
        <f t="shared" si="616"/>
        <v>0.1257351028</v>
      </c>
      <c r="DO154" s="126">
        <f t="shared" si="616"/>
        <v>0.1818022689</v>
      </c>
      <c r="DP154" s="126">
        <f t="shared" si="616"/>
        <v>0.03540467428</v>
      </c>
      <c r="DQ154" s="126">
        <f t="shared" si="616"/>
        <v>0.05119214899</v>
      </c>
      <c r="DR154" s="126">
        <f t="shared" si="616"/>
        <v>0.07401949521</v>
      </c>
      <c r="DS154" s="126">
        <f t="shared" si="616"/>
        <v>0.1070258971</v>
      </c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5">
        <f t="shared" ref="EF154:EO154" si="617">D154*EF$3</f>
        <v>-0.002271078519</v>
      </c>
      <c r="EG154" s="125">
        <f t="shared" si="617"/>
        <v>0.1803519783</v>
      </c>
      <c r="EH154" s="125">
        <f t="shared" si="617"/>
        <v>0.3383781576</v>
      </c>
      <c r="EI154" s="125">
        <f t="shared" si="617"/>
        <v>-0.0591463251</v>
      </c>
      <c r="EJ154" s="125">
        <f t="shared" si="617"/>
        <v>0.1281663562</v>
      </c>
      <c r="EK154" s="125">
        <f t="shared" si="617"/>
        <v>-0.07773025747</v>
      </c>
      <c r="EL154" s="125">
        <f t="shared" si="617"/>
        <v>0.02302740319</v>
      </c>
      <c r="EM154" s="125">
        <f t="shared" si="617"/>
        <v>-0.02967142505</v>
      </c>
      <c r="EN154" s="125">
        <f t="shared" si="617"/>
        <v>-0.04791035187</v>
      </c>
      <c r="EO154" s="125">
        <f t="shared" si="617"/>
        <v>0.07066745403</v>
      </c>
      <c r="EP154" s="127">
        <f t="shared" si="17"/>
        <v>0.5238619114</v>
      </c>
      <c r="EQ154" s="127">
        <v>0.008576295132754319</v>
      </c>
      <c r="ER154" s="127">
        <f t="shared" si="18"/>
        <v>0.5245901639</v>
      </c>
      <c r="ES154" s="127">
        <f t="shared" si="19"/>
        <v>0.0000005303518196</v>
      </c>
      <c r="ET154" s="127">
        <f t="shared" si="20"/>
        <v>0.00832620636</v>
      </c>
    </row>
    <row r="155">
      <c r="A155" s="123">
        <f>'Yield Tabulations'!Z156</f>
        <v>0.3627386438</v>
      </c>
      <c r="B155" s="124">
        <f>'Yield Tabulations'!V156</f>
        <v>0.3736153072</v>
      </c>
      <c r="C155" s="124">
        <f>'Yield Tabulations'!W156</f>
        <v>0.3422053232</v>
      </c>
      <c r="D155" s="125">
        <f t="shared" si="11"/>
        <v>1</v>
      </c>
      <c r="E155" s="125">
        <f t="shared" ref="E155:M155" si="618">POWER($B155,E$1)*POWER($C155,E$2)</f>
        <v>0.3422053232</v>
      </c>
      <c r="F155" s="125">
        <f t="shared" si="618"/>
        <v>0.3736153072</v>
      </c>
      <c r="G155" s="125">
        <f t="shared" si="618"/>
        <v>0.1171044832</v>
      </c>
      <c r="H155" s="125">
        <f t="shared" si="618"/>
        <v>0.1278531469</v>
      </c>
      <c r="I155" s="125">
        <f t="shared" si="618"/>
        <v>0.1395883977</v>
      </c>
      <c r="J155" s="125">
        <f t="shared" si="618"/>
        <v>0.04007377753</v>
      </c>
      <c r="K155" s="125">
        <f t="shared" si="618"/>
        <v>0.04375202747</v>
      </c>
      <c r="L155" s="125">
        <f t="shared" si="618"/>
        <v>0.04776789276</v>
      </c>
      <c r="M155" s="125">
        <f t="shared" si="618"/>
        <v>0.0521523621</v>
      </c>
      <c r="N155" s="126">
        <f t="shared" ref="N155:DI155" si="619">OFFSET($D155,0,N$2)*OFFSET($D155,0,N$3)</f>
        <v>1</v>
      </c>
      <c r="O155" s="126">
        <f t="shared" si="619"/>
        <v>0.3422053232</v>
      </c>
      <c r="P155" s="126">
        <f t="shared" si="619"/>
        <v>0.3736153072</v>
      </c>
      <c r="Q155" s="126">
        <f t="shared" si="619"/>
        <v>0.1171044832</v>
      </c>
      <c r="R155" s="126">
        <f t="shared" si="619"/>
        <v>0.1278531469</v>
      </c>
      <c r="S155" s="126">
        <f t="shared" si="619"/>
        <v>0.1395883977</v>
      </c>
      <c r="T155" s="126">
        <f t="shared" si="619"/>
        <v>0.04007377753</v>
      </c>
      <c r="U155" s="126">
        <f t="shared" si="619"/>
        <v>0.04375202747</v>
      </c>
      <c r="V155" s="126">
        <f t="shared" si="619"/>
        <v>0.04776789276</v>
      </c>
      <c r="W155" s="126">
        <f t="shared" si="619"/>
        <v>0.0521523621</v>
      </c>
      <c r="X155" s="126">
        <f t="shared" si="619"/>
        <v>0.3422053232</v>
      </c>
      <c r="Y155" s="126">
        <f t="shared" si="619"/>
        <v>0.1171044832</v>
      </c>
      <c r="Z155" s="126">
        <f t="shared" si="619"/>
        <v>0.1278531469</v>
      </c>
      <c r="AA155" s="126">
        <f t="shared" si="619"/>
        <v>0.04007377753</v>
      </c>
      <c r="AB155" s="126">
        <f t="shared" si="619"/>
        <v>0.04375202747</v>
      </c>
      <c r="AC155" s="126">
        <f t="shared" si="619"/>
        <v>0.04776789276</v>
      </c>
      <c r="AD155" s="126">
        <f t="shared" si="619"/>
        <v>0.01371345999</v>
      </c>
      <c r="AE155" s="126">
        <f t="shared" si="619"/>
        <v>0.0149721767</v>
      </c>
      <c r="AF155" s="126">
        <f t="shared" si="619"/>
        <v>0.01634642718</v>
      </c>
      <c r="AG155" s="126">
        <f t="shared" si="619"/>
        <v>0.01784681593</v>
      </c>
      <c r="AH155" s="126">
        <f t="shared" si="619"/>
        <v>0.3736153072</v>
      </c>
      <c r="AI155" s="126">
        <f t="shared" si="619"/>
        <v>0.1278531469</v>
      </c>
      <c r="AJ155" s="126">
        <f t="shared" si="619"/>
        <v>0.1395883977</v>
      </c>
      <c r="AK155" s="126">
        <f t="shared" si="619"/>
        <v>0.04375202747</v>
      </c>
      <c r="AL155" s="126">
        <f t="shared" si="619"/>
        <v>0.04776789276</v>
      </c>
      <c r="AM155" s="126">
        <f t="shared" si="619"/>
        <v>0.0521523621</v>
      </c>
      <c r="AN155" s="126">
        <f t="shared" si="619"/>
        <v>0.0149721767</v>
      </c>
      <c r="AO155" s="126">
        <f t="shared" si="619"/>
        <v>0.01634642718</v>
      </c>
      <c r="AP155" s="126">
        <f t="shared" si="619"/>
        <v>0.01784681593</v>
      </c>
      <c r="AQ155" s="126">
        <f t="shared" si="619"/>
        <v>0.01948492078</v>
      </c>
      <c r="AR155" s="126">
        <f t="shared" si="619"/>
        <v>0.1171044832</v>
      </c>
      <c r="AS155" s="126">
        <f t="shared" si="619"/>
        <v>0.04007377753</v>
      </c>
      <c r="AT155" s="126">
        <f t="shared" si="619"/>
        <v>0.04375202747</v>
      </c>
      <c r="AU155" s="126">
        <f t="shared" si="619"/>
        <v>0.01371345999</v>
      </c>
      <c r="AV155" s="126">
        <f t="shared" si="619"/>
        <v>0.0149721767</v>
      </c>
      <c r="AW155" s="126">
        <f t="shared" si="619"/>
        <v>0.01634642718</v>
      </c>
      <c r="AX155" s="126">
        <f t="shared" si="619"/>
        <v>0.004692819008</v>
      </c>
      <c r="AY155" s="126">
        <f t="shared" si="619"/>
        <v>0.005123558567</v>
      </c>
      <c r="AZ155" s="126">
        <f t="shared" si="619"/>
        <v>0.005593834396</v>
      </c>
      <c r="BA155" s="126">
        <f t="shared" si="619"/>
        <v>0.006107275412</v>
      </c>
      <c r="BB155" s="126">
        <f t="shared" si="619"/>
        <v>0.1278531469</v>
      </c>
      <c r="BC155" s="126">
        <f t="shared" si="619"/>
        <v>0.04375202747</v>
      </c>
      <c r="BD155" s="126">
        <f t="shared" si="619"/>
        <v>0.04776789276</v>
      </c>
      <c r="BE155" s="126">
        <f t="shared" si="619"/>
        <v>0.0149721767</v>
      </c>
      <c r="BF155" s="126">
        <f t="shared" si="619"/>
        <v>0.01634642718</v>
      </c>
      <c r="BG155" s="126">
        <f t="shared" si="619"/>
        <v>0.01784681593</v>
      </c>
      <c r="BH155" s="126">
        <f t="shared" si="619"/>
        <v>0.005123558567</v>
      </c>
      <c r="BI155" s="126">
        <f t="shared" si="619"/>
        <v>0.005593834396</v>
      </c>
      <c r="BJ155" s="126">
        <f t="shared" si="619"/>
        <v>0.006107275412</v>
      </c>
      <c r="BK155" s="126">
        <f t="shared" si="619"/>
        <v>0.006667843614</v>
      </c>
      <c r="BL155" s="126">
        <f t="shared" si="619"/>
        <v>0.1395883977</v>
      </c>
      <c r="BM155" s="126">
        <f t="shared" si="619"/>
        <v>0.04776789276</v>
      </c>
      <c r="BN155" s="126">
        <f t="shared" si="619"/>
        <v>0.0521523621</v>
      </c>
      <c r="BO155" s="126">
        <f t="shared" si="619"/>
        <v>0.01634642718</v>
      </c>
      <c r="BP155" s="126">
        <f t="shared" si="619"/>
        <v>0.01784681593</v>
      </c>
      <c r="BQ155" s="126">
        <f t="shared" si="619"/>
        <v>0.01948492078</v>
      </c>
      <c r="BR155" s="126">
        <f t="shared" si="619"/>
        <v>0.005593834396</v>
      </c>
      <c r="BS155" s="126">
        <f t="shared" si="619"/>
        <v>0.006107275412</v>
      </c>
      <c r="BT155" s="126">
        <f t="shared" si="619"/>
        <v>0.006667843614</v>
      </c>
      <c r="BU155" s="126">
        <f t="shared" si="619"/>
        <v>0.007279864663</v>
      </c>
      <c r="BV155" s="126">
        <f t="shared" si="619"/>
        <v>0.04007377753</v>
      </c>
      <c r="BW155" s="126">
        <f t="shared" si="619"/>
        <v>0.01371345999</v>
      </c>
      <c r="BX155" s="126">
        <f t="shared" si="619"/>
        <v>0.0149721767</v>
      </c>
      <c r="BY155" s="126">
        <f t="shared" si="619"/>
        <v>0.004692819008</v>
      </c>
      <c r="BZ155" s="126">
        <f t="shared" si="619"/>
        <v>0.005123558567</v>
      </c>
      <c r="CA155" s="126">
        <f t="shared" si="619"/>
        <v>0.005593834396</v>
      </c>
      <c r="CB155" s="126">
        <f t="shared" si="619"/>
        <v>0.001605907645</v>
      </c>
      <c r="CC155" s="126">
        <f t="shared" si="619"/>
        <v>0.001753309015</v>
      </c>
      <c r="CD155" s="126">
        <f t="shared" si="619"/>
        <v>0.001914239908</v>
      </c>
      <c r="CE155" s="126">
        <f t="shared" si="619"/>
        <v>0.002089942156</v>
      </c>
      <c r="CF155" s="126">
        <f t="shared" si="619"/>
        <v>0.04375202747</v>
      </c>
      <c r="CG155" s="126">
        <f t="shared" si="619"/>
        <v>0.0149721767</v>
      </c>
      <c r="CH155" s="126">
        <f t="shared" si="619"/>
        <v>0.01634642718</v>
      </c>
      <c r="CI155" s="126">
        <f t="shared" si="619"/>
        <v>0.005123558567</v>
      </c>
      <c r="CJ155" s="126">
        <f t="shared" si="619"/>
        <v>0.005593834396</v>
      </c>
      <c r="CK155" s="126">
        <f t="shared" si="619"/>
        <v>0.006107275412</v>
      </c>
      <c r="CL155" s="126">
        <f t="shared" si="619"/>
        <v>0.001753309015</v>
      </c>
      <c r="CM155" s="126">
        <f t="shared" si="619"/>
        <v>0.001914239908</v>
      </c>
      <c r="CN155" s="126">
        <f t="shared" si="619"/>
        <v>0.002089942156</v>
      </c>
      <c r="CO155" s="126">
        <f t="shared" si="619"/>
        <v>0.002281771579</v>
      </c>
      <c r="CP155" s="126">
        <f t="shared" si="619"/>
        <v>0.04776789276</v>
      </c>
      <c r="CQ155" s="126">
        <f t="shared" si="619"/>
        <v>0.01634642718</v>
      </c>
      <c r="CR155" s="126">
        <f t="shared" si="619"/>
        <v>0.01784681593</v>
      </c>
      <c r="CS155" s="126">
        <f t="shared" si="619"/>
        <v>0.005593834396</v>
      </c>
      <c r="CT155" s="126">
        <f t="shared" si="619"/>
        <v>0.006107275412</v>
      </c>
      <c r="CU155" s="126">
        <f t="shared" si="619"/>
        <v>0.006667843614</v>
      </c>
      <c r="CV155" s="126">
        <f t="shared" si="619"/>
        <v>0.001914239908</v>
      </c>
      <c r="CW155" s="126">
        <f t="shared" si="619"/>
        <v>0.002089942156</v>
      </c>
      <c r="CX155" s="126">
        <f t="shared" si="619"/>
        <v>0.002281771579</v>
      </c>
      <c r="CY155" s="126">
        <f t="shared" si="619"/>
        <v>0.00249120844</v>
      </c>
      <c r="CZ155" s="126">
        <f t="shared" si="619"/>
        <v>0.0521523621</v>
      </c>
      <c r="DA155" s="126">
        <f t="shared" si="619"/>
        <v>0.01784681593</v>
      </c>
      <c r="DB155" s="126">
        <f t="shared" si="619"/>
        <v>0.01948492078</v>
      </c>
      <c r="DC155" s="126">
        <f t="shared" si="619"/>
        <v>0.006107275412</v>
      </c>
      <c r="DD155" s="126">
        <f t="shared" si="619"/>
        <v>0.006667843614</v>
      </c>
      <c r="DE155" s="126">
        <f t="shared" si="619"/>
        <v>0.007279864663</v>
      </c>
      <c r="DF155" s="126">
        <f t="shared" si="619"/>
        <v>0.002089942156</v>
      </c>
      <c r="DG155" s="126">
        <f t="shared" si="619"/>
        <v>0.002281771579</v>
      </c>
      <c r="DH155" s="126">
        <f t="shared" si="619"/>
        <v>0.00249120844</v>
      </c>
      <c r="DI155" s="126">
        <f t="shared" si="619"/>
        <v>0.002719868872</v>
      </c>
      <c r="DJ155" s="126">
        <f t="shared" ref="DJ155:DS155" si="620">$A155*OFFSET($D155,0,DJ$3)</f>
        <v>0.3627386438</v>
      </c>
      <c r="DK155" s="126">
        <f t="shared" si="620"/>
        <v>0.1241310949</v>
      </c>
      <c r="DL155" s="126">
        <f t="shared" si="620"/>
        <v>0.1355247098</v>
      </c>
      <c r="DM155" s="126">
        <f t="shared" si="620"/>
        <v>0.04247832143</v>
      </c>
      <c r="DN155" s="126">
        <f t="shared" si="620"/>
        <v>0.04637727713</v>
      </c>
      <c r="DO155" s="126">
        <f t="shared" si="620"/>
        <v>0.05063410609</v>
      </c>
      <c r="DP155" s="126">
        <f t="shared" si="620"/>
        <v>0.01453630771</v>
      </c>
      <c r="DQ155" s="126">
        <f t="shared" si="620"/>
        <v>0.01587055111</v>
      </c>
      <c r="DR155" s="126">
        <f t="shared" si="620"/>
        <v>0.01732726064</v>
      </c>
      <c r="DS155" s="126">
        <f t="shared" si="620"/>
        <v>0.0189176771</v>
      </c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5">
        <f t="shared" ref="EF155:EO155" si="621">D155*EF$3</f>
        <v>-0.002271078519</v>
      </c>
      <c r="EG155" s="125">
        <f t="shared" si="621"/>
        <v>0.1515866138</v>
      </c>
      <c r="EH155" s="125">
        <f t="shared" si="621"/>
        <v>0.2147520927</v>
      </c>
      <c r="EI155" s="125">
        <f t="shared" si="621"/>
        <v>-0.04178377247</v>
      </c>
      <c r="EJ155" s="125">
        <f t="shared" si="621"/>
        <v>0.06836739963</v>
      </c>
      <c r="EK155" s="125">
        <f t="shared" si="621"/>
        <v>-0.03130835667</v>
      </c>
      <c r="EL155" s="125">
        <f t="shared" si="621"/>
        <v>0.01367303067</v>
      </c>
      <c r="EM155" s="125">
        <f t="shared" si="621"/>
        <v>-0.01330311576</v>
      </c>
      <c r="EN155" s="125">
        <f t="shared" si="621"/>
        <v>-0.01621957492</v>
      </c>
      <c r="EO155" s="125">
        <f t="shared" si="621"/>
        <v>0.01806444799</v>
      </c>
      <c r="EP155" s="127">
        <f t="shared" si="17"/>
        <v>0.3615576865</v>
      </c>
      <c r="EQ155" s="127">
        <v>0.04219784213250111</v>
      </c>
      <c r="ER155" s="127">
        <f t="shared" si="18"/>
        <v>0.3627386438</v>
      </c>
      <c r="ES155" s="127">
        <f t="shared" si="19"/>
        <v>0.000001394660352</v>
      </c>
      <c r="ET155" s="127">
        <f t="shared" si="20"/>
        <v>0.004984850197</v>
      </c>
    </row>
    <row r="156">
      <c r="A156" s="123">
        <f>'Yield Tabulations'!Z157</f>
        <v>0.4351378958</v>
      </c>
      <c r="B156" s="124">
        <f>'Yield Tabulations'!V157</f>
        <v>0.4634920635</v>
      </c>
      <c r="C156" s="124">
        <f>'Yield Tabulations'!W157</f>
        <v>0.3839541547</v>
      </c>
      <c r="D156" s="125">
        <f t="shared" si="11"/>
        <v>1</v>
      </c>
      <c r="E156" s="125">
        <f t="shared" ref="E156:M156" si="622">POWER($B156,E$1)*POWER($C156,E$2)</f>
        <v>0.3839541547</v>
      </c>
      <c r="F156" s="125">
        <f t="shared" si="622"/>
        <v>0.4634920635</v>
      </c>
      <c r="G156" s="125">
        <f t="shared" si="622"/>
        <v>0.1474207929</v>
      </c>
      <c r="H156" s="125">
        <f t="shared" si="622"/>
        <v>0.1779597035</v>
      </c>
      <c r="I156" s="125">
        <f t="shared" si="622"/>
        <v>0.2148248929</v>
      </c>
      <c r="J156" s="125">
        <f t="shared" si="622"/>
        <v>0.05660282594</v>
      </c>
      <c r="K156" s="125">
        <f t="shared" si="622"/>
        <v>0.06832836752</v>
      </c>
      <c r="L156" s="125">
        <f t="shared" si="622"/>
        <v>0.08248291018</v>
      </c>
      <c r="M156" s="125">
        <f t="shared" si="622"/>
        <v>0.09956963291</v>
      </c>
      <c r="N156" s="126">
        <f t="shared" ref="N156:DI156" si="623">OFFSET($D156,0,N$2)*OFFSET($D156,0,N$3)</f>
        <v>1</v>
      </c>
      <c r="O156" s="126">
        <f t="shared" si="623"/>
        <v>0.3839541547</v>
      </c>
      <c r="P156" s="126">
        <f t="shared" si="623"/>
        <v>0.4634920635</v>
      </c>
      <c r="Q156" s="126">
        <f t="shared" si="623"/>
        <v>0.1474207929</v>
      </c>
      <c r="R156" s="126">
        <f t="shared" si="623"/>
        <v>0.1779597035</v>
      </c>
      <c r="S156" s="126">
        <f t="shared" si="623"/>
        <v>0.2148248929</v>
      </c>
      <c r="T156" s="126">
        <f t="shared" si="623"/>
        <v>0.05660282594</v>
      </c>
      <c r="U156" s="126">
        <f t="shared" si="623"/>
        <v>0.06832836752</v>
      </c>
      <c r="V156" s="126">
        <f t="shared" si="623"/>
        <v>0.08248291018</v>
      </c>
      <c r="W156" s="126">
        <f t="shared" si="623"/>
        <v>0.09956963291</v>
      </c>
      <c r="X156" s="126">
        <f t="shared" si="623"/>
        <v>0.3839541547</v>
      </c>
      <c r="Y156" s="126">
        <f t="shared" si="623"/>
        <v>0.1474207929</v>
      </c>
      <c r="Z156" s="126">
        <f t="shared" si="623"/>
        <v>0.1779597035</v>
      </c>
      <c r="AA156" s="126">
        <f t="shared" si="623"/>
        <v>0.05660282594</v>
      </c>
      <c r="AB156" s="126">
        <f t="shared" si="623"/>
        <v>0.06832836752</v>
      </c>
      <c r="AC156" s="126">
        <f t="shared" si="623"/>
        <v>0.08248291018</v>
      </c>
      <c r="AD156" s="126">
        <f t="shared" si="623"/>
        <v>0.02173289019</v>
      </c>
      <c r="AE156" s="126">
        <f t="shared" si="623"/>
        <v>0.02623496059</v>
      </c>
      <c r="AF156" s="126">
        <f t="shared" si="623"/>
        <v>0.03166965606</v>
      </c>
      <c r="AG156" s="126">
        <f t="shared" si="623"/>
        <v>0.03823017424</v>
      </c>
      <c r="AH156" s="126">
        <f t="shared" si="623"/>
        <v>0.4634920635</v>
      </c>
      <c r="AI156" s="126">
        <f t="shared" si="623"/>
        <v>0.1779597035</v>
      </c>
      <c r="AJ156" s="126">
        <f t="shared" si="623"/>
        <v>0.2148248929</v>
      </c>
      <c r="AK156" s="126">
        <f t="shared" si="623"/>
        <v>0.06832836752</v>
      </c>
      <c r="AL156" s="126">
        <f t="shared" si="623"/>
        <v>0.08248291018</v>
      </c>
      <c r="AM156" s="126">
        <f t="shared" si="623"/>
        <v>0.09956963291</v>
      </c>
      <c r="AN156" s="126">
        <f t="shared" si="623"/>
        <v>0.02623496059</v>
      </c>
      <c r="AO156" s="126">
        <f t="shared" si="623"/>
        <v>0.03166965606</v>
      </c>
      <c r="AP156" s="126">
        <f t="shared" si="623"/>
        <v>0.03823017424</v>
      </c>
      <c r="AQ156" s="126">
        <f t="shared" si="623"/>
        <v>0.04614973462</v>
      </c>
      <c r="AR156" s="126">
        <f t="shared" si="623"/>
        <v>0.1474207929</v>
      </c>
      <c r="AS156" s="126">
        <f t="shared" si="623"/>
        <v>0.05660282594</v>
      </c>
      <c r="AT156" s="126">
        <f t="shared" si="623"/>
        <v>0.06832836752</v>
      </c>
      <c r="AU156" s="126">
        <f t="shared" si="623"/>
        <v>0.02173289019</v>
      </c>
      <c r="AV156" s="126">
        <f t="shared" si="623"/>
        <v>0.02623496059</v>
      </c>
      <c r="AW156" s="126">
        <f t="shared" si="623"/>
        <v>0.03166965606</v>
      </c>
      <c r="AX156" s="126">
        <f t="shared" si="623"/>
        <v>0.008344433482</v>
      </c>
      <c r="AY156" s="126">
        <f t="shared" si="623"/>
        <v>0.01007302212</v>
      </c>
      <c r="AZ156" s="126">
        <f t="shared" si="623"/>
        <v>0.01215969602</v>
      </c>
      <c r="BA156" s="126">
        <f t="shared" si="623"/>
        <v>0.01467863424</v>
      </c>
      <c r="BB156" s="126">
        <f t="shared" si="623"/>
        <v>0.1779597035</v>
      </c>
      <c r="BC156" s="126">
        <f t="shared" si="623"/>
        <v>0.06832836752</v>
      </c>
      <c r="BD156" s="126">
        <f t="shared" si="623"/>
        <v>0.08248291018</v>
      </c>
      <c r="BE156" s="126">
        <f t="shared" si="623"/>
        <v>0.02623496059</v>
      </c>
      <c r="BF156" s="126">
        <f t="shared" si="623"/>
        <v>0.03166965606</v>
      </c>
      <c r="BG156" s="126">
        <f t="shared" si="623"/>
        <v>0.03823017424</v>
      </c>
      <c r="BH156" s="126">
        <f t="shared" si="623"/>
        <v>0.01007302212</v>
      </c>
      <c r="BI156" s="126">
        <f t="shared" si="623"/>
        <v>0.01215969602</v>
      </c>
      <c r="BJ156" s="126">
        <f t="shared" si="623"/>
        <v>0.01467863424</v>
      </c>
      <c r="BK156" s="126">
        <f t="shared" si="623"/>
        <v>0.01771938235</v>
      </c>
      <c r="BL156" s="126">
        <f t="shared" si="623"/>
        <v>0.2148248929</v>
      </c>
      <c r="BM156" s="126">
        <f t="shared" si="623"/>
        <v>0.08248291018</v>
      </c>
      <c r="BN156" s="126">
        <f t="shared" si="623"/>
        <v>0.09956963291</v>
      </c>
      <c r="BO156" s="126">
        <f t="shared" si="623"/>
        <v>0.03166965606</v>
      </c>
      <c r="BP156" s="126">
        <f t="shared" si="623"/>
        <v>0.03823017424</v>
      </c>
      <c r="BQ156" s="126">
        <f t="shared" si="623"/>
        <v>0.04614973462</v>
      </c>
      <c r="BR156" s="126">
        <f t="shared" si="623"/>
        <v>0.01215969602</v>
      </c>
      <c r="BS156" s="126">
        <f t="shared" si="623"/>
        <v>0.01467863424</v>
      </c>
      <c r="BT156" s="126">
        <f t="shared" si="623"/>
        <v>0.01771938235</v>
      </c>
      <c r="BU156" s="126">
        <f t="shared" si="623"/>
        <v>0.02139003573</v>
      </c>
      <c r="BV156" s="126">
        <f t="shared" si="623"/>
        <v>0.05660282594</v>
      </c>
      <c r="BW156" s="126">
        <f t="shared" si="623"/>
        <v>0.02173289019</v>
      </c>
      <c r="BX156" s="126">
        <f t="shared" si="623"/>
        <v>0.02623496059</v>
      </c>
      <c r="BY156" s="126">
        <f t="shared" si="623"/>
        <v>0.008344433482</v>
      </c>
      <c r="BZ156" s="126">
        <f t="shared" si="623"/>
        <v>0.01007302212</v>
      </c>
      <c r="CA156" s="126">
        <f t="shared" si="623"/>
        <v>0.01215969602</v>
      </c>
      <c r="CB156" s="126">
        <f t="shared" si="623"/>
        <v>0.003203879904</v>
      </c>
      <c r="CC156" s="126">
        <f t="shared" si="623"/>
        <v>0.003867578693</v>
      </c>
      <c r="CD156" s="126">
        <f t="shared" si="623"/>
        <v>0.004668765808</v>
      </c>
      <c r="CE156" s="126">
        <f t="shared" si="623"/>
        <v>0.0056359226</v>
      </c>
      <c r="CF156" s="126">
        <f t="shared" si="623"/>
        <v>0.06832836752</v>
      </c>
      <c r="CG156" s="126">
        <f t="shared" si="623"/>
        <v>0.02623496059</v>
      </c>
      <c r="CH156" s="126">
        <f t="shared" si="623"/>
        <v>0.03166965606</v>
      </c>
      <c r="CI156" s="126">
        <f t="shared" si="623"/>
        <v>0.01007302212</v>
      </c>
      <c r="CJ156" s="126">
        <f t="shared" si="623"/>
        <v>0.01215969602</v>
      </c>
      <c r="CK156" s="126">
        <f t="shared" si="623"/>
        <v>0.01467863424</v>
      </c>
      <c r="CL156" s="126">
        <f t="shared" si="623"/>
        <v>0.003867578693</v>
      </c>
      <c r="CM156" s="126">
        <f t="shared" si="623"/>
        <v>0.004668765808</v>
      </c>
      <c r="CN156" s="126">
        <f t="shared" si="623"/>
        <v>0.0056359226</v>
      </c>
      <c r="CO156" s="126">
        <f t="shared" si="623"/>
        <v>0.006803430471</v>
      </c>
      <c r="CP156" s="126">
        <f t="shared" si="623"/>
        <v>0.08248291018</v>
      </c>
      <c r="CQ156" s="126">
        <f t="shared" si="623"/>
        <v>0.03166965606</v>
      </c>
      <c r="CR156" s="126">
        <f t="shared" si="623"/>
        <v>0.03823017424</v>
      </c>
      <c r="CS156" s="126">
        <f t="shared" si="623"/>
        <v>0.01215969602</v>
      </c>
      <c r="CT156" s="126">
        <f t="shared" si="623"/>
        <v>0.01467863424</v>
      </c>
      <c r="CU156" s="126">
        <f t="shared" si="623"/>
        <v>0.01771938235</v>
      </c>
      <c r="CV156" s="126">
        <f t="shared" si="623"/>
        <v>0.004668765808</v>
      </c>
      <c r="CW156" s="126">
        <f t="shared" si="623"/>
        <v>0.0056359226</v>
      </c>
      <c r="CX156" s="126">
        <f t="shared" si="623"/>
        <v>0.006803430471</v>
      </c>
      <c r="CY156" s="126">
        <f t="shared" si="623"/>
        <v>0.008212793087</v>
      </c>
      <c r="CZ156" s="126">
        <f t="shared" si="623"/>
        <v>0.09956963291</v>
      </c>
      <c r="DA156" s="126">
        <f t="shared" si="623"/>
        <v>0.03823017424</v>
      </c>
      <c r="DB156" s="126">
        <f t="shared" si="623"/>
        <v>0.04614973462</v>
      </c>
      <c r="DC156" s="126">
        <f t="shared" si="623"/>
        <v>0.01467863424</v>
      </c>
      <c r="DD156" s="126">
        <f t="shared" si="623"/>
        <v>0.01771938235</v>
      </c>
      <c r="DE156" s="126">
        <f t="shared" si="623"/>
        <v>0.02139003573</v>
      </c>
      <c r="DF156" s="126">
        <f t="shared" si="623"/>
        <v>0.0056359226</v>
      </c>
      <c r="DG156" s="126">
        <f t="shared" si="623"/>
        <v>0.006803430471</v>
      </c>
      <c r="DH156" s="126">
        <f t="shared" si="623"/>
        <v>0.008212793087</v>
      </c>
      <c r="DI156" s="126">
        <f t="shared" si="623"/>
        <v>0.009914111798</v>
      </c>
      <c r="DJ156" s="126">
        <f t="shared" ref="DJ156:DS156" si="624">$A156*OFFSET($D156,0,DJ$3)</f>
        <v>0.4351378958</v>
      </c>
      <c r="DK156" s="126">
        <f t="shared" si="624"/>
        <v>0.167073003</v>
      </c>
      <c r="DL156" s="126">
        <f t="shared" si="624"/>
        <v>0.2016829612</v>
      </c>
      <c r="DM156" s="126">
        <f t="shared" si="624"/>
        <v>0.06414837364</v>
      </c>
      <c r="DN156" s="126">
        <f t="shared" si="624"/>
        <v>0.0774370109</v>
      </c>
      <c r="DO156" s="126">
        <f t="shared" si="624"/>
        <v>0.09347845187</v>
      </c>
      <c r="DP156" s="126">
        <f t="shared" si="624"/>
        <v>0.02463003458</v>
      </c>
      <c r="DQ156" s="126">
        <f t="shared" si="624"/>
        <v>0.02973226207</v>
      </c>
      <c r="DR156" s="126">
        <f t="shared" si="624"/>
        <v>0.03589143997</v>
      </c>
      <c r="DS156" s="126">
        <f t="shared" si="624"/>
        <v>0.04332652055</v>
      </c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5">
        <f t="shared" ref="EF156:EO156" si="625">D156*EF$3</f>
        <v>-0.002271078519</v>
      </c>
      <c r="EG156" s="125">
        <f t="shared" si="625"/>
        <v>0.1700800841</v>
      </c>
      <c r="EH156" s="125">
        <f t="shared" si="625"/>
        <v>0.2664127746</v>
      </c>
      <c r="EI156" s="125">
        <f t="shared" si="625"/>
        <v>-0.05260086292</v>
      </c>
      <c r="EJ156" s="125">
        <f t="shared" si="625"/>
        <v>0.09516106922</v>
      </c>
      <c r="EK156" s="125">
        <f t="shared" si="625"/>
        <v>-0.04818319057</v>
      </c>
      <c r="EL156" s="125">
        <f t="shared" si="625"/>
        <v>0.01931268333</v>
      </c>
      <c r="EM156" s="125">
        <f t="shared" si="625"/>
        <v>-0.0207757271</v>
      </c>
      <c r="EN156" s="125">
        <f t="shared" si="625"/>
        <v>-0.02800704958</v>
      </c>
      <c r="EO156" s="125">
        <f t="shared" si="625"/>
        <v>0.03448876297</v>
      </c>
      <c r="EP156" s="127">
        <f t="shared" si="17"/>
        <v>0.4336174655</v>
      </c>
      <c r="EQ156" s="127">
        <v>0.02029351779524921</v>
      </c>
      <c r="ER156" s="127">
        <f t="shared" si="18"/>
        <v>0.4351378958</v>
      </c>
      <c r="ES156" s="127">
        <f t="shared" si="19"/>
        <v>0.000002311708251</v>
      </c>
      <c r="ET156" s="127">
        <f t="shared" si="20"/>
        <v>0.000003224827263</v>
      </c>
    </row>
    <row r="157">
      <c r="A157" s="123">
        <f>'Yield Tabulations'!Z158</f>
        <v>0.5091019417</v>
      </c>
      <c r="B157" s="124">
        <f>'Yield Tabulations'!V158</f>
        <v>0.5771006464</v>
      </c>
      <c r="C157" s="124">
        <f>'Yield Tabulations'!W158</f>
        <v>0.3787610619</v>
      </c>
      <c r="D157" s="125">
        <f t="shared" si="11"/>
        <v>1</v>
      </c>
      <c r="E157" s="125">
        <f t="shared" ref="E157:M157" si="626">POWER($B157,E$1)*POWER($C157,E$2)</f>
        <v>0.3787610619</v>
      </c>
      <c r="F157" s="125">
        <f t="shared" si="626"/>
        <v>0.5771006464</v>
      </c>
      <c r="G157" s="125">
        <f t="shared" si="626"/>
        <v>0.143459942</v>
      </c>
      <c r="H157" s="125">
        <f t="shared" si="626"/>
        <v>0.2185832537</v>
      </c>
      <c r="I157" s="125">
        <f t="shared" si="626"/>
        <v>0.333045156</v>
      </c>
      <c r="J157" s="125">
        <f t="shared" si="626"/>
        <v>0.05433704</v>
      </c>
      <c r="K157" s="125">
        <f t="shared" si="626"/>
        <v>0.08279082528</v>
      </c>
      <c r="L157" s="125">
        <f t="shared" si="626"/>
        <v>0.126144537</v>
      </c>
      <c r="M157" s="125">
        <f t="shared" si="626"/>
        <v>0.1922005748</v>
      </c>
      <c r="N157" s="126">
        <f t="shared" ref="N157:DI157" si="627">OFFSET($D157,0,N$2)*OFFSET($D157,0,N$3)</f>
        <v>1</v>
      </c>
      <c r="O157" s="126">
        <f t="shared" si="627"/>
        <v>0.3787610619</v>
      </c>
      <c r="P157" s="126">
        <f t="shared" si="627"/>
        <v>0.5771006464</v>
      </c>
      <c r="Q157" s="126">
        <f t="shared" si="627"/>
        <v>0.143459942</v>
      </c>
      <c r="R157" s="126">
        <f t="shared" si="627"/>
        <v>0.2185832537</v>
      </c>
      <c r="S157" s="126">
        <f t="shared" si="627"/>
        <v>0.333045156</v>
      </c>
      <c r="T157" s="126">
        <f t="shared" si="627"/>
        <v>0.05433704</v>
      </c>
      <c r="U157" s="126">
        <f t="shared" si="627"/>
        <v>0.08279082528</v>
      </c>
      <c r="V157" s="126">
        <f t="shared" si="627"/>
        <v>0.126144537</v>
      </c>
      <c r="W157" s="126">
        <f t="shared" si="627"/>
        <v>0.1922005748</v>
      </c>
      <c r="X157" s="126">
        <f t="shared" si="627"/>
        <v>0.3787610619</v>
      </c>
      <c r="Y157" s="126">
        <f t="shared" si="627"/>
        <v>0.143459942</v>
      </c>
      <c r="Z157" s="126">
        <f t="shared" si="627"/>
        <v>0.2185832537</v>
      </c>
      <c r="AA157" s="126">
        <f t="shared" si="627"/>
        <v>0.05433704</v>
      </c>
      <c r="AB157" s="126">
        <f t="shared" si="627"/>
        <v>0.08279082528</v>
      </c>
      <c r="AC157" s="126">
        <f t="shared" si="627"/>
        <v>0.126144537</v>
      </c>
      <c r="AD157" s="126">
        <f t="shared" si="627"/>
        <v>0.02058075497</v>
      </c>
      <c r="AE157" s="126">
        <f t="shared" si="627"/>
        <v>0.0313579409</v>
      </c>
      <c r="AF157" s="126">
        <f t="shared" si="627"/>
        <v>0.04777863878</v>
      </c>
      <c r="AG157" s="126">
        <f t="shared" si="627"/>
        <v>0.07279809382</v>
      </c>
      <c r="AH157" s="126">
        <f t="shared" si="627"/>
        <v>0.5771006464</v>
      </c>
      <c r="AI157" s="126">
        <f t="shared" si="627"/>
        <v>0.2185832537</v>
      </c>
      <c r="AJ157" s="126">
        <f t="shared" si="627"/>
        <v>0.333045156</v>
      </c>
      <c r="AK157" s="126">
        <f t="shared" si="627"/>
        <v>0.08279082528</v>
      </c>
      <c r="AL157" s="126">
        <f t="shared" si="627"/>
        <v>0.126144537</v>
      </c>
      <c r="AM157" s="126">
        <f t="shared" si="627"/>
        <v>0.1922005748</v>
      </c>
      <c r="AN157" s="126">
        <f t="shared" si="627"/>
        <v>0.0313579409</v>
      </c>
      <c r="AO157" s="126">
        <f t="shared" si="627"/>
        <v>0.04777863878</v>
      </c>
      <c r="AP157" s="126">
        <f t="shared" si="627"/>
        <v>0.07279809382</v>
      </c>
      <c r="AQ157" s="126">
        <f t="shared" si="627"/>
        <v>0.1109190759</v>
      </c>
      <c r="AR157" s="126">
        <f t="shared" si="627"/>
        <v>0.143459942</v>
      </c>
      <c r="AS157" s="126">
        <f t="shared" si="627"/>
        <v>0.05433704</v>
      </c>
      <c r="AT157" s="126">
        <f t="shared" si="627"/>
        <v>0.08279082528</v>
      </c>
      <c r="AU157" s="126">
        <f t="shared" si="627"/>
        <v>0.02058075497</v>
      </c>
      <c r="AV157" s="126">
        <f t="shared" si="627"/>
        <v>0.0313579409</v>
      </c>
      <c r="AW157" s="126">
        <f t="shared" si="627"/>
        <v>0.04777863878</v>
      </c>
      <c r="AX157" s="126">
        <f t="shared" si="627"/>
        <v>0.007795188609</v>
      </c>
      <c r="AY157" s="126">
        <f t="shared" si="627"/>
        <v>0.011877167</v>
      </c>
      <c r="AZ157" s="126">
        <f t="shared" si="627"/>
        <v>0.01809668796</v>
      </c>
      <c r="BA157" s="126">
        <f t="shared" si="627"/>
        <v>0.02757308332</v>
      </c>
      <c r="BB157" s="126">
        <f t="shared" si="627"/>
        <v>0.2185832537</v>
      </c>
      <c r="BC157" s="126">
        <f t="shared" si="627"/>
        <v>0.08279082528</v>
      </c>
      <c r="BD157" s="126">
        <f t="shared" si="627"/>
        <v>0.126144537</v>
      </c>
      <c r="BE157" s="126">
        <f t="shared" si="627"/>
        <v>0.0313579409</v>
      </c>
      <c r="BF157" s="126">
        <f t="shared" si="627"/>
        <v>0.04777863878</v>
      </c>
      <c r="BG157" s="126">
        <f t="shared" si="627"/>
        <v>0.07279809382</v>
      </c>
      <c r="BH157" s="126">
        <f t="shared" si="627"/>
        <v>0.011877167</v>
      </c>
      <c r="BI157" s="126">
        <f t="shared" si="627"/>
        <v>0.01809668796</v>
      </c>
      <c r="BJ157" s="126">
        <f t="shared" si="627"/>
        <v>0.02757308332</v>
      </c>
      <c r="BK157" s="126">
        <f t="shared" si="627"/>
        <v>0.042011827</v>
      </c>
      <c r="BL157" s="126">
        <f t="shared" si="627"/>
        <v>0.333045156</v>
      </c>
      <c r="BM157" s="126">
        <f t="shared" si="627"/>
        <v>0.126144537</v>
      </c>
      <c r="BN157" s="126">
        <f t="shared" si="627"/>
        <v>0.1922005748</v>
      </c>
      <c r="BO157" s="126">
        <f t="shared" si="627"/>
        <v>0.04777863878</v>
      </c>
      <c r="BP157" s="126">
        <f t="shared" si="627"/>
        <v>0.07279809382</v>
      </c>
      <c r="BQ157" s="126">
        <f t="shared" si="627"/>
        <v>0.1109190759</v>
      </c>
      <c r="BR157" s="126">
        <f t="shared" si="627"/>
        <v>0.01809668796</v>
      </c>
      <c r="BS157" s="126">
        <f t="shared" si="627"/>
        <v>0.02757308332</v>
      </c>
      <c r="BT157" s="126">
        <f t="shared" si="627"/>
        <v>0.042011827</v>
      </c>
      <c r="BU157" s="126">
        <f t="shared" si="627"/>
        <v>0.06401147042</v>
      </c>
      <c r="BV157" s="126">
        <f t="shared" si="627"/>
        <v>0.05433704</v>
      </c>
      <c r="BW157" s="126">
        <f t="shared" si="627"/>
        <v>0.02058075497</v>
      </c>
      <c r="BX157" s="126">
        <f t="shared" si="627"/>
        <v>0.0313579409</v>
      </c>
      <c r="BY157" s="126">
        <f t="shared" si="627"/>
        <v>0.007795188609</v>
      </c>
      <c r="BZ157" s="126">
        <f t="shared" si="627"/>
        <v>0.011877167</v>
      </c>
      <c r="CA157" s="126">
        <f t="shared" si="627"/>
        <v>0.01809668796</v>
      </c>
      <c r="CB157" s="126">
        <f t="shared" si="627"/>
        <v>0.002952513916</v>
      </c>
      <c r="CC157" s="126">
        <f t="shared" si="627"/>
        <v>0.004498608385</v>
      </c>
      <c r="CD157" s="126">
        <f t="shared" si="627"/>
        <v>0.006854320751</v>
      </c>
      <c r="CE157" s="126">
        <f t="shared" si="627"/>
        <v>0.01044361032</v>
      </c>
      <c r="CF157" s="126">
        <f t="shared" si="627"/>
        <v>0.08279082528</v>
      </c>
      <c r="CG157" s="126">
        <f t="shared" si="627"/>
        <v>0.0313579409</v>
      </c>
      <c r="CH157" s="126">
        <f t="shared" si="627"/>
        <v>0.04777863878</v>
      </c>
      <c r="CI157" s="126">
        <f t="shared" si="627"/>
        <v>0.011877167</v>
      </c>
      <c r="CJ157" s="126">
        <f t="shared" si="627"/>
        <v>0.01809668796</v>
      </c>
      <c r="CK157" s="126">
        <f t="shared" si="627"/>
        <v>0.02757308332</v>
      </c>
      <c r="CL157" s="126">
        <f t="shared" si="627"/>
        <v>0.004498608385</v>
      </c>
      <c r="CM157" s="126">
        <f t="shared" si="627"/>
        <v>0.006854320751</v>
      </c>
      <c r="CN157" s="126">
        <f t="shared" si="627"/>
        <v>0.01044361032</v>
      </c>
      <c r="CO157" s="126">
        <f t="shared" si="627"/>
        <v>0.01591244421</v>
      </c>
      <c r="CP157" s="126">
        <f t="shared" si="627"/>
        <v>0.126144537</v>
      </c>
      <c r="CQ157" s="126">
        <f t="shared" si="627"/>
        <v>0.04777863878</v>
      </c>
      <c r="CR157" s="126">
        <f t="shared" si="627"/>
        <v>0.07279809382</v>
      </c>
      <c r="CS157" s="126">
        <f t="shared" si="627"/>
        <v>0.01809668796</v>
      </c>
      <c r="CT157" s="126">
        <f t="shared" si="627"/>
        <v>0.02757308332</v>
      </c>
      <c r="CU157" s="126">
        <f t="shared" si="627"/>
        <v>0.042011827</v>
      </c>
      <c r="CV157" s="126">
        <f t="shared" si="627"/>
        <v>0.006854320751</v>
      </c>
      <c r="CW157" s="126">
        <f t="shared" si="627"/>
        <v>0.01044361032</v>
      </c>
      <c r="CX157" s="126">
        <f t="shared" si="627"/>
        <v>0.01591244421</v>
      </c>
      <c r="CY157" s="126">
        <f t="shared" si="627"/>
        <v>0.02424505251</v>
      </c>
      <c r="CZ157" s="126">
        <f t="shared" si="627"/>
        <v>0.1922005748</v>
      </c>
      <c r="DA157" s="126">
        <f t="shared" si="627"/>
        <v>0.07279809382</v>
      </c>
      <c r="DB157" s="126">
        <f t="shared" si="627"/>
        <v>0.1109190759</v>
      </c>
      <c r="DC157" s="126">
        <f t="shared" si="627"/>
        <v>0.02757308332</v>
      </c>
      <c r="DD157" s="126">
        <f t="shared" si="627"/>
        <v>0.042011827</v>
      </c>
      <c r="DE157" s="126">
        <f t="shared" si="627"/>
        <v>0.06401147042</v>
      </c>
      <c r="DF157" s="126">
        <f t="shared" si="627"/>
        <v>0.01044361032</v>
      </c>
      <c r="DG157" s="126">
        <f t="shared" si="627"/>
        <v>0.01591244421</v>
      </c>
      <c r="DH157" s="126">
        <f t="shared" si="627"/>
        <v>0.02424505251</v>
      </c>
      <c r="DI157" s="126">
        <f t="shared" si="627"/>
        <v>0.03694106096</v>
      </c>
      <c r="DJ157" s="126">
        <f t="shared" ref="DJ157:DS157" si="628">$A157*OFFSET($D157,0,DJ$3)</f>
        <v>0.5091019417</v>
      </c>
      <c r="DK157" s="126">
        <f t="shared" si="628"/>
        <v>0.1928279921</v>
      </c>
      <c r="DL157" s="126">
        <f t="shared" si="628"/>
        <v>0.2938030596</v>
      </c>
      <c r="DM157" s="126">
        <f t="shared" si="628"/>
        <v>0.07303573506</v>
      </c>
      <c r="DN157" s="126">
        <f t="shared" si="628"/>
        <v>0.1112811589</v>
      </c>
      <c r="DO157" s="126">
        <f t="shared" si="628"/>
        <v>0.1695539356</v>
      </c>
      <c r="DP157" s="126">
        <f t="shared" si="628"/>
        <v>0.02766309257</v>
      </c>
      <c r="DQ157" s="126">
        <f t="shared" si="628"/>
        <v>0.04214896991</v>
      </c>
      <c r="DR157" s="126">
        <f t="shared" si="628"/>
        <v>0.06422042871</v>
      </c>
      <c r="DS157" s="126">
        <f t="shared" si="628"/>
        <v>0.09784968584</v>
      </c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5">
        <f t="shared" ref="EF157:EO157" si="629">D157*EF$3</f>
        <v>-0.002271078519</v>
      </c>
      <c r="EG157" s="125">
        <f t="shared" si="629"/>
        <v>0.167779701</v>
      </c>
      <c r="EH157" s="125">
        <f t="shared" si="629"/>
        <v>0.3317143842</v>
      </c>
      <c r="EI157" s="125">
        <f t="shared" si="629"/>
        <v>-0.05118760113</v>
      </c>
      <c r="EJ157" s="125">
        <f t="shared" si="629"/>
        <v>0.1168838548</v>
      </c>
      <c r="EK157" s="125">
        <f t="shared" si="629"/>
        <v>-0.07469887686</v>
      </c>
      <c r="EL157" s="125">
        <f t="shared" si="629"/>
        <v>0.0185396052</v>
      </c>
      <c r="EM157" s="125">
        <f t="shared" si="629"/>
        <v>-0.02517314045</v>
      </c>
      <c r="EN157" s="125">
        <f t="shared" si="629"/>
        <v>-0.04283234301</v>
      </c>
      <c r="EO157" s="125">
        <f t="shared" si="629"/>
        <v>0.06657411375</v>
      </c>
      <c r="EP157" s="127">
        <f t="shared" si="17"/>
        <v>0.5053286189</v>
      </c>
      <c r="EQ157" s="127">
        <v>-0.006357942841599351</v>
      </c>
      <c r="ER157" s="127">
        <f t="shared" si="18"/>
        <v>0.5091019417</v>
      </c>
      <c r="ES157" s="127">
        <f t="shared" si="19"/>
        <v>0.00001423796521</v>
      </c>
      <c r="ET157" s="127">
        <f t="shared" si="20"/>
        <v>0.005739551287</v>
      </c>
    </row>
    <row r="158">
      <c r="A158" s="123">
        <f>'Yield Tabulations'!Z159</f>
        <v>0.5659050967</v>
      </c>
      <c r="B158" s="124">
        <f>'Yield Tabulations'!V159</f>
        <v>0.617314931</v>
      </c>
      <c r="C158" s="124">
        <f>'Yield Tabulations'!W159</f>
        <v>0.4457478006</v>
      </c>
      <c r="D158" s="125">
        <f t="shared" si="11"/>
        <v>1</v>
      </c>
      <c r="E158" s="125">
        <f t="shared" ref="E158:M158" si="630">POWER($B158,E$1)*POWER($C158,E$2)</f>
        <v>0.4457478006</v>
      </c>
      <c r="F158" s="125">
        <f t="shared" si="630"/>
        <v>0.617314931</v>
      </c>
      <c r="G158" s="125">
        <f t="shared" si="630"/>
        <v>0.1986911017</v>
      </c>
      <c r="H158" s="125">
        <f t="shared" si="630"/>
        <v>0.2751667728</v>
      </c>
      <c r="I158" s="125">
        <f t="shared" si="630"/>
        <v>0.381077724</v>
      </c>
      <c r="J158" s="125">
        <f t="shared" si="630"/>
        <v>0.08856612159</v>
      </c>
      <c r="K158" s="125">
        <f t="shared" si="630"/>
        <v>0.1226549838</v>
      </c>
      <c r="L158" s="125">
        <f t="shared" si="630"/>
        <v>0.1698645573</v>
      </c>
      <c r="M158" s="125">
        <f t="shared" si="630"/>
        <v>0.2352449689</v>
      </c>
      <c r="N158" s="126">
        <f t="shared" ref="N158:DI158" si="631">OFFSET($D158,0,N$2)*OFFSET($D158,0,N$3)</f>
        <v>1</v>
      </c>
      <c r="O158" s="126">
        <f t="shared" si="631"/>
        <v>0.4457478006</v>
      </c>
      <c r="P158" s="126">
        <f t="shared" si="631"/>
        <v>0.617314931</v>
      </c>
      <c r="Q158" s="126">
        <f t="shared" si="631"/>
        <v>0.1986911017</v>
      </c>
      <c r="R158" s="126">
        <f t="shared" si="631"/>
        <v>0.2751667728</v>
      </c>
      <c r="S158" s="126">
        <f t="shared" si="631"/>
        <v>0.381077724</v>
      </c>
      <c r="T158" s="126">
        <f t="shared" si="631"/>
        <v>0.08856612159</v>
      </c>
      <c r="U158" s="126">
        <f t="shared" si="631"/>
        <v>0.1226549838</v>
      </c>
      <c r="V158" s="126">
        <f t="shared" si="631"/>
        <v>0.1698645573</v>
      </c>
      <c r="W158" s="126">
        <f t="shared" si="631"/>
        <v>0.2352449689</v>
      </c>
      <c r="X158" s="126">
        <f t="shared" si="631"/>
        <v>0.4457478006</v>
      </c>
      <c r="Y158" s="126">
        <f t="shared" si="631"/>
        <v>0.1986911017</v>
      </c>
      <c r="Z158" s="126">
        <f t="shared" si="631"/>
        <v>0.2751667728</v>
      </c>
      <c r="AA158" s="126">
        <f t="shared" si="631"/>
        <v>0.08856612159</v>
      </c>
      <c r="AB158" s="126">
        <f t="shared" si="631"/>
        <v>0.1226549838</v>
      </c>
      <c r="AC158" s="126">
        <f t="shared" si="631"/>
        <v>0.1698645573</v>
      </c>
      <c r="AD158" s="126">
        <f t="shared" si="631"/>
        <v>0.03947815391</v>
      </c>
      <c r="AE158" s="126">
        <f t="shared" si="631"/>
        <v>0.05467318924</v>
      </c>
      <c r="AF158" s="126">
        <f t="shared" si="631"/>
        <v>0.07571675283</v>
      </c>
      <c r="AG158" s="126">
        <f t="shared" si="631"/>
        <v>0.1048599275</v>
      </c>
      <c r="AH158" s="126">
        <f t="shared" si="631"/>
        <v>0.617314931</v>
      </c>
      <c r="AI158" s="126">
        <f t="shared" si="631"/>
        <v>0.2751667728</v>
      </c>
      <c r="AJ158" s="126">
        <f t="shared" si="631"/>
        <v>0.381077724</v>
      </c>
      <c r="AK158" s="126">
        <f t="shared" si="631"/>
        <v>0.1226549838</v>
      </c>
      <c r="AL158" s="126">
        <f t="shared" si="631"/>
        <v>0.1698645573</v>
      </c>
      <c r="AM158" s="126">
        <f t="shared" si="631"/>
        <v>0.2352449689</v>
      </c>
      <c r="AN158" s="126">
        <f t="shared" si="631"/>
        <v>0.05467318924</v>
      </c>
      <c r="AO158" s="126">
        <f t="shared" si="631"/>
        <v>0.07571675283</v>
      </c>
      <c r="AP158" s="126">
        <f t="shared" si="631"/>
        <v>0.1048599275</v>
      </c>
      <c r="AQ158" s="126">
        <f t="shared" si="631"/>
        <v>0.1452202317</v>
      </c>
      <c r="AR158" s="126">
        <f t="shared" si="631"/>
        <v>0.1986911017</v>
      </c>
      <c r="AS158" s="126">
        <f t="shared" si="631"/>
        <v>0.08856612159</v>
      </c>
      <c r="AT158" s="126">
        <f t="shared" si="631"/>
        <v>0.1226549838</v>
      </c>
      <c r="AU158" s="126">
        <f t="shared" si="631"/>
        <v>0.03947815391</v>
      </c>
      <c r="AV158" s="126">
        <f t="shared" si="631"/>
        <v>0.05467318924</v>
      </c>
      <c r="AW158" s="126">
        <f t="shared" si="631"/>
        <v>0.07571675283</v>
      </c>
      <c r="AX158" s="126">
        <f t="shared" si="631"/>
        <v>0.01759730027</v>
      </c>
      <c r="AY158" s="126">
        <f t="shared" si="631"/>
        <v>0.02437045385</v>
      </c>
      <c r="AZ158" s="126">
        <f t="shared" si="631"/>
        <v>0.03375057604</v>
      </c>
      <c r="BA158" s="126">
        <f t="shared" si="631"/>
        <v>0.04674108205</v>
      </c>
      <c r="BB158" s="126">
        <f t="shared" si="631"/>
        <v>0.2751667728</v>
      </c>
      <c r="BC158" s="126">
        <f t="shared" si="631"/>
        <v>0.1226549838</v>
      </c>
      <c r="BD158" s="126">
        <f t="shared" si="631"/>
        <v>0.1698645573</v>
      </c>
      <c r="BE158" s="126">
        <f t="shared" si="631"/>
        <v>0.05467318924</v>
      </c>
      <c r="BF158" s="126">
        <f t="shared" si="631"/>
        <v>0.07571675283</v>
      </c>
      <c r="BG158" s="126">
        <f t="shared" si="631"/>
        <v>0.1048599275</v>
      </c>
      <c r="BH158" s="126">
        <f t="shared" si="631"/>
        <v>0.02437045385</v>
      </c>
      <c r="BI158" s="126">
        <f t="shared" si="631"/>
        <v>0.03375057604</v>
      </c>
      <c r="BJ158" s="126">
        <f t="shared" si="631"/>
        <v>0.04674108205</v>
      </c>
      <c r="BK158" s="126">
        <f t="shared" si="631"/>
        <v>0.0647315989</v>
      </c>
      <c r="BL158" s="126">
        <f t="shared" si="631"/>
        <v>0.381077724</v>
      </c>
      <c r="BM158" s="126">
        <f t="shared" si="631"/>
        <v>0.1698645573</v>
      </c>
      <c r="BN158" s="126">
        <f t="shared" si="631"/>
        <v>0.2352449689</v>
      </c>
      <c r="BO158" s="126">
        <f t="shared" si="631"/>
        <v>0.07571675283</v>
      </c>
      <c r="BP158" s="126">
        <f t="shared" si="631"/>
        <v>0.1048599275</v>
      </c>
      <c r="BQ158" s="126">
        <f t="shared" si="631"/>
        <v>0.1452202317</v>
      </c>
      <c r="BR158" s="126">
        <f t="shared" si="631"/>
        <v>0.03375057604</v>
      </c>
      <c r="BS158" s="126">
        <f t="shared" si="631"/>
        <v>0.04674108205</v>
      </c>
      <c r="BT158" s="126">
        <f t="shared" si="631"/>
        <v>0.0647315989</v>
      </c>
      <c r="BU158" s="126">
        <f t="shared" si="631"/>
        <v>0.08964661734</v>
      </c>
      <c r="BV158" s="126">
        <f t="shared" si="631"/>
        <v>0.08856612159</v>
      </c>
      <c r="BW158" s="126">
        <f t="shared" si="631"/>
        <v>0.03947815391</v>
      </c>
      <c r="BX158" s="126">
        <f t="shared" si="631"/>
        <v>0.05467318924</v>
      </c>
      <c r="BY158" s="126">
        <f t="shared" si="631"/>
        <v>0.01759730027</v>
      </c>
      <c r="BZ158" s="126">
        <f t="shared" si="631"/>
        <v>0.02437045385</v>
      </c>
      <c r="CA158" s="126">
        <f t="shared" si="631"/>
        <v>0.03375057604</v>
      </c>
      <c r="CB158" s="126">
        <f t="shared" si="631"/>
        <v>0.007843957894</v>
      </c>
      <c r="CC158" s="126">
        <f t="shared" si="631"/>
        <v>0.0108630762</v>
      </c>
      <c r="CD158" s="126">
        <f t="shared" si="631"/>
        <v>0.01504424504</v>
      </c>
      <c r="CE158" s="126">
        <f t="shared" si="631"/>
        <v>0.02083473452</v>
      </c>
      <c r="CF158" s="126">
        <f t="shared" si="631"/>
        <v>0.1226549838</v>
      </c>
      <c r="CG158" s="126">
        <f t="shared" si="631"/>
        <v>0.05467318924</v>
      </c>
      <c r="CH158" s="126">
        <f t="shared" si="631"/>
        <v>0.07571675283</v>
      </c>
      <c r="CI158" s="126">
        <f t="shared" si="631"/>
        <v>0.02437045385</v>
      </c>
      <c r="CJ158" s="126">
        <f t="shared" si="631"/>
        <v>0.03375057604</v>
      </c>
      <c r="CK158" s="126">
        <f t="shared" si="631"/>
        <v>0.04674108205</v>
      </c>
      <c r="CL158" s="126">
        <f t="shared" si="631"/>
        <v>0.0108630762</v>
      </c>
      <c r="CM158" s="126">
        <f t="shared" si="631"/>
        <v>0.01504424504</v>
      </c>
      <c r="CN158" s="126">
        <f t="shared" si="631"/>
        <v>0.02083473452</v>
      </c>
      <c r="CO158" s="126">
        <f t="shared" si="631"/>
        <v>0.02885396784</v>
      </c>
      <c r="CP158" s="126">
        <f t="shared" si="631"/>
        <v>0.1698645573</v>
      </c>
      <c r="CQ158" s="126">
        <f t="shared" si="631"/>
        <v>0.07571675283</v>
      </c>
      <c r="CR158" s="126">
        <f t="shared" si="631"/>
        <v>0.1048599275</v>
      </c>
      <c r="CS158" s="126">
        <f t="shared" si="631"/>
        <v>0.03375057604</v>
      </c>
      <c r="CT158" s="126">
        <f t="shared" si="631"/>
        <v>0.04674108205</v>
      </c>
      <c r="CU158" s="126">
        <f t="shared" si="631"/>
        <v>0.0647315989</v>
      </c>
      <c r="CV158" s="126">
        <f t="shared" si="631"/>
        <v>0.01504424504</v>
      </c>
      <c r="CW158" s="126">
        <f t="shared" si="631"/>
        <v>0.02083473452</v>
      </c>
      <c r="CX158" s="126">
        <f t="shared" si="631"/>
        <v>0.02885396784</v>
      </c>
      <c r="CY158" s="126">
        <f t="shared" si="631"/>
        <v>0.03995978251</v>
      </c>
      <c r="CZ158" s="126">
        <f t="shared" si="631"/>
        <v>0.2352449689</v>
      </c>
      <c r="DA158" s="126">
        <f t="shared" si="631"/>
        <v>0.1048599275</v>
      </c>
      <c r="DB158" s="126">
        <f t="shared" si="631"/>
        <v>0.1452202317</v>
      </c>
      <c r="DC158" s="126">
        <f t="shared" si="631"/>
        <v>0.04674108205</v>
      </c>
      <c r="DD158" s="126">
        <f t="shared" si="631"/>
        <v>0.0647315989</v>
      </c>
      <c r="DE158" s="126">
        <f t="shared" si="631"/>
        <v>0.08964661734</v>
      </c>
      <c r="DF158" s="126">
        <f t="shared" si="631"/>
        <v>0.02083473452</v>
      </c>
      <c r="DG158" s="126">
        <f t="shared" si="631"/>
        <v>0.02885396784</v>
      </c>
      <c r="DH158" s="126">
        <f t="shared" si="631"/>
        <v>0.03995978251</v>
      </c>
      <c r="DI158" s="126">
        <f t="shared" si="631"/>
        <v>0.0553401954</v>
      </c>
      <c r="DJ158" s="126">
        <f t="shared" ref="DJ158:DS158" si="632">$A158*OFFSET($D158,0,DJ$3)</f>
        <v>0.5659050967</v>
      </c>
      <c r="DK158" s="126">
        <f t="shared" si="632"/>
        <v>0.2522509522</v>
      </c>
      <c r="DL158" s="126">
        <f t="shared" si="632"/>
        <v>0.3493416657</v>
      </c>
      <c r="DM158" s="126">
        <f t="shared" si="632"/>
        <v>0.1124403071</v>
      </c>
      <c r="DN158" s="126">
        <f t="shared" si="632"/>
        <v>0.1557182791</v>
      </c>
      <c r="DO158" s="126">
        <f t="shared" si="632"/>
        <v>0.2156538262</v>
      </c>
      <c r="DP158" s="126">
        <f t="shared" si="632"/>
        <v>0.0501200196</v>
      </c>
      <c r="DQ158" s="126">
        <f t="shared" si="632"/>
        <v>0.06941108044</v>
      </c>
      <c r="DR158" s="126">
        <f t="shared" si="632"/>
        <v>0.09612721874</v>
      </c>
      <c r="DS158" s="126">
        <f t="shared" si="632"/>
        <v>0.1331263269</v>
      </c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5">
        <f t="shared" ref="EF158:EO158" si="633">D158*EF$3</f>
        <v>-0.002271078519</v>
      </c>
      <c r="EG158" s="125">
        <f t="shared" si="633"/>
        <v>0.1974528013</v>
      </c>
      <c r="EH158" s="125">
        <f t="shared" si="633"/>
        <v>0.3548293412</v>
      </c>
      <c r="EI158" s="125">
        <f t="shared" si="633"/>
        <v>-0.07089450001</v>
      </c>
      <c r="EJ158" s="125">
        <f t="shared" si="633"/>
        <v>0.1471409752</v>
      </c>
      <c r="EK158" s="125">
        <f t="shared" si="633"/>
        <v>-0.08547212732</v>
      </c>
      <c r="EL158" s="125">
        <f t="shared" si="633"/>
        <v>0.03021844637</v>
      </c>
      <c r="EM158" s="125">
        <f t="shared" si="633"/>
        <v>-0.03729412194</v>
      </c>
      <c r="EN158" s="125">
        <f t="shared" si="633"/>
        <v>-0.05767746396</v>
      </c>
      <c r="EO158" s="125">
        <f t="shared" si="633"/>
        <v>0.08148375901</v>
      </c>
      <c r="EP158" s="127">
        <f t="shared" si="17"/>
        <v>0.5575160313</v>
      </c>
      <c r="EQ158" s="127">
        <v>0.01224950583212625</v>
      </c>
      <c r="ER158" s="127">
        <f t="shared" si="18"/>
        <v>0.5659050967</v>
      </c>
      <c r="ES158" s="127">
        <f t="shared" si="19"/>
        <v>0.00007037641705</v>
      </c>
      <c r="ET158" s="127">
        <f t="shared" si="20"/>
        <v>0.017572944</v>
      </c>
    </row>
    <row r="159">
      <c r="A159" s="123">
        <f>'Yield Tabulations'!Z160</f>
        <v>0.5092592593</v>
      </c>
      <c r="B159" s="124">
        <f>'Yield Tabulations'!V160</f>
        <v>0.5112107623</v>
      </c>
      <c r="C159" s="124">
        <f>'Yield Tabulations'!W160</f>
        <v>0.5057096248</v>
      </c>
      <c r="D159" s="125">
        <f t="shared" si="11"/>
        <v>1</v>
      </c>
      <c r="E159" s="125">
        <f t="shared" ref="E159:M159" si="634">POWER($B159,E$1)*POWER($C159,E$2)</f>
        <v>0.5057096248</v>
      </c>
      <c r="F159" s="125">
        <f t="shared" si="634"/>
        <v>0.5112107623</v>
      </c>
      <c r="G159" s="125">
        <f t="shared" si="634"/>
        <v>0.2557422246</v>
      </c>
      <c r="H159" s="125">
        <f t="shared" si="634"/>
        <v>0.2585242028</v>
      </c>
      <c r="I159" s="125">
        <f t="shared" si="634"/>
        <v>0.2613364435</v>
      </c>
      <c r="J159" s="125">
        <f t="shared" si="634"/>
        <v>0.1293313045</v>
      </c>
      <c r="K159" s="125">
        <f t="shared" si="634"/>
        <v>0.1307381776</v>
      </c>
      <c r="L159" s="125">
        <f t="shared" si="634"/>
        <v>0.1321603548</v>
      </c>
      <c r="M159" s="125">
        <f t="shared" si="634"/>
        <v>0.1335980025</v>
      </c>
      <c r="N159" s="126">
        <f t="shared" ref="N159:DI159" si="635">OFFSET($D159,0,N$2)*OFFSET($D159,0,N$3)</f>
        <v>1</v>
      </c>
      <c r="O159" s="126">
        <f t="shared" si="635"/>
        <v>0.5057096248</v>
      </c>
      <c r="P159" s="126">
        <f t="shared" si="635"/>
        <v>0.5112107623</v>
      </c>
      <c r="Q159" s="126">
        <f t="shared" si="635"/>
        <v>0.2557422246</v>
      </c>
      <c r="R159" s="126">
        <f t="shared" si="635"/>
        <v>0.2585242028</v>
      </c>
      <c r="S159" s="126">
        <f t="shared" si="635"/>
        <v>0.2613364435</v>
      </c>
      <c r="T159" s="126">
        <f t="shared" si="635"/>
        <v>0.1293313045</v>
      </c>
      <c r="U159" s="126">
        <f t="shared" si="635"/>
        <v>0.1307381776</v>
      </c>
      <c r="V159" s="126">
        <f t="shared" si="635"/>
        <v>0.1321603548</v>
      </c>
      <c r="W159" s="126">
        <f t="shared" si="635"/>
        <v>0.1335980025</v>
      </c>
      <c r="X159" s="126">
        <f t="shared" si="635"/>
        <v>0.5057096248</v>
      </c>
      <c r="Y159" s="126">
        <f t="shared" si="635"/>
        <v>0.2557422246</v>
      </c>
      <c r="Z159" s="126">
        <f t="shared" si="635"/>
        <v>0.2585242028</v>
      </c>
      <c r="AA159" s="126">
        <f t="shared" si="635"/>
        <v>0.1293313045</v>
      </c>
      <c r="AB159" s="126">
        <f t="shared" si="635"/>
        <v>0.1307381776</v>
      </c>
      <c r="AC159" s="126">
        <f t="shared" si="635"/>
        <v>0.1321603548</v>
      </c>
      <c r="AD159" s="126">
        <f t="shared" si="635"/>
        <v>0.06540408545</v>
      </c>
      <c r="AE159" s="126">
        <f t="shared" si="635"/>
        <v>0.06611555474</v>
      </c>
      <c r="AF159" s="126">
        <f t="shared" si="635"/>
        <v>0.06683476344</v>
      </c>
      <c r="AG159" s="126">
        <f t="shared" si="635"/>
        <v>0.06756179573</v>
      </c>
      <c r="AH159" s="126">
        <f t="shared" si="635"/>
        <v>0.5112107623</v>
      </c>
      <c r="AI159" s="126">
        <f t="shared" si="635"/>
        <v>0.2585242028</v>
      </c>
      <c r="AJ159" s="126">
        <f t="shared" si="635"/>
        <v>0.2613364435</v>
      </c>
      <c r="AK159" s="126">
        <f t="shared" si="635"/>
        <v>0.1307381776</v>
      </c>
      <c r="AL159" s="126">
        <f t="shared" si="635"/>
        <v>0.1321603548</v>
      </c>
      <c r="AM159" s="126">
        <f t="shared" si="635"/>
        <v>0.1335980025</v>
      </c>
      <c r="AN159" s="126">
        <f t="shared" si="635"/>
        <v>0.06611555474</v>
      </c>
      <c r="AO159" s="126">
        <f t="shared" si="635"/>
        <v>0.06683476344</v>
      </c>
      <c r="AP159" s="126">
        <f t="shared" si="635"/>
        <v>0.06756179573</v>
      </c>
      <c r="AQ159" s="126">
        <f t="shared" si="635"/>
        <v>0.06829673671</v>
      </c>
      <c r="AR159" s="126">
        <f t="shared" si="635"/>
        <v>0.2557422246</v>
      </c>
      <c r="AS159" s="126">
        <f t="shared" si="635"/>
        <v>0.1293313045</v>
      </c>
      <c r="AT159" s="126">
        <f t="shared" si="635"/>
        <v>0.1307381776</v>
      </c>
      <c r="AU159" s="126">
        <f t="shared" si="635"/>
        <v>0.06540408545</v>
      </c>
      <c r="AV159" s="126">
        <f t="shared" si="635"/>
        <v>0.06611555474</v>
      </c>
      <c r="AW159" s="126">
        <f t="shared" si="635"/>
        <v>0.06683476344</v>
      </c>
      <c r="AX159" s="126">
        <f t="shared" si="635"/>
        <v>0.03307547551</v>
      </c>
      <c r="AY159" s="126">
        <f t="shared" si="635"/>
        <v>0.03343527238</v>
      </c>
      <c r="AZ159" s="126">
        <f t="shared" si="635"/>
        <v>0.03379898314</v>
      </c>
      <c r="BA159" s="126">
        <f t="shared" si="635"/>
        <v>0.03416665037</v>
      </c>
      <c r="BB159" s="126">
        <f t="shared" si="635"/>
        <v>0.2585242028</v>
      </c>
      <c r="BC159" s="126">
        <f t="shared" si="635"/>
        <v>0.1307381776</v>
      </c>
      <c r="BD159" s="126">
        <f t="shared" si="635"/>
        <v>0.1321603548</v>
      </c>
      <c r="BE159" s="126">
        <f t="shared" si="635"/>
        <v>0.06611555474</v>
      </c>
      <c r="BF159" s="126">
        <f t="shared" si="635"/>
        <v>0.06683476344</v>
      </c>
      <c r="BG159" s="126">
        <f t="shared" si="635"/>
        <v>0.06756179573</v>
      </c>
      <c r="BH159" s="126">
        <f t="shared" si="635"/>
        <v>0.03343527238</v>
      </c>
      <c r="BI159" s="126">
        <f t="shared" si="635"/>
        <v>0.03379898314</v>
      </c>
      <c r="BJ159" s="126">
        <f t="shared" si="635"/>
        <v>0.03416665037</v>
      </c>
      <c r="BK159" s="126">
        <f t="shared" si="635"/>
        <v>0.0345383171</v>
      </c>
      <c r="BL159" s="126">
        <f t="shared" si="635"/>
        <v>0.2613364435</v>
      </c>
      <c r="BM159" s="126">
        <f t="shared" si="635"/>
        <v>0.1321603548</v>
      </c>
      <c r="BN159" s="126">
        <f t="shared" si="635"/>
        <v>0.1335980025</v>
      </c>
      <c r="BO159" s="126">
        <f t="shared" si="635"/>
        <v>0.06683476344</v>
      </c>
      <c r="BP159" s="126">
        <f t="shared" si="635"/>
        <v>0.06756179573</v>
      </c>
      <c r="BQ159" s="126">
        <f t="shared" si="635"/>
        <v>0.06829673671</v>
      </c>
      <c r="BR159" s="126">
        <f t="shared" si="635"/>
        <v>0.03379898314</v>
      </c>
      <c r="BS159" s="126">
        <f t="shared" si="635"/>
        <v>0.03416665037</v>
      </c>
      <c r="BT159" s="126">
        <f t="shared" si="635"/>
        <v>0.0345383171</v>
      </c>
      <c r="BU159" s="126">
        <f t="shared" si="635"/>
        <v>0.03491402684</v>
      </c>
      <c r="BV159" s="126">
        <f t="shared" si="635"/>
        <v>0.1293313045</v>
      </c>
      <c r="BW159" s="126">
        <f t="shared" si="635"/>
        <v>0.06540408545</v>
      </c>
      <c r="BX159" s="126">
        <f t="shared" si="635"/>
        <v>0.06611555474</v>
      </c>
      <c r="BY159" s="126">
        <f t="shared" si="635"/>
        <v>0.03307547551</v>
      </c>
      <c r="BZ159" s="126">
        <f t="shared" si="635"/>
        <v>0.03343527238</v>
      </c>
      <c r="CA159" s="126">
        <f t="shared" si="635"/>
        <v>0.03379898314</v>
      </c>
      <c r="CB159" s="126">
        <f t="shared" si="635"/>
        <v>0.01672658631</v>
      </c>
      <c r="CC159" s="126">
        <f t="shared" si="635"/>
        <v>0.01690853905</v>
      </c>
      <c r="CD159" s="126">
        <f t="shared" si="635"/>
        <v>0.01709247108</v>
      </c>
      <c r="CE159" s="126">
        <f t="shared" si="635"/>
        <v>0.01727840394</v>
      </c>
      <c r="CF159" s="126">
        <f t="shared" si="635"/>
        <v>0.1307381776</v>
      </c>
      <c r="CG159" s="126">
        <f t="shared" si="635"/>
        <v>0.06611555474</v>
      </c>
      <c r="CH159" s="126">
        <f t="shared" si="635"/>
        <v>0.06683476344</v>
      </c>
      <c r="CI159" s="126">
        <f t="shared" si="635"/>
        <v>0.03343527238</v>
      </c>
      <c r="CJ159" s="126">
        <f t="shared" si="635"/>
        <v>0.03379898314</v>
      </c>
      <c r="CK159" s="126">
        <f t="shared" si="635"/>
        <v>0.03416665037</v>
      </c>
      <c r="CL159" s="126">
        <f t="shared" si="635"/>
        <v>0.01690853905</v>
      </c>
      <c r="CM159" s="126">
        <f t="shared" si="635"/>
        <v>0.01709247108</v>
      </c>
      <c r="CN159" s="126">
        <f t="shared" si="635"/>
        <v>0.01727840394</v>
      </c>
      <c r="CO159" s="126">
        <f t="shared" si="635"/>
        <v>0.01746635938</v>
      </c>
      <c r="CP159" s="126">
        <f t="shared" si="635"/>
        <v>0.1321603548</v>
      </c>
      <c r="CQ159" s="126">
        <f t="shared" si="635"/>
        <v>0.06683476344</v>
      </c>
      <c r="CR159" s="126">
        <f t="shared" si="635"/>
        <v>0.06756179573</v>
      </c>
      <c r="CS159" s="126">
        <f t="shared" si="635"/>
        <v>0.03379898314</v>
      </c>
      <c r="CT159" s="126">
        <f t="shared" si="635"/>
        <v>0.03416665037</v>
      </c>
      <c r="CU159" s="126">
        <f t="shared" si="635"/>
        <v>0.0345383171</v>
      </c>
      <c r="CV159" s="126">
        <f t="shared" si="635"/>
        <v>0.01709247108</v>
      </c>
      <c r="CW159" s="126">
        <f t="shared" si="635"/>
        <v>0.01727840394</v>
      </c>
      <c r="CX159" s="126">
        <f t="shared" si="635"/>
        <v>0.01746635938</v>
      </c>
      <c r="CY159" s="126">
        <f t="shared" si="635"/>
        <v>0.01765635941</v>
      </c>
      <c r="CZ159" s="126">
        <f t="shared" si="635"/>
        <v>0.1335980025</v>
      </c>
      <c r="DA159" s="126">
        <f t="shared" si="635"/>
        <v>0.06756179573</v>
      </c>
      <c r="DB159" s="126">
        <f t="shared" si="635"/>
        <v>0.06829673671</v>
      </c>
      <c r="DC159" s="126">
        <f t="shared" si="635"/>
        <v>0.03416665037</v>
      </c>
      <c r="DD159" s="126">
        <f t="shared" si="635"/>
        <v>0.0345383171</v>
      </c>
      <c r="DE159" s="126">
        <f t="shared" si="635"/>
        <v>0.03491402684</v>
      </c>
      <c r="DF159" s="126">
        <f t="shared" si="635"/>
        <v>0.01727840394</v>
      </c>
      <c r="DG159" s="126">
        <f t="shared" si="635"/>
        <v>0.01746635938</v>
      </c>
      <c r="DH159" s="126">
        <f t="shared" si="635"/>
        <v>0.01765635941</v>
      </c>
      <c r="DI159" s="126">
        <f t="shared" si="635"/>
        <v>0.01784842628</v>
      </c>
      <c r="DJ159" s="126">
        <f t="shared" ref="DJ159:DS159" si="636">$A159*OFFSET($D159,0,DJ$3)</f>
        <v>0.5092592593</v>
      </c>
      <c r="DK159" s="126">
        <f t="shared" si="636"/>
        <v>0.2575373089</v>
      </c>
      <c r="DL159" s="126">
        <f t="shared" si="636"/>
        <v>0.2603388142</v>
      </c>
      <c r="DM159" s="126">
        <f t="shared" si="636"/>
        <v>0.1302390959</v>
      </c>
      <c r="DN159" s="126">
        <f t="shared" si="636"/>
        <v>0.131655844</v>
      </c>
      <c r="DO159" s="126">
        <f t="shared" si="636"/>
        <v>0.1330880036</v>
      </c>
      <c r="DP159" s="126">
        <f t="shared" si="636"/>
        <v>0.0658631643</v>
      </c>
      <c r="DQ159" s="126">
        <f t="shared" si="636"/>
        <v>0.06657962748</v>
      </c>
      <c r="DR159" s="126">
        <f t="shared" si="636"/>
        <v>0.06730388439</v>
      </c>
      <c r="DS159" s="126">
        <f t="shared" si="636"/>
        <v>0.0680360198</v>
      </c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5">
        <f t="shared" ref="EF159:EO159" si="637">D159*EF$3</f>
        <v>-0.002271078519</v>
      </c>
      <c r="EG159" s="125">
        <f t="shared" si="637"/>
        <v>0.2240140769</v>
      </c>
      <c r="EH159" s="125">
        <f t="shared" si="637"/>
        <v>0.293841229</v>
      </c>
      <c r="EI159" s="125">
        <f t="shared" si="637"/>
        <v>-0.09125077564</v>
      </c>
      <c r="EJ159" s="125">
        <f t="shared" si="637"/>
        <v>0.1382416304</v>
      </c>
      <c r="EK159" s="125">
        <f t="shared" si="637"/>
        <v>-0.05861529123</v>
      </c>
      <c r="EL159" s="125">
        <f t="shared" si="637"/>
        <v>0.04412738208</v>
      </c>
      <c r="EM159" s="125">
        <f t="shared" si="637"/>
        <v>-0.03975187463</v>
      </c>
      <c r="EN159" s="125">
        <f t="shared" si="637"/>
        <v>-0.04487501231</v>
      </c>
      <c r="EO159" s="125">
        <f t="shared" si="637"/>
        <v>0.04627545274</v>
      </c>
      <c r="EP159" s="127">
        <f t="shared" si="17"/>
        <v>0.5097357388</v>
      </c>
      <c r="EQ159" s="127">
        <v>-0.007582871047591144</v>
      </c>
      <c r="ER159" s="127">
        <f t="shared" si="18"/>
        <v>0.5092592593</v>
      </c>
      <c r="ES159" s="127">
        <f t="shared" si="19"/>
        <v>0.0000002270327841</v>
      </c>
      <c r="ET159" s="127">
        <f t="shared" si="20"/>
        <v>0.005763412731</v>
      </c>
    </row>
    <row r="160">
      <c r="A160" s="123">
        <f>'Yield Tabulations'!Z161</f>
        <v>0.5816473988</v>
      </c>
      <c r="B160" s="124">
        <f>'Yield Tabulations'!V161</f>
        <v>0.6060606061</v>
      </c>
      <c r="C160" s="124">
        <f>'Yield Tabulations'!W161</f>
        <v>0.537525355</v>
      </c>
      <c r="D160" s="125">
        <f t="shared" si="11"/>
        <v>1</v>
      </c>
      <c r="E160" s="125">
        <f t="shared" ref="E160:M160" si="638">POWER($B160,E$1)*POWER($C160,E$2)</f>
        <v>0.537525355</v>
      </c>
      <c r="F160" s="125">
        <f t="shared" si="638"/>
        <v>0.6060606061</v>
      </c>
      <c r="G160" s="125">
        <f t="shared" si="638"/>
        <v>0.2889335072</v>
      </c>
      <c r="H160" s="125">
        <f t="shared" si="638"/>
        <v>0.3257729424</v>
      </c>
      <c r="I160" s="125">
        <f t="shared" si="638"/>
        <v>0.3673094582</v>
      </c>
      <c r="J160" s="125">
        <f t="shared" si="638"/>
        <v>0.155309086</v>
      </c>
      <c r="K160" s="125">
        <f t="shared" si="638"/>
        <v>0.1751112165</v>
      </c>
      <c r="L160" s="125">
        <f t="shared" si="638"/>
        <v>0.1974381469</v>
      </c>
      <c r="M160" s="125">
        <f t="shared" si="638"/>
        <v>0.2226117929</v>
      </c>
      <c r="N160" s="126">
        <f t="shared" ref="N160:DI160" si="639">OFFSET($D160,0,N$2)*OFFSET($D160,0,N$3)</f>
        <v>1</v>
      </c>
      <c r="O160" s="126">
        <f t="shared" si="639"/>
        <v>0.537525355</v>
      </c>
      <c r="P160" s="126">
        <f t="shared" si="639"/>
        <v>0.6060606061</v>
      </c>
      <c r="Q160" s="126">
        <f t="shared" si="639"/>
        <v>0.2889335072</v>
      </c>
      <c r="R160" s="126">
        <f t="shared" si="639"/>
        <v>0.3257729424</v>
      </c>
      <c r="S160" s="126">
        <f t="shared" si="639"/>
        <v>0.3673094582</v>
      </c>
      <c r="T160" s="126">
        <f t="shared" si="639"/>
        <v>0.155309086</v>
      </c>
      <c r="U160" s="126">
        <f t="shared" si="639"/>
        <v>0.1751112165</v>
      </c>
      <c r="V160" s="126">
        <f t="shared" si="639"/>
        <v>0.1974381469</v>
      </c>
      <c r="W160" s="126">
        <f t="shared" si="639"/>
        <v>0.2226117929</v>
      </c>
      <c r="X160" s="126">
        <f t="shared" si="639"/>
        <v>0.537525355</v>
      </c>
      <c r="Y160" s="126">
        <f t="shared" si="639"/>
        <v>0.2889335072</v>
      </c>
      <c r="Z160" s="126">
        <f t="shared" si="639"/>
        <v>0.3257729424</v>
      </c>
      <c r="AA160" s="126">
        <f t="shared" si="639"/>
        <v>0.155309086</v>
      </c>
      <c r="AB160" s="126">
        <f t="shared" si="639"/>
        <v>0.1751112165</v>
      </c>
      <c r="AC160" s="126">
        <f t="shared" si="639"/>
        <v>0.1974381469</v>
      </c>
      <c r="AD160" s="126">
        <f t="shared" si="639"/>
        <v>0.0834825716</v>
      </c>
      <c r="AE160" s="126">
        <f t="shared" si="639"/>
        <v>0.09412671881</v>
      </c>
      <c r="AF160" s="126">
        <f t="shared" si="639"/>
        <v>0.10612801</v>
      </c>
      <c r="AG160" s="126">
        <f t="shared" si="639"/>
        <v>0.119659483</v>
      </c>
      <c r="AH160" s="126">
        <f t="shared" si="639"/>
        <v>0.6060606061</v>
      </c>
      <c r="AI160" s="126">
        <f t="shared" si="639"/>
        <v>0.3257729424</v>
      </c>
      <c r="AJ160" s="126">
        <f t="shared" si="639"/>
        <v>0.3673094582</v>
      </c>
      <c r="AK160" s="126">
        <f t="shared" si="639"/>
        <v>0.1751112165</v>
      </c>
      <c r="AL160" s="126">
        <f t="shared" si="639"/>
        <v>0.1974381469</v>
      </c>
      <c r="AM160" s="126">
        <f t="shared" si="639"/>
        <v>0.2226117929</v>
      </c>
      <c r="AN160" s="126">
        <f t="shared" si="639"/>
        <v>0.09412671881</v>
      </c>
      <c r="AO160" s="126">
        <f t="shared" si="639"/>
        <v>0.10612801</v>
      </c>
      <c r="AP160" s="126">
        <f t="shared" si="639"/>
        <v>0.119659483</v>
      </c>
      <c r="AQ160" s="126">
        <f t="shared" si="639"/>
        <v>0.1349162381</v>
      </c>
      <c r="AR160" s="126">
        <f t="shared" si="639"/>
        <v>0.2889335072</v>
      </c>
      <c r="AS160" s="126">
        <f t="shared" si="639"/>
        <v>0.155309086</v>
      </c>
      <c r="AT160" s="126">
        <f t="shared" si="639"/>
        <v>0.1751112165</v>
      </c>
      <c r="AU160" s="126">
        <f t="shared" si="639"/>
        <v>0.0834825716</v>
      </c>
      <c r="AV160" s="126">
        <f t="shared" si="639"/>
        <v>0.09412671881</v>
      </c>
      <c r="AW160" s="126">
        <f t="shared" si="639"/>
        <v>0.10612801</v>
      </c>
      <c r="AX160" s="126">
        <f t="shared" si="639"/>
        <v>0.04487399893</v>
      </c>
      <c r="AY160" s="126">
        <f t="shared" si="639"/>
        <v>0.05059549794</v>
      </c>
      <c r="AZ160" s="126">
        <f t="shared" si="639"/>
        <v>0.05704649625</v>
      </c>
      <c r="BA160" s="126">
        <f t="shared" si="639"/>
        <v>0.06432000606</v>
      </c>
      <c r="BB160" s="126">
        <f t="shared" si="639"/>
        <v>0.3257729424</v>
      </c>
      <c r="BC160" s="126">
        <f t="shared" si="639"/>
        <v>0.1751112165</v>
      </c>
      <c r="BD160" s="126">
        <f t="shared" si="639"/>
        <v>0.1974381469</v>
      </c>
      <c r="BE160" s="126">
        <f t="shared" si="639"/>
        <v>0.09412671881</v>
      </c>
      <c r="BF160" s="126">
        <f t="shared" si="639"/>
        <v>0.10612801</v>
      </c>
      <c r="BG160" s="126">
        <f t="shared" si="639"/>
        <v>0.119659483</v>
      </c>
      <c r="BH160" s="126">
        <f t="shared" si="639"/>
        <v>0.05059549794</v>
      </c>
      <c r="BI160" s="126">
        <f t="shared" si="639"/>
        <v>0.05704649625</v>
      </c>
      <c r="BJ160" s="126">
        <f t="shared" si="639"/>
        <v>0.06432000606</v>
      </c>
      <c r="BK160" s="126">
        <f t="shared" si="639"/>
        <v>0.07252089877</v>
      </c>
      <c r="BL160" s="126">
        <f t="shared" si="639"/>
        <v>0.3673094582</v>
      </c>
      <c r="BM160" s="126">
        <f t="shared" si="639"/>
        <v>0.1974381469</v>
      </c>
      <c r="BN160" s="126">
        <f t="shared" si="639"/>
        <v>0.2226117929</v>
      </c>
      <c r="BO160" s="126">
        <f t="shared" si="639"/>
        <v>0.10612801</v>
      </c>
      <c r="BP160" s="126">
        <f t="shared" si="639"/>
        <v>0.119659483</v>
      </c>
      <c r="BQ160" s="126">
        <f t="shared" si="639"/>
        <v>0.1349162381</v>
      </c>
      <c r="BR160" s="126">
        <f t="shared" si="639"/>
        <v>0.05704649625</v>
      </c>
      <c r="BS160" s="126">
        <f t="shared" si="639"/>
        <v>0.06432000606</v>
      </c>
      <c r="BT160" s="126">
        <f t="shared" si="639"/>
        <v>0.07252089877</v>
      </c>
      <c r="BU160" s="126">
        <f t="shared" si="639"/>
        <v>0.08176741703</v>
      </c>
      <c r="BV160" s="126">
        <f t="shared" si="639"/>
        <v>0.155309086</v>
      </c>
      <c r="BW160" s="126">
        <f t="shared" si="639"/>
        <v>0.0834825716</v>
      </c>
      <c r="BX160" s="126">
        <f t="shared" si="639"/>
        <v>0.09412671881</v>
      </c>
      <c r="BY160" s="126">
        <f t="shared" si="639"/>
        <v>0.04487399893</v>
      </c>
      <c r="BZ160" s="126">
        <f t="shared" si="639"/>
        <v>0.05059549794</v>
      </c>
      <c r="CA160" s="126">
        <f t="shared" si="639"/>
        <v>0.05704649625</v>
      </c>
      <c r="CB160" s="126">
        <f t="shared" si="639"/>
        <v>0.02412091221</v>
      </c>
      <c r="CC160" s="126">
        <f t="shared" si="639"/>
        <v>0.02719636299</v>
      </c>
      <c r="CD160" s="126">
        <f t="shared" si="639"/>
        <v>0.03066393815</v>
      </c>
      <c r="CE160" s="126">
        <f t="shared" si="639"/>
        <v>0.03457363409</v>
      </c>
      <c r="CF160" s="126">
        <f t="shared" si="639"/>
        <v>0.1751112165</v>
      </c>
      <c r="CG160" s="126">
        <f t="shared" si="639"/>
        <v>0.09412671881</v>
      </c>
      <c r="CH160" s="126">
        <f t="shared" si="639"/>
        <v>0.10612801</v>
      </c>
      <c r="CI160" s="126">
        <f t="shared" si="639"/>
        <v>0.05059549794</v>
      </c>
      <c r="CJ160" s="126">
        <f t="shared" si="639"/>
        <v>0.05704649625</v>
      </c>
      <c r="CK160" s="126">
        <f t="shared" si="639"/>
        <v>0.06432000606</v>
      </c>
      <c r="CL160" s="126">
        <f t="shared" si="639"/>
        <v>0.02719636299</v>
      </c>
      <c r="CM160" s="126">
        <f t="shared" si="639"/>
        <v>0.03066393815</v>
      </c>
      <c r="CN160" s="126">
        <f t="shared" si="639"/>
        <v>0.03457363409</v>
      </c>
      <c r="CO160" s="126">
        <f t="shared" si="639"/>
        <v>0.03898182186</v>
      </c>
      <c r="CP160" s="126">
        <f t="shared" si="639"/>
        <v>0.1974381469</v>
      </c>
      <c r="CQ160" s="126">
        <f t="shared" si="639"/>
        <v>0.10612801</v>
      </c>
      <c r="CR160" s="126">
        <f t="shared" si="639"/>
        <v>0.119659483</v>
      </c>
      <c r="CS160" s="126">
        <f t="shared" si="639"/>
        <v>0.05704649625</v>
      </c>
      <c r="CT160" s="126">
        <f t="shared" si="639"/>
        <v>0.06432000606</v>
      </c>
      <c r="CU160" s="126">
        <f t="shared" si="639"/>
        <v>0.07252089877</v>
      </c>
      <c r="CV160" s="126">
        <f t="shared" si="639"/>
        <v>0.03066393815</v>
      </c>
      <c r="CW160" s="126">
        <f t="shared" si="639"/>
        <v>0.03457363409</v>
      </c>
      <c r="CX160" s="126">
        <f t="shared" si="639"/>
        <v>0.03898182186</v>
      </c>
      <c r="CY160" s="126">
        <f t="shared" si="639"/>
        <v>0.04395205986</v>
      </c>
      <c r="CZ160" s="126">
        <f t="shared" si="639"/>
        <v>0.2226117929</v>
      </c>
      <c r="DA160" s="126">
        <f t="shared" si="639"/>
        <v>0.119659483</v>
      </c>
      <c r="DB160" s="126">
        <f t="shared" si="639"/>
        <v>0.1349162381</v>
      </c>
      <c r="DC160" s="126">
        <f t="shared" si="639"/>
        <v>0.06432000606</v>
      </c>
      <c r="DD160" s="126">
        <f t="shared" si="639"/>
        <v>0.07252089877</v>
      </c>
      <c r="DE160" s="126">
        <f t="shared" si="639"/>
        <v>0.08176741703</v>
      </c>
      <c r="DF160" s="126">
        <f t="shared" si="639"/>
        <v>0.03457363409</v>
      </c>
      <c r="DG160" s="126">
        <f t="shared" si="639"/>
        <v>0.03898182186</v>
      </c>
      <c r="DH160" s="126">
        <f t="shared" si="639"/>
        <v>0.04395205986</v>
      </c>
      <c r="DI160" s="126">
        <f t="shared" si="639"/>
        <v>0.04955601032</v>
      </c>
      <c r="DJ160" s="126">
        <f t="shared" ref="DJ160:DS160" si="640">$A160*OFFSET($D160,0,DJ$3)</f>
        <v>0.5816473988</v>
      </c>
      <c r="DK160" s="126">
        <f t="shared" si="640"/>
        <v>0.3126502245</v>
      </c>
      <c r="DL160" s="126">
        <f t="shared" si="640"/>
        <v>0.3525135751</v>
      </c>
      <c r="DM160" s="126">
        <f t="shared" si="640"/>
        <v>0.1680574229</v>
      </c>
      <c r="DN160" s="126">
        <f t="shared" si="640"/>
        <v>0.1894849846</v>
      </c>
      <c r="DO160" s="126">
        <f t="shared" si="640"/>
        <v>0.2136445909</v>
      </c>
      <c r="DP160" s="126">
        <f t="shared" si="640"/>
        <v>0.09033512591</v>
      </c>
      <c r="DQ160" s="126">
        <f t="shared" si="640"/>
        <v>0.1018529836</v>
      </c>
      <c r="DR160" s="126">
        <f t="shared" si="640"/>
        <v>0.1148393846</v>
      </c>
      <c r="DS160" s="126">
        <f t="shared" si="640"/>
        <v>0.1294815703</v>
      </c>
      <c r="DT160" s="126"/>
      <c r="DU160" s="126"/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5">
        <f t="shared" ref="EF160:EO160" si="641">D160*EF$3</f>
        <v>-0.002271078519</v>
      </c>
      <c r="EG160" s="125">
        <f t="shared" si="641"/>
        <v>0.2381074836</v>
      </c>
      <c r="EH160" s="125">
        <f t="shared" si="641"/>
        <v>0.3483604151</v>
      </c>
      <c r="EI160" s="125">
        <f t="shared" si="641"/>
        <v>-0.1030936783</v>
      </c>
      <c r="EJ160" s="125">
        <f t="shared" si="641"/>
        <v>0.1742018048</v>
      </c>
      <c r="EK160" s="125">
        <f t="shared" si="641"/>
        <v>-0.08238403559</v>
      </c>
      <c r="EL160" s="125">
        <f t="shared" si="641"/>
        <v>0.05299090896</v>
      </c>
      <c r="EM160" s="125">
        <f t="shared" si="641"/>
        <v>-0.05324381335</v>
      </c>
      <c r="EN160" s="125">
        <f t="shared" si="641"/>
        <v>-0.06704006876</v>
      </c>
      <c r="EO160" s="125">
        <f t="shared" si="641"/>
        <v>0.07710790061</v>
      </c>
      <c r="EP160" s="127">
        <f t="shared" si="17"/>
        <v>0.5827358385</v>
      </c>
      <c r="EQ160" s="127">
        <v>-0.002511101856280895</v>
      </c>
      <c r="ER160" s="127">
        <f t="shared" si="18"/>
        <v>0.5816473988</v>
      </c>
      <c r="ES160" s="127">
        <f t="shared" si="19"/>
        <v>0.000001184700799</v>
      </c>
      <c r="ET160" s="127">
        <f t="shared" si="20"/>
        <v>0.0219944571</v>
      </c>
    </row>
    <row r="161">
      <c r="A161" s="123">
        <f>'Yield Tabulations'!Z162</f>
        <v>0.6753453773</v>
      </c>
      <c r="B161" s="124">
        <f>'Yield Tabulations'!V162</f>
        <v>0.7087378641</v>
      </c>
      <c r="C161" s="124">
        <f>'Yield Tabulations'!W162</f>
        <v>0.6114551084</v>
      </c>
      <c r="D161" s="125">
        <f t="shared" si="11"/>
        <v>1</v>
      </c>
      <c r="E161" s="125">
        <f t="shared" ref="E161:M161" si="642">POWER($B161,E$1)*POWER($C161,E$2)</f>
        <v>0.6114551084</v>
      </c>
      <c r="F161" s="125">
        <f t="shared" si="642"/>
        <v>0.7087378641</v>
      </c>
      <c r="G161" s="125">
        <f t="shared" si="642"/>
        <v>0.3738773495</v>
      </c>
      <c r="H161" s="125">
        <f t="shared" si="642"/>
        <v>0.4333613875</v>
      </c>
      <c r="I161" s="125">
        <f t="shared" si="642"/>
        <v>0.50230936</v>
      </c>
      <c r="J161" s="125">
        <f t="shared" si="642"/>
        <v>0.2286092153</v>
      </c>
      <c r="K161" s="125">
        <f t="shared" si="642"/>
        <v>0.2649810341</v>
      </c>
      <c r="L161" s="125">
        <f t="shared" si="642"/>
        <v>0.3071396241</v>
      </c>
      <c r="M161" s="125">
        <f t="shared" si="642"/>
        <v>0.3560056629</v>
      </c>
      <c r="N161" s="126">
        <f t="shared" ref="N161:DI161" si="643">OFFSET($D161,0,N$2)*OFFSET($D161,0,N$3)</f>
        <v>1</v>
      </c>
      <c r="O161" s="126">
        <f t="shared" si="643"/>
        <v>0.6114551084</v>
      </c>
      <c r="P161" s="126">
        <f t="shared" si="643"/>
        <v>0.7087378641</v>
      </c>
      <c r="Q161" s="126">
        <f t="shared" si="643"/>
        <v>0.3738773495</v>
      </c>
      <c r="R161" s="126">
        <f t="shared" si="643"/>
        <v>0.4333613875</v>
      </c>
      <c r="S161" s="126">
        <f t="shared" si="643"/>
        <v>0.50230936</v>
      </c>
      <c r="T161" s="126">
        <f t="shared" si="643"/>
        <v>0.2286092153</v>
      </c>
      <c r="U161" s="126">
        <f t="shared" si="643"/>
        <v>0.2649810341</v>
      </c>
      <c r="V161" s="126">
        <f t="shared" si="643"/>
        <v>0.3071396241</v>
      </c>
      <c r="W161" s="126">
        <f t="shared" si="643"/>
        <v>0.3560056629</v>
      </c>
      <c r="X161" s="126">
        <f t="shared" si="643"/>
        <v>0.6114551084</v>
      </c>
      <c r="Y161" s="126">
        <f t="shared" si="643"/>
        <v>0.3738773495</v>
      </c>
      <c r="Z161" s="126">
        <f t="shared" si="643"/>
        <v>0.4333613875</v>
      </c>
      <c r="AA161" s="126">
        <f t="shared" si="643"/>
        <v>0.2286092153</v>
      </c>
      <c r="AB161" s="126">
        <f t="shared" si="643"/>
        <v>0.2649810341</v>
      </c>
      <c r="AC161" s="126">
        <f t="shared" si="643"/>
        <v>0.3071396241</v>
      </c>
      <c r="AD161" s="126">
        <f t="shared" si="643"/>
        <v>0.1397842725</v>
      </c>
      <c r="AE161" s="126">
        <f t="shared" si="643"/>
        <v>0.1620240069</v>
      </c>
      <c r="AF161" s="126">
        <f t="shared" si="643"/>
        <v>0.1878020922</v>
      </c>
      <c r="AG161" s="126">
        <f t="shared" si="643"/>
        <v>0.2176814812</v>
      </c>
      <c r="AH161" s="126">
        <f t="shared" si="643"/>
        <v>0.7087378641</v>
      </c>
      <c r="AI161" s="126">
        <f t="shared" si="643"/>
        <v>0.4333613875</v>
      </c>
      <c r="AJ161" s="126">
        <f t="shared" si="643"/>
        <v>0.50230936</v>
      </c>
      <c r="AK161" s="126">
        <f t="shared" si="643"/>
        <v>0.2649810341</v>
      </c>
      <c r="AL161" s="126">
        <f t="shared" si="643"/>
        <v>0.3071396241</v>
      </c>
      <c r="AM161" s="126">
        <f t="shared" si="643"/>
        <v>0.3560056629</v>
      </c>
      <c r="AN161" s="126">
        <f t="shared" si="643"/>
        <v>0.1620240069</v>
      </c>
      <c r="AO161" s="126">
        <f t="shared" si="643"/>
        <v>0.1878020922</v>
      </c>
      <c r="AP161" s="126">
        <f t="shared" si="643"/>
        <v>0.2176814812</v>
      </c>
      <c r="AQ161" s="126">
        <f t="shared" si="643"/>
        <v>0.2523146931</v>
      </c>
      <c r="AR161" s="126">
        <f t="shared" si="643"/>
        <v>0.3738773495</v>
      </c>
      <c r="AS161" s="126">
        <f t="shared" si="643"/>
        <v>0.2286092153</v>
      </c>
      <c r="AT161" s="126">
        <f t="shared" si="643"/>
        <v>0.2649810341</v>
      </c>
      <c r="AU161" s="126">
        <f t="shared" si="643"/>
        <v>0.1397842725</v>
      </c>
      <c r="AV161" s="126">
        <f t="shared" si="643"/>
        <v>0.1620240069</v>
      </c>
      <c r="AW161" s="126">
        <f t="shared" si="643"/>
        <v>0.1878020922</v>
      </c>
      <c r="AX161" s="126">
        <f t="shared" si="643"/>
        <v>0.08547180749</v>
      </c>
      <c r="AY161" s="126">
        <f t="shared" si="643"/>
        <v>0.09907040672</v>
      </c>
      <c r="AZ161" s="126">
        <f t="shared" si="643"/>
        <v>0.1148325486</v>
      </c>
      <c r="BA161" s="126">
        <f t="shared" si="643"/>
        <v>0.1331024537</v>
      </c>
      <c r="BB161" s="126">
        <f t="shared" si="643"/>
        <v>0.4333613875</v>
      </c>
      <c r="BC161" s="126">
        <f t="shared" si="643"/>
        <v>0.2649810341</v>
      </c>
      <c r="BD161" s="126">
        <f t="shared" si="643"/>
        <v>0.3071396241</v>
      </c>
      <c r="BE161" s="126">
        <f t="shared" si="643"/>
        <v>0.1620240069</v>
      </c>
      <c r="BF161" s="126">
        <f t="shared" si="643"/>
        <v>0.1878020922</v>
      </c>
      <c r="BG161" s="126">
        <f t="shared" si="643"/>
        <v>0.2176814812</v>
      </c>
      <c r="BH161" s="126">
        <f t="shared" si="643"/>
        <v>0.09907040672</v>
      </c>
      <c r="BI161" s="126">
        <f t="shared" si="643"/>
        <v>0.1148325486</v>
      </c>
      <c r="BJ161" s="126">
        <f t="shared" si="643"/>
        <v>0.1331024537</v>
      </c>
      <c r="BK161" s="126">
        <f t="shared" si="643"/>
        <v>0.154279108</v>
      </c>
      <c r="BL161" s="126">
        <f t="shared" si="643"/>
        <v>0.50230936</v>
      </c>
      <c r="BM161" s="126">
        <f t="shared" si="643"/>
        <v>0.3071396241</v>
      </c>
      <c r="BN161" s="126">
        <f t="shared" si="643"/>
        <v>0.3560056629</v>
      </c>
      <c r="BO161" s="126">
        <f t="shared" si="643"/>
        <v>0.1878020922</v>
      </c>
      <c r="BP161" s="126">
        <f t="shared" si="643"/>
        <v>0.2176814812</v>
      </c>
      <c r="BQ161" s="126">
        <f t="shared" si="643"/>
        <v>0.2523146931</v>
      </c>
      <c r="BR161" s="126">
        <f t="shared" si="643"/>
        <v>0.1148325486</v>
      </c>
      <c r="BS161" s="126">
        <f t="shared" si="643"/>
        <v>0.1331024537</v>
      </c>
      <c r="BT161" s="126">
        <f t="shared" si="643"/>
        <v>0.154279108</v>
      </c>
      <c r="BU161" s="126">
        <f t="shared" si="643"/>
        <v>0.1788249767</v>
      </c>
      <c r="BV161" s="126">
        <f t="shared" si="643"/>
        <v>0.2286092153</v>
      </c>
      <c r="BW161" s="126">
        <f t="shared" si="643"/>
        <v>0.1397842725</v>
      </c>
      <c r="BX161" s="126">
        <f t="shared" si="643"/>
        <v>0.1620240069</v>
      </c>
      <c r="BY161" s="126">
        <f t="shared" si="643"/>
        <v>0.08547180749</v>
      </c>
      <c r="BZ161" s="126">
        <f t="shared" si="643"/>
        <v>0.09907040672</v>
      </c>
      <c r="CA161" s="126">
        <f t="shared" si="643"/>
        <v>0.1148325486</v>
      </c>
      <c r="CB161" s="126">
        <f t="shared" si="643"/>
        <v>0.05226217331</v>
      </c>
      <c r="CC161" s="126">
        <f t="shared" si="643"/>
        <v>0.06057710628</v>
      </c>
      <c r="CD161" s="126">
        <f t="shared" si="643"/>
        <v>0.07021494845</v>
      </c>
      <c r="CE161" s="126">
        <f t="shared" si="643"/>
        <v>0.08138617523</v>
      </c>
      <c r="CF161" s="126">
        <f t="shared" si="643"/>
        <v>0.2649810341</v>
      </c>
      <c r="CG161" s="126">
        <f t="shared" si="643"/>
        <v>0.1620240069</v>
      </c>
      <c r="CH161" s="126">
        <f t="shared" si="643"/>
        <v>0.1878020922</v>
      </c>
      <c r="CI161" s="126">
        <f t="shared" si="643"/>
        <v>0.09907040672</v>
      </c>
      <c r="CJ161" s="126">
        <f t="shared" si="643"/>
        <v>0.1148325486</v>
      </c>
      <c r="CK161" s="126">
        <f t="shared" si="643"/>
        <v>0.1331024537</v>
      </c>
      <c r="CL161" s="126">
        <f t="shared" si="643"/>
        <v>0.06057710628</v>
      </c>
      <c r="CM161" s="126">
        <f t="shared" si="643"/>
        <v>0.07021494845</v>
      </c>
      <c r="CN161" s="126">
        <f t="shared" si="643"/>
        <v>0.08138617523</v>
      </c>
      <c r="CO161" s="126">
        <f t="shared" si="643"/>
        <v>0.09433474871</v>
      </c>
      <c r="CP161" s="126">
        <f t="shared" si="643"/>
        <v>0.3071396241</v>
      </c>
      <c r="CQ161" s="126">
        <f t="shared" si="643"/>
        <v>0.1878020922</v>
      </c>
      <c r="CR161" s="126">
        <f t="shared" si="643"/>
        <v>0.2176814812</v>
      </c>
      <c r="CS161" s="126">
        <f t="shared" si="643"/>
        <v>0.1148325486</v>
      </c>
      <c r="CT161" s="126">
        <f t="shared" si="643"/>
        <v>0.1331024537</v>
      </c>
      <c r="CU161" s="126">
        <f t="shared" si="643"/>
        <v>0.154279108</v>
      </c>
      <c r="CV161" s="126">
        <f t="shared" si="643"/>
        <v>0.07021494845</v>
      </c>
      <c r="CW161" s="126">
        <f t="shared" si="643"/>
        <v>0.08138617523</v>
      </c>
      <c r="CX161" s="126">
        <f t="shared" si="643"/>
        <v>0.09433474871</v>
      </c>
      <c r="CY161" s="126">
        <f t="shared" si="643"/>
        <v>0.1093434455</v>
      </c>
      <c r="CZ161" s="126">
        <f t="shared" si="643"/>
        <v>0.3560056629</v>
      </c>
      <c r="DA161" s="126">
        <f t="shared" si="643"/>
        <v>0.2176814812</v>
      </c>
      <c r="DB161" s="126">
        <f t="shared" si="643"/>
        <v>0.2523146931</v>
      </c>
      <c r="DC161" s="126">
        <f t="shared" si="643"/>
        <v>0.1331024537</v>
      </c>
      <c r="DD161" s="126">
        <f t="shared" si="643"/>
        <v>0.154279108</v>
      </c>
      <c r="DE161" s="126">
        <f t="shared" si="643"/>
        <v>0.1788249767</v>
      </c>
      <c r="DF161" s="126">
        <f t="shared" si="643"/>
        <v>0.08138617523</v>
      </c>
      <c r="DG161" s="126">
        <f t="shared" si="643"/>
        <v>0.09433474871</v>
      </c>
      <c r="DH161" s="126">
        <f t="shared" si="643"/>
        <v>0.1093434455</v>
      </c>
      <c r="DI161" s="126">
        <f t="shared" si="643"/>
        <v>0.126740032</v>
      </c>
      <c r="DJ161" s="126">
        <f t="shared" ref="DJ161:DS161" si="644">$A161*OFFSET($D161,0,DJ$3)</f>
        <v>0.6753453773</v>
      </c>
      <c r="DK161" s="126">
        <f t="shared" si="644"/>
        <v>0.4129433808</v>
      </c>
      <c r="DL161" s="126">
        <f t="shared" si="644"/>
        <v>0.4786428402</v>
      </c>
      <c r="DM161" s="126">
        <f t="shared" si="644"/>
        <v>0.2524963397</v>
      </c>
      <c r="DN161" s="126">
        <f t="shared" si="644"/>
        <v>0.2926686097</v>
      </c>
      <c r="DO161" s="126">
        <f t="shared" si="644"/>
        <v>0.3392323042</v>
      </c>
      <c r="DP161" s="126">
        <f t="shared" si="644"/>
        <v>0.1543901767</v>
      </c>
      <c r="DQ161" s="126">
        <f t="shared" si="644"/>
        <v>0.1789537165</v>
      </c>
      <c r="DR161" s="126">
        <f t="shared" si="644"/>
        <v>0.2074253253</v>
      </c>
      <c r="DS161" s="126">
        <f t="shared" si="644"/>
        <v>0.2404267787</v>
      </c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5">
        <f t="shared" ref="EF161:EO161" si="645">D161*EF$3</f>
        <v>-0.002271078519</v>
      </c>
      <c r="EG161" s="125">
        <f t="shared" si="645"/>
        <v>0.2708561295</v>
      </c>
      <c r="EH161" s="125">
        <f t="shared" si="645"/>
        <v>0.4073787573</v>
      </c>
      <c r="EI161" s="125">
        <f t="shared" si="645"/>
        <v>-0.1334022889</v>
      </c>
      <c r="EJ161" s="125">
        <f t="shared" si="645"/>
        <v>0.2317329833</v>
      </c>
      <c r="EK161" s="125">
        <f t="shared" si="645"/>
        <v>-0.112663236</v>
      </c>
      <c r="EL161" s="125">
        <f t="shared" si="645"/>
        <v>0.07800065292</v>
      </c>
      <c r="EM161" s="125">
        <f t="shared" si="645"/>
        <v>-0.08056937188</v>
      </c>
      <c r="EN161" s="125">
        <f t="shared" si="645"/>
        <v>-0.1042891753</v>
      </c>
      <c r="EO161" s="125">
        <f t="shared" si="645"/>
        <v>0.1233126463</v>
      </c>
      <c r="EP161" s="127">
        <f t="shared" si="17"/>
        <v>0.6780860186</v>
      </c>
      <c r="EQ161" s="127">
        <v>-0.0022089556290363355</v>
      </c>
      <c r="ER161" s="127">
        <f t="shared" si="18"/>
        <v>0.6753453773</v>
      </c>
      <c r="ES161" s="127">
        <f t="shared" si="19"/>
        <v>0.000007511114916</v>
      </c>
      <c r="ET161" s="127">
        <f t="shared" si="20"/>
        <v>0.05856557875</v>
      </c>
    </row>
    <row r="162">
      <c r="A162" s="123">
        <f>'Yield Tabulations'!Z163</f>
        <v>0.4767303103</v>
      </c>
      <c r="B162" s="124">
        <f>'Yield Tabulations'!V163</f>
        <v>0.5079217148</v>
      </c>
      <c r="C162" s="124">
        <f>'Yield Tabulations'!W163</f>
        <v>0.4212271973</v>
      </c>
      <c r="D162" s="125">
        <f t="shared" si="11"/>
        <v>1</v>
      </c>
      <c r="E162" s="125">
        <f t="shared" ref="E162:M162" si="646">POWER($B162,E$1)*POWER($C162,E$2)</f>
        <v>0.4212271973</v>
      </c>
      <c r="F162" s="125">
        <f t="shared" si="646"/>
        <v>0.5079217148</v>
      </c>
      <c r="G162" s="125">
        <f t="shared" si="646"/>
        <v>0.1774323518</v>
      </c>
      <c r="H162" s="125">
        <f t="shared" si="646"/>
        <v>0.2139504404</v>
      </c>
      <c r="I162" s="125">
        <f t="shared" si="646"/>
        <v>0.2579844684</v>
      </c>
      <c r="J162" s="125">
        <f t="shared" si="646"/>
        <v>0.07473933226</v>
      </c>
      <c r="K162" s="125">
        <f t="shared" si="646"/>
        <v>0.09012174438</v>
      </c>
      <c r="L162" s="125">
        <f t="shared" si="646"/>
        <v>0.1086700746</v>
      </c>
      <c r="M162" s="125">
        <f t="shared" si="646"/>
        <v>0.1310359136</v>
      </c>
      <c r="N162" s="126">
        <f t="shared" ref="N162:DI162" si="647">OFFSET($D162,0,N$2)*OFFSET($D162,0,N$3)</f>
        <v>1</v>
      </c>
      <c r="O162" s="126">
        <f t="shared" si="647"/>
        <v>0.4212271973</v>
      </c>
      <c r="P162" s="126">
        <f t="shared" si="647"/>
        <v>0.5079217148</v>
      </c>
      <c r="Q162" s="126">
        <f t="shared" si="647"/>
        <v>0.1774323518</v>
      </c>
      <c r="R162" s="126">
        <f t="shared" si="647"/>
        <v>0.2139504404</v>
      </c>
      <c r="S162" s="126">
        <f t="shared" si="647"/>
        <v>0.2579844684</v>
      </c>
      <c r="T162" s="126">
        <f t="shared" si="647"/>
        <v>0.07473933226</v>
      </c>
      <c r="U162" s="126">
        <f t="shared" si="647"/>
        <v>0.09012174438</v>
      </c>
      <c r="V162" s="126">
        <f t="shared" si="647"/>
        <v>0.1086700746</v>
      </c>
      <c r="W162" s="126">
        <f t="shared" si="647"/>
        <v>0.1310359136</v>
      </c>
      <c r="X162" s="126">
        <f t="shared" si="647"/>
        <v>0.4212271973</v>
      </c>
      <c r="Y162" s="126">
        <f t="shared" si="647"/>
        <v>0.1774323518</v>
      </c>
      <c r="Z162" s="126">
        <f t="shared" si="647"/>
        <v>0.2139504404</v>
      </c>
      <c r="AA162" s="126">
        <f t="shared" si="647"/>
        <v>0.07473933226</v>
      </c>
      <c r="AB162" s="126">
        <f t="shared" si="647"/>
        <v>0.09012174438</v>
      </c>
      <c r="AC162" s="126">
        <f t="shared" si="647"/>
        <v>0.1086700746</v>
      </c>
      <c r="AD162" s="126">
        <f t="shared" si="647"/>
        <v>0.03148223946</v>
      </c>
      <c r="AE162" s="126">
        <f t="shared" si="647"/>
        <v>0.03796172981</v>
      </c>
      <c r="AF162" s="126">
        <f t="shared" si="647"/>
        <v>0.04577479095</v>
      </c>
      <c r="AG162" s="126">
        <f t="shared" si="647"/>
        <v>0.05519589063</v>
      </c>
      <c r="AH162" s="126">
        <f t="shared" si="647"/>
        <v>0.5079217148</v>
      </c>
      <c r="AI162" s="126">
        <f t="shared" si="647"/>
        <v>0.2139504404</v>
      </c>
      <c r="AJ162" s="126">
        <f t="shared" si="647"/>
        <v>0.2579844684</v>
      </c>
      <c r="AK162" s="126">
        <f t="shared" si="647"/>
        <v>0.09012174438</v>
      </c>
      <c r="AL162" s="126">
        <f t="shared" si="647"/>
        <v>0.1086700746</v>
      </c>
      <c r="AM162" s="126">
        <f t="shared" si="647"/>
        <v>0.1310359136</v>
      </c>
      <c r="AN162" s="126">
        <f t="shared" si="647"/>
        <v>0.03796172981</v>
      </c>
      <c r="AO162" s="126">
        <f t="shared" si="647"/>
        <v>0.04577479095</v>
      </c>
      <c r="AP162" s="126">
        <f t="shared" si="647"/>
        <v>0.05519589063</v>
      </c>
      <c r="AQ162" s="126">
        <f t="shared" si="647"/>
        <v>0.06655598593</v>
      </c>
      <c r="AR162" s="126">
        <f t="shared" si="647"/>
        <v>0.1774323518</v>
      </c>
      <c r="AS162" s="126">
        <f t="shared" si="647"/>
        <v>0.07473933226</v>
      </c>
      <c r="AT162" s="126">
        <f t="shared" si="647"/>
        <v>0.09012174438</v>
      </c>
      <c r="AU162" s="126">
        <f t="shared" si="647"/>
        <v>0.03148223946</v>
      </c>
      <c r="AV162" s="126">
        <f t="shared" si="647"/>
        <v>0.03796172981</v>
      </c>
      <c r="AW162" s="126">
        <f t="shared" si="647"/>
        <v>0.04577479095</v>
      </c>
      <c r="AX162" s="126">
        <f t="shared" si="647"/>
        <v>0.01326117549</v>
      </c>
      <c r="AY162" s="126">
        <f t="shared" si="647"/>
        <v>0.01599051305</v>
      </c>
      <c r="AZ162" s="126">
        <f t="shared" si="647"/>
        <v>0.0192815869</v>
      </c>
      <c r="BA162" s="126">
        <f t="shared" si="647"/>
        <v>0.02325001031</v>
      </c>
      <c r="BB162" s="126">
        <f t="shared" si="647"/>
        <v>0.2139504404</v>
      </c>
      <c r="BC162" s="126">
        <f t="shared" si="647"/>
        <v>0.09012174438</v>
      </c>
      <c r="BD162" s="126">
        <f t="shared" si="647"/>
        <v>0.1086700746</v>
      </c>
      <c r="BE162" s="126">
        <f t="shared" si="647"/>
        <v>0.03796172981</v>
      </c>
      <c r="BF162" s="126">
        <f t="shared" si="647"/>
        <v>0.04577479095</v>
      </c>
      <c r="BG162" s="126">
        <f t="shared" si="647"/>
        <v>0.05519589063</v>
      </c>
      <c r="BH162" s="126">
        <f t="shared" si="647"/>
        <v>0.01599051305</v>
      </c>
      <c r="BI162" s="126">
        <f t="shared" si="647"/>
        <v>0.0192815869</v>
      </c>
      <c r="BJ162" s="126">
        <f t="shared" si="647"/>
        <v>0.02325001031</v>
      </c>
      <c r="BK162" s="126">
        <f t="shared" si="647"/>
        <v>0.02803519142</v>
      </c>
      <c r="BL162" s="126">
        <f t="shared" si="647"/>
        <v>0.2579844684</v>
      </c>
      <c r="BM162" s="126">
        <f t="shared" si="647"/>
        <v>0.1086700746</v>
      </c>
      <c r="BN162" s="126">
        <f t="shared" si="647"/>
        <v>0.1310359136</v>
      </c>
      <c r="BO162" s="126">
        <f t="shared" si="647"/>
        <v>0.04577479095</v>
      </c>
      <c r="BP162" s="126">
        <f t="shared" si="647"/>
        <v>0.05519589063</v>
      </c>
      <c r="BQ162" s="126">
        <f t="shared" si="647"/>
        <v>0.06655598593</v>
      </c>
      <c r="BR162" s="126">
        <f t="shared" si="647"/>
        <v>0.0192815869</v>
      </c>
      <c r="BS162" s="126">
        <f t="shared" si="647"/>
        <v>0.02325001031</v>
      </c>
      <c r="BT162" s="126">
        <f t="shared" si="647"/>
        <v>0.02803519142</v>
      </c>
      <c r="BU162" s="126">
        <f t="shared" si="647"/>
        <v>0.0338052305</v>
      </c>
      <c r="BV162" s="126">
        <f t="shared" si="647"/>
        <v>0.07473933226</v>
      </c>
      <c r="BW162" s="126">
        <f t="shared" si="647"/>
        <v>0.03148223946</v>
      </c>
      <c r="BX162" s="126">
        <f t="shared" si="647"/>
        <v>0.03796172981</v>
      </c>
      <c r="BY162" s="126">
        <f t="shared" si="647"/>
        <v>0.01326117549</v>
      </c>
      <c r="BZ162" s="126">
        <f t="shared" si="647"/>
        <v>0.01599051305</v>
      </c>
      <c r="CA162" s="126">
        <f t="shared" si="647"/>
        <v>0.0192815869</v>
      </c>
      <c r="CB162" s="126">
        <f t="shared" si="647"/>
        <v>0.005585967787</v>
      </c>
      <c r="CC162" s="126">
        <f t="shared" si="647"/>
        <v>0.006735638997</v>
      </c>
      <c r="CD162" s="126">
        <f t="shared" si="647"/>
        <v>0.008121928811</v>
      </c>
      <c r="CE162" s="126">
        <f t="shared" si="647"/>
        <v>0.009793536683</v>
      </c>
      <c r="CF162" s="126">
        <f t="shared" si="647"/>
        <v>0.09012174438</v>
      </c>
      <c r="CG162" s="126">
        <f t="shared" si="647"/>
        <v>0.03796172981</v>
      </c>
      <c r="CH162" s="126">
        <f t="shared" si="647"/>
        <v>0.04577479095</v>
      </c>
      <c r="CI162" s="126">
        <f t="shared" si="647"/>
        <v>0.01599051305</v>
      </c>
      <c r="CJ162" s="126">
        <f t="shared" si="647"/>
        <v>0.0192815869</v>
      </c>
      <c r="CK162" s="126">
        <f t="shared" si="647"/>
        <v>0.02325001031</v>
      </c>
      <c r="CL162" s="126">
        <f t="shared" si="647"/>
        <v>0.006735638997</v>
      </c>
      <c r="CM162" s="126">
        <f t="shared" si="647"/>
        <v>0.008121928811</v>
      </c>
      <c r="CN162" s="126">
        <f t="shared" si="647"/>
        <v>0.009793536683</v>
      </c>
      <c r="CO162" s="126">
        <f t="shared" si="647"/>
        <v>0.01180918511</v>
      </c>
      <c r="CP162" s="126">
        <f t="shared" si="647"/>
        <v>0.1086700746</v>
      </c>
      <c r="CQ162" s="126">
        <f t="shared" si="647"/>
        <v>0.04577479095</v>
      </c>
      <c r="CR162" s="126">
        <f t="shared" si="647"/>
        <v>0.05519589063</v>
      </c>
      <c r="CS162" s="126">
        <f t="shared" si="647"/>
        <v>0.0192815869</v>
      </c>
      <c r="CT162" s="126">
        <f t="shared" si="647"/>
        <v>0.02325001031</v>
      </c>
      <c r="CU162" s="126">
        <f t="shared" si="647"/>
        <v>0.02803519142</v>
      </c>
      <c r="CV162" s="126">
        <f t="shared" si="647"/>
        <v>0.008121928811</v>
      </c>
      <c r="CW162" s="126">
        <f t="shared" si="647"/>
        <v>0.009793536683</v>
      </c>
      <c r="CX162" s="126">
        <f t="shared" si="647"/>
        <v>0.01180918511</v>
      </c>
      <c r="CY162" s="126">
        <f t="shared" si="647"/>
        <v>0.0142396825</v>
      </c>
      <c r="CZ162" s="126">
        <f t="shared" si="647"/>
        <v>0.1310359136</v>
      </c>
      <c r="DA162" s="126">
        <f t="shared" si="647"/>
        <v>0.05519589063</v>
      </c>
      <c r="DB162" s="126">
        <f t="shared" si="647"/>
        <v>0.06655598593</v>
      </c>
      <c r="DC162" s="126">
        <f t="shared" si="647"/>
        <v>0.02325001031</v>
      </c>
      <c r="DD162" s="126">
        <f t="shared" si="647"/>
        <v>0.02803519142</v>
      </c>
      <c r="DE162" s="126">
        <f t="shared" si="647"/>
        <v>0.0338052305</v>
      </c>
      <c r="DF162" s="126">
        <f t="shared" si="647"/>
        <v>0.009793536683</v>
      </c>
      <c r="DG162" s="126">
        <f t="shared" si="647"/>
        <v>0.01180918511</v>
      </c>
      <c r="DH162" s="126">
        <f t="shared" si="647"/>
        <v>0.0142396825</v>
      </c>
      <c r="DI162" s="126">
        <f t="shared" si="647"/>
        <v>0.01717041065</v>
      </c>
      <c r="DJ162" s="126">
        <f t="shared" ref="DJ162:DS162" si="648">$A162*OFFSET($D162,0,DJ$3)</f>
        <v>0.4767303103</v>
      </c>
      <c r="DK162" s="126">
        <f t="shared" si="648"/>
        <v>0.2008117725</v>
      </c>
      <c r="DL162" s="126">
        <f t="shared" si="648"/>
        <v>0.2421416767</v>
      </c>
      <c r="DM162" s="126">
        <f t="shared" si="648"/>
        <v>0.08458738012</v>
      </c>
      <c r="DN162" s="126">
        <f t="shared" si="648"/>
        <v>0.1019966598</v>
      </c>
      <c r="DO162" s="126">
        <f t="shared" si="648"/>
        <v>0.1229890157</v>
      </c>
      <c r="DP162" s="126">
        <f t="shared" si="648"/>
        <v>0.03563050506</v>
      </c>
      <c r="DQ162" s="126">
        <f t="shared" si="648"/>
        <v>0.04296376716</v>
      </c>
      <c r="DR162" s="126">
        <f t="shared" si="648"/>
        <v>0.05180631837</v>
      </c>
      <c r="DS162" s="126">
        <f t="shared" si="648"/>
        <v>0.06246879174</v>
      </c>
      <c r="DT162" s="126"/>
      <c r="DU162" s="126"/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5">
        <f t="shared" ref="EF162:EO162" si="649">D162*EF$3</f>
        <v>-0.002271078519</v>
      </c>
      <c r="EG162" s="125">
        <f t="shared" si="649"/>
        <v>0.1865909153</v>
      </c>
      <c r="EH162" s="125">
        <f t="shared" si="649"/>
        <v>0.291950702</v>
      </c>
      <c r="EI162" s="125">
        <f t="shared" si="649"/>
        <v>-0.06330921594</v>
      </c>
      <c r="EJ162" s="125">
        <f t="shared" si="649"/>
        <v>0.1144065329</v>
      </c>
      <c r="EK162" s="125">
        <f t="shared" si="649"/>
        <v>-0.05786347493</v>
      </c>
      <c r="EL162" s="125">
        <f t="shared" si="649"/>
        <v>0.02550079492</v>
      </c>
      <c r="EM162" s="125">
        <f t="shared" si="649"/>
        <v>-0.02740215865</v>
      </c>
      <c r="EN162" s="125">
        <f t="shared" si="649"/>
        <v>-0.03689889409</v>
      </c>
      <c r="EO162" s="125">
        <f t="shared" si="649"/>
        <v>0.04538800066</v>
      </c>
      <c r="EP162" s="127">
        <f t="shared" si="17"/>
        <v>0.4760921237</v>
      </c>
      <c r="EQ162" s="127">
        <v>0.02140082251202058</v>
      </c>
      <c r="ER162" s="127">
        <f t="shared" si="18"/>
        <v>0.4767303103</v>
      </c>
      <c r="ES162" s="127">
        <f t="shared" si="19"/>
        <v>0.0000004072821477</v>
      </c>
      <c r="ET162" s="127">
        <f t="shared" si="20"/>
        <v>0.001882535453</v>
      </c>
    </row>
    <row r="163">
      <c r="A163" s="123">
        <f>'Yield Tabulations'!Z164</f>
        <v>0.5598726115</v>
      </c>
      <c r="B163" s="124">
        <f>'Yield Tabulations'!V164</f>
        <v>0.5846736045</v>
      </c>
      <c r="C163" s="124">
        <f>'Yield Tabulations'!W164</f>
        <v>0.5087719298</v>
      </c>
      <c r="D163" s="125">
        <f t="shared" si="11"/>
        <v>1</v>
      </c>
      <c r="E163" s="125">
        <f t="shared" ref="E163:M163" si="650">POWER($B163,E$1)*POWER($C163,E$2)</f>
        <v>0.5087719298</v>
      </c>
      <c r="F163" s="125">
        <f t="shared" si="650"/>
        <v>0.5846736045</v>
      </c>
      <c r="G163" s="125">
        <f t="shared" si="650"/>
        <v>0.2588488766</v>
      </c>
      <c r="H163" s="125">
        <f t="shared" si="650"/>
        <v>0.2974655181</v>
      </c>
      <c r="I163" s="125">
        <f t="shared" si="650"/>
        <v>0.3418432238</v>
      </c>
      <c r="J163" s="125">
        <f t="shared" si="650"/>
        <v>0.1316950425</v>
      </c>
      <c r="K163" s="125">
        <f t="shared" si="650"/>
        <v>0.1513421057</v>
      </c>
      <c r="L163" s="125">
        <f t="shared" si="650"/>
        <v>0.1739202367</v>
      </c>
      <c r="M163" s="125">
        <f t="shared" si="650"/>
        <v>0.1998667099</v>
      </c>
      <c r="N163" s="126">
        <f t="shared" ref="N163:DI163" si="651">OFFSET($D163,0,N$2)*OFFSET($D163,0,N$3)</f>
        <v>1</v>
      </c>
      <c r="O163" s="126">
        <f t="shared" si="651"/>
        <v>0.5087719298</v>
      </c>
      <c r="P163" s="126">
        <f t="shared" si="651"/>
        <v>0.5846736045</v>
      </c>
      <c r="Q163" s="126">
        <f t="shared" si="651"/>
        <v>0.2588488766</v>
      </c>
      <c r="R163" s="126">
        <f t="shared" si="651"/>
        <v>0.2974655181</v>
      </c>
      <c r="S163" s="126">
        <f t="shared" si="651"/>
        <v>0.3418432238</v>
      </c>
      <c r="T163" s="126">
        <f t="shared" si="651"/>
        <v>0.1316950425</v>
      </c>
      <c r="U163" s="126">
        <f t="shared" si="651"/>
        <v>0.1513421057</v>
      </c>
      <c r="V163" s="126">
        <f t="shared" si="651"/>
        <v>0.1739202367</v>
      </c>
      <c r="W163" s="126">
        <f t="shared" si="651"/>
        <v>0.1998667099</v>
      </c>
      <c r="X163" s="126">
        <f t="shared" si="651"/>
        <v>0.5087719298</v>
      </c>
      <c r="Y163" s="126">
        <f t="shared" si="651"/>
        <v>0.2588488766</v>
      </c>
      <c r="Z163" s="126">
        <f t="shared" si="651"/>
        <v>0.2974655181</v>
      </c>
      <c r="AA163" s="126">
        <f t="shared" si="651"/>
        <v>0.1316950425</v>
      </c>
      <c r="AB163" s="126">
        <f t="shared" si="651"/>
        <v>0.1513421057</v>
      </c>
      <c r="AC163" s="126">
        <f t="shared" si="651"/>
        <v>0.1739202367</v>
      </c>
      <c r="AD163" s="126">
        <f t="shared" si="651"/>
        <v>0.06700274091</v>
      </c>
      <c r="AE163" s="126">
        <f t="shared" si="651"/>
        <v>0.07699861518</v>
      </c>
      <c r="AF163" s="126">
        <f t="shared" si="651"/>
        <v>0.08848573446</v>
      </c>
      <c r="AG163" s="126">
        <f t="shared" si="651"/>
        <v>0.1016865717</v>
      </c>
      <c r="AH163" s="126">
        <f t="shared" si="651"/>
        <v>0.5846736045</v>
      </c>
      <c r="AI163" s="126">
        <f t="shared" si="651"/>
        <v>0.2974655181</v>
      </c>
      <c r="AJ163" s="126">
        <f t="shared" si="651"/>
        <v>0.3418432238</v>
      </c>
      <c r="AK163" s="126">
        <f t="shared" si="651"/>
        <v>0.1513421057</v>
      </c>
      <c r="AL163" s="126">
        <f t="shared" si="651"/>
        <v>0.1739202367</v>
      </c>
      <c r="AM163" s="126">
        <f t="shared" si="651"/>
        <v>0.1998667099</v>
      </c>
      <c r="AN163" s="126">
        <f t="shared" si="651"/>
        <v>0.07699861518</v>
      </c>
      <c r="AO163" s="126">
        <f t="shared" si="651"/>
        <v>0.08848573446</v>
      </c>
      <c r="AP163" s="126">
        <f t="shared" si="651"/>
        <v>0.1016865717</v>
      </c>
      <c r="AQ163" s="126">
        <f t="shared" si="651"/>
        <v>0.1168567897</v>
      </c>
      <c r="AR163" s="126">
        <f t="shared" si="651"/>
        <v>0.2588488766</v>
      </c>
      <c r="AS163" s="126">
        <f t="shared" si="651"/>
        <v>0.1316950425</v>
      </c>
      <c r="AT163" s="126">
        <f t="shared" si="651"/>
        <v>0.1513421057</v>
      </c>
      <c r="AU163" s="126">
        <f t="shared" si="651"/>
        <v>0.06700274091</v>
      </c>
      <c r="AV163" s="126">
        <f t="shared" si="651"/>
        <v>0.07699861518</v>
      </c>
      <c r="AW163" s="126">
        <f t="shared" si="651"/>
        <v>0.08848573446</v>
      </c>
      <c r="AX163" s="126">
        <f t="shared" si="651"/>
        <v>0.03408911379</v>
      </c>
      <c r="AY163" s="126">
        <f t="shared" si="651"/>
        <v>0.03917473404</v>
      </c>
      <c r="AZ163" s="126">
        <f t="shared" si="651"/>
        <v>0.04501905788</v>
      </c>
      <c r="BA163" s="126">
        <f t="shared" si="651"/>
        <v>0.05173527332</v>
      </c>
      <c r="BB163" s="126">
        <f t="shared" si="651"/>
        <v>0.2974655181</v>
      </c>
      <c r="BC163" s="126">
        <f t="shared" si="651"/>
        <v>0.1513421057</v>
      </c>
      <c r="BD163" s="126">
        <f t="shared" si="651"/>
        <v>0.1739202367</v>
      </c>
      <c r="BE163" s="126">
        <f t="shared" si="651"/>
        <v>0.07699861518</v>
      </c>
      <c r="BF163" s="126">
        <f t="shared" si="651"/>
        <v>0.08848573446</v>
      </c>
      <c r="BG163" s="126">
        <f t="shared" si="651"/>
        <v>0.1016865717</v>
      </c>
      <c r="BH163" s="126">
        <f t="shared" si="651"/>
        <v>0.03917473404</v>
      </c>
      <c r="BI163" s="126">
        <f t="shared" si="651"/>
        <v>0.04501905788</v>
      </c>
      <c r="BJ163" s="126">
        <f t="shared" si="651"/>
        <v>0.05173527332</v>
      </c>
      <c r="BK163" s="126">
        <f t="shared" si="651"/>
        <v>0.0594534544</v>
      </c>
      <c r="BL163" s="126">
        <f t="shared" si="651"/>
        <v>0.3418432238</v>
      </c>
      <c r="BM163" s="126">
        <f t="shared" si="651"/>
        <v>0.1739202367</v>
      </c>
      <c r="BN163" s="126">
        <f t="shared" si="651"/>
        <v>0.1998667099</v>
      </c>
      <c r="BO163" s="126">
        <f t="shared" si="651"/>
        <v>0.08848573446</v>
      </c>
      <c r="BP163" s="126">
        <f t="shared" si="651"/>
        <v>0.1016865717</v>
      </c>
      <c r="BQ163" s="126">
        <f t="shared" si="651"/>
        <v>0.1168567897</v>
      </c>
      <c r="BR163" s="126">
        <f t="shared" si="651"/>
        <v>0.04501905788</v>
      </c>
      <c r="BS163" s="126">
        <f t="shared" si="651"/>
        <v>0.05173527332</v>
      </c>
      <c r="BT163" s="126">
        <f t="shared" si="651"/>
        <v>0.0594534544</v>
      </c>
      <c r="BU163" s="126">
        <f t="shared" si="651"/>
        <v>0.06832308044</v>
      </c>
      <c r="BV163" s="126">
        <f t="shared" si="651"/>
        <v>0.1316950425</v>
      </c>
      <c r="BW163" s="126">
        <f t="shared" si="651"/>
        <v>0.06700274091</v>
      </c>
      <c r="BX163" s="126">
        <f t="shared" si="651"/>
        <v>0.07699861518</v>
      </c>
      <c r="BY163" s="126">
        <f t="shared" si="651"/>
        <v>0.03408911379</v>
      </c>
      <c r="BZ163" s="126">
        <f t="shared" si="651"/>
        <v>0.03917473404</v>
      </c>
      <c r="CA163" s="126">
        <f t="shared" si="651"/>
        <v>0.04501905788</v>
      </c>
      <c r="CB163" s="126">
        <f t="shared" si="651"/>
        <v>0.01734358421</v>
      </c>
      <c r="CC163" s="126">
        <f t="shared" si="651"/>
        <v>0.01993100504</v>
      </c>
      <c r="CD163" s="126">
        <f t="shared" si="651"/>
        <v>0.02290443296</v>
      </c>
      <c r="CE163" s="126">
        <f t="shared" si="651"/>
        <v>0.02632145485</v>
      </c>
      <c r="CF163" s="126">
        <f t="shared" si="651"/>
        <v>0.1513421057</v>
      </c>
      <c r="CG163" s="126">
        <f t="shared" si="651"/>
        <v>0.07699861518</v>
      </c>
      <c r="CH163" s="126">
        <f t="shared" si="651"/>
        <v>0.08848573446</v>
      </c>
      <c r="CI163" s="126">
        <f t="shared" si="651"/>
        <v>0.03917473404</v>
      </c>
      <c r="CJ163" s="126">
        <f t="shared" si="651"/>
        <v>0.04501905788</v>
      </c>
      <c r="CK163" s="126">
        <f t="shared" si="651"/>
        <v>0.05173527332</v>
      </c>
      <c r="CL163" s="126">
        <f t="shared" si="651"/>
        <v>0.01993100504</v>
      </c>
      <c r="CM163" s="126">
        <f t="shared" si="651"/>
        <v>0.02290443296</v>
      </c>
      <c r="CN163" s="126">
        <f t="shared" si="651"/>
        <v>0.02632145485</v>
      </c>
      <c r="CO163" s="126">
        <f t="shared" si="651"/>
        <v>0.03024824873</v>
      </c>
      <c r="CP163" s="126">
        <f t="shared" si="651"/>
        <v>0.1739202367</v>
      </c>
      <c r="CQ163" s="126">
        <f t="shared" si="651"/>
        <v>0.08848573446</v>
      </c>
      <c r="CR163" s="126">
        <f t="shared" si="651"/>
        <v>0.1016865717</v>
      </c>
      <c r="CS163" s="126">
        <f t="shared" si="651"/>
        <v>0.04501905788</v>
      </c>
      <c r="CT163" s="126">
        <f t="shared" si="651"/>
        <v>0.05173527332</v>
      </c>
      <c r="CU163" s="126">
        <f t="shared" si="651"/>
        <v>0.0594534544</v>
      </c>
      <c r="CV163" s="126">
        <f t="shared" si="651"/>
        <v>0.02290443296</v>
      </c>
      <c r="CW163" s="126">
        <f t="shared" si="651"/>
        <v>0.02632145485</v>
      </c>
      <c r="CX163" s="126">
        <f t="shared" si="651"/>
        <v>0.03024824873</v>
      </c>
      <c r="CY163" s="126">
        <f t="shared" si="651"/>
        <v>0.03476086549</v>
      </c>
      <c r="CZ163" s="126">
        <f t="shared" si="651"/>
        <v>0.1998667099</v>
      </c>
      <c r="DA163" s="126">
        <f t="shared" si="651"/>
        <v>0.1016865717</v>
      </c>
      <c r="DB163" s="126">
        <f t="shared" si="651"/>
        <v>0.1168567897</v>
      </c>
      <c r="DC163" s="126">
        <f t="shared" si="651"/>
        <v>0.05173527332</v>
      </c>
      <c r="DD163" s="126">
        <f t="shared" si="651"/>
        <v>0.0594534544</v>
      </c>
      <c r="DE163" s="126">
        <f t="shared" si="651"/>
        <v>0.06832308044</v>
      </c>
      <c r="DF163" s="126">
        <f t="shared" si="651"/>
        <v>0.02632145485</v>
      </c>
      <c r="DG163" s="126">
        <f t="shared" si="651"/>
        <v>0.03024824873</v>
      </c>
      <c r="DH163" s="126">
        <f t="shared" si="651"/>
        <v>0.03476086549</v>
      </c>
      <c r="DI163" s="126">
        <f t="shared" si="651"/>
        <v>0.03994670172</v>
      </c>
      <c r="DJ163" s="126">
        <f t="shared" ref="DJ163:DS163" si="652">$A163*OFFSET($D163,0,DJ$3)</f>
        <v>0.5598726115</v>
      </c>
      <c r="DK163" s="126">
        <f t="shared" si="652"/>
        <v>0.284847469</v>
      </c>
      <c r="DL163" s="126">
        <f t="shared" si="652"/>
        <v>0.3273427378</v>
      </c>
      <c r="DM163" s="126">
        <f t="shared" si="652"/>
        <v>0.1449223965</v>
      </c>
      <c r="DN163" s="126">
        <f t="shared" si="652"/>
        <v>0.1665427964</v>
      </c>
      <c r="DO163" s="126">
        <f t="shared" si="652"/>
        <v>0.1913886584</v>
      </c>
      <c r="DP163" s="126">
        <f t="shared" si="652"/>
        <v>0.07373244734</v>
      </c>
      <c r="DQ163" s="126">
        <f t="shared" si="652"/>
        <v>0.08473229994</v>
      </c>
      <c r="DR163" s="126">
        <f t="shared" si="652"/>
        <v>0.0973731771</v>
      </c>
      <c r="DS163" s="126">
        <f t="shared" si="652"/>
        <v>0.1118998968</v>
      </c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5">
        <f t="shared" ref="EF163:EO163" si="653">D163*EF$3</f>
        <v>-0.002271078519</v>
      </c>
      <c r="EG163" s="125">
        <f t="shared" si="653"/>
        <v>0.2253705854</v>
      </c>
      <c r="EH163" s="125">
        <f t="shared" si="653"/>
        <v>0.3360672803</v>
      </c>
      <c r="EI163" s="125">
        <f t="shared" si="653"/>
        <v>-0.09235925275</v>
      </c>
      <c r="EJ163" s="125">
        <f t="shared" si="653"/>
        <v>0.1590648681</v>
      </c>
      <c r="EK163" s="125">
        <f t="shared" si="653"/>
        <v>-0.07667220021</v>
      </c>
      <c r="EL163" s="125">
        <f t="shared" si="653"/>
        <v>0.0449338811</v>
      </c>
      <c r="EM163" s="125">
        <f t="shared" si="653"/>
        <v>-0.04601664581</v>
      </c>
      <c r="EN163" s="125">
        <f t="shared" si="653"/>
        <v>-0.05905456878</v>
      </c>
      <c r="EO163" s="125">
        <f t="shared" si="653"/>
        <v>0.0692294968</v>
      </c>
      <c r="EP163" s="127">
        <f t="shared" si="17"/>
        <v>0.5582923656</v>
      </c>
      <c r="EQ163" s="127">
        <v>0.02549993200679268</v>
      </c>
      <c r="ER163" s="127">
        <f t="shared" si="18"/>
        <v>0.5598726115</v>
      </c>
      <c r="ES163" s="127">
        <f t="shared" si="19"/>
        <v>0.000002497176888</v>
      </c>
      <c r="ET163" s="127">
        <f t="shared" si="20"/>
        <v>0.01600996643</v>
      </c>
    </row>
    <row r="164">
      <c r="A164" s="123">
        <f>'Yield Tabulations'!Z165</f>
        <v>0.5466562986</v>
      </c>
      <c r="B164" s="124">
        <f>'Yield Tabulations'!V165</f>
        <v>0.5957446809</v>
      </c>
      <c r="C164" s="124">
        <f>'Yield Tabulations'!W165</f>
        <v>0.4522727273</v>
      </c>
      <c r="D164" s="125">
        <f t="shared" si="11"/>
        <v>1</v>
      </c>
      <c r="E164" s="125">
        <f t="shared" ref="E164:M164" si="654">POWER($B164,E$1)*POWER($C164,E$2)</f>
        <v>0.4522727273</v>
      </c>
      <c r="F164" s="125">
        <f t="shared" si="654"/>
        <v>0.5957446809</v>
      </c>
      <c r="G164" s="125">
        <f t="shared" si="654"/>
        <v>0.2045506198</v>
      </c>
      <c r="H164" s="125">
        <f t="shared" si="654"/>
        <v>0.2694390716</v>
      </c>
      <c r="I164" s="125">
        <f t="shared" si="654"/>
        <v>0.3549117248</v>
      </c>
      <c r="J164" s="125">
        <f t="shared" si="654"/>
        <v>0.0925126667</v>
      </c>
      <c r="K164" s="125">
        <f t="shared" si="654"/>
        <v>0.1218599437</v>
      </c>
      <c r="L164" s="125">
        <f t="shared" si="654"/>
        <v>0.1605168937</v>
      </c>
      <c r="M164" s="125">
        <f t="shared" si="654"/>
        <v>0.2114367722</v>
      </c>
      <c r="N164" s="126">
        <f t="shared" ref="N164:DI164" si="655">OFFSET($D164,0,N$2)*OFFSET($D164,0,N$3)</f>
        <v>1</v>
      </c>
      <c r="O164" s="126">
        <f t="shared" si="655"/>
        <v>0.4522727273</v>
      </c>
      <c r="P164" s="126">
        <f t="shared" si="655"/>
        <v>0.5957446809</v>
      </c>
      <c r="Q164" s="126">
        <f t="shared" si="655"/>
        <v>0.2045506198</v>
      </c>
      <c r="R164" s="126">
        <f t="shared" si="655"/>
        <v>0.2694390716</v>
      </c>
      <c r="S164" s="126">
        <f t="shared" si="655"/>
        <v>0.3549117248</v>
      </c>
      <c r="T164" s="126">
        <f t="shared" si="655"/>
        <v>0.0925126667</v>
      </c>
      <c r="U164" s="126">
        <f t="shared" si="655"/>
        <v>0.1218599437</v>
      </c>
      <c r="V164" s="126">
        <f t="shared" si="655"/>
        <v>0.1605168937</v>
      </c>
      <c r="W164" s="126">
        <f t="shared" si="655"/>
        <v>0.2114367722</v>
      </c>
      <c r="X164" s="126">
        <f t="shared" si="655"/>
        <v>0.4522727273</v>
      </c>
      <c r="Y164" s="126">
        <f t="shared" si="655"/>
        <v>0.2045506198</v>
      </c>
      <c r="Z164" s="126">
        <f t="shared" si="655"/>
        <v>0.2694390716</v>
      </c>
      <c r="AA164" s="126">
        <f t="shared" si="655"/>
        <v>0.0925126667</v>
      </c>
      <c r="AB164" s="126">
        <f t="shared" si="655"/>
        <v>0.1218599437</v>
      </c>
      <c r="AC164" s="126">
        <f t="shared" si="655"/>
        <v>0.1605168937</v>
      </c>
      <c r="AD164" s="126">
        <f t="shared" si="655"/>
        <v>0.04184095607</v>
      </c>
      <c r="AE164" s="126">
        <f t="shared" si="655"/>
        <v>0.0551139291</v>
      </c>
      <c r="AF164" s="126">
        <f t="shared" si="655"/>
        <v>0.07259741329</v>
      </c>
      <c r="AG164" s="126">
        <f t="shared" si="655"/>
        <v>0.09562708561</v>
      </c>
      <c r="AH164" s="126">
        <f t="shared" si="655"/>
        <v>0.5957446809</v>
      </c>
      <c r="AI164" s="126">
        <f t="shared" si="655"/>
        <v>0.2694390716</v>
      </c>
      <c r="AJ164" s="126">
        <f t="shared" si="655"/>
        <v>0.3549117248</v>
      </c>
      <c r="AK164" s="126">
        <f t="shared" si="655"/>
        <v>0.1218599437</v>
      </c>
      <c r="AL164" s="126">
        <f t="shared" si="655"/>
        <v>0.1605168937</v>
      </c>
      <c r="AM164" s="126">
        <f t="shared" si="655"/>
        <v>0.2114367722</v>
      </c>
      <c r="AN164" s="126">
        <f t="shared" si="655"/>
        <v>0.0551139291</v>
      </c>
      <c r="AO164" s="126">
        <f t="shared" si="655"/>
        <v>0.07259741329</v>
      </c>
      <c r="AP164" s="126">
        <f t="shared" si="655"/>
        <v>0.09562708561</v>
      </c>
      <c r="AQ164" s="126">
        <f t="shared" si="655"/>
        <v>0.1259623324</v>
      </c>
      <c r="AR164" s="126">
        <f t="shared" si="655"/>
        <v>0.2045506198</v>
      </c>
      <c r="AS164" s="126">
        <f t="shared" si="655"/>
        <v>0.0925126667</v>
      </c>
      <c r="AT164" s="126">
        <f t="shared" si="655"/>
        <v>0.1218599437</v>
      </c>
      <c r="AU164" s="126">
        <f t="shared" si="655"/>
        <v>0.04184095607</v>
      </c>
      <c r="AV164" s="126">
        <f t="shared" si="655"/>
        <v>0.0551139291</v>
      </c>
      <c r="AW164" s="126">
        <f t="shared" si="655"/>
        <v>0.07259741329</v>
      </c>
      <c r="AX164" s="126">
        <f t="shared" si="655"/>
        <v>0.01892352332</v>
      </c>
      <c r="AY164" s="126">
        <f t="shared" si="655"/>
        <v>0.02492652702</v>
      </c>
      <c r="AZ164" s="126">
        <f t="shared" si="655"/>
        <v>0.0328338301</v>
      </c>
      <c r="BA164" s="126">
        <f t="shared" si="655"/>
        <v>0.04324952281</v>
      </c>
      <c r="BB164" s="126">
        <f t="shared" si="655"/>
        <v>0.2694390716</v>
      </c>
      <c r="BC164" s="126">
        <f t="shared" si="655"/>
        <v>0.1218599437</v>
      </c>
      <c r="BD164" s="126">
        <f t="shared" si="655"/>
        <v>0.1605168937</v>
      </c>
      <c r="BE164" s="126">
        <f t="shared" si="655"/>
        <v>0.0551139291</v>
      </c>
      <c r="BF164" s="126">
        <f t="shared" si="655"/>
        <v>0.07259741329</v>
      </c>
      <c r="BG164" s="126">
        <f t="shared" si="655"/>
        <v>0.09562708561</v>
      </c>
      <c r="BH164" s="126">
        <f t="shared" si="655"/>
        <v>0.02492652702</v>
      </c>
      <c r="BI164" s="126">
        <f t="shared" si="655"/>
        <v>0.0328338301</v>
      </c>
      <c r="BJ164" s="126">
        <f t="shared" si="655"/>
        <v>0.04324952281</v>
      </c>
      <c r="BK164" s="126">
        <f t="shared" si="655"/>
        <v>0.0569693276</v>
      </c>
      <c r="BL164" s="126">
        <f t="shared" si="655"/>
        <v>0.3549117248</v>
      </c>
      <c r="BM164" s="126">
        <f t="shared" si="655"/>
        <v>0.1605168937</v>
      </c>
      <c r="BN164" s="126">
        <f t="shared" si="655"/>
        <v>0.2114367722</v>
      </c>
      <c r="BO164" s="126">
        <f t="shared" si="655"/>
        <v>0.07259741329</v>
      </c>
      <c r="BP164" s="126">
        <f t="shared" si="655"/>
        <v>0.09562708561</v>
      </c>
      <c r="BQ164" s="126">
        <f t="shared" si="655"/>
        <v>0.1259623324</v>
      </c>
      <c r="BR164" s="126">
        <f t="shared" si="655"/>
        <v>0.0328338301</v>
      </c>
      <c r="BS164" s="126">
        <f t="shared" si="655"/>
        <v>0.04324952281</v>
      </c>
      <c r="BT164" s="126">
        <f t="shared" si="655"/>
        <v>0.0569693276</v>
      </c>
      <c r="BU164" s="126">
        <f t="shared" si="655"/>
        <v>0.0750413895</v>
      </c>
      <c r="BV164" s="126">
        <f t="shared" si="655"/>
        <v>0.0925126667</v>
      </c>
      <c r="BW164" s="126">
        <f t="shared" si="655"/>
        <v>0.04184095607</v>
      </c>
      <c r="BX164" s="126">
        <f t="shared" si="655"/>
        <v>0.0551139291</v>
      </c>
      <c r="BY164" s="126">
        <f t="shared" si="655"/>
        <v>0.01892352332</v>
      </c>
      <c r="BZ164" s="126">
        <f t="shared" si="655"/>
        <v>0.02492652702</v>
      </c>
      <c r="CA164" s="126">
        <f t="shared" si="655"/>
        <v>0.0328338301</v>
      </c>
      <c r="CB164" s="126">
        <f t="shared" si="655"/>
        <v>0.0085585935</v>
      </c>
      <c r="CC164" s="126">
        <f t="shared" si="655"/>
        <v>0.01127358836</v>
      </c>
      <c r="CD164" s="126">
        <f t="shared" si="655"/>
        <v>0.01484984589</v>
      </c>
      <c r="CE164" s="126">
        <f t="shared" si="655"/>
        <v>0.01956057963</v>
      </c>
      <c r="CF164" s="126">
        <f t="shared" si="655"/>
        <v>0.1218599437</v>
      </c>
      <c r="CG164" s="126">
        <f t="shared" si="655"/>
        <v>0.0551139291</v>
      </c>
      <c r="CH164" s="126">
        <f t="shared" si="655"/>
        <v>0.07259741329</v>
      </c>
      <c r="CI164" s="126">
        <f t="shared" si="655"/>
        <v>0.02492652702</v>
      </c>
      <c r="CJ164" s="126">
        <f t="shared" si="655"/>
        <v>0.0328338301</v>
      </c>
      <c r="CK164" s="126">
        <f t="shared" si="655"/>
        <v>0.04324952281</v>
      </c>
      <c r="CL164" s="126">
        <f t="shared" si="655"/>
        <v>0.01127358836</v>
      </c>
      <c r="CM164" s="126">
        <f t="shared" si="655"/>
        <v>0.01484984589</v>
      </c>
      <c r="CN164" s="126">
        <f t="shared" si="655"/>
        <v>0.01956057963</v>
      </c>
      <c r="CO164" s="126">
        <f t="shared" si="655"/>
        <v>0.02576567316</v>
      </c>
      <c r="CP164" s="126">
        <f t="shared" si="655"/>
        <v>0.1605168937</v>
      </c>
      <c r="CQ164" s="126">
        <f t="shared" si="655"/>
        <v>0.07259741329</v>
      </c>
      <c r="CR164" s="126">
        <f t="shared" si="655"/>
        <v>0.09562708561</v>
      </c>
      <c r="CS164" s="126">
        <f t="shared" si="655"/>
        <v>0.0328338301</v>
      </c>
      <c r="CT164" s="126">
        <f t="shared" si="655"/>
        <v>0.04324952281</v>
      </c>
      <c r="CU164" s="126">
        <f t="shared" si="655"/>
        <v>0.0569693276</v>
      </c>
      <c r="CV164" s="126">
        <f t="shared" si="655"/>
        <v>0.01484984589</v>
      </c>
      <c r="CW164" s="126">
        <f t="shared" si="655"/>
        <v>0.01956057963</v>
      </c>
      <c r="CX164" s="126">
        <f t="shared" si="655"/>
        <v>0.02576567316</v>
      </c>
      <c r="CY164" s="126">
        <f t="shared" si="655"/>
        <v>0.03393917389</v>
      </c>
      <c r="CZ164" s="126">
        <f t="shared" si="655"/>
        <v>0.2114367722</v>
      </c>
      <c r="DA164" s="126">
        <f t="shared" si="655"/>
        <v>0.09562708561</v>
      </c>
      <c r="DB164" s="126">
        <f t="shared" si="655"/>
        <v>0.1259623324</v>
      </c>
      <c r="DC164" s="126">
        <f t="shared" si="655"/>
        <v>0.04324952281</v>
      </c>
      <c r="DD164" s="126">
        <f t="shared" si="655"/>
        <v>0.0569693276</v>
      </c>
      <c r="DE164" s="126">
        <f t="shared" si="655"/>
        <v>0.0750413895</v>
      </c>
      <c r="DF164" s="126">
        <f t="shared" si="655"/>
        <v>0.01956057963</v>
      </c>
      <c r="DG164" s="126">
        <f t="shared" si="655"/>
        <v>0.02576567316</v>
      </c>
      <c r="DH164" s="126">
        <f t="shared" si="655"/>
        <v>0.03393917389</v>
      </c>
      <c r="DI164" s="126">
        <f t="shared" si="655"/>
        <v>0.04470550864</v>
      </c>
      <c r="DJ164" s="126">
        <f t="shared" ref="DJ164:DS164" si="656">$A164*OFFSET($D164,0,DJ$3)</f>
        <v>0.5466562986</v>
      </c>
      <c r="DK164" s="126">
        <f t="shared" si="656"/>
        <v>0.247237735</v>
      </c>
      <c r="DL164" s="126">
        <f t="shared" si="656"/>
        <v>0.3256675821</v>
      </c>
      <c r="DM164" s="126">
        <f t="shared" si="656"/>
        <v>0.1118188847</v>
      </c>
      <c r="DN164" s="126">
        <f t="shared" si="656"/>
        <v>0.1472905656</v>
      </c>
      <c r="DO164" s="126">
        <f t="shared" si="656"/>
        <v>0.1940147298</v>
      </c>
      <c r="DP164" s="126">
        <f t="shared" si="656"/>
        <v>0.05057263195</v>
      </c>
      <c r="DQ164" s="126">
        <f t="shared" si="656"/>
        <v>0.06661550579</v>
      </c>
      <c r="DR164" s="126">
        <f t="shared" si="656"/>
        <v>0.08774757097</v>
      </c>
      <c r="DS164" s="126">
        <f t="shared" si="656"/>
        <v>0.1155832433</v>
      </c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5">
        <f t="shared" ref="EF164:EO164" si="657">D164*EF$3</f>
        <v>-0.002271078519</v>
      </c>
      <c r="EG164" s="125">
        <f t="shared" si="657"/>
        <v>0.2003431466</v>
      </c>
      <c r="EH164" s="125">
        <f t="shared" si="657"/>
        <v>0.3424308761</v>
      </c>
      <c r="EI164" s="125">
        <f t="shared" si="657"/>
        <v>-0.07298522075</v>
      </c>
      <c r="EJ164" s="125">
        <f t="shared" si="657"/>
        <v>0.1440781797</v>
      </c>
      <c r="EK164" s="125">
        <f t="shared" si="657"/>
        <v>-0.0796033413</v>
      </c>
      <c r="EL164" s="125">
        <f t="shared" si="657"/>
        <v>0.03156499355</v>
      </c>
      <c r="EM164" s="125">
        <f t="shared" si="657"/>
        <v>-0.03705238435</v>
      </c>
      <c r="EN164" s="125">
        <f t="shared" si="657"/>
        <v>-0.05450346733</v>
      </c>
      <c r="EO164" s="125">
        <f t="shared" si="657"/>
        <v>0.07323711564</v>
      </c>
      <c r="EP164" s="127">
        <f t="shared" si="17"/>
        <v>0.5452388194</v>
      </c>
      <c r="EQ164" s="127">
        <v>-0.002300488356706043</v>
      </c>
      <c r="ER164" s="127">
        <f t="shared" si="18"/>
        <v>0.5466562986</v>
      </c>
      <c r="ES164" s="127">
        <f t="shared" si="19"/>
        <v>0.000002009247419</v>
      </c>
      <c r="ET164" s="127">
        <f t="shared" si="20"/>
        <v>0.01284010411</v>
      </c>
    </row>
    <row r="165">
      <c r="A165" s="123">
        <f>'Yield Tabulations'!Z166</f>
        <v>0.6423357664</v>
      </c>
      <c r="B165" s="124">
        <f>'Yield Tabulations'!V166</f>
        <v>0.7131147541</v>
      </c>
      <c r="C165" s="124">
        <f>'Yield Tabulations'!W166</f>
        <v>0.5122410546</v>
      </c>
      <c r="D165" s="125">
        <f t="shared" si="11"/>
        <v>1</v>
      </c>
      <c r="E165" s="125">
        <f t="shared" ref="E165:M165" si="658">POWER($B165,E$1)*POWER($C165,E$2)</f>
        <v>0.5122410546</v>
      </c>
      <c r="F165" s="125">
        <f t="shared" si="658"/>
        <v>0.7131147541</v>
      </c>
      <c r="G165" s="125">
        <f t="shared" si="658"/>
        <v>0.262390898</v>
      </c>
      <c r="H165" s="125">
        <f t="shared" si="658"/>
        <v>0.3652866537</v>
      </c>
      <c r="I165" s="125">
        <f t="shared" si="658"/>
        <v>0.5085326525</v>
      </c>
      <c r="J165" s="125">
        <f t="shared" si="658"/>
        <v>0.1344073903</v>
      </c>
      <c r="K165" s="125">
        <f t="shared" si="658"/>
        <v>0.1871148207</v>
      </c>
      <c r="L165" s="125">
        <f t="shared" si="658"/>
        <v>0.2604913022</v>
      </c>
      <c r="M165" s="125">
        <f t="shared" si="658"/>
        <v>0.3626421374</v>
      </c>
      <c r="N165" s="126">
        <f t="shared" ref="N165:DI165" si="659">OFFSET($D165,0,N$2)*OFFSET($D165,0,N$3)</f>
        <v>1</v>
      </c>
      <c r="O165" s="126">
        <f t="shared" si="659"/>
        <v>0.5122410546</v>
      </c>
      <c r="P165" s="126">
        <f t="shared" si="659"/>
        <v>0.7131147541</v>
      </c>
      <c r="Q165" s="126">
        <f t="shared" si="659"/>
        <v>0.262390898</v>
      </c>
      <c r="R165" s="126">
        <f t="shared" si="659"/>
        <v>0.3652866537</v>
      </c>
      <c r="S165" s="126">
        <f t="shared" si="659"/>
        <v>0.5085326525</v>
      </c>
      <c r="T165" s="126">
        <f t="shared" si="659"/>
        <v>0.1344073903</v>
      </c>
      <c r="U165" s="126">
        <f t="shared" si="659"/>
        <v>0.1871148207</v>
      </c>
      <c r="V165" s="126">
        <f t="shared" si="659"/>
        <v>0.2604913022</v>
      </c>
      <c r="W165" s="126">
        <f t="shared" si="659"/>
        <v>0.3626421374</v>
      </c>
      <c r="X165" s="126">
        <f t="shared" si="659"/>
        <v>0.5122410546</v>
      </c>
      <c r="Y165" s="126">
        <f t="shared" si="659"/>
        <v>0.262390898</v>
      </c>
      <c r="Z165" s="126">
        <f t="shared" si="659"/>
        <v>0.3652866537</v>
      </c>
      <c r="AA165" s="126">
        <f t="shared" si="659"/>
        <v>0.1344073903</v>
      </c>
      <c r="AB165" s="126">
        <f t="shared" si="659"/>
        <v>0.1871148207</v>
      </c>
      <c r="AC165" s="126">
        <f t="shared" si="659"/>
        <v>0.2604913022</v>
      </c>
      <c r="AD165" s="126">
        <f t="shared" si="659"/>
        <v>0.06884898337</v>
      </c>
      <c r="AE165" s="126">
        <f t="shared" si="659"/>
        <v>0.0958478931</v>
      </c>
      <c r="AF165" s="126">
        <f t="shared" si="659"/>
        <v>0.1334343394</v>
      </c>
      <c r="AG165" s="126">
        <f t="shared" si="659"/>
        <v>0.1857601909</v>
      </c>
      <c r="AH165" s="126">
        <f t="shared" si="659"/>
        <v>0.7131147541</v>
      </c>
      <c r="AI165" s="126">
        <f t="shared" si="659"/>
        <v>0.3652866537</v>
      </c>
      <c r="AJ165" s="126">
        <f t="shared" si="659"/>
        <v>0.5085326525</v>
      </c>
      <c r="AK165" s="126">
        <f t="shared" si="659"/>
        <v>0.1871148207</v>
      </c>
      <c r="AL165" s="126">
        <f t="shared" si="659"/>
        <v>0.2604913022</v>
      </c>
      <c r="AM165" s="126">
        <f t="shared" si="659"/>
        <v>0.3626421374</v>
      </c>
      <c r="AN165" s="126">
        <f t="shared" si="659"/>
        <v>0.0958478931</v>
      </c>
      <c r="AO165" s="126">
        <f t="shared" si="659"/>
        <v>0.1334343394</v>
      </c>
      <c r="AP165" s="126">
        <f t="shared" si="659"/>
        <v>0.1857601909</v>
      </c>
      <c r="AQ165" s="126">
        <f t="shared" si="659"/>
        <v>0.2586054587</v>
      </c>
      <c r="AR165" s="126">
        <f t="shared" si="659"/>
        <v>0.262390898</v>
      </c>
      <c r="AS165" s="126">
        <f t="shared" si="659"/>
        <v>0.1344073903</v>
      </c>
      <c r="AT165" s="126">
        <f t="shared" si="659"/>
        <v>0.1871148207</v>
      </c>
      <c r="AU165" s="126">
        <f t="shared" si="659"/>
        <v>0.06884898337</v>
      </c>
      <c r="AV165" s="126">
        <f t="shared" si="659"/>
        <v>0.0958478931</v>
      </c>
      <c r="AW165" s="126">
        <f t="shared" si="659"/>
        <v>0.1334343394</v>
      </c>
      <c r="AX165" s="126">
        <f t="shared" si="659"/>
        <v>0.03526727585</v>
      </c>
      <c r="AY165" s="126">
        <f t="shared" si="659"/>
        <v>0.04909722585</v>
      </c>
      <c r="AZ165" s="126">
        <f t="shared" si="659"/>
        <v>0.06835054672</v>
      </c>
      <c r="BA165" s="126">
        <f t="shared" si="659"/>
        <v>0.09515399611</v>
      </c>
      <c r="BB165" s="126">
        <f t="shared" si="659"/>
        <v>0.3652866537</v>
      </c>
      <c r="BC165" s="126">
        <f t="shared" si="659"/>
        <v>0.1871148207</v>
      </c>
      <c r="BD165" s="126">
        <f t="shared" si="659"/>
        <v>0.2604913022</v>
      </c>
      <c r="BE165" s="126">
        <f t="shared" si="659"/>
        <v>0.0958478931</v>
      </c>
      <c r="BF165" s="126">
        <f t="shared" si="659"/>
        <v>0.1334343394</v>
      </c>
      <c r="BG165" s="126">
        <f t="shared" si="659"/>
        <v>0.1857601909</v>
      </c>
      <c r="BH165" s="126">
        <f t="shared" si="659"/>
        <v>0.04909722585</v>
      </c>
      <c r="BI165" s="126">
        <f t="shared" si="659"/>
        <v>0.06835054672</v>
      </c>
      <c r="BJ165" s="126">
        <f t="shared" si="659"/>
        <v>0.09515399611</v>
      </c>
      <c r="BK165" s="126">
        <f t="shared" si="659"/>
        <v>0.1324683329</v>
      </c>
      <c r="BL165" s="126">
        <f t="shared" si="659"/>
        <v>0.5085326525</v>
      </c>
      <c r="BM165" s="126">
        <f t="shared" si="659"/>
        <v>0.2604913022</v>
      </c>
      <c r="BN165" s="126">
        <f t="shared" si="659"/>
        <v>0.3626421374</v>
      </c>
      <c r="BO165" s="126">
        <f t="shared" si="659"/>
        <v>0.1334343394</v>
      </c>
      <c r="BP165" s="126">
        <f t="shared" si="659"/>
        <v>0.1857601909</v>
      </c>
      <c r="BQ165" s="126">
        <f t="shared" si="659"/>
        <v>0.2586054587</v>
      </c>
      <c r="BR165" s="126">
        <f t="shared" si="659"/>
        <v>0.06835054672</v>
      </c>
      <c r="BS165" s="126">
        <f t="shared" si="659"/>
        <v>0.09515399611</v>
      </c>
      <c r="BT165" s="126">
        <f t="shared" si="659"/>
        <v>0.1324683329</v>
      </c>
      <c r="BU165" s="126">
        <f t="shared" si="659"/>
        <v>0.1844153681</v>
      </c>
      <c r="BV165" s="126">
        <f t="shared" si="659"/>
        <v>0.1344073903</v>
      </c>
      <c r="BW165" s="126">
        <f t="shared" si="659"/>
        <v>0.06884898337</v>
      </c>
      <c r="BX165" s="126">
        <f t="shared" si="659"/>
        <v>0.0958478931</v>
      </c>
      <c r="BY165" s="126">
        <f t="shared" si="659"/>
        <v>0.03526727585</v>
      </c>
      <c r="BZ165" s="126">
        <f t="shared" si="659"/>
        <v>0.04909722585</v>
      </c>
      <c r="CA165" s="126">
        <f t="shared" si="659"/>
        <v>0.06835054672</v>
      </c>
      <c r="CB165" s="126">
        <f t="shared" si="659"/>
        <v>0.01806534658</v>
      </c>
      <c r="CC165" s="126">
        <f t="shared" si="659"/>
        <v>0.02514961475</v>
      </c>
      <c r="CD165" s="126">
        <f t="shared" si="659"/>
        <v>0.03501195614</v>
      </c>
      <c r="CE165" s="126">
        <f t="shared" si="659"/>
        <v>0.04874178332</v>
      </c>
      <c r="CF165" s="126">
        <f t="shared" si="659"/>
        <v>0.1871148207</v>
      </c>
      <c r="CG165" s="126">
        <f t="shared" si="659"/>
        <v>0.0958478931</v>
      </c>
      <c r="CH165" s="126">
        <f t="shared" si="659"/>
        <v>0.1334343394</v>
      </c>
      <c r="CI165" s="126">
        <f t="shared" si="659"/>
        <v>0.04909722585</v>
      </c>
      <c r="CJ165" s="126">
        <f t="shared" si="659"/>
        <v>0.06835054672</v>
      </c>
      <c r="CK165" s="126">
        <f t="shared" si="659"/>
        <v>0.09515399611</v>
      </c>
      <c r="CL165" s="126">
        <f t="shared" si="659"/>
        <v>0.02514961475</v>
      </c>
      <c r="CM165" s="126">
        <f t="shared" si="659"/>
        <v>0.03501195614</v>
      </c>
      <c r="CN165" s="126">
        <f t="shared" si="659"/>
        <v>0.04874178332</v>
      </c>
      <c r="CO165" s="126">
        <f t="shared" si="659"/>
        <v>0.06785571854</v>
      </c>
      <c r="CP165" s="126">
        <f t="shared" si="659"/>
        <v>0.2604913022</v>
      </c>
      <c r="CQ165" s="126">
        <f t="shared" si="659"/>
        <v>0.1334343394</v>
      </c>
      <c r="CR165" s="126">
        <f t="shared" si="659"/>
        <v>0.1857601909</v>
      </c>
      <c r="CS165" s="126">
        <f t="shared" si="659"/>
        <v>0.06835054672</v>
      </c>
      <c r="CT165" s="126">
        <f t="shared" si="659"/>
        <v>0.09515399611</v>
      </c>
      <c r="CU165" s="126">
        <f t="shared" si="659"/>
        <v>0.1324683329</v>
      </c>
      <c r="CV165" s="126">
        <f t="shared" si="659"/>
        <v>0.03501195614</v>
      </c>
      <c r="CW165" s="126">
        <f t="shared" si="659"/>
        <v>0.04874178332</v>
      </c>
      <c r="CX165" s="126">
        <f t="shared" si="659"/>
        <v>0.06785571854</v>
      </c>
      <c r="CY165" s="126">
        <f t="shared" si="659"/>
        <v>0.09446512263</v>
      </c>
      <c r="CZ165" s="126">
        <f t="shared" si="659"/>
        <v>0.3626421374</v>
      </c>
      <c r="DA165" s="126">
        <f t="shared" si="659"/>
        <v>0.1857601909</v>
      </c>
      <c r="DB165" s="126">
        <f t="shared" si="659"/>
        <v>0.2586054587</v>
      </c>
      <c r="DC165" s="126">
        <f t="shared" si="659"/>
        <v>0.09515399611</v>
      </c>
      <c r="DD165" s="126">
        <f t="shared" si="659"/>
        <v>0.1324683329</v>
      </c>
      <c r="DE165" s="126">
        <f t="shared" si="659"/>
        <v>0.1844153681</v>
      </c>
      <c r="DF165" s="126">
        <f t="shared" si="659"/>
        <v>0.04874178332</v>
      </c>
      <c r="DG165" s="126">
        <f t="shared" si="659"/>
        <v>0.06785571854</v>
      </c>
      <c r="DH165" s="126">
        <f t="shared" si="659"/>
        <v>0.09446512263</v>
      </c>
      <c r="DI165" s="126">
        <f t="shared" si="659"/>
        <v>0.1315093199</v>
      </c>
      <c r="DJ165" s="126">
        <f t="shared" ref="DJ165:DS165" si="660">$A165*OFFSET($D165,0,DJ$3)</f>
        <v>0.6423357664</v>
      </c>
      <c r="DK165" s="126">
        <f t="shared" si="660"/>
        <v>0.3290307504</v>
      </c>
      <c r="DL165" s="126">
        <f t="shared" si="660"/>
        <v>0.4580591121</v>
      </c>
      <c r="DM165" s="126">
        <f t="shared" si="660"/>
        <v>0.1685430586</v>
      </c>
      <c r="DN165" s="126">
        <f t="shared" si="660"/>
        <v>0.2346366827</v>
      </c>
      <c r="DO165" s="126">
        <f t="shared" si="660"/>
        <v>0.3266487111</v>
      </c>
      <c r="DP165" s="126">
        <f t="shared" si="660"/>
        <v>0.08633467408</v>
      </c>
      <c r="DQ165" s="126">
        <f t="shared" si="660"/>
        <v>0.1201905418</v>
      </c>
      <c r="DR165" s="126">
        <f t="shared" si="660"/>
        <v>0.1673228803</v>
      </c>
      <c r="DS165" s="126">
        <f t="shared" si="660"/>
        <v>0.2329380153</v>
      </c>
      <c r="DT165" s="126"/>
      <c r="DU165" s="126"/>
      <c r="DV165" s="126"/>
      <c r="DW165" s="126"/>
      <c r="DX165" s="126"/>
      <c r="DY165" s="126"/>
      <c r="DZ165" s="126"/>
      <c r="EA165" s="126"/>
      <c r="EB165" s="126"/>
      <c r="EC165" s="126"/>
      <c r="ED165" s="126"/>
      <c r="EE165" s="126"/>
      <c r="EF165" s="125">
        <f t="shared" ref="EF165:EO165" si="661">D165*EF$3</f>
        <v>-0.002271078519</v>
      </c>
      <c r="EG165" s="125">
        <f t="shared" si="661"/>
        <v>0.2269073028</v>
      </c>
      <c r="EH165" s="125">
        <f t="shared" si="661"/>
        <v>0.4098945704</v>
      </c>
      <c r="EI165" s="125">
        <f t="shared" si="661"/>
        <v>-0.09362307301</v>
      </c>
      <c r="EJ165" s="125">
        <f t="shared" si="661"/>
        <v>0.1953311219</v>
      </c>
      <c r="EK165" s="125">
        <f t="shared" si="661"/>
        <v>-0.1140590617</v>
      </c>
      <c r="EL165" s="125">
        <f t="shared" si="661"/>
        <v>0.04585932457</v>
      </c>
      <c r="EM165" s="125">
        <f t="shared" si="661"/>
        <v>-0.05689359476</v>
      </c>
      <c r="EN165" s="125">
        <f t="shared" si="661"/>
        <v>-0.08844975039</v>
      </c>
      <c r="EO165" s="125">
        <f t="shared" si="661"/>
        <v>0.1256113772</v>
      </c>
      <c r="EP165" s="127">
        <f t="shared" si="17"/>
        <v>0.6483071386</v>
      </c>
      <c r="EQ165" s="127">
        <v>-0.004377913470464345</v>
      </c>
      <c r="ER165" s="127">
        <f t="shared" si="18"/>
        <v>0.6423357664</v>
      </c>
      <c r="ES165" s="127">
        <f t="shared" si="19"/>
        <v>0.00003565728586</v>
      </c>
      <c r="ET165" s="127">
        <f t="shared" si="20"/>
        <v>0.04367834617</v>
      </c>
    </row>
    <row r="166">
      <c r="A166" s="123">
        <f>'Yield Tabulations'!Z167</f>
        <v>0.4150675195</v>
      </c>
      <c r="B166" s="124">
        <f>'Yield Tabulations'!V167</f>
        <v>0.4268727705</v>
      </c>
      <c r="C166" s="124">
        <f>'Yield Tabulations'!W167</f>
        <v>0.3975265018</v>
      </c>
      <c r="D166" s="125">
        <f t="shared" si="11"/>
        <v>1</v>
      </c>
      <c r="E166" s="125">
        <f t="shared" ref="E166:M166" si="662">POWER($B166,E$1)*POWER($C166,E$2)</f>
        <v>0.3975265018</v>
      </c>
      <c r="F166" s="125">
        <f t="shared" si="662"/>
        <v>0.4268727705</v>
      </c>
      <c r="G166" s="125">
        <f t="shared" si="662"/>
        <v>0.1580273196</v>
      </c>
      <c r="H166" s="125">
        <f t="shared" si="662"/>
        <v>0.1696932392</v>
      </c>
      <c r="I166" s="125">
        <f t="shared" si="662"/>
        <v>0.1822203622</v>
      </c>
      <c r="J166" s="125">
        <f t="shared" si="662"/>
        <v>0.06282004755</v>
      </c>
      <c r="K166" s="125">
        <f t="shared" si="662"/>
        <v>0.06745755974</v>
      </c>
      <c r="L166" s="125">
        <f t="shared" si="662"/>
        <v>0.07243742314</v>
      </c>
      <c r="M166" s="125">
        <f t="shared" si="662"/>
        <v>0.07778491086</v>
      </c>
      <c r="N166" s="126">
        <f t="shared" ref="N166:DI166" si="663">OFFSET($D166,0,N$2)*OFFSET($D166,0,N$3)</f>
        <v>1</v>
      </c>
      <c r="O166" s="126">
        <f t="shared" si="663"/>
        <v>0.3975265018</v>
      </c>
      <c r="P166" s="126">
        <f t="shared" si="663"/>
        <v>0.4268727705</v>
      </c>
      <c r="Q166" s="126">
        <f t="shared" si="663"/>
        <v>0.1580273196</v>
      </c>
      <c r="R166" s="126">
        <f t="shared" si="663"/>
        <v>0.1696932392</v>
      </c>
      <c r="S166" s="126">
        <f t="shared" si="663"/>
        <v>0.1822203622</v>
      </c>
      <c r="T166" s="126">
        <f t="shared" si="663"/>
        <v>0.06282004755</v>
      </c>
      <c r="U166" s="126">
        <f t="shared" si="663"/>
        <v>0.06745755974</v>
      </c>
      <c r="V166" s="126">
        <f t="shared" si="663"/>
        <v>0.07243742314</v>
      </c>
      <c r="W166" s="126">
        <f t="shared" si="663"/>
        <v>0.07778491086</v>
      </c>
      <c r="X166" s="126">
        <f t="shared" si="663"/>
        <v>0.3975265018</v>
      </c>
      <c r="Y166" s="126">
        <f t="shared" si="663"/>
        <v>0.1580273196</v>
      </c>
      <c r="Z166" s="126">
        <f t="shared" si="663"/>
        <v>0.1696932392</v>
      </c>
      <c r="AA166" s="126">
        <f t="shared" si="663"/>
        <v>0.06282004755</v>
      </c>
      <c r="AB166" s="126">
        <f t="shared" si="663"/>
        <v>0.06745755974</v>
      </c>
      <c r="AC166" s="126">
        <f t="shared" si="663"/>
        <v>0.07243742314</v>
      </c>
      <c r="AD166" s="126">
        <f t="shared" si="663"/>
        <v>0.02497263374</v>
      </c>
      <c r="AE166" s="126">
        <f t="shared" si="663"/>
        <v>0.02681616774</v>
      </c>
      <c r="AF166" s="126">
        <f t="shared" si="663"/>
        <v>0.02879579542</v>
      </c>
      <c r="AG166" s="126">
        <f t="shared" si="663"/>
        <v>0.0309215635</v>
      </c>
      <c r="AH166" s="126">
        <f t="shared" si="663"/>
        <v>0.4268727705</v>
      </c>
      <c r="AI166" s="126">
        <f t="shared" si="663"/>
        <v>0.1696932392</v>
      </c>
      <c r="AJ166" s="126">
        <f t="shared" si="663"/>
        <v>0.1822203622</v>
      </c>
      <c r="AK166" s="126">
        <f t="shared" si="663"/>
        <v>0.06745755974</v>
      </c>
      <c r="AL166" s="126">
        <f t="shared" si="663"/>
        <v>0.07243742314</v>
      </c>
      <c r="AM166" s="126">
        <f t="shared" si="663"/>
        <v>0.07778491086</v>
      </c>
      <c r="AN166" s="126">
        <f t="shared" si="663"/>
        <v>0.02681616774</v>
      </c>
      <c r="AO166" s="126">
        <f t="shared" si="663"/>
        <v>0.02879579542</v>
      </c>
      <c r="AP166" s="126">
        <f t="shared" si="663"/>
        <v>0.0309215635</v>
      </c>
      <c r="AQ166" s="126">
        <f t="shared" si="663"/>
        <v>0.0332042604</v>
      </c>
      <c r="AR166" s="126">
        <f t="shared" si="663"/>
        <v>0.1580273196</v>
      </c>
      <c r="AS166" s="126">
        <f t="shared" si="663"/>
        <v>0.06282004755</v>
      </c>
      <c r="AT166" s="126">
        <f t="shared" si="663"/>
        <v>0.06745755974</v>
      </c>
      <c r="AU166" s="126">
        <f t="shared" si="663"/>
        <v>0.02497263374</v>
      </c>
      <c r="AV166" s="126">
        <f t="shared" si="663"/>
        <v>0.02681616774</v>
      </c>
      <c r="AW166" s="126">
        <f t="shared" si="663"/>
        <v>0.02879579542</v>
      </c>
      <c r="AX166" s="126">
        <f t="shared" si="663"/>
        <v>0.009927283731</v>
      </c>
      <c r="AY166" s="126">
        <f t="shared" si="663"/>
        <v>0.01066013735</v>
      </c>
      <c r="AZ166" s="126">
        <f t="shared" si="663"/>
        <v>0.01144709182</v>
      </c>
      <c r="BA166" s="126">
        <f t="shared" si="663"/>
        <v>0.01229214097</v>
      </c>
      <c r="BB166" s="126">
        <f t="shared" si="663"/>
        <v>0.1696932392</v>
      </c>
      <c r="BC166" s="126">
        <f t="shared" si="663"/>
        <v>0.06745755974</v>
      </c>
      <c r="BD166" s="126">
        <f t="shared" si="663"/>
        <v>0.07243742314</v>
      </c>
      <c r="BE166" s="126">
        <f t="shared" si="663"/>
        <v>0.02681616774</v>
      </c>
      <c r="BF166" s="126">
        <f t="shared" si="663"/>
        <v>0.02879579542</v>
      </c>
      <c r="BG166" s="126">
        <f t="shared" si="663"/>
        <v>0.0309215635</v>
      </c>
      <c r="BH166" s="126">
        <f t="shared" si="663"/>
        <v>0.01066013735</v>
      </c>
      <c r="BI166" s="126">
        <f t="shared" si="663"/>
        <v>0.01144709182</v>
      </c>
      <c r="BJ166" s="126">
        <f t="shared" si="663"/>
        <v>0.01229214097</v>
      </c>
      <c r="BK166" s="126">
        <f t="shared" si="663"/>
        <v>0.01319957348</v>
      </c>
      <c r="BL166" s="126">
        <f t="shared" si="663"/>
        <v>0.1822203622</v>
      </c>
      <c r="BM166" s="126">
        <f t="shared" si="663"/>
        <v>0.07243742314</v>
      </c>
      <c r="BN166" s="126">
        <f t="shared" si="663"/>
        <v>0.07778491086</v>
      </c>
      <c r="BO166" s="126">
        <f t="shared" si="663"/>
        <v>0.02879579542</v>
      </c>
      <c r="BP166" s="126">
        <f t="shared" si="663"/>
        <v>0.0309215635</v>
      </c>
      <c r="BQ166" s="126">
        <f t="shared" si="663"/>
        <v>0.0332042604</v>
      </c>
      <c r="BR166" s="126">
        <f t="shared" si="663"/>
        <v>0.01144709182</v>
      </c>
      <c r="BS166" s="126">
        <f t="shared" si="663"/>
        <v>0.01229214097</v>
      </c>
      <c r="BT166" s="126">
        <f t="shared" si="663"/>
        <v>0.01319957348</v>
      </c>
      <c r="BU166" s="126">
        <f t="shared" si="663"/>
        <v>0.01417399463</v>
      </c>
      <c r="BV166" s="126">
        <f t="shared" si="663"/>
        <v>0.06282004755</v>
      </c>
      <c r="BW166" s="126">
        <f t="shared" si="663"/>
        <v>0.02497263374</v>
      </c>
      <c r="BX166" s="126">
        <f t="shared" si="663"/>
        <v>0.02681616774</v>
      </c>
      <c r="BY166" s="126">
        <f t="shared" si="663"/>
        <v>0.009927283731</v>
      </c>
      <c r="BZ166" s="126">
        <f t="shared" si="663"/>
        <v>0.01066013735</v>
      </c>
      <c r="CA166" s="126">
        <f t="shared" si="663"/>
        <v>0.01144709182</v>
      </c>
      <c r="CB166" s="126">
        <f t="shared" si="663"/>
        <v>0.003946358374</v>
      </c>
      <c r="CC166" s="126">
        <f t="shared" si="663"/>
        <v>0.00423768711</v>
      </c>
      <c r="CD166" s="126">
        <f t="shared" si="663"/>
        <v>0.004550522366</v>
      </c>
      <c r="CE166" s="126">
        <f t="shared" si="663"/>
        <v>0.004886451799</v>
      </c>
      <c r="CF166" s="126">
        <f t="shared" si="663"/>
        <v>0.06745755974</v>
      </c>
      <c r="CG166" s="126">
        <f t="shared" si="663"/>
        <v>0.02681616774</v>
      </c>
      <c r="CH166" s="126">
        <f t="shared" si="663"/>
        <v>0.02879579542</v>
      </c>
      <c r="CI166" s="126">
        <f t="shared" si="663"/>
        <v>0.01066013735</v>
      </c>
      <c r="CJ166" s="126">
        <f t="shared" si="663"/>
        <v>0.01144709182</v>
      </c>
      <c r="CK166" s="126">
        <f t="shared" si="663"/>
        <v>0.01229214097</v>
      </c>
      <c r="CL166" s="126">
        <f t="shared" si="663"/>
        <v>0.00423768711</v>
      </c>
      <c r="CM166" s="126">
        <f t="shared" si="663"/>
        <v>0.004550522366</v>
      </c>
      <c r="CN166" s="126">
        <f t="shared" si="663"/>
        <v>0.004886451799</v>
      </c>
      <c r="CO166" s="126">
        <f t="shared" si="663"/>
        <v>0.005247180271</v>
      </c>
      <c r="CP166" s="126">
        <f t="shared" si="663"/>
        <v>0.07243742314</v>
      </c>
      <c r="CQ166" s="126">
        <f t="shared" si="663"/>
        <v>0.02879579542</v>
      </c>
      <c r="CR166" s="126">
        <f t="shared" si="663"/>
        <v>0.0309215635</v>
      </c>
      <c r="CS166" s="126">
        <f t="shared" si="663"/>
        <v>0.01144709182</v>
      </c>
      <c r="CT166" s="126">
        <f t="shared" si="663"/>
        <v>0.01229214097</v>
      </c>
      <c r="CU166" s="126">
        <f t="shared" si="663"/>
        <v>0.01319957348</v>
      </c>
      <c r="CV166" s="126">
        <f t="shared" si="663"/>
        <v>0.004550522366</v>
      </c>
      <c r="CW166" s="126">
        <f t="shared" si="663"/>
        <v>0.004886451799</v>
      </c>
      <c r="CX166" s="126">
        <f t="shared" si="663"/>
        <v>0.005247180271</v>
      </c>
      <c r="CY166" s="126">
        <f t="shared" si="663"/>
        <v>0.005634538502</v>
      </c>
      <c r="CZ166" s="126">
        <f t="shared" si="663"/>
        <v>0.07778491086</v>
      </c>
      <c r="DA166" s="126">
        <f t="shared" si="663"/>
        <v>0.0309215635</v>
      </c>
      <c r="DB166" s="126">
        <f t="shared" si="663"/>
        <v>0.0332042604</v>
      </c>
      <c r="DC166" s="126">
        <f t="shared" si="663"/>
        <v>0.01229214097</v>
      </c>
      <c r="DD166" s="126">
        <f t="shared" si="663"/>
        <v>0.01319957348</v>
      </c>
      <c r="DE166" s="126">
        <f t="shared" si="663"/>
        <v>0.01417399463</v>
      </c>
      <c r="DF166" s="126">
        <f t="shared" si="663"/>
        <v>0.004886451799</v>
      </c>
      <c r="DG166" s="126">
        <f t="shared" si="663"/>
        <v>0.005247180271</v>
      </c>
      <c r="DH166" s="126">
        <f t="shared" si="663"/>
        <v>0.005634538502</v>
      </c>
      <c r="DI166" s="126">
        <f t="shared" si="663"/>
        <v>0.006050492357</v>
      </c>
      <c r="DJ166" s="126">
        <f t="shared" ref="DJ166:DS166" si="664">$A166*OFFSET($D166,0,DJ$3)</f>
        <v>0.4150675195</v>
      </c>
      <c r="DK166" s="126">
        <f t="shared" si="664"/>
        <v>0.165000339</v>
      </c>
      <c r="DL166" s="126">
        <f t="shared" si="664"/>
        <v>0.177181022</v>
      </c>
      <c r="DM166" s="126">
        <f t="shared" si="664"/>
        <v>0.06559200757</v>
      </c>
      <c r="DN166" s="126">
        <f t="shared" si="664"/>
        <v>0.07043415186</v>
      </c>
      <c r="DO166" s="126">
        <f t="shared" si="664"/>
        <v>0.07563375375</v>
      </c>
      <c r="DP166" s="126">
        <f t="shared" si="664"/>
        <v>0.02607456131</v>
      </c>
      <c r="DQ166" s="126">
        <f t="shared" si="664"/>
        <v>0.02799944199</v>
      </c>
      <c r="DR166" s="126">
        <f t="shared" si="664"/>
        <v>0.03006642154</v>
      </c>
      <c r="DS166" s="126">
        <f t="shared" si="664"/>
        <v>0.03228599001</v>
      </c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5">
        <f t="shared" ref="EF166:EO166" si="665">D166*EF$3</f>
        <v>-0.002271078519</v>
      </c>
      <c r="EG166" s="125">
        <f t="shared" si="665"/>
        <v>0.1760922236</v>
      </c>
      <c r="EH166" s="125">
        <f t="shared" si="665"/>
        <v>0.2453641996</v>
      </c>
      <c r="EI166" s="125">
        <f t="shared" si="665"/>
        <v>-0.05638535251</v>
      </c>
      <c r="EJ166" s="125">
        <f t="shared" si="665"/>
        <v>0.09074071132</v>
      </c>
      <c r="EK166" s="125">
        <f t="shared" si="665"/>
        <v>-0.04087030287</v>
      </c>
      <c r="EL166" s="125">
        <f t="shared" si="665"/>
        <v>0.02143397727</v>
      </c>
      <c r="EM166" s="125">
        <f t="shared" si="665"/>
        <v>-0.02051095179</v>
      </c>
      <c r="EN166" s="125">
        <f t="shared" si="665"/>
        <v>-0.02459610721</v>
      </c>
      <c r="EO166" s="125">
        <f t="shared" si="665"/>
        <v>0.02694300737</v>
      </c>
      <c r="EP166" s="127">
        <f t="shared" si="17"/>
        <v>0.4159403263</v>
      </c>
      <c r="EQ166" s="127">
        <v>-5.543007637086594E-4</v>
      </c>
      <c r="ER166" s="127">
        <f t="shared" si="18"/>
        <v>0.4150675195</v>
      </c>
      <c r="ES166" s="127">
        <f t="shared" si="19"/>
        <v>0.0000007617915724</v>
      </c>
      <c r="ET166" s="127">
        <f t="shared" si="20"/>
        <v>0.0003339608539</v>
      </c>
    </row>
    <row r="167">
      <c r="A167" s="123">
        <f>'Yield Tabulations'!Z168</f>
        <v>0.575736806</v>
      </c>
      <c r="B167" s="124">
        <f>'Yield Tabulations'!V168</f>
        <v>0.6207264957</v>
      </c>
      <c r="C167" s="124">
        <f>'Yield Tabulations'!W168</f>
        <v>0.4952198853</v>
      </c>
      <c r="D167" s="125">
        <f t="shared" si="11"/>
        <v>1</v>
      </c>
      <c r="E167" s="125">
        <f t="shared" ref="E167:M167" si="666">POWER($B167,E$1)*POWER($C167,E$2)</f>
        <v>0.4952198853</v>
      </c>
      <c r="F167" s="125">
        <f t="shared" si="666"/>
        <v>0.6207264957</v>
      </c>
      <c r="G167" s="125">
        <f t="shared" si="666"/>
        <v>0.2452427348</v>
      </c>
      <c r="H167" s="125">
        <f t="shared" si="666"/>
        <v>0.307396104</v>
      </c>
      <c r="I167" s="125">
        <f t="shared" si="666"/>
        <v>0.3853013825</v>
      </c>
      <c r="J167" s="125">
        <f t="shared" si="666"/>
        <v>0.121449079</v>
      </c>
      <c r="K167" s="125">
        <f t="shared" si="666"/>
        <v>0.1522286634</v>
      </c>
      <c r="L167" s="125">
        <f t="shared" si="666"/>
        <v>0.1908089064</v>
      </c>
      <c r="M167" s="125">
        <f t="shared" si="666"/>
        <v>0.239166777</v>
      </c>
      <c r="N167" s="126">
        <f t="shared" ref="N167:DI167" si="667">OFFSET($D167,0,N$2)*OFFSET($D167,0,N$3)</f>
        <v>1</v>
      </c>
      <c r="O167" s="126">
        <f t="shared" si="667"/>
        <v>0.4952198853</v>
      </c>
      <c r="P167" s="126">
        <f t="shared" si="667"/>
        <v>0.6207264957</v>
      </c>
      <c r="Q167" s="126">
        <f t="shared" si="667"/>
        <v>0.2452427348</v>
      </c>
      <c r="R167" s="126">
        <f t="shared" si="667"/>
        <v>0.307396104</v>
      </c>
      <c r="S167" s="126">
        <f t="shared" si="667"/>
        <v>0.3853013825</v>
      </c>
      <c r="T167" s="126">
        <f t="shared" si="667"/>
        <v>0.121449079</v>
      </c>
      <c r="U167" s="126">
        <f t="shared" si="667"/>
        <v>0.1522286634</v>
      </c>
      <c r="V167" s="126">
        <f t="shared" si="667"/>
        <v>0.1908089064</v>
      </c>
      <c r="W167" s="126">
        <f t="shared" si="667"/>
        <v>0.239166777</v>
      </c>
      <c r="X167" s="126">
        <f t="shared" si="667"/>
        <v>0.4952198853</v>
      </c>
      <c r="Y167" s="126">
        <f t="shared" si="667"/>
        <v>0.2452427348</v>
      </c>
      <c r="Z167" s="126">
        <f t="shared" si="667"/>
        <v>0.307396104</v>
      </c>
      <c r="AA167" s="126">
        <f t="shared" si="667"/>
        <v>0.121449079</v>
      </c>
      <c r="AB167" s="126">
        <f t="shared" si="667"/>
        <v>0.1522286634</v>
      </c>
      <c r="AC167" s="126">
        <f t="shared" si="667"/>
        <v>0.1908089064</v>
      </c>
      <c r="AD167" s="126">
        <f t="shared" si="667"/>
        <v>0.06014399896</v>
      </c>
      <c r="AE167" s="126">
        <f t="shared" si="667"/>
        <v>0.0753866612</v>
      </c>
      <c r="AF167" s="126">
        <f t="shared" si="667"/>
        <v>0.09449236476</v>
      </c>
      <c r="AG167" s="126">
        <f t="shared" si="667"/>
        <v>0.1184401438</v>
      </c>
      <c r="AH167" s="126">
        <f t="shared" si="667"/>
        <v>0.6207264957</v>
      </c>
      <c r="AI167" s="126">
        <f t="shared" si="667"/>
        <v>0.307396104</v>
      </c>
      <c r="AJ167" s="126">
        <f t="shared" si="667"/>
        <v>0.3853013825</v>
      </c>
      <c r="AK167" s="126">
        <f t="shared" si="667"/>
        <v>0.1522286634</v>
      </c>
      <c r="AL167" s="126">
        <f t="shared" si="667"/>
        <v>0.1908089064</v>
      </c>
      <c r="AM167" s="126">
        <f t="shared" si="667"/>
        <v>0.239166777</v>
      </c>
      <c r="AN167" s="126">
        <f t="shared" si="667"/>
        <v>0.0753866612</v>
      </c>
      <c r="AO167" s="126">
        <f t="shared" si="667"/>
        <v>0.09449236476</v>
      </c>
      <c r="AP167" s="126">
        <f t="shared" si="667"/>
        <v>0.1184401438</v>
      </c>
      <c r="AQ167" s="126">
        <f t="shared" si="667"/>
        <v>0.1484571554</v>
      </c>
      <c r="AR167" s="126">
        <f t="shared" si="667"/>
        <v>0.2452427348</v>
      </c>
      <c r="AS167" s="126">
        <f t="shared" si="667"/>
        <v>0.121449079</v>
      </c>
      <c r="AT167" s="126">
        <f t="shared" si="667"/>
        <v>0.1522286634</v>
      </c>
      <c r="AU167" s="126">
        <f t="shared" si="667"/>
        <v>0.06014399896</v>
      </c>
      <c r="AV167" s="126">
        <f t="shared" si="667"/>
        <v>0.0753866612</v>
      </c>
      <c r="AW167" s="126">
        <f t="shared" si="667"/>
        <v>0.09449236476</v>
      </c>
      <c r="AX167" s="126">
        <f t="shared" si="667"/>
        <v>0.02978450426</v>
      </c>
      <c r="AY167" s="126">
        <f t="shared" si="667"/>
        <v>0.03733297371</v>
      </c>
      <c r="AZ167" s="126">
        <f t="shared" si="667"/>
        <v>0.04679449803</v>
      </c>
      <c r="BA167" s="126">
        <f t="shared" si="667"/>
        <v>0.05865391445</v>
      </c>
      <c r="BB167" s="126">
        <f t="shared" si="667"/>
        <v>0.307396104</v>
      </c>
      <c r="BC167" s="126">
        <f t="shared" si="667"/>
        <v>0.1522286634</v>
      </c>
      <c r="BD167" s="126">
        <f t="shared" si="667"/>
        <v>0.1908089064</v>
      </c>
      <c r="BE167" s="126">
        <f t="shared" si="667"/>
        <v>0.0753866612</v>
      </c>
      <c r="BF167" s="126">
        <f t="shared" si="667"/>
        <v>0.09449236476</v>
      </c>
      <c r="BG167" s="126">
        <f t="shared" si="667"/>
        <v>0.1184401438</v>
      </c>
      <c r="BH167" s="126">
        <f t="shared" si="667"/>
        <v>0.03733297371</v>
      </c>
      <c r="BI167" s="126">
        <f t="shared" si="667"/>
        <v>0.04679449803</v>
      </c>
      <c r="BJ167" s="126">
        <f t="shared" si="667"/>
        <v>0.05865391445</v>
      </c>
      <c r="BK167" s="126">
        <f t="shared" si="667"/>
        <v>0.07351893544</v>
      </c>
      <c r="BL167" s="126">
        <f t="shared" si="667"/>
        <v>0.3853013825</v>
      </c>
      <c r="BM167" s="126">
        <f t="shared" si="667"/>
        <v>0.1908089064</v>
      </c>
      <c r="BN167" s="126">
        <f t="shared" si="667"/>
        <v>0.239166777</v>
      </c>
      <c r="BO167" s="126">
        <f t="shared" si="667"/>
        <v>0.09449236476</v>
      </c>
      <c r="BP167" s="126">
        <f t="shared" si="667"/>
        <v>0.1184401438</v>
      </c>
      <c r="BQ167" s="126">
        <f t="shared" si="667"/>
        <v>0.1484571554</v>
      </c>
      <c r="BR167" s="126">
        <f t="shared" si="667"/>
        <v>0.04679449803</v>
      </c>
      <c r="BS167" s="126">
        <f t="shared" si="667"/>
        <v>0.05865391445</v>
      </c>
      <c r="BT167" s="126">
        <f t="shared" si="667"/>
        <v>0.07351893544</v>
      </c>
      <c r="BU167" s="126">
        <f t="shared" si="667"/>
        <v>0.09215128981</v>
      </c>
      <c r="BV167" s="126">
        <f t="shared" si="667"/>
        <v>0.121449079</v>
      </c>
      <c r="BW167" s="126">
        <f t="shared" si="667"/>
        <v>0.06014399896</v>
      </c>
      <c r="BX167" s="126">
        <f t="shared" si="667"/>
        <v>0.0753866612</v>
      </c>
      <c r="BY167" s="126">
        <f t="shared" si="667"/>
        <v>0.02978450426</v>
      </c>
      <c r="BZ167" s="126">
        <f t="shared" si="667"/>
        <v>0.03733297371</v>
      </c>
      <c r="CA167" s="126">
        <f t="shared" si="667"/>
        <v>0.04679449803</v>
      </c>
      <c r="CB167" s="126">
        <f t="shared" si="667"/>
        <v>0.01474987879</v>
      </c>
      <c r="CC167" s="126">
        <f t="shared" si="667"/>
        <v>0.01848803096</v>
      </c>
      <c r="CD167" s="126">
        <f t="shared" si="667"/>
        <v>0.02317356595</v>
      </c>
      <c r="CE167" s="126">
        <f t="shared" si="667"/>
        <v>0.02904658478</v>
      </c>
      <c r="CF167" s="126">
        <f t="shared" si="667"/>
        <v>0.1522286634</v>
      </c>
      <c r="CG167" s="126">
        <f t="shared" si="667"/>
        <v>0.0753866612</v>
      </c>
      <c r="CH167" s="126">
        <f t="shared" si="667"/>
        <v>0.09449236476</v>
      </c>
      <c r="CI167" s="126">
        <f t="shared" si="667"/>
        <v>0.03733297371</v>
      </c>
      <c r="CJ167" s="126">
        <f t="shared" si="667"/>
        <v>0.04679449803</v>
      </c>
      <c r="CK167" s="126">
        <f t="shared" si="667"/>
        <v>0.05865391445</v>
      </c>
      <c r="CL167" s="126">
        <f t="shared" si="667"/>
        <v>0.01848803096</v>
      </c>
      <c r="CM167" s="126">
        <f t="shared" si="667"/>
        <v>0.02317356595</v>
      </c>
      <c r="CN167" s="126">
        <f t="shared" si="667"/>
        <v>0.02904658478</v>
      </c>
      <c r="CO167" s="126">
        <f t="shared" si="667"/>
        <v>0.03640803878</v>
      </c>
      <c r="CP167" s="126">
        <f t="shared" si="667"/>
        <v>0.1908089064</v>
      </c>
      <c r="CQ167" s="126">
        <f t="shared" si="667"/>
        <v>0.09449236476</v>
      </c>
      <c r="CR167" s="126">
        <f t="shared" si="667"/>
        <v>0.1184401438</v>
      </c>
      <c r="CS167" s="126">
        <f t="shared" si="667"/>
        <v>0.04679449803</v>
      </c>
      <c r="CT167" s="126">
        <f t="shared" si="667"/>
        <v>0.05865391445</v>
      </c>
      <c r="CU167" s="126">
        <f t="shared" si="667"/>
        <v>0.07351893544</v>
      </c>
      <c r="CV167" s="126">
        <f t="shared" si="667"/>
        <v>0.02317356595</v>
      </c>
      <c r="CW167" s="126">
        <f t="shared" si="667"/>
        <v>0.02904658478</v>
      </c>
      <c r="CX167" s="126">
        <f t="shared" si="667"/>
        <v>0.03640803878</v>
      </c>
      <c r="CY167" s="126">
        <f t="shared" si="667"/>
        <v>0.04563515117</v>
      </c>
      <c r="CZ167" s="126">
        <f t="shared" si="667"/>
        <v>0.239166777</v>
      </c>
      <c r="DA167" s="126">
        <f t="shared" si="667"/>
        <v>0.1184401438</v>
      </c>
      <c r="DB167" s="126">
        <f t="shared" si="667"/>
        <v>0.1484571554</v>
      </c>
      <c r="DC167" s="126">
        <f t="shared" si="667"/>
        <v>0.05865391445</v>
      </c>
      <c r="DD167" s="126">
        <f t="shared" si="667"/>
        <v>0.07351893544</v>
      </c>
      <c r="DE167" s="126">
        <f t="shared" si="667"/>
        <v>0.09215128981</v>
      </c>
      <c r="DF167" s="126">
        <f t="shared" si="667"/>
        <v>0.02904658478</v>
      </c>
      <c r="DG167" s="126">
        <f t="shared" si="667"/>
        <v>0.03640803878</v>
      </c>
      <c r="DH167" s="126">
        <f t="shared" si="667"/>
        <v>0.04563515117</v>
      </c>
      <c r="DI167" s="126">
        <f t="shared" si="667"/>
        <v>0.0572007472</v>
      </c>
      <c r="DJ167" s="126">
        <f t="shared" ref="DJ167:DS167" si="668">$A167*OFFSET($D167,0,DJ$3)</f>
        <v>0.575736806</v>
      </c>
      <c r="DK167" s="126">
        <f t="shared" si="668"/>
        <v>0.285116315</v>
      </c>
      <c r="DL167" s="126">
        <f t="shared" si="668"/>
        <v>0.3573750901</v>
      </c>
      <c r="DM167" s="126">
        <f t="shared" si="668"/>
        <v>0.1411952688</v>
      </c>
      <c r="DN167" s="126">
        <f t="shared" si="668"/>
        <v>0.1769792511</v>
      </c>
      <c r="DO167" s="126">
        <f t="shared" si="668"/>
        <v>0.2218321873</v>
      </c>
      <c r="DP167" s="126">
        <f t="shared" si="668"/>
        <v>0.06992270483</v>
      </c>
      <c r="DQ167" s="126">
        <f t="shared" si="668"/>
        <v>0.08764364443</v>
      </c>
      <c r="DR167" s="126">
        <f t="shared" si="668"/>
        <v>0.1098557104</v>
      </c>
      <c r="DS167" s="126">
        <f t="shared" si="668"/>
        <v>0.1376971163</v>
      </c>
      <c r="DT167" s="126"/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5">
        <f t="shared" ref="EF167:EO167" si="669">D167*EF$3</f>
        <v>-0.002271078519</v>
      </c>
      <c r="EG167" s="125">
        <f t="shared" si="669"/>
        <v>0.2193674393</v>
      </c>
      <c r="EH167" s="125">
        <f t="shared" si="669"/>
        <v>0.3567902905</v>
      </c>
      <c r="EI167" s="125">
        <f t="shared" si="669"/>
        <v>-0.08750447761</v>
      </c>
      <c r="EJ167" s="125">
        <f t="shared" si="669"/>
        <v>0.1643750881</v>
      </c>
      <c r="EK167" s="125">
        <f t="shared" si="669"/>
        <v>-0.08641945395</v>
      </c>
      <c r="EL167" s="125">
        <f t="shared" si="669"/>
        <v>0.04143799473</v>
      </c>
      <c r="EM167" s="125">
        <f t="shared" si="669"/>
        <v>-0.04628620999</v>
      </c>
      <c r="EN167" s="125">
        <f t="shared" si="669"/>
        <v>-0.06478911197</v>
      </c>
      <c r="EO167" s="125">
        <f t="shared" si="669"/>
        <v>0.08284218832</v>
      </c>
      <c r="EP167" s="127">
        <f t="shared" si="17"/>
        <v>0.5775426689</v>
      </c>
      <c r="EQ167" s="127">
        <v>-2.0870520677412907E-4</v>
      </c>
      <c r="ER167" s="127">
        <f t="shared" si="18"/>
        <v>0.575736806</v>
      </c>
      <c r="ES167" s="127">
        <f t="shared" si="19"/>
        <v>0.000003261140868</v>
      </c>
      <c r="ET167" s="127">
        <f t="shared" si="20"/>
        <v>0.02027624792</v>
      </c>
    </row>
    <row r="168">
      <c r="A168" s="123">
        <f>'Yield Tabulations'!Z169</f>
        <v>0.5548478415</v>
      </c>
      <c r="B168" s="124">
        <f>'Yield Tabulations'!V169</f>
        <v>0.5877862595</v>
      </c>
      <c r="C168" s="124">
        <f>'Yield Tabulations'!W169</f>
        <v>0.4939516129</v>
      </c>
      <c r="D168" s="125">
        <f t="shared" si="11"/>
        <v>1</v>
      </c>
      <c r="E168" s="125">
        <f t="shared" ref="E168:M168" si="670">POWER($B168,E$1)*POWER($C168,E$2)</f>
        <v>0.4939516129</v>
      </c>
      <c r="F168" s="125">
        <f t="shared" si="670"/>
        <v>0.5877862595</v>
      </c>
      <c r="G168" s="125">
        <f t="shared" si="670"/>
        <v>0.2439881959</v>
      </c>
      <c r="H168" s="125">
        <f t="shared" si="670"/>
        <v>0.2903379709</v>
      </c>
      <c r="I168" s="125">
        <f t="shared" si="670"/>
        <v>0.3454926869</v>
      </c>
      <c r="J168" s="125">
        <f t="shared" si="670"/>
        <v>0.1205183629</v>
      </c>
      <c r="K168" s="125">
        <f t="shared" si="670"/>
        <v>0.143412909</v>
      </c>
      <c r="L168" s="125">
        <f t="shared" si="670"/>
        <v>0.1706566699</v>
      </c>
      <c r="M168" s="125">
        <f t="shared" si="670"/>
        <v>0.2030758541</v>
      </c>
      <c r="N168" s="126">
        <f t="shared" ref="N168:DI168" si="671">OFFSET($D168,0,N$2)*OFFSET($D168,0,N$3)</f>
        <v>1</v>
      </c>
      <c r="O168" s="126">
        <f t="shared" si="671"/>
        <v>0.4939516129</v>
      </c>
      <c r="P168" s="126">
        <f t="shared" si="671"/>
        <v>0.5877862595</v>
      </c>
      <c r="Q168" s="126">
        <f t="shared" si="671"/>
        <v>0.2439881959</v>
      </c>
      <c r="R168" s="126">
        <f t="shared" si="671"/>
        <v>0.2903379709</v>
      </c>
      <c r="S168" s="126">
        <f t="shared" si="671"/>
        <v>0.3454926869</v>
      </c>
      <c r="T168" s="126">
        <f t="shared" si="671"/>
        <v>0.1205183629</v>
      </c>
      <c r="U168" s="126">
        <f t="shared" si="671"/>
        <v>0.143412909</v>
      </c>
      <c r="V168" s="126">
        <f t="shared" si="671"/>
        <v>0.1706566699</v>
      </c>
      <c r="W168" s="126">
        <f t="shared" si="671"/>
        <v>0.2030758541</v>
      </c>
      <c r="X168" s="126">
        <f t="shared" si="671"/>
        <v>0.4939516129</v>
      </c>
      <c r="Y168" s="126">
        <f t="shared" si="671"/>
        <v>0.2439881959</v>
      </c>
      <c r="Z168" s="126">
        <f t="shared" si="671"/>
        <v>0.2903379709</v>
      </c>
      <c r="AA168" s="126">
        <f t="shared" si="671"/>
        <v>0.1205183629</v>
      </c>
      <c r="AB168" s="126">
        <f t="shared" si="671"/>
        <v>0.143412909</v>
      </c>
      <c r="AC168" s="126">
        <f t="shared" si="671"/>
        <v>0.1706566699</v>
      </c>
      <c r="AD168" s="126">
        <f t="shared" si="671"/>
        <v>0.05953023973</v>
      </c>
      <c r="AE168" s="126">
        <f t="shared" si="671"/>
        <v>0.07083903773</v>
      </c>
      <c r="AF168" s="126">
        <f t="shared" si="671"/>
        <v>0.08429613737</v>
      </c>
      <c r="AG168" s="126">
        <f t="shared" si="671"/>
        <v>0.1003096457</v>
      </c>
      <c r="AH168" s="126">
        <f t="shared" si="671"/>
        <v>0.5877862595</v>
      </c>
      <c r="AI168" s="126">
        <f t="shared" si="671"/>
        <v>0.2903379709</v>
      </c>
      <c r="AJ168" s="126">
        <f t="shared" si="671"/>
        <v>0.3454926869</v>
      </c>
      <c r="AK168" s="126">
        <f t="shared" si="671"/>
        <v>0.143412909</v>
      </c>
      <c r="AL168" s="126">
        <f t="shared" si="671"/>
        <v>0.1706566699</v>
      </c>
      <c r="AM168" s="126">
        <f t="shared" si="671"/>
        <v>0.2030758541</v>
      </c>
      <c r="AN168" s="126">
        <f t="shared" si="671"/>
        <v>0.07083903773</v>
      </c>
      <c r="AO168" s="126">
        <f t="shared" si="671"/>
        <v>0.08429613737</v>
      </c>
      <c r="AP168" s="126">
        <f t="shared" si="671"/>
        <v>0.1003096457</v>
      </c>
      <c r="AQ168" s="126">
        <f t="shared" si="671"/>
        <v>0.1193651967</v>
      </c>
      <c r="AR168" s="126">
        <f t="shared" si="671"/>
        <v>0.2439881959</v>
      </c>
      <c r="AS168" s="126">
        <f t="shared" si="671"/>
        <v>0.1205183629</v>
      </c>
      <c r="AT168" s="126">
        <f t="shared" si="671"/>
        <v>0.143412909</v>
      </c>
      <c r="AU168" s="126">
        <f t="shared" si="671"/>
        <v>0.05953023973</v>
      </c>
      <c r="AV168" s="126">
        <f t="shared" si="671"/>
        <v>0.07083903773</v>
      </c>
      <c r="AW168" s="126">
        <f t="shared" si="671"/>
        <v>0.08429613737</v>
      </c>
      <c r="AX168" s="126">
        <f t="shared" si="671"/>
        <v>0.02940505793</v>
      </c>
      <c r="AY168" s="126">
        <f t="shared" si="671"/>
        <v>0.03499105694</v>
      </c>
      <c r="AZ168" s="126">
        <f t="shared" si="671"/>
        <v>0.04163821302</v>
      </c>
      <c r="BA168" s="126">
        <f t="shared" si="671"/>
        <v>0.04954811128</v>
      </c>
      <c r="BB168" s="126">
        <f t="shared" si="671"/>
        <v>0.2903379709</v>
      </c>
      <c r="BC168" s="126">
        <f t="shared" si="671"/>
        <v>0.143412909</v>
      </c>
      <c r="BD168" s="126">
        <f t="shared" si="671"/>
        <v>0.1706566699</v>
      </c>
      <c r="BE168" s="126">
        <f t="shared" si="671"/>
        <v>0.07083903773</v>
      </c>
      <c r="BF168" s="126">
        <f t="shared" si="671"/>
        <v>0.08429613737</v>
      </c>
      <c r="BG168" s="126">
        <f t="shared" si="671"/>
        <v>0.1003096457</v>
      </c>
      <c r="BH168" s="126">
        <f t="shared" si="671"/>
        <v>0.03499105694</v>
      </c>
      <c r="BI168" s="126">
        <f t="shared" si="671"/>
        <v>0.04163821302</v>
      </c>
      <c r="BJ168" s="126">
        <f t="shared" si="671"/>
        <v>0.04954811128</v>
      </c>
      <c r="BK168" s="126">
        <f t="shared" si="671"/>
        <v>0.05896063144</v>
      </c>
      <c r="BL168" s="126">
        <f t="shared" si="671"/>
        <v>0.3454926869</v>
      </c>
      <c r="BM168" s="126">
        <f t="shared" si="671"/>
        <v>0.1706566699</v>
      </c>
      <c r="BN168" s="126">
        <f t="shared" si="671"/>
        <v>0.2030758541</v>
      </c>
      <c r="BO168" s="126">
        <f t="shared" si="671"/>
        <v>0.08429613737</v>
      </c>
      <c r="BP168" s="126">
        <f t="shared" si="671"/>
        <v>0.1003096457</v>
      </c>
      <c r="BQ168" s="126">
        <f t="shared" si="671"/>
        <v>0.1193651967</v>
      </c>
      <c r="BR168" s="126">
        <f t="shared" si="671"/>
        <v>0.04163821302</v>
      </c>
      <c r="BS168" s="126">
        <f t="shared" si="671"/>
        <v>0.04954811128</v>
      </c>
      <c r="BT168" s="126">
        <f t="shared" si="671"/>
        <v>0.05896063144</v>
      </c>
      <c r="BU168" s="126">
        <f t="shared" si="671"/>
        <v>0.07016122249</v>
      </c>
      <c r="BV168" s="126">
        <f t="shared" si="671"/>
        <v>0.1205183629</v>
      </c>
      <c r="BW168" s="126">
        <f t="shared" si="671"/>
        <v>0.05953023973</v>
      </c>
      <c r="BX168" s="126">
        <f t="shared" si="671"/>
        <v>0.07083903773</v>
      </c>
      <c r="BY168" s="126">
        <f t="shared" si="671"/>
        <v>0.02940505793</v>
      </c>
      <c r="BZ168" s="126">
        <f t="shared" si="671"/>
        <v>0.03499105694</v>
      </c>
      <c r="CA168" s="126">
        <f t="shared" si="671"/>
        <v>0.04163821302</v>
      </c>
      <c r="CB168" s="126">
        <f t="shared" si="671"/>
        <v>0.01452467579</v>
      </c>
      <c r="CC168" s="126">
        <f t="shared" si="671"/>
        <v>0.01728388901</v>
      </c>
      <c r="CD168" s="126">
        <f t="shared" si="671"/>
        <v>0.02056726248</v>
      </c>
      <c r="CE168" s="126">
        <f t="shared" si="671"/>
        <v>0.02447436948</v>
      </c>
      <c r="CF168" s="126">
        <f t="shared" si="671"/>
        <v>0.143412909</v>
      </c>
      <c r="CG168" s="126">
        <f t="shared" si="671"/>
        <v>0.07083903773</v>
      </c>
      <c r="CH168" s="126">
        <f t="shared" si="671"/>
        <v>0.08429613737</v>
      </c>
      <c r="CI168" s="126">
        <f t="shared" si="671"/>
        <v>0.03499105694</v>
      </c>
      <c r="CJ168" s="126">
        <f t="shared" si="671"/>
        <v>0.04163821302</v>
      </c>
      <c r="CK168" s="126">
        <f t="shared" si="671"/>
        <v>0.04954811128</v>
      </c>
      <c r="CL168" s="126">
        <f t="shared" si="671"/>
        <v>0.01728388901</v>
      </c>
      <c r="CM168" s="126">
        <f t="shared" si="671"/>
        <v>0.02056726248</v>
      </c>
      <c r="CN168" s="126">
        <f t="shared" si="671"/>
        <v>0.02447436948</v>
      </c>
      <c r="CO168" s="126">
        <f t="shared" si="671"/>
        <v>0.029123699</v>
      </c>
      <c r="CP168" s="126">
        <f t="shared" si="671"/>
        <v>0.1706566699</v>
      </c>
      <c r="CQ168" s="126">
        <f t="shared" si="671"/>
        <v>0.08429613737</v>
      </c>
      <c r="CR168" s="126">
        <f t="shared" si="671"/>
        <v>0.1003096457</v>
      </c>
      <c r="CS168" s="126">
        <f t="shared" si="671"/>
        <v>0.04163821302</v>
      </c>
      <c r="CT168" s="126">
        <f t="shared" si="671"/>
        <v>0.04954811128</v>
      </c>
      <c r="CU168" s="126">
        <f t="shared" si="671"/>
        <v>0.05896063144</v>
      </c>
      <c r="CV168" s="126">
        <f t="shared" si="671"/>
        <v>0.02056726248</v>
      </c>
      <c r="CW168" s="126">
        <f t="shared" si="671"/>
        <v>0.02447436948</v>
      </c>
      <c r="CX168" s="126">
        <f t="shared" si="671"/>
        <v>0.029123699</v>
      </c>
      <c r="CY168" s="126">
        <f t="shared" si="671"/>
        <v>0.03465624901</v>
      </c>
      <c r="CZ168" s="126">
        <f t="shared" si="671"/>
        <v>0.2030758541</v>
      </c>
      <c r="DA168" s="126">
        <f t="shared" si="671"/>
        <v>0.1003096457</v>
      </c>
      <c r="DB168" s="126">
        <f t="shared" si="671"/>
        <v>0.1193651967</v>
      </c>
      <c r="DC168" s="126">
        <f t="shared" si="671"/>
        <v>0.04954811128</v>
      </c>
      <c r="DD168" s="126">
        <f t="shared" si="671"/>
        <v>0.05896063144</v>
      </c>
      <c r="DE168" s="126">
        <f t="shared" si="671"/>
        <v>0.07016122249</v>
      </c>
      <c r="DF168" s="126">
        <f t="shared" si="671"/>
        <v>0.02447436948</v>
      </c>
      <c r="DG168" s="126">
        <f t="shared" si="671"/>
        <v>0.029123699</v>
      </c>
      <c r="DH168" s="126">
        <f t="shared" si="671"/>
        <v>0.03465624901</v>
      </c>
      <c r="DI168" s="126">
        <f t="shared" si="671"/>
        <v>0.04123980253</v>
      </c>
      <c r="DJ168" s="126">
        <f t="shared" ref="DJ168:DS168" si="672">$A168*OFFSET($D168,0,DJ$3)</f>
        <v>0.5548478415</v>
      </c>
      <c r="DK168" s="126">
        <f t="shared" si="672"/>
        <v>0.2740679862</v>
      </c>
      <c r="DL168" s="126">
        <f t="shared" si="672"/>
        <v>0.3261319374</v>
      </c>
      <c r="DM168" s="126">
        <f t="shared" si="672"/>
        <v>0.1353763238</v>
      </c>
      <c r="DN168" s="126">
        <f t="shared" si="672"/>
        <v>0.1610933965</v>
      </c>
      <c r="DO168" s="126">
        <f t="shared" si="672"/>
        <v>0.1916958716</v>
      </c>
      <c r="DP168" s="126">
        <f t="shared" si="672"/>
        <v>0.06686935351</v>
      </c>
      <c r="DQ168" s="126">
        <f t="shared" si="672"/>
        <v>0.07957234302</v>
      </c>
      <c r="DR168" s="126">
        <f t="shared" si="672"/>
        <v>0.09468848495</v>
      </c>
      <c r="DS168" s="126">
        <f t="shared" si="672"/>
        <v>0.1126761993</v>
      </c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5">
        <f t="shared" ref="EF168:EO168" si="673">D168*EF$3</f>
        <v>-0.002271078519</v>
      </c>
      <c r="EG168" s="125">
        <f t="shared" si="673"/>
        <v>0.218805633</v>
      </c>
      <c r="EH168" s="125">
        <f t="shared" si="673"/>
        <v>0.3378564178</v>
      </c>
      <c r="EI168" s="125">
        <f t="shared" si="673"/>
        <v>-0.08705684857</v>
      </c>
      <c r="EJ168" s="125">
        <f t="shared" si="673"/>
        <v>0.1552535277</v>
      </c>
      <c r="EK168" s="125">
        <f t="shared" si="673"/>
        <v>-0.07749074024</v>
      </c>
      <c r="EL168" s="125">
        <f t="shared" si="673"/>
        <v>0.0411204377</v>
      </c>
      <c r="EM168" s="125">
        <f t="shared" si="673"/>
        <v>-0.04360571706</v>
      </c>
      <c r="EN168" s="125">
        <f t="shared" si="673"/>
        <v>-0.05794642558</v>
      </c>
      <c r="EO168" s="125">
        <f t="shared" si="673"/>
        <v>0.07034107482</v>
      </c>
      <c r="EP168" s="127">
        <f t="shared" si="17"/>
        <v>0.5550062811</v>
      </c>
      <c r="EQ168" s="127">
        <v>0.0022140651502295383</v>
      </c>
      <c r="ER168" s="127">
        <f t="shared" si="18"/>
        <v>0.5548478415</v>
      </c>
      <c r="ES168" s="127">
        <f t="shared" si="19"/>
        <v>0.00000002510311418</v>
      </c>
      <c r="ET168" s="127">
        <f t="shared" si="20"/>
        <v>0.01476364147</v>
      </c>
    </row>
    <row r="169">
      <c r="A169" s="123">
        <f>'Yield Tabulations'!Z170</f>
        <v>0.4801038062</v>
      </c>
      <c r="B169" s="124">
        <f>'Yield Tabulations'!V170</f>
        <v>0.4860335196</v>
      </c>
      <c r="C169" s="124">
        <f>'Yield Tabulations'!W170</f>
        <v>0.4704545455</v>
      </c>
      <c r="D169" s="125">
        <f t="shared" si="11"/>
        <v>1</v>
      </c>
      <c r="E169" s="125">
        <f t="shared" ref="E169:M169" si="674">POWER($B169,E$1)*POWER($C169,E$2)</f>
        <v>0.4704545455</v>
      </c>
      <c r="F169" s="125">
        <f t="shared" si="674"/>
        <v>0.4860335196</v>
      </c>
      <c r="G169" s="125">
        <f t="shared" si="674"/>
        <v>0.2213274793</v>
      </c>
      <c r="H169" s="125">
        <f t="shared" si="674"/>
        <v>0.2286566785</v>
      </c>
      <c r="I169" s="125">
        <f t="shared" si="674"/>
        <v>0.2362285821</v>
      </c>
      <c r="J169" s="125">
        <f t="shared" si="674"/>
        <v>0.1041245187</v>
      </c>
      <c r="K169" s="125">
        <f t="shared" si="674"/>
        <v>0.1075725738</v>
      </c>
      <c r="L169" s="125">
        <f t="shared" si="674"/>
        <v>0.1111348102</v>
      </c>
      <c r="M169" s="125">
        <f t="shared" si="674"/>
        <v>0.1148150092</v>
      </c>
      <c r="N169" s="126">
        <f t="shared" ref="N169:DI169" si="675">OFFSET($D169,0,N$2)*OFFSET($D169,0,N$3)</f>
        <v>1</v>
      </c>
      <c r="O169" s="126">
        <f t="shared" si="675"/>
        <v>0.4704545455</v>
      </c>
      <c r="P169" s="126">
        <f t="shared" si="675"/>
        <v>0.4860335196</v>
      </c>
      <c r="Q169" s="126">
        <f t="shared" si="675"/>
        <v>0.2213274793</v>
      </c>
      <c r="R169" s="126">
        <f t="shared" si="675"/>
        <v>0.2286566785</v>
      </c>
      <c r="S169" s="126">
        <f t="shared" si="675"/>
        <v>0.2362285821</v>
      </c>
      <c r="T169" s="126">
        <f t="shared" si="675"/>
        <v>0.1041245187</v>
      </c>
      <c r="U169" s="126">
        <f t="shared" si="675"/>
        <v>0.1075725738</v>
      </c>
      <c r="V169" s="126">
        <f t="shared" si="675"/>
        <v>0.1111348102</v>
      </c>
      <c r="W169" s="126">
        <f t="shared" si="675"/>
        <v>0.1148150092</v>
      </c>
      <c r="X169" s="126">
        <f t="shared" si="675"/>
        <v>0.4704545455</v>
      </c>
      <c r="Y169" s="126">
        <f t="shared" si="675"/>
        <v>0.2213274793</v>
      </c>
      <c r="Z169" s="126">
        <f t="shared" si="675"/>
        <v>0.2286566785</v>
      </c>
      <c r="AA169" s="126">
        <f t="shared" si="675"/>
        <v>0.1041245187</v>
      </c>
      <c r="AB169" s="126">
        <f t="shared" si="675"/>
        <v>0.1075725738</v>
      </c>
      <c r="AC169" s="126">
        <f t="shared" si="675"/>
        <v>0.1111348102</v>
      </c>
      <c r="AD169" s="126">
        <f t="shared" si="675"/>
        <v>0.04898585311</v>
      </c>
      <c r="AE169" s="126">
        <f t="shared" si="675"/>
        <v>0.05060800629</v>
      </c>
      <c r="AF169" s="126">
        <f t="shared" si="675"/>
        <v>0.05228387663</v>
      </c>
      <c r="AG169" s="126">
        <f t="shared" si="675"/>
        <v>0.05401524296</v>
      </c>
      <c r="AH169" s="126">
        <f t="shared" si="675"/>
        <v>0.4860335196</v>
      </c>
      <c r="AI169" s="126">
        <f t="shared" si="675"/>
        <v>0.2286566785</v>
      </c>
      <c r="AJ169" s="126">
        <f t="shared" si="675"/>
        <v>0.2362285821</v>
      </c>
      <c r="AK169" s="126">
        <f t="shared" si="675"/>
        <v>0.1075725738</v>
      </c>
      <c r="AL169" s="126">
        <f t="shared" si="675"/>
        <v>0.1111348102</v>
      </c>
      <c r="AM169" s="126">
        <f t="shared" si="675"/>
        <v>0.1148150092</v>
      </c>
      <c r="AN169" s="126">
        <f t="shared" si="675"/>
        <v>0.05060800629</v>
      </c>
      <c r="AO169" s="126">
        <f t="shared" si="675"/>
        <v>0.05228387663</v>
      </c>
      <c r="AP169" s="126">
        <f t="shared" si="675"/>
        <v>0.05401524296</v>
      </c>
      <c r="AQ169" s="126">
        <f t="shared" si="675"/>
        <v>0.05580394301</v>
      </c>
      <c r="AR169" s="126">
        <f t="shared" si="675"/>
        <v>0.2213274793</v>
      </c>
      <c r="AS169" s="126">
        <f t="shared" si="675"/>
        <v>0.1041245187</v>
      </c>
      <c r="AT169" s="126">
        <f t="shared" si="675"/>
        <v>0.1075725738</v>
      </c>
      <c r="AU169" s="126">
        <f t="shared" si="675"/>
        <v>0.04898585311</v>
      </c>
      <c r="AV169" s="126">
        <f t="shared" si="675"/>
        <v>0.05060800629</v>
      </c>
      <c r="AW169" s="126">
        <f t="shared" si="675"/>
        <v>0.05228387663</v>
      </c>
      <c r="AX169" s="126">
        <f t="shared" si="675"/>
        <v>0.02304561726</v>
      </c>
      <c r="AY169" s="126">
        <f t="shared" si="675"/>
        <v>0.0238087666</v>
      </c>
      <c r="AZ169" s="126">
        <f t="shared" si="675"/>
        <v>0.02459718741</v>
      </c>
      <c r="BA169" s="126">
        <f t="shared" si="675"/>
        <v>0.02541171657</v>
      </c>
      <c r="BB169" s="126">
        <f t="shared" si="675"/>
        <v>0.2286566785</v>
      </c>
      <c r="BC169" s="126">
        <f t="shared" si="675"/>
        <v>0.1075725738</v>
      </c>
      <c r="BD169" s="126">
        <f t="shared" si="675"/>
        <v>0.1111348102</v>
      </c>
      <c r="BE169" s="126">
        <f t="shared" si="675"/>
        <v>0.05060800629</v>
      </c>
      <c r="BF169" s="126">
        <f t="shared" si="675"/>
        <v>0.05228387663</v>
      </c>
      <c r="BG169" s="126">
        <f t="shared" si="675"/>
        <v>0.05401524296</v>
      </c>
      <c r="BH169" s="126">
        <f t="shared" si="675"/>
        <v>0.0238087666</v>
      </c>
      <c r="BI169" s="126">
        <f t="shared" si="675"/>
        <v>0.02459718741</v>
      </c>
      <c r="BJ169" s="126">
        <f t="shared" si="675"/>
        <v>0.02541171657</v>
      </c>
      <c r="BK169" s="126">
        <f t="shared" si="675"/>
        <v>0.02625321865</v>
      </c>
      <c r="BL169" s="126">
        <f t="shared" si="675"/>
        <v>0.2362285821</v>
      </c>
      <c r="BM169" s="126">
        <f t="shared" si="675"/>
        <v>0.1111348102</v>
      </c>
      <c r="BN169" s="126">
        <f t="shared" si="675"/>
        <v>0.1148150092</v>
      </c>
      <c r="BO169" s="126">
        <f t="shared" si="675"/>
        <v>0.05228387663</v>
      </c>
      <c r="BP169" s="126">
        <f t="shared" si="675"/>
        <v>0.05401524296</v>
      </c>
      <c r="BQ169" s="126">
        <f t="shared" si="675"/>
        <v>0.05580394301</v>
      </c>
      <c r="BR169" s="126">
        <f t="shared" si="675"/>
        <v>0.02459718741</v>
      </c>
      <c r="BS169" s="126">
        <f t="shared" si="675"/>
        <v>0.02541171657</v>
      </c>
      <c r="BT169" s="126">
        <f t="shared" si="675"/>
        <v>0.02625321865</v>
      </c>
      <c r="BU169" s="126">
        <f t="shared" si="675"/>
        <v>0.02712258683</v>
      </c>
      <c r="BV169" s="126">
        <f t="shared" si="675"/>
        <v>0.1041245187</v>
      </c>
      <c r="BW169" s="126">
        <f t="shared" si="675"/>
        <v>0.04898585311</v>
      </c>
      <c r="BX169" s="126">
        <f t="shared" si="675"/>
        <v>0.05060800629</v>
      </c>
      <c r="BY169" s="126">
        <f t="shared" si="675"/>
        <v>0.02304561726</v>
      </c>
      <c r="BZ169" s="126">
        <f t="shared" si="675"/>
        <v>0.0238087666</v>
      </c>
      <c r="CA169" s="126">
        <f t="shared" si="675"/>
        <v>0.02459718741</v>
      </c>
      <c r="CB169" s="126">
        <f t="shared" si="675"/>
        <v>0.01084191539</v>
      </c>
      <c r="CC169" s="126">
        <f t="shared" si="675"/>
        <v>0.01120094247</v>
      </c>
      <c r="CD169" s="126">
        <f t="shared" si="675"/>
        <v>0.01157185862</v>
      </c>
      <c r="CE169" s="126">
        <f t="shared" si="675"/>
        <v>0.01195505757</v>
      </c>
      <c r="CF169" s="126">
        <f t="shared" si="675"/>
        <v>0.1075725738</v>
      </c>
      <c r="CG169" s="126">
        <f t="shared" si="675"/>
        <v>0.05060800629</v>
      </c>
      <c r="CH169" s="126">
        <f t="shared" si="675"/>
        <v>0.05228387663</v>
      </c>
      <c r="CI169" s="126">
        <f t="shared" si="675"/>
        <v>0.0238087666</v>
      </c>
      <c r="CJ169" s="126">
        <f t="shared" si="675"/>
        <v>0.02459718741</v>
      </c>
      <c r="CK169" s="126">
        <f t="shared" si="675"/>
        <v>0.02541171657</v>
      </c>
      <c r="CL169" s="126">
        <f t="shared" si="675"/>
        <v>0.01120094247</v>
      </c>
      <c r="CM169" s="126">
        <f t="shared" si="675"/>
        <v>0.01157185862</v>
      </c>
      <c r="CN169" s="126">
        <f t="shared" si="675"/>
        <v>0.01195505757</v>
      </c>
      <c r="CO169" s="126">
        <f t="shared" si="675"/>
        <v>0.01235094604</v>
      </c>
      <c r="CP169" s="126">
        <f t="shared" si="675"/>
        <v>0.1111348102</v>
      </c>
      <c r="CQ169" s="126">
        <f t="shared" si="675"/>
        <v>0.05228387663</v>
      </c>
      <c r="CR169" s="126">
        <f t="shared" si="675"/>
        <v>0.05401524296</v>
      </c>
      <c r="CS169" s="126">
        <f t="shared" si="675"/>
        <v>0.02459718741</v>
      </c>
      <c r="CT169" s="126">
        <f t="shared" si="675"/>
        <v>0.02541171657</v>
      </c>
      <c r="CU169" s="126">
        <f t="shared" si="675"/>
        <v>0.02625321865</v>
      </c>
      <c r="CV169" s="126">
        <f t="shared" si="675"/>
        <v>0.01157185862</v>
      </c>
      <c r="CW169" s="126">
        <f t="shared" si="675"/>
        <v>0.01195505757</v>
      </c>
      <c r="CX169" s="126">
        <f t="shared" si="675"/>
        <v>0.01235094604</v>
      </c>
      <c r="CY169" s="126">
        <f t="shared" si="675"/>
        <v>0.01275994426</v>
      </c>
      <c r="CZ169" s="126">
        <f t="shared" si="675"/>
        <v>0.1148150092</v>
      </c>
      <c r="DA169" s="126">
        <f t="shared" si="675"/>
        <v>0.05401524296</v>
      </c>
      <c r="DB169" s="126">
        <f t="shared" si="675"/>
        <v>0.05580394301</v>
      </c>
      <c r="DC169" s="126">
        <f t="shared" si="675"/>
        <v>0.02541171657</v>
      </c>
      <c r="DD169" s="126">
        <f t="shared" si="675"/>
        <v>0.02625321865</v>
      </c>
      <c r="DE169" s="126">
        <f t="shared" si="675"/>
        <v>0.02712258683</v>
      </c>
      <c r="DF169" s="126">
        <f t="shared" si="675"/>
        <v>0.01195505757</v>
      </c>
      <c r="DG169" s="126">
        <f t="shared" si="675"/>
        <v>0.01235094604</v>
      </c>
      <c r="DH169" s="126">
        <f t="shared" si="675"/>
        <v>0.01275994426</v>
      </c>
      <c r="DI169" s="126">
        <f t="shared" si="675"/>
        <v>0.01318248634</v>
      </c>
      <c r="DJ169" s="126">
        <f t="shared" ref="DJ169:DS169" si="676">$A169*OFFSET($D169,0,DJ$3)</f>
        <v>0.4801038062</v>
      </c>
      <c r="DK169" s="126">
        <f t="shared" si="676"/>
        <v>0.2258670179</v>
      </c>
      <c r="DL169" s="126">
        <f t="shared" si="676"/>
        <v>0.2333465427</v>
      </c>
      <c r="DM169" s="126">
        <f t="shared" si="676"/>
        <v>0.1062601653</v>
      </c>
      <c r="DN169" s="126">
        <f t="shared" si="676"/>
        <v>0.1097789417</v>
      </c>
      <c r="DO169" s="126">
        <f t="shared" si="676"/>
        <v>0.1134142414</v>
      </c>
      <c r="DP169" s="126">
        <f t="shared" si="676"/>
        <v>0.04999057774</v>
      </c>
      <c r="DQ169" s="126">
        <f t="shared" si="676"/>
        <v>0.05164600211</v>
      </c>
      <c r="DR169" s="126">
        <f t="shared" si="676"/>
        <v>0.0533562454</v>
      </c>
      <c r="DS169" s="126">
        <f t="shared" si="676"/>
        <v>0.05512312292</v>
      </c>
      <c r="DT169" s="126"/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5">
        <f t="shared" ref="EF169:EO169" si="677">D169*EF$3</f>
        <v>-0.002271078519</v>
      </c>
      <c r="EG169" s="125">
        <f t="shared" si="677"/>
        <v>0.2083971424</v>
      </c>
      <c r="EH169" s="125">
        <f t="shared" si="677"/>
        <v>0.2793694837</v>
      </c>
      <c r="EI169" s="125">
        <f t="shared" si="677"/>
        <v>-0.07897133213</v>
      </c>
      <c r="EJ169" s="125">
        <f t="shared" si="677"/>
        <v>0.1222704555</v>
      </c>
      <c r="EK169" s="125">
        <f t="shared" si="677"/>
        <v>-0.05298383552</v>
      </c>
      <c r="EL169" s="125">
        <f t="shared" si="677"/>
        <v>0.03552691624</v>
      </c>
      <c r="EM169" s="125">
        <f t="shared" si="677"/>
        <v>-0.03270820769</v>
      </c>
      <c r="EN169" s="125">
        <f t="shared" si="677"/>
        <v>-0.0377357944</v>
      </c>
      <c r="EO169" s="125">
        <f t="shared" si="677"/>
        <v>0.03976943092</v>
      </c>
      <c r="EP169" s="127">
        <f t="shared" si="17"/>
        <v>0.4806631806</v>
      </c>
      <c r="EQ169" s="127">
        <v>0.00236904136606525</v>
      </c>
      <c r="ER169" s="127">
        <f t="shared" si="18"/>
        <v>0.4801038062</v>
      </c>
      <c r="ES169" s="127">
        <f t="shared" si="19"/>
        <v>0.0000003128996711</v>
      </c>
      <c r="ET169" s="127">
        <f t="shared" si="20"/>
        <v>0.002186655728</v>
      </c>
    </row>
    <row r="170">
      <c r="A170" s="123">
        <f>'Yield Tabulations'!Z171</f>
        <v>0.5018656716</v>
      </c>
      <c r="B170" s="124">
        <f>'Yield Tabulations'!V171</f>
        <v>0.4957020057</v>
      </c>
      <c r="C170" s="124">
        <f>'Yield Tabulations'!W171</f>
        <v>0.513368984</v>
      </c>
      <c r="D170" s="125">
        <f t="shared" si="11"/>
        <v>1</v>
      </c>
      <c r="E170" s="125">
        <f t="shared" ref="E170:M170" si="678">POWER($B170,E$1)*POWER($C170,E$2)</f>
        <v>0.513368984</v>
      </c>
      <c r="F170" s="125">
        <f t="shared" si="678"/>
        <v>0.4957020057</v>
      </c>
      <c r="G170" s="125">
        <f t="shared" si="678"/>
        <v>0.2635477137</v>
      </c>
      <c r="H170" s="125">
        <f t="shared" si="678"/>
        <v>0.254478035</v>
      </c>
      <c r="I170" s="125">
        <f t="shared" si="678"/>
        <v>0.2457204785</v>
      </c>
      <c r="J170" s="125">
        <f t="shared" si="678"/>
        <v>0.135297222</v>
      </c>
      <c r="K170" s="125">
        <f t="shared" si="678"/>
        <v>0.1306411303</v>
      </c>
      <c r="L170" s="125">
        <f t="shared" si="678"/>
        <v>0.1261452724</v>
      </c>
      <c r="M170" s="125">
        <f t="shared" si="678"/>
        <v>0.121804134</v>
      </c>
      <c r="N170" s="126">
        <f t="shared" ref="N170:DI170" si="679">OFFSET($D170,0,N$2)*OFFSET($D170,0,N$3)</f>
        <v>1</v>
      </c>
      <c r="O170" s="126">
        <f t="shared" si="679"/>
        <v>0.513368984</v>
      </c>
      <c r="P170" s="126">
        <f t="shared" si="679"/>
        <v>0.4957020057</v>
      </c>
      <c r="Q170" s="126">
        <f t="shared" si="679"/>
        <v>0.2635477137</v>
      </c>
      <c r="R170" s="126">
        <f t="shared" si="679"/>
        <v>0.254478035</v>
      </c>
      <c r="S170" s="126">
        <f t="shared" si="679"/>
        <v>0.2457204785</v>
      </c>
      <c r="T170" s="126">
        <f t="shared" si="679"/>
        <v>0.135297222</v>
      </c>
      <c r="U170" s="126">
        <f t="shared" si="679"/>
        <v>0.1306411303</v>
      </c>
      <c r="V170" s="126">
        <f t="shared" si="679"/>
        <v>0.1261452724</v>
      </c>
      <c r="W170" s="126">
        <f t="shared" si="679"/>
        <v>0.121804134</v>
      </c>
      <c r="X170" s="126">
        <f t="shared" si="679"/>
        <v>0.513368984</v>
      </c>
      <c r="Y170" s="126">
        <f t="shared" si="679"/>
        <v>0.2635477137</v>
      </c>
      <c r="Z170" s="126">
        <f t="shared" si="679"/>
        <v>0.254478035</v>
      </c>
      <c r="AA170" s="126">
        <f t="shared" si="679"/>
        <v>0.135297222</v>
      </c>
      <c r="AB170" s="126">
        <f t="shared" si="679"/>
        <v>0.1306411303</v>
      </c>
      <c r="AC170" s="126">
        <f t="shared" si="679"/>
        <v>0.1261452724</v>
      </c>
      <c r="AD170" s="126">
        <f t="shared" si="679"/>
        <v>0.06945739739</v>
      </c>
      <c r="AE170" s="126">
        <f t="shared" si="679"/>
        <v>0.06706710432</v>
      </c>
      <c r="AF170" s="126">
        <f t="shared" si="679"/>
        <v>0.06475907031</v>
      </c>
      <c r="AG170" s="126">
        <f t="shared" si="679"/>
        <v>0.06253046453</v>
      </c>
      <c r="AH170" s="126">
        <f t="shared" si="679"/>
        <v>0.4957020057</v>
      </c>
      <c r="AI170" s="126">
        <f t="shared" si="679"/>
        <v>0.254478035</v>
      </c>
      <c r="AJ170" s="126">
        <f t="shared" si="679"/>
        <v>0.2457204785</v>
      </c>
      <c r="AK170" s="126">
        <f t="shared" si="679"/>
        <v>0.1306411303</v>
      </c>
      <c r="AL170" s="126">
        <f t="shared" si="679"/>
        <v>0.1261452724</v>
      </c>
      <c r="AM170" s="126">
        <f t="shared" si="679"/>
        <v>0.121804134</v>
      </c>
      <c r="AN170" s="126">
        <f t="shared" si="679"/>
        <v>0.06706710432</v>
      </c>
      <c r="AO170" s="126">
        <f t="shared" si="679"/>
        <v>0.06475907031</v>
      </c>
      <c r="AP170" s="126">
        <f t="shared" si="679"/>
        <v>0.06253046453</v>
      </c>
      <c r="AQ170" s="126">
        <f t="shared" si="679"/>
        <v>0.06037855355</v>
      </c>
      <c r="AR170" s="126">
        <f t="shared" si="679"/>
        <v>0.2635477137</v>
      </c>
      <c r="AS170" s="126">
        <f t="shared" si="679"/>
        <v>0.135297222</v>
      </c>
      <c r="AT170" s="126">
        <f t="shared" si="679"/>
        <v>0.1306411303</v>
      </c>
      <c r="AU170" s="126">
        <f t="shared" si="679"/>
        <v>0.06945739739</v>
      </c>
      <c r="AV170" s="126">
        <f t="shared" si="679"/>
        <v>0.06706710432</v>
      </c>
      <c r="AW170" s="126">
        <f t="shared" si="679"/>
        <v>0.06475907031</v>
      </c>
      <c r="AX170" s="126">
        <f t="shared" si="679"/>
        <v>0.03565727353</v>
      </c>
      <c r="AY170" s="126">
        <f t="shared" si="679"/>
        <v>0.0344301712</v>
      </c>
      <c r="AZ170" s="126">
        <f t="shared" si="679"/>
        <v>0.03324529813</v>
      </c>
      <c r="BA170" s="126">
        <f t="shared" si="679"/>
        <v>0.03210120104</v>
      </c>
      <c r="BB170" s="126">
        <f t="shared" si="679"/>
        <v>0.254478035</v>
      </c>
      <c r="BC170" s="126">
        <f t="shared" si="679"/>
        <v>0.1306411303</v>
      </c>
      <c r="BD170" s="126">
        <f t="shared" si="679"/>
        <v>0.1261452724</v>
      </c>
      <c r="BE170" s="126">
        <f t="shared" si="679"/>
        <v>0.06706710432</v>
      </c>
      <c r="BF170" s="126">
        <f t="shared" si="679"/>
        <v>0.06475907031</v>
      </c>
      <c r="BG170" s="126">
        <f t="shared" si="679"/>
        <v>0.06253046453</v>
      </c>
      <c r="BH170" s="126">
        <f t="shared" si="679"/>
        <v>0.0344301712</v>
      </c>
      <c r="BI170" s="126">
        <f t="shared" si="679"/>
        <v>0.03324529813</v>
      </c>
      <c r="BJ170" s="126">
        <f t="shared" si="679"/>
        <v>0.03210120104</v>
      </c>
      <c r="BK170" s="126">
        <f t="shared" si="679"/>
        <v>0.03099647669</v>
      </c>
      <c r="BL170" s="126">
        <f t="shared" si="679"/>
        <v>0.2457204785</v>
      </c>
      <c r="BM170" s="126">
        <f t="shared" si="679"/>
        <v>0.1261452724</v>
      </c>
      <c r="BN170" s="126">
        <f t="shared" si="679"/>
        <v>0.121804134</v>
      </c>
      <c r="BO170" s="126">
        <f t="shared" si="679"/>
        <v>0.06475907031</v>
      </c>
      <c r="BP170" s="126">
        <f t="shared" si="679"/>
        <v>0.06253046453</v>
      </c>
      <c r="BQ170" s="126">
        <f t="shared" si="679"/>
        <v>0.06037855355</v>
      </c>
      <c r="BR170" s="126">
        <f t="shared" si="679"/>
        <v>0.03324529813</v>
      </c>
      <c r="BS170" s="126">
        <f t="shared" si="679"/>
        <v>0.03210120104</v>
      </c>
      <c r="BT170" s="126">
        <f t="shared" si="679"/>
        <v>0.03099647669</v>
      </c>
      <c r="BU170" s="126">
        <f t="shared" si="679"/>
        <v>0.0299297701</v>
      </c>
      <c r="BV170" s="126">
        <f t="shared" si="679"/>
        <v>0.135297222</v>
      </c>
      <c r="BW170" s="126">
        <f t="shared" si="679"/>
        <v>0.06945739739</v>
      </c>
      <c r="BX170" s="126">
        <f t="shared" si="679"/>
        <v>0.06706710432</v>
      </c>
      <c r="BY170" s="126">
        <f t="shared" si="679"/>
        <v>0.03565727353</v>
      </c>
      <c r="BZ170" s="126">
        <f t="shared" si="679"/>
        <v>0.0344301712</v>
      </c>
      <c r="CA170" s="126">
        <f t="shared" si="679"/>
        <v>0.03324529813</v>
      </c>
      <c r="CB170" s="126">
        <f t="shared" si="679"/>
        <v>0.01830533828</v>
      </c>
      <c r="CC170" s="126">
        <f t="shared" si="679"/>
        <v>0.01767538201</v>
      </c>
      <c r="CD170" s="126">
        <f t="shared" si="679"/>
        <v>0.01706710492</v>
      </c>
      <c r="CE170" s="126">
        <f t="shared" si="679"/>
        <v>0.01647976096</v>
      </c>
      <c r="CF170" s="126">
        <f t="shared" si="679"/>
        <v>0.1306411303</v>
      </c>
      <c r="CG170" s="126">
        <f t="shared" si="679"/>
        <v>0.06706710432</v>
      </c>
      <c r="CH170" s="126">
        <f t="shared" si="679"/>
        <v>0.06475907031</v>
      </c>
      <c r="CI170" s="126">
        <f t="shared" si="679"/>
        <v>0.0344301712</v>
      </c>
      <c r="CJ170" s="126">
        <f t="shared" si="679"/>
        <v>0.03324529813</v>
      </c>
      <c r="CK170" s="126">
        <f t="shared" si="679"/>
        <v>0.03210120104</v>
      </c>
      <c r="CL170" s="126">
        <f t="shared" si="679"/>
        <v>0.01767538201</v>
      </c>
      <c r="CM170" s="126">
        <f t="shared" si="679"/>
        <v>0.01706710492</v>
      </c>
      <c r="CN170" s="126">
        <f t="shared" si="679"/>
        <v>0.01647976096</v>
      </c>
      <c r="CO170" s="126">
        <f t="shared" si="679"/>
        <v>0.01591262974</v>
      </c>
      <c r="CP170" s="126">
        <f t="shared" si="679"/>
        <v>0.1261452724</v>
      </c>
      <c r="CQ170" s="126">
        <f t="shared" si="679"/>
        <v>0.06475907031</v>
      </c>
      <c r="CR170" s="126">
        <f t="shared" si="679"/>
        <v>0.06253046453</v>
      </c>
      <c r="CS170" s="126">
        <f t="shared" si="679"/>
        <v>0.03324529813</v>
      </c>
      <c r="CT170" s="126">
        <f t="shared" si="679"/>
        <v>0.03210120104</v>
      </c>
      <c r="CU170" s="126">
        <f t="shared" si="679"/>
        <v>0.03099647669</v>
      </c>
      <c r="CV170" s="126">
        <f t="shared" si="679"/>
        <v>0.01706710492</v>
      </c>
      <c r="CW170" s="126">
        <f t="shared" si="679"/>
        <v>0.01647976096</v>
      </c>
      <c r="CX170" s="126">
        <f t="shared" si="679"/>
        <v>0.01591262974</v>
      </c>
      <c r="CY170" s="126">
        <f t="shared" si="679"/>
        <v>0.01536501566</v>
      </c>
      <c r="CZ170" s="126">
        <f t="shared" si="679"/>
        <v>0.121804134</v>
      </c>
      <c r="DA170" s="126">
        <f t="shared" si="679"/>
        <v>0.06253046453</v>
      </c>
      <c r="DB170" s="126">
        <f t="shared" si="679"/>
        <v>0.06037855355</v>
      </c>
      <c r="DC170" s="126">
        <f t="shared" si="679"/>
        <v>0.03210120104</v>
      </c>
      <c r="DD170" s="126">
        <f t="shared" si="679"/>
        <v>0.03099647669</v>
      </c>
      <c r="DE170" s="126">
        <f t="shared" si="679"/>
        <v>0.0299297701</v>
      </c>
      <c r="DF170" s="126">
        <f t="shared" si="679"/>
        <v>0.01647976096</v>
      </c>
      <c r="DG170" s="126">
        <f t="shared" si="679"/>
        <v>0.01591262974</v>
      </c>
      <c r="DH170" s="126">
        <f t="shared" si="679"/>
        <v>0.01536501566</v>
      </c>
      <c r="DI170" s="126">
        <f t="shared" si="679"/>
        <v>0.01483624707</v>
      </c>
      <c r="DJ170" s="126">
        <f t="shared" ref="DJ170:DS170" si="680">$A170*OFFSET($D170,0,DJ$3)</f>
        <v>0.5018656716</v>
      </c>
      <c r="DK170" s="126">
        <f t="shared" si="680"/>
        <v>0.2576422699</v>
      </c>
      <c r="DL170" s="126">
        <f t="shared" si="680"/>
        <v>0.24877582</v>
      </c>
      <c r="DM170" s="126">
        <f t="shared" si="680"/>
        <v>0.1322655503</v>
      </c>
      <c r="DN170" s="126">
        <f t="shared" si="680"/>
        <v>0.12771379</v>
      </c>
      <c r="DO170" s="126">
        <f t="shared" si="680"/>
        <v>0.123318673</v>
      </c>
      <c r="DP170" s="126">
        <f t="shared" si="680"/>
        <v>0.06790103119</v>
      </c>
      <c r="DQ170" s="126">
        <f t="shared" si="680"/>
        <v>0.06556429859</v>
      </c>
      <c r="DR170" s="126">
        <f t="shared" si="680"/>
        <v>0.06330798185</v>
      </c>
      <c r="DS170" s="126">
        <f t="shared" si="680"/>
        <v>0.06112931354</v>
      </c>
      <c r="DT170" s="126"/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5">
        <f t="shared" ref="EF170:EO170" si="681">D170*EF$3</f>
        <v>-0.002271078519</v>
      </c>
      <c r="EG170" s="125">
        <f t="shared" si="681"/>
        <v>0.2274069414</v>
      </c>
      <c r="EH170" s="125">
        <f t="shared" si="681"/>
        <v>0.2849268782</v>
      </c>
      <c r="EI170" s="125">
        <f t="shared" si="681"/>
        <v>-0.09403583365</v>
      </c>
      <c r="EJ170" s="125">
        <f t="shared" si="681"/>
        <v>0.1360780077</v>
      </c>
      <c r="EK170" s="125">
        <f t="shared" si="681"/>
        <v>-0.05511277805</v>
      </c>
      <c r="EL170" s="125">
        <f t="shared" si="681"/>
        <v>0.04616293198</v>
      </c>
      <c r="EM170" s="125">
        <f t="shared" si="681"/>
        <v>-0.0397223667</v>
      </c>
      <c r="EN170" s="125">
        <f t="shared" si="681"/>
        <v>-0.04283259272</v>
      </c>
      <c r="EO170" s="125">
        <f t="shared" si="681"/>
        <v>0.04219031229</v>
      </c>
      <c r="EP170" s="127">
        <f t="shared" si="17"/>
        <v>0.502790422</v>
      </c>
      <c r="EQ170" s="127">
        <v>0.001245955940363197</v>
      </c>
      <c r="ER170" s="127">
        <f t="shared" si="18"/>
        <v>0.5018656716</v>
      </c>
      <c r="ES170" s="127">
        <f t="shared" si="19"/>
        <v>0.0000008551632064</v>
      </c>
      <c r="ET170" s="127">
        <f t="shared" si="20"/>
        <v>0.004695477759</v>
      </c>
    </row>
    <row r="171">
      <c r="A171" s="123">
        <f>'Yield Tabulations'!Z172</f>
        <v>0.447625244</v>
      </c>
      <c r="B171" s="124">
        <f>'Yield Tabulations'!V172</f>
        <v>0.4658971668</v>
      </c>
      <c r="C171" s="124">
        <f>'Yield Tabulations'!W172</f>
        <v>0.4178082192</v>
      </c>
      <c r="D171" s="125">
        <f t="shared" si="11"/>
        <v>1</v>
      </c>
      <c r="E171" s="125">
        <f t="shared" ref="E171:M171" si="682">POWER($B171,E$1)*POWER($C171,E$2)</f>
        <v>0.4178082192</v>
      </c>
      <c r="F171" s="125">
        <f t="shared" si="682"/>
        <v>0.4658971668</v>
      </c>
      <c r="G171" s="125">
        <f t="shared" si="682"/>
        <v>0.174563708</v>
      </c>
      <c r="H171" s="125">
        <f t="shared" si="682"/>
        <v>0.1946556656</v>
      </c>
      <c r="I171" s="125">
        <f t="shared" si="682"/>
        <v>0.2170601701</v>
      </c>
      <c r="J171" s="125">
        <f t="shared" si="682"/>
        <v>0.07293415198</v>
      </c>
      <c r="K171" s="125">
        <f t="shared" si="682"/>
        <v>0.081328737</v>
      </c>
      <c r="L171" s="125">
        <f t="shared" si="682"/>
        <v>0.09068952311</v>
      </c>
      <c r="M171" s="125">
        <f t="shared" si="682"/>
        <v>0.1011277183</v>
      </c>
      <c r="N171" s="126">
        <f t="shared" ref="N171:DI171" si="683">OFFSET($D171,0,N$2)*OFFSET($D171,0,N$3)</f>
        <v>1</v>
      </c>
      <c r="O171" s="126">
        <f t="shared" si="683"/>
        <v>0.4178082192</v>
      </c>
      <c r="P171" s="126">
        <f t="shared" si="683"/>
        <v>0.4658971668</v>
      </c>
      <c r="Q171" s="126">
        <f t="shared" si="683"/>
        <v>0.174563708</v>
      </c>
      <c r="R171" s="126">
        <f t="shared" si="683"/>
        <v>0.1946556656</v>
      </c>
      <c r="S171" s="126">
        <f t="shared" si="683"/>
        <v>0.2170601701</v>
      </c>
      <c r="T171" s="126">
        <f t="shared" si="683"/>
        <v>0.07293415198</v>
      </c>
      <c r="U171" s="126">
        <f t="shared" si="683"/>
        <v>0.081328737</v>
      </c>
      <c r="V171" s="126">
        <f t="shared" si="683"/>
        <v>0.09068952311</v>
      </c>
      <c r="W171" s="126">
        <f t="shared" si="683"/>
        <v>0.1011277183</v>
      </c>
      <c r="X171" s="126">
        <f t="shared" si="683"/>
        <v>0.4178082192</v>
      </c>
      <c r="Y171" s="126">
        <f t="shared" si="683"/>
        <v>0.174563708</v>
      </c>
      <c r="Z171" s="126">
        <f t="shared" si="683"/>
        <v>0.1946556656</v>
      </c>
      <c r="AA171" s="126">
        <f t="shared" si="683"/>
        <v>0.07293415198</v>
      </c>
      <c r="AB171" s="126">
        <f t="shared" si="683"/>
        <v>0.081328737</v>
      </c>
      <c r="AC171" s="126">
        <f t="shared" si="683"/>
        <v>0.09068952311</v>
      </c>
      <c r="AD171" s="126">
        <f t="shared" si="683"/>
        <v>0.03047248816</v>
      </c>
      <c r="AE171" s="126">
        <f t="shared" si="683"/>
        <v>0.03397981477</v>
      </c>
      <c r="AF171" s="126">
        <f t="shared" si="683"/>
        <v>0.03789082815</v>
      </c>
      <c r="AG171" s="126">
        <f t="shared" si="683"/>
        <v>0.04225199188</v>
      </c>
      <c r="AH171" s="126">
        <f t="shared" si="683"/>
        <v>0.4658971668</v>
      </c>
      <c r="AI171" s="126">
        <f t="shared" si="683"/>
        <v>0.1946556656</v>
      </c>
      <c r="AJ171" s="126">
        <f t="shared" si="683"/>
        <v>0.2170601701</v>
      </c>
      <c r="AK171" s="126">
        <f t="shared" si="683"/>
        <v>0.081328737</v>
      </c>
      <c r="AL171" s="126">
        <f t="shared" si="683"/>
        <v>0.09068952311</v>
      </c>
      <c r="AM171" s="126">
        <f t="shared" si="683"/>
        <v>0.1011277183</v>
      </c>
      <c r="AN171" s="126">
        <f t="shared" si="683"/>
        <v>0.03397981477</v>
      </c>
      <c r="AO171" s="126">
        <f t="shared" si="683"/>
        <v>0.03789082815</v>
      </c>
      <c r="AP171" s="126">
        <f t="shared" si="683"/>
        <v>0.04225199188</v>
      </c>
      <c r="AQ171" s="126">
        <f t="shared" si="683"/>
        <v>0.04711511743</v>
      </c>
      <c r="AR171" s="126">
        <f t="shared" si="683"/>
        <v>0.174563708</v>
      </c>
      <c r="AS171" s="126">
        <f t="shared" si="683"/>
        <v>0.07293415198</v>
      </c>
      <c r="AT171" s="126">
        <f t="shared" si="683"/>
        <v>0.081328737</v>
      </c>
      <c r="AU171" s="126">
        <f t="shared" si="683"/>
        <v>0.03047248816</v>
      </c>
      <c r="AV171" s="126">
        <f t="shared" si="683"/>
        <v>0.03397981477</v>
      </c>
      <c r="AW171" s="126">
        <f t="shared" si="683"/>
        <v>0.03789082815</v>
      </c>
      <c r="AX171" s="126">
        <f t="shared" si="683"/>
        <v>0.01273165601</v>
      </c>
      <c r="AY171" s="126">
        <f t="shared" si="683"/>
        <v>0.0141970459</v>
      </c>
      <c r="AZ171" s="126">
        <f t="shared" si="683"/>
        <v>0.01583109943</v>
      </c>
      <c r="BA171" s="126">
        <f t="shared" si="683"/>
        <v>0.01765322948</v>
      </c>
      <c r="BB171" s="126">
        <f t="shared" si="683"/>
        <v>0.1946556656</v>
      </c>
      <c r="BC171" s="126">
        <f t="shared" si="683"/>
        <v>0.081328737</v>
      </c>
      <c r="BD171" s="126">
        <f t="shared" si="683"/>
        <v>0.09068952311</v>
      </c>
      <c r="BE171" s="126">
        <f t="shared" si="683"/>
        <v>0.03397981477</v>
      </c>
      <c r="BF171" s="126">
        <f t="shared" si="683"/>
        <v>0.03789082815</v>
      </c>
      <c r="BG171" s="126">
        <f t="shared" si="683"/>
        <v>0.04225199188</v>
      </c>
      <c r="BH171" s="126">
        <f t="shared" si="683"/>
        <v>0.0141970459</v>
      </c>
      <c r="BI171" s="126">
        <f t="shared" si="683"/>
        <v>0.01583109943</v>
      </c>
      <c r="BJ171" s="126">
        <f t="shared" si="683"/>
        <v>0.01765322948</v>
      </c>
      <c r="BK171" s="126">
        <f t="shared" si="683"/>
        <v>0.01968508331</v>
      </c>
      <c r="BL171" s="126">
        <f t="shared" si="683"/>
        <v>0.2170601701</v>
      </c>
      <c r="BM171" s="126">
        <f t="shared" si="683"/>
        <v>0.09068952311</v>
      </c>
      <c r="BN171" s="126">
        <f t="shared" si="683"/>
        <v>0.1011277183</v>
      </c>
      <c r="BO171" s="126">
        <f t="shared" si="683"/>
        <v>0.03789082815</v>
      </c>
      <c r="BP171" s="126">
        <f t="shared" si="683"/>
        <v>0.04225199188</v>
      </c>
      <c r="BQ171" s="126">
        <f t="shared" si="683"/>
        <v>0.04711511743</v>
      </c>
      <c r="BR171" s="126">
        <f t="shared" si="683"/>
        <v>0.01583109943</v>
      </c>
      <c r="BS171" s="126">
        <f t="shared" si="683"/>
        <v>0.01765322948</v>
      </c>
      <c r="BT171" s="126">
        <f t="shared" si="683"/>
        <v>0.01968508331</v>
      </c>
      <c r="BU171" s="126">
        <f t="shared" si="683"/>
        <v>0.02195079973</v>
      </c>
      <c r="BV171" s="126">
        <f t="shared" si="683"/>
        <v>0.07293415198</v>
      </c>
      <c r="BW171" s="126">
        <f t="shared" si="683"/>
        <v>0.03047248816</v>
      </c>
      <c r="BX171" s="126">
        <f t="shared" si="683"/>
        <v>0.03397981477</v>
      </c>
      <c r="BY171" s="126">
        <f t="shared" si="683"/>
        <v>0.01273165601</v>
      </c>
      <c r="BZ171" s="126">
        <f t="shared" si="683"/>
        <v>0.0141970459</v>
      </c>
      <c r="CA171" s="126">
        <f t="shared" si="683"/>
        <v>0.01583109943</v>
      </c>
      <c r="CB171" s="126">
        <f t="shared" si="683"/>
        <v>0.005319390525</v>
      </c>
      <c r="CC171" s="126">
        <f t="shared" si="683"/>
        <v>0.005931642464</v>
      </c>
      <c r="CD171" s="126">
        <f t="shared" si="683"/>
        <v>0.006614363461</v>
      </c>
      <c r="CE171" s="126">
        <f t="shared" si="683"/>
        <v>0.007375664374</v>
      </c>
      <c r="CF171" s="126">
        <f t="shared" si="683"/>
        <v>0.081328737</v>
      </c>
      <c r="CG171" s="126">
        <f t="shared" si="683"/>
        <v>0.03397981477</v>
      </c>
      <c r="CH171" s="126">
        <f t="shared" si="683"/>
        <v>0.03789082815</v>
      </c>
      <c r="CI171" s="126">
        <f t="shared" si="683"/>
        <v>0.0141970459</v>
      </c>
      <c r="CJ171" s="126">
        <f t="shared" si="683"/>
        <v>0.01583109943</v>
      </c>
      <c r="CK171" s="126">
        <f t="shared" si="683"/>
        <v>0.01765322948</v>
      </c>
      <c r="CL171" s="126">
        <f t="shared" si="683"/>
        <v>0.005931642464</v>
      </c>
      <c r="CM171" s="126">
        <f t="shared" si="683"/>
        <v>0.006614363461</v>
      </c>
      <c r="CN171" s="126">
        <f t="shared" si="683"/>
        <v>0.007375664374</v>
      </c>
      <c r="CO171" s="126">
        <f t="shared" si="683"/>
        <v>0.008224589602</v>
      </c>
      <c r="CP171" s="126">
        <f t="shared" si="683"/>
        <v>0.09068952311</v>
      </c>
      <c r="CQ171" s="126">
        <f t="shared" si="683"/>
        <v>0.03789082815</v>
      </c>
      <c r="CR171" s="126">
        <f t="shared" si="683"/>
        <v>0.04225199188</v>
      </c>
      <c r="CS171" s="126">
        <f t="shared" si="683"/>
        <v>0.01583109943</v>
      </c>
      <c r="CT171" s="126">
        <f t="shared" si="683"/>
        <v>0.01765322948</v>
      </c>
      <c r="CU171" s="126">
        <f t="shared" si="683"/>
        <v>0.01968508331</v>
      </c>
      <c r="CV171" s="126">
        <f t="shared" si="683"/>
        <v>0.006614363461</v>
      </c>
      <c r="CW171" s="126">
        <f t="shared" si="683"/>
        <v>0.007375664374</v>
      </c>
      <c r="CX171" s="126">
        <f t="shared" si="683"/>
        <v>0.008224589602</v>
      </c>
      <c r="CY171" s="126">
        <f t="shared" si="683"/>
        <v>0.009171224543</v>
      </c>
      <c r="CZ171" s="126">
        <f t="shared" si="683"/>
        <v>0.1011277183</v>
      </c>
      <c r="DA171" s="126">
        <f t="shared" si="683"/>
        <v>0.04225199188</v>
      </c>
      <c r="DB171" s="126">
        <f t="shared" si="683"/>
        <v>0.04711511743</v>
      </c>
      <c r="DC171" s="126">
        <f t="shared" si="683"/>
        <v>0.01765322948</v>
      </c>
      <c r="DD171" s="126">
        <f t="shared" si="683"/>
        <v>0.01968508331</v>
      </c>
      <c r="DE171" s="126">
        <f t="shared" si="683"/>
        <v>0.02195079973</v>
      </c>
      <c r="DF171" s="126">
        <f t="shared" si="683"/>
        <v>0.007375664374</v>
      </c>
      <c r="DG171" s="126">
        <f t="shared" si="683"/>
        <v>0.008224589602</v>
      </c>
      <c r="DH171" s="126">
        <f t="shared" si="683"/>
        <v>0.009171224543</v>
      </c>
      <c r="DI171" s="126">
        <f t="shared" si="683"/>
        <v>0.0102268154</v>
      </c>
      <c r="DJ171" s="126">
        <f t="shared" ref="DJ171:DS171" si="684">$A171*OFFSET($D171,0,DJ$3)</f>
        <v>0.447625244</v>
      </c>
      <c r="DK171" s="126">
        <f t="shared" si="684"/>
        <v>0.187021506</v>
      </c>
      <c r="DL171" s="126">
        <f t="shared" si="684"/>
        <v>0.208547333</v>
      </c>
      <c r="DM171" s="126">
        <f t="shared" si="684"/>
        <v>0.07813912239</v>
      </c>
      <c r="DN171" s="126">
        <f t="shared" si="684"/>
        <v>0.08713278981</v>
      </c>
      <c r="DO171" s="126">
        <f t="shared" si="684"/>
        <v>0.09716161159</v>
      </c>
      <c r="DP171" s="126">
        <f t="shared" si="684"/>
        <v>0.03264716757</v>
      </c>
      <c r="DQ171" s="126">
        <f t="shared" si="684"/>
        <v>0.03640479574</v>
      </c>
      <c r="DR171" s="126">
        <f t="shared" si="684"/>
        <v>0.04059491991</v>
      </c>
      <c r="DS171" s="126">
        <f t="shared" si="684"/>
        <v>0.04526731956</v>
      </c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5">
        <f t="shared" ref="EF171:EO171" si="685">D171*EF$3</f>
        <v>-0.002271078519</v>
      </c>
      <c r="EG171" s="125">
        <f t="shared" si="685"/>
        <v>0.1850764113</v>
      </c>
      <c r="EH171" s="125">
        <f t="shared" si="685"/>
        <v>0.2677952152</v>
      </c>
      <c r="EI171" s="125">
        <f t="shared" si="685"/>
        <v>-0.06228566197</v>
      </c>
      <c r="EJ171" s="125">
        <f t="shared" si="685"/>
        <v>0.1040889646</v>
      </c>
      <c r="EK171" s="125">
        <f t="shared" si="685"/>
        <v>-0.04868454208</v>
      </c>
      <c r="EL171" s="125">
        <f t="shared" si="685"/>
        <v>0.02488487381</v>
      </c>
      <c r="EM171" s="125">
        <f t="shared" si="685"/>
        <v>-0.02472858209</v>
      </c>
      <c r="EN171" s="125">
        <f t="shared" si="685"/>
        <v>-0.03079360276</v>
      </c>
      <c r="EO171" s="125">
        <f t="shared" si="685"/>
        <v>0.03502844997</v>
      </c>
      <c r="EP171" s="127">
        <f t="shared" si="17"/>
        <v>0.4481104474</v>
      </c>
      <c r="EQ171" s="127">
        <v>-0.01752475740915388</v>
      </c>
      <c r="ER171" s="127">
        <f t="shared" si="18"/>
        <v>0.447625244</v>
      </c>
      <c r="ES171" s="127">
        <f t="shared" si="19"/>
        <v>0.0000002354223977</v>
      </c>
      <c r="ET171" s="127">
        <f t="shared" si="20"/>
        <v>0.0002040077619</v>
      </c>
    </row>
    <row r="172">
      <c r="A172" s="123">
        <f>'Yield Tabulations'!Z173</f>
        <v>0.5455555556</v>
      </c>
      <c r="B172" s="124">
        <f>'Yield Tabulations'!V173</f>
        <v>0.5515463918</v>
      </c>
      <c r="C172" s="124">
        <f>'Yield Tabulations'!W173</f>
        <v>0.534591195</v>
      </c>
      <c r="D172" s="125">
        <f t="shared" si="11"/>
        <v>1</v>
      </c>
      <c r="E172" s="125">
        <f t="shared" ref="E172:M172" si="686">POWER($B172,E$1)*POWER($C172,E$2)</f>
        <v>0.534591195</v>
      </c>
      <c r="F172" s="125">
        <f t="shared" si="686"/>
        <v>0.5515463918</v>
      </c>
      <c r="G172" s="125">
        <f t="shared" si="686"/>
        <v>0.2857877457</v>
      </c>
      <c r="H172" s="125">
        <f t="shared" si="686"/>
        <v>0.2948518446</v>
      </c>
      <c r="I172" s="125">
        <f t="shared" si="686"/>
        <v>0.3042034223</v>
      </c>
      <c r="J172" s="125">
        <f t="shared" si="686"/>
        <v>0.1527796125</v>
      </c>
      <c r="K172" s="125">
        <f t="shared" si="686"/>
        <v>0.1576252</v>
      </c>
      <c r="L172" s="125">
        <f t="shared" si="686"/>
        <v>0.162624471</v>
      </c>
      <c r="M172" s="125">
        <f t="shared" si="686"/>
        <v>0.1677822999</v>
      </c>
      <c r="N172" s="126">
        <f t="shared" ref="N172:DI172" si="687">OFFSET($D172,0,N$2)*OFFSET($D172,0,N$3)</f>
        <v>1</v>
      </c>
      <c r="O172" s="126">
        <f t="shared" si="687"/>
        <v>0.534591195</v>
      </c>
      <c r="P172" s="126">
        <f t="shared" si="687"/>
        <v>0.5515463918</v>
      </c>
      <c r="Q172" s="126">
        <f t="shared" si="687"/>
        <v>0.2857877457</v>
      </c>
      <c r="R172" s="126">
        <f t="shared" si="687"/>
        <v>0.2948518446</v>
      </c>
      <c r="S172" s="126">
        <f t="shared" si="687"/>
        <v>0.3042034223</v>
      </c>
      <c r="T172" s="126">
        <f t="shared" si="687"/>
        <v>0.1527796125</v>
      </c>
      <c r="U172" s="126">
        <f t="shared" si="687"/>
        <v>0.1576252</v>
      </c>
      <c r="V172" s="126">
        <f t="shared" si="687"/>
        <v>0.162624471</v>
      </c>
      <c r="W172" s="126">
        <f t="shared" si="687"/>
        <v>0.1677822999</v>
      </c>
      <c r="X172" s="126">
        <f t="shared" si="687"/>
        <v>0.534591195</v>
      </c>
      <c r="Y172" s="126">
        <f t="shared" si="687"/>
        <v>0.2857877457</v>
      </c>
      <c r="Z172" s="126">
        <f t="shared" si="687"/>
        <v>0.2948518446</v>
      </c>
      <c r="AA172" s="126">
        <f t="shared" si="687"/>
        <v>0.1527796125</v>
      </c>
      <c r="AB172" s="126">
        <f t="shared" si="687"/>
        <v>0.1576252</v>
      </c>
      <c r="AC172" s="126">
        <f t="shared" si="687"/>
        <v>0.162624471</v>
      </c>
      <c r="AD172" s="126">
        <f t="shared" si="687"/>
        <v>0.08167463561</v>
      </c>
      <c r="AE172" s="126">
        <f t="shared" si="687"/>
        <v>0.08426504401</v>
      </c>
      <c r="AF172" s="126">
        <f t="shared" si="687"/>
        <v>0.08693761029</v>
      </c>
      <c r="AG172" s="126">
        <f t="shared" si="687"/>
        <v>0.0896949402</v>
      </c>
      <c r="AH172" s="126">
        <f t="shared" si="687"/>
        <v>0.5515463918</v>
      </c>
      <c r="AI172" s="126">
        <f t="shared" si="687"/>
        <v>0.2948518446</v>
      </c>
      <c r="AJ172" s="126">
        <f t="shared" si="687"/>
        <v>0.3042034223</v>
      </c>
      <c r="AK172" s="126">
        <f t="shared" si="687"/>
        <v>0.1576252</v>
      </c>
      <c r="AL172" s="126">
        <f t="shared" si="687"/>
        <v>0.162624471</v>
      </c>
      <c r="AM172" s="126">
        <f t="shared" si="687"/>
        <v>0.1677822999</v>
      </c>
      <c r="AN172" s="126">
        <f t="shared" si="687"/>
        <v>0.08426504401</v>
      </c>
      <c r="AO172" s="126">
        <f t="shared" si="687"/>
        <v>0.08693761029</v>
      </c>
      <c r="AP172" s="126">
        <f t="shared" si="687"/>
        <v>0.0896949402</v>
      </c>
      <c r="AQ172" s="126">
        <f t="shared" si="687"/>
        <v>0.09253972211</v>
      </c>
      <c r="AR172" s="126">
        <f t="shared" si="687"/>
        <v>0.2857877457</v>
      </c>
      <c r="AS172" s="126">
        <f t="shared" si="687"/>
        <v>0.1527796125</v>
      </c>
      <c r="AT172" s="126">
        <f t="shared" si="687"/>
        <v>0.1576252</v>
      </c>
      <c r="AU172" s="126">
        <f t="shared" si="687"/>
        <v>0.08167463561</v>
      </c>
      <c r="AV172" s="126">
        <f t="shared" si="687"/>
        <v>0.08426504401</v>
      </c>
      <c r="AW172" s="126">
        <f t="shared" si="687"/>
        <v>0.08693761029</v>
      </c>
      <c r="AX172" s="126">
        <f t="shared" si="687"/>
        <v>0.04366254105</v>
      </c>
      <c r="AY172" s="126">
        <f t="shared" si="687"/>
        <v>0.04504735057</v>
      </c>
      <c r="AZ172" s="126">
        <f t="shared" si="687"/>
        <v>0.04647608097</v>
      </c>
      <c r="BA172" s="126">
        <f t="shared" si="687"/>
        <v>0.04795012526</v>
      </c>
      <c r="BB172" s="126">
        <f t="shared" si="687"/>
        <v>0.2948518446</v>
      </c>
      <c r="BC172" s="126">
        <f t="shared" si="687"/>
        <v>0.1576252</v>
      </c>
      <c r="BD172" s="126">
        <f t="shared" si="687"/>
        <v>0.162624471</v>
      </c>
      <c r="BE172" s="126">
        <f t="shared" si="687"/>
        <v>0.08426504401</v>
      </c>
      <c r="BF172" s="126">
        <f t="shared" si="687"/>
        <v>0.08693761029</v>
      </c>
      <c r="BG172" s="126">
        <f t="shared" si="687"/>
        <v>0.0896949402</v>
      </c>
      <c r="BH172" s="126">
        <f t="shared" si="687"/>
        <v>0.04504735057</v>
      </c>
      <c r="BI172" s="126">
        <f t="shared" si="687"/>
        <v>0.04647608097</v>
      </c>
      <c r="BJ172" s="126">
        <f t="shared" si="687"/>
        <v>0.04795012526</v>
      </c>
      <c r="BK172" s="126">
        <f t="shared" si="687"/>
        <v>0.04947092063</v>
      </c>
      <c r="BL172" s="126">
        <f t="shared" si="687"/>
        <v>0.3042034223</v>
      </c>
      <c r="BM172" s="126">
        <f t="shared" si="687"/>
        <v>0.162624471</v>
      </c>
      <c r="BN172" s="126">
        <f t="shared" si="687"/>
        <v>0.1677822999</v>
      </c>
      <c r="BO172" s="126">
        <f t="shared" si="687"/>
        <v>0.08693761029</v>
      </c>
      <c r="BP172" s="126">
        <f t="shared" si="687"/>
        <v>0.0896949402</v>
      </c>
      <c r="BQ172" s="126">
        <f t="shared" si="687"/>
        <v>0.09253972211</v>
      </c>
      <c r="BR172" s="126">
        <f t="shared" si="687"/>
        <v>0.04647608097</v>
      </c>
      <c r="BS172" s="126">
        <f t="shared" si="687"/>
        <v>0.04795012526</v>
      </c>
      <c r="BT172" s="126">
        <f t="shared" si="687"/>
        <v>0.04947092063</v>
      </c>
      <c r="BU172" s="126">
        <f t="shared" si="687"/>
        <v>0.05103994982</v>
      </c>
      <c r="BV172" s="126">
        <f t="shared" si="687"/>
        <v>0.1527796125</v>
      </c>
      <c r="BW172" s="126">
        <f t="shared" si="687"/>
        <v>0.08167463561</v>
      </c>
      <c r="BX172" s="126">
        <f t="shared" si="687"/>
        <v>0.08426504401</v>
      </c>
      <c r="BY172" s="126">
        <f t="shared" si="687"/>
        <v>0.04366254105</v>
      </c>
      <c r="BZ172" s="126">
        <f t="shared" si="687"/>
        <v>0.04504735057</v>
      </c>
      <c r="CA172" s="126">
        <f t="shared" si="687"/>
        <v>0.04647608097</v>
      </c>
      <c r="CB172" s="126">
        <f t="shared" si="687"/>
        <v>0.02334161</v>
      </c>
      <c r="CC172" s="126">
        <f t="shared" si="687"/>
        <v>0.02408191697</v>
      </c>
      <c r="CD172" s="126">
        <f t="shared" si="687"/>
        <v>0.02484570367</v>
      </c>
      <c r="CE172" s="126">
        <f t="shared" si="687"/>
        <v>0.02563371476</v>
      </c>
      <c r="CF172" s="126">
        <f t="shared" si="687"/>
        <v>0.1576252</v>
      </c>
      <c r="CG172" s="126">
        <f t="shared" si="687"/>
        <v>0.08426504401</v>
      </c>
      <c r="CH172" s="126">
        <f t="shared" si="687"/>
        <v>0.08693761029</v>
      </c>
      <c r="CI172" s="126">
        <f t="shared" si="687"/>
        <v>0.04504735057</v>
      </c>
      <c r="CJ172" s="126">
        <f t="shared" si="687"/>
        <v>0.04647608097</v>
      </c>
      <c r="CK172" s="126">
        <f t="shared" si="687"/>
        <v>0.04795012526</v>
      </c>
      <c r="CL172" s="126">
        <f t="shared" si="687"/>
        <v>0.02408191697</v>
      </c>
      <c r="CM172" s="126">
        <f t="shared" si="687"/>
        <v>0.02484570367</v>
      </c>
      <c r="CN172" s="126">
        <f t="shared" si="687"/>
        <v>0.02563371476</v>
      </c>
      <c r="CO172" s="126">
        <f t="shared" si="687"/>
        <v>0.02644671857</v>
      </c>
      <c r="CP172" s="126">
        <f t="shared" si="687"/>
        <v>0.162624471</v>
      </c>
      <c r="CQ172" s="126">
        <f t="shared" si="687"/>
        <v>0.08693761029</v>
      </c>
      <c r="CR172" s="126">
        <f t="shared" si="687"/>
        <v>0.0896949402</v>
      </c>
      <c r="CS172" s="126">
        <f t="shared" si="687"/>
        <v>0.04647608097</v>
      </c>
      <c r="CT172" s="126">
        <f t="shared" si="687"/>
        <v>0.04795012526</v>
      </c>
      <c r="CU172" s="126">
        <f t="shared" si="687"/>
        <v>0.04947092063</v>
      </c>
      <c r="CV172" s="126">
        <f t="shared" si="687"/>
        <v>0.02484570367</v>
      </c>
      <c r="CW172" s="126">
        <f t="shared" si="687"/>
        <v>0.02563371476</v>
      </c>
      <c r="CX172" s="126">
        <f t="shared" si="687"/>
        <v>0.02644671857</v>
      </c>
      <c r="CY172" s="126">
        <f t="shared" si="687"/>
        <v>0.02728550777</v>
      </c>
      <c r="CZ172" s="126">
        <f t="shared" si="687"/>
        <v>0.1677822999</v>
      </c>
      <c r="DA172" s="126">
        <f t="shared" si="687"/>
        <v>0.0896949402</v>
      </c>
      <c r="DB172" s="126">
        <f t="shared" si="687"/>
        <v>0.09253972211</v>
      </c>
      <c r="DC172" s="126">
        <f t="shared" si="687"/>
        <v>0.04795012526</v>
      </c>
      <c r="DD172" s="126">
        <f t="shared" si="687"/>
        <v>0.04947092063</v>
      </c>
      <c r="DE172" s="126">
        <f t="shared" si="687"/>
        <v>0.05103994982</v>
      </c>
      <c r="DF172" s="126">
        <f t="shared" si="687"/>
        <v>0.02563371476</v>
      </c>
      <c r="DG172" s="126">
        <f t="shared" si="687"/>
        <v>0.02644671857</v>
      </c>
      <c r="DH172" s="126">
        <f t="shared" si="687"/>
        <v>0.02728550777</v>
      </c>
      <c r="DI172" s="126">
        <f t="shared" si="687"/>
        <v>0.02815090016</v>
      </c>
      <c r="DJ172" s="126">
        <f t="shared" ref="DJ172:DS172" si="688">$A172*OFFSET($D172,0,DJ$3)</f>
        <v>0.5455555556</v>
      </c>
      <c r="DK172" s="126">
        <f t="shared" si="688"/>
        <v>0.2916491964</v>
      </c>
      <c r="DL172" s="126">
        <f t="shared" si="688"/>
        <v>0.3008991982</v>
      </c>
      <c r="DM172" s="126">
        <f t="shared" si="688"/>
        <v>0.1559130924</v>
      </c>
      <c r="DN172" s="126">
        <f t="shared" si="688"/>
        <v>0.1608580619</v>
      </c>
      <c r="DO172" s="126">
        <f t="shared" si="688"/>
        <v>0.165959867</v>
      </c>
      <c r="DP172" s="126">
        <f t="shared" si="688"/>
        <v>0.08334976638</v>
      </c>
      <c r="DQ172" s="126">
        <f t="shared" si="688"/>
        <v>0.08599330354</v>
      </c>
      <c r="DR172" s="126">
        <f t="shared" si="688"/>
        <v>0.08872068363</v>
      </c>
      <c r="DS172" s="126">
        <f t="shared" si="688"/>
        <v>0.09153456584</v>
      </c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5">
        <f t="shared" ref="EF172:EO172" si="689">D172*EF$3</f>
        <v>-0.002271078519</v>
      </c>
      <c r="EG172" s="125">
        <f t="shared" si="689"/>
        <v>0.2368077394</v>
      </c>
      <c r="EH172" s="125">
        <f t="shared" si="689"/>
        <v>0.3170259345</v>
      </c>
      <c r="EI172" s="125">
        <f t="shared" si="689"/>
        <v>-0.1019712467</v>
      </c>
      <c r="EJ172" s="125">
        <f t="shared" si="689"/>
        <v>0.1576672486</v>
      </c>
      <c r="EK172" s="125">
        <f t="shared" si="689"/>
        <v>-0.0682299489</v>
      </c>
      <c r="EL172" s="125">
        <f t="shared" si="689"/>
        <v>0.05212786157</v>
      </c>
      <c r="EM172" s="125">
        <f t="shared" si="689"/>
        <v>-0.0479270654</v>
      </c>
      <c r="EN172" s="125">
        <f t="shared" si="689"/>
        <v>-0.05521909463</v>
      </c>
      <c r="EO172" s="125">
        <f t="shared" si="689"/>
        <v>0.05811615251</v>
      </c>
      <c r="EP172" s="127">
        <f t="shared" si="17"/>
        <v>0.5461265024</v>
      </c>
      <c r="EQ172" s="127">
        <v>0.009106142999959377</v>
      </c>
      <c r="ER172" s="127">
        <f t="shared" si="18"/>
        <v>0.5455555556</v>
      </c>
      <c r="ES172" s="127">
        <f t="shared" si="19"/>
        <v>0.0000003259802556</v>
      </c>
      <c r="ET172" s="127">
        <f t="shared" si="20"/>
        <v>0.01259185615</v>
      </c>
    </row>
    <row r="173">
      <c r="A173" s="123">
        <f>'Yield Tabulations'!Z174</f>
        <v>0.3875365141</v>
      </c>
      <c r="B173" s="124">
        <f>'Yield Tabulations'!V174</f>
        <v>0.4521880065</v>
      </c>
      <c r="C173" s="124">
        <f>'Yield Tabulations'!W174</f>
        <v>0.2902439024</v>
      </c>
      <c r="D173" s="125">
        <f t="shared" si="11"/>
        <v>1</v>
      </c>
      <c r="E173" s="125">
        <f t="shared" ref="E173:M173" si="690">POWER($B173,E$1)*POWER($C173,E$2)</f>
        <v>0.2902439024</v>
      </c>
      <c r="F173" s="125">
        <f t="shared" si="690"/>
        <v>0.4521880065</v>
      </c>
      <c r="G173" s="125">
        <f t="shared" si="690"/>
        <v>0.0842415229</v>
      </c>
      <c r="H173" s="125">
        <f t="shared" si="690"/>
        <v>0.1312448116</v>
      </c>
      <c r="I173" s="125">
        <f t="shared" si="690"/>
        <v>0.2044739932</v>
      </c>
      <c r="J173" s="125">
        <f t="shared" si="690"/>
        <v>0.02445058835</v>
      </c>
      <c r="K173" s="125">
        <f t="shared" si="690"/>
        <v>0.0380930063</v>
      </c>
      <c r="L173" s="125">
        <f t="shared" si="690"/>
        <v>0.05934732974</v>
      </c>
      <c r="M173" s="125">
        <f t="shared" si="690"/>
        <v>0.09246068737</v>
      </c>
      <c r="N173" s="126">
        <f t="shared" ref="N173:DI173" si="691">OFFSET($D173,0,N$2)*OFFSET($D173,0,N$3)</f>
        <v>1</v>
      </c>
      <c r="O173" s="126">
        <f t="shared" si="691"/>
        <v>0.2902439024</v>
      </c>
      <c r="P173" s="126">
        <f t="shared" si="691"/>
        <v>0.4521880065</v>
      </c>
      <c r="Q173" s="126">
        <f t="shared" si="691"/>
        <v>0.0842415229</v>
      </c>
      <c r="R173" s="126">
        <f t="shared" si="691"/>
        <v>0.1312448116</v>
      </c>
      <c r="S173" s="126">
        <f t="shared" si="691"/>
        <v>0.2044739932</v>
      </c>
      <c r="T173" s="126">
        <f t="shared" si="691"/>
        <v>0.02445058835</v>
      </c>
      <c r="U173" s="126">
        <f t="shared" si="691"/>
        <v>0.0380930063</v>
      </c>
      <c r="V173" s="126">
        <f t="shared" si="691"/>
        <v>0.05934732974</v>
      </c>
      <c r="W173" s="126">
        <f t="shared" si="691"/>
        <v>0.09246068737</v>
      </c>
      <c r="X173" s="126">
        <f t="shared" si="691"/>
        <v>0.2902439024</v>
      </c>
      <c r="Y173" s="126">
        <f t="shared" si="691"/>
        <v>0.0842415229</v>
      </c>
      <c r="Z173" s="126">
        <f t="shared" si="691"/>
        <v>0.1312448116</v>
      </c>
      <c r="AA173" s="126">
        <f t="shared" si="691"/>
        <v>0.02445058835</v>
      </c>
      <c r="AB173" s="126">
        <f t="shared" si="691"/>
        <v>0.0380930063</v>
      </c>
      <c r="AC173" s="126">
        <f t="shared" si="691"/>
        <v>0.05934732974</v>
      </c>
      <c r="AD173" s="126">
        <f t="shared" si="691"/>
        <v>0.007096634181</v>
      </c>
      <c r="AE173" s="126">
        <f t="shared" si="691"/>
        <v>0.01105626281</v>
      </c>
      <c r="AF173" s="126">
        <f t="shared" si="691"/>
        <v>0.01722520058</v>
      </c>
      <c r="AG173" s="126">
        <f t="shared" si="691"/>
        <v>0.02683615072</v>
      </c>
      <c r="AH173" s="126">
        <f t="shared" si="691"/>
        <v>0.4521880065</v>
      </c>
      <c r="AI173" s="126">
        <f t="shared" si="691"/>
        <v>0.1312448116</v>
      </c>
      <c r="AJ173" s="126">
        <f t="shared" si="691"/>
        <v>0.2044739932</v>
      </c>
      <c r="AK173" s="126">
        <f t="shared" si="691"/>
        <v>0.0380930063</v>
      </c>
      <c r="AL173" s="126">
        <f t="shared" si="691"/>
        <v>0.05934732974</v>
      </c>
      <c r="AM173" s="126">
        <f t="shared" si="691"/>
        <v>0.09246068737</v>
      </c>
      <c r="AN173" s="126">
        <f t="shared" si="691"/>
        <v>0.01105626281</v>
      </c>
      <c r="AO173" s="126">
        <f t="shared" si="691"/>
        <v>0.01722520058</v>
      </c>
      <c r="AP173" s="126">
        <f t="shared" si="691"/>
        <v>0.02683615072</v>
      </c>
      <c r="AQ173" s="126">
        <f t="shared" si="691"/>
        <v>0.0418096139</v>
      </c>
      <c r="AR173" s="126">
        <f t="shared" si="691"/>
        <v>0.0842415229</v>
      </c>
      <c r="AS173" s="126">
        <f t="shared" si="691"/>
        <v>0.02445058835</v>
      </c>
      <c r="AT173" s="126">
        <f t="shared" si="691"/>
        <v>0.0380930063</v>
      </c>
      <c r="AU173" s="126">
        <f t="shared" si="691"/>
        <v>0.007096634181</v>
      </c>
      <c r="AV173" s="126">
        <f t="shared" si="691"/>
        <v>0.01105626281</v>
      </c>
      <c r="AW173" s="126">
        <f t="shared" si="691"/>
        <v>0.01722520058</v>
      </c>
      <c r="AX173" s="126">
        <f t="shared" si="691"/>
        <v>0.002059754799</v>
      </c>
      <c r="AY173" s="126">
        <f t="shared" si="691"/>
        <v>0.003209012863</v>
      </c>
      <c r="AZ173" s="126">
        <f t="shared" si="691"/>
        <v>0.004999509437</v>
      </c>
      <c r="BA173" s="126">
        <f t="shared" si="691"/>
        <v>0.007789029112</v>
      </c>
      <c r="BB173" s="126">
        <f t="shared" si="691"/>
        <v>0.1312448116</v>
      </c>
      <c r="BC173" s="126">
        <f t="shared" si="691"/>
        <v>0.0380930063</v>
      </c>
      <c r="BD173" s="126">
        <f t="shared" si="691"/>
        <v>0.05934732974</v>
      </c>
      <c r="BE173" s="126">
        <f t="shared" si="691"/>
        <v>0.01105626281</v>
      </c>
      <c r="BF173" s="126">
        <f t="shared" si="691"/>
        <v>0.01722520058</v>
      </c>
      <c r="BG173" s="126">
        <f t="shared" si="691"/>
        <v>0.02683615072</v>
      </c>
      <c r="BH173" s="126">
        <f t="shared" si="691"/>
        <v>0.003209012863</v>
      </c>
      <c r="BI173" s="126">
        <f t="shared" si="691"/>
        <v>0.004999509437</v>
      </c>
      <c r="BJ173" s="126">
        <f t="shared" si="691"/>
        <v>0.007789029112</v>
      </c>
      <c r="BK173" s="126">
        <f t="shared" si="691"/>
        <v>0.0121349855</v>
      </c>
      <c r="BL173" s="126">
        <f t="shared" si="691"/>
        <v>0.2044739932</v>
      </c>
      <c r="BM173" s="126">
        <f t="shared" si="691"/>
        <v>0.05934732974</v>
      </c>
      <c r="BN173" s="126">
        <f t="shared" si="691"/>
        <v>0.09246068737</v>
      </c>
      <c r="BO173" s="126">
        <f t="shared" si="691"/>
        <v>0.01722520058</v>
      </c>
      <c r="BP173" s="126">
        <f t="shared" si="691"/>
        <v>0.02683615072</v>
      </c>
      <c r="BQ173" s="126">
        <f t="shared" si="691"/>
        <v>0.0418096139</v>
      </c>
      <c r="BR173" s="126">
        <f t="shared" si="691"/>
        <v>0.004999509437</v>
      </c>
      <c r="BS173" s="126">
        <f t="shared" si="691"/>
        <v>0.007789029112</v>
      </c>
      <c r="BT173" s="126">
        <f t="shared" si="691"/>
        <v>0.0121349855</v>
      </c>
      <c r="BU173" s="126">
        <f t="shared" si="691"/>
        <v>0.01890580596</v>
      </c>
      <c r="BV173" s="126">
        <f t="shared" si="691"/>
        <v>0.02445058835</v>
      </c>
      <c r="BW173" s="126">
        <f t="shared" si="691"/>
        <v>0.007096634181</v>
      </c>
      <c r="BX173" s="126">
        <f t="shared" si="691"/>
        <v>0.01105626281</v>
      </c>
      <c r="BY173" s="126">
        <f t="shared" si="691"/>
        <v>0.002059754799</v>
      </c>
      <c r="BZ173" s="126">
        <f t="shared" si="691"/>
        <v>0.003209012863</v>
      </c>
      <c r="CA173" s="126">
        <f t="shared" si="691"/>
        <v>0.004999509437</v>
      </c>
      <c r="CB173" s="126">
        <f t="shared" si="691"/>
        <v>0.0005978312709</v>
      </c>
      <c r="CC173" s="126">
        <f t="shared" si="691"/>
        <v>0.0009313964164</v>
      </c>
      <c r="CD173" s="126">
        <f t="shared" si="691"/>
        <v>0.001451077129</v>
      </c>
      <c r="CE173" s="126">
        <f t="shared" si="691"/>
        <v>0.002260718206</v>
      </c>
      <c r="CF173" s="126">
        <f t="shared" si="691"/>
        <v>0.0380930063</v>
      </c>
      <c r="CG173" s="126">
        <f t="shared" si="691"/>
        <v>0.01105626281</v>
      </c>
      <c r="CH173" s="126">
        <f t="shared" si="691"/>
        <v>0.01722520058</v>
      </c>
      <c r="CI173" s="126">
        <f t="shared" si="691"/>
        <v>0.003209012863</v>
      </c>
      <c r="CJ173" s="126">
        <f t="shared" si="691"/>
        <v>0.004999509437</v>
      </c>
      <c r="CK173" s="126">
        <f t="shared" si="691"/>
        <v>0.007789029112</v>
      </c>
      <c r="CL173" s="126">
        <f t="shared" si="691"/>
        <v>0.0009313964164</v>
      </c>
      <c r="CM173" s="126">
        <f t="shared" si="691"/>
        <v>0.001451077129</v>
      </c>
      <c r="CN173" s="126">
        <f t="shared" si="691"/>
        <v>0.002260718206</v>
      </c>
      <c r="CO173" s="126">
        <f t="shared" si="691"/>
        <v>0.003522105547</v>
      </c>
      <c r="CP173" s="126">
        <f t="shared" si="691"/>
        <v>0.05934732974</v>
      </c>
      <c r="CQ173" s="126">
        <f t="shared" si="691"/>
        <v>0.01722520058</v>
      </c>
      <c r="CR173" s="126">
        <f t="shared" si="691"/>
        <v>0.02683615072</v>
      </c>
      <c r="CS173" s="126">
        <f t="shared" si="691"/>
        <v>0.004999509437</v>
      </c>
      <c r="CT173" s="126">
        <f t="shared" si="691"/>
        <v>0.007789029112</v>
      </c>
      <c r="CU173" s="126">
        <f t="shared" si="691"/>
        <v>0.0121349855</v>
      </c>
      <c r="CV173" s="126">
        <f t="shared" si="691"/>
        <v>0.001451077129</v>
      </c>
      <c r="CW173" s="126">
        <f t="shared" si="691"/>
        <v>0.002260718206</v>
      </c>
      <c r="CX173" s="126">
        <f t="shared" si="691"/>
        <v>0.003522105547</v>
      </c>
      <c r="CY173" s="126">
        <f t="shared" si="691"/>
        <v>0.005487294901</v>
      </c>
      <c r="CZ173" s="126">
        <f t="shared" si="691"/>
        <v>0.09246068737</v>
      </c>
      <c r="DA173" s="126">
        <f t="shared" si="691"/>
        <v>0.02683615072</v>
      </c>
      <c r="DB173" s="126">
        <f t="shared" si="691"/>
        <v>0.0418096139</v>
      </c>
      <c r="DC173" s="126">
        <f t="shared" si="691"/>
        <v>0.007789029112</v>
      </c>
      <c r="DD173" s="126">
        <f t="shared" si="691"/>
        <v>0.0121349855</v>
      </c>
      <c r="DE173" s="126">
        <f t="shared" si="691"/>
        <v>0.01890580596</v>
      </c>
      <c r="DF173" s="126">
        <f t="shared" si="691"/>
        <v>0.002260718206</v>
      </c>
      <c r="DG173" s="126">
        <f t="shared" si="691"/>
        <v>0.003522105547</v>
      </c>
      <c r="DH173" s="126">
        <f t="shared" si="691"/>
        <v>0.005487294901</v>
      </c>
      <c r="DI173" s="126">
        <f t="shared" si="691"/>
        <v>0.008548978708</v>
      </c>
      <c r="DJ173" s="126">
        <f t="shared" ref="DJ173:DS173" si="692">$A173*OFFSET($D173,0,DJ$3)</f>
        <v>0.3875365141</v>
      </c>
      <c r="DK173" s="126">
        <f t="shared" si="692"/>
        <v>0.1124801102</v>
      </c>
      <c r="DL173" s="126">
        <f t="shared" si="692"/>
        <v>0.1752393638</v>
      </c>
      <c r="DM173" s="126">
        <f t="shared" si="692"/>
        <v>0.03264666613</v>
      </c>
      <c r="DN173" s="126">
        <f t="shared" si="692"/>
        <v>0.0508621568</v>
      </c>
      <c r="DO173" s="126">
        <f t="shared" si="692"/>
        <v>0.07924113856</v>
      </c>
      <c r="DP173" s="126">
        <f t="shared" si="692"/>
        <v>0.009475495779</v>
      </c>
      <c r="DQ173" s="126">
        <f t="shared" si="692"/>
        <v>0.01476243088</v>
      </c>
      <c r="DR173" s="126">
        <f t="shared" si="692"/>
        <v>0.02299925729</v>
      </c>
      <c r="DS173" s="126">
        <f t="shared" si="692"/>
        <v>0.03583189247</v>
      </c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5">
        <f t="shared" ref="EF173:EO173" si="693">D173*EF$3</f>
        <v>-0.002271078519</v>
      </c>
      <c r="EG173" s="125">
        <f t="shared" si="693"/>
        <v>0.1285692751</v>
      </c>
      <c r="EH173" s="125">
        <f t="shared" si="693"/>
        <v>0.2599152627</v>
      </c>
      <c r="EI173" s="125">
        <f t="shared" si="693"/>
        <v>-0.03005801767</v>
      </c>
      <c r="EJ173" s="125">
        <f t="shared" si="693"/>
        <v>0.0701810374</v>
      </c>
      <c r="EK173" s="125">
        <f t="shared" si="693"/>
        <v>-0.04586158172</v>
      </c>
      <c r="EL173" s="125">
        <f t="shared" si="693"/>
        <v>0.008342453972</v>
      </c>
      <c r="EM173" s="125">
        <f t="shared" si="693"/>
        <v>-0.01158245005</v>
      </c>
      <c r="EN173" s="125">
        <f t="shared" si="693"/>
        <v>-0.02015136957</v>
      </c>
      <c r="EO173" s="125">
        <f t="shared" si="693"/>
        <v>0.0320263783</v>
      </c>
      <c r="EP173" s="127">
        <f t="shared" si="17"/>
        <v>0.3891099099</v>
      </c>
      <c r="EQ173" s="127">
        <v>0.008328801140165654</v>
      </c>
      <c r="ER173" s="127">
        <f t="shared" si="18"/>
        <v>0.3875365141</v>
      </c>
      <c r="ES173" s="127">
        <f t="shared" si="19"/>
        <v>0.000002475574419</v>
      </c>
      <c r="ET173" s="127">
        <f t="shared" si="20"/>
        <v>0.002098153109</v>
      </c>
    </row>
    <row r="174">
      <c r="A174" s="123">
        <f>'Yield Tabulations'!Z175</f>
        <v>0.323777403</v>
      </c>
      <c r="B174" s="124">
        <f>'Yield Tabulations'!V175</f>
        <v>0.3896848138</v>
      </c>
      <c r="C174" s="124">
        <f>'Yield Tabulations'!W175</f>
        <v>0.2295081967</v>
      </c>
      <c r="D174" s="125">
        <f t="shared" si="11"/>
        <v>1</v>
      </c>
      <c r="E174" s="125">
        <f t="shared" ref="E174:M174" si="694">POWER($B174,E$1)*POWER($C174,E$2)</f>
        <v>0.2295081967</v>
      </c>
      <c r="F174" s="125">
        <f t="shared" si="694"/>
        <v>0.3896848138</v>
      </c>
      <c r="G174" s="125">
        <f t="shared" si="694"/>
        <v>0.05267401236</v>
      </c>
      <c r="H174" s="125">
        <f t="shared" si="694"/>
        <v>0.08943585889</v>
      </c>
      <c r="I174" s="125">
        <f t="shared" si="694"/>
        <v>0.1518542541</v>
      </c>
      <c r="J174" s="125">
        <f t="shared" si="694"/>
        <v>0.01208911759</v>
      </c>
      <c r="K174" s="125">
        <f t="shared" si="694"/>
        <v>0.0205262627</v>
      </c>
      <c r="L174" s="125">
        <f t="shared" si="694"/>
        <v>0.03485179602</v>
      </c>
      <c r="M174" s="125">
        <f t="shared" si="694"/>
        <v>0.05917529672</v>
      </c>
      <c r="N174" s="126">
        <f t="shared" ref="N174:DI174" si="695">OFFSET($D174,0,N$2)*OFFSET($D174,0,N$3)</f>
        <v>1</v>
      </c>
      <c r="O174" s="126">
        <f t="shared" si="695"/>
        <v>0.2295081967</v>
      </c>
      <c r="P174" s="126">
        <f t="shared" si="695"/>
        <v>0.3896848138</v>
      </c>
      <c r="Q174" s="126">
        <f t="shared" si="695"/>
        <v>0.05267401236</v>
      </c>
      <c r="R174" s="126">
        <f t="shared" si="695"/>
        <v>0.08943585889</v>
      </c>
      <c r="S174" s="126">
        <f t="shared" si="695"/>
        <v>0.1518542541</v>
      </c>
      <c r="T174" s="126">
        <f t="shared" si="695"/>
        <v>0.01208911759</v>
      </c>
      <c r="U174" s="126">
        <f t="shared" si="695"/>
        <v>0.0205262627</v>
      </c>
      <c r="V174" s="126">
        <f t="shared" si="695"/>
        <v>0.03485179602</v>
      </c>
      <c r="W174" s="126">
        <f t="shared" si="695"/>
        <v>0.05917529672</v>
      </c>
      <c r="X174" s="126">
        <f t="shared" si="695"/>
        <v>0.2295081967</v>
      </c>
      <c r="Y174" s="126">
        <f t="shared" si="695"/>
        <v>0.05267401236</v>
      </c>
      <c r="Z174" s="126">
        <f t="shared" si="695"/>
        <v>0.08943585889</v>
      </c>
      <c r="AA174" s="126">
        <f t="shared" si="695"/>
        <v>0.01208911759</v>
      </c>
      <c r="AB174" s="126">
        <f t="shared" si="695"/>
        <v>0.0205262627</v>
      </c>
      <c r="AC174" s="126">
        <f t="shared" si="695"/>
        <v>0.03485179602</v>
      </c>
      <c r="AD174" s="126">
        <f t="shared" si="695"/>
        <v>0.002774551578</v>
      </c>
      <c r="AE174" s="126">
        <f t="shared" si="695"/>
        <v>0.004710945537</v>
      </c>
      <c r="AF174" s="126">
        <f t="shared" si="695"/>
        <v>0.007998772856</v>
      </c>
      <c r="AG174" s="126">
        <f t="shared" si="695"/>
        <v>0.01358121564</v>
      </c>
      <c r="AH174" s="126">
        <f t="shared" si="695"/>
        <v>0.3896848138</v>
      </c>
      <c r="AI174" s="126">
        <f t="shared" si="695"/>
        <v>0.08943585889</v>
      </c>
      <c r="AJ174" s="126">
        <f t="shared" si="695"/>
        <v>0.1518542541</v>
      </c>
      <c r="AK174" s="126">
        <f t="shared" si="695"/>
        <v>0.0205262627</v>
      </c>
      <c r="AL174" s="126">
        <f t="shared" si="695"/>
        <v>0.03485179602</v>
      </c>
      <c r="AM174" s="126">
        <f t="shared" si="695"/>
        <v>0.05917529672</v>
      </c>
      <c r="AN174" s="126">
        <f t="shared" si="695"/>
        <v>0.004710945537</v>
      </c>
      <c r="AO174" s="126">
        <f t="shared" si="695"/>
        <v>0.007998772856</v>
      </c>
      <c r="AP174" s="126">
        <f t="shared" si="695"/>
        <v>0.01358121564</v>
      </c>
      <c r="AQ174" s="126">
        <f t="shared" si="695"/>
        <v>0.02305971448</v>
      </c>
      <c r="AR174" s="126">
        <f t="shared" si="695"/>
        <v>0.05267401236</v>
      </c>
      <c r="AS174" s="126">
        <f t="shared" si="695"/>
        <v>0.01208911759</v>
      </c>
      <c r="AT174" s="126">
        <f t="shared" si="695"/>
        <v>0.0205262627</v>
      </c>
      <c r="AU174" s="126">
        <f t="shared" si="695"/>
        <v>0.002774551578</v>
      </c>
      <c r="AV174" s="126">
        <f t="shared" si="695"/>
        <v>0.004710945537</v>
      </c>
      <c r="AW174" s="126">
        <f t="shared" si="695"/>
        <v>0.007998772856</v>
      </c>
      <c r="AX174" s="126">
        <f t="shared" si="695"/>
        <v>0.0006367823295</v>
      </c>
      <c r="AY174" s="126">
        <f t="shared" si="695"/>
        <v>0.001081200615</v>
      </c>
      <c r="AZ174" s="126">
        <f t="shared" si="695"/>
        <v>0.001835783934</v>
      </c>
      <c r="BA174" s="126">
        <f t="shared" si="695"/>
        <v>0.003117000311</v>
      </c>
      <c r="BB174" s="126">
        <f t="shared" si="695"/>
        <v>0.08943585889</v>
      </c>
      <c r="BC174" s="126">
        <f t="shared" si="695"/>
        <v>0.0205262627</v>
      </c>
      <c r="BD174" s="126">
        <f t="shared" si="695"/>
        <v>0.03485179602</v>
      </c>
      <c r="BE174" s="126">
        <f t="shared" si="695"/>
        <v>0.004710945537</v>
      </c>
      <c r="BF174" s="126">
        <f t="shared" si="695"/>
        <v>0.007998772856</v>
      </c>
      <c r="BG174" s="126">
        <f t="shared" si="695"/>
        <v>0.01358121564</v>
      </c>
      <c r="BH174" s="126">
        <f t="shared" si="695"/>
        <v>0.001081200615</v>
      </c>
      <c r="BI174" s="126">
        <f t="shared" si="695"/>
        <v>0.001835783934</v>
      </c>
      <c r="BJ174" s="126">
        <f t="shared" si="695"/>
        <v>0.003117000311</v>
      </c>
      <c r="BK174" s="126">
        <f t="shared" si="695"/>
        <v>0.005292393487</v>
      </c>
      <c r="BL174" s="126">
        <f t="shared" si="695"/>
        <v>0.1518542541</v>
      </c>
      <c r="BM174" s="126">
        <f t="shared" si="695"/>
        <v>0.03485179602</v>
      </c>
      <c r="BN174" s="126">
        <f t="shared" si="695"/>
        <v>0.05917529672</v>
      </c>
      <c r="BO174" s="126">
        <f t="shared" si="695"/>
        <v>0.007998772856</v>
      </c>
      <c r="BP174" s="126">
        <f t="shared" si="695"/>
        <v>0.01358121564</v>
      </c>
      <c r="BQ174" s="126">
        <f t="shared" si="695"/>
        <v>0.02305971448</v>
      </c>
      <c r="BR174" s="126">
        <f t="shared" si="695"/>
        <v>0.001835783934</v>
      </c>
      <c r="BS174" s="126">
        <f t="shared" si="695"/>
        <v>0.003117000311</v>
      </c>
      <c r="BT174" s="126">
        <f t="shared" si="695"/>
        <v>0.005292393487</v>
      </c>
      <c r="BU174" s="126">
        <f t="shared" si="695"/>
        <v>0.008986020542</v>
      </c>
      <c r="BV174" s="126">
        <f t="shared" si="695"/>
        <v>0.01208911759</v>
      </c>
      <c r="BW174" s="126">
        <f t="shared" si="695"/>
        <v>0.002774551578</v>
      </c>
      <c r="BX174" s="126">
        <f t="shared" si="695"/>
        <v>0.004710945537</v>
      </c>
      <c r="BY174" s="126">
        <f t="shared" si="695"/>
        <v>0.0006367823295</v>
      </c>
      <c r="BZ174" s="126">
        <f t="shared" si="695"/>
        <v>0.001081200615</v>
      </c>
      <c r="CA174" s="126">
        <f t="shared" si="695"/>
        <v>0.001835783934</v>
      </c>
      <c r="CB174" s="126">
        <f t="shared" si="695"/>
        <v>0.0001461467641</v>
      </c>
      <c r="CC174" s="126">
        <f t="shared" si="695"/>
        <v>0.0002481444035</v>
      </c>
      <c r="CD174" s="126">
        <f t="shared" si="695"/>
        <v>0.0004213274603</v>
      </c>
      <c r="CE174" s="126">
        <f t="shared" si="695"/>
        <v>0.0007153771205</v>
      </c>
      <c r="CF174" s="126">
        <f t="shared" si="695"/>
        <v>0.0205262627</v>
      </c>
      <c r="CG174" s="126">
        <f t="shared" si="695"/>
        <v>0.004710945537</v>
      </c>
      <c r="CH174" s="126">
        <f t="shared" si="695"/>
        <v>0.007998772856</v>
      </c>
      <c r="CI174" s="126">
        <f t="shared" si="695"/>
        <v>0.001081200615</v>
      </c>
      <c r="CJ174" s="126">
        <f t="shared" si="695"/>
        <v>0.001835783934</v>
      </c>
      <c r="CK174" s="126">
        <f t="shared" si="695"/>
        <v>0.003117000311</v>
      </c>
      <c r="CL174" s="126">
        <f t="shared" si="695"/>
        <v>0.0002481444035</v>
      </c>
      <c r="CM174" s="126">
        <f t="shared" si="695"/>
        <v>0.0004213274603</v>
      </c>
      <c r="CN174" s="126">
        <f t="shared" si="695"/>
        <v>0.0007153771205</v>
      </c>
      <c r="CO174" s="126">
        <f t="shared" si="695"/>
        <v>0.001214647686</v>
      </c>
      <c r="CP174" s="126">
        <f t="shared" si="695"/>
        <v>0.03485179602</v>
      </c>
      <c r="CQ174" s="126">
        <f t="shared" si="695"/>
        <v>0.007998772856</v>
      </c>
      <c r="CR174" s="126">
        <f t="shared" si="695"/>
        <v>0.01358121564</v>
      </c>
      <c r="CS174" s="126">
        <f t="shared" si="695"/>
        <v>0.001835783934</v>
      </c>
      <c r="CT174" s="126">
        <f t="shared" si="695"/>
        <v>0.003117000311</v>
      </c>
      <c r="CU174" s="126">
        <f t="shared" si="695"/>
        <v>0.005292393487</v>
      </c>
      <c r="CV174" s="126">
        <f t="shared" si="695"/>
        <v>0.0004213274603</v>
      </c>
      <c r="CW174" s="126">
        <f t="shared" si="695"/>
        <v>0.0007153771205</v>
      </c>
      <c r="CX174" s="126">
        <f t="shared" si="695"/>
        <v>0.001214647686</v>
      </c>
      <c r="CY174" s="126">
        <f t="shared" si="695"/>
        <v>0.00206236537</v>
      </c>
      <c r="CZ174" s="126">
        <f t="shared" si="695"/>
        <v>0.05917529672</v>
      </c>
      <c r="DA174" s="126">
        <f t="shared" si="695"/>
        <v>0.01358121564</v>
      </c>
      <c r="DB174" s="126">
        <f t="shared" si="695"/>
        <v>0.02305971448</v>
      </c>
      <c r="DC174" s="126">
        <f t="shared" si="695"/>
        <v>0.003117000311</v>
      </c>
      <c r="DD174" s="126">
        <f t="shared" si="695"/>
        <v>0.005292393487</v>
      </c>
      <c r="DE174" s="126">
        <f t="shared" si="695"/>
        <v>0.008986020542</v>
      </c>
      <c r="DF174" s="126">
        <f t="shared" si="695"/>
        <v>0.0007153771205</v>
      </c>
      <c r="DG174" s="126">
        <f t="shared" si="695"/>
        <v>0.001214647686</v>
      </c>
      <c r="DH174" s="126">
        <f t="shared" si="695"/>
        <v>0.00206236537</v>
      </c>
      <c r="DI174" s="126">
        <f t="shared" si="695"/>
        <v>0.003501715741</v>
      </c>
      <c r="DJ174" s="126">
        <f t="shared" ref="DJ174:DS174" si="696">$A174*OFFSET($D174,0,DJ$3)</f>
        <v>0.323777403</v>
      </c>
      <c r="DK174" s="126">
        <f t="shared" si="696"/>
        <v>0.07430956791</v>
      </c>
      <c r="DL174" s="126">
        <f t="shared" si="696"/>
        <v>0.126171137</v>
      </c>
      <c r="DM174" s="126">
        <f t="shared" si="696"/>
        <v>0.01705465493</v>
      </c>
      <c r="DN174" s="126">
        <f t="shared" si="696"/>
        <v>0.02895731013</v>
      </c>
      <c r="DO174" s="126">
        <f t="shared" si="696"/>
        <v>0.04916697602</v>
      </c>
      <c r="DP174" s="126">
        <f t="shared" si="696"/>
        <v>0.003914183099</v>
      </c>
      <c r="DQ174" s="126">
        <f t="shared" si="696"/>
        <v>0.00664594003</v>
      </c>
      <c r="DR174" s="126">
        <f t="shared" si="696"/>
        <v>0.01128422401</v>
      </c>
      <c r="DS174" s="126">
        <f t="shared" si="696"/>
        <v>0.01915962389</v>
      </c>
      <c r="DT174" s="126"/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5">
        <f t="shared" ref="EF174:EO174" si="697">D174*EF$3</f>
        <v>-0.002271078519</v>
      </c>
      <c r="EG174" s="125">
        <f t="shared" si="697"/>
        <v>0.1016651934</v>
      </c>
      <c r="EH174" s="125">
        <f t="shared" si="697"/>
        <v>0.2239887597</v>
      </c>
      <c r="EI174" s="125">
        <f t="shared" si="697"/>
        <v>-0.01879448922</v>
      </c>
      <c r="EJ174" s="125">
        <f t="shared" si="697"/>
        <v>0.04782437705</v>
      </c>
      <c r="EK174" s="125">
        <f t="shared" si="697"/>
        <v>-0.03405947218</v>
      </c>
      <c r="EL174" s="125">
        <f t="shared" si="697"/>
        <v>0.004124764018</v>
      </c>
      <c r="EM174" s="125">
        <f t="shared" si="697"/>
        <v>-0.006241156458</v>
      </c>
      <c r="EN174" s="125">
        <f t="shared" si="697"/>
        <v>-0.0118339178</v>
      </c>
      <c r="EO174" s="125">
        <f t="shared" si="697"/>
        <v>0.02049704034</v>
      </c>
      <c r="EP174" s="127">
        <f t="shared" si="17"/>
        <v>0.3249000204</v>
      </c>
      <c r="EQ174" s="127">
        <v>0.005330682349790283</v>
      </c>
      <c r="ER174" s="127">
        <f t="shared" si="18"/>
        <v>0.323777403</v>
      </c>
      <c r="ES174" s="127">
        <f t="shared" si="19"/>
        <v>0.000001260269711</v>
      </c>
      <c r="ET174" s="127">
        <f t="shared" si="20"/>
        <v>0.0120044262</v>
      </c>
    </row>
    <row r="175">
      <c r="A175" s="123">
        <f>'Yield Tabulations'!Z176</f>
        <v>0.8567708333</v>
      </c>
      <c r="B175" s="124">
        <f>'Yield Tabulations'!V176</f>
        <v>0.9166666667</v>
      </c>
      <c r="C175" s="124">
        <f>'Yield Tabulations'!W176</f>
        <v>0.6770833333</v>
      </c>
      <c r="D175" s="125">
        <f t="shared" si="11"/>
        <v>1</v>
      </c>
      <c r="E175" s="125">
        <f t="shared" ref="E175:M175" si="698">POWER($B175,E$1)*POWER($C175,E$2)</f>
        <v>0.6770833333</v>
      </c>
      <c r="F175" s="125">
        <f t="shared" si="698"/>
        <v>0.9166666667</v>
      </c>
      <c r="G175" s="125">
        <f t="shared" si="698"/>
        <v>0.4584418403</v>
      </c>
      <c r="H175" s="125">
        <f t="shared" si="698"/>
        <v>0.6206597222</v>
      </c>
      <c r="I175" s="125">
        <f t="shared" si="698"/>
        <v>0.8402777778</v>
      </c>
      <c r="J175" s="125">
        <f t="shared" si="698"/>
        <v>0.3104033294</v>
      </c>
      <c r="K175" s="125">
        <f t="shared" si="698"/>
        <v>0.4202383536</v>
      </c>
      <c r="L175" s="125">
        <f t="shared" si="698"/>
        <v>0.5689380787</v>
      </c>
      <c r="M175" s="125">
        <f t="shared" si="698"/>
        <v>0.7702546296</v>
      </c>
      <c r="N175" s="126">
        <f t="shared" ref="N175:DI175" si="699">OFFSET($D175,0,N$2)*OFFSET($D175,0,N$3)</f>
        <v>1</v>
      </c>
      <c r="O175" s="126">
        <f t="shared" si="699"/>
        <v>0.6770833333</v>
      </c>
      <c r="P175" s="126">
        <f t="shared" si="699"/>
        <v>0.9166666667</v>
      </c>
      <c r="Q175" s="126">
        <f t="shared" si="699"/>
        <v>0.4584418403</v>
      </c>
      <c r="R175" s="126">
        <f t="shared" si="699"/>
        <v>0.6206597222</v>
      </c>
      <c r="S175" s="126">
        <f t="shared" si="699"/>
        <v>0.8402777778</v>
      </c>
      <c r="T175" s="126">
        <f t="shared" si="699"/>
        <v>0.3104033294</v>
      </c>
      <c r="U175" s="126">
        <f t="shared" si="699"/>
        <v>0.4202383536</v>
      </c>
      <c r="V175" s="126">
        <f t="shared" si="699"/>
        <v>0.5689380787</v>
      </c>
      <c r="W175" s="126">
        <f t="shared" si="699"/>
        <v>0.7702546296</v>
      </c>
      <c r="X175" s="126">
        <f t="shared" si="699"/>
        <v>0.6770833333</v>
      </c>
      <c r="Y175" s="126">
        <f t="shared" si="699"/>
        <v>0.4584418403</v>
      </c>
      <c r="Z175" s="126">
        <f t="shared" si="699"/>
        <v>0.6206597222</v>
      </c>
      <c r="AA175" s="126">
        <f t="shared" si="699"/>
        <v>0.3104033294</v>
      </c>
      <c r="AB175" s="126">
        <f t="shared" si="699"/>
        <v>0.4202383536</v>
      </c>
      <c r="AC175" s="126">
        <f t="shared" si="699"/>
        <v>0.5689380787</v>
      </c>
      <c r="AD175" s="126">
        <f t="shared" si="699"/>
        <v>0.2101689209</v>
      </c>
      <c r="AE175" s="126">
        <f t="shared" si="699"/>
        <v>0.2845363852</v>
      </c>
      <c r="AF175" s="126">
        <f t="shared" si="699"/>
        <v>0.3852184908</v>
      </c>
      <c r="AG175" s="126">
        <f t="shared" si="699"/>
        <v>0.5215265721</v>
      </c>
      <c r="AH175" s="126">
        <f t="shared" si="699"/>
        <v>0.9166666667</v>
      </c>
      <c r="AI175" s="126">
        <f t="shared" si="699"/>
        <v>0.6206597222</v>
      </c>
      <c r="AJ175" s="126">
        <f t="shared" si="699"/>
        <v>0.8402777778</v>
      </c>
      <c r="AK175" s="126">
        <f t="shared" si="699"/>
        <v>0.4202383536</v>
      </c>
      <c r="AL175" s="126">
        <f t="shared" si="699"/>
        <v>0.5689380787</v>
      </c>
      <c r="AM175" s="126">
        <f t="shared" si="699"/>
        <v>0.7702546296</v>
      </c>
      <c r="AN175" s="126">
        <f t="shared" si="699"/>
        <v>0.2845363852</v>
      </c>
      <c r="AO175" s="126">
        <f t="shared" si="699"/>
        <v>0.3852184908</v>
      </c>
      <c r="AP175" s="126">
        <f t="shared" si="699"/>
        <v>0.5215265721</v>
      </c>
      <c r="AQ175" s="126">
        <f t="shared" si="699"/>
        <v>0.7060667438</v>
      </c>
      <c r="AR175" s="126">
        <f t="shared" si="699"/>
        <v>0.4584418403</v>
      </c>
      <c r="AS175" s="126">
        <f t="shared" si="699"/>
        <v>0.3104033294</v>
      </c>
      <c r="AT175" s="126">
        <f t="shared" si="699"/>
        <v>0.4202383536</v>
      </c>
      <c r="AU175" s="126">
        <f t="shared" si="699"/>
        <v>0.2101689209</v>
      </c>
      <c r="AV175" s="126">
        <f t="shared" si="699"/>
        <v>0.2845363852</v>
      </c>
      <c r="AW175" s="126">
        <f t="shared" si="699"/>
        <v>0.3852184908</v>
      </c>
      <c r="AX175" s="126">
        <f t="shared" si="699"/>
        <v>0.1423018735</v>
      </c>
      <c r="AY175" s="126">
        <f t="shared" si="699"/>
        <v>0.1926548442</v>
      </c>
      <c r="AZ175" s="126">
        <f t="shared" si="699"/>
        <v>0.2608250198</v>
      </c>
      <c r="BA175" s="126">
        <f t="shared" si="699"/>
        <v>0.3531169499</v>
      </c>
      <c r="BB175" s="126">
        <f t="shared" si="699"/>
        <v>0.6206597222</v>
      </c>
      <c r="BC175" s="126">
        <f t="shared" si="699"/>
        <v>0.4202383536</v>
      </c>
      <c r="BD175" s="126">
        <f t="shared" si="699"/>
        <v>0.5689380787</v>
      </c>
      <c r="BE175" s="126">
        <f t="shared" si="699"/>
        <v>0.2845363852</v>
      </c>
      <c r="BF175" s="126">
        <f t="shared" si="699"/>
        <v>0.3852184908</v>
      </c>
      <c r="BG175" s="126">
        <f t="shared" si="699"/>
        <v>0.5215265721</v>
      </c>
      <c r="BH175" s="126">
        <f t="shared" si="699"/>
        <v>0.1926548442</v>
      </c>
      <c r="BI175" s="126">
        <f t="shared" si="699"/>
        <v>0.2608250198</v>
      </c>
      <c r="BJ175" s="126">
        <f t="shared" si="699"/>
        <v>0.3531169499</v>
      </c>
      <c r="BK175" s="126">
        <f t="shared" si="699"/>
        <v>0.4780660245</v>
      </c>
      <c r="BL175" s="126">
        <f t="shared" si="699"/>
        <v>0.8402777778</v>
      </c>
      <c r="BM175" s="126">
        <f t="shared" si="699"/>
        <v>0.5689380787</v>
      </c>
      <c r="BN175" s="126">
        <f t="shared" si="699"/>
        <v>0.7702546296</v>
      </c>
      <c r="BO175" s="126">
        <f t="shared" si="699"/>
        <v>0.3852184908</v>
      </c>
      <c r="BP175" s="126">
        <f t="shared" si="699"/>
        <v>0.5215265721</v>
      </c>
      <c r="BQ175" s="126">
        <f t="shared" si="699"/>
        <v>0.7060667438</v>
      </c>
      <c r="BR175" s="126">
        <f t="shared" si="699"/>
        <v>0.2608250198</v>
      </c>
      <c r="BS175" s="126">
        <f t="shared" si="699"/>
        <v>0.3531169499</v>
      </c>
      <c r="BT175" s="126">
        <f t="shared" si="699"/>
        <v>0.4780660245</v>
      </c>
      <c r="BU175" s="126">
        <f t="shared" si="699"/>
        <v>0.6472278485</v>
      </c>
      <c r="BV175" s="126">
        <f t="shared" si="699"/>
        <v>0.3104033294</v>
      </c>
      <c r="BW175" s="126">
        <f t="shared" si="699"/>
        <v>0.2101689209</v>
      </c>
      <c r="BX175" s="126">
        <f t="shared" si="699"/>
        <v>0.2845363852</v>
      </c>
      <c r="BY175" s="126">
        <f t="shared" si="699"/>
        <v>0.1423018735</v>
      </c>
      <c r="BZ175" s="126">
        <f t="shared" si="699"/>
        <v>0.1926548442</v>
      </c>
      <c r="CA175" s="126">
        <f t="shared" si="699"/>
        <v>0.2608250198</v>
      </c>
      <c r="CB175" s="126">
        <f t="shared" si="699"/>
        <v>0.09635022687</v>
      </c>
      <c r="CC175" s="126">
        <f t="shared" si="699"/>
        <v>0.1304433841</v>
      </c>
      <c r="CD175" s="126">
        <f t="shared" si="699"/>
        <v>0.1766002738</v>
      </c>
      <c r="CE175" s="126">
        <f t="shared" si="699"/>
        <v>0.2390896015</v>
      </c>
      <c r="CF175" s="126">
        <f t="shared" si="699"/>
        <v>0.4202383536</v>
      </c>
      <c r="CG175" s="126">
        <f t="shared" si="699"/>
        <v>0.2845363852</v>
      </c>
      <c r="CH175" s="126">
        <f t="shared" si="699"/>
        <v>0.3852184908</v>
      </c>
      <c r="CI175" s="126">
        <f t="shared" si="699"/>
        <v>0.1926548442</v>
      </c>
      <c r="CJ175" s="126">
        <f t="shared" si="699"/>
        <v>0.2608250198</v>
      </c>
      <c r="CK175" s="126">
        <f t="shared" si="699"/>
        <v>0.3531169499</v>
      </c>
      <c r="CL175" s="126">
        <f t="shared" si="699"/>
        <v>0.1304433841</v>
      </c>
      <c r="CM175" s="126">
        <f t="shared" si="699"/>
        <v>0.1766002738</v>
      </c>
      <c r="CN175" s="126">
        <f t="shared" si="699"/>
        <v>0.2390896015</v>
      </c>
      <c r="CO175" s="126">
        <f t="shared" si="699"/>
        <v>0.3236905374</v>
      </c>
      <c r="CP175" s="126">
        <f t="shared" si="699"/>
        <v>0.5689380787</v>
      </c>
      <c r="CQ175" s="126">
        <f t="shared" si="699"/>
        <v>0.3852184908</v>
      </c>
      <c r="CR175" s="126">
        <f t="shared" si="699"/>
        <v>0.5215265721</v>
      </c>
      <c r="CS175" s="126">
        <f t="shared" si="699"/>
        <v>0.2608250198</v>
      </c>
      <c r="CT175" s="126">
        <f t="shared" si="699"/>
        <v>0.3531169499</v>
      </c>
      <c r="CU175" s="126">
        <f t="shared" si="699"/>
        <v>0.4780660245</v>
      </c>
      <c r="CV175" s="126">
        <f t="shared" si="699"/>
        <v>0.1766002738</v>
      </c>
      <c r="CW175" s="126">
        <f t="shared" si="699"/>
        <v>0.2390896015</v>
      </c>
      <c r="CX175" s="126">
        <f t="shared" si="699"/>
        <v>0.3236905374</v>
      </c>
      <c r="CY175" s="126">
        <f t="shared" si="699"/>
        <v>0.4382271891</v>
      </c>
      <c r="CZ175" s="126">
        <f t="shared" si="699"/>
        <v>0.7702546296</v>
      </c>
      <c r="DA175" s="126">
        <f t="shared" si="699"/>
        <v>0.5215265721</v>
      </c>
      <c r="DB175" s="126">
        <f t="shared" si="699"/>
        <v>0.7060667438</v>
      </c>
      <c r="DC175" s="126">
        <f t="shared" si="699"/>
        <v>0.3531169499</v>
      </c>
      <c r="DD175" s="126">
        <f t="shared" si="699"/>
        <v>0.4780660245</v>
      </c>
      <c r="DE175" s="126">
        <f t="shared" si="699"/>
        <v>0.6472278485</v>
      </c>
      <c r="DF175" s="126">
        <f t="shared" si="699"/>
        <v>0.2390896015</v>
      </c>
      <c r="DG175" s="126">
        <f t="shared" si="699"/>
        <v>0.3236905374</v>
      </c>
      <c r="DH175" s="126">
        <f t="shared" si="699"/>
        <v>0.4382271891</v>
      </c>
      <c r="DI175" s="126">
        <f t="shared" si="699"/>
        <v>0.5932921945</v>
      </c>
      <c r="DJ175" s="126">
        <f t="shared" ref="DJ175:DS175" si="700">$A175*OFFSET($D175,0,DJ$3)</f>
        <v>0.8567708333</v>
      </c>
      <c r="DK175" s="126">
        <f t="shared" si="700"/>
        <v>0.5801052517</v>
      </c>
      <c r="DL175" s="126">
        <f t="shared" si="700"/>
        <v>0.7853732639</v>
      </c>
      <c r="DM175" s="126">
        <f t="shared" si="700"/>
        <v>0.3927795975</v>
      </c>
      <c r="DN175" s="126">
        <f t="shared" si="700"/>
        <v>0.5317631474</v>
      </c>
      <c r="DO175" s="126">
        <f t="shared" si="700"/>
        <v>0.7199254919</v>
      </c>
      <c r="DP175" s="126">
        <f t="shared" si="700"/>
        <v>0.2659445192</v>
      </c>
      <c r="DQ175" s="126">
        <f t="shared" si="700"/>
        <v>0.3600479644</v>
      </c>
      <c r="DR175" s="126">
        <f t="shared" si="700"/>
        <v>0.4874495518</v>
      </c>
      <c r="DS175" s="126">
        <f t="shared" si="700"/>
        <v>0.6599317009</v>
      </c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5">
        <f t="shared" ref="EF175:EO175" si="701">D175*EF$3</f>
        <v>-0.002271078519</v>
      </c>
      <c r="EG175" s="125">
        <f t="shared" si="701"/>
        <v>0.2999274493</v>
      </c>
      <c r="EH175" s="125">
        <f t="shared" si="701"/>
        <v>0.5268951278</v>
      </c>
      <c r="EI175" s="125">
        <f t="shared" si="701"/>
        <v>-0.163575544</v>
      </c>
      <c r="EJ175" s="125">
        <f t="shared" si="701"/>
        <v>0.3318877343</v>
      </c>
      <c r="EK175" s="125">
        <f t="shared" si="701"/>
        <v>-0.1884663539</v>
      </c>
      <c r="EL175" s="125">
        <f t="shared" si="701"/>
        <v>0.1059085144</v>
      </c>
      <c r="EM175" s="125">
        <f t="shared" si="701"/>
        <v>-0.1277764663</v>
      </c>
      <c r="EN175" s="125">
        <f t="shared" si="701"/>
        <v>-0.1931827689</v>
      </c>
      <c r="EO175" s="125">
        <f t="shared" si="701"/>
        <v>0.2667995108</v>
      </c>
      <c r="EP175" s="127">
        <f t="shared" si="17"/>
        <v>0.8561461249</v>
      </c>
      <c r="EQ175" s="127">
        <v>-0.007250164552793148</v>
      </c>
      <c r="ER175" s="127">
        <f t="shared" si="18"/>
        <v>0.8567708333</v>
      </c>
      <c r="ES175" s="127">
        <f t="shared" si="19"/>
        <v>0.000000390260586</v>
      </c>
      <c r="ET175" s="127">
        <f t="shared" si="20"/>
        <v>0.1792918792</v>
      </c>
    </row>
    <row r="176">
      <c r="A176" s="123">
        <f>'Yield Tabulations'!Z177</f>
        <v>0.8071539658</v>
      </c>
      <c r="B176" s="124">
        <f>'Yield Tabulations'!V177</f>
        <v>0.8415529906</v>
      </c>
      <c r="C176" s="124">
        <f>'Yield Tabulations'!W177</f>
        <v>0.7087087087</v>
      </c>
      <c r="D176" s="125">
        <f t="shared" si="11"/>
        <v>1</v>
      </c>
      <c r="E176" s="125">
        <f t="shared" ref="E176:M176" si="702">POWER($B176,E$1)*POWER($C176,E$2)</f>
        <v>0.7087087087</v>
      </c>
      <c r="F176" s="125">
        <f t="shared" si="702"/>
        <v>0.8415529906</v>
      </c>
      <c r="G176" s="125">
        <f t="shared" si="702"/>
        <v>0.5022680338</v>
      </c>
      <c r="H176" s="125">
        <f t="shared" si="702"/>
        <v>0.5964159332</v>
      </c>
      <c r="I176" s="125">
        <f t="shared" si="702"/>
        <v>0.7082114359</v>
      </c>
      <c r="J176" s="125">
        <f t="shared" si="702"/>
        <v>0.3559617297</v>
      </c>
      <c r="K176" s="125">
        <f t="shared" si="702"/>
        <v>0.4226851659</v>
      </c>
      <c r="L176" s="125">
        <f t="shared" si="702"/>
        <v>0.5019156122</v>
      </c>
      <c r="M176" s="125">
        <f t="shared" si="702"/>
        <v>0.5959974518</v>
      </c>
      <c r="N176" s="126">
        <f t="shared" ref="N176:DI176" si="703">OFFSET($D176,0,N$2)*OFFSET($D176,0,N$3)</f>
        <v>1</v>
      </c>
      <c r="O176" s="126">
        <f t="shared" si="703"/>
        <v>0.7087087087</v>
      </c>
      <c r="P176" s="126">
        <f t="shared" si="703"/>
        <v>0.8415529906</v>
      </c>
      <c r="Q176" s="126">
        <f t="shared" si="703"/>
        <v>0.5022680338</v>
      </c>
      <c r="R176" s="126">
        <f t="shared" si="703"/>
        <v>0.5964159332</v>
      </c>
      <c r="S176" s="126">
        <f t="shared" si="703"/>
        <v>0.7082114359</v>
      </c>
      <c r="T176" s="126">
        <f t="shared" si="703"/>
        <v>0.3559617297</v>
      </c>
      <c r="U176" s="126">
        <f t="shared" si="703"/>
        <v>0.4226851659</v>
      </c>
      <c r="V176" s="126">
        <f t="shared" si="703"/>
        <v>0.5019156122</v>
      </c>
      <c r="W176" s="126">
        <f t="shared" si="703"/>
        <v>0.5959974518</v>
      </c>
      <c r="X176" s="126">
        <f t="shared" si="703"/>
        <v>0.7087087087</v>
      </c>
      <c r="Y176" s="126">
        <f t="shared" si="703"/>
        <v>0.5022680338</v>
      </c>
      <c r="Z176" s="126">
        <f t="shared" si="703"/>
        <v>0.5964159332</v>
      </c>
      <c r="AA176" s="126">
        <f t="shared" si="703"/>
        <v>0.3559617297</v>
      </c>
      <c r="AB176" s="126">
        <f t="shared" si="703"/>
        <v>0.4226851659</v>
      </c>
      <c r="AC176" s="126">
        <f t="shared" si="703"/>
        <v>0.5019156122</v>
      </c>
      <c r="AD176" s="126">
        <f t="shared" si="703"/>
        <v>0.2522731778</v>
      </c>
      <c r="AE176" s="126">
        <f t="shared" si="703"/>
        <v>0.2995606581</v>
      </c>
      <c r="AF176" s="126">
        <f t="shared" si="703"/>
        <v>0.3557119654</v>
      </c>
      <c r="AG176" s="126">
        <f t="shared" si="703"/>
        <v>0.4223885845</v>
      </c>
      <c r="AH176" s="126">
        <f t="shared" si="703"/>
        <v>0.8415529906</v>
      </c>
      <c r="AI176" s="126">
        <f t="shared" si="703"/>
        <v>0.5964159332</v>
      </c>
      <c r="AJ176" s="126">
        <f t="shared" si="703"/>
        <v>0.7082114359</v>
      </c>
      <c r="AK176" s="126">
        <f t="shared" si="703"/>
        <v>0.4226851659</v>
      </c>
      <c r="AL176" s="126">
        <f t="shared" si="703"/>
        <v>0.5019156122</v>
      </c>
      <c r="AM176" s="126">
        <f t="shared" si="703"/>
        <v>0.5959974518</v>
      </c>
      <c r="AN176" s="126">
        <f t="shared" si="703"/>
        <v>0.2995606581</v>
      </c>
      <c r="AO176" s="126">
        <f t="shared" si="703"/>
        <v>0.3557119654</v>
      </c>
      <c r="AP176" s="126">
        <f t="shared" si="703"/>
        <v>0.4223885845</v>
      </c>
      <c r="AQ176" s="126">
        <f t="shared" si="703"/>
        <v>0.501563438</v>
      </c>
      <c r="AR176" s="126">
        <f t="shared" si="703"/>
        <v>0.5022680338</v>
      </c>
      <c r="AS176" s="126">
        <f t="shared" si="703"/>
        <v>0.3559617297</v>
      </c>
      <c r="AT176" s="126">
        <f t="shared" si="703"/>
        <v>0.4226851659</v>
      </c>
      <c r="AU176" s="126">
        <f t="shared" si="703"/>
        <v>0.2522731778</v>
      </c>
      <c r="AV176" s="126">
        <f t="shared" si="703"/>
        <v>0.2995606581</v>
      </c>
      <c r="AW176" s="126">
        <f t="shared" si="703"/>
        <v>0.3557119654</v>
      </c>
      <c r="AX176" s="126">
        <f t="shared" si="703"/>
        <v>0.1787881981</v>
      </c>
      <c r="AY176" s="126">
        <f t="shared" si="703"/>
        <v>0.2123012472</v>
      </c>
      <c r="AZ176" s="126">
        <f t="shared" si="703"/>
        <v>0.2520961677</v>
      </c>
      <c r="BA176" s="126">
        <f t="shared" si="703"/>
        <v>0.2993504683</v>
      </c>
      <c r="BB176" s="126">
        <f t="shared" si="703"/>
        <v>0.5964159332</v>
      </c>
      <c r="BC176" s="126">
        <f t="shared" si="703"/>
        <v>0.4226851659</v>
      </c>
      <c r="BD176" s="126">
        <f t="shared" si="703"/>
        <v>0.5019156122</v>
      </c>
      <c r="BE176" s="126">
        <f t="shared" si="703"/>
        <v>0.2995606581</v>
      </c>
      <c r="BF176" s="126">
        <f t="shared" si="703"/>
        <v>0.3557119654</v>
      </c>
      <c r="BG176" s="126">
        <f t="shared" si="703"/>
        <v>0.4223885845</v>
      </c>
      <c r="BH176" s="126">
        <f t="shared" si="703"/>
        <v>0.2123012472</v>
      </c>
      <c r="BI176" s="126">
        <f t="shared" si="703"/>
        <v>0.2520961677</v>
      </c>
      <c r="BJ176" s="126">
        <f t="shared" si="703"/>
        <v>0.2993504683</v>
      </c>
      <c r="BK176" s="126">
        <f t="shared" si="703"/>
        <v>0.3554623765</v>
      </c>
      <c r="BL176" s="126">
        <f t="shared" si="703"/>
        <v>0.7082114359</v>
      </c>
      <c r="BM176" s="126">
        <f t="shared" si="703"/>
        <v>0.5019156122</v>
      </c>
      <c r="BN176" s="126">
        <f t="shared" si="703"/>
        <v>0.5959974518</v>
      </c>
      <c r="BO176" s="126">
        <f t="shared" si="703"/>
        <v>0.3557119654</v>
      </c>
      <c r="BP176" s="126">
        <f t="shared" si="703"/>
        <v>0.4223885845</v>
      </c>
      <c r="BQ176" s="126">
        <f t="shared" si="703"/>
        <v>0.501563438</v>
      </c>
      <c r="BR176" s="126">
        <f t="shared" si="703"/>
        <v>0.2520961677</v>
      </c>
      <c r="BS176" s="126">
        <f t="shared" si="703"/>
        <v>0.2993504683</v>
      </c>
      <c r="BT176" s="126">
        <f t="shared" si="703"/>
        <v>0.3554623765</v>
      </c>
      <c r="BU176" s="126">
        <f t="shared" si="703"/>
        <v>0.4220922112</v>
      </c>
      <c r="BV176" s="126">
        <f t="shared" si="703"/>
        <v>0.3559617297</v>
      </c>
      <c r="BW176" s="126">
        <f t="shared" si="703"/>
        <v>0.2522731778</v>
      </c>
      <c r="BX176" s="126">
        <f t="shared" si="703"/>
        <v>0.2995606581</v>
      </c>
      <c r="BY176" s="126">
        <f t="shared" si="703"/>
        <v>0.1787881981</v>
      </c>
      <c r="BZ176" s="126">
        <f t="shared" si="703"/>
        <v>0.2123012472</v>
      </c>
      <c r="CA176" s="126">
        <f t="shared" si="703"/>
        <v>0.2520961677</v>
      </c>
      <c r="CB176" s="126">
        <f t="shared" si="703"/>
        <v>0.126708753</v>
      </c>
      <c r="CC176" s="126">
        <f t="shared" si="703"/>
        <v>0.1504597428</v>
      </c>
      <c r="CD176" s="126">
        <f t="shared" si="703"/>
        <v>0.1786627495</v>
      </c>
      <c r="CE176" s="126">
        <f t="shared" si="703"/>
        <v>0.2121522838</v>
      </c>
      <c r="CF176" s="126">
        <f t="shared" si="703"/>
        <v>0.4226851659</v>
      </c>
      <c r="CG176" s="126">
        <f t="shared" si="703"/>
        <v>0.2995606581</v>
      </c>
      <c r="CH176" s="126">
        <f t="shared" si="703"/>
        <v>0.3557119654</v>
      </c>
      <c r="CI176" s="126">
        <f t="shared" si="703"/>
        <v>0.2123012472</v>
      </c>
      <c r="CJ176" s="126">
        <f t="shared" si="703"/>
        <v>0.2520961677</v>
      </c>
      <c r="CK176" s="126">
        <f t="shared" si="703"/>
        <v>0.2993504683</v>
      </c>
      <c r="CL176" s="126">
        <f t="shared" si="703"/>
        <v>0.1504597428</v>
      </c>
      <c r="CM176" s="126">
        <f t="shared" si="703"/>
        <v>0.1786627495</v>
      </c>
      <c r="CN176" s="126">
        <f t="shared" si="703"/>
        <v>0.2121522838</v>
      </c>
      <c r="CO176" s="126">
        <f t="shared" si="703"/>
        <v>0.2519192818</v>
      </c>
      <c r="CP176" s="126">
        <f t="shared" si="703"/>
        <v>0.5019156122</v>
      </c>
      <c r="CQ176" s="126">
        <f t="shared" si="703"/>
        <v>0.3557119654</v>
      </c>
      <c r="CR176" s="126">
        <f t="shared" si="703"/>
        <v>0.4223885845</v>
      </c>
      <c r="CS176" s="126">
        <f t="shared" si="703"/>
        <v>0.2520961677</v>
      </c>
      <c r="CT176" s="126">
        <f t="shared" si="703"/>
        <v>0.2993504683</v>
      </c>
      <c r="CU176" s="126">
        <f t="shared" si="703"/>
        <v>0.3554623765</v>
      </c>
      <c r="CV176" s="126">
        <f t="shared" si="703"/>
        <v>0.1786627495</v>
      </c>
      <c r="CW176" s="126">
        <f t="shared" si="703"/>
        <v>0.2121522838</v>
      </c>
      <c r="CX176" s="126">
        <f t="shared" si="703"/>
        <v>0.2519192818</v>
      </c>
      <c r="CY176" s="126">
        <f t="shared" si="703"/>
        <v>0.2991404259</v>
      </c>
      <c r="CZ176" s="126">
        <f t="shared" si="703"/>
        <v>0.5959974518</v>
      </c>
      <c r="DA176" s="126">
        <f t="shared" si="703"/>
        <v>0.4223885845</v>
      </c>
      <c r="DB176" s="126">
        <f t="shared" si="703"/>
        <v>0.501563438</v>
      </c>
      <c r="DC176" s="126">
        <f t="shared" si="703"/>
        <v>0.2993504683</v>
      </c>
      <c r="DD176" s="126">
        <f t="shared" si="703"/>
        <v>0.3554623765</v>
      </c>
      <c r="DE176" s="126">
        <f t="shared" si="703"/>
        <v>0.4220922112</v>
      </c>
      <c r="DF176" s="126">
        <f t="shared" si="703"/>
        <v>0.2121522838</v>
      </c>
      <c r="DG176" s="126">
        <f t="shared" si="703"/>
        <v>0.2519192818</v>
      </c>
      <c r="DH176" s="126">
        <f t="shared" si="703"/>
        <v>0.2991404259</v>
      </c>
      <c r="DI176" s="126">
        <f t="shared" si="703"/>
        <v>0.3552129626</v>
      </c>
      <c r="DJ176" s="126">
        <f t="shared" ref="DJ176:DS176" si="704">$A176*OFFSET($D176,0,DJ$3)</f>
        <v>0.8071539658</v>
      </c>
      <c r="DK176" s="126">
        <f t="shared" si="704"/>
        <v>0.5720370448</v>
      </c>
      <c r="DL176" s="126">
        <f t="shared" si="704"/>
        <v>0.6792628337</v>
      </c>
      <c r="DM176" s="126">
        <f t="shared" si="704"/>
        <v>0.4054076354</v>
      </c>
      <c r="DN176" s="126">
        <f t="shared" si="704"/>
        <v>0.4813994858</v>
      </c>
      <c r="DO176" s="126">
        <f t="shared" si="704"/>
        <v>0.5716356691</v>
      </c>
      <c r="DP176" s="126">
        <f t="shared" si="704"/>
        <v>0.2873159218</v>
      </c>
      <c r="DQ176" s="126">
        <f t="shared" si="704"/>
        <v>0.3411720079</v>
      </c>
      <c r="DR176" s="126">
        <f t="shared" si="704"/>
        <v>0.4051231769</v>
      </c>
      <c r="DS176" s="126">
        <f t="shared" si="704"/>
        <v>0.4810617069</v>
      </c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5">
        <f t="shared" ref="EF176:EO176" si="705">D176*EF$3</f>
        <v>-0.002271078519</v>
      </c>
      <c r="EG176" s="125">
        <f t="shared" si="705"/>
        <v>0.3139365346</v>
      </c>
      <c r="EH176" s="125">
        <f t="shared" si="705"/>
        <v>0.483720186</v>
      </c>
      <c r="EI176" s="125">
        <f t="shared" si="705"/>
        <v>-0.179213064</v>
      </c>
      <c r="EJ176" s="125">
        <f t="shared" si="705"/>
        <v>0.3189237608</v>
      </c>
      <c r="EK176" s="125">
        <f t="shared" si="705"/>
        <v>-0.1588451232</v>
      </c>
      <c r="EL176" s="125">
        <f t="shared" si="705"/>
        <v>0.1214528789</v>
      </c>
      <c r="EM176" s="125">
        <f t="shared" si="705"/>
        <v>-0.1285204371</v>
      </c>
      <c r="EN176" s="125">
        <f t="shared" si="705"/>
        <v>-0.1704253088</v>
      </c>
      <c r="EO176" s="125">
        <f t="shared" si="705"/>
        <v>0.2064406009</v>
      </c>
      <c r="EP176" s="127">
        <f t="shared" si="17"/>
        <v>0.8051989497</v>
      </c>
      <c r="EQ176" s="127">
        <v>0.0057345299278240836</v>
      </c>
      <c r="ER176" s="127">
        <f t="shared" si="18"/>
        <v>0.8071539658</v>
      </c>
      <c r="ES176" s="127">
        <f t="shared" si="19"/>
        <v>0.000003822087934</v>
      </c>
      <c r="ET176" s="127">
        <f t="shared" si="20"/>
        <v>0.1397352995</v>
      </c>
    </row>
    <row r="177">
      <c r="A177" s="123">
        <f>'Yield Tabulations'!Z178</f>
        <v>0.3336604514</v>
      </c>
      <c r="B177" s="124">
        <f>'Yield Tabulations'!V178</f>
        <v>0.3915857605</v>
      </c>
      <c r="C177" s="124">
        <f>'Yield Tabulations'!W178</f>
        <v>0.2443890274</v>
      </c>
      <c r="D177" s="125">
        <f t="shared" si="11"/>
        <v>1</v>
      </c>
      <c r="E177" s="125">
        <f t="shared" ref="E177:M177" si="706">POWER($B177,E$1)*POWER($C177,E$2)</f>
        <v>0.2443890274</v>
      </c>
      <c r="F177" s="125">
        <f t="shared" si="706"/>
        <v>0.3915857605</v>
      </c>
      <c r="G177" s="125">
        <f t="shared" si="706"/>
        <v>0.05972599673</v>
      </c>
      <c r="H177" s="125">
        <f t="shared" si="706"/>
        <v>0.09569926317</v>
      </c>
      <c r="I177" s="125">
        <f t="shared" si="706"/>
        <v>0.1533394078</v>
      </c>
      <c r="J177" s="125">
        <f t="shared" si="706"/>
        <v>0.01459637825</v>
      </c>
      <c r="K177" s="125">
        <f t="shared" si="706"/>
        <v>0.02338784985</v>
      </c>
      <c r="L177" s="125">
        <f t="shared" si="706"/>
        <v>0.03747446875</v>
      </c>
      <c r="M177" s="125">
        <f t="shared" si="706"/>
        <v>0.06004552864</v>
      </c>
      <c r="N177" s="126">
        <f t="shared" ref="N177:DI177" si="707">OFFSET($D177,0,N$2)*OFFSET($D177,0,N$3)</f>
        <v>1</v>
      </c>
      <c r="O177" s="126">
        <f t="shared" si="707"/>
        <v>0.2443890274</v>
      </c>
      <c r="P177" s="126">
        <f t="shared" si="707"/>
        <v>0.3915857605</v>
      </c>
      <c r="Q177" s="126">
        <f t="shared" si="707"/>
        <v>0.05972599673</v>
      </c>
      <c r="R177" s="126">
        <f t="shared" si="707"/>
        <v>0.09569926317</v>
      </c>
      <c r="S177" s="126">
        <f t="shared" si="707"/>
        <v>0.1533394078</v>
      </c>
      <c r="T177" s="126">
        <f t="shared" si="707"/>
        <v>0.01459637825</v>
      </c>
      <c r="U177" s="126">
        <f t="shared" si="707"/>
        <v>0.02338784985</v>
      </c>
      <c r="V177" s="126">
        <f t="shared" si="707"/>
        <v>0.03747446875</v>
      </c>
      <c r="W177" s="126">
        <f t="shared" si="707"/>
        <v>0.06004552864</v>
      </c>
      <c r="X177" s="126">
        <f t="shared" si="707"/>
        <v>0.2443890274</v>
      </c>
      <c r="Y177" s="126">
        <f t="shared" si="707"/>
        <v>0.05972599673</v>
      </c>
      <c r="Z177" s="126">
        <f t="shared" si="707"/>
        <v>0.09569926317</v>
      </c>
      <c r="AA177" s="126">
        <f t="shared" si="707"/>
        <v>0.01459637825</v>
      </c>
      <c r="AB177" s="126">
        <f t="shared" si="707"/>
        <v>0.02338784985</v>
      </c>
      <c r="AC177" s="126">
        <f t="shared" si="707"/>
        <v>0.03747446875</v>
      </c>
      <c r="AD177" s="126">
        <f t="shared" si="707"/>
        <v>0.003567194685</v>
      </c>
      <c r="AE177" s="126">
        <f t="shared" si="707"/>
        <v>0.005715733879</v>
      </c>
      <c r="AF177" s="126">
        <f t="shared" si="707"/>
        <v>0.009158348971</v>
      </c>
      <c r="AG177" s="126">
        <f t="shared" si="707"/>
        <v>0.01467446835</v>
      </c>
      <c r="AH177" s="126">
        <f t="shared" si="707"/>
        <v>0.3915857605</v>
      </c>
      <c r="AI177" s="126">
        <f t="shared" si="707"/>
        <v>0.09569926317</v>
      </c>
      <c r="AJ177" s="126">
        <f t="shared" si="707"/>
        <v>0.1533394078</v>
      </c>
      <c r="AK177" s="126">
        <f t="shared" si="707"/>
        <v>0.02338784985</v>
      </c>
      <c r="AL177" s="126">
        <f t="shared" si="707"/>
        <v>0.03747446875</v>
      </c>
      <c r="AM177" s="126">
        <f t="shared" si="707"/>
        <v>0.06004552864</v>
      </c>
      <c r="AN177" s="126">
        <f t="shared" si="707"/>
        <v>0.005715733879</v>
      </c>
      <c r="AO177" s="126">
        <f t="shared" si="707"/>
        <v>0.009158348971</v>
      </c>
      <c r="AP177" s="126">
        <f t="shared" si="707"/>
        <v>0.01467446835</v>
      </c>
      <c r="AQ177" s="126">
        <f t="shared" si="707"/>
        <v>0.023512974</v>
      </c>
      <c r="AR177" s="126">
        <f t="shared" si="707"/>
        <v>0.05972599673</v>
      </c>
      <c r="AS177" s="126">
        <f t="shared" si="707"/>
        <v>0.01459637825</v>
      </c>
      <c r="AT177" s="126">
        <f t="shared" si="707"/>
        <v>0.02338784985</v>
      </c>
      <c r="AU177" s="126">
        <f t="shared" si="707"/>
        <v>0.003567194685</v>
      </c>
      <c r="AV177" s="126">
        <f t="shared" si="707"/>
        <v>0.005715733879</v>
      </c>
      <c r="AW177" s="126">
        <f t="shared" si="707"/>
        <v>0.009158348971</v>
      </c>
      <c r="AX177" s="126">
        <f t="shared" si="707"/>
        <v>0.0008717832398</v>
      </c>
      <c r="AY177" s="126">
        <f t="shared" si="707"/>
        <v>0.001396862644</v>
      </c>
      <c r="AZ177" s="126">
        <f t="shared" si="707"/>
        <v>0.002238199998</v>
      </c>
      <c r="BA177" s="126">
        <f t="shared" si="707"/>
        <v>0.003586279047</v>
      </c>
      <c r="BB177" s="126">
        <f t="shared" si="707"/>
        <v>0.09569926317</v>
      </c>
      <c r="BC177" s="126">
        <f t="shared" si="707"/>
        <v>0.02338784985</v>
      </c>
      <c r="BD177" s="126">
        <f t="shared" si="707"/>
        <v>0.03747446875</v>
      </c>
      <c r="BE177" s="126">
        <f t="shared" si="707"/>
        <v>0.005715733879</v>
      </c>
      <c r="BF177" s="126">
        <f t="shared" si="707"/>
        <v>0.009158348971</v>
      </c>
      <c r="BG177" s="126">
        <f t="shared" si="707"/>
        <v>0.01467446835</v>
      </c>
      <c r="BH177" s="126">
        <f t="shared" si="707"/>
        <v>0.001396862644</v>
      </c>
      <c r="BI177" s="126">
        <f t="shared" si="707"/>
        <v>0.002238199998</v>
      </c>
      <c r="BJ177" s="126">
        <f t="shared" si="707"/>
        <v>0.003586279047</v>
      </c>
      <c r="BK177" s="126">
        <f t="shared" si="707"/>
        <v>0.005746312847</v>
      </c>
      <c r="BL177" s="126">
        <f t="shared" si="707"/>
        <v>0.1533394078</v>
      </c>
      <c r="BM177" s="126">
        <f t="shared" si="707"/>
        <v>0.03747446875</v>
      </c>
      <c r="BN177" s="126">
        <f t="shared" si="707"/>
        <v>0.06004552864</v>
      </c>
      <c r="BO177" s="126">
        <f t="shared" si="707"/>
        <v>0.009158348971</v>
      </c>
      <c r="BP177" s="126">
        <f t="shared" si="707"/>
        <v>0.01467446835</v>
      </c>
      <c r="BQ177" s="126">
        <f t="shared" si="707"/>
        <v>0.023512974</v>
      </c>
      <c r="BR177" s="126">
        <f t="shared" si="707"/>
        <v>0.002238199998</v>
      </c>
      <c r="BS177" s="126">
        <f t="shared" si="707"/>
        <v>0.003586279047</v>
      </c>
      <c r="BT177" s="126">
        <f t="shared" si="707"/>
        <v>0.005746312847</v>
      </c>
      <c r="BU177" s="126">
        <f t="shared" si="707"/>
        <v>0.009207345805</v>
      </c>
      <c r="BV177" s="126">
        <f t="shared" si="707"/>
        <v>0.01459637825</v>
      </c>
      <c r="BW177" s="126">
        <f t="shared" si="707"/>
        <v>0.003567194685</v>
      </c>
      <c r="BX177" s="126">
        <f t="shared" si="707"/>
        <v>0.005715733879</v>
      </c>
      <c r="BY177" s="126">
        <f t="shared" si="707"/>
        <v>0.0008717832398</v>
      </c>
      <c r="BZ177" s="126">
        <f t="shared" si="707"/>
        <v>0.001396862644</v>
      </c>
      <c r="CA177" s="126">
        <f t="shared" si="707"/>
        <v>0.002238199998</v>
      </c>
      <c r="CB177" s="126">
        <f t="shared" si="707"/>
        <v>0.0002130542581</v>
      </c>
      <c r="CC177" s="126">
        <f t="shared" si="707"/>
        <v>0.000341377903</v>
      </c>
      <c r="CD177" s="126">
        <f t="shared" si="707"/>
        <v>0.0005469915207</v>
      </c>
      <c r="CE177" s="126">
        <f t="shared" si="707"/>
        <v>0.0008764472484</v>
      </c>
      <c r="CF177" s="126">
        <f t="shared" si="707"/>
        <v>0.02338784985</v>
      </c>
      <c r="CG177" s="126">
        <f t="shared" si="707"/>
        <v>0.005715733879</v>
      </c>
      <c r="CH177" s="126">
        <f t="shared" si="707"/>
        <v>0.009158348971</v>
      </c>
      <c r="CI177" s="126">
        <f t="shared" si="707"/>
        <v>0.001396862644</v>
      </c>
      <c r="CJ177" s="126">
        <f t="shared" si="707"/>
        <v>0.002238199998</v>
      </c>
      <c r="CK177" s="126">
        <f t="shared" si="707"/>
        <v>0.003586279047</v>
      </c>
      <c r="CL177" s="126">
        <f t="shared" si="707"/>
        <v>0.000341377903</v>
      </c>
      <c r="CM177" s="126">
        <f t="shared" si="707"/>
        <v>0.0005469915207</v>
      </c>
      <c r="CN177" s="126">
        <f t="shared" si="707"/>
        <v>0.0008764472484</v>
      </c>
      <c r="CO177" s="126">
        <f t="shared" si="707"/>
        <v>0.001404335808</v>
      </c>
      <c r="CP177" s="126">
        <f t="shared" si="707"/>
        <v>0.03747446875</v>
      </c>
      <c r="CQ177" s="126">
        <f t="shared" si="707"/>
        <v>0.009158348971</v>
      </c>
      <c r="CR177" s="126">
        <f t="shared" si="707"/>
        <v>0.01467446835</v>
      </c>
      <c r="CS177" s="126">
        <f t="shared" si="707"/>
        <v>0.002238199998</v>
      </c>
      <c r="CT177" s="126">
        <f t="shared" si="707"/>
        <v>0.003586279047</v>
      </c>
      <c r="CU177" s="126">
        <f t="shared" si="707"/>
        <v>0.005746312847</v>
      </c>
      <c r="CV177" s="126">
        <f t="shared" si="707"/>
        <v>0.0005469915207</v>
      </c>
      <c r="CW177" s="126">
        <f t="shared" si="707"/>
        <v>0.0008764472484</v>
      </c>
      <c r="CX177" s="126">
        <f t="shared" si="707"/>
        <v>0.001404335808</v>
      </c>
      <c r="CY177" s="126">
        <f t="shared" si="707"/>
        <v>0.002250174286</v>
      </c>
      <c r="CZ177" s="126">
        <f t="shared" si="707"/>
        <v>0.06004552864</v>
      </c>
      <c r="DA177" s="126">
        <f t="shared" si="707"/>
        <v>0.01467446835</v>
      </c>
      <c r="DB177" s="126">
        <f t="shared" si="707"/>
        <v>0.023512974</v>
      </c>
      <c r="DC177" s="126">
        <f t="shared" si="707"/>
        <v>0.003586279047</v>
      </c>
      <c r="DD177" s="126">
        <f t="shared" si="707"/>
        <v>0.005746312847</v>
      </c>
      <c r="DE177" s="126">
        <f t="shared" si="707"/>
        <v>0.009207345805</v>
      </c>
      <c r="DF177" s="126">
        <f t="shared" si="707"/>
        <v>0.0008764472484</v>
      </c>
      <c r="DG177" s="126">
        <f t="shared" si="707"/>
        <v>0.001404335808</v>
      </c>
      <c r="DH177" s="126">
        <f t="shared" si="707"/>
        <v>0.002250174286</v>
      </c>
      <c r="DI177" s="126">
        <f t="shared" si="707"/>
        <v>0.003605465509</v>
      </c>
      <c r="DJ177" s="126">
        <f t="shared" ref="DJ177:DS177" si="708">$A177*OFFSET($D177,0,DJ$3)</f>
        <v>0.3336604514</v>
      </c>
      <c r="DK177" s="126">
        <f t="shared" si="708"/>
        <v>0.08154295322</v>
      </c>
      <c r="DL177" s="126">
        <f t="shared" si="708"/>
        <v>0.1306566816</v>
      </c>
      <c r="DM177" s="126">
        <f t="shared" si="708"/>
        <v>0.01992820303</v>
      </c>
      <c r="DN177" s="126">
        <f t="shared" si="708"/>
        <v>0.03193105935</v>
      </c>
      <c r="DO177" s="126">
        <f t="shared" si="708"/>
        <v>0.05116329604</v>
      </c>
      <c r="DP177" s="126">
        <f t="shared" si="708"/>
        <v>0.004870234157</v>
      </c>
      <c r="DQ177" s="126">
        <f t="shared" si="708"/>
        <v>0.007803600539</v>
      </c>
      <c r="DR177" s="126">
        <f t="shared" si="708"/>
        <v>0.01250374816</v>
      </c>
      <c r="DS177" s="126">
        <f t="shared" si="708"/>
        <v>0.02003481819</v>
      </c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5">
        <f t="shared" ref="EF177:EO177" si="709">D177*EF$3</f>
        <v>-0.002271078519</v>
      </c>
      <c r="EG177" s="125">
        <f t="shared" si="709"/>
        <v>0.1082569516</v>
      </c>
      <c r="EH177" s="125">
        <f t="shared" si="709"/>
        <v>0.2250814138</v>
      </c>
      <c r="EI177" s="125">
        <f t="shared" si="709"/>
        <v>-0.02131069101</v>
      </c>
      <c r="EJ177" s="125">
        <f t="shared" si="709"/>
        <v>0.05117363105</v>
      </c>
      <c r="EK177" s="125">
        <f t="shared" si="709"/>
        <v>-0.03439257811</v>
      </c>
      <c r="EL177" s="125">
        <f t="shared" si="709"/>
        <v>0.004980232457</v>
      </c>
      <c r="EM177" s="125">
        <f t="shared" si="709"/>
        <v>-0.007111242426</v>
      </c>
      <c r="EN177" s="125">
        <f t="shared" si="709"/>
        <v>-0.01272444561</v>
      </c>
      <c r="EO177" s="125">
        <f t="shared" si="709"/>
        <v>0.02079846981</v>
      </c>
      <c r="EP177" s="127">
        <f t="shared" si="17"/>
        <v>0.3324806631</v>
      </c>
      <c r="EQ177" s="127">
        <v>0.0015175095932981053</v>
      </c>
      <c r="ER177" s="127">
        <f t="shared" si="18"/>
        <v>0.3336604514</v>
      </c>
      <c r="ES177" s="127">
        <f t="shared" si="19"/>
        <v>0.000001391900567</v>
      </c>
      <c r="ET177" s="127">
        <f t="shared" si="20"/>
        <v>0.009936434135</v>
      </c>
    </row>
    <row r="178">
      <c r="A178" s="123">
        <f>'Yield Tabulations'!Z179</f>
        <v>0.618336887</v>
      </c>
      <c r="B178" s="124">
        <f>'Yield Tabulations'!V179</f>
        <v>0.4988123515</v>
      </c>
      <c r="C178" s="124">
        <f>'Yield Tabulations'!W179</f>
        <v>0.796460177</v>
      </c>
      <c r="D178" s="125">
        <f t="shared" si="11"/>
        <v>1</v>
      </c>
      <c r="E178" s="125">
        <f t="shared" ref="E178:M178" si="710">POWER($B178,E$1)*POWER($C178,E$2)</f>
        <v>0.796460177</v>
      </c>
      <c r="F178" s="125">
        <f t="shared" si="710"/>
        <v>0.4988123515</v>
      </c>
      <c r="G178" s="125">
        <f t="shared" si="710"/>
        <v>0.6343488135</v>
      </c>
      <c r="H178" s="125">
        <f t="shared" si="710"/>
        <v>0.3972841738</v>
      </c>
      <c r="I178" s="125">
        <f t="shared" si="710"/>
        <v>0.2488137621</v>
      </c>
      <c r="J178" s="125">
        <f t="shared" si="710"/>
        <v>0.5052335683</v>
      </c>
      <c r="K178" s="125">
        <f t="shared" si="710"/>
        <v>0.3164210234</v>
      </c>
      <c r="L178" s="125">
        <f t="shared" si="710"/>
        <v>0.198170253</v>
      </c>
      <c r="M178" s="125">
        <f t="shared" si="710"/>
        <v>0.1241113777</v>
      </c>
      <c r="N178" s="126">
        <f t="shared" ref="N178:DI178" si="711">OFFSET($D178,0,N$2)*OFFSET($D178,0,N$3)</f>
        <v>1</v>
      </c>
      <c r="O178" s="126">
        <f t="shared" si="711"/>
        <v>0.796460177</v>
      </c>
      <c r="P178" s="126">
        <f t="shared" si="711"/>
        <v>0.4988123515</v>
      </c>
      <c r="Q178" s="126">
        <f t="shared" si="711"/>
        <v>0.6343488135</v>
      </c>
      <c r="R178" s="126">
        <f t="shared" si="711"/>
        <v>0.3972841738</v>
      </c>
      <c r="S178" s="126">
        <f t="shared" si="711"/>
        <v>0.2488137621</v>
      </c>
      <c r="T178" s="126">
        <f t="shared" si="711"/>
        <v>0.5052335683</v>
      </c>
      <c r="U178" s="126">
        <f t="shared" si="711"/>
        <v>0.3164210234</v>
      </c>
      <c r="V178" s="126">
        <f t="shared" si="711"/>
        <v>0.198170253</v>
      </c>
      <c r="W178" s="126">
        <f t="shared" si="711"/>
        <v>0.1241113777</v>
      </c>
      <c r="X178" s="126">
        <f t="shared" si="711"/>
        <v>0.796460177</v>
      </c>
      <c r="Y178" s="126">
        <f t="shared" si="711"/>
        <v>0.6343488135</v>
      </c>
      <c r="Z178" s="126">
        <f t="shared" si="711"/>
        <v>0.3972841738</v>
      </c>
      <c r="AA178" s="126">
        <f t="shared" si="711"/>
        <v>0.5052335683</v>
      </c>
      <c r="AB178" s="126">
        <f t="shared" si="711"/>
        <v>0.3164210234</v>
      </c>
      <c r="AC178" s="126">
        <f t="shared" si="711"/>
        <v>0.198170253</v>
      </c>
      <c r="AD178" s="126">
        <f t="shared" si="711"/>
        <v>0.4023984172</v>
      </c>
      <c r="AE178" s="126">
        <f t="shared" si="711"/>
        <v>0.2520167443</v>
      </c>
      <c r="AF178" s="126">
        <f t="shared" si="711"/>
        <v>0.1578347147</v>
      </c>
      <c r="AG178" s="126">
        <f t="shared" si="711"/>
        <v>0.09884976989</v>
      </c>
      <c r="AH178" s="126">
        <f t="shared" si="711"/>
        <v>0.4988123515</v>
      </c>
      <c r="AI178" s="126">
        <f t="shared" si="711"/>
        <v>0.3972841738</v>
      </c>
      <c r="AJ178" s="126">
        <f t="shared" si="711"/>
        <v>0.2488137621</v>
      </c>
      <c r="AK178" s="126">
        <f t="shared" si="711"/>
        <v>0.3164210234</v>
      </c>
      <c r="AL178" s="126">
        <f t="shared" si="711"/>
        <v>0.198170253</v>
      </c>
      <c r="AM178" s="126">
        <f t="shared" si="711"/>
        <v>0.1241113777</v>
      </c>
      <c r="AN178" s="126">
        <f t="shared" si="711"/>
        <v>0.2520167443</v>
      </c>
      <c r="AO178" s="126">
        <f t="shared" si="711"/>
        <v>0.1578347147</v>
      </c>
      <c r="AP178" s="126">
        <f t="shared" si="711"/>
        <v>0.09884976989</v>
      </c>
      <c r="AQ178" s="126">
        <f t="shared" si="711"/>
        <v>0.06190828819</v>
      </c>
      <c r="AR178" s="126">
        <f t="shared" si="711"/>
        <v>0.6343488135</v>
      </c>
      <c r="AS178" s="126">
        <f t="shared" si="711"/>
        <v>0.5052335683</v>
      </c>
      <c r="AT178" s="126">
        <f t="shared" si="711"/>
        <v>0.3164210234</v>
      </c>
      <c r="AU178" s="126">
        <f t="shared" si="711"/>
        <v>0.4023984172</v>
      </c>
      <c r="AV178" s="126">
        <f t="shared" si="711"/>
        <v>0.2520167443</v>
      </c>
      <c r="AW178" s="126">
        <f t="shared" si="711"/>
        <v>0.1578347147</v>
      </c>
      <c r="AX178" s="126">
        <f t="shared" si="711"/>
        <v>0.3204943146</v>
      </c>
      <c r="AY178" s="126">
        <f t="shared" si="711"/>
        <v>0.2007213008</v>
      </c>
      <c r="AZ178" s="126">
        <f t="shared" si="711"/>
        <v>0.1257090648</v>
      </c>
      <c r="BA178" s="126">
        <f t="shared" si="711"/>
        <v>0.07872990522</v>
      </c>
      <c r="BB178" s="126">
        <f t="shared" si="711"/>
        <v>0.3972841738</v>
      </c>
      <c r="BC178" s="126">
        <f t="shared" si="711"/>
        <v>0.3164210234</v>
      </c>
      <c r="BD178" s="126">
        <f t="shared" si="711"/>
        <v>0.198170253</v>
      </c>
      <c r="BE178" s="126">
        <f t="shared" si="711"/>
        <v>0.2520167443</v>
      </c>
      <c r="BF178" s="126">
        <f t="shared" si="711"/>
        <v>0.1578347147</v>
      </c>
      <c r="BG178" s="126">
        <f t="shared" si="711"/>
        <v>0.09884976989</v>
      </c>
      <c r="BH178" s="126">
        <f t="shared" si="711"/>
        <v>0.2007213008</v>
      </c>
      <c r="BI178" s="126">
        <f t="shared" si="711"/>
        <v>0.1257090648</v>
      </c>
      <c r="BJ178" s="126">
        <f t="shared" si="711"/>
        <v>0.07872990522</v>
      </c>
      <c r="BK178" s="126">
        <f t="shared" si="711"/>
        <v>0.04930748617</v>
      </c>
      <c r="BL178" s="126">
        <f t="shared" si="711"/>
        <v>0.2488137621</v>
      </c>
      <c r="BM178" s="126">
        <f t="shared" si="711"/>
        <v>0.198170253</v>
      </c>
      <c r="BN178" s="126">
        <f t="shared" si="711"/>
        <v>0.1241113777</v>
      </c>
      <c r="BO178" s="126">
        <f t="shared" si="711"/>
        <v>0.1578347147</v>
      </c>
      <c r="BP178" s="126">
        <f t="shared" si="711"/>
        <v>0.09884976989</v>
      </c>
      <c r="BQ178" s="126">
        <f t="shared" si="711"/>
        <v>0.06190828819</v>
      </c>
      <c r="BR178" s="126">
        <f t="shared" si="711"/>
        <v>0.1257090648</v>
      </c>
      <c r="BS178" s="126">
        <f t="shared" si="711"/>
        <v>0.07872990522</v>
      </c>
      <c r="BT178" s="126">
        <f t="shared" si="711"/>
        <v>0.04930748617</v>
      </c>
      <c r="BU178" s="126">
        <f t="shared" si="711"/>
        <v>0.03088061881</v>
      </c>
      <c r="BV178" s="126">
        <f t="shared" si="711"/>
        <v>0.5052335683</v>
      </c>
      <c r="BW178" s="126">
        <f t="shared" si="711"/>
        <v>0.4023984172</v>
      </c>
      <c r="BX178" s="126">
        <f t="shared" si="711"/>
        <v>0.2520167443</v>
      </c>
      <c r="BY178" s="126">
        <f t="shared" si="711"/>
        <v>0.3204943146</v>
      </c>
      <c r="BZ178" s="126">
        <f t="shared" si="711"/>
        <v>0.2007213008</v>
      </c>
      <c r="CA178" s="126">
        <f t="shared" si="711"/>
        <v>0.1257090648</v>
      </c>
      <c r="CB178" s="126">
        <f t="shared" si="711"/>
        <v>0.2552609585</v>
      </c>
      <c r="CC178" s="126">
        <f t="shared" si="711"/>
        <v>0.1598665227</v>
      </c>
      <c r="CD178" s="126">
        <f t="shared" si="711"/>
        <v>0.100122264</v>
      </c>
      <c r="CE178" s="126">
        <f t="shared" si="711"/>
        <v>0.06270523425</v>
      </c>
      <c r="CF178" s="126">
        <f t="shared" si="711"/>
        <v>0.3164210234</v>
      </c>
      <c r="CG178" s="126">
        <f t="shared" si="711"/>
        <v>0.2520167443</v>
      </c>
      <c r="CH178" s="126">
        <f t="shared" si="711"/>
        <v>0.1578347147</v>
      </c>
      <c r="CI178" s="126">
        <f t="shared" si="711"/>
        <v>0.2007213008</v>
      </c>
      <c r="CJ178" s="126">
        <f t="shared" si="711"/>
        <v>0.1257090648</v>
      </c>
      <c r="CK178" s="126">
        <f t="shared" si="711"/>
        <v>0.07872990522</v>
      </c>
      <c r="CL178" s="126">
        <f t="shared" si="711"/>
        <v>0.1598665227</v>
      </c>
      <c r="CM178" s="126">
        <f t="shared" si="711"/>
        <v>0.100122264</v>
      </c>
      <c r="CN178" s="126">
        <f t="shared" si="711"/>
        <v>0.06270523425</v>
      </c>
      <c r="CO178" s="126">
        <f t="shared" si="711"/>
        <v>0.03927144916</v>
      </c>
      <c r="CP178" s="126">
        <f t="shared" si="711"/>
        <v>0.198170253</v>
      </c>
      <c r="CQ178" s="126">
        <f t="shared" si="711"/>
        <v>0.1578347147</v>
      </c>
      <c r="CR178" s="126">
        <f t="shared" si="711"/>
        <v>0.09884976989</v>
      </c>
      <c r="CS178" s="126">
        <f t="shared" si="711"/>
        <v>0.1257090648</v>
      </c>
      <c r="CT178" s="126">
        <f t="shared" si="711"/>
        <v>0.07872990522</v>
      </c>
      <c r="CU178" s="126">
        <f t="shared" si="711"/>
        <v>0.04930748617</v>
      </c>
      <c r="CV178" s="126">
        <f t="shared" si="711"/>
        <v>0.100122264</v>
      </c>
      <c r="CW178" s="126">
        <f t="shared" si="711"/>
        <v>0.06270523425</v>
      </c>
      <c r="CX178" s="126">
        <f t="shared" si="711"/>
        <v>0.03927144916</v>
      </c>
      <c r="CY178" s="126">
        <f t="shared" si="711"/>
        <v>0.02459518312</v>
      </c>
      <c r="CZ178" s="126">
        <f t="shared" si="711"/>
        <v>0.1241113777</v>
      </c>
      <c r="DA178" s="126">
        <f t="shared" si="711"/>
        <v>0.09884976989</v>
      </c>
      <c r="DB178" s="126">
        <f t="shared" si="711"/>
        <v>0.06190828819</v>
      </c>
      <c r="DC178" s="126">
        <f t="shared" si="711"/>
        <v>0.07872990522</v>
      </c>
      <c r="DD178" s="126">
        <f t="shared" si="711"/>
        <v>0.04930748617</v>
      </c>
      <c r="DE178" s="126">
        <f t="shared" si="711"/>
        <v>0.03088061881</v>
      </c>
      <c r="DF178" s="126">
        <f t="shared" si="711"/>
        <v>0.06270523425</v>
      </c>
      <c r="DG178" s="126">
        <f t="shared" si="711"/>
        <v>0.03927144916</v>
      </c>
      <c r="DH178" s="126">
        <f t="shared" si="711"/>
        <v>0.02459518312</v>
      </c>
      <c r="DI178" s="126">
        <f t="shared" si="711"/>
        <v>0.01540363409</v>
      </c>
      <c r="DJ178" s="126">
        <f t="shared" ref="DJ178:DS178" si="712">$A178*OFFSET($D178,0,DJ$3)</f>
        <v>0.618336887</v>
      </c>
      <c r="DK178" s="126">
        <f t="shared" si="712"/>
        <v>0.4924807065</v>
      </c>
      <c r="DL178" s="126">
        <f t="shared" si="712"/>
        <v>0.3084340766</v>
      </c>
      <c r="DM178" s="126">
        <f t="shared" si="712"/>
        <v>0.3922412706</v>
      </c>
      <c r="DN178" s="126">
        <f t="shared" si="712"/>
        <v>0.2456554593</v>
      </c>
      <c r="DO178" s="126">
        <f t="shared" si="712"/>
        <v>0.1538507271</v>
      </c>
      <c r="DP178" s="126">
        <f t="shared" si="712"/>
        <v>0.3124045518</v>
      </c>
      <c r="DQ178" s="126">
        <f t="shared" si="712"/>
        <v>0.1956547906</v>
      </c>
      <c r="DR178" s="126">
        <f t="shared" si="712"/>
        <v>0.1225359773</v>
      </c>
      <c r="DS178" s="126">
        <f t="shared" si="712"/>
        <v>0.07674264296</v>
      </c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5">
        <f t="shared" ref="EF178:EO178" si="713">D178*EF$3</f>
        <v>-0.002271078519</v>
      </c>
      <c r="EG178" s="125">
        <f t="shared" si="713"/>
        <v>0.3528077825</v>
      </c>
      <c r="EH178" s="125">
        <f t="shared" si="713"/>
        <v>0.2867146884</v>
      </c>
      <c r="EI178" s="125">
        <f t="shared" si="713"/>
        <v>-0.2263404932</v>
      </c>
      <c r="EJ178" s="125">
        <f t="shared" si="713"/>
        <v>0.2124412776</v>
      </c>
      <c r="EK178" s="125">
        <f t="shared" si="713"/>
        <v>-0.05580657228</v>
      </c>
      <c r="EL178" s="125">
        <f t="shared" si="713"/>
        <v>0.1723839004</v>
      </c>
      <c r="EM178" s="125">
        <f t="shared" si="713"/>
        <v>-0.0962100672</v>
      </c>
      <c r="EN178" s="125">
        <f t="shared" si="713"/>
        <v>-0.06728865517</v>
      </c>
      <c r="EO178" s="125">
        <f t="shared" si="713"/>
        <v>0.04298949151</v>
      </c>
      <c r="EP178" s="127">
        <f t="shared" si="17"/>
        <v>0.619420274</v>
      </c>
      <c r="EQ178" s="127">
        <v>0.00966477926867848</v>
      </c>
      <c r="ER178" s="127">
        <f t="shared" si="18"/>
        <v>0.618336887</v>
      </c>
      <c r="ES178" s="127">
        <f t="shared" si="19"/>
        <v>0.000001173727464</v>
      </c>
      <c r="ET178" s="127">
        <f t="shared" si="20"/>
        <v>0.03422306551</v>
      </c>
    </row>
    <row r="179">
      <c r="A179" s="123">
        <f>'Yield Tabulations'!Z180</f>
        <v>0.301754386</v>
      </c>
      <c r="B179" s="124">
        <f>'Yield Tabulations'!V180</f>
        <v>0.3438113949</v>
      </c>
      <c r="C179" s="124">
        <f>'Yield Tabulations'!W180</f>
        <v>0.2398843931</v>
      </c>
      <c r="D179" s="125">
        <f t="shared" si="11"/>
        <v>1</v>
      </c>
      <c r="E179" s="125">
        <f t="shared" ref="E179:M179" si="714">POWER($B179,E$1)*POWER($C179,E$2)</f>
        <v>0.2398843931</v>
      </c>
      <c r="F179" s="125">
        <f t="shared" si="714"/>
        <v>0.3438113949</v>
      </c>
      <c r="G179" s="125">
        <f t="shared" si="714"/>
        <v>0.05754452204</v>
      </c>
      <c r="H179" s="125">
        <f t="shared" si="714"/>
        <v>0.08247498779</v>
      </c>
      <c r="I179" s="125">
        <f t="shared" si="714"/>
        <v>0.1182062753</v>
      </c>
      <c r="J179" s="125">
        <f t="shared" si="714"/>
        <v>0.01380403274</v>
      </c>
      <c r="K179" s="125">
        <f t="shared" si="714"/>
        <v>0.01978446239</v>
      </c>
      <c r="L179" s="125">
        <f t="shared" si="714"/>
        <v>0.0283558406</v>
      </c>
      <c r="M179" s="125">
        <f t="shared" si="714"/>
        <v>0.04064066438</v>
      </c>
      <c r="N179" s="126">
        <f t="shared" ref="N179:DI179" si="715">OFFSET($D179,0,N$2)*OFFSET($D179,0,N$3)</f>
        <v>1</v>
      </c>
      <c r="O179" s="126">
        <f t="shared" si="715"/>
        <v>0.2398843931</v>
      </c>
      <c r="P179" s="126">
        <f t="shared" si="715"/>
        <v>0.3438113949</v>
      </c>
      <c r="Q179" s="126">
        <f t="shared" si="715"/>
        <v>0.05754452204</v>
      </c>
      <c r="R179" s="126">
        <f t="shared" si="715"/>
        <v>0.08247498779</v>
      </c>
      <c r="S179" s="126">
        <f t="shared" si="715"/>
        <v>0.1182062753</v>
      </c>
      <c r="T179" s="126">
        <f t="shared" si="715"/>
        <v>0.01380403274</v>
      </c>
      <c r="U179" s="126">
        <f t="shared" si="715"/>
        <v>0.01978446239</v>
      </c>
      <c r="V179" s="126">
        <f t="shared" si="715"/>
        <v>0.0283558406</v>
      </c>
      <c r="W179" s="126">
        <f t="shared" si="715"/>
        <v>0.04064066438</v>
      </c>
      <c r="X179" s="126">
        <f t="shared" si="715"/>
        <v>0.2398843931</v>
      </c>
      <c r="Y179" s="126">
        <f t="shared" si="715"/>
        <v>0.05754452204</v>
      </c>
      <c r="Z179" s="126">
        <f t="shared" si="715"/>
        <v>0.08247498779</v>
      </c>
      <c r="AA179" s="126">
        <f t="shared" si="715"/>
        <v>0.01380403274</v>
      </c>
      <c r="AB179" s="126">
        <f t="shared" si="715"/>
        <v>0.01978446239</v>
      </c>
      <c r="AC179" s="126">
        <f t="shared" si="715"/>
        <v>0.0283558406</v>
      </c>
      <c r="AD179" s="126">
        <f t="shared" si="715"/>
        <v>0.003311372016</v>
      </c>
      <c r="AE179" s="126">
        <f t="shared" si="715"/>
        <v>0.004745983752</v>
      </c>
      <c r="AF179" s="126">
        <f t="shared" si="715"/>
        <v>0.006802123611</v>
      </c>
      <c r="AG179" s="126">
        <f t="shared" si="715"/>
        <v>0.009749061109</v>
      </c>
      <c r="AH179" s="126">
        <f t="shared" si="715"/>
        <v>0.3438113949</v>
      </c>
      <c r="AI179" s="126">
        <f t="shared" si="715"/>
        <v>0.08247498779</v>
      </c>
      <c r="AJ179" s="126">
        <f t="shared" si="715"/>
        <v>0.1182062753</v>
      </c>
      <c r="AK179" s="126">
        <f t="shared" si="715"/>
        <v>0.01978446239</v>
      </c>
      <c r="AL179" s="126">
        <f t="shared" si="715"/>
        <v>0.0283558406</v>
      </c>
      <c r="AM179" s="126">
        <f t="shared" si="715"/>
        <v>0.04064066438</v>
      </c>
      <c r="AN179" s="126">
        <f t="shared" si="715"/>
        <v>0.004745983752</v>
      </c>
      <c r="AO179" s="126">
        <f t="shared" si="715"/>
        <v>0.006802123611</v>
      </c>
      <c r="AP179" s="126">
        <f t="shared" si="715"/>
        <v>0.009749061109</v>
      </c>
      <c r="AQ179" s="126">
        <f t="shared" si="715"/>
        <v>0.01397272351</v>
      </c>
      <c r="AR179" s="126">
        <f t="shared" si="715"/>
        <v>0.05754452204</v>
      </c>
      <c r="AS179" s="126">
        <f t="shared" si="715"/>
        <v>0.01380403274</v>
      </c>
      <c r="AT179" s="126">
        <f t="shared" si="715"/>
        <v>0.01978446239</v>
      </c>
      <c r="AU179" s="126">
        <f t="shared" si="715"/>
        <v>0.003311372016</v>
      </c>
      <c r="AV179" s="126">
        <f t="shared" si="715"/>
        <v>0.004745983752</v>
      </c>
      <c r="AW179" s="126">
        <f t="shared" si="715"/>
        <v>0.006802123611</v>
      </c>
      <c r="AX179" s="126">
        <f t="shared" si="715"/>
        <v>0.0007943464663</v>
      </c>
      <c r="AY179" s="126">
        <f t="shared" si="715"/>
        <v>0.001138487432</v>
      </c>
      <c r="AZ179" s="126">
        <f t="shared" si="715"/>
        <v>0.001631723294</v>
      </c>
      <c r="BA179" s="126">
        <f t="shared" si="715"/>
        <v>0.002338647607</v>
      </c>
      <c r="BB179" s="126">
        <f t="shared" si="715"/>
        <v>0.08247498779</v>
      </c>
      <c r="BC179" s="126">
        <f t="shared" si="715"/>
        <v>0.01978446239</v>
      </c>
      <c r="BD179" s="126">
        <f t="shared" si="715"/>
        <v>0.0283558406</v>
      </c>
      <c r="BE179" s="126">
        <f t="shared" si="715"/>
        <v>0.004745983752</v>
      </c>
      <c r="BF179" s="126">
        <f t="shared" si="715"/>
        <v>0.006802123611</v>
      </c>
      <c r="BG179" s="126">
        <f t="shared" si="715"/>
        <v>0.009749061109</v>
      </c>
      <c r="BH179" s="126">
        <f t="shared" si="715"/>
        <v>0.001138487432</v>
      </c>
      <c r="BI179" s="126">
        <f t="shared" si="715"/>
        <v>0.001631723294</v>
      </c>
      <c r="BJ179" s="126">
        <f t="shared" si="715"/>
        <v>0.002338647607</v>
      </c>
      <c r="BK179" s="126">
        <f t="shared" si="715"/>
        <v>0.003351838299</v>
      </c>
      <c r="BL179" s="126">
        <f t="shared" si="715"/>
        <v>0.1182062753</v>
      </c>
      <c r="BM179" s="126">
        <f t="shared" si="715"/>
        <v>0.0283558406</v>
      </c>
      <c r="BN179" s="126">
        <f t="shared" si="715"/>
        <v>0.04064066438</v>
      </c>
      <c r="BO179" s="126">
        <f t="shared" si="715"/>
        <v>0.006802123611</v>
      </c>
      <c r="BP179" s="126">
        <f t="shared" si="715"/>
        <v>0.009749061109</v>
      </c>
      <c r="BQ179" s="126">
        <f t="shared" si="715"/>
        <v>0.01397272351</v>
      </c>
      <c r="BR179" s="126">
        <f t="shared" si="715"/>
        <v>0.001631723294</v>
      </c>
      <c r="BS179" s="126">
        <f t="shared" si="715"/>
        <v>0.002338647607</v>
      </c>
      <c r="BT179" s="126">
        <f t="shared" si="715"/>
        <v>0.003351838299</v>
      </c>
      <c r="BU179" s="126">
        <f t="shared" si="715"/>
        <v>0.004803981561</v>
      </c>
      <c r="BV179" s="126">
        <f t="shared" si="715"/>
        <v>0.01380403274</v>
      </c>
      <c r="BW179" s="126">
        <f t="shared" si="715"/>
        <v>0.003311372016</v>
      </c>
      <c r="BX179" s="126">
        <f t="shared" si="715"/>
        <v>0.004745983752</v>
      </c>
      <c r="BY179" s="126">
        <f t="shared" si="715"/>
        <v>0.0007943464663</v>
      </c>
      <c r="BZ179" s="126">
        <f t="shared" si="715"/>
        <v>0.001138487432</v>
      </c>
      <c r="CA179" s="126">
        <f t="shared" si="715"/>
        <v>0.001631723294</v>
      </c>
      <c r="CB179" s="126">
        <f t="shared" si="715"/>
        <v>0.00019055132</v>
      </c>
      <c r="CC179" s="126">
        <f t="shared" si="715"/>
        <v>0.0002731053666</v>
      </c>
      <c r="CD179" s="126">
        <f t="shared" si="715"/>
        <v>0.000391424952</v>
      </c>
      <c r="CE179" s="126">
        <f t="shared" si="715"/>
        <v>0.0005610050618</v>
      </c>
      <c r="CF179" s="126">
        <f t="shared" si="715"/>
        <v>0.01978446239</v>
      </c>
      <c r="CG179" s="126">
        <f t="shared" si="715"/>
        <v>0.004745983752</v>
      </c>
      <c r="CH179" s="126">
        <f t="shared" si="715"/>
        <v>0.006802123611</v>
      </c>
      <c r="CI179" s="126">
        <f t="shared" si="715"/>
        <v>0.001138487432</v>
      </c>
      <c r="CJ179" s="126">
        <f t="shared" si="715"/>
        <v>0.001631723294</v>
      </c>
      <c r="CK179" s="126">
        <f t="shared" si="715"/>
        <v>0.002338647607</v>
      </c>
      <c r="CL179" s="126">
        <f t="shared" si="715"/>
        <v>0.0002731053666</v>
      </c>
      <c r="CM179" s="126">
        <f t="shared" si="715"/>
        <v>0.000391424952</v>
      </c>
      <c r="CN179" s="126">
        <f t="shared" si="715"/>
        <v>0.0005610050618</v>
      </c>
      <c r="CO179" s="126">
        <f t="shared" si="715"/>
        <v>0.0008040536959</v>
      </c>
      <c r="CP179" s="126">
        <f t="shared" si="715"/>
        <v>0.0283558406</v>
      </c>
      <c r="CQ179" s="126">
        <f t="shared" si="715"/>
        <v>0.006802123611</v>
      </c>
      <c r="CR179" s="126">
        <f t="shared" si="715"/>
        <v>0.009749061109</v>
      </c>
      <c r="CS179" s="126">
        <f t="shared" si="715"/>
        <v>0.001631723294</v>
      </c>
      <c r="CT179" s="126">
        <f t="shared" si="715"/>
        <v>0.002338647607</v>
      </c>
      <c r="CU179" s="126">
        <f t="shared" si="715"/>
        <v>0.003351838299</v>
      </c>
      <c r="CV179" s="126">
        <f t="shared" si="715"/>
        <v>0.000391424952</v>
      </c>
      <c r="CW179" s="126">
        <f t="shared" si="715"/>
        <v>0.0005610050618</v>
      </c>
      <c r="CX179" s="126">
        <f t="shared" si="715"/>
        <v>0.0008040536959</v>
      </c>
      <c r="CY179" s="126">
        <f t="shared" si="715"/>
        <v>0.001152400201</v>
      </c>
      <c r="CZ179" s="126">
        <f t="shared" si="715"/>
        <v>0.04064066438</v>
      </c>
      <c r="DA179" s="126">
        <f t="shared" si="715"/>
        <v>0.009749061109</v>
      </c>
      <c r="DB179" s="126">
        <f t="shared" si="715"/>
        <v>0.01397272351</v>
      </c>
      <c r="DC179" s="126">
        <f t="shared" si="715"/>
        <v>0.002338647607</v>
      </c>
      <c r="DD179" s="126">
        <f t="shared" si="715"/>
        <v>0.003351838299</v>
      </c>
      <c r="DE179" s="126">
        <f t="shared" si="715"/>
        <v>0.004803981561</v>
      </c>
      <c r="DF179" s="126">
        <f t="shared" si="715"/>
        <v>0.0005610050618</v>
      </c>
      <c r="DG179" s="126">
        <f t="shared" si="715"/>
        <v>0.0008040536959</v>
      </c>
      <c r="DH179" s="126">
        <f t="shared" si="715"/>
        <v>0.001152400201</v>
      </c>
      <c r="DI179" s="126">
        <f t="shared" si="715"/>
        <v>0.001651663601</v>
      </c>
      <c r="DJ179" s="126">
        <f t="shared" ref="DJ179:DS179" si="716">$A179*OFFSET($D179,0,DJ$3)</f>
        <v>0.301754386</v>
      </c>
      <c r="DK179" s="126">
        <f t="shared" si="716"/>
        <v>0.07238616773</v>
      </c>
      <c r="DL179" s="126">
        <f t="shared" si="716"/>
        <v>0.1037465964</v>
      </c>
      <c r="DM179" s="126">
        <f t="shared" si="716"/>
        <v>0.01736431191</v>
      </c>
      <c r="DN179" s="126">
        <f t="shared" si="716"/>
        <v>0.0248871893</v>
      </c>
      <c r="DO179" s="126">
        <f t="shared" si="716"/>
        <v>0.03566926201</v>
      </c>
      <c r="DP179" s="126">
        <f t="shared" si="716"/>
        <v>0.004165427424</v>
      </c>
      <c r="DQ179" s="126">
        <f t="shared" si="716"/>
        <v>0.0059700483</v>
      </c>
      <c r="DR179" s="126">
        <f t="shared" si="716"/>
        <v>0.008556499268</v>
      </c>
      <c r="DS179" s="126">
        <f t="shared" si="716"/>
        <v>0.01226349873</v>
      </c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5">
        <f t="shared" ref="EF179:EO179" si="717">D179*EF$3</f>
        <v>-0.002271078519</v>
      </c>
      <c r="EG179" s="125">
        <f t="shared" si="717"/>
        <v>0.1062615347</v>
      </c>
      <c r="EH179" s="125">
        <f t="shared" si="717"/>
        <v>0.1976209624</v>
      </c>
      <c r="EI179" s="125">
        <f t="shared" si="717"/>
        <v>-0.02053232421</v>
      </c>
      <c r="EJ179" s="125">
        <f t="shared" si="717"/>
        <v>0.04410216397</v>
      </c>
      <c r="EK179" s="125">
        <f t="shared" si="717"/>
        <v>-0.02651254894</v>
      </c>
      <c r="EL179" s="125">
        <f t="shared" si="717"/>
        <v>0.004709886981</v>
      </c>
      <c r="EM179" s="125">
        <f t="shared" si="717"/>
        <v>-0.006015606788</v>
      </c>
      <c r="EN179" s="125">
        <f t="shared" si="717"/>
        <v>-0.009628217916</v>
      </c>
      <c r="EO179" s="125">
        <f t="shared" si="717"/>
        <v>0.01407704538</v>
      </c>
      <c r="EP179" s="127">
        <f t="shared" si="17"/>
        <v>0.3018118171</v>
      </c>
      <c r="EQ179" s="127">
        <v>0.007171551701537354</v>
      </c>
      <c r="ER179" s="127">
        <f t="shared" si="18"/>
        <v>0.301754386</v>
      </c>
      <c r="ES179" s="127">
        <f t="shared" si="19"/>
        <v>0.000000003298333895</v>
      </c>
      <c r="ET179" s="127">
        <f t="shared" si="20"/>
        <v>0.01731533054</v>
      </c>
    </row>
    <row r="180">
      <c r="A180" s="123">
        <f>'Yield Tabulations'!Z181</f>
        <v>0.1666666667</v>
      </c>
      <c r="B180" s="124">
        <f>'Yield Tabulations'!V181</f>
        <v>0.2079646018</v>
      </c>
      <c r="C180" s="124">
        <f>'Yield Tabulations'!W181</f>
        <v>0.118556701</v>
      </c>
      <c r="D180" s="125">
        <f t="shared" si="11"/>
        <v>1</v>
      </c>
      <c r="E180" s="125">
        <f t="shared" ref="E180:M180" si="718">POWER($B180,E$1)*POWER($C180,E$2)</f>
        <v>0.118556701</v>
      </c>
      <c r="F180" s="125">
        <f t="shared" si="718"/>
        <v>0.2079646018</v>
      </c>
      <c r="G180" s="125">
        <f t="shared" si="718"/>
        <v>0.01405569136</v>
      </c>
      <c r="H180" s="125">
        <f t="shared" si="718"/>
        <v>0.02465559712</v>
      </c>
      <c r="I180" s="125">
        <f t="shared" si="718"/>
        <v>0.04324927559</v>
      </c>
      <c r="J180" s="125">
        <f t="shared" si="718"/>
        <v>0.001666396398</v>
      </c>
      <c r="K180" s="125">
        <f t="shared" si="718"/>
        <v>0.002923086256</v>
      </c>
      <c r="L180" s="125">
        <f t="shared" si="718"/>
        <v>0.005127491436</v>
      </c>
      <c r="M180" s="125">
        <f t="shared" si="718"/>
        <v>0.008994318375</v>
      </c>
      <c r="N180" s="126">
        <f t="shared" ref="N180:DI180" si="719">OFFSET($D180,0,N$2)*OFFSET($D180,0,N$3)</f>
        <v>1</v>
      </c>
      <c r="O180" s="126">
        <f t="shared" si="719"/>
        <v>0.118556701</v>
      </c>
      <c r="P180" s="126">
        <f t="shared" si="719"/>
        <v>0.2079646018</v>
      </c>
      <c r="Q180" s="126">
        <f t="shared" si="719"/>
        <v>0.01405569136</v>
      </c>
      <c r="R180" s="126">
        <f t="shared" si="719"/>
        <v>0.02465559712</v>
      </c>
      <c r="S180" s="126">
        <f t="shared" si="719"/>
        <v>0.04324927559</v>
      </c>
      <c r="T180" s="126">
        <f t="shared" si="719"/>
        <v>0.001666396398</v>
      </c>
      <c r="U180" s="126">
        <f t="shared" si="719"/>
        <v>0.002923086256</v>
      </c>
      <c r="V180" s="126">
        <f t="shared" si="719"/>
        <v>0.005127491436</v>
      </c>
      <c r="W180" s="126">
        <f t="shared" si="719"/>
        <v>0.008994318375</v>
      </c>
      <c r="X180" s="126">
        <f t="shared" si="719"/>
        <v>0.118556701</v>
      </c>
      <c r="Y180" s="126">
        <f t="shared" si="719"/>
        <v>0.01405569136</v>
      </c>
      <c r="Z180" s="126">
        <f t="shared" si="719"/>
        <v>0.02465559712</v>
      </c>
      <c r="AA180" s="126">
        <f t="shared" si="719"/>
        <v>0.001666396398</v>
      </c>
      <c r="AB180" s="126">
        <f t="shared" si="719"/>
        <v>0.002923086256</v>
      </c>
      <c r="AC180" s="126">
        <f t="shared" si="719"/>
        <v>0.005127491436</v>
      </c>
      <c r="AD180" s="126">
        <f t="shared" si="719"/>
        <v>0.0001975624596</v>
      </c>
      <c r="AE180" s="126">
        <f t="shared" si="719"/>
        <v>0.0003465514634</v>
      </c>
      <c r="AF180" s="126">
        <f t="shared" si="719"/>
        <v>0.0006078984692</v>
      </c>
      <c r="AG180" s="126">
        <f t="shared" si="719"/>
        <v>0.001066336715</v>
      </c>
      <c r="AH180" s="126">
        <f t="shared" si="719"/>
        <v>0.2079646018</v>
      </c>
      <c r="AI180" s="126">
        <f t="shared" si="719"/>
        <v>0.02465559712</v>
      </c>
      <c r="AJ180" s="126">
        <f t="shared" si="719"/>
        <v>0.04324927559</v>
      </c>
      <c r="AK180" s="126">
        <f t="shared" si="719"/>
        <v>0.002923086256</v>
      </c>
      <c r="AL180" s="126">
        <f t="shared" si="719"/>
        <v>0.005127491436</v>
      </c>
      <c r="AM180" s="126">
        <f t="shared" si="719"/>
        <v>0.008994318375</v>
      </c>
      <c r="AN180" s="126">
        <f t="shared" si="719"/>
        <v>0.0003465514634</v>
      </c>
      <c r="AO180" s="126">
        <f t="shared" si="719"/>
        <v>0.0006078984692</v>
      </c>
      <c r="AP180" s="126">
        <f t="shared" si="719"/>
        <v>0.001066336715</v>
      </c>
      <c r="AQ180" s="126">
        <f t="shared" si="719"/>
        <v>0.001870499839</v>
      </c>
      <c r="AR180" s="126">
        <f t="shared" si="719"/>
        <v>0.01405569136</v>
      </c>
      <c r="AS180" s="126">
        <f t="shared" si="719"/>
        <v>0.001666396398</v>
      </c>
      <c r="AT180" s="126">
        <f t="shared" si="719"/>
        <v>0.002923086256</v>
      </c>
      <c r="AU180" s="126">
        <f t="shared" si="719"/>
        <v>0.0001975624596</v>
      </c>
      <c r="AV180" s="126">
        <f t="shared" si="719"/>
        <v>0.0003465514634</v>
      </c>
      <c r="AW180" s="126">
        <f t="shared" si="719"/>
        <v>0.0006078984692</v>
      </c>
      <c r="AX180" s="126">
        <f t="shared" si="719"/>
        <v>0.00002342235346</v>
      </c>
      <c r="AY180" s="126">
        <f t="shared" si="719"/>
        <v>0.00004108599823</v>
      </c>
      <c r="AZ180" s="126">
        <f t="shared" si="719"/>
        <v>0.00007207043707</v>
      </c>
      <c r="BA180" s="126">
        <f t="shared" si="719"/>
        <v>0.0001264213631</v>
      </c>
      <c r="BB180" s="126">
        <f t="shared" si="719"/>
        <v>0.02465559712</v>
      </c>
      <c r="BC180" s="126">
        <f t="shared" si="719"/>
        <v>0.002923086256</v>
      </c>
      <c r="BD180" s="126">
        <f t="shared" si="719"/>
        <v>0.005127491436</v>
      </c>
      <c r="BE180" s="126">
        <f t="shared" si="719"/>
        <v>0.0003465514634</v>
      </c>
      <c r="BF180" s="126">
        <f t="shared" si="719"/>
        <v>0.0006078984692</v>
      </c>
      <c r="BG180" s="126">
        <f t="shared" si="719"/>
        <v>0.001066336715</v>
      </c>
      <c r="BH180" s="126">
        <f t="shared" si="719"/>
        <v>0.00004108599823</v>
      </c>
      <c r="BI180" s="126">
        <f t="shared" si="719"/>
        <v>0.00007207043707</v>
      </c>
      <c r="BJ180" s="126">
        <f t="shared" si="719"/>
        <v>0.0001264213631</v>
      </c>
      <c r="BK180" s="126">
        <f t="shared" si="719"/>
        <v>0.0002217602902</v>
      </c>
      <c r="BL180" s="126">
        <f t="shared" si="719"/>
        <v>0.04324927559</v>
      </c>
      <c r="BM180" s="126">
        <f t="shared" si="719"/>
        <v>0.005127491436</v>
      </c>
      <c r="BN180" s="126">
        <f t="shared" si="719"/>
        <v>0.008994318375</v>
      </c>
      <c r="BO180" s="126">
        <f t="shared" si="719"/>
        <v>0.0006078984692</v>
      </c>
      <c r="BP180" s="126">
        <f t="shared" si="719"/>
        <v>0.001066336715</v>
      </c>
      <c r="BQ180" s="126">
        <f t="shared" si="719"/>
        <v>0.001870499839</v>
      </c>
      <c r="BR180" s="126">
        <f t="shared" si="719"/>
        <v>0.00007207043707</v>
      </c>
      <c r="BS180" s="126">
        <f t="shared" si="719"/>
        <v>0.0001264213631</v>
      </c>
      <c r="BT180" s="126">
        <f t="shared" si="719"/>
        <v>0.0002217602902</v>
      </c>
      <c r="BU180" s="126">
        <f t="shared" si="719"/>
        <v>0.0003889977541</v>
      </c>
      <c r="BV180" s="126">
        <f t="shared" si="719"/>
        <v>0.001666396398</v>
      </c>
      <c r="BW180" s="126">
        <f t="shared" si="719"/>
        <v>0.0001975624596</v>
      </c>
      <c r="BX180" s="126">
        <f t="shared" si="719"/>
        <v>0.0003465514634</v>
      </c>
      <c r="BY180" s="126">
        <f t="shared" si="719"/>
        <v>0.00002342235346</v>
      </c>
      <c r="BZ180" s="126">
        <f t="shared" si="719"/>
        <v>0.00004108599823</v>
      </c>
      <c r="CA180" s="126">
        <f t="shared" si="719"/>
        <v>0.00007207043707</v>
      </c>
      <c r="CB180" s="126">
        <f t="shared" si="719"/>
        <v>0.000002776876956</v>
      </c>
      <c r="CC180" s="126">
        <f t="shared" si="719"/>
        <v>0.000004871020409</v>
      </c>
      <c r="CD180" s="126">
        <f t="shared" si="719"/>
        <v>0.000008544433261</v>
      </c>
      <c r="CE180" s="126">
        <f t="shared" si="719"/>
        <v>0.00001498809974</v>
      </c>
      <c r="CF180" s="126">
        <f t="shared" si="719"/>
        <v>0.002923086256</v>
      </c>
      <c r="CG180" s="126">
        <f t="shared" si="719"/>
        <v>0.0003465514634</v>
      </c>
      <c r="CH180" s="126">
        <f t="shared" si="719"/>
        <v>0.0006078984692</v>
      </c>
      <c r="CI180" s="126">
        <f t="shared" si="719"/>
        <v>0.00004108599823</v>
      </c>
      <c r="CJ180" s="126">
        <f t="shared" si="719"/>
        <v>0.00007207043707</v>
      </c>
      <c r="CK180" s="126">
        <f t="shared" si="719"/>
        <v>0.0001264213631</v>
      </c>
      <c r="CL180" s="126">
        <f t="shared" si="719"/>
        <v>0.000004871020409</v>
      </c>
      <c r="CM180" s="126">
        <f t="shared" si="719"/>
        <v>0.000008544433261</v>
      </c>
      <c r="CN180" s="126">
        <f t="shared" si="719"/>
        <v>0.00001498809974</v>
      </c>
      <c r="CO180" s="126">
        <f t="shared" si="719"/>
        <v>0.00002629116842</v>
      </c>
      <c r="CP180" s="126">
        <f t="shared" si="719"/>
        <v>0.005127491436</v>
      </c>
      <c r="CQ180" s="126">
        <f t="shared" si="719"/>
        <v>0.0006078984692</v>
      </c>
      <c r="CR180" s="126">
        <f t="shared" si="719"/>
        <v>0.001066336715</v>
      </c>
      <c r="CS180" s="126">
        <f t="shared" si="719"/>
        <v>0.00007207043707</v>
      </c>
      <c r="CT180" s="126">
        <f t="shared" si="719"/>
        <v>0.0001264213631</v>
      </c>
      <c r="CU180" s="126">
        <f t="shared" si="719"/>
        <v>0.0002217602902</v>
      </c>
      <c r="CV180" s="126">
        <f t="shared" si="719"/>
        <v>0.000008544433261</v>
      </c>
      <c r="CW180" s="126">
        <f t="shared" si="719"/>
        <v>0.00001498809974</v>
      </c>
      <c r="CX180" s="126">
        <f t="shared" si="719"/>
        <v>0.00002629116842</v>
      </c>
      <c r="CY180" s="126">
        <f t="shared" si="719"/>
        <v>0.00004611829044</v>
      </c>
      <c r="CZ180" s="126">
        <f t="shared" si="719"/>
        <v>0.008994318375</v>
      </c>
      <c r="DA180" s="126">
        <f t="shared" si="719"/>
        <v>0.001066336715</v>
      </c>
      <c r="DB180" s="126">
        <f t="shared" si="719"/>
        <v>0.001870499839</v>
      </c>
      <c r="DC180" s="126">
        <f t="shared" si="719"/>
        <v>0.0001264213631</v>
      </c>
      <c r="DD180" s="126">
        <f t="shared" si="719"/>
        <v>0.0002217602902</v>
      </c>
      <c r="DE180" s="126">
        <f t="shared" si="719"/>
        <v>0.0003889977541</v>
      </c>
      <c r="DF180" s="126">
        <f t="shared" si="719"/>
        <v>0.00001498809974</v>
      </c>
      <c r="DG180" s="126">
        <f t="shared" si="719"/>
        <v>0.00002629116842</v>
      </c>
      <c r="DH180" s="126">
        <f t="shared" si="719"/>
        <v>0.00004611829044</v>
      </c>
      <c r="DI180" s="126">
        <f t="shared" si="719"/>
        <v>0.00008089776303</v>
      </c>
      <c r="DJ180" s="126">
        <f t="shared" ref="DJ180:DS180" si="720">$A180*OFFSET($D180,0,DJ$3)</f>
        <v>0.1666666667</v>
      </c>
      <c r="DK180" s="126">
        <f t="shared" si="720"/>
        <v>0.01975945017</v>
      </c>
      <c r="DL180" s="126">
        <f t="shared" si="720"/>
        <v>0.03466076696</v>
      </c>
      <c r="DM180" s="126">
        <f t="shared" si="720"/>
        <v>0.002342615227</v>
      </c>
      <c r="DN180" s="126">
        <f t="shared" si="720"/>
        <v>0.004109266186</v>
      </c>
      <c r="DO180" s="126">
        <f t="shared" si="720"/>
        <v>0.007208212598</v>
      </c>
      <c r="DP180" s="126">
        <f t="shared" si="720"/>
        <v>0.000277732733</v>
      </c>
      <c r="DQ180" s="126">
        <f t="shared" si="720"/>
        <v>0.0004871810427</v>
      </c>
      <c r="DR180" s="126">
        <f t="shared" si="720"/>
        <v>0.000854581906</v>
      </c>
      <c r="DS180" s="126">
        <f t="shared" si="720"/>
        <v>0.001499053062</v>
      </c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5">
        <f t="shared" ref="EF180:EO180" si="721">D180*EF$3</f>
        <v>-0.002271078519</v>
      </c>
      <c r="EG180" s="125">
        <f t="shared" si="721"/>
        <v>0.05251703475</v>
      </c>
      <c r="EH180" s="125">
        <f t="shared" si="721"/>
        <v>0.1195369477</v>
      </c>
      <c r="EI180" s="125">
        <f t="shared" si="721"/>
        <v>-0.005015177844</v>
      </c>
      <c r="EJ180" s="125">
        <f t="shared" si="721"/>
        <v>0.01318418124</v>
      </c>
      <c r="EK180" s="125">
        <f t="shared" si="721"/>
        <v>-0.009700403242</v>
      </c>
      <c r="EL180" s="125">
        <f t="shared" si="721"/>
        <v>0.0005685685371</v>
      </c>
      <c r="EM180" s="125">
        <f t="shared" si="721"/>
        <v>-0.0008887852082</v>
      </c>
      <c r="EN180" s="125">
        <f t="shared" si="721"/>
        <v>-0.001741038314</v>
      </c>
      <c r="EO180" s="125">
        <f t="shared" si="721"/>
        <v>0.00311543696</v>
      </c>
      <c r="EP180" s="127">
        <f t="shared" si="17"/>
        <v>0.1693056861</v>
      </c>
      <c r="EQ180" s="127">
        <v>0.0039025829756937913</v>
      </c>
      <c r="ER180" s="127">
        <f t="shared" si="18"/>
        <v>0.1666666667</v>
      </c>
      <c r="ES180" s="127">
        <f t="shared" si="19"/>
        <v>0.000006964423565</v>
      </c>
      <c r="ET180" s="127">
        <f t="shared" si="20"/>
        <v>0.07111579496</v>
      </c>
    </row>
    <row r="181">
      <c r="A181" s="123">
        <f>'Yield Tabulations'!Z182</f>
        <v>0.3492366412</v>
      </c>
      <c r="B181" s="124">
        <f>'Yield Tabulations'!V182</f>
        <v>0.3490566038</v>
      </c>
      <c r="C181" s="124">
        <f>'Yield Tabulations'!W182</f>
        <v>0.3495145631</v>
      </c>
      <c r="D181" s="125">
        <f t="shared" si="11"/>
        <v>1</v>
      </c>
      <c r="E181" s="125">
        <f t="shared" ref="E181:M181" si="722">POWER($B181,E$1)*POWER($C181,E$2)</f>
        <v>0.3495145631</v>
      </c>
      <c r="F181" s="125">
        <f t="shared" si="722"/>
        <v>0.3490566038</v>
      </c>
      <c r="G181" s="125">
        <f t="shared" si="722"/>
        <v>0.1221604298</v>
      </c>
      <c r="H181" s="125">
        <f t="shared" si="722"/>
        <v>0.1220003664</v>
      </c>
      <c r="I181" s="125">
        <f t="shared" si="722"/>
        <v>0.1218405126</v>
      </c>
      <c r="J181" s="125">
        <f t="shared" si="722"/>
        <v>0.04269684926</v>
      </c>
      <c r="K181" s="125">
        <f t="shared" si="722"/>
        <v>0.04264090475</v>
      </c>
      <c r="L181" s="125">
        <f t="shared" si="722"/>
        <v>0.04258503354</v>
      </c>
      <c r="M181" s="125">
        <f t="shared" si="722"/>
        <v>0.04252923554</v>
      </c>
      <c r="N181" s="126">
        <f t="shared" ref="N181:DI181" si="723">OFFSET($D181,0,N$2)*OFFSET($D181,0,N$3)</f>
        <v>1</v>
      </c>
      <c r="O181" s="126">
        <f t="shared" si="723"/>
        <v>0.3495145631</v>
      </c>
      <c r="P181" s="126">
        <f t="shared" si="723"/>
        <v>0.3490566038</v>
      </c>
      <c r="Q181" s="126">
        <f t="shared" si="723"/>
        <v>0.1221604298</v>
      </c>
      <c r="R181" s="126">
        <f t="shared" si="723"/>
        <v>0.1220003664</v>
      </c>
      <c r="S181" s="126">
        <f t="shared" si="723"/>
        <v>0.1218405126</v>
      </c>
      <c r="T181" s="126">
        <f t="shared" si="723"/>
        <v>0.04269684926</v>
      </c>
      <c r="U181" s="126">
        <f t="shared" si="723"/>
        <v>0.04264090475</v>
      </c>
      <c r="V181" s="126">
        <f t="shared" si="723"/>
        <v>0.04258503354</v>
      </c>
      <c r="W181" s="126">
        <f t="shared" si="723"/>
        <v>0.04252923554</v>
      </c>
      <c r="X181" s="126">
        <f t="shared" si="723"/>
        <v>0.3495145631</v>
      </c>
      <c r="Y181" s="126">
        <f t="shared" si="723"/>
        <v>0.1221604298</v>
      </c>
      <c r="Z181" s="126">
        <f t="shared" si="723"/>
        <v>0.1220003664</v>
      </c>
      <c r="AA181" s="126">
        <f t="shared" si="723"/>
        <v>0.04269684926</v>
      </c>
      <c r="AB181" s="126">
        <f t="shared" si="723"/>
        <v>0.04264090475</v>
      </c>
      <c r="AC181" s="126">
        <f t="shared" si="723"/>
        <v>0.04258503354</v>
      </c>
      <c r="AD181" s="126">
        <f t="shared" si="723"/>
        <v>0.01492317061</v>
      </c>
      <c r="AE181" s="126">
        <f t="shared" si="723"/>
        <v>0.01490361719</v>
      </c>
      <c r="AF181" s="126">
        <f t="shared" si="723"/>
        <v>0.01488408939</v>
      </c>
      <c r="AG181" s="126">
        <f t="shared" si="723"/>
        <v>0.01486458718</v>
      </c>
      <c r="AH181" s="126">
        <f t="shared" si="723"/>
        <v>0.3490566038</v>
      </c>
      <c r="AI181" s="126">
        <f t="shared" si="723"/>
        <v>0.1220003664</v>
      </c>
      <c r="AJ181" s="126">
        <f t="shared" si="723"/>
        <v>0.1218405126</v>
      </c>
      <c r="AK181" s="126">
        <f t="shared" si="723"/>
        <v>0.04264090475</v>
      </c>
      <c r="AL181" s="126">
        <f t="shared" si="723"/>
        <v>0.04258503354</v>
      </c>
      <c r="AM181" s="126">
        <f t="shared" si="723"/>
        <v>0.04252923554</v>
      </c>
      <c r="AN181" s="126">
        <f t="shared" si="723"/>
        <v>0.01490361719</v>
      </c>
      <c r="AO181" s="126">
        <f t="shared" si="723"/>
        <v>0.01488408939</v>
      </c>
      <c r="AP181" s="126">
        <f t="shared" si="723"/>
        <v>0.01486458718</v>
      </c>
      <c r="AQ181" s="126">
        <f t="shared" si="723"/>
        <v>0.01484511052</v>
      </c>
      <c r="AR181" s="126">
        <f t="shared" si="723"/>
        <v>0.1221604298</v>
      </c>
      <c r="AS181" s="126">
        <f t="shared" si="723"/>
        <v>0.04269684926</v>
      </c>
      <c r="AT181" s="126">
        <f t="shared" si="723"/>
        <v>0.04264090475</v>
      </c>
      <c r="AU181" s="126">
        <f t="shared" si="723"/>
        <v>0.01492317061</v>
      </c>
      <c r="AV181" s="126">
        <f t="shared" si="723"/>
        <v>0.01490361719</v>
      </c>
      <c r="AW181" s="126">
        <f t="shared" si="723"/>
        <v>0.01488408939</v>
      </c>
      <c r="AX181" s="126">
        <f t="shared" si="723"/>
        <v>0.005215865458</v>
      </c>
      <c r="AY181" s="126">
        <f t="shared" si="723"/>
        <v>0.005209031252</v>
      </c>
      <c r="AZ181" s="126">
        <f t="shared" si="723"/>
        <v>0.005202206002</v>
      </c>
      <c r="BA181" s="126">
        <f t="shared" si="723"/>
        <v>0.005195389694</v>
      </c>
      <c r="BB181" s="126">
        <f t="shared" si="723"/>
        <v>0.1220003664</v>
      </c>
      <c r="BC181" s="126">
        <f t="shared" si="723"/>
        <v>0.04264090475</v>
      </c>
      <c r="BD181" s="126">
        <f t="shared" si="723"/>
        <v>0.04258503354</v>
      </c>
      <c r="BE181" s="126">
        <f t="shared" si="723"/>
        <v>0.01490361719</v>
      </c>
      <c r="BF181" s="126">
        <f t="shared" si="723"/>
        <v>0.01488408939</v>
      </c>
      <c r="BG181" s="126">
        <f t="shared" si="723"/>
        <v>0.01486458718</v>
      </c>
      <c r="BH181" s="126">
        <f t="shared" si="723"/>
        <v>0.005209031252</v>
      </c>
      <c r="BI181" s="126">
        <f t="shared" si="723"/>
        <v>0.005202206002</v>
      </c>
      <c r="BJ181" s="126">
        <f t="shared" si="723"/>
        <v>0.005195389694</v>
      </c>
      <c r="BK181" s="126">
        <f t="shared" si="723"/>
        <v>0.005188582318</v>
      </c>
      <c r="BL181" s="126">
        <f t="shared" si="723"/>
        <v>0.1218405126</v>
      </c>
      <c r="BM181" s="126">
        <f t="shared" si="723"/>
        <v>0.04258503354</v>
      </c>
      <c r="BN181" s="126">
        <f t="shared" si="723"/>
        <v>0.04252923554</v>
      </c>
      <c r="BO181" s="126">
        <f t="shared" si="723"/>
        <v>0.01488408939</v>
      </c>
      <c r="BP181" s="126">
        <f t="shared" si="723"/>
        <v>0.01486458718</v>
      </c>
      <c r="BQ181" s="126">
        <f t="shared" si="723"/>
        <v>0.01484511052</v>
      </c>
      <c r="BR181" s="126">
        <f t="shared" si="723"/>
        <v>0.005202206002</v>
      </c>
      <c r="BS181" s="126">
        <f t="shared" si="723"/>
        <v>0.005195389694</v>
      </c>
      <c r="BT181" s="126">
        <f t="shared" si="723"/>
        <v>0.005188582318</v>
      </c>
      <c r="BU181" s="126">
        <f t="shared" si="723"/>
        <v>0.005181783861</v>
      </c>
      <c r="BV181" s="126">
        <f t="shared" si="723"/>
        <v>0.04269684926</v>
      </c>
      <c r="BW181" s="126">
        <f t="shared" si="723"/>
        <v>0.01492317061</v>
      </c>
      <c r="BX181" s="126">
        <f t="shared" si="723"/>
        <v>0.01490361719</v>
      </c>
      <c r="BY181" s="126">
        <f t="shared" si="723"/>
        <v>0.005215865458</v>
      </c>
      <c r="BZ181" s="126">
        <f t="shared" si="723"/>
        <v>0.005209031252</v>
      </c>
      <c r="CA181" s="126">
        <f t="shared" si="723"/>
        <v>0.005202206002</v>
      </c>
      <c r="CB181" s="126">
        <f t="shared" si="723"/>
        <v>0.001823020937</v>
      </c>
      <c r="CC181" s="126">
        <f t="shared" si="723"/>
        <v>0.001820632282</v>
      </c>
      <c r="CD181" s="126">
        <f t="shared" si="723"/>
        <v>0.001818246758</v>
      </c>
      <c r="CE181" s="126">
        <f t="shared" si="723"/>
        <v>0.001815864359</v>
      </c>
      <c r="CF181" s="126">
        <f t="shared" si="723"/>
        <v>0.04264090475</v>
      </c>
      <c r="CG181" s="126">
        <f t="shared" si="723"/>
        <v>0.01490361719</v>
      </c>
      <c r="CH181" s="126">
        <f t="shared" si="723"/>
        <v>0.01488408939</v>
      </c>
      <c r="CI181" s="126">
        <f t="shared" si="723"/>
        <v>0.005209031252</v>
      </c>
      <c r="CJ181" s="126">
        <f t="shared" si="723"/>
        <v>0.005202206002</v>
      </c>
      <c r="CK181" s="126">
        <f t="shared" si="723"/>
        <v>0.005195389694</v>
      </c>
      <c r="CL181" s="126">
        <f t="shared" si="723"/>
        <v>0.001820632282</v>
      </c>
      <c r="CM181" s="126">
        <f t="shared" si="723"/>
        <v>0.001818246758</v>
      </c>
      <c r="CN181" s="126">
        <f t="shared" si="723"/>
        <v>0.001815864359</v>
      </c>
      <c r="CO181" s="126">
        <f t="shared" si="723"/>
        <v>0.001813485082</v>
      </c>
      <c r="CP181" s="126">
        <f t="shared" si="723"/>
        <v>0.04258503354</v>
      </c>
      <c r="CQ181" s="126">
        <f t="shared" si="723"/>
        <v>0.01488408939</v>
      </c>
      <c r="CR181" s="126">
        <f t="shared" si="723"/>
        <v>0.01486458718</v>
      </c>
      <c r="CS181" s="126">
        <f t="shared" si="723"/>
        <v>0.005202206002</v>
      </c>
      <c r="CT181" s="126">
        <f t="shared" si="723"/>
        <v>0.005195389694</v>
      </c>
      <c r="CU181" s="126">
        <f t="shared" si="723"/>
        <v>0.005188582318</v>
      </c>
      <c r="CV181" s="126">
        <f t="shared" si="723"/>
        <v>0.001818246758</v>
      </c>
      <c r="CW181" s="126">
        <f t="shared" si="723"/>
        <v>0.001815864359</v>
      </c>
      <c r="CX181" s="126">
        <f t="shared" si="723"/>
        <v>0.001813485082</v>
      </c>
      <c r="CY181" s="126">
        <f t="shared" si="723"/>
        <v>0.001811108922</v>
      </c>
      <c r="CZ181" s="126">
        <f t="shared" si="723"/>
        <v>0.04252923554</v>
      </c>
      <c r="DA181" s="126">
        <f t="shared" si="723"/>
        <v>0.01486458718</v>
      </c>
      <c r="DB181" s="126">
        <f t="shared" si="723"/>
        <v>0.01484511052</v>
      </c>
      <c r="DC181" s="126">
        <f t="shared" si="723"/>
        <v>0.005195389694</v>
      </c>
      <c r="DD181" s="126">
        <f t="shared" si="723"/>
        <v>0.005188582318</v>
      </c>
      <c r="DE181" s="126">
        <f t="shared" si="723"/>
        <v>0.005181783861</v>
      </c>
      <c r="DF181" s="126">
        <f t="shared" si="723"/>
        <v>0.001815864359</v>
      </c>
      <c r="DG181" s="126">
        <f t="shared" si="723"/>
        <v>0.001813485082</v>
      </c>
      <c r="DH181" s="126">
        <f t="shared" si="723"/>
        <v>0.001811108922</v>
      </c>
      <c r="DI181" s="126">
        <f t="shared" si="723"/>
        <v>0.001808735876</v>
      </c>
      <c r="DJ181" s="126">
        <f t="shared" ref="DJ181:DS181" si="724">$A181*OFFSET($D181,0,DJ$3)</f>
        <v>0.3492366412</v>
      </c>
      <c r="DK181" s="126">
        <f t="shared" si="724"/>
        <v>0.1220632921</v>
      </c>
      <c r="DL181" s="126">
        <f t="shared" si="724"/>
        <v>0.1219033559</v>
      </c>
      <c r="DM181" s="126">
        <f t="shared" si="724"/>
        <v>0.0426628982</v>
      </c>
      <c r="DN181" s="126">
        <f t="shared" si="724"/>
        <v>0.04260699818</v>
      </c>
      <c r="DO181" s="126">
        <f t="shared" si="724"/>
        <v>0.0425511714</v>
      </c>
      <c r="DP181" s="126">
        <f t="shared" si="724"/>
        <v>0.01491130423</v>
      </c>
      <c r="DQ181" s="126">
        <f t="shared" si="724"/>
        <v>0.01489176635</v>
      </c>
      <c r="DR181" s="126">
        <f t="shared" si="724"/>
        <v>0.01487225408</v>
      </c>
      <c r="DS181" s="126">
        <f t="shared" si="724"/>
        <v>0.01485276737</v>
      </c>
      <c r="DT181" s="126"/>
      <c r="DU181" s="126"/>
      <c r="DV181" s="126"/>
      <c r="DW181" s="126"/>
      <c r="DX181" s="126"/>
      <c r="DY181" s="126"/>
      <c r="DZ181" s="126"/>
      <c r="EA181" s="126"/>
      <c r="EB181" s="126"/>
      <c r="EC181" s="126"/>
      <c r="ED181" s="126"/>
      <c r="EE181" s="126"/>
      <c r="EF181" s="125">
        <f t="shared" ref="EF181:EO181" si="725">D181*EF$3</f>
        <v>-0.002271078519</v>
      </c>
      <c r="EG181" s="125">
        <f t="shared" si="725"/>
        <v>0.1548243861</v>
      </c>
      <c r="EH181" s="125">
        <f t="shared" si="725"/>
        <v>0.2006358806</v>
      </c>
      <c r="EI181" s="125">
        <f t="shared" si="725"/>
        <v>-0.04358777277</v>
      </c>
      <c r="EJ181" s="125">
        <f t="shared" si="725"/>
        <v>0.06523772002</v>
      </c>
      <c r="EK181" s="125">
        <f t="shared" si="725"/>
        <v>-0.027327674</v>
      </c>
      <c r="EL181" s="125">
        <f t="shared" si="725"/>
        <v>0.01456801344</v>
      </c>
      <c r="EM181" s="125">
        <f t="shared" si="725"/>
        <v>-0.01296527098</v>
      </c>
      <c r="EN181" s="125">
        <f t="shared" si="725"/>
        <v>-0.01445973649</v>
      </c>
      <c r="EO181" s="125">
        <f t="shared" si="725"/>
        <v>0.0147312055</v>
      </c>
      <c r="EP181" s="127">
        <f t="shared" si="17"/>
        <v>0.3493856729</v>
      </c>
      <c r="EQ181" s="127">
        <v>0.018892473724657466</v>
      </c>
      <c r="ER181" s="127">
        <f t="shared" si="18"/>
        <v>0.3492366412</v>
      </c>
      <c r="ES181" s="127">
        <f t="shared" si="19"/>
        <v>0.00000002221043397</v>
      </c>
      <c r="ET181" s="127">
        <f t="shared" si="20"/>
        <v>0.007073730788</v>
      </c>
    </row>
    <row r="182">
      <c r="A182" s="123">
        <f>'Yield Tabulations'!Z183</f>
        <v>0.3784893268</v>
      </c>
      <c r="B182" s="124">
        <f>'Yield Tabulations'!V183</f>
        <v>0.4463350785</v>
      </c>
      <c r="C182" s="124">
        <f>'Yield Tabulations'!W183</f>
        <v>0.2643171806</v>
      </c>
      <c r="D182" s="125">
        <f t="shared" si="11"/>
        <v>1</v>
      </c>
      <c r="E182" s="125">
        <f t="shared" ref="E182:M182" si="726">POWER($B182,E$1)*POWER($C182,E$2)</f>
        <v>0.2643171806</v>
      </c>
      <c r="F182" s="125">
        <f t="shared" si="726"/>
        <v>0.4463350785</v>
      </c>
      <c r="G182" s="125">
        <f t="shared" si="726"/>
        <v>0.06986357197</v>
      </c>
      <c r="H182" s="125">
        <f t="shared" si="726"/>
        <v>0.1179740296</v>
      </c>
      <c r="I182" s="125">
        <f t="shared" si="726"/>
        <v>0.1992150023</v>
      </c>
      <c r="J182" s="125">
        <f t="shared" si="726"/>
        <v>0.01846614237</v>
      </c>
      <c r="K182" s="125">
        <f t="shared" si="726"/>
        <v>0.03118256288</v>
      </c>
      <c r="L182" s="125">
        <f t="shared" si="726"/>
        <v>0.05265594775</v>
      </c>
      <c r="M182" s="125">
        <f t="shared" si="726"/>
        <v>0.08891664371</v>
      </c>
      <c r="N182" s="126">
        <f t="shared" ref="N182:DI182" si="727">OFFSET($D182,0,N$2)*OFFSET($D182,0,N$3)</f>
        <v>1</v>
      </c>
      <c r="O182" s="126">
        <f t="shared" si="727"/>
        <v>0.2643171806</v>
      </c>
      <c r="P182" s="126">
        <f t="shared" si="727"/>
        <v>0.4463350785</v>
      </c>
      <c r="Q182" s="126">
        <f t="shared" si="727"/>
        <v>0.06986357197</v>
      </c>
      <c r="R182" s="126">
        <f t="shared" si="727"/>
        <v>0.1179740296</v>
      </c>
      <c r="S182" s="126">
        <f t="shared" si="727"/>
        <v>0.1992150023</v>
      </c>
      <c r="T182" s="126">
        <f t="shared" si="727"/>
        <v>0.01846614237</v>
      </c>
      <c r="U182" s="126">
        <f t="shared" si="727"/>
        <v>0.03118256288</v>
      </c>
      <c r="V182" s="126">
        <f t="shared" si="727"/>
        <v>0.05265594775</v>
      </c>
      <c r="W182" s="126">
        <f t="shared" si="727"/>
        <v>0.08891664371</v>
      </c>
      <c r="X182" s="126">
        <f t="shared" si="727"/>
        <v>0.2643171806</v>
      </c>
      <c r="Y182" s="126">
        <f t="shared" si="727"/>
        <v>0.06986357197</v>
      </c>
      <c r="Z182" s="126">
        <f t="shared" si="727"/>
        <v>0.1179740296</v>
      </c>
      <c r="AA182" s="126">
        <f t="shared" si="727"/>
        <v>0.01846614237</v>
      </c>
      <c r="AB182" s="126">
        <f t="shared" si="727"/>
        <v>0.03118256288</v>
      </c>
      <c r="AC182" s="126">
        <f t="shared" si="727"/>
        <v>0.05265594775</v>
      </c>
      <c r="AD182" s="126">
        <f t="shared" si="727"/>
        <v>0.004880918688</v>
      </c>
      <c r="AE182" s="126">
        <f t="shared" si="727"/>
        <v>0.008242087105</v>
      </c>
      <c r="AF182" s="126">
        <f t="shared" si="727"/>
        <v>0.01391787165</v>
      </c>
      <c r="AG182" s="126">
        <f t="shared" si="727"/>
        <v>0.02350219658</v>
      </c>
      <c r="AH182" s="126">
        <f t="shared" si="727"/>
        <v>0.4463350785</v>
      </c>
      <c r="AI182" s="126">
        <f t="shared" si="727"/>
        <v>0.1179740296</v>
      </c>
      <c r="AJ182" s="126">
        <f t="shared" si="727"/>
        <v>0.1992150023</v>
      </c>
      <c r="AK182" s="126">
        <f t="shared" si="727"/>
        <v>0.03118256288</v>
      </c>
      <c r="AL182" s="126">
        <f t="shared" si="727"/>
        <v>0.05265594775</v>
      </c>
      <c r="AM182" s="126">
        <f t="shared" si="727"/>
        <v>0.08891664371</v>
      </c>
      <c r="AN182" s="126">
        <f t="shared" si="727"/>
        <v>0.008242087105</v>
      </c>
      <c r="AO182" s="126">
        <f t="shared" si="727"/>
        <v>0.01391787165</v>
      </c>
      <c r="AP182" s="126">
        <f t="shared" si="727"/>
        <v>0.02350219658</v>
      </c>
      <c r="AQ182" s="126">
        <f t="shared" si="727"/>
        <v>0.03968661715</v>
      </c>
      <c r="AR182" s="126">
        <f t="shared" si="727"/>
        <v>0.06986357197</v>
      </c>
      <c r="AS182" s="126">
        <f t="shared" si="727"/>
        <v>0.01846614237</v>
      </c>
      <c r="AT182" s="126">
        <f t="shared" si="727"/>
        <v>0.03118256288</v>
      </c>
      <c r="AU182" s="126">
        <f t="shared" si="727"/>
        <v>0.004880918688</v>
      </c>
      <c r="AV182" s="126">
        <f t="shared" si="727"/>
        <v>0.008242087105</v>
      </c>
      <c r="AW182" s="126">
        <f t="shared" si="727"/>
        <v>0.01391787165</v>
      </c>
      <c r="AX182" s="126">
        <f t="shared" si="727"/>
        <v>0.001290110667</v>
      </c>
      <c r="AY182" s="126">
        <f t="shared" si="727"/>
        <v>0.002178525226</v>
      </c>
      <c r="AZ182" s="126">
        <f t="shared" si="727"/>
        <v>0.003678732595</v>
      </c>
      <c r="BA182" s="126">
        <f t="shared" si="727"/>
        <v>0.006212034337</v>
      </c>
      <c r="BB182" s="126">
        <f t="shared" si="727"/>
        <v>0.1179740296</v>
      </c>
      <c r="BC182" s="126">
        <f t="shared" si="727"/>
        <v>0.03118256288</v>
      </c>
      <c r="BD182" s="126">
        <f t="shared" si="727"/>
        <v>0.05265594775</v>
      </c>
      <c r="BE182" s="126">
        <f t="shared" si="727"/>
        <v>0.008242087105</v>
      </c>
      <c r="BF182" s="126">
        <f t="shared" si="727"/>
        <v>0.01391787165</v>
      </c>
      <c r="BG182" s="126">
        <f t="shared" si="727"/>
        <v>0.02350219658</v>
      </c>
      <c r="BH182" s="126">
        <f t="shared" si="727"/>
        <v>0.002178525226</v>
      </c>
      <c r="BI182" s="126">
        <f t="shared" si="727"/>
        <v>0.003678732595</v>
      </c>
      <c r="BJ182" s="126">
        <f t="shared" si="727"/>
        <v>0.006212034337</v>
      </c>
      <c r="BK182" s="126">
        <f t="shared" si="727"/>
        <v>0.01048985475</v>
      </c>
      <c r="BL182" s="126">
        <f t="shared" si="727"/>
        <v>0.1992150023</v>
      </c>
      <c r="BM182" s="126">
        <f t="shared" si="727"/>
        <v>0.05265594775</v>
      </c>
      <c r="BN182" s="126">
        <f t="shared" si="727"/>
        <v>0.08891664371</v>
      </c>
      <c r="BO182" s="126">
        <f t="shared" si="727"/>
        <v>0.01391787165</v>
      </c>
      <c r="BP182" s="126">
        <f t="shared" si="727"/>
        <v>0.02350219658</v>
      </c>
      <c r="BQ182" s="126">
        <f t="shared" si="727"/>
        <v>0.03968661715</v>
      </c>
      <c r="BR182" s="126">
        <f t="shared" si="727"/>
        <v>0.003678732595</v>
      </c>
      <c r="BS182" s="126">
        <f t="shared" si="727"/>
        <v>0.006212034337</v>
      </c>
      <c r="BT182" s="126">
        <f t="shared" si="727"/>
        <v>0.01048985475</v>
      </c>
      <c r="BU182" s="126">
        <f t="shared" si="727"/>
        <v>0.01771352938</v>
      </c>
      <c r="BV182" s="126">
        <f t="shared" si="727"/>
        <v>0.01846614237</v>
      </c>
      <c r="BW182" s="126">
        <f t="shared" si="727"/>
        <v>0.004880918688</v>
      </c>
      <c r="BX182" s="126">
        <f t="shared" si="727"/>
        <v>0.008242087105</v>
      </c>
      <c r="BY182" s="126">
        <f t="shared" si="727"/>
        <v>0.001290110667</v>
      </c>
      <c r="BZ182" s="126">
        <f t="shared" si="727"/>
        <v>0.002178525226</v>
      </c>
      <c r="CA182" s="126">
        <f t="shared" si="727"/>
        <v>0.003678732595</v>
      </c>
      <c r="CB182" s="126">
        <f t="shared" si="727"/>
        <v>0.0003409984141</v>
      </c>
      <c r="CC182" s="126">
        <f t="shared" si="727"/>
        <v>0.0005758216457</v>
      </c>
      <c r="CD182" s="126">
        <f t="shared" si="727"/>
        <v>0.0009723522279</v>
      </c>
      <c r="CE182" s="126">
        <f t="shared" si="727"/>
        <v>0.001641947402</v>
      </c>
      <c r="CF182" s="126">
        <f t="shared" si="727"/>
        <v>0.03118256288</v>
      </c>
      <c r="CG182" s="126">
        <f t="shared" si="727"/>
        <v>0.008242087105</v>
      </c>
      <c r="CH182" s="126">
        <f t="shared" si="727"/>
        <v>0.01391787165</v>
      </c>
      <c r="CI182" s="126">
        <f t="shared" si="727"/>
        <v>0.002178525226</v>
      </c>
      <c r="CJ182" s="126">
        <f t="shared" si="727"/>
        <v>0.003678732595</v>
      </c>
      <c r="CK182" s="126">
        <f t="shared" si="727"/>
        <v>0.006212034337</v>
      </c>
      <c r="CL182" s="126">
        <f t="shared" si="727"/>
        <v>0.0005758216457</v>
      </c>
      <c r="CM182" s="126">
        <f t="shared" si="727"/>
        <v>0.0009723522279</v>
      </c>
      <c r="CN182" s="126">
        <f t="shared" si="727"/>
        <v>0.001641947402</v>
      </c>
      <c r="CO182" s="126">
        <f t="shared" si="727"/>
        <v>0.002772648834</v>
      </c>
      <c r="CP182" s="126">
        <f t="shared" si="727"/>
        <v>0.05265594775</v>
      </c>
      <c r="CQ182" s="126">
        <f t="shared" si="727"/>
        <v>0.01391787165</v>
      </c>
      <c r="CR182" s="126">
        <f t="shared" si="727"/>
        <v>0.02350219658</v>
      </c>
      <c r="CS182" s="126">
        <f t="shared" si="727"/>
        <v>0.003678732595</v>
      </c>
      <c r="CT182" s="126">
        <f t="shared" si="727"/>
        <v>0.006212034337</v>
      </c>
      <c r="CU182" s="126">
        <f t="shared" si="727"/>
        <v>0.01048985475</v>
      </c>
      <c r="CV182" s="126">
        <f t="shared" si="727"/>
        <v>0.0009723522279</v>
      </c>
      <c r="CW182" s="126">
        <f t="shared" si="727"/>
        <v>0.001641947402</v>
      </c>
      <c r="CX182" s="126">
        <f t="shared" si="727"/>
        <v>0.002772648834</v>
      </c>
      <c r="CY182" s="126">
        <f t="shared" si="727"/>
        <v>0.004681990146</v>
      </c>
      <c r="CZ182" s="126">
        <f t="shared" si="727"/>
        <v>0.08891664371</v>
      </c>
      <c r="DA182" s="126">
        <f t="shared" si="727"/>
        <v>0.02350219658</v>
      </c>
      <c r="DB182" s="126">
        <f t="shared" si="727"/>
        <v>0.03968661715</v>
      </c>
      <c r="DC182" s="126">
        <f t="shared" si="727"/>
        <v>0.006212034337</v>
      </c>
      <c r="DD182" s="126">
        <f t="shared" si="727"/>
        <v>0.01048985475</v>
      </c>
      <c r="DE182" s="126">
        <f t="shared" si="727"/>
        <v>0.01771352938</v>
      </c>
      <c r="DF182" s="126">
        <f t="shared" si="727"/>
        <v>0.001641947402</v>
      </c>
      <c r="DG182" s="126">
        <f t="shared" si="727"/>
        <v>0.002772648834</v>
      </c>
      <c r="DH182" s="126">
        <f t="shared" si="727"/>
        <v>0.004681990146</v>
      </c>
      <c r="DI182" s="126">
        <f t="shared" si="727"/>
        <v>0.007906169529</v>
      </c>
      <c r="DJ182" s="126">
        <f t="shared" ref="DJ182:DS182" si="728">$A182*OFFSET($D182,0,DJ$3)</f>
        <v>0.3784893268</v>
      </c>
      <c r="DK182" s="126">
        <f t="shared" si="728"/>
        <v>0.1000412317</v>
      </c>
      <c r="DL182" s="126">
        <f t="shared" si="728"/>
        <v>0.1689330634</v>
      </c>
      <c r="DM182" s="126">
        <f t="shared" si="728"/>
        <v>0.02644261632</v>
      </c>
      <c r="DN182" s="126">
        <f t="shared" si="728"/>
        <v>0.04465191103</v>
      </c>
      <c r="DO182" s="126">
        <f t="shared" si="728"/>
        <v>0.07540075211</v>
      </c>
      <c r="DP182" s="126">
        <f t="shared" si="728"/>
        <v>0.006989237794</v>
      </c>
      <c r="DQ182" s="126">
        <f t="shared" si="728"/>
        <v>0.01180226723</v>
      </c>
      <c r="DR182" s="126">
        <f t="shared" si="728"/>
        <v>0.01992971421</v>
      </c>
      <c r="DS182" s="126">
        <f t="shared" si="728"/>
        <v>0.03365400062</v>
      </c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5">
        <f t="shared" ref="EF182:EO182" si="729">D182*EF$3</f>
        <v>-0.002271078519</v>
      </c>
      <c r="EG182" s="125">
        <f t="shared" si="729"/>
        <v>0.1170845211</v>
      </c>
      <c r="EH182" s="125">
        <f t="shared" si="729"/>
        <v>0.2565510308</v>
      </c>
      <c r="EI182" s="125">
        <f t="shared" si="729"/>
        <v>-0.02492785515</v>
      </c>
      <c r="EJ182" s="125">
        <f t="shared" si="729"/>
        <v>0.06308470162</v>
      </c>
      <c r="EK182" s="125">
        <f t="shared" si="729"/>
        <v>-0.04468203983</v>
      </c>
      <c r="EL182" s="125">
        <f t="shared" si="729"/>
        <v>0.006300582241</v>
      </c>
      <c r="EM182" s="125">
        <f t="shared" si="729"/>
        <v>-0.009481280474</v>
      </c>
      <c r="EN182" s="125">
        <f t="shared" si="729"/>
        <v>-0.01787931265</v>
      </c>
      <c r="EO182" s="125">
        <f t="shared" si="729"/>
        <v>0.03079879838</v>
      </c>
      <c r="EP182" s="127">
        <f t="shared" si="17"/>
        <v>0.3745780675</v>
      </c>
      <c r="EQ182" s="127">
        <v>0.00708726740635978</v>
      </c>
      <c r="ER182" s="127">
        <f t="shared" si="18"/>
        <v>0.3784893268</v>
      </c>
      <c r="ES182" s="127">
        <f t="shared" si="19"/>
        <v>0.00001529794904</v>
      </c>
      <c r="ET182" s="127">
        <f t="shared" si="20"/>
        <v>0.003008828422</v>
      </c>
    </row>
    <row r="183">
      <c r="A183" s="123">
        <f>'Yield Tabulations'!Z184</f>
        <v>0.3985680191</v>
      </c>
      <c r="B183" s="124">
        <f>'Yield Tabulations'!V184</f>
        <v>0.4879032258</v>
      </c>
      <c r="C183" s="124">
        <f>'Yield Tabulations'!W184</f>
        <v>0.269005848</v>
      </c>
      <c r="D183" s="125">
        <f t="shared" si="11"/>
        <v>1</v>
      </c>
      <c r="E183" s="125">
        <f t="shared" ref="E183:M183" si="730">POWER($B183,E$1)*POWER($C183,E$2)</f>
        <v>0.269005848</v>
      </c>
      <c r="F183" s="125">
        <f t="shared" si="730"/>
        <v>0.4879032258</v>
      </c>
      <c r="G183" s="125">
        <f t="shared" si="730"/>
        <v>0.07236414623</v>
      </c>
      <c r="H183" s="125">
        <f t="shared" si="730"/>
        <v>0.131248821</v>
      </c>
      <c r="I183" s="125">
        <f t="shared" si="730"/>
        <v>0.2380495578</v>
      </c>
      <c r="J183" s="125">
        <f t="shared" si="730"/>
        <v>0.01946637852</v>
      </c>
      <c r="K183" s="125">
        <f t="shared" si="730"/>
        <v>0.03530670038</v>
      </c>
      <c r="L183" s="125">
        <f t="shared" si="730"/>
        <v>0.06403672314</v>
      </c>
      <c r="M183" s="125">
        <f t="shared" si="730"/>
        <v>0.1161451471</v>
      </c>
      <c r="N183" s="126">
        <f t="shared" ref="N183:DI183" si="731">OFFSET($D183,0,N$2)*OFFSET($D183,0,N$3)</f>
        <v>1</v>
      </c>
      <c r="O183" s="126">
        <f t="shared" si="731"/>
        <v>0.269005848</v>
      </c>
      <c r="P183" s="126">
        <f t="shared" si="731"/>
        <v>0.4879032258</v>
      </c>
      <c r="Q183" s="126">
        <f t="shared" si="731"/>
        <v>0.07236414623</v>
      </c>
      <c r="R183" s="126">
        <f t="shared" si="731"/>
        <v>0.131248821</v>
      </c>
      <c r="S183" s="126">
        <f t="shared" si="731"/>
        <v>0.2380495578</v>
      </c>
      <c r="T183" s="126">
        <f t="shared" si="731"/>
        <v>0.01946637852</v>
      </c>
      <c r="U183" s="126">
        <f t="shared" si="731"/>
        <v>0.03530670038</v>
      </c>
      <c r="V183" s="126">
        <f t="shared" si="731"/>
        <v>0.06403672314</v>
      </c>
      <c r="W183" s="126">
        <f t="shared" si="731"/>
        <v>0.1161451471</v>
      </c>
      <c r="X183" s="126">
        <f t="shared" si="731"/>
        <v>0.269005848</v>
      </c>
      <c r="Y183" s="126">
        <f t="shared" si="731"/>
        <v>0.07236414623</v>
      </c>
      <c r="Z183" s="126">
        <f t="shared" si="731"/>
        <v>0.131248821</v>
      </c>
      <c r="AA183" s="126">
        <f t="shared" si="731"/>
        <v>0.01946637852</v>
      </c>
      <c r="AB183" s="126">
        <f t="shared" si="731"/>
        <v>0.03530670038</v>
      </c>
      <c r="AC183" s="126">
        <f t="shared" si="731"/>
        <v>0.06403672314</v>
      </c>
      <c r="AD183" s="126">
        <f t="shared" si="731"/>
        <v>0.00523656966</v>
      </c>
      <c r="AE183" s="126">
        <f t="shared" si="731"/>
        <v>0.009497708874</v>
      </c>
      <c r="AF183" s="126">
        <f t="shared" si="731"/>
        <v>0.01722625301</v>
      </c>
      <c r="AG183" s="126">
        <f t="shared" si="731"/>
        <v>0.03124372379</v>
      </c>
      <c r="AH183" s="126">
        <f t="shared" si="731"/>
        <v>0.4879032258</v>
      </c>
      <c r="AI183" s="126">
        <f t="shared" si="731"/>
        <v>0.131248821</v>
      </c>
      <c r="AJ183" s="126">
        <f t="shared" si="731"/>
        <v>0.2380495578</v>
      </c>
      <c r="AK183" s="126">
        <f t="shared" si="731"/>
        <v>0.03530670038</v>
      </c>
      <c r="AL183" s="126">
        <f t="shared" si="731"/>
        <v>0.06403672314</v>
      </c>
      <c r="AM183" s="126">
        <f t="shared" si="731"/>
        <v>0.1161451471</v>
      </c>
      <c r="AN183" s="126">
        <f t="shared" si="731"/>
        <v>0.009497708874</v>
      </c>
      <c r="AO183" s="126">
        <f t="shared" si="731"/>
        <v>0.01722625301</v>
      </c>
      <c r="AP183" s="126">
        <f t="shared" si="731"/>
        <v>0.03124372379</v>
      </c>
      <c r="AQ183" s="126">
        <f t="shared" si="731"/>
        <v>0.05666759195</v>
      </c>
      <c r="AR183" s="126">
        <f t="shared" si="731"/>
        <v>0.07236414623</v>
      </c>
      <c r="AS183" s="126">
        <f t="shared" si="731"/>
        <v>0.01946637852</v>
      </c>
      <c r="AT183" s="126">
        <f t="shared" si="731"/>
        <v>0.03530670038</v>
      </c>
      <c r="AU183" s="126">
        <f t="shared" si="731"/>
        <v>0.00523656966</v>
      </c>
      <c r="AV183" s="126">
        <f t="shared" si="731"/>
        <v>0.009497708874</v>
      </c>
      <c r="AW183" s="126">
        <f t="shared" si="731"/>
        <v>0.01722625301</v>
      </c>
      <c r="AX183" s="126">
        <f t="shared" si="731"/>
        <v>0.001408667862</v>
      </c>
      <c r="AY183" s="126">
        <f t="shared" si="731"/>
        <v>0.002554939229</v>
      </c>
      <c r="AZ183" s="126">
        <f t="shared" si="731"/>
        <v>0.004633962797</v>
      </c>
      <c r="BA183" s="126">
        <f t="shared" si="731"/>
        <v>0.008404744411</v>
      </c>
      <c r="BB183" s="126">
        <f t="shared" si="731"/>
        <v>0.131248821</v>
      </c>
      <c r="BC183" s="126">
        <f t="shared" si="731"/>
        <v>0.03530670038</v>
      </c>
      <c r="BD183" s="126">
        <f t="shared" si="731"/>
        <v>0.06403672314</v>
      </c>
      <c r="BE183" s="126">
        <f t="shared" si="731"/>
        <v>0.009497708874</v>
      </c>
      <c r="BF183" s="126">
        <f t="shared" si="731"/>
        <v>0.01722625301</v>
      </c>
      <c r="BG183" s="126">
        <f t="shared" si="731"/>
        <v>0.03124372379</v>
      </c>
      <c r="BH183" s="126">
        <f t="shared" si="731"/>
        <v>0.002554939229</v>
      </c>
      <c r="BI183" s="126">
        <f t="shared" si="731"/>
        <v>0.004633962797</v>
      </c>
      <c r="BJ183" s="126">
        <f t="shared" si="731"/>
        <v>0.008404744411</v>
      </c>
      <c r="BK183" s="126">
        <f t="shared" si="731"/>
        <v>0.01524391362</v>
      </c>
      <c r="BL183" s="126">
        <f t="shared" si="731"/>
        <v>0.2380495578</v>
      </c>
      <c r="BM183" s="126">
        <f t="shared" si="731"/>
        <v>0.06403672314</v>
      </c>
      <c r="BN183" s="126">
        <f t="shared" si="731"/>
        <v>0.1161451471</v>
      </c>
      <c r="BO183" s="126">
        <f t="shared" si="731"/>
        <v>0.01722625301</v>
      </c>
      <c r="BP183" s="126">
        <f t="shared" si="731"/>
        <v>0.03124372379</v>
      </c>
      <c r="BQ183" s="126">
        <f t="shared" si="731"/>
        <v>0.05666759195</v>
      </c>
      <c r="BR183" s="126">
        <f t="shared" si="731"/>
        <v>0.004633962797</v>
      </c>
      <c r="BS183" s="126">
        <f t="shared" si="731"/>
        <v>0.008404744411</v>
      </c>
      <c r="BT183" s="126">
        <f t="shared" si="731"/>
        <v>0.01524391362</v>
      </c>
      <c r="BU183" s="126">
        <f t="shared" si="731"/>
        <v>0.02764830091</v>
      </c>
      <c r="BV183" s="126">
        <f t="shared" si="731"/>
        <v>0.01946637852</v>
      </c>
      <c r="BW183" s="126">
        <f t="shared" si="731"/>
        <v>0.00523656966</v>
      </c>
      <c r="BX183" s="126">
        <f t="shared" si="731"/>
        <v>0.009497708874</v>
      </c>
      <c r="BY183" s="126">
        <f t="shared" si="731"/>
        <v>0.001408667862</v>
      </c>
      <c r="BZ183" s="126">
        <f t="shared" si="731"/>
        <v>0.002554939229</v>
      </c>
      <c r="CA183" s="126">
        <f t="shared" si="731"/>
        <v>0.004633962797</v>
      </c>
      <c r="CB183" s="126">
        <f t="shared" si="731"/>
        <v>0.0003789398926</v>
      </c>
      <c r="CC183" s="126">
        <f t="shared" si="731"/>
        <v>0.0006872935938</v>
      </c>
      <c r="CD183" s="126">
        <f t="shared" si="731"/>
        <v>0.001246563092</v>
      </c>
      <c r="CE183" s="126">
        <f t="shared" si="731"/>
        <v>0.002260925397</v>
      </c>
      <c r="CF183" s="126">
        <f t="shared" si="731"/>
        <v>0.03530670038</v>
      </c>
      <c r="CG183" s="126">
        <f t="shared" si="731"/>
        <v>0.009497708874</v>
      </c>
      <c r="CH183" s="126">
        <f t="shared" si="731"/>
        <v>0.01722625301</v>
      </c>
      <c r="CI183" s="126">
        <f t="shared" si="731"/>
        <v>0.002554939229</v>
      </c>
      <c r="CJ183" s="126">
        <f t="shared" si="731"/>
        <v>0.004633962797</v>
      </c>
      <c r="CK183" s="126">
        <f t="shared" si="731"/>
        <v>0.008404744411</v>
      </c>
      <c r="CL183" s="126">
        <f t="shared" si="731"/>
        <v>0.0006872935938</v>
      </c>
      <c r="CM183" s="126">
        <f t="shared" si="731"/>
        <v>0.001246563092</v>
      </c>
      <c r="CN183" s="126">
        <f t="shared" si="731"/>
        <v>0.002260925397</v>
      </c>
      <c r="CO183" s="126">
        <f t="shared" si="731"/>
        <v>0.00410070191</v>
      </c>
      <c r="CP183" s="126">
        <f t="shared" si="731"/>
        <v>0.06403672314</v>
      </c>
      <c r="CQ183" s="126">
        <f t="shared" si="731"/>
        <v>0.01722625301</v>
      </c>
      <c r="CR183" s="126">
        <f t="shared" si="731"/>
        <v>0.03124372379</v>
      </c>
      <c r="CS183" s="126">
        <f t="shared" si="731"/>
        <v>0.004633962797</v>
      </c>
      <c r="CT183" s="126">
        <f t="shared" si="731"/>
        <v>0.008404744411</v>
      </c>
      <c r="CU183" s="126">
        <f t="shared" si="731"/>
        <v>0.01524391362</v>
      </c>
      <c r="CV183" s="126">
        <f t="shared" si="731"/>
        <v>0.001246563092</v>
      </c>
      <c r="CW183" s="126">
        <f t="shared" si="731"/>
        <v>0.002260925397</v>
      </c>
      <c r="CX183" s="126">
        <f t="shared" si="731"/>
        <v>0.00410070191</v>
      </c>
      <c r="CY183" s="126">
        <f t="shared" si="731"/>
        <v>0.007437554631</v>
      </c>
      <c r="CZ183" s="126">
        <f t="shared" si="731"/>
        <v>0.1161451471</v>
      </c>
      <c r="DA183" s="126">
        <f t="shared" si="731"/>
        <v>0.03124372379</v>
      </c>
      <c r="DB183" s="126">
        <f t="shared" si="731"/>
        <v>0.05666759195</v>
      </c>
      <c r="DC183" s="126">
        <f t="shared" si="731"/>
        <v>0.008404744411</v>
      </c>
      <c r="DD183" s="126">
        <f t="shared" si="731"/>
        <v>0.01524391362</v>
      </c>
      <c r="DE183" s="126">
        <f t="shared" si="731"/>
        <v>0.02764830091</v>
      </c>
      <c r="DF183" s="126">
        <f t="shared" si="731"/>
        <v>0.002260925397</v>
      </c>
      <c r="DG183" s="126">
        <f t="shared" si="731"/>
        <v>0.00410070191</v>
      </c>
      <c r="DH183" s="126">
        <f t="shared" si="731"/>
        <v>0.007437554631</v>
      </c>
      <c r="DI183" s="126">
        <f t="shared" si="731"/>
        <v>0.0134896952</v>
      </c>
      <c r="DJ183" s="126">
        <f t="shared" ref="DJ183:DS183" si="732">$A183*OFFSET($D183,0,DJ$3)</f>
        <v>0.3985680191</v>
      </c>
      <c r="DK183" s="126">
        <f t="shared" si="732"/>
        <v>0.1072171279</v>
      </c>
      <c r="DL183" s="126">
        <f t="shared" si="732"/>
        <v>0.1944626222</v>
      </c>
      <c r="DM183" s="126">
        <f t="shared" si="732"/>
        <v>0.02884203442</v>
      </c>
      <c r="DN183" s="126">
        <f t="shared" si="732"/>
        <v>0.05231158259</v>
      </c>
      <c r="DO183" s="126">
        <f t="shared" si="732"/>
        <v>0.09487894068</v>
      </c>
      <c r="DP183" s="126">
        <f t="shared" si="732"/>
        <v>0.007758675925</v>
      </c>
      <c r="DQ183" s="126">
        <f t="shared" si="732"/>
        <v>0.01407212163</v>
      </c>
      <c r="DR183" s="126">
        <f t="shared" si="732"/>
        <v>0.02552298989</v>
      </c>
      <c r="DS183" s="126">
        <f t="shared" si="732"/>
        <v>0.04629174122</v>
      </c>
      <c r="DT183" s="126"/>
      <c r="DU183" s="126"/>
      <c r="DV183" s="126"/>
      <c r="DW183" s="126"/>
      <c r="DX183" s="126"/>
      <c r="DY183" s="126"/>
      <c r="DZ183" s="126"/>
      <c r="EA183" s="126"/>
      <c r="EB183" s="126"/>
      <c r="EC183" s="126"/>
      <c r="ED183" s="126"/>
      <c r="EE183" s="126"/>
      <c r="EF183" s="125">
        <f t="shared" ref="EF183:EO183" si="733">D183*EF$3</f>
        <v>-0.002271078519</v>
      </c>
      <c r="EG183" s="125">
        <f t="shared" si="733"/>
        <v>0.119161459</v>
      </c>
      <c r="EH183" s="125">
        <f t="shared" si="733"/>
        <v>0.2804441809</v>
      </c>
      <c r="EI183" s="125">
        <f t="shared" si="733"/>
        <v>-0.02582007911</v>
      </c>
      <c r="EJ183" s="125">
        <f t="shared" si="733"/>
        <v>0.07018318133</v>
      </c>
      <c r="EK183" s="125">
        <f t="shared" si="733"/>
        <v>-0.05339226312</v>
      </c>
      <c r="EL183" s="125">
        <f t="shared" si="733"/>
        <v>0.006641859264</v>
      </c>
      <c r="EM183" s="125">
        <f t="shared" si="733"/>
        <v>-0.01073525387</v>
      </c>
      <c r="EN183" s="125">
        <f t="shared" si="733"/>
        <v>-0.02174365182</v>
      </c>
      <c r="EO183" s="125">
        <f t="shared" si="733"/>
        <v>0.04023016187</v>
      </c>
      <c r="EP183" s="127">
        <f t="shared" si="17"/>
        <v>0.4026985159</v>
      </c>
      <c r="EQ183" s="127">
        <v>0.01648642515847905</v>
      </c>
      <c r="ER183" s="127">
        <f t="shared" si="18"/>
        <v>0.3985680191</v>
      </c>
      <c r="ES183" s="127">
        <f t="shared" si="19"/>
        <v>0.00001706100403</v>
      </c>
      <c r="ET183" s="127">
        <f t="shared" si="20"/>
        <v>0.001209237774</v>
      </c>
    </row>
    <row r="184">
      <c r="A184" s="123">
        <f>'Yield Tabulations'!Z185</f>
        <v>0.240797546</v>
      </c>
      <c r="B184" s="124">
        <f>'Yield Tabulations'!V185</f>
        <v>0.2813370474</v>
      </c>
      <c r="C184" s="124">
        <f>'Yield Tabulations'!W185</f>
        <v>0.1911262799</v>
      </c>
      <c r="D184" s="125">
        <f t="shared" si="11"/>
        <v>1</v>
      </c>
      <c r="E184" s="125">
        <f t="shared" ref="E184:M184" si="734">POWER($B184,E$1)*POWER($C184,E$2)</f>
        <v>0.1911262799</v>
      </c>
      <c r="F184" s="125">
        <f t="shared" si="734"/>
        <v>0.2813370474</v>
      </c>
      <c r="G184" s="125">
        <f t="shared" si="734"/>
        <v>0.03652925485</v>
      </c>
      <c r="H184" s="125">
        <f t="shared" si="734"/>
        <v>0.05377090325</v>
      </c>
      <c r="I184" s="125">
        <f t="shared" si="734"/>
        <v>0.07915053421</v>
      </c>
      <c r="J184" s="125">
        <f t="shared" si="734"/>
        <v>0.006981700587</v>
      </c>
      <c r="K184" s="125">
        <f t="shared" si="734"/>
        <v>0.0102770327</v>
      </c>
      <c r="L184" s="125">
        <f t="shared" si="734"/>
        <v>0.01512774715</v>
      </c>
      <c r="M184" s="125">
        <f t="shared" si="734"/>
        <v>0.02226797759</v>
      </c>
      <c r="N184" s="126">
        <f t="shared" ref="N184:DI184" si="735">OFFSET($D184,0,N$2)*OFFSET($D184,0,N$3)</f>
        <v>1</v>
      </c>
      <c r="O184" s="126">
        <f t="shared" si="735"/>
        <v>0.1911262799</v>
      </c>
      <c r="P184" s="126">
        <f t="shared" si="735"/>
        <v>0.2813370474</v>
      </c>
      <c r="Q184" s="126">
        <f t="shared" si="735"/>
        <v>0.03652925485</v>
      </c>
      <c r="R184" s="126">
        <f t="shared" si="735"/>
        <v>0.05377090325</v>
      </c>
      <c r="S184" s="126">
        <f t="shared" si="735"/>
        <v>0.07915053421</v>
      </c>
      <c r="T184" s="126">
        <f t="shared" si="735"/>
        <v>0.006981700587</v>
      </c>
      <c r="U184" s="126">
        <f t="shared" si="735"/>
        <v>0.0102770327</v>
      </c>
      <c r="V184" s="126">
        <f t="shared" si="735"/>
        <v>0.01512774715</v>
      </c>
      <c r="W184" s="126">
        <f t="shared" si="735"/>
        <v>0.02226797759</v>
      </c>
      <c r="X184" s="126">
        <f t="shared" si="735"/>
        <v>0.1911262799</v>
      </c>
      <c r="Y184" s="126">
        <f t="shared" si="735"/>
        <v>0.03652925485</v>
      </c>
      <c r="Z184" s="126">
        <f t="shared" si="735"/>
        <v>0.05377090325</v>
      </c>
      <c r="AA184" s="126">
        <f t="shared" si="735"/>
        <v>0.006981700587</v>
      </c>
      <c r="AB184" s="126">
        <f t="shared" si="735"/>
        <v>0.0102770327</v>
      </c>
      <c r="AC184" s="126">
        <f t="shared" si="735"/>
        <v>0.01512774715</v>
      </c>
      <c r="AD184" s="126">
        <f t="shared" si="735"/>
        <v>0.00133438646</v>
      </c>
      <c r="AE184" s="126">
        <f t="shared" si="735"/>
        <v>0.001964211029</v>
      </c>
      <c r="AF184" s="126">
        <f t="shared" si="735"/>
        <v>0.002891310036</v>
      </c>
      <c r="AG184" s="126">
        <f t="shared" si="735"/>
        <v>0.004255995717</v>
      </c>
      <c r="AH184" s="126">
        <f t="shared" si="735"/>
        <v>0.2813370474</v>
      </c>
      <c r="AI184" s="126">
        <f t="shared" si="735"/>
        <v>0.05377090325</v>
      </c>
      <c r="AJ184" s="126">
        <f t="shared" si="735"/>
        <v>0.07915053421</v>
      </c>
      <c r="AK184" s="126">
        <f t="shared" si="735"/>
        <v>0.0102770327</v>
      </c>
      <c r="AL184" s="126">
        <f t="shared" si="735"/>
        <v>0.01512774715</v>
      </c>
      <c r="AM184" s="126">
        <f t="shared" si="735"/>
        <v>0.02226797759</v>
      </c>
      <c r="AN184" s="126">
        <f t="shared" si="735"/>
        <v>0.001964211029</v>
      </c>
      <c r="AO184" s="126">
        <f t="shared" si="735"/>
        <v>0.002891310036</v>
      </c>
      <c r="AP184" s="126">
        <f t="shared" si="735"/>
        <v>0.004255995717</v>
      </c>
      <c r="AQ184" s="126">
        <f t="shared" si="735"/>
        <v>0.006264807066</v>
      </c>
      <c r="AR184" s="126">
        <f t="shared" si="735"/>
        <v>0.03652925485</v>
      </c>
      <c r="AS184" s="126">
        <f t="shared" si="735"/>
        <v>0.006981700587</v>
      </c>
      <c r="AT184" s="126">
        <f t="shared" si="735"/>
        <v>0.0102770327</v>
      </c>
      <c r="AU184" s="126">
        <f t="shared" si="735"/>
        <v>0.00133438646</v>
      </c>
      <c r="AV184" s="126">
        <f t="shared" si="735"/>
        <v>0.001964211029</v>
      </c>
      <c r="AW184" s="126">
        <f t="shared" si="735"/>
        <v>0.002891310036</v>
      </c>
      <c r="AX184" s="126">
        <f t="shared" si="735"/>
        <v>0.00025503632</v>
      </c>
      <c r="AY184" s="126">
        <f t="shared" si="735"/>
        <v>0.0003754123467</v>
      </c>
      <c r="AZ184" s="126">
        <f t="shared" si="735"/>
        <v>0.0005526053311</v>
      </c>
      <c r="BA184" s="126">
        <f t="shared" si="735"/>
        <v>0.0008134326286</v>
      </c>
      <c r="BB184" s="126">
        <f t="shared" si="735"/>
        <v>0.05377090325</v>
      </c>
      <c r="BC184" s="126">
        <f t="shared" si="735"/>
        <v>0.0102770327</v>
      </c>
      <c r="BD184" s="126">
        <f t="shared" si="735"/>
        <v>0.01512774715</v>
      </c>
      <c r="BE184" s="126">
        <f t="shared" si="735"/>
        <v>0.001964211029</v>
      </c>
      <c r="BF184" s="126">
        <f t="shared" si="735"/>
        <v>0.002891310036</v>
      </c>
      <c r="BG184" s="126">
        <f t="shared" si="735"/>
        <v>0.004255995717</v>
      </c>
      <c r="BH184" s="126">
        <f t="shared" si="735"/>
        <v>0.0003754123467</v>
      </c>
      <c r="BI184" s="126">
        <f t="shared" si="735"/>
        <v>0.0005526053311</v>
      </c>
      <c r="BJ184" s="126">
        <f t="shared" si="735"/>
        <v>0.0008134326286</v>
      </c>
      <c r="BK184" s="126">
        <f t="shared" si="735"/>
        <v>0.001197369269</v>
      </c>
      <c r="BL184" s="126">
        <f t="shared" si="735"/>
        <v>0.07915053421</v>
      </c>
      <c r="BM184" s="126">
        <f t="shared" si="735"/>
        <v>0.01512774715</v>
      </c>
      <c r="BN184" s="126">
        <f t="shared" si="735"/>
        <v>0.02226797759</v>
      </c>
      <c r="BO184" s="126">
        <f t="shared" si="735"/>
        <v>0.002891310036</v>
      </c>
      <c r="BP184" s="126">
        <f t="shared" si="735"/>
        <v>0.004255995717</v>
      </c>
      <c r="BQ184" s="126">
        <f t="shared" si="735"/>
        <v>0.006264807066</v>
      </c>
      <c r="BR184" s="126">
        <f t="shared" si="735"/>
        <v>0.0005526053311</v>
      </c>
      <c r="BS184" s="126">
        <f t="shared" si="735"/>
        <v>0.0008134326286</v>
      </c>
      <c r="BT184" s="126">
        <f t="shared" si="735"/>
        <v>0.001197369269</v>
      </c>
      <c r="BU184" s="126">
        <f t="shared" si="735"/>
        <v>0.001762522322</v>
      </c>
      <c r="BV184" s="126">
        <f t="shared" si="735"/>
        <v>0.006981700587</v>
      </c>
      <c r="BW184" s="126">
        <f t="shared" si="735"/>
        <v>0.00133438646</v>
      </c>
      <c r="BX184" s="126">
        <f t="shared" si="735"/>
        <v>0.001964211029</v>
      </c>
      <c r="BY184" s="126">
        <f t="shared" si="735"/>
        <v>0.00025503632</v>
      </c>
      <c r="BZ184" s="126">
        <f t="shared" si="735"/>
        <v>0.0003754123467</v>
      </c>
      <c r="CA184" s="126">
        <f t="shared" si="735"/>
        <v>0.0005526053311</v>
      </c>
      <c r="CB184" s="126">
        <f t="shared" si="735"/>
        <v>0.00004874414308</v>
      </c>
      <c r="CC184" s="126">
        <f t="shared" si="735"/>
        <v>0.00007175116525</v>
      </c>
      <c r="CD184" s="126">
        <f t="shared" si="735"/>
        <v>0.0001056174012</v>
      </c>
      <c r="CE184" s="126">
        <f t="shared" si="735"/>
        <v>0.0001554683522</v>
      </c>
      <c r="CF184" s="126">
        <f t="shared" si="735"/>
        <v>0.0102770327</v>
      </c>
      <c r="CG184" s="126">
        <f t="shared" si="735"/>
        <v>0.001964211029</v>
      </c>
      <c r="CH184" s="126">
        <f t="shared" si="735"/>
        <v>0.002891310036</v>
      </c>
      <c r="CI184" s="126">
        <f t="shared" si="735"/>
        <v>0.0003754123467</v>
      </c>
      <c r="CJ184" s="126">
        <f t="shared" si="735"/>
        <v>0.0005526053311</v>
      </c>
      <c r="CK184" s="126">
        <f t="shared" si="735"/>
        <v>0.0008134326286</v>
      </c>
      <c r="CL184" s="126">
        <f t="shared" si="735"/>
        <v>0.00007175116525</v>
      </c>
      <c r="CM184" s="126">
        <f t="shared" si="735"/>
        <v>0.0001056174012</v>
      </c>
      <c r="CN184" s="126">
        <f t="shared" si="735"/>
        <v>0.0001554683522</v>
      </c>
      <c r="CO184" s="126">
        <f t="shared" si="735"/>
        <v>0.0002288487339</v>
      </c>
      <c r="CP184" s="126">
        <f t="shared" si="735"/>
        <v>0.01512774715</v>
      </c>
      <c r="CQ184" s="126">
        <f t="shared" si="735"/>
        <v>0.002891310036</v>
      </c>
      <c r="CR184" s="126">
        <f t="shared" si="735"/>
        <v>0.004255995717</v>
      </c>
      <c r="CS184" s="126">
        <f t="shared" si="735"/>
        <v>0.0005526053311</v>
      </c>
      <c r="CT184" s="126">
        <f t="shared" si="735"/>
        <v>0.0008134326286</v>
      </c>
      <c r="CU184" s="126">
        <f t="shared" si="735"/>
        <v>0.001197369269</v>
      </c>
      <c r="CV184" s="126">
        <f t="shared" si="735"/>
        <v>0.0001056174012</v>
      </c>
      <c r="CW184" s="126">
        <f t="shared" si="735"/>
        <v>0.0001554683522</v>
      </c>
      <c r="CX184" s="126">
        <f t="shared" si="735"/>
        <v>0.0002288487339</v>
      </c>
      <c r="CY184" s="126">
        <f t="shared" si="735"/>
        <v>0.0003368643346</v>
      </c>
      <c r="CZ184" s="126">
        <f t="shared" si="735"/>
        <v>0.02226797759</v>
      </c>
      <c r="DA184" s="126">
        <f t="shared" si="735"/>
        <v>0.004255995717</v>
      </c>
      <c r="DB184" s="126">
        <f t="shared" si="735"/>
        <v>0.006264807066</v>
      </c>
      <c r="DC184" s="126">
        <f t="shared" si="735"/>
        <v>0.0008134326286</v>
      </c>
      <c r="DD184" s="126">
        <f t="shared" si="735"/>
        <v>0.001197369269</v>
      </c>
      <c r="DE184" s="126">
        <f t="shared" si="735"/>
        <v>0.001762522322</v>
      </c>
      <c r="DF184" s="126">
        <f t="shared" si="735"/>
        <v>0.0001554683522</v>
      </c>
      <c r="DG184" s="126">
        <f t="shared" si="735"/>
        <v>0.0002288487339</v>
      </c>
      <c r="DH184" s="126">
        <f t="shared" si="735"/>
        <v>0.0003368643346</v>
      </c>
      <c r="DI184" s="126">
        <f t="shared" si="735"/>
        <v>0.000495862826</v>
      </c>
      <c r="DJ184" s="126">
        <f t="shared" ref="DJ184:DS184" si="736">$A184*OFFSET($D184,0,DJ$3)</f>
        <v>0.240797546</v>
      </c>
      <c r="DK184" s="126">
        <f t="shared" si="736"/>
        <v>0.04602273917</v>
      </c>
      <c r="DL184" s="126">
        <f t="shared" si="736"/>
        <v>0.06774527061</v>
      </c>
      <c r="DM184" s="126">
        <f t="shared" si="736"/>
        <v>0.008796154927</v>
      </c>
      <c r="DN184" s="126">
        <f t="shared" si="736"/>
        <v>0.01294790155</v>
      </c>
      <c r="DO184" s="126">
        <f t="shared" si="736"/>
        <v>0.0190592544</v>
      </c>
      <c r="DP184" s="126">
        <f t="shared" si="736"/>
        <v>0.001681176368</v>
      </c>
      <c r="DQ184" s="126">
        <f t="shared" si="736"/>
        <v>0.002474684255</v>
      </c>
      <c r="DR184" s="126">
        <f t="shared" si="736"/>
        <v>0.003642724391</v>
      </c>
      <c r="DS184" s="126">
        <f t="shared" si="736"/>
        <v>0.005362074359</v>
      </c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5">
        <f t="shared" ref="EF184:EO184" si="737">D184*EF$3</f>
        <v>-0.002271078519</v>
      </c>
      <c r="EG184" s="125">
        <f t="shared" si="737"/>
        <v>0.08466316449</v>
      </c>
      <c r="EH184" s="125">
        <f t="shared" si="737"/>
        <v>0.1617110395</v>
      </c>
      <c r="EI184" s="125">
        <f t="shared" si="737"/>
        <v>-0.01303391665</v>
      </c>
      <c r="EJ184" s="125">
        <f t="shared" si="737"/>
        <v>0.02875311965</v>
      </c>
      <c r="EK184" s="125">
        <f t="shared" si="737"/>
        <v>-0.01775271581</v>
      </c>
      <c r="EL184" s="125">
        <f t="shared" si="737"/>
        <v>0.002382131462</v>
      </c>
      <c r="EM184" s="125">
        <f t="shared" si="737"/>
        <v>-0.003124805035</v>
      </c>
      <c r="EN184" s="125">
        <f t="shared" si="737"/>
        <v>-0.005136622407</v>
      </c>
      <c r="EO184" s="125">
        <f t="shared" si="737"/>
        <v>0.007713144847</v>
      </c>
      <c r="EP184" s="127">
        <f t="shared" si="17"/>
        <v>0.2439034615</v>
      </c>
      <c r="EQ184" s="127">
        <v>0.011113862305649952</v>
      </c>
      <c r="ER184" s="127">
        <f t="shared" si="18"/>
        <v>0.240797546</v>
      </c>
      <c r="ES184" s="127">
        <f t="shared" si="19"/>
        <v>0.000009646711033</v>
      </c>
      <c r="ET184" s="127">
        <f t="shared" si="20"/>
        <v>0.0370734112</v>
      </c>
    </row>
    <row r="185">
      <c r="A185" s="123">
        <f>'Yield Tabulations'!Z186</f>
        <v>0.6329532917</v>
      </c>
      <c r="B185" s="124">
        <f>'Yield Tabulations'!V186</f>
        <v>0.4829683698</v>
      </c>
      <c r="C185" s="124">
        <f>'Yield Tabulations'!W186</f>
        <v>0.8623255814</v>
      </c>
      <c r="D185" s="125">
        <f t="shared" si="11"/>
        <v>1</v>
      </c>
      <c r="E185" s="125">
        <f t="shared" ref="E185:M185" si="738">POWER($B185,E$1)*POWER($C185,E$2)</f>
        <v>0.8623255814</v>
      </c>
      <c r="F185" s="125">
        <f t="shared" si="738"/>
        <v>0.4829683698</v>
      </c>
      <c r="G185" s="125">
        <f t="shared" si="738"/>
        <v>0.7436054083</v>
      </c>
      <c r="H185" s="125">
        <f t="shared" si="738"/>
        <v>0.4164759803</v>
      </c>
      <c r="I185" s="125">
        <f t="shared" si="738"/>
        <v>0.2332584463</v>
      </c>
      <c r="J185" s="125">
        <f t="shared" si="738"/>
        <v>0.6412299661</v>
      </c>
      <c r="K185" s="125">
        <f t="shared" si="738"/>
        <v>0.3591378919</v>
      </c>
      <c r="L185" s="125">
        <f t="shared" si="738"/>
        <v>0.2011447253</v>
      </c>
      <c r="M185" s="125">
        <f t="shared" si="738"/>
        <v>0.1126564515</v>
      </c>
      <c r="N185" s="126">
        <f t="shared" ref="N185:DI185" si="739">OFFSET($D185,0,N$2)*OFFSET($D185,0,N$3)</f>
        <v>1</v>
      </c>
      <c r="O185" s="126">
        <f t="shared" si="739"/>
        <v>0.8623255814</v>
      </c>
      <c r="P185" s="126">
        <f t="shared" si="739"/>
        <v>0.4829683698</v>
      </c>
      <c r="Q185" s="126">
        <f t="shared" si="739"/>
        <v>0.7436054083</v>
      </c>
      <c r="R185" s="126">
        <f t="shared" si="739"/>
        <v>0.4164759803</v>
      </c>
      <c r="S185" s="126">
        <f t="shared" si="739"/>
        <v>0.2332584463</v>
      </c>
      <c r="T185" s="126">
        <f t="shared" si="739"/>
        <v>0.6412299661</v>
      </c>
      <c r="U185" s="126">
        <f t="shared" si="739"/>
        <v>0.3591378919</v>
      </c>
      <c r="V185" s="126">
        <f t="shared" si="739"/>
        <v>0.2011447253</v>
      </c>
      <c r="W185" s="126">
        <f t="shared" si="739"/>
        <v>0.1126564515</v>
      </c>
      <c r="X185" s="126">
        <f t="shared" si="739"/>
        <v>0.8623255814</v>
      </c>
      <c r="Y185" s="126">
        <f t="shared" si="739"/>
        <v>0.7436054083</v>
      </c>
      <c r="Z185" s="126">
        <f t="shared" si="739"/>
        <v>0.4164759803</v>
      </c>
      <c r="AA185" s="126">
        <f t="shared" si="739"/>
        <v>0.6412299661</v>
      </c>
      <c r="AB185" s="126">
        <f t="shared" si="739"/>
        <v>0.3591378919</v>
      </c>
      <c r="AC185" s="126">
        <f t="shared" si="739"/>
        <v>0.2011447253</v>
      </c>
      <c r="AD185" s="126">
        <f t="shared" si="739"/>
        <v>0.5529490033</v>
      </c>
      <c r="AE185" s="126">
        <f t="shared" si="739"/>
        <v>0.3096937914</v>
      </c>
      <c r="AF185" s="126">
        <f t="shared" si="739"/>
        <v>0.1734522422</v>
      </c>
      <c r="AG185" s="126">
        <f t="shared" si="739"/>
        <v>0.09714654007</v>
      </c>
      <c r="AH185" s="126">
        <f t="shared" si="739"/>
        <v>0.4829683698</v>
      </c>
      <c r="AI185" s="126">
        <f t="shared" si="739"/>
        <v>0.4164759803</v>
      </c>
      <c r="AJ185" s="126">
        <f t="shared" si="739"/>
        <v>0.2332584463</v>
      </c>
      <c r="AK185" s="126">
        <f t="shared" si="739"/>
        <v>0.3591378919</v>
      </c>
      <c r="AL185" s="126">
        <f t="shared" si="739"/>
        <v>0.2011447253</v>
      </c>
      <c r="AM185" s="126">
        <f t="shared" si="739"/>
        <v>0.1126564515</v>
      </c>
      <c r="AN185" s="126">
        <f t="shared" si="739"/>
        <v>0.3096937914</v>
      </c>
      <c r="AO185" s="126">
        <f t="shared" si="739"/>
        <v>0.1734522422</v>
      </c>
      <c r="AP185" s="126">
        <f t="shared" si="739"/>
        <v>0.09714654007</v>
      </c>
      <c r="AQ185" s="126">
        <f t="shared" si="739"/>
        <v>0.05440950275</v>
      </c>
      <c r="AR185" s="126">
        <f t="shared" si="739"/>
        <v>0.7436054083</v>
      </c>
      <c r="AS185" s="126">
        <f t="shared" si="739"/>
        <v>0.6412299661</v>
      </c>
      <c r="AT185" s="126">
        <f t="shared" si="739"/>
        <v>0.3591378919</v>
      </c>
      <c r="AU185" s="126">
        <f t="shared" si="739"/>
        <v>0.5529490033</v>
      </c>
      <c r="AV185" s="126">
        <f t="shared" si="739"/>
        <v>0.3096937914</v>
      </c>
      <c r="AW185" s="126">
        <f t="shared" si="739"/>
        <v>0.1734522422</v>
      </c>
      <c r="AX185" s="126">
        <f t="shared" si="739"/>
        <v>0.4768220707</v>
      </c>
      <c r="AY185" s="126">
        <f t="shared" si="739"/>
        <v>0.2670568787</v>
      </c>
      <c r="AZ185" s="126">
        <f t="shared" si="739"/>
        <v>0.1495723056</v>
      </c>
      <c r="BA185" s="126">
        <f t="shared" si="739"/>
        <v>0.08377194665</v>
      </c>
      <c r="BB185" s="126">
        <f t="shared" si="739"/>
        <v>0.4164759803</v>
      </c>
      <c r="BC185" s="126">
        <f t="shared" si="739"/>
        <v>0.3591378919</v>
      </c>
      <c r="BD185" s="126">
        <f t="shared" si="739"/>
        <v>0.2011447253</v>
      </c>
      <c r="BE185" s="126">
        <f t="shared" si="739"/>
        <v>0.3096937914</v>
      </c>
      <c r="BF185" s="126">
        <f t="shared" si="739"/>
        <v>0.1734522422</v>
      </c>
      <c r="BG185" s="126">
        <f t="shared" si="739"/>
        <v>0.09714654007</v>
      </c>
      <c r="BH185" s="126">
        <f t="shared" si="739"/>
        <v>0.2670568787</v>
      </c>
      <c r="BI185" s="126">
        <f t="shared" si="739"/>
        <v>0.1495723056</v>
      </c>
      <c r="BJ185" s="126">
        <f t="shared" si="739"/>
        <v>0.08377194665</v>
      </c>
      <c r="BK185" s="126">
        <f t="shared" si="739"/>
        <v>0.04691870609</v>
      </c>
      <c r="BL185" s="126">
        <f t="shared" si="739"/>
        <v>0.2332584463</v>
      </c>
      <c r="BM185" s="126">
        <f t="shared" si="739"/>
        <v>0.2011447253</v>
      </c>
      <c r="BN185" s="126">
        <f t="shared" si="739"/>
        <v>0.1126564515</v>
      </c>
      <c r="BO185" s="126">
        <f t="shared" si="739"/>
        <v>0.1734522422</v>
      </c>
      <c r="BP185" s="126">
        <f t="shared" si="739"/>
        <v>0.09714654007</v>
      </c>
      <c r="BQ185" s="126">
        <f t="shared" si="739"/>
        <v>0.05440950275</v>
      </c>
      <c r="BR185" s="126">
        <f t="shared" si="739"/>
        <v>0.1495723056</v>
      </c>
      <c r="BS185" s="126">
        <f t="shared" si="739"/>
        <v>0.08377194665</v>
      </c>
      <c r="BT185" s="126">
        <f t="shared" si="739"/>
        <v>0.04691870609</v>
      </c>
      <c r="BU185" s="126">
        <f t="shared" si="739"/>
        <v>0.02627806885</v>
      </c>
      <c r="BV185" s="126">
        <f t="shared" si="739"/>
        <v>0.6412299661</v>
      </c>
      <c r="BW185" s="126">
        <f t="shared" si="739"/>
        <v>0.5529490033</v>
      </c>
      <c r="BX185" s="126">
        <f t="shared" si="739"/>
        <v>0.3096937914</v>
      </c>
      <c r="BY185" s="126">
        <f t="shared" si="739"/>
        <v>0.4768220707</v>
      </c>
      <c r="BZ185" s="126">
        <f t="shared" si="739"/>
        <v>0.2670568787</v>
      </c>
      <c r="CA185" s="126">
        <f t="shared" si="739"/>
        <v>0.1495723056</v>
      </c>
      <c r="CB185" s="126">
        <f t="shared" si="739"/>
        <v>0.4111758694</v>
      </c>
      <c r="CC185" s="126">
        <f t="shared" si="739"/>
        <v>0.2302899782</v>
      </c>
      <c r="CD185" s="126">
        <f t="shared" si="739"/>
        <v>0.1289800254</v>
      </c>
      <c r="CE185" s="126">
        <f t="shared" si="739"/>
        <v>0.0722386926</v>
      </c>
      <c r="CF185" s="126">
        <f t="shared" si="739"/>
        <v>0.3591378919</v>
      </c>
      <c r="CG185" s="126">
        <f t="shared" si="739"/>
        <v>0.3096937914</v>
      </c>
      <c r="CH185" s="126">
        <f t="shared" si="739"/>
        <v>0.1734522422</v>
      </c>
      <c r="CI185" s="126">
        <f t="shared" si="739"/>
        <v>0.2670568787</v>
      </c>
      <c r="CJ185" s="126">
        <f t="shared" si="739"/>
        <v>0.1495723056</v>
      </c>
      <c r="CK185" s="126">
        <f t="shared" si="739"/>
        <v>0.08377194665</v>
      </c>
      <c r="CL185" s="126">
        <f t="shared" si="739"/>
        <v>0.2302899782</v>
      </c>
      <c r="CM185" s="126">
        <f t="shared" si="739"/>
        <v>0.1289800254</v>
      </c>
      <c r="CN185" s="126">
        <f t="shared" si="739"/>
        <v>0.0722386926</v>
      </c>
      <c r="CO185" s="126">
        <f t="shared" si="739"/>
        <v>0.04045920051</v>
      </c>
      <c r="CP185" s="126">
        <f t="shared" si="739"/>
        <v>0.2011447253</v>
      </c>
      <c r="CQ185" s="126">
        <f t="shared" si="739"/>
        <v>0.1734522422</v>
      </c>
      <c r="CR185" s="126">
        <f t="shared" si="739"/>
        <v>0.09714654007</v>
      </c>
      <c r="CS185" s="126">
        <f t="shared" si="739"/>
        <v>0.1495723056</v>
      </c>
      <c r="CT185" s="126">
        <f t="shared" si="739"/>
        <v>0.08377194665</v>
      </c>
      <c r="CU185" s="126">
        <f t="shared" si="739"/>
        <v>0.04691870609</v>
      </c>
      <c r="CV185" s="126">
        <f t="shared" si="739"/>
        <v>0.1289800254</v>
      </c>
      <c r="CW185" s="126">
        <f t="shared" si="739"/>
        <v>0.0722386926</v>
      </c>
      <c r="CX185" s="126">
        <f t="shared" si="739"/>
        <v>0.04045920051</v>
      </c>
      <c r="CY185" s="126">
        <f t="shared" si="739"/>
        <v>0.022660251</v>
      </c>
      <c r="CZ185" s="126">
        <f t="shared" si="739"/>
        <v>0.1126564515</v>
      </c>
      <c r="DA185" s="126">
        <f t="shared" si="739"/>
        <v>0.09714654007</v>
      </c>
      <c r="DB185" s="126">
        <f t="shared" si="739"/>
        <v>0.05440950275</v>
      </c>
      <c r="DC185" s="126">
        <f t="shared" si="739"/>
        <v>0.08377194665</v>
      </c>
      <c r="DD185" s="126">
        <f t="shared" si="739"/>
        <v>0.04691870609</v>
      </c>
      <c r="DE185" s="126">
        <f t="shared" si="739"/>
        <v>0.02627806885</v>
      </c>
      <c r="DF185" s="126">
        <f t="shared" si="739"/>
        <v>0.0722386926</v>
      </c>
      <c r="DG185" s="126">
        <f t="shared" si="739"/>
        <v>0.04045920051</v>
      </c>
      <c r="DH185" s="126">
        <f t="shared" si="739"/>
        <v>0.022660251</v>
      </c>
      <c r="DI185" s="126">
        <f t="shared" si="739"/>
        <v>0.01269147607</v>
      </c>
      <c r="DJ185" s="126">
        <f t="shared" ref="DJ185:DS185" si="740">$A185*OFFSET($D185,0,DJ$3)</f>
        <v>0.6329532917</v>
      </c>
      <c r="DK185" s="126">
        <f t="shared" si="740"/>
        <v>0.5458118152</v>
      </c>
      <c r="DL185" s="126">
        <f t="shared" si="740"/>
        <v>0.3056964194</v>
      </c>
      <c r="DM185" s="126">
        <f t="shared" si="740"/>
        <v>0.4706674909</v>
      </c>
      <c r="DN185" s="126">
        <f t="shared" si="740"/>
        <v>0.2636098426</v>
      </c>
      <c r="DO185" s="126">
        <f t="shared" si="740"/>
        <v>0.1476417014</v>
      </c>
      <c r="DP185" s="126">
        <f t="shared" si="740"/>
        <v>0.4058686177</v>
      </c>
      <c r="DQ185" s="126">
        <f t="shared" si="740"/>
        <v>0.2273175108</v>
      </c>
      <c r="DR185" s="126">
        <f t="shared" si="740"/>
        <v>0.127315216</v>
      </c>
      <c r="DS185" s="126">
        <f t="shared" si="740"/>
        <v>0.07130627183</v>
      </c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5">
        <f t="shared" ref="EF185:EO185" si="741">D185*EF$3</f>
        <v>-0.002271078519</v>
      </c>
      <c r="EG185" s="125">
        <f t="shared" si="741"/>
        <v>0.3819841656</v>
      </c>
      <c r="EH185" s="125">
        <f t="shared" si="741"/>
        <v>0.2776076519</v>
      </c>
      <c r="EI185" s="125">
        <f t="shared" si="741"/>
        <v>-0.2653240793</v>
      </c>
      <c r="EJ185" s="125">
        <f t="shared" si="741"/>
        <v>0.2227037853</v>
      </c>
      <c r="EK185" s="125">
        <f t="shared" si="741"/>
        <v>-0.05231766215</v>
      </c>
      <c r="EL185" s="125">
        <f t="shared" si="741"/>
        <v>0.2187853887</v>
      </c>
      <c r="EM185" s="125">
        <f t="shared" si="741"/>
        <v>-0.1091984355</v>
      </c>
      <c r="EN185" s="125">
        <f t="shared" si="741"/>
        <v>-0.06829863643</v>
      </c>
      <c r="EO185" s="125">
        <f t="shared" si="741"/>
        <v>0.03902175333</v>
      </c>
      <c r="EP185" s="127">
        <f t="shared" si="17"/>
        <v>0.642692853</v>
      </c>
      <c r="EQ185" s="127">
        <v>-0.003321338973421628</v>
      </c>
      <c r="ER185" s="127">
        <f t="shared" si="18"/>
        <v>0.6329532917</v>
      </c>
      <c r="ES185" s="127">
        <f t="shared" si="19"/>
        <v>0.00009485905511</v>
      </c>
      <c r="ET185" s="127">
        <f t="shared" si="20"/>
        <v>0.03984462168</v>
      </c>
    </row>
    <row r="186">
      <c r="A186" s="123">
        <f>'Yield Tabulations'!Z187</f>
        <v>0.6655948553</v>
      </c>
      <c r="B186" s="124">
        <f>'Yield Tabulations'!V187</f>
        <v>0.5004101723</v>
      </c>
      <c r="C186" s="124">
        <f>'Yield Tabulations'!W187</f>
        <v>0.875782881</v>
      </c>
      <c r="D186" s="125">
        <f t="shared" si="11"/>
        <v>1</v>
      </c>
      <c r="E186" s="125">
        <f t="shared" ref="E186:M186" si="742">POWER($B186,E$1)*POWER($C186,E$2)</f>
        <v>0.875782881</v>
      </c>
      <c r="F186" s="125">
        <f t="shared" si="742"/>
        <v>0.5004101723</v>
      </c>
      <c r="G186" s="125">
        <f t="shared" si="742"/>
        <v>0.7669956547</v>
      </c>
      <c r="H186" s="125">
        <f t="shared" si="742"/>
        <v>0.4382506624</v>
      </c>
      <c r="I186" s="125">
        <f t="shared" si="742"/>
        <v>0.2504103405</v>
      </c>
      <c r="J186" s="125">
        <f t="shared" si="742"/>
        <v>0.6717216642</v>
      </c>
      <c r="K186" s="125">
        <f t="shared" si="742"/>
        <v>0.3838124277</v>
      </c>
      <c r="L186" s="125">
        <f t="shared" si="742"/>
        <v>0.2193050894</v>
      </c>
      <c r="M186" s="125">
        <f t="shared" si="742"/>
        <v>0.1253078816</v>
      </c>
      <c r="N186" s="126">
        <f t="shared" ref="N186:DI186" si="743">OFFSET($D186,0,N$2)*OFFSET($D186,0,N$3)</f>
        <v>1</v>
      </c>
      <c r="O186" s="126">
        <f t="shared" si="743"/>
        <v>0.875782881</v>
      </c>
      <c r="P186" s="126">
        <f t="shared" si="743"/>
        <v>0.5004101723</v>
      </c>
      <c r="Q186" s="126">
        <f t="shared" si="743"/>
        <v>0.7669956547</v>
      </c>
      <c r="R186" s="126">
        <f t="shared" si="743"/>
        <v>0.4382506624</v>
      </c>
      <c r="S186" s="126">
        <f t="shared" si="743"/>
        <v>0.2504103405</v>
      </c>
      <c r="T186" s="126">
        <f t="shared" si="743"/>
        <v>0.6717216642</v>
      </c>
      <c r="U186" s="126">
        <f t="shared" si="743"/>
        <v>0.3838124277</v>
      </c>
      <c r="V186" s="126">
        <f t="shared" si="743"/>
        <v>0.2193050894</v>
      </c>
      <c r="W186" s="126">
        <f t="shared" si="743"/>
        <v>0.1253078816</v>
      </c>
      <c r="X186" s="126">
        <f t="shared" si="743"/>
        <v>0.875782881</v>
      </c>
      <c r="Y186" s="126">
        <f t="shared" si="743"/>
        <v>0.7669956547</v>
      </c>
      <c r="Z186" s="126">
        <f t="shared" si="743"/>
        <v>0.4382506624</v>
      </c>
      <c r="AA186" s="126">
        <f t="shared" si="743"/>
        <v>0.6717216642</v>
      </c>
      <c r="AB186" s="126">
        <f t="shared" si="743"/>
        <v>0.3838124277</v>
      </c>
      <c r="AC186" s="126">
        <f t="shared" si="743"/>
        <v>0.2193050894</v>
      </c>
      <c r="AD186" s="126">
        <f t="shared" si="743"/>
        <v>0.5882823343</v>
      </c>
      <c r="AE186" s="126">
        <f t="shared" si="743"/>
        <v>0.3361363537</v>
      </c>
      <c r="AF186" s="126">
        <f t="shared" si="743"/>
        <v>0.1920636431</v>
      </c>
      <c r="AG186" s="126">
        <f t="shared" si="743"/>
        <v>0.1097424976</v>
      </c>
      <c r="AH186" s="126">
        <f t="shared" si="743"/>
        <v>0.5004101723</v>
      </c>
      <c r="AI186" s="126">
        <f t="shared" si="743"/>
        <v>0.4382506624</v>
      </c>
      <c r="AJ186" s="126">
        <f t="shared" si="743"/>
        <v>0.2504103405</v>
      </c>
      <c r="AK186" s="126">
        <f t="shared" si="743"/>
        <v>0.3838124277</v>
      </c>
      <c r="AL186" s="126">
        <f t="shared" si="743"/>
        <v>0.2193050894</v>
      </c>
      <c r="AM186" s="126">
        <f t="shared" si="743"/>
        <v>0.1253078816</v>
      </c>
      <c r="AN186" s="126">
        <f t="shared" si="743"/>
        <v>0.3361363537</v>
      </c>
      <c r="AO186" s="126">
        <f t="shared" si="743"/>
        <v>0.1920636431</v>
      </c>
      <c r="AP186" s="126">
        <f t="shared" si="743"/>
        <v>0.1097424976</v>
      </c>
      <c r="AQ186" s="126">
        <f t="shared" si="743"/>
        <v>0.06270533864</v>
      </c>
      <c r="AR186" s="126">
        <f t="shared" si="743"/>
        <v>0.7669956547</v>
      </c>
      <c r="AS186" s="126">
        <f t="shared" si="743"/>
        <v>0.6717216642</v>
      </c>
      <c r="AT186" s="126">
        <f t="shared" si="743"/>
        <v>0.3838124277</v>
      </c>
      <c r="AU186" s="126">
        <f t="shared" si="743"/>
        <v>0.5882823343</v>
      </c>
      <c r="AV186" s="126">
        <f t="shared" si="743"/>
        <v>0.3361363537</v>
      </c>
      <c r="AW186" s="126">
        <f t="shared" si="743"/>
        <v>0.1920636431</v>
      </c>
      <c r="AX186" s="126">
        <f t="shared" si="743"/>
        <v>0.5152075975</v>
      </c>
      <c r="AY186" s="126">
        <f t="shared" si="743"/>
        <v>0.2943824642</v>
      </c>
      <c r="AZ186" s="126">
        <f t="shared" si="743"/>
        <v>0.1682060507</v>
      </c>
      <c r="BA186" s="126">
        <f t="shared" si="743"/>
        <v>0.09611060071</v>
      </c>
      <c r="BB186" s="126">
        <f t="shared" si="743"/>
        <v>0.4382506624</v>
      </c>
      <c r="BC186" s="126">
        <f t="shared" si="743"/>
        <v>0.3838124277</v>
      </c>
      <c r="BD186" s="126">
        <f t="shared" si="743"/>
        <v>0.2193050894</v>
      </c>
      <c r="BE186" s="126">
        <f t="shared" si="743"/>
        <v>0.3361363537</v>
      </c>
      <c r="BF186" s="126">
        <f t="shared" si="743"/>
        <v>0.1920636431</v>
      </c>
      <c r="BG186" s="126">
        <f t="shared" si="743"/>
        <v>0.1097424976</v>
      </c>
      <c r="BH186" s="126">
        <f t="shared" si="743"/>
        <v>0.2943824642</v>
      </c>
      <c r="BI186" s="126">
        <f t="shared" si="743"/>
        <v>0.1682060507</v>
      </c>
      <c r="BJ186" s="126">
        <f t="shared" si="743"/>
        <v>0.09611060071</v>
      </c>
      <c r="BK186" s="126">
        <f t="shared" si="743"/>
        <v>0.05491626212</v>
      </c>
      <c r="BL186" s="126">
        <f t="shared" si="743"/>
        <v>0.2504103405</v>
      </c>
      <c r="BM186" s="126">
        <f t="shared" si="743"/>
        <v>0.2193050894</v>
      </c>
      <c r="BN186" s="126">
        <f t="shared" si="743"/>
        <v>0.1253078816</v>
      </c>
      <c r="BO186" s="126">
        <f t="shared" si="743"/>
        <v>0.1920636431</v>
      </c>
      <c r="BP186" s="126">
        <f t="shared" si="743"/>
        <v>0.1097424976</v>
      </c>
      <c r="BQ186" s="126">
        <f t="shared" si="743"/>
        <v>0.06270533864</v>
      </c>
      <c r="BR186" s="126">
        <f t="shared" si="743"/>
        <v>0.1682060507</v>
      </c>
      <c r="BS186" s="126">
        <f t="shared" si="743"/>
        <v>0.09611060071</v>
      </c>
      <c r="BT186" s="126">
        <f t="shared" si="743"/>
        <v>0.05491626212</v>
      </c>
      <c r="BU186" s="126">
        <f t="shared" si="743"/>
        <v>0.03137838931</v>
      </c>
      <c r="BV186" s="126">
        <f t="shared" si="743"/>
        <v>0.6717216642</v>
      </c>
      <c r="BW186" s="126">
        <f t="shared" si="743"/>
        <v>0.5882823343</v>
      </c>
      <c r="BX186" s="126">
        <f t="shared" si="743"/>
        <v>0.3361363537</v>
      </c>
      <c r="BY186" s="126">
        <f t="shared" si="743"/>
        <v>0.5152075975</v>
      </c>
      <c r="BZ186" s="126">
        <f t="shared" si="743"/>
        <v>0.2943824642</v>
      </c>
      <c r="CA186" s="126">
        <f t="shared" si="743"/>
        <v>0.1682060507</v>
      </c>
      <c r="CB186" s="126">
        <f t="shared" si="743"/>
        <v>0.4512099941</v>
      </c>
      <c r="CC186" s="126">
        <f t="shared" si="743"/>
        <v>0.2578151226</v>
      </c>
      <c r="CD186" s="126">
        <f t="shared" si="743"/>
        <v>0.1473119796</v>
      </c>
      <c r="CE186" s="126">
        <f t="shared" si="743"/>
        <v>0.08417201878</v>
      </c>
      <c r="CF186" s="126">
        <f t="shared" si="743"/>
        <v>0.3838124277</v>
      </c>
      <c r="CG186" s="126">
        <f t="shared" si="743"/>
        <v>0.3361363537</v>
      </c>
      <c r="CH186" s="126">
        <f t="shared" si="743"/>
        <v>0.1920636431</v>
      </c>
      <c r="CI186" s="126">
        <f t="shared" si="743"/>
        <v>0.2943824642</v>
      </c>
      <c r="CJ186" s="126">
        <f t="shared" si="743"/>
        <v>0.1682060507</v>
      </c>
      <c r="CK186" s="126">
        <f t="shared" si="743"/>
        <v>0.09611060071</v>
      </c>
      <c r="CL186" s="126">
        <f t="shared" si="743"/>
        <v>0.2578151226</v>
      </c>
      <c r="CM186" s="126">
        <f t="shared" si="743"/>
        <v>0.1473119796</v>
      </c>
      <c r="CN186" s="126">
        <f t="shared" si="743"/>
        <v>0.08417201878</v>
      </c>
      <c r="CO186" s="126">
        <f t="shared" si="743"/>
        <v>0.04809472226</v>
      </c>
      <c r="CP186" s="126">
        <f t="shared" si="743"/>
        <v>0.2193050894</v>
      </c>
      <c r="CQ186" s="126">
        <f t="shared" si="743"/>
        <v>0.1920636431</v>
      </c>
      <c r="CR186" s="126">
        <f t="shared" si="743"/>
        <v>0.1097424976</v>
      </c>
      <c r="CS186" s="126">
        <f t="shared" si="743"/>
        <v>0.1682060507</v>
      </c>
      <c r="CT186" s="126">
        <f t="shared" si="743"/>
        <v>0.09611060071</v>
      </c>
      <c r="CU186" s="126">
        <f t="shared" si="743"/>
        <v>0.05491626212</v>
      </c>
      <c r="CV186" s="126">
        <f t="shared" si="743"/>
        <v>0.1473119796</v>
      </c>
      <c r="CW186" s="126">
        <f t="shared" si="743"/>
        <v>0.08417201878</v>
      </c>
      <c r="CX186" s="126">
        <f t="shared" si="743"/>
        <v>0.04809472226</v>
      </c>
      <c r="CY186" s="126">
        <f t="shared" si="743"/>
        <v>0.02748065619</v>
      </c>
      <c r="CZ186" s="126">
        <f t="shared" si="743"/>
        <v>0.1253078816</v>
      </c>
      <c r="DA186" s="126">
        <f t="shared" si="743"/>
        <v>0.1097424976</v>
      </c>
      <c r="DB186" s="126">
        <f t="shared" si="743"/>
        <v>0.06270533864</v>
      </c>
      <c r="DC186" s="126">
        <f t="shared" si="743"/>
        <v>0.09611060071</v>
      </c>
      <c r="DD186" s="126">
        <f t="shared" si="743"/>
        <v>0.05491626212</v>
      </c>
      <c r="DE186" s="126">
        <f t="shared" si="743"/>
        <v>0.03137838931</v>
      </c>
      <c r="DF186" s="126">
        <f t="shared" si="743"/>
        <v>0.08417201878</v>
      </c>
      <c r="DG186" s="126">
        <f t="shared" si="743"/>
        <v>0.04809472226</v>
      </c>
      <c r="DH186" s="126">
        <f t="shared" si="743"/>
        <v>0.02748065619</v>
      </c>
      <c r="DI186" s="126">
        <f t="shared" si="743"/>
        <v>0.0157020652</v>
      </c>
      <c r="DJ186" s="126">
        <f t="shared" ref="DJ186:DS186" si="744">$A186*OFFSET($D186,0,DJ$3)</f>
        <v>0.6655948553</v>
      </c>
      <c r="DK186" s="126">
        <f t="shared" si="744"/>
        <v>0.58291658</v>
      </c>
      <c r="DL186" s="126">
        <f t="shared" si="744"/>
        <v>0.3330704362</v>
      </c>
      <c r="DM186" s="126">
        <f t="shared" si="744"/>
        <v>0.5105083618</v>
      </c>
      <c r="DN186" s="126">
        <f t="shared" si="744"/>
        <v>0.2916973862</v>
      </c>
      <c r="DO186" s="126">
        <f t="shared" si="744"/>
        <v>0.1666718344</v>
      </c>
      <c r="DP186" s="126">
        <f t="shared" si="744"/>
        <v>0.4470944839</v>
      </c>
      <c r="DQ186" s="126">
        <f t="shared" si="744"/>
        <v>0.2554635773</v>
      </c>
      <c r="DR186" s="126">
        <f t="shared" si="744"/>
        <v>0.1459683393</v>
      </c>
      <c r="DS186" s="126">
        <f t="shared" si="744"/>
        <v>0.08340428135</v>
      </c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5">
        <f t="shared" ref="EF186:EO186" si="745">D186*EF$3</f>
        <v>-0.002271078519</v>
      </c>
      <c r="EG186" s="125">
        <f t="shared" si="745"/>
        <v>0.3879453425</v>
      </c>
      <c r="EH186" s="125">
        <f t="shared" si="745"/>
        <v>0.2876331073</v>
      </c>
      <c r="EI186" s="125">
        <f t="shared" si="745"/>
        <v>-0.2736698975</v>
      </c>
      <c r="EJ186" s="125">
        <f t="shared" si="745"/>
        <v>0.2343474439</v>
      </c>
      <c r="EK186" s="125">
        <f t="shared" si="745"/>
        <v>-0.05616466972</v>
      </c>
      <c r="EL186" s="125">
        <f t="shared" si="745"/>
        <v>0.2291890479</v>
      </c>
      <c r="EM186" s="125">
        <f t="shared" si="745"/>
        <v>-0.116700904</v>
      </c>
      <c r="EN186" s="125">
        <f t="shared" si="745"/>
        <v>-0.07446498311</v>
      </c>
      <c r="EO186" s="125">
        <f t="shared" si="745"/>
        <v>0.04340393453</v>
      </c>
      <c r="EP186" s="127">
        <f t="shared" si="17"/>
        <v>0.6592473433</v>
      </c>
      <c r="EQ186" s="127">
        <v>-0.0022970744416574984</v>
      </c>
      <c r="ER186" s="127">
        <f t="shared" si="18"/>
        <v>0.6655948553</v>
      </c>
      <c r="ES186" s="127">
        <f t="shared" si="19"/>
        <v>0.00004029090924</v>
      </c>
      <c r="ET186" s="127">
        <f t="shared" si="20"/>
        <v>0.05394133519</v>
      </c>
    </row>
    <row r="187">
      <c r="A187" s="123">
        <f>'Yield Tabulations'!Z188</f>
        <v>0.3478802993</v>
      </c>
      <c r="B187" s="124">
        <f>'Yield Tabulations'!V188</f>
        <v>0.3736951983</v>
      </c>
      <c r="C187" s="124">
        <f>'Yield Tabulations'!W188</f>
        <v>0.3095975232</v>
      </c>
      <c r="D187" s="125">
        <f t="shared" si="11"/>
        <v>1</v>
      </c>
      <c r="E187" s="125">
        <f t="shared" ref="E187:M187" si="746">POWER($B187,E$1)*POWER($C187,E$2)</f>
        <v>0.3095975232</v>
      </c>
      <c r="F187" s="125">
        <f t="shared" si="746"/>
        <v>0.3736951983</v>
      </c>
      <c r="G187" s="125">
        <f t="shared" si="746"/>
        <v>0.09585062638</v>
      </c>
      <c r="H187" s="125">
        <f t="shared" si="746"/>
        <v>0.1156951078</v>
      </c>
      <c r="I187" s="125">
        <f t="shared" si="746"/>
        <v>0.1396481013</v>
      </c>
      <c r="J187" s="125">
        <f t="shared" si="746"/>
        <v>0.02967511653</v>
      </c>
      <c r="K187" s="125">
        <f t="shared" si="746"/>
        <v>0.03581891884</v>
      </c>
      <c r="L187" s="125">
        <f t="shared" si="746"/>
        <v>0.04323470627</v>
      </c>
      <c r="M187" s="125">
        <f t="shared" si="746"/>
        <v>0.05218582489</v>
      </c>
      <c r="N187" s="126">
        <f t="shared" ref="N187:DI187" si="747">OFFSET($D187,0,N$2)*OFFSET($D187,0,N$3)</f>
        <v>1</v>
      </c>
      <c r="O187" s="126">
        <f t="shared" si="747"/>
        <v>0.3095975232</v>
      </c>
      <c r="P187" s="126">
        <f t="shared" si="747"/>
        <v>0.3736951983</v>
      </c>
      <c r="Q187" s="126">
        <f t="shared" si="747"/>
        <v>0.09585062638</v>
      </c>
      <c r="R187" s="126">
        <f t="shared" si="747"/>
        <v>0.1156951078</v>
      </c>
      <c r="S187" s="126">
        <f t="shared" si="747"/>
        <v>0.1396481013</v>
      </c>
      <c r="T187" s="126">
        <f t="shared" si="747"/>
        <v>0.02967511653</v>
      </c>
      <c r="U187" s="126">
        <f t="shared" si="747"/>
        <v>0.03581891884</v>
      </c>
      <c r="V187" s="126">
        <f t="shared" si="747"/>
        <v>0.04323470627</v>
      </c>
      <c r="W187" s="126">
        <f t="shared" si="747"/>
        <v>0.05218582489</v>
      </c>
      <c r="X187" s="126">
        <f t="shared" si="747"/>
        <v>0.3095975232</v>
      </c>
      <c r="Y187" s="126">
        <f t="shared" si="747"/>
        <v>0.09585062638</v>
      </c>
      <c r="Z187" s="126">
        <f t="shared" si="747"/>
        <v>0.1156951078</v>
      </c>
      <c r="AA187" s="126">
        <f t="shared" si="747"/>
        <v>0.02967511653</v>
      </c>
      <c r="AB187" s="126">
        <f t="shared" si="747"/>
        <v>0.03581891884</v>
      </c>
      <c r="AC187" s="126">
        <f t="shared" si="747"/>
        <v>0.04323470627</v>
      </c>
      <c r="AD187" s="126">
        <f t="shared" si="747"/>
        <v>0.009187342578</v>
      </c>
      <c r="AE187" s="126">
        <f t="shared" si="747"/>
        <v>0.01108944856</v>
      </c>
      <c r="AF187" s="126">
        <f t="shared" si="747"/>
        <v>0.01338535798</v>
      </c>
      <c r="AG187" s="126">
        <f t="shared" si="747"/>
        <v>0.01615660213</v>
      </c>
      <c r="AH187" s="126">
        <f t="shared" si="747"/>
        <v>0.3736951983</v>
      </c>
      <c r="AI187" s="126">
        <f t="shared" si="747"/>
        <v>0.1156951078</v>
      </c>
      <c r="AJ187" s="126">
        <f t="shared" si="747"/>
        <v>0.1396481013</v>
      </c>
      <c r="AK187" s="126">
        <f t="shared" si="747"/>
        <v>0.03581891884</v>
      </c>
      <c r="AL187" s="126">
        <f t="shared" si="747"/>
        <v>0.04323470627</v>
      </c>
      <c r="AM187" s="126">
        <f t="shared" si="747"/>
        <v>0.05218582489</v>
      </c>
      <c r="AN187" s="126">
        <f t="shared" si="747"/>
        <v>0.01108944856</v>
      </c>
      <c r="AO187" s="126">
        <f t="shared" si="747"/>
        <v>0.01338535798</v>
      </c>
      <c r="AP187" s="126">
        <f t="shared" si="747"/>
        <v>0.01615660213</v>
      </c>
      <c r="AQ187" s="126">
        <f t="shared" si="747"/>
        <v>0.01950159218</v>
      </c>
      <c r="AR187" s="126">
        <f t="shared" si="747"/>
        <v>0.09585062638</v>
      </c>
      <c r="AS187" s="126">
        <f t="shared" si="747"/>
        <v>0.02967511653</v>
      </c>
      <c r="AT187" s="126">
        <f t="shared" si="747"/>
        <v>0.03581891884</v>
      </c>
      <c r="AU187" s="126">
        <f t="shared" si="747"/>
        <v>0.009187342578</v>
      </c>
      <c r="AV187" s="126">
        <f t="shared" si="747"/>
        <v>0.01108944856</v>
      </c>
      <c r="AW187" s="126">
        <f t="shared" si="747"/>
        <v>0.01338535798</v>
      </c>
      <c r="AX187" s="126">
        <f t="shared" si="747"/>
        <v>0.002844378507</v>
      </c>
      <c r="AY187" s="126">
        <f t="shared" si="747"/>
        <v>0.003433265807</v>
      </c>
      <c r="AZ187" s="126">
        <f t="shared" si="747"/>
        <v>0.004144073678</v>
      </c>
      <c r="BA187" s="126">
        <f t="shared" si="747"/>
        <v>0.005002044005</v>
      </c>
      <c r="BB187" s="126">
        <f t="shared" si="747"/>
        <v>0.1156951078</v>
      </c>
      <c r="BC187" s="126">
        <f t="shared" si="747"/>
        <v>0.03581891884</v>
      </c>
      <c r="BD187" s="126">
        <f t="shared" si="747"/>
        <v>0.04323470627</v>
      </c>
      <c r="BE187" s="126">
        <f t="shared" si="747"/>
        <v>0.01108944856</v>
      </c>
      <c r="BF187" s="126">
        <f t="shared" si="747"/>
        <v>0.01338535798</v>
      </c>
      <c r="BG187" s="126">
        <f t="shared" si="747"/>
        <v>0.01615660213</v>
      </c>
      <c r="BH187" s="126">
        <f t="shared" si="747"/>
        <v>0.003433265807</v>
      </c>
      <c r="BI187" s="126">
        <f t="shared" si="747"/>
        <v>0.004144073678</v>
      </c>
      <c r="BJ187" s="126">
        <f t="shared" si="747"/>
        <v>0.005002044005</v>
      </c>
      <c r="BK187" s="126">
        <f t="shared" si="747"/>
        <v>0.006037644639</v>
      </c>
      <c r="BL187" s="126">
        <f t="shared" si="747"/>
        <v>0.1396481013</v>
      </c>
      <c r="BM187" s="126">
        <f t="shared" si="747"/>
        <v>0.04323470627</v>
      </c>
      <c r="BN187" s="126">
        <f t="shared" si="747"/>
        <v>0.05218582489</v>
      </c>
      <c r="BO187" s="126">
        <f t="shared" si="747"/>
        <v>0.01338535798</v>
      </c>
      <c r="BP187" s="126">
        <f t="shared" si="747"/>
        <v>0.01615660213</v>
      </c>
      <c r="BQ187" s="126">
        <f t="shared" si="747"/>
        <v>0.01950159218</v>
      </c>
      <c r="BR187" s="126">
        <f t="shared" si="747"/>
        <v>0.004144073678</v>
      </c>
      <c r="BS187" s="126">
        <f t="shared" si="747"/>
        <v>0.005002044005</v>
      </c>
      <c r="BT187" s="126">
        <f t="shared" si="747"/>
        <v>0.006037644639</v>
      </c>
      <c r="BU187" s="126">
        <f t="shared" si="747"/>
        <v>0.007287651359</v>
      </c>
      <c r="BV187" s="126">
        <f t="shared" si="747"/>
        <v>0.02967511653</v>
      </c>
      <c r="BW187" s="126">
        <f t="shared" si="747"/>
        <v>0.009187342578</v>
      </c>
      <c r="BX187" s="126">
        <f t="shared" si="747"/>
        <v>0.01108944856</v>
      </c>
      <c r="BY187" s="126">
        <f t="shared" si="747"/>
        <v>0.002844378507</v>
      </c>
      <c r="BZ187" s="126">
        <f t="shared" si="747"/>
        <v>0.003433265807</v>
      </c>
      <c r="CA187" s="126">
        <f t="shared" si="747"/>
        <v>0.004144073678</v>
      </c>
      <c r="CB187" s="126">
        <f t="shared" si="747"/>
        <v>0.0008806125409</v>
      </c>
      <c r="CC187" s="126">
        <f t="shared" si="747"/>
        <v>0.00106293059</v>
      </c>
      <c r="CD187" s="126">
        <f t="shared" si="747"/>
        <v>0.001282994947</v>
      </c>
      <c r="CE187" s="126">
        <f t="shared" si="747"/>
        <v>0.001548620435</v>
      </c>
      <c r="CF187" s="126">
        <f t="shared" si="747"/>
        <v>0.03581891884</v>
      </c>
      <c r="CG187" s="126">
        <f t="shared" si="747"/>
        <v>0.01108944856</v>
      </c>
      <c r="CH187" s="126">
        <f t="shared" si="747"/>
        <v>0.01338535798</v>
      </c>
      <c r="CI187" s="126">
        <f t="shared" si="747"/>
        <v>0.003433265807</v>
      </c>
      <c r="CJ187" s="126">
        <f t="shared" si="747"/>
        <v>0.004144073678</v>
      </c>
      <c r="CK187" s="126">
        <f t="shared" si="747"/>
        <v>0.005002044005</v>
      </c>
      <c r="CL187" s="126">
        <f t="shared" si="747"/>
        <v>0.00106293059</v>
      </c>
      <c r="CM187" s="126">
        <f t="shared" si="747"/>
        <v>0.001282994947</v>
      </c>
      <c r="CN187" s="126">
        <f t="shared" si="747"/>
        <v>0.001548620435</v>
      </c>
      <c r="CO187" s="126">
        <f t="shared" si="747"/>
        <v>0.001869239826</v>
      </c>
      <c r="CP187" s="126">
        <f t="shared" si="747"/>
        <v>0.04323470627</v>
      </c>
      <c r="CQ187" s="126">
        <f t="shared" si="747"/>
        <v>0.01338535798</v>
      </c>
      <c r="CR187" s="126">
        <f t="shared" si="747"/>
        <v>0.01615660213</v>
      </c>
      <c r="CS187" s="126">
        <f t="shared" si="747"/>
        <v>0.004144073678</v>
      </c>
      <c r="CT187" s="126">
        <f t="shared" si="747"/>
        <v>0.005002044005</v>
      </c>
      <c r="CU187" s="126">
        <f t="shared" si="747"/>
        <v>0.006037644639</v>
      </c>
      <c r="CV187" s="126">
        <f t="shared" si="747"/>
        <v>0.001282994947</v>
      </c>
      <c r="CW187" s="126">
        <f t="shared" si="747"/>
        <v>0.001548620435</v>
      </c>
      <c r="CX187" s="126">
        <f t="shared" si="747"/>
        <v>0.001869239826</v>
      </c>
      <c r="CY187" s="126">
        <f t="shared" si="747"/>
        <v>0.002256238811</v>
      </c>
      <c r="CZ187" s="126">
        <f t="shared" si="747"/>
        <v>0.05218582489</v>
      </c>
      <c r="DA187" s="126">
        <f t="shared" si="747"/>
        <v>0.01615660213</v>
      </c>
      <c r="DB187" s="126">
        <f t="shared" si="747"/>
        <v>0.01950159218</v>
      </c>
      <c r="DC187" s="126">
        <f t="shared" si="747"/>
        <v>0.005002044005</v>
      </c>
      <c r="DD187" s="126">
        <f t="shared" si="747"/>
        <v>0.006037644639</v>
      </c>
      <c r="DE187" s="126">
        <f t="shared" si="747"/>
        <v>0.007287651359</v>
      </c>
      <c r="DF187" s="126">
        <f t="shared" si="747"/>
        <v>0.001548620435</v>
      </c>
      <c r="DG187" s="126">
        <f t="shared" si="747"/>
        <v>0.001869239826</v>
      </c>
      <c r="DH187" s="126">
        <f t="shared" si="747"/>
        <v>0.002256238811</v>
      </c>
      <c r="DI187" s="126">
        <f t="shared" si="747"/>
        <v>0.00272336032</v>
      </c>
      <c r="DJ187" s="126">
        <f t="shared" ref="DJ187:DS187" si="748">$A187*OFFSET($D187,0,DJ$3)</f>
        <v>0.3478802993</v>
      </c>
      <c r="DK187" s="126">
        <f t="shared" si="748"/>
        <v>0.107702879</v>
      </c>
      <c r="DL187" s="126">
        <f t="shared" si="748"/>
        <v>0.1300011974</v>
      </c>
      <c r="DM187" s="126">
        <f t="shared" si="748"/>
        <v>0.03334454459</v>
      </c>
      <c r="DN187" s="126">
        <f t="shared" si="748"/>
        <v>0.04024804874</v>
      </c>
      <c r="DO187" s="126">
        <f t="shared" si="748"/>
        <v>0.04858082325</v>
      </c>
      <c r="DP187" s="126">
        <f t="shared" si="748"/>
        <v>0.01032338842</v>
      </c>
      <c r="DQ187" s="126">
        <f t="shared" si="748"/>
        <v>0.0124606962</v>
      </c>
      <c r="DR187" s="126">
        <f t="shared" si="748"/>
        <v>0.01504050256</v>
      </c>
      <c r="DS187" s="126">
        <f t="shared" si="748"/>
        <v>0.01815442038</v>
      </c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5">
        <f t="shared" ref="EF187:EO187" si="749">D187*EF$3</f>
        <v>-0.002271078519</v>
      </c>
      <c r="EG187" s="125">
        <f t="shared" si="749"/>
        <v>0.1371423441</v>
      </c>
      <c r="EH187" s="125">
        <f t="shared" si="749"/>
        <v>0.2147980138</v>
      </c>
      <c r="EI187" s="125">
        <f t="shared" si="749"/>
        <v>-0.0342002343</v>
      </c>
      <c r="EJ187" s="125">
        <f t="shared" si="749"/>
        <v>0.06186608514</v>
      </c>
      <c r="EK187" s="125">
        <f t="shared" si="749"/>
        <v>-0.03132174761</v>
      </c>
      <c r="EL187" s="125">
        <f t="shared" si="749"/>
        <v>0.01012504444</v>
      </c>
      <c r="EM187" s="125">
        <f t="shared" si="749"/>
        <v>-0.01089099754</v>
      </c>
      <c r="EN187" s="125">
        <f t="shared" si="749"/>
        <v>-0.01468033268</v>
      </c>
      <c r="EO187" s="125">
        <f t="shared" si="749"/>
        <v>0.01807603877</v>
      </c>
      <c r="EP187" s="127">
        <f t="shared" si="17"/>
        <v>0.3486431355</v>
      </c>
      <c r="EQ187" s="127">
        <v>-0.008140827064363254</v>
      </c>
      <c r="ER187" s="127">
        <f t="shared" si="18"/>
        <v>0.3478802993</v>
      </c>
      <c r="ES187" s="127">
        <f t="shared" si="19"/>
        <v>0.0000005819191929</v>
      </c>
      <c r="ET187" s="127">
        <f t="shared" si="20"/>
        <v>0.007303722021</v>
      </c>
    </row>
    <row r="188">
      <c r="A188" s="123">
        <f>'Yield Tabulations'!Z189</f>
        <v>0.36875</v>
      </c>
      <c r="B188" s="124">
        <f>'Yield Tabulations'!V189</f>
        <v>0.4319371728</v>
      </c>
      <c r="C188" s="124">
        <f>'Yield Tabulations'!W189</f>
        <v>0.2751937984</v>
      </c>
      <c r="D188" s="125">
        <f t="shared" si="11"/>
        <v>1</v>
      </c>
      <c r="E188" s="125">
        <f t="shared" ref="E188:M188" si="750">POWER($B188,E$1)*POWER($C188,E$2)</f>
        <v>0.2751937984</v>
      </c>
      <c r="F188" s="125">
        <f t="shared" si="750"/>
        <v>0.4319371728</v>
      </c>
      <c r="G188" s="125">
        <f t="shared" si="750"/>
        <v>0.07573162671</v>
      </c>
      <c r="H188" s="125">
        <f t="shared" si="750"/>
        <v>0.1188664313</v>
      </c>
      <c r="I188" s="125">
        <f t="shared" si="750"/>
        <v>0.1865697212</v>
      </c>
      <c r="J188" s="125">
        <f t="shared" si="750"/>
        <v>0.02084087402</v>
      </c>
      <c r="K188" s="125">
        <f t="shared" si="750"/>
        <v>0.03271130473</v>
      </c>
      <c r="L188" s="125">
        <f t="shared" si="750"/>
        <v>0.05134283026</v>
      </c>
      <c r="M188" s="125">
        <f t="shared" si="750"/>
        <v>0.08058639791</v>
      </c>
      <c r="N188" s="126">
        <f t="shared" ref="N188:DI188" si="751">OFFSET($D188,0,N$2)*OFFSET($D188,0,N$3)</f>
        <v>1</v>
      </c>
      <c r="O188" s="126">
        <f t="shared" si="751"/>
        <v>0.2751937984</v>
      </c>
      <c r="P188" s="126">
        <f t="shared" si="751"/>
        <v>0.4319371728</v>
      </c>
      <c r="Q188" s="126">
        <f t="shared" si="751"/>
        <v>0.07573162671</v>
      </c>
      <c r="R188" s="126">
        <f t="shared" si="751"/>
        <v>0.1188664313</v>
      </c>
      <c r="S188" s="126">
        <f t="shared" si="751"/>
        <v>0.1865697212</v>
      </c>
      <c r="T188" s="126">
        <f t="shared" si="751"/>
        <v>0.02084087402</v>
      </c>
      <c r="U188" s="126">
        <f t="shared" si="751"/>
        <v>0.03271130473</v>
      </c>
      <c r="V188" s="126">
        <f t="shared" si="751"/>
        <v>0.05134283026</v>
      </c>
      <c r="W188" s="126">
        <f t="shared" si="751"/>
        <v>0.08058639791</v>
      </c>
      <c r="X188" s="126">
        <f t="shared" si="751"/>
        <v>0.2751937984</v>
      </c>
      <c r="Y188" s="126">
        <f t="shared" si="751"/>
        <v>0.07573162671</v>
      </c>
      <c r="Z188" s="126">
        <f t="shared" si="751"/>
        <v>0.1188664313</v>
      </c>
      <c r="AA188" s="126">
        <f t="shared" si="751"/>
        <v>0.02084087402</v>
      </c>
      <c r="AB188" s="126">
        <f t="shared" si="751"/>
        <v>0.03271130473</v>
      </c>
      <c r="AC188" s="126">
        <f t="shared" si="751"/>
        <v>0.05134283026</v>
      </c>
      <c r="AD188" s="126">
        <f t="shared" si="751"/>
        <v>0.005735279283</v>
      </c>
      <c r="AE188" s="126">
        <f t="shared" si="751"/>
        <v>0.009001948201</v>
      </c>
      <c r="AF188" s="126">
        <f t="shared" si="751"/>
        <v>0.01412922848</v>
      </c>
      <c r="AG188" s="126">
        <f t="shared" si="751"/>
        <v>0.02217687694</v>
      </c>
      <c r="AH188" s="126">
        <f t="shared" si="751"/>
        <v>0.4319371728</v>
      </c>
      <c r="AI188" s="126">
        <f t="shared" si="751"/>
        <v>0.1188664313</v>
      </c>
      <c r="AJ188" s="126">
        <f t="shared" si="751"/>
        <v>0.1865697212</v>
      </c>
      <c r="AK188" s="126">
        <f t="shared" si="751"/>
        <v>0.03271130473</v>
      </c>
      <c r="AL188" s="126">
        <f t="shared" si="751"/>
        <v>0.05134283026</v>
      </c>
      <c r="AM188" s="126">
        <f t="shared" si="751"/>
        <v>0.08058639791</v>
      </c>
      <c r="AN188" s="126">
        <f t="shared" si="751"/>
        <v>0.009001948201</v>
      </c>
      <c r="AO188" s="126">
        <f t="shared" si="751"/>
        <v>0.01412922848</v>
      </c>
      <c r="AP188" s="126">
        <f t="shared" si="751"/>
        <v>0.02217687694</v>
      </c>
      <c r="AQ188" s="126">
        <f t="shared" si="751"/>
        <v>0.03480826088</v>
      </c>
      <c r="AR188" s="126">
        <f t="shared" si="751"/>
        <v>0.07573162671</v>
      </c>
      <c r="AS188" s="126">
        <f t="shared" si="751"/>
        <v>0.02084087402</v>
      </c>
      <c r="AT188" s="126">
        <f t="shared" si="751"/>
        <v>0.03271130473</v>
      </c>
      <c r="AU188" s="126">
        <f t="shared" si="751"/>
        <v>0.005735279283</v>
      </c>
      <c r="AV188" s="126">
        <f t="shared" si="751"/>
        <v>0.009001948201</v>
      </c>
      <c r="AW188" s="126">
        <f t="shared" si="751"/>
        <v>0.01412922848</v>
      </c>
      <c r="AX188" s="126">
        <f t="shared" si="751"/>
        <v>0.001578313291</v>
      </c>
      <c r="AY188" s="126">
        <f t="shared" si="751"/>
        <v>0.002477280319</v>
      </c>
      <c r="AZ188" s="126">
        <f t="shared" si="751"/>
        <v>0.003888276055</v>
      </c>
      <c r="BA188" s="126">
        <f t="shared" si="751"/>
        <v>0.006102939004</v>
      </c>
      <c r="BB188" s="126">
        <f t="shared" si="751"/>
        <v>0.1188664313</v>
      </c>
      <c r="BC188" s="126">
        <f t="shared" si="751"/>
        <v>0.03271130473</v>
      </c>
      <c r="BD188" s="126">
        <f t="shared" si="751"/>
        <v>0.05134283026</v>
      </c>
      <c r="BE188" s="126">
        <f t="shared" si="751"/>
        <v>0.009001948201</v>
      </c>
      <c r="BF188" s="126">
        <f t="shared" si="751"/>
        <v>0.01412922848</v>
      </c>
      <c r="BG188" s="126">
        <f t="shared" si="751"/>
        <v>0.02217687694</v>
      </c>
      <c r="BH188" s="126">
        <f t="shared" si="751"/>
        <v>0.002477280319</v>
      </c>
      <c r="BI188" s="126">
        <f t="shared" si="751"/>
        <v>0.003888276055</v>
      </c>
      <c r="BJ188" s="126">
        <f t="shared" si="751"/>
        <v>0.006102939004</v>
      </c>
      <c r="BK188" s="126">
        <f t="shared" si="751"/>
        <v>0.009579017528</v>
      </c>
      <c r="BL188" s="126">
        <f t="shared" si="751"/>
        <v>0.1865697212</v>
      </c>
      <c r="BM188" s="126">
        <f t="shared" si="751"/>
        <v>0.05134283026</v>
      </c>
      <c r="BN188" s="126">
        <f t="shared" si="751"/>
        <v>0.08058639791</v>
      </c>
      <c r="BO188" s="126">
        <f t="shared" si="751"/>
        <v>0.01412922848</v>
      </c>
      <c r="BP188" s="126">
        <f t="shared" si="751"/>
        <v>0.02217687694</v>
      </c>
      <c r="BQ188" s="126">
        <f t="shared" si="751"/>
        <v>0.03480826088</v>
      </c>
      <c r="BR188" s="126">
        <f t="shared" si="751"/>
        <v>0.003888276055</v>
      </c>
      <c r="BS188" s="126">
        <f t="shared" si="751"/>
        <v>0.006102939004</v>
      </c>
      <c r="BT188" s="126">
        <f t="shared" si="751"/>
        <v>0.009579017528</v>
      </c>
      <c r="BU188" s="126">
        <f t="shared" si="751"/>
        <v>0.01503498179</v>
      </c>
      <c r="BV188" s="126">
        <f t="shared" si="751"/>
        <v>0.02084087402</v>
      </c>
      <c r="BW188" s="126">
        <f t="shared" si="751"/>
        <v>0.005735279283</v>
      </c>
      <c r="BX188" s="126">
        <f t="shared" si="751"/>
        <v>0.009001948201</v>
      </c>
      <c r="BY188" s="126">
        <f t="shared" si="751"/>
        <v>0.001578313291</v>
      </c>
      <c r="BZ188" s="126">
        <f t="shared" si="751"/>
        <v>0.002477280319</v>
      </c>
      <c r="CA188" s="126">
        <f t="shared" si="751"/>
        <v>0.003888276055</v>
      </c>
      <c r="CB188" s="126">
        <f t="shared" si="751"/>
        <v>0.0004343420297</v>
      </c>
      <c r="CC188" s="126">
        <f t="shared" si="751"/>
        <v>0.0006817321807</v>
      </c>
      <c r="CD188" s="126">
        <f t="shared" si="751"/>
        <v>0.001070029457</v>
      </c>
      <c r="CE188" s="126">
        <f t="shared" si="751"/>
        <v>0.001679490966</v>
      </c>
      <c r="CF188" s="126">
        <f t="shared" si="751"/>
        <v>0.03271130473</v>
      </c>
      <c r="CG188" s="126">
        <f t="shared" si="751"/>
        <v>0.009001948201</v>
      </c>
      <c r="CH188" s="126">
        <f t="shared" si="751"/>
        <v>0.01412922848</v>
      </c>
      <c r="CI188" s="126">
        <f t="shared" si="751"/>
        <v>0.002477280319</v>
      </c>
      <c r="CJ188" s="126">
        <f t="shared" si="751"/>
        <v>0.003888276055</v>
      </c>
      <c r="CK188" s="126">
        <f t="shared" si="751"/>
        <v>0.006102939004</v>
      </c>
      <c r="CL188" s="126">
        <f t="shared" si="751"/>
        <v>0.0006817321807</v>
      </c>
      <c r="CM188" s="126">
        <f t="shared" si="751"/>
        <v>0.001070029457</v>
      </c>
      <c r="CN188" s="126">
        <f t="shared" si="751"/>
        <v>0.001679490966</v>
      </c>
      <c r="CO188" s="126">
        <f t="shared" si="751"/>
        <v>0.002636086219</v>
      </c>
      <c r="CP188" s="126">
        <f t="shared" si="751"/>
        <v>0.05134283026</v>
      </c>
      <c r="CQ188" s="126">
        <f t="shared" si="751"/>
        <v>0.01412922848</v>
      </c>
      <c r="CR188" s="126">
        <f t="shared" si="751"/>
        <v>0.02217687694</v>
      </c>
      <c r="CS188" s="126">
        <f t="shared" si="751"/>
        <v>0.003888276055</v>
      </c>
      <c r="CT188" s="126">
        <f t="shared" si="751"/>
        <v>0.006102939004</v>
      </c>
      <c r="CU188" s="126">
        <f t="shared" si="751"/>
        <v>0.009579017528</v>
      </c>
      <c r="CV188" s="126">
        <f t="shared" si="751"/>
        <v>0.001070029457</v>
      </c>
      <c r="CW188" s="126">
        <f t="shared" si="751"/>
        <v>0.001679490966</v>
      </c>
      <c r="CX188" s="126">
        <f t="shared" si="751"/>
        <v>0.002636086219</v>
      </c>
      <c r="CY188" s="126">
        <f t="shared" si="751"/>
        <v>0.004137533749</v>
      </c>
      <c r="CZ188" s="126">
        <f t="shared" si="751"/>
        <v>0.08058639791</v>
      </c>
      <c r="DA188" s="126">
        <f t="shared" si="751"/>
        <v>0.02217687694</v>
      </c>
      <c r="DB188" s="126">
        <f t="shared" si="751"/>
        <v>0.03480826088</v>
      </c>
      <c r="DC188" s="126">
        <f t="shared" si="751"/>
        <v>0.006102939004</v>
      </c>
      <c r="DD188" s="126">
        <f t="shared" si="751"/>
        <v>0.009579017528</v>
      </c>
      <c r="DE188" s="126">
        <f t="shared" si="751"/>
        <v>0.01503498179</v>
      </c>
      <c r="DF188" s="126">
        <f t="shared" si="751"/>
        <v>0.001679490966</v>
      </c>
      <c r="DG188" s="126">
        <f t="shared" si="751"/>
        <v>0.002636086219</v>
      </c>
      <c r="DH188" s="126">
        <f t="shared" si="751"/>
        <v>0.004137533749</v>
      </c>
      <c r="DI188" s="126">
        <f t="shared" si="751"/>
        <v>0.006494167528</v>
      </c>
      <c r="DJ188" s="126">
        <f t="shared" ref="DJ188:DS188" si="752">$A188*OFFSET($D188,0,DJ$3)</f>
        <v>0.36875</v>
      </c>
      <c r="DK188" s="126">
        <f t="shared" si="752"/>
        <v>0.1014777132</v>
      </c>
      <c r="DL188" s="126">
        <f t="shared" si="752"/>
        <v>0.1592768325</v>
      </c>
      <c r="DM188" s="126">
        <f t="shared" si="752"/>
        <v>0.02792603735</v>
      </c>
      <c r="DN188" s="126">
        <f t="shared" si="752"/>
        <v>0.04383199653</v>
      </c>
      <c r="DO188" s="126">
        <f t="shared" si="752"/>
        <v>0.0687975847</v>
      </c>
      <c r="DP188" s="126">
        <f t="shared" si="752"/>
        <v>0.007685072293</v>
      </c>
      <c r="DQ188" s="126">
        <f t="shared" si="752"/>
        <v>0.01206229362</v>
      </c>
      <c r="DR188" s="126">
        <f t="shared" si="752"/>
        <v>0.01893266866</v>
      </c>
      <c r="DS188" s="126">
        <f t="shared" si="752"/>
        <v>0.02971623423</v>
      </c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5">
        <f t="shared" ref="EF188:EO188" si="753">D188*EF$3</f>
        <v>-0.002271078519</v>
      </c>
      <c r="EG188" s="125">
        <f t="shared" si="753"/>
        <v>0.121902534</v>
      </c>
      <c r="EH188" s="125">
        <f t="shared" si="753"/>
        <v>0.2482751911</v>
      </c>
      <c r="EI188" s="125">
        <f t="shared" si="753"/>
        <v>-0.02702162182</v>
      </c>
      <c r="EJ188" s="125">
        <f t="shared" si="753"/>
        <v>0.06356189898</v>
      </c>
      <c r="EK188" s="125">
        <f t="shared" si="753"/>
        <v>-0.04184582294</v>
      </c>
      <c r="EL188" s="125">
        <f t="shared" si="753"/>
        <v>0.00711083225</v>
      </c>
      <c r="EM188" s="125">
        <f t="shared" si="753"/>
        <v>-0.009946105327</v>
      </c>
      <c r="EN188" s="125">
        <f t="shared" si="753"/>
        <v>-0.01743344397</v>
      </c>
      <c r="EO188" s="125">
        <f t="shared" si="753"/>
        <v>0.02791338177</v>
      </c>
      <c r="EP188" s="127">
        <f t="shared" si="17"/>
        <v>0.3702457655</v>
      </c>
      <c r="EQ188" s="127">
        <v>-0.003996691651985684</v>
      </c>
      <c r="ER188" s="127">
        <f t="shared" si="18"/>
        <v>0.36875</v>
      </c>
      <c r="ES188" s="127">
        <f t="shared" si="19"/>
        <v>0.000002237314471</v>
      </c>
      <c r="ET188" s="127">
        <f t="shared" si="20"/>
        <v>0.004172141373</v>
      </c>
    </row>
    <row r="189">
      <c r="A189" s="123">
        <f>'Yield Tabulations'!Z190</f>
        <v>0.5614035088</v>
      </c>
      <c r="B189" s="124">
        <f>'Yield Tabulations'!V190</f>
        <v>0.5801886792</v>
      </c>
      <c r="C189" s="124">
        <f>'Yield Tabulations'!W190</f>
        <v>0.5068493151</v>
      </c>
      <c r="D189" s="125">
        <f t="shared" si="11"/>
        <v>1</v>
      </c>
      <c r="E189" s="125">
        <f t="shared" ref="E189:M189" si="754">POWER($B189,E$1)*POWER($C189,E$2)</f>
        <v>0.5068493151</v>
      </c>
      <c r="F189" s="125">
        <f t="shared" si="754"/>
        <v>0.5801886792</v>
      </c>
      <c r="G189" s="125">
        <f t="shared" si="754"/>
        <v>0.2568962282</v>
      </c>
      <c r="H189" s="125">
        <f t="shared" si="754"/>
        <v>0.2940682347</v>
      </c>
      <c r="I189" s="125">
        <f t="shared" si="754"/>
        <v>0.3366189035</v>
      </c>
      <c r="J189" s="125">
        <f t="shared" si="754"/>
        <v>0.1302076773</v>
      </c>
      <c r="K189" s="125">
        <f t="shared" si="754"/>
        <v>0.1490482833</v>
      </c>
      <c r="L189" s="125">
        <f t="shared" si="754"/>
        <v>0.1706150607</v>
      </c>
      <c r="M189" s="125">
        <f t="shared" si="754"/>
        <v>0.195302477</v>
      </c>
      <c r="N189" s="126">
        <f t="shared" ref="N189:DI189" si="755">OFFSET($D189,0,N$2)*OFFSET($D189,0,N$3)</f>
        <v>1</v>
      </c>
      <c r="O189" s="126">
        <f t="shared" si="755"/>
        <v>0.5068493151</v>
      </c>
      <c r="P189" s="126">
        <f t="shared" si="755"/>
        <v>0.5801886792</v>
      </c>
      <c r="Q189" s="126">
        <f t="shared" si="755"/>
        <v>0.2568962282</v>
      </c>
      <c r="R189" s="126">
        <f t="shared" si="755"/>
        <v>0.2940682347</v>
      </c>
      <c r="S189" s="126">
        <f t="shared" si="755"/>
        <v>0.3366189035</v>
      </c>
      <c r="T189" s="126">
        <f t="shared" si="755"/>
        <v>0.1302076773</v>
      </c>
      <c r="U189" s="126">
        <f t="shared" si="755"/>
        <v>0.1490482833</v>
      </c>
      <c r="V189" s="126">
        <f t="shared" si="755"/>
        <v>0.1706150607</v>
      </c>
      <c r="W189" s="126">
        <f t="shared" si="755"/>
        <v>0.195302477</v>
      </c>
      <c r="X189" s="126">
        <f t="shared" si="755"/>
        <v>0.5068493151</v>
      </c>
      <c r="Y189" s="126">
        <f t="shared" si="755"/>
        <v>0.2568962282</v>
      </c>
      <c r="Z189" s="126">
        <f t="shared" si="755"/>
        <v>0.2940682347</v>
      </c>
      <c r="AA189" s="126">
        <f t="shared" si="755"/>
        <v>0.1302076773</v>
      </c>
      <c r="AB189" s="126">
        <f t="shared" si="755"/>
        <v>0.1490482833</v>
      </c>
      <c r="AC189" s="126">
        <f t="shared" si="755"/>
        <v>0.1706150607</v>
      </c>
      <c r="AD189" s="126">
        <f t="shared" si="755"/>
        <v>0.06599567206</v>
      </c>
      <c r="AE189" s="126">
        <f t="shared" si="755"/>
        <v>0.07554502032</v>
      </c>
      <c r="AF189" s="126">
        <f t="shared" si="755"/>
        <v>0.08647612665</v>
      </c>
      <c r="AG189" s="126">
        <f t="shared" si="755"/>
        <v>0.09898892672</v>
      </c>
      <c r="AH189" s="126">
        <f t="shared" si="755"/>
        <v>0.5801886792</v>
      </c>
      <c r="AI189" s="126">
        <f t="shared" si="755"/>
        <v>0.2940682347</v>
      </c>
      <c r="AJ189" s="126">
        <f t="shared" si="755"/>
        <v>0.3366189035</v>
      </c>
      <c r="AK189" s="126">
        <f t="shared" si="755"/>
        <v>0.1490482833</v>
      </c>
      <c r="AL189" s="126">
        <f t="shared" si="755"/>
        <v>0.1706150607</v>
      </c>
      <c r="AM189" s="126">
        <f t="shared" si="755"/>
        <v>0.195302477</v>
      </c>
      <c r="AN189" s="126">
        <f t="shared" si="755"/>
        <v>0.07554502032</v>
      </c>
      <c r="AO189" s="126">
        <f t="shared" si="755"/>
        <v>0.08647612665</v>
      </c>
      <c r="AP189" s="126">
        <f t="shared" si="755"/>
        <v>0.09898892672</v>
      </c>
      <c r="AQ189" s="126">
        <f t="shared" si="755"/>
        <v>0.1133122862</v>
      </c>
      <c r="AR189" s="126">
        <f t="shared" si="755"/>
        <v>0.2568962282</v>
      </c>
      <c r="AS189" s="126">
        <f t="shared" si="755"/>
        <v>0.1302076773</v>
      </c>
      <c r="AT189" s="126">
        <f t="shared" si="755"/>
        <v>0.1490482833</v>
      </c>
      <c r="AU189" s="126">
        <f t="shared" si="755"/>
        <v>0.06599567206</v>
      </c>
      <c r="AV189" s="126">
        <f t="shared" si="755"/>
        <v>0.07554502032</v>
      </c>
      <c r="AW189" s="126">
        <f t="shared" si="755"/>
        <v>0.08647612665</v>
      </c>
      <c r="AX189" s="126">
        <f t="shared" si="755"/>
        <v>0.03344986118</v>
      </c>
      <c r="AY189" s="126">
        <f t="shared" si="755"/>
        <v>0.03828994181</v>
      </c>
      <c r="AZ189" s="126">
        <f t="shared" si="755"/>
        <v>0.04383036556</v>
      </c>
      <c r="BA189" s="126">
        <f t="shared" si="755"/>
        <v>0.05017246971</v>
      </c>
      <c r="BB189" s="126">
        <f t="shared" si="755"/>
        <v>0.2940682347</v>
      </c>
      <c r="BC189" s="126">
        <f t="shared" si="755"/>
        <v>0.1490482833</v>
      </c>
      <c r="BD189" s="126">
        <f t="shared" si="755"/>
        <v>0.1706150607</v>
      </c>
      <c r="BE189" s="126">
        <f t="shared" si="755"/>
        <v>0.07554502032</v>
      </c>
      <c r="BF189" s="126">
        <f t="shared" si="755"/>
        <v>0.08647612665</v>
      </c>
      <c r="BG189" s="126">
        <f t="shared" si="755"/>
        <v>0.09898892672</v>
      </c>
      <c r="BH189" s="126">
        <f t="shared" si="755"/>
        <v>0.03828994181</v>
      </c>
      <c r="BI189" s="126">
        <f t="shared" si="755"/>
        <v>0.04383036556</v>
      </c>
      <c r="BJ189" s="126">
        <f t="shared" si="755"/>
        <v>0.05017246971</v>
      </c>
      <c r="BK189" s="126">
        <f t="shared" si="755"/>
        <v>0.05743225465</v>
      </c>
      <c r="BL189" s="126">
        <f t="shared" si="755"/>
        <v>0.3366189035</v>
      </c>
      <c r="BM189" s="126">
        <f t="shared" si="755"/>
        <v>0.1706150607</v>
      </c>
      <c r="BN189" s="126">
        <f t="shared" si="755"/>
        <v>0.195302477</v>
      </c>
      <c r="BO189" s="126">
        <f t="shared" si="755"/>
        <v>0.08647612665</v>
      </c>
      <c r="BP189" s="126">
        <f t="shared" si="755"/>
        <v>0.09898892672</v>
      </c>
      <c r="BQ189" s="126">
        <f t="shared" si="755"/>
        <v>0.1133122862</v>
      </c>
      <c r="BR189" s="126">
        <f t="shared" si="755"/>
        <v>0.04383036556</v>
      </c>
      <c r="BS189" s="126">
        <f t="shared" si="755"/>
        <v>0.05017246971</v>
      </c>
      <c r="BT189" s="126">
        <f t="shared" si="755"/>
        <v>0.05743225465</v>
      </c>
      <c r="BU189" s="126">
        <f t="shared" si="755"/>
        <v>0.06574250568</v>
      </c>
      <c r="BV189" s="126">
        <f t="shared" si="755"/>
        <v>0.1302076773</v>
      </c>
      <c r="BW189" s="126">
        <f t="shared" si="755"/>
        <v>0.06599567206</v>
      </c>
      <c r="BX189" s="126">
        <f t="shared" si="755"/>
        <v>0.07554502032</v>
      </c>
      <c r="BY189" s="126">
        <f t="shared" si="755"/>
        <v>0.03344986118</v>
      </c>
      <c r="BZ189" s="126">
        <f t="shared" si="755"/>
        <v>0.03828994181</v>
      </c>
      <c r="CA189" s="126">
        <f t="shared" si="755"/>
        <v>0.04383036556</v>
      </c>
      <c r="CB189" s="126">
        <f t="shared" si="755"/>
        <v>0.01695403923</v>
      </c>
      <c r="CC189" s="126">
        <f t="shared" si="755"/>
        <v>0.01940723078</v>
      </c>
      <c r="CD189" s="126">
        <f t="shared" si="755"/>
        <v>0.02221539076</v>
      </c>
      <c r="CE189" s="126">
        <f t="shared" si="755"/>
        <v>0.02542988191</v>
      </c>
      <c r="CF189" s="126">
        <f t="shared" si="755"/>
        <v>0.1490482833</v>
      </c>
      <c r="CG189" s="126">
        <f t="shared" si="755"/>
        <v>0.07554502032</v>
      </c>
      <c r="CH189" s="126">
        <f t="shared" si="755"/>
        <v>0.08647612665</v>
      </c>
      <c r="CI189" s="126">
        <f t="shared" si="755"/>
        <v>0.03828994181</v>
      </c>
      <c r="CJ189" s="126">
        <f t="shared" si="755"/>
        <v>0.04383036556</v>
      </c>
      <c r="CK189" s="126">
        <f t="shared" si="755"/>
        <v>0.05017246971</v>
      </c>
      <c r="CL189" s="126">
        <f t="shared" si="755"/>
        <v>0.01940723078</v>
      </c>
      <c r="CM189" s="126">
        <f t="shared" si="755"/>
        <v>0.02221539076</v>
      </c>
      <c r="CN189" s="126">
        <f t="shared" si="755"/>
        <v>0.02542988191</v>
      </c>
      <c r="CO189" s="126">
        <f t="shared" si="755"/>
        <v>0.02910949893</v>
      </c>
      <c r="CP189" s="126">
        <f t="shared" si="755"/>
        <v>0.1706150607</v>
      </c>
      <c r="CQ189" s="126">
        <f t="shared" si="755"/>
        <v>0.08647612665</v>
      </c>
      <c r="CR189" s="126">
        <f t="shared" si="755"/>
        <v>0.09898892672</v>
      </c>
      <c r="CS189" s="126">
        <f t="shared" si="755"/>
        <v>0.04383036556</v>
      </c>
      <c r="CT189" s="126">
        <f t="shared" si="755"/>
        <v>0.05017246971</v>
      </c>
      <c r="CU189" s="126">
        <f t="shared" si="755"/>
        <v>0.05743225465</v>
      </c>
      <c r="CV189" s="126">
        <f t="shared" si="755"/>
        <v>0.02221539076</v>
      </c>
      <c r="CW189" s="126">
        <f t="shared" si="755"/>
        <v>0.02542988191</v>
      </c>
      <c r="CX189" s="126">
        <f t="shared" si="755"/>
        <v>0.02910949893</v>
      </c>
      <c r="CY189" s="126">
        <f t="shared" si="755"/>
        <v>0.03332154397</v>
      </c>
      <c r="CZ189" s="126">
        <f t="shared" si="755"/>
        <v>0.195302477</v>
      </c>
      <c r="DA189" s="126">
        <f t="shared" si="755"/>
        <v>0.09898892672</v>
      </c>
      <c r="DB189" s="126">
        <f t="shared" si="755"/>
        <v>0.1133122862</v>
      </c>
      <c r="DC189" s="126">
        <f t="shared" si="755"/>
        <v>0.05017246971</v>
      </c>
      <c r="DD189" s="126">
        <f t="shared" si="755"/>
        <v>0.05743225465</v>
      </c>
      <c r="DE189" s="126">
        <f t="shared" si="755"/>
        <v>0.06574250568</v>
      </c>
      <c r="DF189" s="126">
        <f t="shared" si="755"/>
        <v>0.02542988191</v>
      </c>
      <c r="DG189" s="126">
        <f t="shared" si="755"/>
        <v>0.02910949893</v>
      </c>
      <c r="DH189" s="126">
        <f t="shared" si="755"/>
        <v>0.03332154397</v>
      </c>
      <c r="DI189" s="126">
        <f t="shared" si="755"/>
        <v>0.03814305754</v>
      </c>
      <c r="DJ189" s="126">
        <f t="shared" ref="DJ189:DS189" si="756">$A189*OFFSET($D189,0,DJ$3)</f>
        <v>0.5614035088</v>
      </c>
      <c r="DK189" s="126">
        <f t="shared" si="756"/>
        <v>0.2845469839</v>
      </c>
      <c r="DL189" s="126">
        <f t="shared" si="756"/>
        <v>0.3257199603</v>
      </c>
      <c r="DM189" s="126">
        <f t="shared" si="756"/>
        <v>0.1442224439</v>
      </c>
      <c r="DN189" s="126">
        <f t="shared" si="756"/>
        <v>0.1650909388</v>
      </c>
      <c r="DO189" s="126">
        <f t="shared" si="756"/>
        <v>0.1889790336</v>
      </c>
      <c r="DP189" s="126">
        <f t="shared" si="756"/>
        <v>0.0730990469</v>
      </c>
      <c r="DQ189" s="126">
        <f t="shared" si="756"/>
        <v>0.08367622924</v>
      </c>
      <c r="DR189" s="126">
        <f t="shared" si="756"/>
        <v>0.09578389372</v>
      </c>
      <c r="DS189" s="126">
        <f t="shared" si="756"/>
        <v>0.1096434959</v>
      </c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5">
        <f t="shared" ref="EF189:EO189" si="757">D189*EF$3</f>
        <v>-0.002271078519</v>
      </c>
      <c r="EG189" s="125">
        <f t="shared" si="757"/>
        <v>0.2245189252</v>
      </c>
      <c r="EH189" s="125">
        <f t="shared" si="757"/>
        <v>0.3334893691</v>
      </c>
      <c r="EI189" s="125">
        <f t="shared" si="757"/>
        <v>-0.09166253291</v>
      </c>
      <c r="EJ189" s="125">
        <f t="shared" si="757"/>
        <v>0.1572482258</v>
      </c>
      <c r="EK189" s="125">
        <f t="shared" si="757"/>
        <v>-0.0755004346</v>
      </c>
      <c r="EL189" s="125">
        <f t="shared" si="757"/>
        <v>0.04442639739</v>
      </c>
      <c r="EM189" s="125">
        <f t="shared" si="757"/>
        <v>-0.04531919277</v>
      </c>
      <c r="EN189" s="125">
        <f t="shared" si="757"/>
        <v>-0.05793229717</v>
      </c>
      <c r="EO189" s="125">
        <f t="shared" si="757"/>
        <v>0.06764854546</v>
      </c>
      <c r="EP189" s="127">
        <f t="shared" si="17"/>
        <v>0.5546459269</v>
      </c>
      <c r="EQ189" s="127">
        <v>0.009230596922359169</v>
      </c>
      <c r="ER189" s="127">
        <f t="shared" si="18"/>
        <v>0.5614035088</v>
      </c>
      <c r="ES189" s="127">
        <f t="shared" si="19"/>
        <v>0.00004566491215</v>
      </c>
      <c r="ET189" s="127">
        <f t="shared" si="20"/>
        <v>0.01639972047</v>
      </c>
    </row>
    <row r="190">
      <c r="A190" s="123">
        <f>'Yield Tabulations'!Z191</f>
        <v>0.3137460651</v>
      </c>
      <c r="B190" s="124">
        <f>'Yield Tabulations'!V191</f>
        <v>0.3630017452</v>
      </c>
      <c r="C190" s="124">
        <f>'Yield Tabulations'!W191</f>
        <v>0.2394736842</v>
      </c>
      <c r="D190" s="125">
        <f t="shared" si="11"/>
        <v>1</v>
      </c>
      <c r="E190" s="125">
        <f t="shared" ref="E190:M190" si="758">POWER($B190,E$1)*POWER($C190,E$2)</f>
        <v>0.2394736842</v>
      </c>
      <c r="F190" s="125">
        <f t="shared" si="758"/>
        <v>0.3630017452</v>
      </c>
      <c r="G190" s="125">
        <f t="shared" si="758"/>
        <v>0.05734764543</v>
      </c>
      <c r="H190" s="125">
        <f t="shared" si="758"/>
        <v>0.0869293653</v>
      </c>
      <c r="I190" s="125">
        <f t="shared" si="758"/>
        <v>0.131770267</v>
      </c>
      <c r="J190" s="125">
        <f t="shared" si="758"/>
        <v>0.01373325193</v>
      </c>
      <c r="K190" s="125">
        <f t="shared" si="758"/>
        <v>0.02081729537</v>
      </c>
      <c r="L190" s="125">
        <f t="shared" si="758"/>
        <v>0.03155551131</v>
      </c>
      <c r="M190" s="125">
        <f t="shared" si="758"/>
        <v>0.04783283689</v>
      </c>
      <c r="N190" s="126">
        <f t="shared" ref="N190:DI190" si="759">OFFSET($D190,0,N$2)*OFFSET($D190,0,N$3)</f>
        <v>1</v>
      </c>
      <c r="O190" s="126">
        <f t="shared" si="759"/>
        <v>0.2394736842</v>
      </c>
      <c r="P190" s="126">
        <f t="shared" si="759"/>
        <v>0.3630017452</v>
      </c>
      <c r="Q190" s="126">
        <f t="shared" si="759"/>
        <v>0.05734764543</v>
      </c>
      <c r="R190" s="126">
        <f t="shared" si="759"/>
        <v>0.0869293653</v>
      </c>
      <c r="S190" s="126">
        <f t="shared" si="759"/>
        <v>0.131770267</v>
      </c>
      <c r="T190" s="126">
        <f t="shared" si="759"/>
        <v>0.01373325193</v>
      </c>
      <c r="U190" s="126">
        <f t="shared" si="759"/>
        <v>0.02081729537</v>
      </c>
      <c r="V190" s="126">
        <f t="shared" si="759"/>
        <v>0.03155551131</v>
      </c>
      <c r="W190" s="126">
        <f t="shared" si="759"/>
        <v>0.04783283689</v>
      </c>
      <c r="X190" s="126">
        <f t="shared" si="759"/>
        <v>0.2394736842</v>
      </c>
      <c r="Y190" s="126">
        <f t="shared" si="759"/>
        <v>0.05734764543</v>
      </c>
      <c r="Z190" s="126">
        <f t="shared" si="759"/>
        <v>0.0869293653</v>
      </c>
      <c r="AA190" s="126">
        <f t="shared" si="759"/>
        <v>0.01373325193</v>
      </c>
      <c r="AB190" s="126">
        <f t="shared" si="759"/>
        <v>0.02081729537</v>
      </c>
      <c r="AC190" s="126">
        <f t="shared" si="759"/>
        <v>0.03155551131</v>
      </c>
      <c r="AD190" s="126">
        <f t="shared" si="759"/>
        <v>0.003288752436</v>
      </c>
      <c r="AE190" s="126">
        <f t="shared" si="759"/>
        <v>0.004985194419</v>
      </c>
      <c r="AF190" s="126">
        <f t="shared" si="759"/>
        <v>0.007556714551</v>
      </c>
      <c r="AG190" s="126">
        <f t="shared" si="759"/>
        <v>0.01145470568</v>
      </c>
      <c r="AH190" s="126">
        <f t="shared" si="759"/>
        <v>0.3630017452</v>
      </c>
      <c r="AI190" s="126">
        <f t="shared" si="759"/>
        <v>0.0869293653</v>
      </c>
      <c r="AJ190" s="126">
        <f t="shared" si="759"/>
        <v>0.131770267</v>
      </c>
      <c r="AK190" s="126">
        <f t="shared" si="759"/>
        <v>0.02081729537</v>
      </c>
      <c r="AL190" s="126">
        <f t="shared" si="759"/>
        <v>0.03155551131</v>
      </c>
      <c r="AM190" s="126">
        <f t="shared" si="759"/>
        <v>0.04783283689</v>
      </c>
      <c r="AN190" s="126">
        <f t="shared" si="759"/>
        <v>0.004985194419</v>
      </c>
      <c r="AO190" s="126">
        <f t="shared" si="759"/>
        <v>0.007556714551</v>
      </c>
      <c r="AP190" s="126">
        <f t="shared" si="759"/>
        <v>0.01145470568</v>
      </c>
      <c r="AQ190" s="126">
        <f t="shared" si="759"/>
        <v>0.01736340327</v>
      </c>
      <c r="AR190" s="126">
        <f t="shared" si="759"/>
        <v>0.05734764543</v>
      </c>
      <c r="AS190" s="126">
        <f t="shared" si="759"/>
        <v>0.01373325193</v>
      </c>
      <c r="AT190" s="126">
        <f t="shared" si="759"/>
        <v>0.02081729537</v>
      </c>
      <c r="AU190" s="126">
        <f t="shared" si="759"/>
        <v>0.003288752436</v>
      </c>
      <c r="AV190" s="126">
        <f t="shared" si="759"/>
        <v>0.004985194419</v>
      </c>
      <c r="AW190" s="126">
        <f t="shared" si="759"/>
        <v>0.007556714551</v>
      </c>
      <c r="AX190" s="126">
        <f t="shared" si="759"/>
        <v>0.0007875696624</v>
      </c>
      <c r="AY190" s="126">
        <f t="shared" si="759"/>
        <v>0.001193822874</v>
      </c>
      <c r="AZ190" s="126">
        <f t="shared" si="759"/>
        <v>0.001809634274</v>
      </c>
      <c r="BA190" s="126">
        <f t="shared" si="759"/>
        <v>0.00274310057</v>
      </c>
      <c r="BB190" s="126">
        <f t="shared" si="759"/>
        <v>0.0869293653</v>
      </c>
      <c r="BC190" s="126">
        <f t="shared" si="759"/>
        <v>0.02081729537</v>
      </c>
      <c r="BD190" s="126">
        <f t="shared" si="759"/>
        <v>0.03155551131</v>
      </c>
      <c r="BE190" s="126">
        <f t="shared" si="759"/>
        <v>0.004985194419</v>
      </c>
      <c r="BF190" s="126">
        <f t="shared" si="759"/>
        <v>0.007556714551</v>
      </c>
      <c r="BG190" s="126">
        <f t="shared" si="759"/>
        <v>0.01145470568</v>
      </c>
      <c r="BH190" s="126">
        <f t="shared" si="759"/>
        <v>0.001193822874</v>
      </c>
      <c r="BI190" s="126">
        <f t="shared" si="759"/>
        <v>0.001809634274</v>
      </c>
      <c r="BJ190" s="126">
        <f t="shared" si="759"/>
        <v>0.00274310057</v>
      </c>
      <c r="BK190" s="126">
        <f t="shared" si="759"/>
        <v>0.004158078152</v>
      </c>
      <c r="BL190" s="126">
        <f t="shared" si="759"/>
        <v>0.131770267</v>
      </c>
      <c r="BM190" s="126">
        <f t="shared" si="759"/>
        <v>0.03155551131</v>
      </c>
      <c r="BN190" s="126">
        <f t="shared" si="759"/>
        <v>0.04783283689</v>
      </c>
      <c r="BO190" s="126">
        <f t="shared" si="759"/>
        <v>0.007556714551</v>
      </c>
      <c r="BP190" s="126">
        <f t="shared" si="759"/>
        <v>0.01145470568</v>
      </c>
      <c r="BQ190" s="126">
        <f t="shared" si="759"/>
        <v>0.01736340327</v>
      </c>
      <c r="BR190" s="126">
        <f t="shared" si="759"/>
        <v>0.001809634274</v>
      </c>
      <c r="BS190" s="126">
        <f t="shared" si="759"/>
        <v>0.00274310057</v>
      </c>
      <c r="BT190" s="126">
        <f t="shared" si="759"/>
        <v>0.004158078152</v>
      </c>
      <c r="BU190" s="126">
        <f t="shared" si="759"/>
        <v>0.00630294569</v>
      </c>
      <c r="BV190" s="126">
        <f t="shared" si="759"/>
        <v>0.01373325193</v>
      </c>
      <c r="BW190" s="126">
        <f t="shared" si="759"/>
        <v>0.003288752436</v>
      </c>
      <c r="BX190" s="126">
        <f t="shared" si="759"/>
        <v>0.004985194419</v>
      </c>
      <c r="BY190" s="126">
        <f t="shared" si="759"/>
        <v>0.0007875696624</v>
      </c>
      <c r="BZ190" s="126">
        <f t="shared" si="759"/>
        <v>0.001193822874</v>
      </c>
      <c r="CA190" s="126">
        <f t="shared" si="759"/>
        <v>0.001809634274</v>
      </c>
      <c r="CB190" s="126">
        <f t="shared" si="759"/>
        <v>0.0001886022086</v>
      </c>
      <c r="CC190" s="126">
        <f t="shared" si="759"/>
        <v>0.0002858891619</v>
      </c>
      <c r="CD190" s="126">
        <f t="shared" si="759"/>
        <v>0.0004333597867</v>
      </c>
      <c r="CE190" s="126">
        <f t="shared" si="759"/>
        <v>0.0006569003997</v>
      </c>
      <c r="CF190" s="126">
        <f t="shared" si="759"/>
        <v>0.02081729537</v>
      </c>
      <c r="CG190" s="126">
        <f t="shared" si="759"/>
        <v>0.004985194419</v>
      </c>
      <c r="CH190" s="126">
        <f t="shared" si="759"/>
        <v>0.007556714551</v>
      </c>
      <c r="CI190" s="126">
        <f t="shared" si="759"/>
        <v>0.001193822874</v>
      </c>
      <c r="CJ190" s="126">
        <f t="shared" si="759"/>
        <v>0.001809634274</v>
      </c>
      <c r="CK190" s="126">
        <f t="shared" si="759"/>
        <v>0.00274310057</v>
      </c>
      <c r="CL190" s="126">
        <f t="shared" si="759"/>
        <v>0.0002858891619</v>
      </c>
      <c r="CM190" s="126">
        <f t="shared" si="759"/>
        <v>0.0004333597867</v>
      </c>
      <c r="CN190" s="126">
        <f t="shared" si="759"/>
        <v>0.0006569003997</v>
      </c>
      <c r="CO190" s="126">
        <f t="shared" si="759"/>
        <v>0.0009957502942</v>
      </c>
      <c r="CP190" s="126">
        <f t="shared" si="759"/>
        <v>0.03155551131</v>
      </c>
      <c r="CQ190" s="126">
        <f t="shared" si="759"/>
        <v>0.007556714551</v>
      </c>
      <c r="CR190" s="126">
        <f t="shared" si="759"/>
        <v>0.01145470568</v>
      </c>
      <c r="CS190" s="126">
        <f t="shared" si="759"/>
        <v>0.001809634274</v>
      </c>
      <c r="CT190" s="126">
        <f t="shared" si="759"/>
        <v>0.00274310057</v>
      </c>
      <c r="CU190" s="126">
        <f t="shared" si="759"/>
        <v>0.004158078152</v>
      </c>
      <c r="CV190" s="126">
        <f t="shared" si="759"/>
        <v>0.0004333597867</v>
      </c>
      <c r="CW190" s="126">
        <f t="shared" si="759"/>
        <v>0.0006569003997</v>
      </c>
      <c r="CX190" s="126">
        <f t="shared" si="759"/>
        <v>0.0009957502942</v>
      </c>
      <c r="CY190" s="126">
        <f t="shared" si="759"/>
        <v>0.001509389626</v>
      </c>
      <c r="CZ190" s="126">
        <f t="shared" si="759"/>
        <v>0.04783283689</v>
      </c>
      <c r="DA190" s="126">
        <f t="shared" si="759"/>
        <v>0.01145470568</v>
      </c>
      <c r="DB190" s="126">
        <f t="shared" si="759"/>
        <v>0.01736340327</v>
      </c>
      <c r="DC190" s="126">
        <f t="shared" si="759"/>
        <v>0.00274310057</v>
      </c>
      <c r="DD190" s="126">
        <f t="shared" si="759"/>
        <v>0.004158078152</v>
      </c>
      <c r="DE190" s="126">
        <f t="shared" si="759"/>
        <v>0.00630294569</v>
      </c>
      <c r="DF190" s="126">
        <f t="shared" si="759"/>
        <v>0.0006569003997</v>
      </c>
      <c r="DG190" s="126">
        <f t="shared" si="759"/>
        <v>0.0009957502942</v>
      </c>
      <c r="DH190" s="126">
        <f t="shared" si="759"/>
        <v>0.001509389626</v>
      </c>
      <c r="DI190" s="126">
        <f t="shared" si="759"/>
        <v>0.002287980285</v>
      </c>
      <c r="DJ190" s="126">
        <f t="shared" ref="DJ190:DS190" si="760">$A190*OFFSET($D190,0,DJ$3)</f>
        <v>0.3137460651</v>
      </c>
      <c r="DK190" s="126">
        <f t="shared" si="760"/>
        <v>0.07513392611</v>
      </c>
      <c r="DL190" s="126">
        <f t="shared" si="760"/>
        <v>0.1138903692</v>
      </c>
      <c r="DM190" s="126">
        <f t="shared" si="760"/>
        <v>0.01799259809</v>
      </c>
      <c r="DN190" s="126">
        <f t="shared" si="760"/>
        <v>0.0272737463</v>
      </c>
      <c r="DO190" s="126">
        <f t="shared" si="760"/>
        <v>0.04134240277</v>
      </c>
      <c r="DP190" s="126">
        <f t="shared" si="760"/>
        <v>0.004308753754</v>
      </c>
      <c r="DQ190" s="126">
        <f t="shared" si="760"/>
        <v>0.006531344509</v>
      </c>
      <c r="DR190" s="126">
        <f t="shared" si="760"/>
        <v>0.009900417505</v>
      </c>
      <c r="DS190" s="126">
        <f t="shared" si="760"/>
        <v>0.01500736436</v>
      </c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5">
        <f t="shared" ref="EF190:EO190" si="761">D190*EF$3</f>
        <v>-0.002271078519</v>
      </c>
      <c r="EG190" s="125">
        <f t="shared" si="761"/>
        <v>0.1060796031</v>
      </c>
      <c r="EH190" s="125">
        <f t="shared" si="761"/>
        <v>0.2086514737</v>
      </c>
      <c r="EI190" s="125">
        <f t="shared" si="761"/>
        <v>-0.02046207713</v>
      </c>
      <c r="EJ190" s="125">
        <f t="shared" si="761"/>
        <v>0.0464840702</v>
      </c>
      <c r="EK190" s="125">
        <f t="shared" si="761"/>
        <v>-0.02955482394</v>
      </c>
      <c r="EL190" s="125">
        <f t="shared" si="761"/>
        <v>0.00468573682</v>
      </c>
      <c r="EM190" s="125">
        <f t="shared" si="761"/>
        <v>-0.006329647017</v>
      </c>
      <c r="EN190" s="125">
        <f t="shared" si="761"/>
        <v>-0.01071466523</v>
      </c>
      <c r="EO190" s="125">
        <f t="shared" si="761"/>
        <v>0.01656825807</v>
      </c>
      <c r="EP190" s="127">
        <f t="shared" si="17"/>
        <v>0.3131368501</v>
      </c>
      <c r="EQ190" s="127">
        <v>-0.0032759382629135025</v>
      </c>
      <c r="ER190" s="127">
        <f t="shared" si="18"/>
        <v>0.3137460651</v>
      </c>
      <c r="ES190" s="127">
        <f t="shared" si="19"/>
        <v>0.0000003711428271</v>
      </c>
      <c r="ET190" s="127">
        <f t="shared" si="20"/>
        <v>0.01430321526</v>
      </c>
    </row>
    <row r="191">
      <c r="A191" s="123">
        <f>'Yield Tabulations'!Z192</f>
        <v>0.3958529689</v>
      </c>
      <c r="B191" s="124">
        <f>'Yield Tabulations'!V192</f>
        <v>0.4227994228</v>
      </c>
      <c r="C191" s="124">
        <f>'Yield Tabulations'!W192</f>
        <v>0.3451086957</v>
      </c>
      <c r="D191" s="125">
        <f t="shared" si="11"/>
        <v>1</v>
      </c>
      <c r="E191" s="125">
        <f t="shared" ref="E191:M191" si="762">POWER($B191,E$1)*POWER($C191,E$2)</f>
        <v>0.3451086957</v>
      </c>
      <c r="F191" s="125">
        <f t="shared" si="762"/>
        <v>0.4227994228</v>
      </c>
      <c r="G191" s="125">
        <f t="shared" si="762"/>
        <v>0.1191000118</v>
      </c>
      <c r="H191" s="125">
        <f t="shared" si="762"/>
        <v>0.1459117573</v>
      </c>
      <c r="I191" s="125">
        <f t="shared" si="762"/>
        <v>0.1787593519</v>
      </c>
      <c r="J191" s="125">
        <f t="shared" si="762"/>
        <v>0.04110244973</v>
      </c>
      <c r="K191" s="125">
        <f t="shared" si="762"/>
        <v>0.05035541625</v>
      </c>
      <c r="L191" s="125">
        <f t="shared" si="762"/>
        <v>0.06169140678</v>
      </c>
      <c r="M191" s="125">
        <f t="shared" si="762"/>
        <v>0.07557935081</v>
      </c>
      <c r="N191" s="126">
        <f t="shared" ref="N191:DI191" si="763">OFFSET($D191,0,N$2)*OFFSET($D191,0,N$3)</f>
        <v>1</v>
      </c>
      <c r="O191" s="126">
        <f t="shared" si="763"/>
        <v>0.3451086957</v>
      </c>
      <c r="P191" s="126">
        <f t="shared" si="763"/>
        <v>0.4227994228</v>
      </c>
      <c r="Q191" s="126">
        <f t="shared" si="763"/>
        <v>0.1191000118</v>
      </c>
      <c r="R191" s="126">
        <f t="shared" si="763"/>
        <v>0.1459117573</v>
      </c>
      <c r="S191" s="126">
        <f t="shared" si="763"/>
        <v>0.1787593519</v>
      </c>
      <c r="T191" s="126">
        <f t="shared" si="763"/>
        <v>0.04110244973</v>
      </c>
      <c r="U191" s="126">
        <f t="shared" si="763"/>
        <v>0.05035541625</v>
      </c>
      <c r="V191" s="126">
        <f t="shared" si="763"/>
        <v>0.06169140678</v>
      </c>
      <c r="W191" s="126">
        <f t="shared" si="763"/>
        <v>0.07557935081</v>
      </c>
      <c r="X191" s="126">
        <f t="shared" si="763"/>
        <v>0.3451086957</v>
      </c>
      <c r="Y191" s="126">
        <f t="shared" si="763"/>
        <v>0.1191000118</v>
      </c>
      <c r="Z191" s="126">
        <f t="shared" si="763"/>
        <v>0.1459117573</v>
      </c>
      <c r="AA191" s="126">
        <f t="shared" si="763"/>
        <v>0.04110244973</v>
      </c>
      <c r="AB191" s="126">
        <f t="shared" si="763"/>
        <v>0.05035541625</v>
      </c>
      <c r="AC191" s="126">
        <f t="shared" si="763"/>
        <v>0.06169140678</v>
      </c>
      <c r="AD191" s="126">
        <f t="shared" si="763"/>
        <v>0.01418481281</v>
      </c>
      <c r="AE191" s="126">
        <f t="shared" si="763"/>
        <v>0.01737809202</v>
      </c>
      <c r="AF191" s="126">
        <f t="shared" si="763"/>
        <v>0.02129024093</v>
      </c>
      <c r="AG191" s="126">
        <f t="shared" si="763"/>
        <v>0.02608309118</v>
      </c>
      <c r="AH191" s="126">
        <f t="shared" si="763"/>
        <v>0.4227994228</v>
      </c>
      <c r="AI191" s="126">
        <f t="shared" si="763"/>
        <v>0.1459117573</v>
      </c>
      <c r="AJ191" s="126">
        <f t="shared" si="763"/>
        <v>0.1787593519</v>
      </c>
      <c r="AK191" s="126">
        <f t="shared" si="763"/>
        <v>0.05035541625</v>
      </c>
      <c r="AL191" s="126">
        <f t="shared" si="763"/>
        <v>0.06169140678</v>
      </c>
      <c r="AM191" s="126">
        <f t="shared" si="763"/>
        <v>0.07557935081</v>
      </c>
      <c r="AN191" s="126">
        <f t="shared" si="763"/>
        <v>0.01737809202</v>
      </c>
      <c r="AO191" s="126">
        <f t="shared" si="763"/>
        <v>0.02129024093</v>
      </c>
      <c r="AP191" s="126">
        <f t="shared" si="763"/>
        <v>0.02608309118</v>
      </c>
      <c r="AQ191" s="126">
        <f t="shared" si="763"/>
        <v>0.0319549059</v>
      </c>
      <c r="AR191" s="126">
        <f t="shared" si="763"/>
        <v>0.1191000118</v>
      </c>
      <c r="AS191" s="126">
        <f t="shared" si="763"/>
        <v>0.04110244973</v>
      </c>
      <c r="AT191" s="126">
        <f t="shared" si="763"/>
        <v>0.05035541625</v>
      </c>
      <c r="AU191" s="126">
        <f t="shared" si="763"/>
        <v>0.01418481281</v>
      </c>
      <c r="AV191" s="126">
        <f t="shared" si="763"/>
        <v>0.01737809202</v>
      </c>
      <c r="AW191" s="126">
        <f t="shared" si="763"/>
        <v>0.02129024093</v>
      </c>
      <c r="AX191" s="126">
        <f t="shared" si="763"/>
        <v>0.004895302248</v>
      </c>
      <c r="AY191" s="126">
        <f t="shared" si="763"/>
        <v>0.00599733067</v>
      </c>
      <c r="AZ191" s="126">
        <f t="shared" si="763"/>
        <v>0.007347447276</v>
      </c>
      <c r="BA191" s="126">
        <f t="shared" si="763"/>
        <v>0.009001501575</v>
      </c>
      <c r="BB191" s="126">
        <f t="shared" si="763"/>
        <v>0.1459117573</v>
      </c>
      <c r="BC191" s="126">
        <f t="shared" si="763"/>
        <v>0.05035541625</v>
      </c>
      <c r="BD191" s="126">
        <f t="shared" si="763"/>
        <v>0.06169140678</v>
      </c>
      <c r="BE191" s="126">
        <f t="shared" si="763"/>
        <v>0.01737809202</v>
      </c>
      <c r="BF191" s="126">
        <f t="shared" si="763"/>
        <v>0.02129024093</v>
      </c>
      <c r="BG191" s="126">
        <f t="shared" si="763"/>
        <v>0.02608309118</v>
      </c>
      <c r="BH191" s="126">
        <f t="shared" si="763"/>
        <v>0.00599733067</v>
      </c>
      <c r="BI191" s="126">
        <f t="shared" si="763"/>
        <v>0.007347447276</v>
      </c>
      <c r="BJ191" s="126">
        <f t="shared" si="763"/>
        <v>0.009001501575</v>
      </c>
      <c r="BK191" s="126">
        <f t="shared" si="763"/>
        <v>0.01102791589</v>
      </c>
      <c r="BL191" s="126">
        <f t="shared" si="763"/>
        <v>0.1787593519</v>
      </c>
      <c r="BM191" s="126">
        <f t="shared" si="763"/>
        <v>0.06169140678</v>
      </c>
      <c r="BN191" s="126">
        <f t="shared" si="763"/>
        <v>0.07557935081</v>
      </c>
      <c r="BO191" s="126">
        <f t="shared" si="763"/>
        <v>0.02129024093</v>
      </c>
      <c r="BP191" s="126">
        <f t="shared" si="763"/>
        <v>0.02608309118</v>
      </c>
      <c r="BQ191" s="126">
        <f t="shared" si="763"/>
        <v>0.0319549059</v>
      </c>
      <c r="BR191" s="126">
        <f t="shared" si="763"/>
        <v>0.007347447276</v>
      </c>
      <c r="BS191" s="126">
        <f t="shared" si="763"/>
        <v>0.009001501575</v>
      </c>
      <c r="BT191" s="126">
        <f t="shared" si="763"/>
        <v>0.01102791589</v>
      </c>
      <c r="BU191" s="126">
        <f t="shared" si="763"/>
        <v>0.01351051577</v>
      </c>
      <c r="BV191" s="126">
        <f t="shared" si="763"/>
        <v>0.04110244973</v>
      </c>
      <c r="BW191" s="126">
        <f t="shared" si="763"/>
        <v>0.01418481281</v>
      </c>
      <c r="BX191" s="126">
        <f t="shared" si="763"/>
        <v>0.01737809202</v>
      </c>
      <c r="BY191" s="126">
        <f t="shared" si="763"/>
        <v>0.004895302248</v>
      </c>
      <c r="BZ191" s="126">
        <f t="shared" si="763"/>
        <v>0.00599733067</v>
      </c>
      <c r="CA191" s="126">
        <f t="shared" si="763"/>
        <v>0.007347447276</v>
      </c>
      <c r="CB191" s="126">
        <f t="shared" si="763"/>
        <v>0.001689411374</v>
      </c>
      <c r="CC191" s="126">
        <f t="shared" si="763"/>
        <v>0.002069730965</v>
      </c>
      <c r="CD191" s="126">
        <f t="shared" si="763"/>
        <v>0.002535667946</v>
      </c>
      <c r="CE191" s="126">
        <f t="shared" si="763"/>
        <v>0.003106496467</v>
      </c>
      <c r="CF191" s="126">
        <f t="shared" si="763"/>
        <v>0.05035541625</v>
      </c>
      <c r="CG191" s="126">
        <f t="shared" si="763"/>
        <v>0.01737809202</v>
      </c>
      <c r="CH191" s="126">
        <f t="shared" si="763"/>
        <v>0.02129024093</v>
      </c>
      <c r="CI191" s="126">
        <f t="shared" si="763"/>
        <v>0.00599733067</v>
      </c>
      <c r="CJ191" s="126">
        <f t="shared" si="763"/>
        <v>0.007347447276</v>
      </c>
      <c r="CK191" s="126">
        <f t="shared" si="763"/>
        <v>0.009001501575</v>
      </c>
      <c r="CL191" s="126">
        <f t="shared" si="763"/>
        <v>0.002069730965</v>
      </c>
      <c r="CM191" s="126">
        <f t="shared" si="763"/>
        <v>0.002535667946</v>
      </c>
      <c r="CN191" s="126">
        <f t="shared" si="763"/>
        <v>0.003106496467</v>
      </c>
      <c r="CO191" s="126">
        <f t="shared" si="763"/>
        <v>0.00380582967</v>
      </c>
      <c r="CP191" s="126">
        <f t="shared" si="763"/>
        <v>0.06169140678</v>
      </c>
      <c r="CQ191" s="126">
        <f t="shared" si="763"/>
        <v>0.02129024093</v>
      </c>
      <c r="CR191" s="126">
        <f t="shared" si="763"/>
        <v>0.02608309118</v>
      </c>
      <c r="CS191" s="126">
        <f t="shared" si="763"/>
        <v>0.007347447276</v>
      </c>
      <c r="CT191" s="126">
        <f t="shared" si="763"/>
        <v>0.009001501575</v>
      </c>
      <c r="CU191" s="126">
        <f t="shared" si="763"/>
        <v>0.01102791589</v>
      </c>
      <c r="CV191" s="126">
        <f t="shared" si="763"/>
        <v>0.002535667946</v>
      </c>
      <c r="CW191" s="126">
        <f t="shared" si="763"/>
        <v>0.003106496467</v>
      </c>
      <c r="CX191" s="126">
        <f t="shared" si="763"/>
        <v>0.00380582967</v>
      </c>
      <c r="CY191" s="126">
        <f t="shared" si="763"/>
        <v>0.004662596475</v>
      </c>
      <c r="CZ191" s="126">
        <f t="shared" si="763"/>
        <v>0.07557935081</v>
      </c>
      <c r="DA191" s="126">
        <f t="shared" si="763"/>
        <v>0.02608309118</v>
      </c>
      <c r="DB191" s="126">
        <f t="shared" si="763"/>
        <v>0.0319549059</v>
      </c>
      <c r="DC191" s="126">
        <f t="shared" si="763"/>
        <v>0.009001501575</v>
      </c>
      <c r="DD191" s="126">
        <f t="shared" si="763"/>
        <v>0.01102791589</v>
      </c>
      <c r="DE191" s="126">
        <f t="shared" si="763"/>
        <v>0.01351051577</v>
      </c>
      <c r="DF191" s="126">
        <f t="shared" si="763"/>
        <v>0.003106496467</v>
      </c>
      <c r="DG191" s="126">
        <f t="shared" si="763"/>
        <v>0.00380582967</v>
      </c>
      <c r="DH191" s="126">
        <f t="shared" si="763"/>
        <v>0.004662596475</v>
      </c>
      <c r="DI191" s="126">
        <f t="shared" si="763"/>
        <v>0.005712238269</v>
      </c>
      <c r="DJ191" s="126">
        <f t="shared" ref="DJ191:DS191" si="764">$A191*OFFSET($D191,0,DJ$3)</f>
        <v>0.3958529689</v>
      </c>
      <c r="DK191" s="126">
        <f t="shared" si="764"/>
        <v>0.1366123018</v>
      </c>
      <c r="DL191" s="126">
        <f t="shared" si="764"/>
        <v>0.1673664068</v>
      </c>
      <c r="DM191" s="126">
        <f t="shared" si="764"/>
        <v>0.04714609327</v>
      </c>
      <c r="DN191" s="126">
        <f t="shared" si="764"/>
        <v>0.05775960233</v>
      </c>
      <c r="DO191" s="126">
        <f t="shared" si="764"/>
        <v>0.07076242018</v>
      </c>
      <c r="DP191" s="126">
        <f t="shared" si="764"/>
        <v>0.01627052675</v>
      </c>
      <c r="DQ191" s="126">
        <f t="shared" si="764"/>
        <v>0.01993334102</v>
      </c>
      <c r="DR191" s="126">
        <f t="shared" si="764"/>
        <v>0.02442072653</v>
      </c>
      <c r="DS191" s="126">
        <f t="shared" si="764"/>
        <v>0.02991831041</v>
      </c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5">
        <f t="shared" ref="EF191:EO191" si="765">D191*EF$3</f>
        <v>-0.002271078519</v>
      </c>
      <c r="EG191" s="125">
        <f t="shared" si="765"/>
        <v>0.15287272</v>
      </c>
      <c r="EH191" s="125">
        <f t="shared" si="765"/>
        <v>0.243022861</v>
      </c>
      <c r="EI191" s="125">
        <f t="shared" si="765"/>
        <v>-0.04249579229</v>
      </c>
      <c r="EJ191" s="125">
        <f t="shared" si="765"/>
        <v>0.07802394907</v>
      </c>
      <c r="EK191" s="125">
        <f t="shared" si="765"/>
        <v>-0.04009403102</v>
      </c>
      <c r="EL191" s="125">
        <f t="shared" si="765"/>
        <v>0.01402400998</v>
      </c>
      <c r="EM191" s="125">
        <f t="shared" si="765"/>
        <v>-0.01531092318</v>
      </c>
      <c r="EN191" s="125">
        <f t="shared" si="765"/>
        <v>-0.02094730029</v>
      </c>
      <c r="EO191" s="125">
        <f t="shared" si="765"/>
        <v>0.02617904917</v>
      </c>
      <c r="EP191" s="127">
        <f t="shared" si="17"/>
        <v>0.3930034639</v>
      </c>
      <c r="EQ191" s="127">
        <v>-0.014192549552236478</v>
      </c>
      <c r="ER191" s="127">
        <f t="shared" si="18"/>
        <v>0.3958529689</v>
      </c>
      <c r="ES191" s="127">
        <f t="shared" si="19"/>
        <v>0.000008119678665</v>
      </c>
      <c r="ET191" s="127">
        <f t="shared" si="20"/>
        <v>0.001405436106</v>
      </c>
    </row>
    <row r="192">
      <c r="A192" s="123">
        <f>'Yield Tabulations'!Z193</f>
        <v>0.4322409212</v>
      </c>
      <c r="B192" s="124">
        <f>'Yield Tabulations'!V193</f>
        <v>0.4765013055</v>
      </c>
      <c r="C192" s="124">
        <f>'Yield Tabulations'!W193</f>
        <v>0.3388429752</v>
      </c>
      <c r="D192" s="125">
        <f t="shared" si="11"/>
        <v>1</v>
      </c>
      <c r="E192" s="125">
        <f t="shared" ref="E192:M192" si="766">POWER($B192,E$1)*POWER($C192,E$2)</f>
        <v>0.3388429752</v>
      </c>
      <c r="F192" s="125">
        <f t="shared" si="766"/>
        <v>0.4765013055</v>
      </c>
      <c r="G192" s="125">
        <f t="shared" si="766"/>
        <v>0.1148145618</v>
      </c>
      <c r="H192" s="125">
        <f t="shared" si="766"/>
        <v>0.16145912</v>
      </c>
      <c r="I192" s="125">
        <f t="shared" si="766"/>
        <v>0.2270534941</v>
      </c>
      <c r="J192" s="125">
        <f t="shared" si="766"/>
        <v>0.03890410773</v>
      </c>
      <c r="K192" s="125">
        <f t="shared" si="766"/>
        <v>0.05470928861</v>
      </c>
      <c r="L192" s="125">
        <f t="shared" si="766"/>
        <v>0.07693548148</v>
      </c>
      <c r="M192" s="125">
        <f t="shared" si="766"/>
        <v>0.1081912864</v>
      </c>
      <c r="N192" s="126">
        <f t="shared" ref="N192:DI192" si="767">OFFSET($D192,0,N$2)*OFFSET($D192,0,N$3)</f>
        <v>1</v>
      </c>
      <c r="O192" s="126">
        <f t="shared" si="767"/>
        <v>0.3388429752</v>
      </c>
      <c r="P192" s="126">
        <f t="shared" si="767"/>
        <v>0.4765013055</v>
      </c>
      <c r="Q192" s="126">
        <f t="shared" si="767"/>
        <v>0.1148145618</v>
      </c>
      <c r="R192" s="126">
        <f t="shared" si="767"/>
        <v>0.16145912</v>
      </c>
      <c r="S192" s="126">
        <f t="shared" si="767"/>
        <v>0.2270534941</v>
      </c>
      <c r="T192" s="126">
        <f t="shared" si="767"/>
        <v>0.03890410773</v>
      </c>
      <c r="U192" s="126">
        <f t="shared" si="767"/>
        <v>0.05470928861</v>
      </c>
      <c r="V192" s="126">
        <f t="shared" si="767"/>
        <v>0.07693548148</v>
      </c>
      <c r="W192" s="126">
        <f t="shared" si="767"/>
        <v>0.1081912864</v>
      </c>
      <c r="X192" s="126">
        <f t="shared" si="767"/>
        <v>0.3388429752</v>
      </c>
      <c r="Y192" s="126">
        <f t="shared" si="767"/>
        <v>0.1148145618</v>
      </c>
      <c r="Z192" s="126">
        <f t="shared" si="767"/>
        <v>0.16145912</v>
      </c>
      <c r="AA192" s="126">
        <f t="shared" si="767"/>
        <v>0.03890410773</v>
      </c>
      <c r="AB192" s="126">
        <f t="shared" si="767"/>
        <v>0.05470928861</v>
      </c>
      <c r="AC192" s="126">
        <f t="shared" si="767"/>
        <v>0.07693548148</v>
      </c>
      <c r="AD192" s="126">
        <f t="shared" si="767"/>
        <v>0.01318238361</v>
      </c>
      <c r="AE192" s="126">
        <f t="shared" si="767"/>
        <v>0.01853785812</v>
      </c>
      <c r="AF192" s="126">
        <f t="shared" si="767"/>
        <v>0.02606904744</v>
      </c>
      <c r="AG192" s="126">
        <f t="shared" si="767"/>
        <v>0.03665985736</v>
      </c>
      <c r="AH192" s="126">
        <f t="shared" si="767"/>
        <v>0.4765013055</v>
      </c>
      <c r="AI192" s="126">
        <f t="shared" si="767"/>
        <v>0.16145912</v>
      </c>
      <c r="AJ192" s="126">
        <f t="shared" si="767"/>
        <v>0.2270534941</v>
      </c>
      <c r="AK192" s="126">
        <f t="shared" si="767"/>
        <v>0.05470928861</v>
      </c>
      <c r="AL192" s="126">
        <f t="shared" si="767"/>
        <v>0.07693548148</v>
      </c>
      <c r="AM192" s="126">
        <f t="shared" si="767"/>
        <v>0.1081912864</v>
      </c>
      <c r="AN192" s="126">
        <f t="shared" si="767"/>
        <v>0.01853785812</v>
      </c>
      <c r="AO192" s="126">
        <f t="shared" si="767"/>
        <v>0.02606904744</v>
      </c>
      <c r="AP192" s="126">
        <f t="shared" si="767"/>
        <v>0.03665985736</v>
      </c>
      <c r="AQ192" s="126">
        <f t="shared" si="767"/>
        <v>0.0515532892</v>
      </c>
      <c r="AR192" s="126">
        <f t="shared" si="767"/>
        <v>0.1148145618</v>
      </c>
      <c r="AS192" s="126">
        <f t="shared" si="767"/>
        <v>0.03890410773</v>
      </c>
      <c r="AT192" s="126">
        <f t="shared" si="767"/>
        <v>0.05470928861</v>
      </c>
      <c r="AU192" s="126">
        <f t="shared" si="767"/>
        <v>0.01318238361</v>
      </c>
      <c r="AV192" s="126">
        <f t="shared" si="767"/>
        <v>0.01853785812</v>
      </c>
      <c r="AW192" s="126">
        <f t="shared" si="767"/>
        <v>0.02606904744</v>
      </c>
      <c r="AX192" s="126">
        <f t="shared" si="767"/>
        <v>0.004466758083</v>
      </c>
      <c r="AY192" s="126">
        <f t="shared" si="767"/>
        <v>0.006281423001</v>
      </c>
      <c r="AZ192" s="126">
        <f t="shared" si="767"/>
        <v>0.008833313597</v>
      </c>
      <c r="BA192" s="126">
        <f t="shared" si="767"/>
        <v>0.01242193514</v>
      </c>
      <c r="BB192" s="126">
        <f t="shared" si="767"/>
        <v>0.16145912</v>
      </c>
      <c r="BC192" s="126">
        <f t="shared" si="767"/>
        <v>0.05470928861</v>
      </c>
      <c r="BD192" s="126">
        <f t="shared" si="767"/>
        <v>0.07693548148</v>
      </c>
      <c r="BE192" s="126">
        <f t="shared" si="767"/>
        <v>0.01853785812</v>
      </c>
      <c r="BF192" s="126">
        <f t="shared" si="767"/>
        <v>0.02606904744</v>
      </c>
      <c r="BG192" s="126">
        <f t="shared" si="767"/>
        <v>0.03665985736</v>
      </c>
      <c r="BH192" s="126">
        <f t="shared" si="767"/>
        <v>0.006281423001</v>
      </c>
      <c r="BI192" s="126">
        <f t="shared" si="767"/>
        <v>0.008833313597</v>
      </c>
      <c r="BJ192" s="126">
        <f t="shared" si="767"/>
        <v>0.01242193514</v>
      </c>
      <c r="BK192" s="126">
        <f t="shared" si="767"/>
        <v>0.01746846989</v>
      </c>
      <c r="BL192" s="126">
        <f t="shared" si="767"/>
        <v>0.2270534941</v>
      </c>
      <c r="BM192" s="126">
        <f t="shared" si="767"/>
        <v>0.07693548148</v>
      </c>
      <c r="BN192" s="126">
        <f t="shared" si="767"/>
        <v>0.1081912864</v>
      </c>
      <c r="BO192" s="126">
        <f t="shared" si="767"/>
        <v>0.02606904744</v>
      </c>
      <c r="BP192" s="126">
        <f t="shared" si="767"/>
        <v>0.03665985736</v>
      </c>
      <c r="BQ192" s="126">
        <f t="shared" si="767"/>
        <v>0.0515532892</v>
      </c>
      <c r="BR192" s="126">
        <f t="shared" si="767"/>
        <v>0.008833313597</v>
      </c>
      <c r="BS192" s="126">
        <f t="shared" si="767"/>
        <v>0.01242193514</v>
      </c>
      <c r="BT192" s="126">
        <f t="shared" si="767"/>
        <v>0.01746846989</v>
      </c>
      <c r="BU192" s="126">
        <f t="shared" si="767"/>
        <v>0.0245652096</v>
      </c>
      <c r="BV192" s="126">
        <f t="shared" si="767"/>
        <v>0.03890410773</v>
      </c>
      <c r="BW192" s="126">
        <f t="shared" si="767"/>
        <v>0.01318238361</v>
      </c>
      <c r="BX192" s="126">
        <f t="shared" si="767"/>
        <v>0.01853785812</v>
      </c>
      <c r="BY192" s="126">
        <f t="shared" si="767"/>
        <v>0.004466758083</v>
      </c>
      <c r="BZ192" s="126">
        <f t="shared" si="767"/>
        <v>0.006281423001</v>
      </c>
      <c r="CA192" s="126">
        <f t="shared" si="767"/>
        <v>0.008833313597</v>
      </c>
      <c r="CB192" s="126">
        <f t="shared" si="767"/>
        <v>0.001513529599</v>
      </c>
      <c r="CC192" s="126">
        <f t="shared" si="767"/>
        <v>0.002128416058</v>
      </c>
      <c r="CD192" s="126">
        <f t="shared" si="767"/>
        <v>0.00299310626</v>
      </c>
      <c r="CE192" s="126">
        <f t="shared" si="767"/>
        <v>0.004209085461</v>
      </c>
      <c r="CF192" s="126">
        <f t="shared" si="767"/>
        <v>0.05470928861</v>
      </c>
      <c r="CG192" s="126">
        <f t="shared" si="767"/>
        <v>0.01853785812</v>
      </c>
      <c r="CH192" s="126">
        <f t="shared" si="767"/>
        <v>0.02606904744</v>
      </c>
      <c r="CI192" s="126">
        <f t="shared" si="767"/>
        <v>0.006281423001</v>
      </c>
      <c r="CJ192" s="126">
        <f t="shared" si="767"/>
        <v>0.008833313597</v>
      </c>
      <c r="CK192" s="126">
        <f t="shared" si="767"/>
        <v>0.01242193514</v>
      </c>
      <c r="CL192" s="126">
        <f t="shared" si="767"/>
        <v>0.002128416058</v>
      </c>
      <c r="CM192" s="126">
        <f t="shared" si="767"/>
        <v>0.00299310626</v>
      </c>
      <c r="CN192" s="126">
        <f t="shared" si="767"/>
        <v>0.004209085461</v>
      </c>
      <c r="CO192" s="126">
        <f t="shared" si="767"/>
        <v>0.005919068311</v>
      </c>
      <c r="CP192" s="126">
        <f t="shared" si="767"/>
        <v>0.07693548148</v>
      </c>
      <c r="CQ192" s="126">
        <f t="shared" si="767"/>
        <v>0.02606904744</v>
      </c>
      <c r="CR192" s="126">
        <f t="shared" si="767"/>
        <v>0.03665985736</v>
      </c>
      <c r="CS192" s="126">
        <f t="shared" si="767"/>
        <v>0.008833313597</v>
      </c>
      <c r="CT192" s="126">
        <f t="shared" si="767"/>
        <v>0.01242193514</v>
      </c>
      <c r="CU192" s="126">
        <f t="shared" si="767"/>
        <v>0.01746846989</v>
      </c>
      <c r="CV192" s="126">
        <f t="shared" si="767"/>
        <v>0.00299310626</v>
      </c>
      <c r="CW192" s="126">
        <f t="shared" si="767"/>
        <v>0.004209085461</v>
      </c>
      <c r="CX192" s="126">
        <f t="shared" si="767"/>
        <v>0.005919068311</v>
      </c>
      <c r="CY192" s="126">
        <f t="shared" si="767"/>
        <v>0.008323748709</v>
      </c>
      <c r="CZ192" s="126">
        <f t="shared" si="767"/>
        <v>0.1081912864</v>
      </c>
      <c r="DA192" s="126">
        <f t="shared" si="767"/>
        <v>0.03665985736</v>
      </c>
      <c r="DB192" s="126">
        <f t="shared" si="767"/>
        <v>0.0515532892</v>
      </c>
      <c r="DC192" s="126">
        <f t="shared" si="767"/>
        <v>0.01242193514</v>
      </c>
      <c r="DD192" s="126">
        <f t="shared" si="767"/>
        <v>0.01746846989</v>
      </c>
      <c r="DE192" s="126">
        <f t="shared" si="767"/>
        <v>0.0245652096</v>
      </c>
      <c r="DF192" s="126">
        <f t="shared" si="767"/>
        <v>0.004209085461</v>
      </c>
      <c r="DG192" s="126">
        <f t="shared" si="767"/>
        <v>0.005919068311</v>
      </c>
      <c r="DH192" s="126">
        <f t="shared" si="767"/>
        <v>0.008323748709</v>
      </c>
      <c r="DI192" s="126">
        <f t="shared" si="767"/>
        <v>0.01170535445</v>
      </c>
      <c r="DJ192" s="126">
        <f t="shared" ref="DJ192:DS192" si="768">$A192*OFFSET($D192,0,DJ$3)</f>
        <v>0.4322409212</v>
      </c>
      <c r="DK192" s="126">
        <f t="shared" si="768"/>
        <v>0.1464617997</v>
      </c>
      <c r="DL192" s="126">
        <f t="shared" si="768"/>
        <v>0.2059633632</v>
      </c>
      <c r="DM192" s="126">
        <f t="shared" si="768"/>
        <v>0.04962755198</v>
      </c>
      <c r="DN192" s="126">
        <f t="shared" si="768"/>
        <v>0.06978923878</v>
      </c>
      <c r="DO192" s="126">
        <f t="shared" si="768"/>
        <v>0.09814181146</v>
      </c>
      <c r="DP192" s="126">
        <f t="shared" si="768"/>
        <v>0.01681594736</v>
      </c>
      <c r="DQ192" s="126">
        <f t="shared" si="768"/>
        <v>0.0236475933</v>
      </c>
      <c r="DR192" s="126">
        <f t="shared" si="768"/>
        <v>0.03325466339</v>
      </c>
      <c r="DS192" s="126">
        <f t="shared" si="768"/>
        <v>0.04676470128</v>
      </c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5">
        <f t="shared" ref="EF192:EO192" si="769">D192*EF$3</f>
        <v>-0.002271078519</v>
      </c>
      <c r="EG192" s="125">
        <f t="shared" si="769"/>
        <v>0.1500971952</v>
      </c>
      <c r="EH192" s="125">
        <f t="shared" si="769"/>
        <v>0.2738904177</v>
      </c>
      <c r="EI192" s="125">
        <f t="shared" si="769"/>
        <v>-0.04096671107</v>
      </c>
      <c r="EJ192" s="125">
        <f t="shared" si="769"/>
        <v>0.08633764947</v>
      </c>
      <c r="EK192" s="125">
        <f t="shared" si="769"/>
        <v>-0.0509259501</v>
      </c>
      <c r="EL192" s="125">
        <f t="shared" si="769"/>
        <v>0.01327394349</v>
      </c>
      <c r="EM192" s="125">
        <f t="shared" si="769"/>
        <v>-0.0166347491</v>
      </c>
      <c r="EN192" s="125">
        <f t="shared" si="769"/>
        <v>-0.02612342169</v>
      </c>
      <c r="EO192" s="125">
        <f t="shared" si="769"/>
        <v>0.03747511688</v>
      </c>
      <c r="EP192" s="127">
        <f t="shared" si="17"/>
        <v>0.4241524124</v>
      </c>
      <c r="EQ192" s="127">
        <v>0.004254433818573045</v>
      </c>
      <c r="ER192" s="127">
        <f t="shared" si="18"/>
        <v>0.4322409212</v>
      </c>
      <c r="ES192" s="127">
        <f t="shared" si="19"/>
        <v>0.00006542397491</v>
      </c>
      <c r="ET192" s="127">
        <f t="shared" si="20"/>
        <v>0.00000121262875</v>
      </c>
    </row>
    <row r="193">
      <c r="A193" s="123">
        <f>'Yield Tabulations'!Z194</f>
        <v>0.3564356436</v>
      </c>
      <c r="B193" s="124">
        <f>'Yield Tabulations'!V194</f>
        <v>0.3646833013</v>
      </c>
      <c r="C193" s="124">
        <f>'Yield Tabulations'!W194</f>
        <v>0.3414634146</v>
      </c>
      <c r="D193" s="125">
        <f t="shared" si="11"/>
        <v>1</v>
      </c>
      <c r="E193" s="125">
        <f t="shared" ref="E193:M193" si="770">POWER($B193,E$1)*POWER($C193,E$2)</f>
        <v>0.3414634146</v>
      </c>
      <c r="F193" s="125">
        <f t="shared" si="770"/>
        <v>0.3646833013</v>
      </c>
      <c r="G193" s="125">
        <f t="shared" si="770"/>
        <v>0.1165972635</v>
      </c>
      <c r="H193" s="125">
        <f t="shared" si="770"/>
        <v>0.1245260053</v>
      </c>
      <c r="I193" s="125">
        <f t="shared" si="770"/>
        <v>0.1329939103</v>
      </c>
      <c r="J193" s="125">
        <f t="shared" si="770"/>
        <v>0.03981369974</v>
      </c>
      <c r="K193" s="125">
        <f t="shared" si="770"/>
        <v>0.04252107499</v>
      </c>
      <c r="L193" s="125">
        <f t="shared" si="770"/>
        <v>0.04541255473</v>
      </c>
      <c r="M193" s="125">
        <f t="shared" si="770"/>
        <v>0.04850065826</v>
      </c>
      <c r="N193" s="126">
        <f t="shared" ref="N193:DI193" si="771">OFFSET($D193,0,N$2)*OFFSET($D193,0,N$3)</f>
        <v>1</v>
      </c>
      <c r="O193" s="126">
        <f t="shared" si="771"/>
        <v>0.3414634146</v>
      </c>
      <c r="P193" s="126">
        <f t="shared" si="771"/>
        <v>0.3646833013</v>
      </c>
      <c r="Q193" s="126">
        <f t="shared" si="771"/>
        <v>0.1165972635</v>
      </c>
      <c r="R193" s="126">
        <f t="shared" si="771"/>
        <v>0.1245260053</v>
      </c>
      <c r="S193" s="126">
        <f t="shared" si="771"/>
        <v>0.1329939103</v>
      </c>
      <c r="T193" s="126">
        <f t="shared" si="771"/>
        <v>0.03981369974</v>
      </c>
      <c r="U193" s="126">
        <f t="shared" si="771"/>
        <v>0.04252107499</v>
      </c>
      <c r="V193" s="126">
        <f t="shared" si="771"/>
        <v>0.04541255473</v>
      </c>
      <c r="W193" s="126">
        <f t="shared" si="771"/>
        <v>0.04850065826</v>
      </c>
      <c r="X193" s="126">
        <f t="shared" si="771"/>
        <v>0.3414634146</v>
      </c>
      <c r="Y193" s="126">
        <f t="shared" si="771"/>
        <v>0.1165972635</v>
      </c>
      <c r="Z193" s="126">
        <f t="shared" si="771"/>
        <v>0.1245260053</v>
      </c>
      <c r="AA193" s="126">
        <f t="shared" si="771"/>
        <v>0.03981369974</v>
      </c>
      <c r="AB193" s="126">
        <f t="shared" si="771"/>
        <v>0.04252107499</v>
      </c>
      <c r="AC193" s="126">
        <f t="shared" si="771"/>
        <v>0.04541255473</v>
      </c>
      <c r="AD193" s="126">
        <f t="shared" si="771"/>
        <v>0.01359492186</v>
      </c>
      <c r="AE193" s="126">
        <f t="shared" si="771"/>
        <v>0.01451939146</v>
      </c>
      <c r="AF193" s="126">
        <f t="shared" si="771"/>
        <v>0.01550672601</v>
      </c>
      <c r="AG193" s="126">
        <f t="shared" si="771"/>
        <v>0.01656120038</v>
      </c>
      <c r="AH193" s="126">
        <f t="shared" si="771"/>
        <v>0.3646833013</v>
      </c>
      <c r="AI193" s="126">
        <f t="shared" si="771"/>
        <v>0.1245260053</v>
      </c>
      <c r="AJ193" s="126">
        <f t="shared" si="771"/>
        <v>0.1329939103</v>
      </c>
      <c r="AK193" s="126">
        <f t="shared" si="771"/>
        <v>0.04252107499</v>
      </c>
      <c r="AL193" s="126">
        <f t="shared" si="771"/>
        <v>0.04541255473</v>
      </c>
      <c r="AM193" s="126">
        <f t="shared" si="771"/>
        <v>0.04850065826</v>
      </c>
      <c r="AN193" s="126">
        <f t="shared" si="771"/>
        <v>0.01451939146</v>
      </c>
      <c r="AO193" s="126">
        <f t="shared" si="771"/>
        <v>0.01550672601</v>
      </c>
      <c r="AP193" s="126">
        <f t="shared" si="771"/>
        <v>0.01656120038</v>
      </c>
      <c r="AQ193" s="126">
        <f t="shared" si="771"/>
        <v>0.01768738017</v>
      </c>
      <c r="AR193" s="126">
        <f t="shared" si="771"/>
        <v>0.1165972635</v>
      </c>
      <c r="AS193" s="126">
        <f t="shared" si="771"/>
        <v>0.03981369974</v>
      </c>
      <c r="AT193" s="126">
        <f t="shared" si="771"/>
        <v>0.04252107499</v>
      </c>
      <c r="AU193" s="126">
        <f t="shared" si="771"/>
        <v>0.01359492186</v>
      </c>
      <c r="AV193" s="126">
        <f t="shared" si="771"/>
        <v>0.01451939146</v>
      </c>
      <c r="AW193" s="126">
        <f t="shared" si="771"/>
        <v>0.01550672601</v>
      </c>
      <c r="AX193" s="126">
        <f t="shared" si="771"/>
        <v>0.004642168441</v>
      </c>
      <c r="AY193" s="126">
        <f t="shared" si="771"/>
        <v>0.004957840987</v>
      </c>
      <c r="AZ193" s="126">
        <f t="shared" si="771"/>
        <v>0.005294979612</v>
      </c>
      <c r="BA193" s="126">
        <f t="shared" si="771"/>
        <v>0.005655044033</v>
      </c>
      <c r="BB193" s="126">
        <f t="shared" si="771"/>
        <v>0.1245260053</v>
      </c>
      <c r="BC193" s="126">
        <f t="shared" si="771"/>
        <v>0.04252107499</v>
      </c>
      <c r="BD193" s="126">
        <f t="shared" si="771"/>
        <v>0.04541255473</v>
      </c>
      <c r="BE193" s="126">
        <f t="shared" si="771"/>
        <v>0.01451939146</v>
      </c>
      <c r="BF193" s="126">
        <f t="shared" si="771"/>
        <v>0.01550672601</v>
      </c>
      <c r="BG193" s="126">
        <f t="shared" si="771"/>
        <v>0.01656120038</v>
      </c>
      <c r="BH193" s="126">
        <f t="shared" si="771"/>
        <v>0.004957840987</v>
      </c>
      <c r="BI193" s="126">
        <f t="shared" si="771"/>
        <v>0.005294979612</v>
      </c>
      <c r="BJ193" s="126">
        <f t="shared" si="771"/>
        <v>0.005655044033</v>
      </c>
      <c r="BK193" s="126">
        <f t="shared" si="771"/>
        <v>0.006039593229</v>
      </c>
      <c r="BL193" s="126">
        <f t="shared" si="771"/>
        <v>0.1329939103</v>
      </c>
      <c r="BM193" s="126">
        <f t="shared" si="771"/>
        <v>0.04541255473</v>
      </c>
      <c r="BN193" s="126">
        <f t="shared" si="771"/>
        <v>0.04850065826</v>
      </c>
      <c r="BO193" s="126">
        <f t="shared" si="771"/>
        <v>0.01550672601</v>
      </c>
      <c r="BP193" s="126">
        <f t="shared" si="771"/>
        <v>0.01656120038</v>
      </c>
      <c r="BQ193" s="126">
        <f t="shared" si="771"/>
        <v>0.01768738017</v>
      </c>
      <c r="BR193" s="126">
        <f t="shared" si="771"/>
        <v>0.005294979612</v>
      </c>
      <c r="BS193" s="126">
        <f t="shared" si="771"/>
        <v>0.005655044033</v>
      </c>
      <c r="BT193" s="126">
        <f t="shared" si="771"/>
        <v>0.006039593229</v>
      </c>
      <c r="BU193" s="126">
        <f t="shared" si="771"/>
        <v>0.006450292193</v>
      </c>
      <c r="BV193" s="126">
        <f t="shared" si="771"/>
        <v>0.03981369974</v>
      </c>
      <c r="BW193" s="126">
        <f t="shared" si="771"/>
        <v>0.01359492186</v>
      </c>
      <c r="BX193" s="126">
        <f t="shared" si="771"/>
        <v>0.01451939146</v>
      </c>
      <c r="BY193" s="126">
        <f t="shared" si="771"/>
        <v>0.004642168441</v>
      </c>
      <c r="BZ193" s="126">
        <f t="shared" si="771"/>
        <v>0.004957840987</v>
      </c>
      <c r="CA193" s="126">
        <f t="shared" si="771"/>
        <v>0.005294979612</v>
      </c>
      <c r="CB193" s="126">
        <f t="shared" si="771"/>
        <v>0.001585130687</v>
      </c>
      <c r="CC193" s="126">
        <f t="shared" si="771"/>
        <v>0.001692921313</v>
      </c>
      <c r="CD193" s="126">
        <f t="shared" si="771"/>
        <v>0.001808041819</v>
      </c>
      <c r="CE193" s="126">
        <f t="shared" si="771"/>
        <v>0.001930990645</v>
      </c>
      <c r="CF193" s="126">
        <f t="shared" si="771"/>
        <v>0.04252107499</v>
      </c>
      <c r="CG193" s="126">
        <f t="shared" si="771"/>
        <v>0.01451939146</v>
      </c>
      <c r="CH193" s="126">
        <f t="shared" si="771"/>
        <v>0.01550672601</v>
      </c>
      <c r="CI193" s="126">
        <f t="shared" si="771"/>
        <v>0.004957840987</v>
      </c>
      <c r="CJ193" s="126">
        <f t="shared" si="771"/>
        <v>0.005294979612</v>
      </c>
      <c r="CK193" s="126">
        <f t="shared" si="771"/>
        <v>0.005655044033</v>
      </c>
      <c r="CL193" s="126">
        <f t="shared" si="771"/>
        <v>0.001692921313</v>
      </c>
      <c r="CM193" s="126">
        <f t="shared" si="771"/>
        <v>0.001808041819</v>
      </c>
      <c r="CN193" s="126">
        <f t="shared" si="771"/>
        <v>0.001930990645</v>
      </c>
      <c r="CO193" s="126">
        <f t="shared" si="771"/>
        <v>0.002062300127</v>
      </c>
      <c r="CP193" s="126">
        <f t="shared" si="771"/>
        <v>0.04541255473</v>
      </c>
      <c r="CQ193" s="126">
        <f t="shared" si="771"/>
        <v>0.01550672601</v>
      </c>
      <c r="CR193" s="126">
        <f t="shared" si="771"/>
        <v>0.01656120038</v>
      </c>
      <c r="CS193" s="126">
        <f t="shared" si="771"/>
        <v>0.005294979612</v>
      </c>
      <c r="CT193" s="126">
        <f t="shared" si="771"/>
        <v>0.005655044033</v>
      </c>
      <c r="CU193" s="126">
        <f t="shared" si="771"/>
        <v>0.006039593229</v>
      </c>
      <c r="CV193" s="126">
        <f t="shared" si="771"/>
        <v>0.001808041819</v>
      </c>
      <c r="CW193" s="126">
        <f t="shared" si="771"/>
        <v>0.001930990645</v>
      </c>
      <c r="CX193" s="126">
        <f t="shared" si="771"/>
        <v>0.002062300127</v>
      </c>
      <c r="CY193" s="126">
        <f t="shared" si="771"/>
        <v>0.002202538798</v>
      </c>
      <c r="CZ193" s="126">
        <f t="shared" si="771"/>
        <v>0.04850065826</v>
      </c>
      <c r="DA193" s="126">
        <f t="shared" si="771"/>
        <v>0.01656120038</v>
      </c>
      <c r="DB193" s="126">
        <f t="shared" si="771"/>
        <v>0.01768738017</v>
      </c>
      <c r="DC193" s="126">
        <f t="shared" si="771"/>
        <v>0.005655044033</v>
      </c>
      <c r="DD193" s="126">
        <f t="shared" si="771"/>
        <v>0.006039593229</v>
      </c>
      <c r="DE193" s="126">
        <f t="shared" si="771"/>
        <v>0.006450292193</v>
      </c>
      <c r="DF193" s="126">
        <f t="shared" si="771"/>
        <v>0.001930990645</v>
      </c>
      <c r="DG193" s="126">
        <f t="shared" si="771"/>
        <v>0.002062300127</v>
      </c>
      <c r="DH193" s="126">
        <f t="shared" si="771"/>
        <v>0.002202538798</v>
      </c>
      <c r="DI193" s="126">
        <f t="shared" si="771"/>
        <v>0.002352313852</v>
      </c>
      <c r="DJ193" s="126">
        <f t="shared" ref="DJ193:DS193" si="772">$A193*OFFSET($D193,0,DJ$3)</f>
        <v>0.3564356436</v>
      </c>
      <c r="DK193" s="126">
        <f t="shared" si="772"/>
        <v>0.1217097319</v>
      </c>
      <c r="DL193" s="126">
        <f t="shared" si="772"/>
        <v>0.1299861272</v>
      </c>
      <c r="DM193" s="126">
        <f t="shared" si="772"/>
        <v>0.04155942067</v>
      </c>
      <c r="DN193" s="126">
        <f t="shared" si="772"/>
        <v>0.04438550685</v>
      </c>
      <c r="DO193" s="126">
        <f t="shared" si="772"/>
        <v>0.04740377</v>
      </c>
      <c r="DP193" s="126">
        <f t="shared" si="772"/>
        <v>0.01419102169</v>
      </c>
      <c r="DQ193" s="126">
        <f t="shared" si="772"/>
        <v>0.01515602673</v>
      </c>
      <c r="DR193" s="126">
        <f t="shared" si="772"/>
        <v>0.01618665317</v>
      </c>
      <c r="DS193" s="126">
        <f t="shared" si="772"/>
        <v>0.01728736334</v>
      </c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5">
        <f t="shared" ref="EF193:EO193" si="773">D193*EF$3</f>
        <v>-0.002271078519</v>
      </c>
      <c r="EG193" s="125">
        <f t="shared" si="773"/>
        <v>0.1512579707</v>
      </c>
      <c r="EH193" s="125">
        <f t="shared" si="773"/>
        <v>0.2096180233</v>
      </c>
      <c r="EI193" s="125">
        <f t="shared" si="773"/>
        <v>-0.04160279262</v>
      </c>
      <c r="EJ193" s="125">
        <f t="shared" si="773"/>
        <v>0.06658826455</v>
      </c>
      <c r="EK193" s="125">
        <f t="shared" si="773"/>
        <v>-0.02982927554</v>
      </c>
      <c r="EL193" s="125">
        <f t="shared" si="773"/>
        <v>0.01358429305</v>
      </c>
      <c r="EM193" s="125">
        <f t="shared" si="773"/>
        <v>-0.01292883589</v>
      </c>
      <c r="EN193" s="125">
        <f t="shared" si="773"/>
        <v>-0.01541982053</v>
      </c>
      <c r="EO193" s="125">
        <f t="shared" si="773"/>
        <v>0.01679957692</v>
      </c>
      <c r="EP193" s="127">
        <f t="shared" si="17"/>
        <v>0.3557963254</v>
      </c>
      <c r="EQ193" s="127">
        <v>-0.007543640685804376</v>
      </c>
      <c r="ER193" s="127">
        <f t="shared" si="18"/>
        <v>0.3564356436</v>
      </c>
      <c r="ES193" s="127">
        <f t="shared" si="19"/>
        <v>0.0000004087277139</v>
      </c>
      <c r="ET193" s="127">
        <f t="shared" si="20"/>
        <v>0.005914605411</v>
      </c>
    </row>
    <row r="194">
      <c r="A194" s="123">
        <f>'Yield Tabulations'!Z195</f>
        <v>0.4628712871</v>
      </c>
      <c r="B194" s="124">
        <f>'Yield Tabulations'!V195</f>
        <v>0.4802043423</v>
      </c>
      <c r="C194" s="124">
        <f>'Yield Tabulations'!W195</f>
        <v>0.4312354312</v>
      </c>
      <c r="D194" s="125">
        <f t="shared" si="11"/>
        <v>1</v>
      </c>
      <c r="E194" s="125">
        <f t="shared" ref="E194:M194" si="774">POWER($B194,E$1)*POWER($C194,E$2)</f>
        <v>0.4312354312</v>
      </c>
      <c r="F194" s="125">
        <f t="shared" si="774"/>
        <v>0.4802043423</v>
      </c>
      <c r="G194" s="125">
        <f t="shared" si="774"/>
        <v>0.1859639972</v>
      </c>
      <c r="H194" s="125">
        <f t="shared" si="774"/>
        <v>0.2070811266</v>
      </c>
      <c r="I194" s="125">
        <f t="shared" si="774"/>
        <v>0.2305962103</v>
      </c>
      <c r="J194" s="125">
        <f t="shared" si="774"/>
        <v>0.08019426451</v>
      </c>
      <c r="K194" s="125">
        <f t="shared" si="774"/>
        <v>0.08930071894</v>
      </c>
      <c r="L194" s="125">
        <f t="shared" si="774"/>
        <v>0.09944125621</v>
      </c>
      <c r="M194" s="125">
        <f t="shared" si="774"/>
        <v>0.1107333015</v>
      </c>
      <c r="N194" s="126">
        <f t="shared" ref="N194:DI194" si="775">OFFSET($D194,0,N$2)*OFFSET($D194,0,N$3)</f>
        <v>1</v>
      </c>
      <c r="O194" s="126">
        <f t="shared" si="775"/>
        <v>0.4312354312</v>
      </c>
      <c r="P194" s="126">
        <f t="shared" si="775"/>
        <v>0.4802043423</v>
      </c>
      <c r="Q194" s="126">
        <f t="shared" si="775"/>
        <v>0.1859639972</v>
      </c>
      <c r="R194" s="126">
        <f t="shared" si="775"/>
        <v>0.2070811266</v>
      </c>
      <c r="S194" s="126">
        <f t="shared" si="775"/>
        <v>0.2305962103</v>
      </c>
      <c r="T194" s="126">
        <f t="shared" si="775"/>
        <v>0.08019426451</v>
      </c>
      <c r="U194" s="126">
        <f t="shared" si="775"/>
        <v>0.08930071894</v>
      </c>
      <c r="V194" s="126">
        <f t="shared" si="775"/>
        <v>0.09944125621</v>
      </c>
      <c r="W194" s="126">
        <f t="shared" si="775"/>
        <v>0.1107333015</v>
      </c>
      <c r="X194" s="126">
        <f t="shared" si="775"/>
        <v>0.4312354312</v>
      </c>
      <c r="Y194" s="126">
        <f t="shared" si="775"/>
        <v>0.1859639972</v>
      </c>
      <c r="Z194" s="126">
        <f t="shared" si="775"/>
        <v>0.2070811266</v>
      </c>
      <c r="AA194" s="126">
        <f t="shared" si="775"/>
        <v>0.08019426451</v>
      </c>
      <c r="AB194" s="126">
        <f t="shared" si="775"/>
        <v>0.08930071894</v>
      </c>
      <c r="AC194" s="126">
        <f t="shared" si="775"/>
        <v>0.09944125621</v>
      </c>
      <c r="AD194" s="126">
        <f t="shared" si="775"/>
        <v>0.03458260824</v>
      </c>
      <c r="AE194" s="126">
        <f t="shared" si="775"/>
        <v>0.03850963404</v>
      </c>
      <c r="AF194" s="126">
        <f t="shared" si="775"/>
        <v>0.042882593</v>
      </c>
      <c r="AG194" s="126">
        <f t="shared" si="775"/>
        <v>0.04775212303</v>
      </c>
      <c r="AH194" s="126">
        <f t="shared" si="775"/>
        <v>0.4802043423</v>
      </c>
      <c r="AI194" s="126">
        <f t="shared" si="775"/>
        <v>0.2070811266</v>
      </c>
      <c r="AJ194" s="126">
        <f t="shared" si="775"/>
        <v>0.2305962103</v>
      </c>
      <c r="AK194" s="126">
        <f t="shared" si="775"/>
        <v>0.08930071894</v>
      </c>
      <c r="AL194" s="126">
        <f t="shared" si="775"/>
        <v>0.09944125621</v>
      </c>
      <c r="AM194" s="126">
        <f t="shared" si="775"/>
        <v>0.1107333015</v>
      </c>
      <c r="AN194" s="126">
        <f t="shared" si="775"/>
        <v>0.03850963404</v>
      </c>
      <c r="AO194" s="126">
        <f t="shared" si="775"/>
        <v>0.042882593</v>
      </c>
      <c r="AP194" s="126">
        <f t="shared" si="775"/>
        <v>0.04775212303</v>
      </c>
      <c r="AQ194" s="126">
        <f t="shared" si="775"/>
        <v>0.05317461222</v>
      </c>
      <c r="AR194" s="126">
        <f t="shared" si="775"/>
        <v>0.1859639972</v>
      </c>
      <c r="AS194" s="126">
        <f t="shared" si="775"/>
        <v>0.08019426451</v>
      </c>
      <c r="AT194" s="126">
        <f t="shared" si="775"/>
        <v>0.08930071894</v>
      </c>
      <c r="AU194" s="126">
        <f t="shared" si="775"/>
        <v>0.03458260824</v>
      </c>
      <c r="AV194" s="126">
        <f t="shared" si="775"/>
        <v>0.03850963404</v>
      </c>
      <c r="AW194" s="126">
        <f t="shared" si="775"/>
        <v>0.042882593</v>
      </c>
      <c r="AX194" s="126">
        <f t="shared" si="775"/>
        <v>0.01491324598</v>
      </c>
      <c r="AY194" s="126">
        <f t="shared" si="775"/>
        <v>0.01660671864</v>
      </c>
      <c r="AZ194" s="126">
        <f t="shared" si="775"/>
        <v>0.01849249349</v>
      </c>
      <c r="BA194" s="126">
        <f t="shared" si="775"/>
        <v>0.02059240737</v>
      </c>
      <c r="BB194" s="126">
        <f t="shared" si="775"/>
        <v>0.2070811266</v>
      </c>
      <c r="BC194" s="126">
        <f t="shared" si="775"/>
        <v>0.08930071894</v>
      </c>
      <c r="BD194" s="126">
        <f t="shared" si="775"/>
        <v>0.09944125621</v>
      </c>
      <c r="BE194" s="126">
        <f t="shared" si="775"/>
        <v>0.03850963404</v>
      </c>
      <c r="BF194" s="126">
        <f t="shared" si="775"/>
        <v>0.042882593</v>
      </c>
      <c r="BG194" s="126">
        <f t="shared" si="775"/>
        <v>0.04775212303</v>
      </c>
      <c r="BH194" s="126">
        <f t="shared" si="775"/>
        <v>0.01660671864</v>
      </c>
      <c r="BI194" s="126">
        <f t="shared" si="775"/>
        <v>0.01849249349</v>
      </c>
      <c r="BJ194" s="126">
        <f t="shared" si="775"/>
        <v>0.02059240737</v>
      </c>
      <c r="BK194" s="126">
        <f t="shared" si="775"/>
        <v>0.02293077683</v>
      </c>
      <c r="BL194" s="126">
        <f t="shared" si="775"/>
        <v>0.2305962103</v>
      </c>
      <c r="BM194" s="126">
        <f t="shared" si="775"/>
        <v>0.09944125621</v>
      </c>
      <c r="BN194" s="126">
        <f t="shared" si="775"/>
        <v>0.1107333015</v>
      </c>
      <c r="BO194" s="126">
        <f t="shared" si="775"/>
        <v>0.042882593</v>
      </c>
      <c r="BP194" s="126">
        <f t="shared" si="775"/>
        <v>0.04775212303</v>
      </c>
      <c r="BQ194" s="126">
        <f t="shared" si="775"/>
        <v>0.05317461222</v>
      </c>
      <c r="BR194" s="126">
        <f t="shared" si="775"/>
        <v>0.01849249349</v>
      </c>
      <c r="BS194" s="126">
        <f t="shared" si="775"/>
        <v>0.02059240737</v>
      </c>
      <c r="BT194" s="126">
        <f t="shared" si="775"/>
        <v>0.02293077683</v>
      </c>
      <c r="BU194" s="126">
        <f t="shared" si="775"/>
        <v>0.02553467969</v>
      </c>
      <c r="BV194" s="126">
        <f t="shared" si="775"/>
        <v>0.08019426451</v>
      </c>
      <c r="BW194" s="126">
        <f t="shared" si="775"/>
        <v>0.03458260824</v>
      </c>
      <c r="BX194" s="126">
        <f t="shared" si="775"/>
        <v>0.03850963404</v>
      </c>
      <c r="BY194" s="126">
        <f t="shared" si="775"/>
        <v>0.01491324598</v>
      </c>
      <c r="BZ194" s="126">
        <f t="shared" si="775"/>
        <v>0.01660671864</v>
      </c>
      <c r="CA194" s="126">
        <f t="shared" si="775"/>
        <v>0.01849249349</v>
      </c>
      <c r="CB194" s="126">
        <f t="shared" si="775"/>
        <v>0.00643112006</v>
      </c>
      <c r="CC194" s="126">
        <f t="shared" si="775"/>
        <v>0.007161405475</v>
      </c>
      <c r="CD194" s="126">
        <f t="shared" si="775"/>
        <v>0.007974618403</v>
      </c>
      <c r="CE194" s="126">
        <f t="shared" si="775"/>
        <v>0.008880175671</v>
      </c>
      <c r="CF194" s="126">
        <f t="shared" si="775"/>
        <v>0.08930071894</v>
      </c>
      <c r="CG194" s="126">
        <f t="shared" si="775"/>
        <v>0.03850963404</v>
      </c>
      <c r="CH194" s="126">
        <f t="shared" si="775"/>
        <v>0.042882593</v>
      </c>
      <c r="CI194" s="126">
        <f t="shared" si="775"/>
        <v>0.01660671864</v>
      </c>
      <c r="CJ194" s="126">
        <f t="shared" si="775"/>
        <v>0.01849249349</v>
      </c>
      <c r="CK194" s="126">
        <f t="shared" si="775"/>
        <v>0.02059240737</v>
      </c>
      <c r="CL194" s="126">
        <f t="shared" si="775"/>
        <v>0.007161405475</v>
      </c>
      <c r="CM194" s="126">
        <f t="shared" si="775"/>
        <v>0.007974618403</v>
      </c>
      <c r="CN194" s="126">
        <f t="shared" si="775"/>
        <v>0.008880175671</v>
      </c>
      <c r="CO194" s="126">
        <f t="shared" si="775"/>
        <v>0.009888563436</v>
      </c>
      <c r="CP194" s="126">
        <f t="shared" si="775"/>
        <v>0.09944125621</v>
      </c>
      <c r="CQ194" s="126">
        <f t="shared" si="775"/>
        <v>0.042882593</v>
      </c>
      <c r="CR194" s="126">
        <f t="shared" si="775"/>
        <v>0.04775212303</v>
      </c>
      <c r="CS194" s="126">
        <f t="shared" si="775"/>
        <v>0.01849249349</v>
      </c>
      <c r="CT194" s="126">
        <f t="shared" si="775"/>
        <v>0.02059240737</v>
      </c>
      <c r="CU194" s="126">
        <f t="shared" si="775"/>
        <v>0.02293077683</v>
      </c>
      <c r="CV194" s="126">
        <f t="shared" si="775"/>
        <v>0.007974618403</v>
      </c>
      <c r="CW194" s="126">
        <f t="shared" si="775"/>
        <v>0.008880175671</v>
      </c>
      <c r="CX194" s="126">
        <f t="shared" si="775"/>
        <v>0.009888563436</v>
      </c>
      <c r="CY194" s="126">
        <f t="shared" si="775"/>
        <v>0.01101145861</v>
      </c>
      <c r="CZ194" s="126">
        <f t="shared" si="775"/>
        <v>0.1107333015</v>
      </c>
      <c r="DA194" s="126">
        <f t="shared" si="775"/>
        <v>0.04775212303</v>
      </c>
      <c r="DB194" s="126">
        <f t="shared" si="775"/>
        <v>0.05317461222</v>
      </c>
      <c r="DC194" s="126">
        <f t="shared" si="775"/>
        <v>0.02059240737</v>
      </c>
      <c r="DD194" s="126">
        <f t="shared" si="775"/>
        <v>0.02293077683</v>
      </c>
      <c r="DE194" s="126">
        <f t="shared" si="775"/>
        <v>0.02553467969</v>
      </c>
      <c r="DF194" s="126">
        <f t="shared" si="775"/>
        <v>0.008880175671</v>
      </c>
      <c r="DG194" s="126">
        <f t="shared" si="775"/>
        <v>0.009888563436</v>
      </c>
      <c r="DH194" s="126">
        <f t="shared" si="775"/>
        <v>0.01101145861</v>
      </c>
      <c r="DI194" s="126">
        <f t="shared" si="775"/>
        <v>0.01226186406</v>
      </c>
      <c r="DJ194" s="126">
        <f t="shared" ref="DJ194:DS194" si="776">$A194*OFFSET($D194,0,DJ$3)</f>
        <v>0.4628712871</v>
      </c>
      <c r="DK194" s="126">
        <f t="shared" si="776"/>
        <v>0.1996064991</v>
      </c>
      <c r="DL194" s="126">
        <f t="shared" si="776"/>
        <v>0.222272802</v>
      </c>
      <c r="DM194" s="126">
        <f t="shared" si="776"/>
        <v>0.08607739472</v>
      </c>
      <c r="DN194" s="126">
        <f t="shared" si="776"/>
        <v>0.09585190762</v>
      </c>
      <c r="DO194" s="126">
        <f t="shared" si="776"/>
        <v>0.1067363647</v>
      </c>
      <c r="DP194" s="126">
        <f t="shared" si="776"/>
        <v>0.03711962243</v>
      </c>
      <c r="DQ194" s="126">
        <f t="shared" si="776"/>
        <v>0.04133473872</v>
      </c>
      <c r="DR194" s="126">
        <f t="shared" si="776"/>
        <v>0.04602850225</v>
      </c>
      <c r="DS194" s="126">
        <f t="shared" si="776"/>
        <v>0.0512552658</v>
      </c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5">
        <f t="shared" ref="EF194:EO194" si="777">D194*EF$3</f>
        <v>-0.002271078519</v>
      </c>
      <c r="EG194" s="125">
        <f t="shared" si="777"/>
        <v>0.1910242604</v>
      </c>
      <c r="EH194" s="125">
        <f t="shared" si="777"/>
        <v>0.2760189036</v>
      </c>
      <c r="EI194" s="125">
        <f t="shared" si="777"/>
        <v>-0.06635337206</v>
      </c>
      <c r="EJ194" s="125">
        <f t="shared" si="777"/>
        <v>0.1107332786</v>
      </c>
      <c r="EK194" s="125">
        <f t="shared" si="777"/>
        <v>-0.05172054782</v>
      </c>
      <c r="EL194" s="125">
        <f t="shared" si="777"/>
        <v>0.02736199844</v>
      </c>
      <c r="EM194" s="125">
        <f t="shared" si="777"/>
        <v>-0.02715252001</v>
      </c>
      <c r="EN194" s="125">
        <f t="shared" si="777"/>
        <v>-0.03376525133</v>
      </c>
      <c r="EO194" s="125">
        <f t="shared" si="777"/>
        <v>0.03835561584</v>
      </c>
      <c r="EP194" s="127">
        <f t="shared" si="17"/>
        <v>0.4622312871</v>
      </c>
      <c r="EQ194" s="127">
        <v>0.001241337042509616</v>
      </c>
      <c r="ER194" s="127">
        <f t="shared" si="18"/>
        <v>0.4628712871</v>
      </c>
      <c r="ES194" s="127">
        <f t="shared" si="19"/>
        <v>0.0000004096000388</v>
      </c>
      <c r="ET194" s="127">
        <f t="shared" si="20"/>
        <v>0.0008719719826</v>
      </c>
    </row>
    <row r="195">
      <c r="A195" s="123">
        <f>'Yield Tabulations'!Z196</f>
        <v>0.4948364888</v>
      </c>
      <c r="B195" s="124">
        <f>'Yield Tabulations'!V196</f>
        <v>0.4758522727</v>
      </c>
      <c r="C195" s="124">
        <f>'Yield Tabulations'!W196</f>
        <v>0.5240174672</v>
      </c>
      <c r="D195" s="125">
        <f t="shared" si="11"/>
        <v>1</v>
      </c>
      <c r="E195" s="125">
        <f t="shared" ref="E195:M195" si="778">POWER($B195,E$1)*POWER($C195,E$2)</f>
        <v>0.5240174672</v>
      </c>
      <c r="F195" s="125">
        <f t="shared" si="778"/>
        <v>0.4758522727</v>
      </c>
      <c r="G195" s="125">
        <f t="shared" si="778"/>
        <v>0.274594306</v>
      </c>
      <c r="H195" s="125">
        <f t="shared" si="778"/>
        <v>0.2493549027</v>
      </c>
      <c r="I195" s="125">
        <f t="shared" si="778"/>
        <v>0.2264353855</v>
      </c>
      <c r="J195" s="125">
        <f t="shared" si="778"/>
        <v>0.1438922127</v>
      </c>
      <c r="K195" s="125">
        <f t="shared" si="778"/>
        <v>0.1306663246</v>
      </c>
      <c r="L195" s="125">
        <f t="shared" si="778"/>
        <v>0.1186560972</v>
      </c>
      <c r="M195" s="125">
        <f t="shared" si="778"/>
        <v>0.1077497928</v>
      </c>
      <c r="N195" s="126">
        <f t="shared" ref="N195:DI195" si="779">OFFSET($D195,0,N$2)*OFFSET($D195,0,N$3)</f>
        <v>1</v>
      </c>
      <c r="O195" s="126">
        <f t="shared" si="779"/>
        <v>0.5240174672</v>
      </c>
      <c r="P195" s="126">
        <f t="shared" si="779"/>
        <v>0.4758522727</v>
      </c>
      <c r="Q195" s="126">
        <f t="shared" si="779"/>
        <v>0.274594306</v>
      </c>
      <c r="R195" s="126">
        <f t="shared" si="779"/>
        <v>0.2493549027</v>
      </c>
      <c r="S195" s="126">
        <f t="shared" si="779"/>
        <v>0.2264353855</v>
      </c>
      <c r="T195" s="126">
        <f t="shared" si="779"/>
        <v>0.1438922127</v>
      </c>
      <c r="U195" s="126">
        <f t="shared" si="779"/>
        <v>0.1306663246</v>
      </c>
      <c r="V195" s="126">
        <f t="shared" si="779"/>
        <v>0.1186560972</v>
      </c>
      <c r="W195" s="126">
        <f t="shared" si="779"/>
        <v>0.1077497928</v>
      </c>
      <c r="X195" s="126">
        <f t="shared" si="779"/>
        <v>0.5240174672</v>
      </c>
      <c r="Y195" s="126">
        <f t="shared" si="779"/>
        <v>0.274594306</v>
      </c>
      <c r="Z195" s="126">
        <f t="shared" si="779"/>
        <v>0.2493549027</v>
      </c>
      <c r="AA195" s="126">
        <f t="shared" si="779"/>
        <v>0.1438922127</v>
      </c>
      <c r="AB195" s="126">
        <f t="shared" si="779"/>
        <v>0.1306663246</v>
      </c>
      <c r="AC195" s="126">
        <f t="shared" si="779"/>
        <v>0.1186560972</v>
      </c>
      <c r="AD195" s="126">
        <f t="shared" si="779"/>
        <v>0.07540203288</v>
      </c>
      <c r="AE195" s="126">
        <f t="shared" si="779"/>
        <v>0.06847143646</v>
      </c>
      <c r="AF195" s="126">
        <f t="shared" si="779"/>
        <v>0.06217786752</v>
      </c>
      <c r="AG195" s="126">
        <f t="shared" si="779"/>
        <v>0.05646277352</v>
      </c>
      <c r="AH195" s="126">
        <f t="shared" si="779"/>
        <v>0.4758522727</v>
      </c>
      <c r="AI195" s="126">
        <f t="shared" si="779"/>
        <v>0.2493549027</v>
      </c>
      <c r="AJ195" s="126">
        <f t="shared" si="779"/>
        <v>0.2264353855</v>
      </c>
      <c r="AK195" s="126">
        <f t="shared" si="779"/>
        <v>0.1306663246</v>
      </c>
      <c r="AL195" s="126">
        <f t="shared" si="779"/>
        <v>0.1186560972</v>
      </c>
      <c r="AM195" s="126">
        <f t="shared" si="779"/>
        <v>0.1077497928</v>
      </c>
      <c r="AN195" s="126">
        <f t="shared" si="779"/>
        <v>0.06847143646</v>
      </c>
      <c r="AO195" s="126">
        <f t="shared" si="779"/>
        <v>0.06217786752</v>
      </c>
      <c r="AP195" s="126">
        <f t="shared" si="779"/>
        <v>0.05646277352</v>
      </c>
      <c r="AQ195" s="126">
        <f t="shared" si="779"/>
        <v>0.05127298379</v>
      </c>
      <c r="AR195" s="126">
        <f t="shared" si="779"/>
        <v>0.274594306</v>
      </c>
      <c r="AS195" s="126">
        <f t="shared" si="779"/>
        <v>0.1438922127</v>
      </c>
      <c r="AT195" s="126">
        <f t="shared" si="779"/>
        <v>0.1306663246</v>
      </c>
      <c r="AU195" s="126">
        <f t="shared" si="779"/>
        <v>0.07540203288</v>
      </c>
      <c r="AV195" s="126">
        <f t="shared" si="779"/>
        <v>0.06847143646</v>
      </c>
      <c r="AW195" s="126">
        <f t="shared" si="779"/>
        <v>0.06217786752</v>
      </c>
      <c r="AX195" s="126">
        <f t="shared" si="779"/>
        <v>0.03951198229</v>
      </c>
      <c r="AY195" s="126">
        <f t="shared" si="779"/>
        <v>0.03588022871</v>
      </c>
      <c r="AZ195" s="126">
        <f t="shared" si="779"/>
        <v>0.03258228866</v>
      </c>
      <c r="BA195" s="126">
        <f t="shared" si="779"/>
        <v>0.02958747957</v>
      </c>
      <c r="BB195" s="126">
        <f t="shared" si="779"/>
        <v>0.2493549027</v>
      </c>
      <c r="BC195" s="126">
        <f t="shared" si="779"/>
        <v>0.1306663246</v>
      </c>
      <c r="BD195" s="126">
        <f t="shared" si="779"/>
        <v>0.1186560972</v>
      </c>
      <c r="BE195" s="126">
        <f t="shared" si="779"/>
        <v>0.06847143646</v>
      </c>
      <c r="BF195" s="126">
        <f t="shared" si="779"/>
        <v>0.06217786752</v>
      </c>
      <c r="BG195" s="126">
        <f t="shared" si="779"/>
        <v>0.05646277352</v>
      </c>
      <c r="BH195" s="126">
        <f t="shared" si="779"/>
        <v>0.03588022871</v>
      </c>
      <c r="BI195" s="126">
        <f t="shared" si="779"/>
        <v>0.03258228866</v>
      </c>
      <c r="BJ195" s="126">
        <f t="shared" si="779"/>
        <v>0.02958747957</v>
      </c>
      <c r="BK195" s="126">
        <f t="shared" si="779"/>
        <v>0.0268679391</v>
      </c>
      <c r="BL195" s="126">
        <f t="shared" si="779"/>
        <v>0.2264353855</v>
      </c>
      <c r="BM195" s="126">
        <f t="shared" si="779"/>
        <v>0.1186560972</v>
      </c>
      <c r="BN195" s="126">
        <f t="shared" si="779"/>
        <v>0.1077497928</v>
      </c>
      <c r="BO195" s="126">
        <f t="shared" si="779"/>
        <v>0.06217786752</v>
      </c>
      <c r="BP195" s="126">
        <f t="shared" si="779"/>
        <v>0.05646277352</v>
      </c>
      <c r="BQ195" s="126">
        <f t="shared" si="779"/>
        <v>0.05127298379</v>
      </c>
      <c r="BR195" s="126">
        <f t="shared" si="779"/>
        <v>0.03258228866</v>
      </c>
      <c r="BS195" s="126">
        <f t="shared" si="779"/>
        <v>0.02958747957</v>
      </c>
      <c r="BT195" s="126">
        <f t="shared" si="779"/>
        <v>0.0268679391</v>
      </c>
      <c r="BU195" s="126">
        <f t="shared" si="779"/>
        <v>0.02439836587</v>
      </c>
      <c r="BV195" s="126">
        <f t="shared" si="779"/>
        <v>0.1438922127</v>
      </c>
      <c r="BW195" s="126">
        <f t="shared" si="779"/>
        <v>0.07540203288</v>
      </c>
      <c r="BX195" s="126">
        <f t="shared" si="779"/>
        <v>0.06847143646</v>
      </c>
      <c r="BY195" s="126">
        <f t="shared" si="779"/>
        <v>0.03951198229</v>
      </c>
      <c r="BZ195" s="126">
        <f t="shared" si="779"/>
        <v>0.03588022871</v>
      </c>
      <c r="CA195" s="126">
        <f t="shared" si="779"/>
        <v>0.03258228866</v>
      </c>
      <c r="CB195" s="126">
        <f t="shared" si="779"/>
        <v>0.02070496889</v>
      </c>
      <c r="CC195" s="126">
        <f t="shared" si="779"/>
        <v>0.01880186657</v>
      </c>
      <c r="CD195" s="126">
        <f t="shared" si="779"/>
        <v>0.01707368838</v>
      </c>
      <c r="CE195" s="126">
        <f t="shared" si="779"/>
        <v>0.01550435611</v>
      </c>
      <c r="CF195" s="126">
        <f t="shared" si="779"/>
        <v>0.1306663246</v>
      </c>
      <c r="CG195" s="126">
        <f t="shared" si="779"/>
        <v>0.06847143646</v>
      </c>
      <c r="CH195" s="126">
        <f t="shared" si="779"/>
        <v>0.06217786752</v>
      </c>
      <c r="CI195" s="126">
        <f t="shared" si="779"/>
        <v>0.03588022871</v>
      </c>
      <c r="CJ195" s="126">
        <f t="shared" si="779"/>
        <v>0.03258228866</v>
      </c>
      <c r="CK195" s="126">
        <f t="shared" si="779"/>
        <v>0.02958747957</v>
      </c>
      <c r="CL195" s="126">
        <f t="shared" si="779"/>
        <v>0.01880186657</v>
      </c>
      <c r="CM195" s="126">
        <f t="shared" si="779"/>
        <v>0.01707368838</v>
      </c>
      <c r="CN195" s="126">
        <f t="shared" si="779"/>
        <v>0.01550435611</v>
      </c>
      <c r="CO195" s="126">
        <f t="shared" si="779"/>
        <v>0.0140792694</v>
      </c>
      <c r="CP195" s="126">
        <f t="shared" si="779"/>
        <v>0.1186560972</v>
      </c>
      <c r="CQ195" s="126">
        <f t="shared" si="779"/>
        <v>0.06217786752</v>
      </c>
      <c r="CR195" s="126">
        <f t="shared" si="779"/>
        <v>0.05646277352</v>
      </c>
      <c r="CS195" s="126">
        <f t="shared" si="779"/>
        <v>0.03258228866</v>
      </c>
      <c r="CT195" s="126">
        <f t="shared" si="779"/>
        <v>0.02958747957</v>
      </c>
      <c r="CU195" s="126">
        <f t="shared" si="779"/>
        <v>0.0268679391</v>
      </c>
      <c r="CV195" s="126">
        <f t="shared" si="779"/>
        <v>0.01707368838</v>
      </c>
      <c r="CW195" s="126">
        <f t="shared" si="779"/>
        <v>0.01550435611</v>
      </c>
      <c r="CX195" s="126">
        <f t="shared" si="779"/>
        <v>0.0140792694</v>
      </c>
      <c r="CY195" s="126">
        <f t="shared" si="779"/>
        <v>0.01278516989</v>
      </c>
      <c r="CZ195" s="126">
        <f t="shared" si="779"/>
        <v>0.1077497928</v>
      </c>
      <c r="DA195" s="126">
        <f t="shared" si="779"/>
        <v>0.05646277352</v>
      </c>
      <c r="DB195" s="126">
        <f t="shared" si="779"/>
        <v>0.05127298379</v>
      </c>
      <c r="DC195" s="126">
        <f t="shared" si="779"/>
        <v>0.02958747957</v>
      </c>
      <c r="DD195" s="126">
        <f t="shared" si="779"/>
        <v>0.0268679391</v>
      </c>
      <c r="DE195" s="126">
        <f t="shared" si="779"/>
        <v>0.02439836587</v>
      </c>
      <c r="DF195" s="126">
        <f t="shared" si="779"/>
        <v>0.01550435611</v>
      </c>
      <c r="DG195" s="126">
        <f t="shared" si="779"/>
        <v>0.0140792694</v>
      </c>
      <c r="DH195" s="126">
        <f t="shared" si="779"/>
        <v>0.01278516989</v>
      </c>
      <c r="DI195" s="126">
        <f t="shared" si="779"/>
        <v>0.01161001785</v>
      </c>
      <c r="DJ195" s="126">
        <f t="shared" ref="DJ195:DS195" si="780">$A195*OFFSET($D195,0,DJ$3)</f>
        <v>0.4948364888</v>
      </c>
      <c r="DK195" s="126">
        <f t="shared" si="780"/>
        <v>0.2593029636</v>
      </c>
      <c r="DL195" s="126">
        <f t="shared" si="780"/>
        <v>0.2354690678</v>
      </c>
      <c r="DM195" s="126">
        <f t="shared" si="780"/>
        <v>0.1358792822</v>
      </c>
      <c r="DN195" s="126">
        <f t="shared" si="780"/>
        <v>0.1233899045</v>
      </c>
      <c r="DO195" s="126">
        <f t="shared" si="780"/>
        <v>0.1120484911</v>
      </c>
      <c r="DP195" s="126">
        <f t="shared" si="780"/>
        <v>0.07120311732</v>
      </c>
      <c r="DQ195" s="126">
        <f t="shared" si="780"/>
        <v>0.06465846526</v>
      </c>
      <c r="DR195" s="126">
        <f t="shared" si="780"/>
        <v>0.05871536651</v>
      </c>
      <c r="DS195" s="126">
        <f t="shared" si="780"/>
        <v>0.05331852914</v>
      </c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5">
        <f t="shared" ref="EF195:EO195" si="781">D195*EF$3</f>
        <v>-0.002271078519</v>
      </c>
      <c r="EG195" s="125">
        <f t="shared" si="781"/>
        <v>0.2321238976</v>
      </c>
      <c r="EH195" s="125">
        <f t="shared" si="781"/>
        <v>0.2735173572</v>
      </c>
      <c r="EI195" s="125">
        <f t="shared" si="781"/>
        <v>-0.09797734201</v>
      </c>
      <c r="EJ195" s="125">
        <f t="shared" si="781"/>
        <v>0.1333384957</v>
      </c>
      <c r="EK195" s="125">
        <f t="shared" si="781"/>
        <v>-0.05078731418</v>
      </c>
      <c r="EL195" s="125">
        <f t="shared" si="781"/>
        <v>0.04909551231</v>
      </c>
      <c r="EM195" s="125">
        <f t="shared" si="781"/>
        <v>-0.03973002721</v>
      </c>
      <c r="EN195" s="125">
        <f t="shared" si="781"/>
        <v>-0.04028964533</v>
      </c>
      <c r="EO195" s="125">
        <f t="shared" si="781"/>
        <v>0.03732219307</v>
      </c>
      <c r="EP195" s="127">
        <f t="shared" si="17"/>
        <v>0.4943420487</v>
      </c>
      <c r="EQ195" s="127">
        <v>-3.119747678209661E-4</v>
      </c>
      <c r="ER195" s="127">
        <f t="shared" si="18"/>
        <v>0.4948364888</v>
      </c>
      <c r="ES195" s="127">
        <f t="shared" si="19"/>
        <v>0.0000002444710563</v>
      </c>
      <c r="ET195" s="127">
        <f t="shared" si="20"/>
        <v>0.003781557961</v>
      </c>
    </row>
    <row r="196">
      <c r="A196" s="123">
        <f>'Yield Tabulations'!Z197</f>
        <v>0.4493952896</v>
      </c>
      <c r="B196" s="124">
        <f>'Yield Tabulations'!V197</f>
        <v>0.4548104956</v>
      </c>
      <c r="C196" s="124">
        <f>'Yield Tabulations'!W197</f>
        <v>0.4391143911</v>
      </c>
      <c r="D196" s="125">
        <f t="shared" si="11"/>
        <v>1</v>
      </c>
      <c r="E196" s="125">
        <f t="shared" ref="E196:M196" si="782">POWER($B196,E$1)*POWER($C196,E$2)</f>
        <v>0.4391143911</v>
      </c>
      <c r="F196" s="125">
        <f t="shared" si="782"/>
        <v>0.4548104956</v>
      </c>
      <c r="G196" s="125">
        <f t="shared" si="782"/>
        <v>0.1928214485</v>
      </c>
      <c r="H196" s="125">
        <f t="shared" si="782"/>
        <v>0.1997138339</v>
      </c>
      <c r="I196" s="125">
        <f t="shared" si="782"/>
        <v>0.2068525869</v>
      </c>
      <c r="J196" s="125">
        <f t="shared" si="782"/>
        <v>0.08467067296</v>
      </c>
      <c r="K196" s="125">
        <f t="shared" si="782"/>
        <v>0.08769721856</v>
      </c>
      <c r="L196" s="125">
        <f t="shared" si="782"/>
        <v>0.09083194777</v>
      </c>
      <c r="M196" s="125">
        <f t="shared" si="782"/>
        <v>0.09407872758</v>
      </c>
      <c r="N196" s="126">
        <f t="shared" ref="N196:DI196" si="783">OFFSET($D196,0,N$2)*OFFSET($D196,0,N$3)</f>
        <v>1</v>
      </c>
      <c r="O196" s="126">
        <f t="shared" si="783"/>
        <v>0.4391143911</v>
      </c>
      <c r="P196" s="126">
        <f t="shared" si="783"/>
        <v>0.4548104956</v>
      </c>
      <c r="Q196" s="126">
        <f t="shared" si="783"/>
        <v>0.1928214485</v>
      </c>
      <c r="R196" s="126">
        <f t="shared" si="783"/>
        <v>0.1997138339</v>
      </c>
      <c r="S196" s="126">
        <f t="shared" si="783"/>
        <v>0.2068525869</v>
      </c>
      <c r="T196" s="126">
        <f t="shared" si="783"/>
        <v>0.08467067296</v>
      </c>
      <c r="U196" s="126">
        <f t="shared" si="783"/>
        <v>0.08769721856</v>
      </c>
      <c r="V196" s="126">
        <f t="shared" si="783"/>
        <v>0.09083194777</v>
      </c>
      <c r="W196" s="126">
        <f t="shared" si="783"/>
        <v>0.09407872758</v>
      </c>
      <c r="X196" s="126">
        <f t="shared" si="783"/>
        <v>0.4391143911</v>
      </c>
      <c r="Y196" s="126">
        <f t="shared" si="783"/>
        <v>0.1928214485</v>
      </c>
      <c r="Z196" s="126">
        <f t="shared" si="783"/>
        <v>0.1997138339</v>
      </c>
      <c r="AA196" s="126">
        <f t="shared" si="783"/>
        <v>0.08467067296</v>
      </c>
      <c r="AB196" s="126">
        <f t="shared" si="783"/>
        <v>0.08769721856</v>
      </c>
      <c r="AC196" s="126">
        <f t="shared" si="783"/>
        <v>0.09083194777</v>
      </c>
      <c r="AD196" s="126">
        <f t="shared" si="783"/>
        <v>0.03718011101</v>
      </c>
      <c r="AE196" s="126">
        <f t="shared" si="783"/>
        <v>0.03850911073</v>
      </c>
      <c r="AF196" s="126">
        <f t="shared" si="783"/>
        <v>0.03988561544</v>
      </c>
      <c r="AG196" s="126">
        <f t="shared" si="783"/>
        <v>0.04131132318</v>
      </c>
      <c r="AH196" s="126">
        <f t="shared" si="783"/>
        <v>0.4548104956</v>
      </c>
      <c r="AI196" s="126">
        <f t="shared" si="783"/>
        <v>0.1997138339</v>
      </c>
      <c r="AJ196" s="126">
        <f t="shared" si="783"/>
        <v>0.2068525869</v>
      </c>
      <c r="AK196" s="126">
        <f t="shared" si="783"/>
        <v>0.08769721856</v>
      </c>
      <c r="AL196" s="126">
        <f t="shared" si="783"/>
        <v>0.09083194777</v>
      </c>
      <c r="AM196" s="126">
        <f t="shared" si="783"/>
        <v>0.09407872758</v>
      </c>
      <c r="AN196" s="126">
        <f t="shared" si="783"/>
        <v>0.03850911073</v>
      </c>
      <c r="AO196" s="126">
        <f t="shared" si="783"/>
        <v>0.03988561544</v>
      </c>
      <c r="AP196" s="126">
        <f t="shared" si="783"/>
        <v>0.04131132318</v>
      </c>
      <c r="AQ196" s="126">
        <f t="shared" si="783"/>
        <v>0.04278799272</v>
      </c>
      <c r="AR196" s="126">
        <f t="shared" si="783"/>
        <v>0.1928214485</v>
      </c>
      <c r="AS196" s="126">
        <f t="shared" si="783"/>
        <v>0.08467067296</v>
      </c>
      <c r="AT196" s="126">
        <f t="shared" si="783"/>
        <v>0.08769721856</v>
      </c>
      <c r="AU196" s="126">
        <f t="shared" si="783"/>
        <v>0.03718011101</v>
      </c>
      <c r="AV196" s="126">
        <f t="shared" si="783"/>
        <v>0.03850911073</v>
      </c>
      <c r="AW196" s="126">
        <f t="shared" si="783"/>
        <v>0.03988561544</v>
      </c>
      <c r="AX196" s="126">
        <f t="shared" si="783"/>
        <v>0.01632632181</v>
      </c>
      <c r="AY196" s="126">
        <f t="shared" si="783"/>
        <v>0.01690990471</v>
      </c>
      <c r="AZ196" s="126">
        <f t="shared" si="783"/>
        <v>0.01751434774</v>
      </c>
      <c r="BA196" s="126">
        <f t="shared" si="783"/>
        <v>0.01814039653</v>
      </c>
      <c r="BB196" s="126">
        <f t="shared" si="783"/>
        <v>0.1997138339</v>
      </c>
      <c r="BC196" s="126">
        <f t="shared" si="783"/>
        <v>0.08769721856</v>
      </c>
      <c r="BD196" s="126">
        <f t="shared" si="783"/>
        <v>0.09083194777</v>
      </c>
      <c r="BE196" s="126">
        <f t="shared" si="783"/>
        <v>0.03850911073</v>
      </c>
      <c r="BF196" s="126">
        <f t="shared" si="783"/>
        <v>0.03988561544</v>
      </c>
      <c r="BG196" s="126">
        <f t="shared" si="783"/>
        <v>0.04131132318</v>
      </c>
      <c r="BH196" s="126">
        <f t="shared" si="783"/>
        <v>0.01690990471</v>
      </c>
      <c r="BI196" s="126">
        <f t="shared" si="783"/>
        <v>0.01751434774</v>
      </c>
      <c r="BJ196" s="126">
        <f t="shared" si="783"/>
        <v>0.01814039653</v>
      </c>
      <c r="BK196" s="126">
        <f t="shared" si="783"/>
        <v>0.01878882337</v>
      </c>
      <c r="BL196" s="126">
        <f t="shared" si="783"/>
        <v>0.2068525869</v>
      </c>
      <c r="BM196" s="126">
        <f t="shared" si="783"/>
        <v>0.09083194777</v>
      </c>
      <c r="BN196" s="126">
        <f t="shared" si="783"/>
        <v>0.09407872758</v>
      </c>
      <c r="BO196" s="126">
        <f t="shared" si="783"/>
        <v>0.03988561544</v>
      </c>
      <c r="BP196" s="126">
        <f t="shared" si="783"/>
        <v>0.04131132318</v>
      </c>
      <c r="BQ196" s="126">
        <f t="shared" si="783"/>
        <v>0.04278799272</v>
      </c>
      <c r="BR196" s="126">
        <f t="shared" si="783"/>
        <v>0.01751434774</v>
      </c>
      <c r="BS196" s="126">
        <f t="shared" si="783"/>
        <v>0.01814039653</v>
      </c>
      <c r="BT196" s="126">
        <f t="shared" si="783"/>
        <v>0.01878882337</v>
      </c>
      <c r="BU196" s="126">
        <f t="shared" si="783"/>
        <v>0.01946042818</v>
      </c>
      <c r="BV196" s="126">
        <f t="shared" si="783"/>
        <v>0.08467067296</v>
      </c>
      <c r="BW196" s="126">
        <f t="shared" si="783"/>
        <v>0.03718011101</v>
      </c>
      <c r="BX196" s="126">
        <f t="shared" si="783"/>
        <v>0.03850911073</v>
      </c>
      <c r="BY196" s="126">
        <f t="shared" si="783"/>
        <v>0.01632632181</v>
      </c>
      <c r="BZ196" s="126">
        <f t="shared" si="783"/>
        <v>0.01690990471</v>
      </c>
      <c r="CA196" s="126">
        <f t="shared" si="783"/>
        <v>0.01751434774</v>
      </c>
      <c r="CB196" s="126">
        <f t="shared" si="783"/>
        <v>0.00716912286</v>
      </c>
      <c r="CC196" s="126">
        <f t="shared" si="783"/>
        <v>0.007425382513</v>
      </c>
      <c r="CD196" s="126">
        <f t="shared" si="783"/>
        <v>0.007690802144</v>
      </c>
      <c r="CE196" s="126">
        <f t="shared" si="783"/>
        <v>0.007965709176</v>
      </c>
      <c r="CF196" s="126">
        <f t="shared" si="783"/>
        <v>0.08769721856</v>
      </c>
      <c r="CG196" s="126">
        <f t="shared" si="783"/>
        <v>0.03850911073</v>
      </c>
      <c r="CH196" s="126">
        <f t="shared" si="783"/>
        <v>0.03988561544</v>
      </c>
      <c r="CI196" s="126">
        <f t="shared" si="783"/>
        <v>0.01690990471</v>
      </c>
      <c r="CJ196" s="126">
        <f t="shared" si="783"/>
        <v>0.01751434774</v>
      </c>
      <c r="CK196" s="126">
        <f t="shared" si="783"/>
        <v>0.01814039653</v>
      </c>
      <c r="CL196" s="126">
        <f t="shared" si="783"/>
        <v>0.007425382513</v>
      </c>
      <c r="CM196" s="126">
        <f t="shared" si="783"/>
        <v>0.007690802144</v>
      </c>
      <c r="CN196" s="126">
        <f t="shared" si="783"/>
        <v>0.007965709176</v>
      </c>
      <c r="CO196" s="126">
        <f t="shared" si="783"/>
        <v>0.008250442735</v>
      </c>
      <c r="CP196" s="126">
        <f t="shared" si="783"/>
        <v>0.09083194777</v>
      </c>
      <c r="CQ196" s="126">
        <f t="shared" si="783"/>
        <v>0.03988561544</v>
      </c>
      <c r="CR196" s="126">
        <f t="shared" si="783"/>
        <v>0.04131132318</v>
      </c>
      <c r="CS196" s="126">
        <f t="shared" si="783"/>
        <v>0.01751434774</v>
      </c>
      <c r="CT196" s="126">
        <f t="shared" si="783"/>
        <v>0.01814039653</v>
      </c>
      <c r="CU196" s="126">
        <f t="shared" si="783"/>
        <v>0.01878882337</v>
      </c>
      <c r="CV196" s="126">
        <f t="shared" si="783"/>
        <v>0.007690802144</v>
      </c>
      <c r="CW196" s="126">
        <f t="shared" si="783"/>
        <v>0.007965709176</v>
      </c>
      <c r="CX196" s="126">
        <f t="shared" si="783"/>
        <v>0.008250442735</v>
      </c>
      <c r="CY196" s="126">
        <f t="shared" si="783"/>
        <v>0.00854535407</v>
      </c>
      <c r="CZ196" s="126">
        <f t="shared" si="783"/>
        <v>0.09407872758</v>
      </c>
      <c r="DA196" s="126">
        <f t="shared" si="783"/>
        <v>0.04131132318</v>
      </c>
      <c r="DB196" s="126">
        <f t="shared" si="783"/>
        <v>0.04278799272</v>
      </c>
      <c r="DC196" s="126">
        <f t="shared" si="783"/>
        <v>0.01814039653</v>
      </c>
      <c r="DD196" s="126">
        <f t="shared" si="783"/>
        <v>0.01878882337</v>
      </c>
      <c r="DE196" s="126">
        <f t="shared" si="783"/>
        <v>0.01946042818</v>
      </c>
      <c r="DF196" s="126">
        <f t="shared" si="783"/>
        <v>0.007965709176</v>
      </c>
      <c r="DG196" s="126">
        <f t="shared" si="783"/>
        <v>0.008250442735</v>
      </c>
      <c r="DH196" s="126">
        <f t="shared" si="783"/>
        <v>0.00854535407</v>
      </c>
      <c r="DI196" s="126">
        <f t="shared" si="783"/>
        <v>0.008850806984</v>
      </c>
      <c r="DJ196" s="126">
        <f t="shared" ref="DJ196:DS196" si="784">$A196*OFFSET($D196,0,DJ$3)</f>
        <v>0.4493952896</v>
      </c>
      <c r="DK196" s="126">
        <f t="shared" si="784"/>
        <v>0.197335939</v>
      </c>
      <c r="DL196" s="126">
        <f t="shared" si="784"/>
        <v>0.2043896944</v>
      </c>
      <c r="DM196" s="126">
        <f t="shared" si="784"/>
        <v>0.0866530507</v>
      </c>
      <c r="DN196" s="126">
        <f t="shared" si="784"/>
        <v>0.08975045622</v>
      </c>
      <c r="DO196" s="126">
        <f t="shared" si="784"/>
        <v>0.09295857821</v>
      </c>
      <c r="DP196" s="126">
        <f t="shared" si="784"/>
        <v>0.0380506016</v>
      </c>
      <c r="DQ196" s="126">
        <f t="shared" si="784"/>
        <v>0.03941071694</v>
      </c>
      <c r="DR196" s="126">
        <f t="shared" si="784"/>
        <v>0.04081944947</v>
      </c>
      <c r="DS196" s="126">
        <f t="shared" si="784"/>
        <v>0.04227853703</v>
      </c>
      <c r="DT196" s="126"/>
      <c r="DU196" s="126"/>
      <c r="DV196" s="126"/>
      <c r="DW196" s="126"/>
      <c r="DX196" s="126"/>
      <c r="DY196" s="126"/>
      <c r="DZ196" s="126"/>
      <c r="EA196" s="126"/>
      <c r="EB196" s="126"/>
      <c r="EC196" s="126"/>
      <c r="ED196" s="126"/>
      <c r="EE196" s="126"/>
      <c r="EF196" s="125">
        <f t="shared" ref="EF196:EO196" si="785">D196*EF$3</f>
        <v>-0.002271078519</v>
      </c>
      <c r="EG196" s="125">
        <f t="shared" si="785"/>
        <v>0.1945144014</v>
      </c>
      <c r="EH196" s="125">
        <f t="shared" si="785"/>
        <v>0.2614226555</v>
      </c>
      <c r="EI196" s="125">
        <f t="shared" si="785"/>
        <v>-0.06880016299</v>
      </c>
      <c r="EJ196" s="125">
        <f t="shared" si="785"/>
        <v>0.1067937381</v>
      </c>
      <c r="EK196" s="125">
        <f t="shared" si="785"/>
        <v>-0.04639507778</v>
      </c>
      <c r="EL196" s="125">
        <f t="shared" si="785"/>
        <v>0.02888933312</v>
      </c>
      <c r="EM196" s="125">
        <f t="shared" si="785"/>
        <v>-0.0266649643</v>
      </c>
      <c r="EN196" s="125">
        <f t="shared" si="785"/>
        <v>-0.03084196301</v>
      </c>
      <c r="EO196" s="125">
        <f t="shared" si="785"/>
        <v>0.03258683236</v>
      </c>
      <c r="EP196" s="127">
        <f t="shared" si="17"/>
        <v>0.449233714</v>
      </c>
      <c r="EQ196" s="127">
        <v>3.4013788513342913E-4</v>
      </c>
      <c r="ER196" s="127">
        <f t="shared" si="18"/>
        <v>0.4493952896</v>
      </c>
      <c r="ES196" s="127">
        <f t="shared" si="19"/>
        <v>0.00000002610669257</v>
      </c>
      <c r="ET196" s="127">
        <f t="shared" si="20"/>
        <v>0.0002577044025</v>
      </c>
    </row>
    <row r="197">
      <c r="A197" s="123">
        <f>'Yield Tabulations'!Z198</f>
        <v>0.4621559633</v>
      </c>
      <c r="B197" s="124">
        <f>'Yield Tabulations'!V198</f>
        <v>0.4734133791</v>
      </c>
      <c r="C197" s="124">
        <f>'Yield Tabulations'!W198</f>
        <v>0.4394463668</v>
      </c>
      <c r="D197" s="125">
        <f t="shared" si="11"/>
        <v>1</v>
      </c>
      <c r="E197" s="125">
        <f t="shared" ref="E197:M197" si="786">POWER($B197,E$1)*POWER($C197,E$2)</f>
        <v>0.4394463668</v>
      </c>
      <c r="F197" s="125">
        <f t="shared" si="786"/>
        <v>0.4734133791</v>
      </c>
      <c r="G197" s="125">
        <f t="shared" si="786"/>
        <v>0.1931131093</v>
      </c>
      <c r="H197" s="125">
        <f t="shared" si="786"/>
        <v>0.2080397894</v>
      </c>
      <c r="I197" s="125">
        <f t="shared" si="786"/>
        <v>0.2241202275</v>
      </c>
      <c r="J197" s="125">
        <f t="shared" si="786"/>
        <v>0.08486285425</v>
      </c>
      <c r="K197" s="125">
        <f t="shared" si="786"/>
        <v>0.09142232961</v>
      </c>
      <c r="L197" s="125">
        <f t="shared" si="786"/>
        <v>0.09848881969</v>
      </c>
      <c r="M197" s="125">
        <f t="shared" si="786"/>
        <v>0.1061015142</v>
      </c>
      <c r="N197" s="126">
        <f t="shared" ref="N197:DI197" si="787">OFFSET($D197,0,N$2)*OFFSET($D197,0,N$3)</f>
        <v>1</v>
      </c>
      <c r="O197" s="126">
        <f t="shared" si="787"/>
        <v>0.4394463668</v>
      </c>
      <c r="P197" s="126">
        <f t="shared" si="787"/>
        <v>0.4734133791</v>
      </c>
      <c r="Q197" s="126">
        <f t="shared" si="787"/>
        <v>0.1931131093</v>
      </c>
      <c r="R197" s="126">
        <f t="shared" si="787"/>
        <v>0.2080397894</v>
      </c>
      <c r="S197" s="126">
        <f t="shared" si="787"/>
        <v>0.2241202275</v>
      </c>
      <c r="T197" s="126">
        <f t="shared" si="787"/>
        <v>0.08486285425</v>
      </c>
      <c r="U197" s="126">
        <f t="shared" si="787"/>
        <v>0.09142232961</v>
      </c>
      <c r="V197" s="126">
        <f t="shared" si="787"/>
        <v>0.09848881969</v>
      </c>
      <c r="W197" s="126">
        <f t="shared" si="787"/>
        <v>0.1061015142</v>
      </c>
      <c r="X197" s="126">
        <f t="shared" si="787"/>
        <v>0.4394463668</v>
      </c>
      <c r="Y197" s="126">
        <f t="shared" si="787"/>
        <v>0.1931131093</v>
      </c>
      <c r="Z197" s="126">
        <f t="shared" si="787"/>
        <v>0.2080397894</v>
      </c>
      <c r="AA197" s="126">
        <f t="shared" si="787"/>
        <v>0.08486285425</v>
      </c>
      <c r="AB197" s="126">
        <f t="shared" si="787"/>
        <v>0.09142232961</v>
      </c>
      <c r="AC197" s="126">
        <f t="shared" si="787"/>
        <v>0.09848881969</v>
      </c>
      <c r="AD197" s="126">
        <f t="shared" si="787"/>
        <v>0.03729267297</v>
      </c>
      <c r="AE197" s="126">
        <f t="shared" si="787"/>
        <v>0.04017521059</v>
      </c>
      <c r="AF197" s="126">
        <f t="shared" si="787"/>
        <v>0.04328055398</v>
      </c>
      <c r="AG197" s="126">
        <f t="shared" si="787"/>
        <v>0.04662592493</v>
      </c>
      <c r="AH197" s="126">
        <f t="shared" si="787"/>
        <v>0.4734133791</v>
      </c>
      <c r="AI197" s="126">
        <f t="shared" si="787"/>
        <v>0.2080397894</v>
      </c>
      <c r="AJ197" s="126">
        <f t="shared" si="787"/>
        <v>0.2241202275</v>
      </c>
      <c r="AK197" s="126">
        <f t="shared" si="787"/>
        <v>0.09142232961</v>
      </c>
      <c r="AL197" s="126">
        <f t="shared" si="787"/>
        <v>0.09848881969</v>
      </c>
      <c r="AM197" s="126">
        <f t="shared" si="787"/>
        <v>0.1061015142</v>
      </c>
      <c r="AN197" s="126">
        <f t="shared" si="787"/>
        <v>0.04017521059</v>
      </c>
      <c r="AO197" s="126">
        <f t="shared" si="787"/>
        <v>0.04328055398</v>
      </c>
      <c r="AP197" s="126">
        <f t="shared" si="787"/>
        <v>0.04662592493</v>
      </c>
      <c r="AQ197" s="126">
        <f t="shared" si="787"/>
        <v>0.05022987637</v>
      </c>
      <c r="AR197" s="126">
        <f t="shared" si="787"/>
        <v>0.1931131093</v>
      </c>
      <c r="AS197" s="126">
        <f t="shared" si="787"/>
        <v>0.08486285425</v>
      </c>
      <c r="AT197" s="126">
        <f t="shared" si="787"/>
        <v>0.09142232961</v>
      </c>
      <c r="AU197" s="126">
        <f t="shared" si="787"/>
        <v>0.03729267297</v>
      </c>
      <c r="AV197" s="126">
        <f t="shared" si="787"/>
        <v>0.04017521059</v>
      </c>
      <c r="AW197" s="126">
        <f t="shared" si="787"/>
        <v>0.04328055398</v>
      </c>
      <c r="AX197" s="126">
        <f t="shared" si="787"/>
        <v>0.01638812965</v>
      </c>
      <c r="AY197" s="126">
        <f t="shared" si="787"/>
        <v>0.01765485033</v>
      </c>
      <c r="AZ197" s="126">
        <f t="shared" si="787"/>
        <v>0.0190194822</v>
      </c>
      <c r="BA197" s="126">
        <f t="shared" si="787"/>
        <v>0.02048959331</v>
      </c>
      <c r="BB197" s="126">
        <f t="shared" si="787"/>
        <v>0.2080397894</v>
      </c>
      <c r="BC197" s="126">
        <f t="shared" si="787"/>
        <v>0.09142232961</v>
      </c>
      <c r="BD197" s="126">
        <f t="shared" si="787"/>
        <v>0.09848881969</v>
      </c>
      <c r="BE197" s="126">
        <f t="shared" si="787"/>
        <v>0.04017521059</v>
      </c>
      <c r="BF197" s="126">
        <f t="shared" si="787"/>
        <v>0.04328055398</v>
      </c>
      <c r="BG197" s="126">
        <f t="shared" si="787"/>
        <v>0.04662592493</v>
      </c>
      <c r="BH197" s="126">
        <f t="shared" si="787"/>
        <v>0.01765485033</v>
      </c>
      <c r="BI197" s="126">
        <f t="shared" si="787"/>
        <v>0.0190194822</v>
      </c>
      <c r="BJ197" s="126">
        <f t="shared" si="787"/>
        <v>0.02048959331</v>
      </c>
      <c r="BK197" s="126">
        <f t="shared" si="787"/>
        <v>0.02207333667</v>
      </c>
      <c r="BL197" s="126">
        <f t="shared" si="787"/>
        <v>0.2241202275</v>
      </c>
      <c r="BM197" s="126">
        <f t="shared" si="787"/>
        <v>0.09848881969</v>
      </c>
      <c r="BN197" s="126">
        <f t="shared" si="787"/>
        <v>0.1061015142</v>
      </c>
      <c r="BO197" s="126">
        <f t="shared" si="787"/>
        <v>0.04328055398</v>
      </c>
      <c r="BP197" s="126">
        <f t="shared" si="787"/>
        <v>0.04662592493</v>
      </c>
      <c r="BQ197" s="126">
        <f t="shared" si="787"/>
        <v>0.05022987637</v>
      </c>
      <c r="BR197" s="126">
        <f t="shared" si="787"/>
        <v>0.0190194822</v>
      </c>
      <c r="BS197" s="126">
        <f t="shared" si="787"/>
        <v>0.02048959331</v>
      </c>
      <c r="BT197" s="126">
        <f t="shared" si="787"/>
        <v>0.02207333667</v>
      </c>
      <c r="BU197" s="126">
        <f t="shared" si="787"/>
        <v>0.0237794955</v>
      </c>
      <c r="BV197" s="126">
        <f t="shared" si="787"/>
        <v>0.08486285425</v>
      </c>
      <c r="BW197" s="126">
        <f t="shared" si="787"/>
        <v>0.03729267297</v>
      </c>
      <c r="BX197" s="126">
        <f t="shared" si="787"/>
        <v>0.04017521059</v>
      </c>
      <c r="BY197" s="126">
        <f t="shared" si="787"/>
        <v>0.01638812965</v>
      </c>
      <c r="BZ197" s="126">
        <f t="shared" si="787"/>
        <v>0.01765485033</v>
      </c>
      <c r="CA197" s="126">
        <f t="shared" si="787"/>
        <v>0.0190194822</v>
      </c>
      <c r="CB197" s="126">
        <f t="shared" si="787"/>
        <v>0.007201704031</v>
      </c>
      <c r="CC197" s="126">
        <f t="shared" si="787"/>
        <v>0.007758359833</v>
      </c>
      <c r="CD197" s="126">
        <f t="shared" si="787"/>
        <v>0.008358042351</v>
      </c>
      <c r="CE197" s="126">
        <f t="shared" si="787"/>
        <v>0.009004077336</v>
      </c>
      <c r="CF197" s="126">
        <f t="shared" si="787"/>
        <v>0.09142232961</v>
      </c>
      <c r="CG197" s="126">
        <f t="shared" si="787"/>
        <v>0.04017521059</v>
      </c>
      <c r="CH197" s="126">
        <f t="shared" si="787"/>
        <v>0.04328055398</v>
      </c>
      <c r="CI197" s="126">
        <f t="shared" si="787"/>
        <v>0.01765485033</v>
      </c>
      <c r="CJ197" s="126">
        <f t="shared" si="787"/>
        <v>0.0190194822</v>
      </c>
      <c r="CK197" s="126">
        <f t="shared" si="787"/>
        <v>0.02048959331</v>
      </c>
      <c r="CL197" s="126">
        <f t="shared" si="787"/>
        <v>0.007758359833</v>
      </c>
      <c r="CM197" s="126">
        <f t="shared" si="787"/>
        <v>0.008358042351</v>
      </c>
      <c r="CN197" s="126">
        <f t="shared" si="787"/>
        <v>0.009004077336</v>
      </c>
      <c r="CO197" s="126">
        <f t="shared" si="787"/>
        <v>0.009700047604</v>
      </c>
      <c r="CP197" s="126">
        <f t="shared" si="787"/>
        <v>0.09848881969</v>
      </c>
      <c r="CQ197" s="126">
        <f t="shared" si="787"/>
        <v>0.04328055398</v>
      </c>
      <c r="CR197" s="126">
        <f t="shared" si="787"/>
        <v>0.04662592493</v>
      </c>
      <c r="CS197" s="126">
        <f t="shared" si="787"/>
        <v>0.0190194822</v>
      </c>
      <c r="CT197" s="126">
        <f t="shared" si="787"/>
        <v>0.02048959331</v>
      </c>
      <c r="CU197" s="126">
        <f t="shared" si="787"/>
        <v>0.02207333667</v>
      </c>
      <c r="CV197" s="126">
        <f t="shared" si="787"/>
        <v>0.008358042351</v>
      </c>
      <c r="CW197" s="126">
        <f t="shared" si="787"/>
        <v>0.009004077336</v>
      </c>
      <c r="CX197" s="126">
        <f t="shared" si="787"/>
        <v>0.009700047604</v>
      </c>
      <c r="CY197" s="126">
        <f t="shared" si="787"/>
        <v>0.0104498129</v>
      </c>
      <c r="CZ197" s="126">
        <f t="shared" si="787"/>
        <v>0.1061015142</v>
      </c>
      <c r="DA197" s="126">
        <f t="shared" si="787"/>
        <v>0.04662592493</v>
      </c>
      <c r="DB197" s="126">
        <f t="shared" si="787"/>
        <v>0.05022987637</v>
      </c>
      <c r="DC197" s="126">
        <f t="shared" si="787"/>
        <v>0.02048959331</v>
      </c>
      <c r="DD197" s="126">
        <f t="shared" si="787"/>
        <v>0.02207333667</v>
      </c>
      <c r="DE197" s="126">
        <f t="shared" si="787"/>
        <v>0.0237794955</v>
      </c>
      <c r="DF197" s="126">
        <f t="shared" si="787"/>
        <v>0.009004077336</v>
      </c>
      <c r="DG197" s="126">
        <f t="shared" si="787"/>
        <v>0.009700047604</v>
      </c>
      <c r="DH197" s="126">
        <f t="shared" si="787"/>
        <v>0.0104498129</v>
      </c>
      <c r="DI197" s="126">
        <f t="shared" si="787"/>
        <v>0.01125753132</v>
      </c>
      <c r="DJ197" s="126">
        <f t="shared" ref="DJ197:DS197" si="788">$A197*OFFSET($D197,0,DJ$3)</f>
        <v>0.4621559633</v>
      </c>
      <c r="DK197" s="126">
        <f t="shared" si="788"/>
        <v>0.203092759</v>
      </c>
      <c r="DL197" s="126">
        <f t="shared" si="788"/>
        <v>0.2187908162</v>
      </c>
      <c r="DM197" s="126">
        <f t="shared" si="788"/>
        <v>0.08924837504</v>
      </c>
      <c r="DN197" s="126">
        <f t="shared" si="788"/>
        <v>0.09614682928</v>
      </c>
      <c r="DO197" s="126">
        <f t="shared" si="788"/>
        <v>0.1035784996</v>
      </c>
      <c r="DP197" s="126">
        <f t="shared" si="788"/>
        <v>0.03921987415</v>
      </c>
      <c r="DQ197" s="126">
        <f t="shared" si="788"/>
        <v>0.04225137481</v>
      </c>
      <c r="DR197" s="126">
        <f t="shared" si="788"/>
        <v>0.04551719534</v>
      </c>
      <c r="DS197" s="126">
        <f t="shared" si="788"/>
        <v>0.04903544751</v>
      </c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5">
        <f t="shared" ref="EF197:EO197" si="789">D197*EF$3</f>
        <v>-0.002271078519</v>
      </c>
      <c r="EG197" s="125">
        <f t="shared" si="789"/>
        <v>0.1946614566</v>
      </c>
      <c r="EH197" s="125">
        <f t="shared" si="789"/>
        <v>0.272115494</v>
      </c>
      <c r="EI197" s="125">
        <f t="shared" si="789"/>
        <v>-0.06890422977</v>
      </c>
      <c r="EJ197" s="125">
        <f t="shared" si="789"/>
        <v>0.111245908</v>
      </c>
      <c r="EK197" s="125">
        <f t="shared" si="789"/>
        <v>-0.05026804615</v>
      </c>
      <c r="EL197" s="125">
        <f t="shared" si="789"/>
        <v>0.02895490469</v>
      </c>
      <c r="EM197" s="125">
        <f t="shared" si="789"/>
        <v>-0.02779761086</v>
      </c>
      <c r="EN197" s="125">
        <f t="shared" si="789"/>
        <v>-0.03344185178</v>
      </c>
      <c r="EO197" s="125">
        <f t="shared" si="789"/>
        <v>0.03675126509</v>
      </c>
      <c r="EP197" s="127">
        <f t="shared" si="17"/>
        <v>0.4610462114</v>
      </c>
      <c r="EQ197" s="127">
        <v>-0.018032623482142518</v>
      </c>
      <c r="ER197" s="127">
        <f t="shared" si="18"/>
        <v>0.4621559633</v>
      </c>
      <c r="ES197" s="127">
        <f t="shared" si="19"/>
        <v>0.000001231549344</v>
      </c>
      <c r="ET197" s="127">
        <f t="shared" si="20"/>
        <v>0.0008302378306</v>
      </c>
    </row>
    <row r="198">
      <c r="A198" s="123">
        <f>'Yield Tabulations'!Z199</f>
        <v>0.467648943</v>
      </c>
      <c r="B198" s="124">
        <f>'Yield Tabulations'!V199</f>
        <v>0.4787759131</v>
      </c>
      <c r="C198" s="124">
        <f>'Yield Tabulations'!W199</f>
        <v>0.447080292</v>
      </c>
      <c r="D198" s="125">
        <f t="shared" si="11"/>
        <v>1</v>
      </c>
      <c r="E198" s="125">
        <f t="shared" ref="E198:M198" si="790">POWER($B198,E$1)*POWER($C198,E$2)</f>
        <v>0.447080292</v>
      </c>
      <c r="F198" s="125">
        <f t="shared" si="790"/>
        <v>0.4787759131</v>
      </c>
      <c r="G198" s="125">
        <f t="shared" si="790"/>
        <v>0.1998807875</v>
      </c>
      <c r="H198" s="125">
        <f t="shared" si="790"/>
        <v>0.214051275</v>
      </c>
      <c r="I198" s="125">
        <f t="shared" si="790"/>
        <v>0.229226375</v>
      </c>
      <c r="J198" s="125">
        <f t="shared" si="790"/>
        <v>0.08936276082</v>
      </c>
      <c r="K198" s="125">
        <f t="shared" si="790"/>
        <v>0.09569810654</v>
      </c>
      <c r="L198" s="125">
        <f t="shared" si="790"/>
        <v>0.1024825947</v>
      </c>
      <c r="M198" s="125">
        <f t="shared" si="790"/>
        <v>0.109748067</v>
      </c>
      <c r="N198" s="126">
        <f t="shared" ref="N198:DI198" si="791">OFFSET($D198,0,N$2)*OFFSET($D198,0,N$3)</f>
        <v>1</v>
      </c>
      <c r="O198" s="126">
        <f t="shared" si="791"/>
        <v>0.447080292</v>
      </c>
      <c r="P198" s="126">
        <f t="shared" si="791"/>
        <v>0.4787759131</v>
      </c>
      <c r="Q198" s="126">
        <f t="shared" si="791"/>
        <v>0.1998807875</v>
      </c>
      <c r="R198" s="126">
        <f t="shared" si="791"/>
        <v>0.214051275</v>
      </c>
      <c r="S198" s="126">
        <f t="shared" si="791"/>
        <v>0.229226375</v>
      </c>
      <c r="T198" s="126">
        <f t="shared" si="791"/>
        <v>0.08936276082</v>
      </c>
      <c r="U198" s="126">
        <f t="shared" si="791"/>
        <v>0.09569810654</v>
      </c>
      <c r="V198" s="126">
        <f t="shared" si="791"/>
        <v>0.1024825947</v>
      </c>
      <c r="W198" s="126">
        <f t="shared" si="791"/>
        <v>0.109748067</v>
      </c>
      <c r="X198" s="126">
        <f t="shared" si="791"/>
        <v>0.447080292</v>
      </c>
      <c r="Y198" s="126">
        <f t="shared" si="791"/>
        <v>0.1998807875</v>
      </c>
      <c r="Z198" s="126">
        <f t="shared" si="791"/>
        <v>0.214051275</v>
      </c>
      <c r="AA198" s="126">
        <f t="shared" si="791"/>
        <v>0.08936276082</v>
      </c>
      <c r="AB198" s="126">
        <f t="shared" si="791"/>
        <v>0.09569810654</v>
      </c>
      <c r="AC198" s="126">
        <f t="shared" si="791"/>
        <v>0.1024825947</v>
      </c>
      <c r="AD198" s="126">
        <f t="shared" si="791"/>
        <v>0.0399523292</v>
      </c>
      <c r="AE198" s="126">
        <f t="shared" si="791"/>
        <v>0.04278473741</v>
      </c>
      <c r="AF198" s="126">
        <f t="shared" si="791"/>
        <v>0.04581794834</v>
      </c>
      <c r="AG198" s="126">
        <f t="shared" si="791"/>
        <v>0.04906619784</v>
      </c>
      <c r="AH198" s="126">
        <f t="shared" si="791"/>
        <v>0.4787759131</v>
      </c>
      <c r="AI198" s="126">
        <f t="shared" si="791"/>
        <v>0.214051275</v>
      </c>
      <c r="AJ198" s="126">
        <f t="shared" si="791"/>
        <v>0.229226375</v>
      </c>
      <c r="AK198" s="126">
        <f t="shared" si="791"/>
        <v>0.09569810654</v>
      </c>
      <c r="AL198" s="126">
        <f t="shared" si="791"/>
        <v>0.1024825947</v>
      </c>
      <c r="AM198" s="126">
        <f t="shared" si="791"/>
        <v>0.109748067</v>
      </c>
      <c r="AN198" s="126">
        <f t="shared" si="791"/>
        <v>0.04278473741</v>
      </c>
      <c r="AO198" s="126">
        <f t="shared" si="791"/>
        <v>0.04581794834</v>
      </c>
      <c r="AP198" s="126">
        <f t="shared" si="791"/>
        <v>0.04906619784</v>
      </c>
      <c r="AQ198" s="126">
        <f t="shared" si="791"/>
        <v>0.05254473099</v>
      </c>
      <c r="AR198" s="126">
        <f t="shared" si="791"/>
        <v>0.1998807875</v>
      </c>
      <c r="AS198" s="126">
        <f t="shared" si="791"/>
        <v>0.08936276082</v>
      </c>
      <c r="AT198" s="126">
        <f t="shared" si="791"/>
        <v>0.09569810654</v>
      </c>
      <c r="AU198" s="126">
        <f t="shared" si="791"/>
        <v>0.0399523292</v>
      </c>
      <c r="AV198" s="126">
        <f t="shared" si="791"/>
        <v>0.04278473741</v>
      </c>
      <c r="AW198" s="126">
        <f t="shared" si="791"/>
        <v>0.04581794834</v>
      </c>
      <c r="AX198" s="126">
        <f t="shared" si="791"/>
        <v>0.017861899</v>
      </c>
      <c r="AY198" s="126">
        <f t="shared" si="791"/>
        <v>0.01912821289</v>
      </c>
      <c r="AZ198" s="126">
        <f t="shared" si="791"/>
        <v>0.02048430172</v>
      </c>
      <c r="BA198" s="126">
        <f t="shared" si="791"/>
        <v>0.02193653006</v>
      </c>
      <c r="BB198" s="126">
        <f t="shared" si="791"/>
        <v>0.214051275</v>
      </c>
      <c r="BC198" s="126">
        <f t="shared" si="791"/>
        <v>0.09569810654</v>
      </c>
      <c r="BD198" s="126">
        <f t="shared" si="791"/>
        <v>0.1024825947</v>
      </c>
      <c r="BE198" s="126">
        <f t="shared" si="791"/>
        <v>0.04278473741</v>
      </c>
      <c r="BF198" s="126">
        <f t="shared" si="791"/>
        <v>0.04581794834</v>
      </c>
      <c r="BG198" s="126">
        <f t="shared" si="791"/>
        <v>0.04906619784</v>
      </c>
      <c r="BH198" s="126">
        <f t="shared" si="791"/>
        <v>0.01912821289</v>
      </c>
      <c r="BI198" s="126">
        <f t="shared" si="791"/>
        <v>0.02048430172</v>
      </c>
      <c r="BJ198" s="126">
        <f t="shared" si="791"/>
        <v>0.02193653006</v>
      </c>
      <c r="BK198" s="126">
        <f t="shared" si="791"/>
        <v>0.02349171367</v>
      </c>
      <c r="BL198" s="126">
        <f t="shared" si="791"/>
        <v>0.229226375</v>
      </c>
      <c r="BM198" s="126">
        <f t="shared" si="791"/>
        <v>0.1024825947</v>
      </c>
      <c r="BN198" s="126">
        <f t="shared" si="791"/>
        <v>0.109748067</v>
      </c>
      <c r="BO198" s="126">
        <f t="shared" si="791"/>
        <v>0.04581794834</v>
      </c>
      <c r="BP198" s="126">
        <f t="shared" si="791"/>
        <v>0.04906619784</v>
      </c>
      <c r="BQ198" s="126">
        <f t="shared" si="791"/>
        <v>0.05254473099</v>
      </c>
      <c r="BR198" s="126">
        <f t="shared" si="791"/>
        <v>0.02048430172</v>
      </c>
      <c r="BS198" s="126">
        <f t="shared" si="791"/>
        <v>0.02193653006</v>
      </c>
      <c r="BT198" s="126">
        <f t="shared" si="791"/>
        <v>0.02349171367</v>
      </c>
      <c r="BU198" s="126">
        <f t="shared" si="791"/>
        <v>0.02515715156</v>
      </c>
      <c r="BV198" s="126">
        <f t="shared" si="791"/>
        <v>0.08936276082</v>
      </c>
      <c r="BW198" s="126">
        <f t="shared" si="791"/>
        <v>0.0399523292</v>
      </c>
      <c r="BX198" s="126">
        <f t="shared" si="791"/>
        <v>0.04278473741</v>
      </c>
      <c r="BY198" s="126">
        <f t="shared" si="791"/>
        <v>0.017861899</v>
      </c>
      <c r="BZ198" s="126">
        <f t="shared" si="791"/>
        <v>0.01912821289</v>
      </c>
      <c r="CA198" s="126">
        <f t="shared" si="791"/>
        <v>0.02048430172</v>
      </c>
      <c r="CB198" s="126">
        <f t="shared" si="791"/>
        <v>0.007985703022</v>
      </c>
      <c r="CC198" s="126">
        <f t="shared" si="791"/>
        <v>0.008551847006</v>
      </c>
      <c r="CD198" s="126">
        <f t="shared" si="791"/>
        <v>0.009158127595</v>
      </c>
      <c r="CE198" s="126">
        <f t="shared" si="791"/>
        <v>0.009807390262</v>
      </c>
      <c r="CF198" s="126">
        <f t="shared" si="791"/>
        <v>0.09569810654</v>
      </c>
      <c r="CG198" s="126">
        <f t="shared" si="791"/>
        <v>0.04278473741</v>
      </c>
      <c r="CH198" s="126">
        <f t="shared" si="791"/>
        <v>0.04581794834</v>
      </c>
      <c r="CI198" s="126">
        <f t="shared" si="791"/>
        <v>0.01912821289</v>
      </c>
      <c r="CJ198" s="126">
        <f t="shared" si="791"/>
        <v>0.02048430172</v>
      </c>
      <c r="CK198" s="126">
        <f t="shared" si="791"/>
        <v>0.02193653006</v>
      </c>
      <c r="CL198" s="126">
        <f t="shared" si="791"/>
        <v>0.008551847006</v>
      </c>
      <c r="CM198" s="126">
        <f t="shared" si="791"/>
        <v>0.009158127595</v>
      </c>
      <c r="CN198" s="126">
        <f t="shared" si="791"/>
        <v>0.009807390262</v>
      </c>
      <c r="CO198" s="126">
        <f t="shared" si="791"/>
        <v>0.01050268221</v>
      </c>
      <c r="CP198" s="126">
        <f t="shared" si="791"/>
        <v>0.1024825947</v>
      </c>
      <c r="CQ198" s="126">
        <f t="shared" si="791"/>
        <v>0.04581794834</v>
      </c>
      <c r="CR198" s="126">
        <f t="shared" si="791"/>
        <v>0.04906619784</v>
      </c>
      <c r="CS198" s="126">
        <f t="shared" si="791"/>
        <v>0.02048430172</v>
      </c>
      <c r="CT198" s="126">
        <f t="shared" si="791"/>
        <v>0.02193653006</v>
      </c>
      <c r="CU198" s="126">
        <f t="shared" si="791"/>
        <v>0.02349171367</v>
      </c>
      <c r="CV198" s="126">
        <f t="shared" si="791"/>
        <v>0.009158127595</v>
      </c>
      <c r="CW198" s="126">
        <f t="shared" si="791"/>
        <v>0.009807390262</v>
      </c>
      <c r="CX198" s="126">
        <f t="shared" si="791"/>
        <v>0.01050268221</v>
      </c>
      <c r="CY198" s="126">
        <f t="shared" si="791"/>
        <v>0.01124726667</v>
      </c>
      <c r="CZ198" s="126">
        <f t="shared" si="791"/>
        <v>0.109748067</v>
      </c>
      <c r="DA198" s="126">
        <f t="shared" si="791"/>
        <v>0.04906619784</v>
      </c>
      <c r="DB198" s="126">
        <f t="shared" si="791"/>
        <v>0.05254473099</v>
      </c>
      <c r="DC198" s="126">
        <f t="shared" si="791"/>
        <v>0.02193653006</v>
      </c>
      <c r="DD198" s="126">
        <f t="shared" si="791"/>
        <v>0.02349171367</v>
      </c>
      <c r="DE198" s="126">
        <f t="shared" si="791"/>
        <v>0.02515715156</v>
      </c>
      <c r="DF198" s="126">
        <f t="shared" si="791"/>
        <v>0.009807390262</v>
      </c>
      <c r="DG198" s="126">
        <f t="shared" si="791"/>
        <v>0.01050268221</v>
      </c>
      <c r="DH198" s="126">
        <f t="shared" si="791"/>
        <v>0.01124726667</v>
      </c>
      <c r="DI198" s="126">
        <f t="shared" si="791"/>
        <v>0.01204463821</v>
      </c>
      <c r="DJ198" s="126">
        <f t="shared" ref="DJ198:DS198" si="792">$A198*OFFSET($D198,0,DJ$3)</f>
        <v>0.467648943</v>
      </c>
      <c r="DK198" s="126">
        <f t="shared" si="792"/>
        <v>0.209076626</v>
      </c>
      <c r="DL198" s="126">
        <f t="shared" si="792"/>
        <v>0.2238990497</v>
      </c>
      <c r="DM198" s="126">
        <f t="shared" si="792"/>
        <v>0.09347403898</v>
      </c>
      <c r="DN198" s="126">
        <f t="shared" si="792"/>
        <v>0.1001008525</v>
      </c>
      <c r="DO198" s="126">
        <f t="shared" si="792"/>
        <v>0.107197472</v>
      </c>
      <c r="DP198" s="126">
        <f t="shared" si="792"/>
        <v>0.04179040064</v>
      </c>
      <c r="DQ198" s="126">
        <f t="shared" si="792"/>
        <v>0.04475311837</v>
      </c>
      <c r="DR198" s="126">
        <f t="shared" si="792"/>
        <v>0.04792587707</v>
      </c>
      <c r="DS198" s="126">
        <f t="shared" si="792"/>
        <v>0.05132356753</v>
      </c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5">
        <f t="shared" ref="EF198:EO198" si="793">D198*EF$3</f>
        <v>-0.002271078519</v>
      </c>
      <c r="EG198" s="125">
        <f t="shared" si="793"/>
        <v>0.1980430547</v>
      </c>
      <c r="EH198" s="125">
        <f t="shared" si="793"/>
        <v>0.2751978501</v>
      </c>
      <c r="EI198" s="125">
        <f t="shared" si="793"/>
        <v>-0.07131898895</v>
      </c>
      <c r="EJ198" s="125">
        <f t="shared" si="793"/>
        <v>0.1144604526</v>
      </c>
      <c r="EK198" s="125">
        <f t="shared" si="793"/>
        <v>-0.05141330672</v>
      </c>
      <c r="EL198" s="125">
        <f t="shared" si="793"/>
        <v>0.03049025684</v>
      </c>
      <c r="EM198" s="125">
        <f t="shared" si="793"/>
        <v>-0.02909769131</v>
      </c>
      <c r="EN198" s="125">
        <f t="shared" si="793"/>
        <v>-0.03479793697</v>
      </c>
      <c r="EO198" s="125">
        <f t="shared" si="793"/>
        <v>0.03801435195</v>
      </c>
      <c r="EP198" s="127">
        <f t="shared" si="17"/>
        <v>0.4673069637</v>
      </c>
      <c r="EQ198" s="127">
        <v>-0.0018977107385220737</v>
      </c>
      <c r="ER198" s="127">
        <f t="shared" si="18"/>
        <v>0.467648943</v>
      </c>
      <c r="ES198" s="127">
        <f t="shared" si="19"/>
        <v>0.0000001169498109</v>
      </c>
      <c r="ET198" s="127">
        <f t="shared" si="20"/>
        <v>0.001176958418</v>
      </c>
    </row>
    <row r="199">
      <c r="A199" s="123">
        <f>'Yield Tabulations'!Z200</f>
        <v>0.4851428571</v>
      </c>
      <c r="B199" s="124">
        <f>'Yield Tabulations'!V200</f>
        <v>0.4977416441</v>
      </c>
      <c r="C199" s="124">
        <f>'Yield Tabulations'!W200</f>
        <v>0.4634525661</v>
      </c>
      <c r="D199" s="125">
        <f t="shared" si="11"/>
        <v>1</v>
      </c>
      <c r="E199" s="125">
        <f t="shared" ref="E199:M199" si="794">POWER($B199,E$1)*POWER($C199,E$2)</f>
        <v>0.4634525661</v>
      </c>
      <c r="F199" s="125">
        <f t="shared" si="794"/>
        <v>0.4977416441</v>
      </c>
      <c r="G199" s="125">
        <f t="shared" si="794"/>
        <v>0.214788281</v>
      </c>
      <c r="H199" s="125">
        <f t="shared" si="794"/>
        <v>0.2306796422</v>
      </c>
      <c r="I199" s="125">
        <f t="shared" si="794"/>
        <v>0.2477467443</v>
      </c>
      <c r="J199" s="125">
        <f t="shared" si="794"/>
        <v>0.09954418001</v>
      </c>
      <c r="K199" s="125">
        <f t="shared" si="794"/>
        <v>0.1069090721</v>
      </c>
      <c r="L199" s="125">
        <f t="shared" si="794"/>
        <v>0.1148188644</v>
      </c>
      <c r="M199" s="125">
        <f t="shared" si="794"/>
        <v>0.1233138718</v>
      </c>
      <c r="N199" s="126">
        <f t="shared" ref="N199:DI199" si="795">OFFSET($D199,0,N$2)*OFFSET($D199,0,N$3)</f>
        <v>1</v>
      </c>
      <c r="O199" s="126">
        <f t="shared" si="795"/>
        <v>0.4634525661</v>
      </c>
      <c r="P199" s="126">
        <f t="shared" si="795"/>
        <v>0.4977416441</v>
      </c>
      <c r="Q199" s="126">
        <f t="shared" si="795"/>
        <v>0.214788281</v>
      </c>
      <c r="R199" s="126">
        <f t="shared" si="795"/>
        <v>0.2306796422</v>
      </c>
      <c r="S199" s="126">
        <f t="shared" si="795"/>
        <v>0.2477467443</v>
      </c>
      <c r="T199" s="126">
        <f t="shared" si="795"/>
        <v>0.09954418001</v>
      </c>
      <c r="U199" s="126">
        <f t="shared" si="795"/>
        <v>0.1069090721</v>
      </c>
      <c r="V199" s="126">
        <f t="shared" si="795"/>
        <v>0.1148188644</v>
      </c>
      <c r="W199" s="126">
        <f t="shared" si="795"/>
        <v>0.1233138718</v>
      </c>
      <c r="X199" s="126">
        <f t="shared" si="795"/>
        <v>0.4634525661</v>
      </c>
      <c r="Y199" s="126">
        <f t="shared" si="795"/>
        <v>0.214788281</v>
      </c>
      <c r="Z199" s="126">
        <f t="shared" si="795"/>
        <v>0.2306796422</v>
      </c>
      <c r="AA199" s="126">
        <f t="shared" si="795"/>
        <v>0.09954418001</v>
      </c>
      <c r="AB199" s="126">
        <f t="shared" si="795"/>
        <v>0.1069090721</v>
      </c>
      <c r="AC199" s="126">
        <f t="shared" si="795"/>
        <v>0.1148188644</v>
      </c>
      <c r="AD199" s="126">
        <f t="shared" si="795"/>
        <v>0.04613400566</v>
      </c>
      <c r="AE199" s="126">
        <f t="shared" si="795"/>
        <v>0.04954728382</v>
      </c>
      <c r="AF199" s="126">
        <f t="shared" si="795"/>
        <v>0.05321309733</v>
      </c>
      <c r="AG199" s="126">
        <f t="shared" si="795"/>
        <v>0.05715013032</v>
      </c>
      <c r="AH199" s="126">
        <f t="shared" si="795"/>
        <v>0.4977416441</v>
      </c>
      <c r="AI199" s="126">
        <f t="shared" si="795"/>
        <v>0.2306796422</v>
      </c>
      <c r="AJ199" s="126">
        <f t="shared" si="795"/>
        <v>0.2477467443</v>
      </c>
      <c r="AK199" s="126">
        <f t="shared" si="795"/>
        <v>0.1069090721</v>
      </c>
      <c r="AL199" s="126">
        <f t="shared" si="795"/>
        <v>0.1148188644</v>
      </c>
      <c r="AM199" s="126">
        <f t="shared" si="795"/>
        <v>0.1233138718</v>
      </c>
      <c r="AN199" s="126">
        <f t="shared" si="795"/>
        <v>0.04954728382</v>
      </c>
      <c r="AO199" s="126">
        <f t="shared" si="795"/>
        <v>0.05321309733</v>
      </c>
      <c r="AP199" s="126">
        <f t="shared" si="795"/>
        <v>0.05715013032</v>
      </c>
      <c r="AQ199" s="126">
        <f t="shared" si="795"/>
        <v>0.06137844929</v>
      </c>
      <c r="AR199" s="126">
        <f t="shared" si="795"/>
        <v>0.214788281</v>
      </c>
      <c r="AS199" s="126">
        <f t="shared" si="795"/>
        <v>0.09954418001</v>
      </c>
      <c r="AT199" s="126">
        <f t="shared" si="795"/>
        <v>0.1069090721</v>
      </c>
      <c r="AU199" s="126">
        <f t="shared" si="795"/>
        <v>0.04613400566</v>
      </c>
      <c r="AV199" s="126">
        <f t="shared" si="795"/>
        <v>0.04954728382</v>
      </c>
      <c r="AW199" s="126">
        <f t="shared" si="795"/>
        <v>0.05321309733</v>
      </c>
      <c r="AX199" s="126">
        <f t="shared" si="795"/>
        <v>0.02138092331</v>
      </c>
      <c r="AY199" s="126">
        <f t="shared" si="795"/>
        <v>0.02296281583</v>
      </c>
      <c r="AZ199" s="126">
        <f t="shared" si="795"/>
        <v>0.02466174651</v>
      </c>
      <c r="BA199" s="126">
        <f t="shared" si="795"/>
        <v>0.02648637455</v>
      </c>
      <c r="BB199" s="126">
        <f t="shared" si="795"/>
        <v>0.2306796422</v>
      </c>
      <c r="BC199" s="126">
        <f t="shared" si="795"/>
        <v>0.1069090721</v>
      </c>
      <c r="BD199" s="126">
        <f t="shared" si="795"/>
        <v>0.1148188644</v>
      </c>
      <c r="BE199" s="126">
        <f t="shared" si="795"/>
        <v>0.04954728382</v>
      </c>
      <c r="BF199" s="126">
        <f t="shared" si="795"/>
        <v>0.05321309733</v>
      </c>
      <c r="BG199" s="126">
        <f t="shared" si="795"/>
        <v>0.05715013032</v>
      </c>
      <c r="BH199" s="126">
        <f t="shared" si="795"/>
        <v>0.02296281583</v>
      </c>
      <c r="BI199" s="126">
        <f t="shared" si="795"/>
        <v>0.02466174651</v>
      </c>
      <c r="BJ199" s="126">
        <f t="shared" si="795"/>
        <v>0.02648637455</v>
      </c>
      <c r="BK199" s="126">
        <f t="shared" si="795"/>
        <v>0.02844599983</v>
      </c>
      <c r="BL199" s="126">
        <f t="shared" si="795"/>
        <v>0.2477467443</v>
      </c>
      <c r="BM199" s="126">
        <f t="shared" si="795"/>
        <v>0.1148188644</v>
      </c>
      <c r="BN199" s="126">
        <f t="shared" si="795"/>
        <v>0.1233138718</v>
      </c>
      <c r="BO199" s="126">
        <f t="shared" si="795"/>
        <v>0.05321309733</v>
      </c>
      <c r="BP199" s="126">
        <f t="shared" si="795"/>
        <v>0.05715013032</v>
      </c>
      <c r="BQ199" s="126">
        <f t="shared" si="795"/>
        <v>0.06137844929</v>
      </c>
      <c r="BR199" s="126">
        <f t="shared" si="795"/>
        <v>0.02466174651</v>
      </c>
      <c r="BS199" s="126">
        <f t="shared" si="795"/>
        <v>0.02648637455</v>
      </c>
      <c r="BT199" s="126">
        <f t="shared" si="795"/>
        <v>0.02844599983</v>
      </c>
      <c r="BU199" s="126">
        <f t="shared" si="795"/>
        <v>0.03055061026</v>
      </c>
      <c r="BV199" s="126">
        <f t="shared" si="795"/>
        <v>0.09954418001</v>
      </c>
      <c r="BW199" s="126">
        <f t="shared" si="795"/>
        <v>0.04613400566</v>
      </c>
      <c r="BX199" s="126">
        <f t="shared" si="795"/>
        <v>0.04954728382</v>
      </c>
      <c r="BY199" s="126">
        <f t="shared" si="795"/>
        <v>0.02138092331</v>
      </c>
      <c r="BZ199" s="126">
        <f t="shared" si="795"/>
        <v>0.02296281583</v>
      </c>
      <c r="CA199" s="126">
        <f t="shared" si="795"/>
        <v>0.02466174651</v>
      </c>
      <c r="CB199" s="126">
        <f t="shared" si="795"/>
        <v>0.009909043773</v>
      </c>
      <c r="CC199" s="126">
        <f t="shared" si="795"/>
        <v>0.01064217592</v>
      </c>
      <c r="CD199" s="126">
        <f t="shared" si="795"/>
        <v>0.0114295497</v>
      </c>
      <c r="CE199" s="126">
        <f t="shared" si="795"/>
        <v>0.01227517825</v>
      </c>
      <c r="CF199" s="126">
        <f t="shared" si="795"/>
        <v>0.1069090721</v>
      </c>
      <c r="CG199" s="126">
        <f t="shared" si="795"/>
        <v>0.04954728382</v>
      </c>
      <c r="CH199" s="126">
        <f t="shared" si="795"/>
        <v>0.05321309733</v>
      </c>
      <c r="CI199" s="126">
        <f t="shared" si="795"/>
        <v>0.02296281583</v>
      </c>
      <c r="CJ199" s="126">
        <f t="shared" si="795"/>
        <v>0.02466174651</v>
      </c>
      <c r="CK199" s="126">
        <f t="shared" si="795"/>
        <v>0.02648637455</v>
      </c>
      <c r="CL199" s="126">
        <f t="shared" si="795"/>
        <v>0.01064217592</v>
      </c>
      <c r="CM199" s="126">
        <f t="shared" si="795"/>
        <v>0.0114295497</v>
      </c>
      <c r="CN199" s="126">
        <f t="shared" si="795"/>
        <v>0.01227517825</v>
      </c>
      <c r="CO199" s="126">
        <f t="shared" si="795"/>
        <v>0.01318337161</v>
      </c>
      <c r="CP199" s="126">
        <f t="shared" si="795"/>
        <v>0.1148188644</v>
      </c>
      <c r="CQ199" s="126">
        <f t="shared" si="795"/>
        <v>0.05321309733</v>
      </c>
      <c r="CR199" s="126">
        <f t="shared" si="795"/>
        <v>0.05715013032</v>
      </c>
      <c r="CS199" s="126">
        <f t="shared" si="795"/>
        <v>0.02466174651</v>
      </c>
      <c r="CT199" s="126">
        <f t="shared" si="795"/>
        <v>0.02648637455</v>
      </c>
      <c r="CU199" s="126">
        <f t="shared" si="795"/>
        <v>0.02844599983</v>
      </c>
      <c r="CV199" s="126">
        <f t="shared" si="795"/>
        <v>0.0114295497</v>
      </c>
      <c r="CW199" s="126">
        <f t="shared" si="795"/>
        <v>0.01227517825</v>
      </c>
      <c r="CX199" s="126">
        <f t="shared" si="795"/>
        <v>0.01318337161</v>
      </c>
      <c r="CY199" s="126">
        <f t="shared" si="795"/>
        <v>0.01415875872</v>
      </c>
      <c r="CZ199" s="126">
        <f t="shared" si="795"/>
        <v>0.1233138718</v>
      </c>
      <c r="DA199" s="126">
        <f t="shared" si="795"/>
        <v>0.05715013032</v>
      </c>
      <c r="DB199" s="126">
        <f t="shared" si="795"/>
        <v>0.06137844929</v>
      </c>
      <c r="DC199" s="126">
        <f t="shared" si="795"/>
        <v>0.02648637455</v>
      </c>
      <c r="DD199" s="126">
        <f t="shared" si="795"/>
        <v>0.02844599983</v>
      </c>
      <c r="DE199" s="126">
        <f t="shared" si="795"/>
        <v>0.03055061026</v>
      </c>
      <c r="DF199" s="126">
        <f t="shared" si="795"/>
        <v>0.01227517825</v>
      </c>
      <c r="DG199" s="126">
        <f t="shared" si="795"/>
        <v>0.01318337161</v>
      </c>
      <c r="DH199" s="126">
        <f t="shared" si="795"/>
        <v>0.01415875872</v>
      </c>
      <c r="DI199" s="126">
        <f t="shared" si="795"/>
        <v>0.01520631098</v>
      </c>
      <c r="DJ199" s="126">
        <f t="shared" ref="DJ199:DS199" si="796">$A199*OFFSET($D199,0,DJ$3)</f>
        <v>0.4851428571</v>
      </c>
      <c r="DK199" s="126">
        <f t="shared" si="796"/>
        <v>0.2248407021</v>
      </c>
      <c r="DL199" s="126">
        <f t="shared" si="796"/>
        <v>0.2414758033</v>
      </c>
      <c r="DM199" s="126">
        <f t="shared" si="796"/>
        <v>0.1042030003</v>
      </c>
      <c r="DN199" s="126">
        <f t="shared" si="796"/>
        <v>0.1119125807</v>
      </c>
      <c r="DO199" s="126">
        <f t="shared" si="796"/>
        <v>0.1201925634</v>
      </c>
      <c r="DP199" s="126">
        <f t="shared" si="796"/>
        <v>0.0482931479</v>
      </c>
      <c r="DQ199" s="126">
        <f t="shared" si="796"/>
        <v>0.05186617271</v>
      </c>
      <c r="DR199" s="126">
        <f t="shared" si="796"/>
        <v>0.05570355191</v>
      </c>
      <c r="DS199" s="126">
        <f t="shared" si="796"/>
        <v>0.05982484409</v>
      </c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5">
        <f t="shared" ref="EF199:EO199" si="797">D199*EF$3</f>
        <v>-0.002271078519</v>
      </c>
      <c r="EG199" s="125">
        <f t="shared" si="797"/>
        <v>0.2052954772</v>
      </c>
      <c r="EH199" s="125">
        <f t="shared" si="797"/>
        <v>0.2860992515</v>
      </c>
      <c r="EI199" s="125">
        <f t="shared" si="797"/>
        <v>-0.07663809631</v>
      </c>
      <c r="EJ199" s="125">
        <f t="shared" si="797"/>
        <v>0.1233522026</v>
      </c>
      <c r="EK199" s="125">
        <f t="shared" si="797"/>
        <v>-0.05556725028</v>
      </c>
      <c r="EL199" s="125">
        <f t="shared" si="797"/>
        <v>0.03396412094</v>
      </c>
      <c r="EM199" s="125">
        <f t="shared" si="797"/>
        <v>-0.03250646529</v>
      </c>
      <c r="EN199" s="125">
        <f t="shared" si="797"/>
        <v>-0.03898671398</v>
      </c>
      <c r="EO199" s="125">
        <f t="shared" si="797"/>
        <v>0.04271325274</v>
      </c>
      <c r="EP199" s="127">
        <f t="shared" si="17"/>
        <v>0.4854547006</v>
      </c>
      <c r="EQ199" s="127">
        <v>0.004142700080856265</v>
      </c>
      <c r="ER199" s="127">
        <f t="shared" si="18"/>
        <v>0.4851428571</v>
      </c>
      <c r="ES199" s="127">
        <f t="shared" si="19"/>
        <v>0.00000009724634277</v>
      </c>
      <c r="ET199" s="127">
        <f t="shared" si="20"/>
        <v>0.002683316844</v>
      </c>
    </row>
    <row r="200">
      <c r="A200" s="123">
        <f>'Yield Tabulations'!Z201</f>
        <v>0.4501246883</v>
      </c>
      <c r="B200" s="124">
        <f>'Yield Tabulations'!V201</f>
        <v>0.4478346457</v>
      </c>
      <c r="C200" s="124">
        <f>'Yield Tabulations'!W201</f>
        <v>0.4540816327</v>
      </c>
      <c r="D200" s="125">
        <f t="shared" si="11"/>
        <v>1</v>
      </c>
      <c r="E200" s="125">
        <f t="shared" ref="E200:M200" si="798">POWER($B200,E$1)*POWER($C200,E$2)</f>
        <v>0.4540816327</v>
      </c>
      <c r="F200" s="125">
        <f t="shared" si="798"/>
        <v>0.4478346457</v>
      </c>
      <c r="G200" s="125">
        <f t="shared" si="798"/>
        <v>0.2061901291</v>
      </c>
      <c r="H200" s="125">
        <f t="shared" si="798"/>
        <v>0.2033534871</v>
      </c>
      <c r="I200" s="125">
        <f t="shared" si="798"/>
        <v>0.2005558699</v>
      </c>
      <c r="J200" s="125">
        <f t="shared" si="798"/>
        <v>0.09362715046</v>
      </c>
      <c r="K200" s="125">
        <f t="shared" si="798"/>
        <v>0.09233908341</v>
      </c>
      <c r="L200" s="125">
        <f t="shared" si="798"/>
        <v>0.09106873682</v>
      </c>
      <c r="M200" s="125">
        <f t="shared" si="798"/>
        <v>0.08981586692</v>
      </c>
      <c r="N200" s="126">
        <f t="shared" ref="N200:DI200" si="799">OFFSET($D200,0,N$2)*OFFSET($D200,0,N$3)</f>
        <v>1</v>
      </c>
      <c r="O200" s="126">
        <f t="shared" si="799"/>
        <v>0.4540816327</v>
      </c>
      <c r="P200" s="126">
        <f t="shared" si="799"/>
        <v>0.4478346457</v>
      </c>
      <c r="Q200" s="126">
        <f t="shared" si="799"/>
        <v>0.2061901291</v>
      </c>
      <c r="R200" s="126">
        <f t="shared" si="799"/>
        <v>0.2033534871</v>
      </c>
      <c r="S200" s="126">
        <f t="shared" si="799"/>
        <v>0.2005558699</v>
      </c>
      <c r="T200" s="126">
        <f t="shared" si="799"/>
        <v>0.09362715046</v>
      </c>
      <c r="U200" s="126">
        <f t="shared" si="799"/>
        <v>0.09233908341</v>
      </c>
      <c r="V200" s="126">
        <f t="shared" si="799"/>
        <v>0.09106873682</v>
      </c>
      <c r="W200" s="126">
        <f t="shared" si="799"/>
        <v>0.08981586692</v>
      </c>
      <c r="X200" s="126">
        <f t="shared" si="799"/>
        <v>0.4540816327</v>
      </c>
      <c r="Y200" s="126">
        <f t="shared" si="799"/>
        <v>0.2061901291</v>
      </c>
      <c r="Z200" s="126">
        <f t="shared" si="799"/>
        <v>0.2033534871</v>
      </c>
      <c r="AA200" s="126">
        <f t="shared" si="799"/>
        <v>0.09362715046</v>
      </c>
      <c r="AB200" s="126">
        <f t="shared" si="799"/>
        <v>0.09233908341</v>
      </c>
      <c r="AC200" s="126">
        <f t="shared" si="799"/>
        <v>0.09106873682</v>
      </c>
      <c r="AD200" s="126">
        <f t="shared" si="799"/>
        <v>0.04251436934</v>
      </c>
      <c r="AE200" s="126">
        <f t="shared" si="799"/>
        <v>0.04192948175</v>
      </c>
      <c r="AF200" s="126">
        <f t="shared" si="799"/>
        <v>0.0413526407</v>
      </c>
      <c r="AG200" s="126">
        <f t="shared" si="799"/>
        <v>0.04078373549</v>
      </c>
      <c r="AH200" s="126">
        <f t="shared" si="799"/>
        <v>0.4478346457</v>
      </c>
      <c r="AI200" s="126">
        <f t="shared" si="799"/>
        <v>0.2033534871</v>
      </c>
      <c r="AJ200" s="126">
        <f t="shared" si="799"/>
        <v>0.2005558699</v>
      </c>
      <c r="AK200" s="126">
        <f t="shared" si="799"/>
        <v>0.09233908341</v>
      </c>
      <c r="AL200" s="126">
        <f t="shared" si="799"/>
        <v>0.09106873682</v>
      </c>
      <c r="AM200" s="126">
        <f t="shared" si="799"/>
        <v>0.08981586692</v>
      </c>
      <c r="AN200" s="126">
        <f t="shared" si="799"/>
        <v>0.04192948175</v>
      </c>
      <c r="AO200" s="126">
        <f t="shared" si="799"/>
        <v>0.0413526407</v>
      </c>
      <c r="AP200" s="126">
        <f t="shared" si="799"/>
        <v>0.04078373549</v>
      </c>
      <c r="AQ200" s="126">
        <f t="shared" si="799"/>
        <v>0.04022265694</v>
      </c>
      <c r="AR200" s="126">
        <f t="shared" si="799"/>
        <v>0.2061901291</v>
      </c>
      <c r="AS200" s="126">
        <f t="shared" si="799"/>
        <v>0.09362715046</v>
      </c>
      <c r="AT200" s="126">
        <f t="shared" si="799"/>
        <v>0.09233908341</v>
      </c>
      <c r="AU200" s="126">
        <f t="shared" si="799"/>
        <v>0.04251436934</v>
      </c>
      <c r="AV200" s="126">
        <f t="shared" si="799"/>
        <v>0.04192948175</v>
      </c>
      <c r="AW200" s="126">
        <f t="shared" si="799"/>
        <v>0.0413526407</v>
      </c>
      <c r="AX200" s="126">
        <f t="shared" si="799"/>
        <v>0.01930499424</v>
      </c>
      <c r="AY200" s="126">
        <f t="shared" si="799"/>
        <v>0.01903940753</v>
      </c>
      <c r="AZ200" s="126">
        <f t="shared" si="799"/>
        <v>0.0187774746</v>
      </c>
      <c r="BA200" s="126">
        <f t="shared" si="799"/>
        <v>0.0185191452</v>
      </c>
      <c r="BB200" s="126">
        <f t="shared" si="799"/>
        <v>0.2033534871</v>
      </c>
      <c r="BC200" s="126">
        <f t="shared" si="799"/>
        <v>0.09233908341</v>
      </c>
      <c r="BD200" s="126">
        <f t="shared" si="799"/>
        <v>0.09106873682</v>
      </c>
      <c r="BE200" s="126">
        <f t="shared" si="799"/>
        <v>0.04192948175</v>
      </c>
      <c r="BF200" s="126">
        <f t="shared" si="799"/>
        <v>0.0413526407</v>
      </c>
      <c r="BG200" s="126">
        <f t="shared" si="799"/>
        <v>0.04078373549</v>
      </c>
      <c r="BH200" s="126">
        <f t="shared" si="799"/>
        <v>0.01903940753</v>
      </c>
      <c r="BI200" s="126">
        <f t="shared" si="799"/>
        <v>0.0187774746</v>
      </c>
      <c r="BJ200" s="126">
        <f t="shared" si="799"/>
        <v>0.0185191452</v>
      </c>
      <c r="BK200" s="126">
        <f t="shared" si="799"/>
        <v>0.01826436973</v>
      </c>
      <c r="BL200" s="126">
        <f t="shared" si="799"/>
        <v>0.2005558699</v>
      </c>
      <c r="BM200" s="126">
        <f t="shared" si="799"/>
        <v>0.09106873682</v>
      </c>
      <c r="BN200" s="126">
        <f t="shared" si="799"/>
        <v>0.08981586692</v>
      </c>
      <c r="BO200" s="126">
        <f t="shared" si="799"/>
        <v>0.0413526407</v>
      </c>
      <c r="BP200" s="126">
        <f t="shared" si="799"/>
        <v>0.04078373549</v>
      </c>
      <c r="BQ200" s="126">
        <f t="shared" si="799"/>
        <v>0.04022265694</v>
      </c>
      <c r="BR200" s="126">
        <f t="shared" si="799"/>
        <v>0.0187774746</v>
      </c>
      <c r="BS200" s="126">
        <f t="shared" si="799"/>
        <v>0.0185191452</v>
      </c>
      <c r="BT200" s="126">
        <f t="shared" si="799"/>
        <v>0.01826436973</v>
      </c>
      <c r="BU200" s="126">
        <f t="shared" si="799"/>
        <v>0.01801309932</v>
      </c>
      <c r="BV200" s="126">
        <f t="shared" si="799"/>
        <v>0.09362715046</v>
      </c>
      <c r="BW200" s="126">
        <f t="shared" si="799"/>
        <v>0.04251436934</v>
      </c>
      <c r="BX200" s="126">
        <f t="shared" si="799"/>
        <v>0.04192948175</v>
      </c>
      <c r="BY200" s="126">
        <f t="shared" si="799"/>
        <v>0.01930499424</v>
      </c>
      <c r="BZ200" s="126">
        <f t="shared" si="799"/>
        <v>0.01903940753</v>
      </c>
      <c r="CA200" s="126">
        <f t="shared" si="799"/>
        <v>0.0187774746</v>
      </c>
      <c r="CB200" s="126">
        <f t="shared" si="799"/>
        <v>0.008766043304</v>
      </c>
      <c r="CC200" s="126">
        <f t="shared" si="799"/>
        <v>0.008645445256</v>
      </c>
      <c r="CD200" s="126">
        <f t="shared" si="799"/>
        <v>0.008526506325</v>
      </c>
      <c r="CE200" s="126">
        <f t="shared" si="799"/>
        <v>0.008409203686</v>
      </c>
      <c r="CF200" s="126">
        <f t="shared" si="799"/>
        <v>0.09233908341</v>
      </c>
      <c r="CG200" s="126">
        <f t="shared" si="799"/>
        <v>0.04192948175</v>
      </c>
      <c r="CH200" s="126">
        <f t="shared" si="799"/>
        <v>0.0413526407</v>
      </c>
      <c r="CI200" s="126">
        <f t="shared" si="799"/>
        <v>0.01903940753</v>
      </c>
      <c r="CJ200" s="126">
        <f t="shared" si="799"/>
        <v>0.0187774746</v>
      </c>
      <c r="CK200" s="126">
        <f t="shared" si="799"/>
        <v>0.0185191452</v>
      </c>
      <c r="CL200" s="126">
        <f t="shared" si="799"/>
        <v>0.008645445256</v>
      </c>
      <c r="CM200" s="126">
        <f t="shared" si="799"/>
        <v>0.008526506325</v>
      </c>
      <c r="CN200" s="126">
        <f t="shared" si="799"/>
        <v>0.008409203686</v>
      </c>
      <c r="CO200" s="126">
        <f t="shared" si="799"/>
        <v>0.008293514827</v>
      </c>
      <c r="CP200" s="126">
        <f t="shared" si="799"/>
        <v>0.09106873682</v>
      </c>
      <c r="CQ200" s="126">
        <f t="shared" si="799"/>
        <v>0.0413526407</v>
      </c>
      <c r="CR200" s="126">
        <f t="shared" si="799"/>
        <v>0.04078373549</v>
      </c>
      <c r="CS200" s="126">
        <f t="shared" si="799"/>
        <v>0.0187774746</v>
      </c>
      <c r="CT200" s="126">
        <f t="shared" si="799"/>
        <v>0.0185191452</v>
      </c>
      <c r="CU200" s="126">
        <f t="shared" si="799"/>
        <v>0.01826436973</v>
      </c>
      <c r="CV200" s="126">
        <f t="shared" si="799"/>
        <v>0.008526506325</v>
      </c>
      <c r="CW200" s="126">
        <f t="shared" si="799"/>
        <v>0.008409203686</v>
      </c>
      <c r="CX200" s="126">
        <f t="shared" si="799"/>
        <v>0.008293514827</v>
      </c>
      <c r="CY200" s="126">
        <f t="shared" si="799"/>
        <v>0.008179417547</v>
      </c>
      <c r="CZ200" s="126">
        <f t="shared" si="799"/>
        <v>0.08981586692</v>
      </c>
      <c r="DA200" s="126">
        <f t="shared" si="799"/>
        <v>0.04078373549</v>
      </c>
      <c r="DB200" s="126">
        <f t="shared" si="799"/>
        <v>0.04022265694</v>
      </c>
      <c r="DC200" s="126">
        <f t="shared" si="799"/>
        <v>0.0185191452</v>
      </c>
      <c r="DD200" s="126">
        <f t="shared" si="799"/>
        <v>0.01826436973</v>
      </c>
      <c r="DE200" s="126">
        <f t="shared" si="799"/>
        <v>0.01801309932</v>
      </c>
      <c r="DF200" s="126">
        <f t="shared" si="799"/>
        <v>0.008409203686</v>
      </c>
      <c r="DG200" s="126">
        <f t="shared" si="799"/>
        <v>0.008293514827</v>
      </c>
      <c r="DH200" s="126">
        <f t="shared" si="799"/>
        <v>0.008179417547</v>
      </c>
      <c r="DI200" s="126">
        <f t="shared" si="799"/>
        <v>0.00806688995</v>
      </c>
      <c r="DJ200" s="126">
        <f t="shared" ref="DJ200:DS200" si="800">$A200*OFFSET($D200,0,DJ$3)</f>
        <v>0.4501246883</v>
      </c>
      <c r="DK200" s="126">
        <f t="shared" si="800"/>
        <v>0.2043933534</v>
      </c>
      <c r="DL200" s="126">
        <f t="shared" si="800"/>
        <v>0.2015814303</v>
      </c>
      <c r="DM200" s="126">
        <f t="shared" si="800"/>
        <v>0.09281126759</v>
      </c>
      <c r="DN200" s="126">
        <f t="shared" si="800"/>
        <v>0.09153442498</v>
      </c>
      <c r="DO200" s="126">
        <f t="shared" si="800"/>
        <v>0.0902751484</v>
      </c>
      <c r="DP200" s="126">
        <f t="shared" si="800"/>
        <v>0.04214389192</v>
      </c>
      <c r="DQ200" s="126">
        <f t="shared" si="800"/>
        <v>0.04156410114</v>
      </c>
      <c r="DR200" s="126">
        <f t="shared" si="800"/>
        <v>0.04099228678</v>
      </c>
      <c r="DS200" s="126">
        <f t="shared" si="800"/>
        <v>0.0404283391</v>
      </c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5">
        <f t="shared" ref="EF200:EO200" si="801">D200*EF$3</f>
        <v>-0.002271078519</v>
      </c>
      <c r="EG200" s="125">
        <f t="shared" si="801"/>
        <v>0.201144437</v>
      </c>
      <c r="EH200" s="125">
        <f t="shared" si="801"/>
        <v>0.257412974</v>
      </c>
      <c r="EI200" s="125">
        <f t="shared" si="801"/>
        <v>-0.07357021016</v>
      </c>
      <c r="EJ200" s="125">
        <f t="shared" si="801"/>
        <v>0.1087399837</v>
      </c>
      <c r="EK200" s="125">
        <f t="shared" si="801"/>
        <v>-0.04498278373</v>
      </c>
      <c r="EL200" s="125">
        <f t="shared" si="801"/>
        <v>0.03194525146</v>
      </c>
      <c r="EM200" s="125">
        <f t="shared" si="801"/>
        <v>-0.02807635639</v>
      </c>
      <c r="EN200" s="125">
        <f t="shared" si="801"/>
        <v>-0.03092236467</v>
      </c>
      <c r="EO200" s="125">
        <f t="shared" si="801"/>
        <v>0.03111026981</v>
      </c>
      <c r="EP200" s="127">
        <f t="shared" si="17"/>
        <v>0.4505301226</v>
      </c>
      <c r="EQ200" s="127">
        <v>-0.005251869782688323</v>
      </c>
      <c r="ER200" s="127">
        <f t="shared" si="18"/>
        <v>0.4501246883</v>
      </c>
      <c r="ES200" s="127">
        <f t="shared" si="19"/>
        <v>0.0000001643769549</v>
      </c>
      <c r="ET200" s="127">
        <f t="shared" si="20"/>
        <v>0.0002816547522</v>
      </c>
    </row>
    <row r="201">
      <c r="A201" s="123">
        <f>'Yield Tabulations'!Z202</f>
        <v>0.4029605263</v>
      </c>
      <c r="B201" s="124">
        <f>'Yield Tabulations'!V202</f>
        <v>0.4168865435</v>
      </c>
      <c r="C201" s="124">
        <f>'Yield Tabulations'!W202</f>
        <v>0.3799126638</v>
      </c>
      <c r="D201" s="125">
        <f t="shared" si="11"/>
        <v>1</v>
      </c>
      <c r="E201" s="125">
        <f t="shared" ref="E201:M201" si="802">POWER($B201,E$1)*POWER($C201,E$2)</f>
        <v>0.3799126638</v>
      </c>
      <c r="F201" s="125">
        <f t="shared" si="802"/>
        <v>0.4168865435</v>
      </c>
      <c r="G201" s="125">
        <f t="shared" si="802"/>
        <v>0.1443336321</v>
      </c>
      <c r="H201" s="125">
        <f t="shared" si="802"/>
        <v>0.1583804772</v>
      </c>
      <c r="I201" s="125">
        <f t="shared" si="802"/>
        <v>0.1737943902</v>
      </c>
      <c r="J201" s="125">
        <f t="shared" si="802"/>
        <v>0.05483417463</v>
      </c>
      <c r="K201" s="125">
        <f t="shared" si="802"/>
        <v>0.06017074899</v>
      </c>
      <c r="L201" s="125">
        <f t="shared" si="802"/>
        <v>0.06602668972</v>
      </c>
      <c r="M201" s="125">
        <f t="shared" si="802"/>
        <v>0.07245254261</v>
      </c>
      <c r="N201" s="126">
        <f t="shared" ref="N201:DI201" si="803">OFFSET($D201,0,N$2)*OFFSET($D201,0,N$3)</f>
        <v>1</v>
      </c>
      <c r="O201" s="126">
        <f t="shared" si="803"/>
        <v>0.3799126638</v>
      </c>
      <c r="P201" s="126">
        <f t="shared" si="803"/>
        <v>0.4168865435</v>
      </c>
      <c r="Q201" s="126">
        <f t="shared" si="803"/>
        <v>0.1443336321</v>
      </c>
      <c r="R201" s="126">
        <f t="shared" si="803"/>
        <v>0.1583804772</v>
      </c>
      <c r="S201" s="126">
        <f t="shared" si="803"/>
        <v>0.1737943902</v>
      </c>
      <c r="T201" s="126">
        <f t="shared" si="803"/>
        <v>0.05483417463</v>
      </c>
      <c r="U201" s="126">
        <f t="shared" si="803"/>
        <v>0.06017074899</v>
      </c>
      <c r="V201" s="126">
        <f t="shared" si="803"/>
        <v>0.06602668972</v>
      </c>
      <c r="W201" s="126">
        <f t="shared" si="803"/>
        <v>0.07245254261</v>
      </c>
      <c r="X201" s="126">
        <f t="shared" si="803"/>
        <v>0.3799126638</v>
      </c>
      <c r="Y201" s="126">
        <f t="shared" si="803"/>
        <v>0.1443336321</v>
      </c>
      <c r="Z201" s="126">
        <f t="shared" si="803"/>
        <v>0.1583804772</v>
      </c>
      <c r="AA201" s="126">
        <f t="shared" si="803"/>
        <v>0.05483417463</v>
      </c>
      <c r="AB201" s="126">
        <f t="shared" si="803"/>
        <v>0.06017074899</v>
      </c>
      <c r="AC201" s="126">
        <f t="shared" si="803"/>
        <v>0.06602668972</v>
      </c>
      <c r="AD201" s="126">
        <f t="shared" si="803"/>
        <v>0.02083219735</v>
      </c>
      <c r="AE201" s="126">
        <f t="shared" si="803"/>
        <v>0.02285962953</v>
      </c>
      <c r="AF201" s="126">
        <f t="shared" si="803"/>
        <v>0.02508437557</v>
      </c>
      <c r="AG201" s="126">
        <f t="shared" si="803"/>
        <v>0.02752563846</v>
      </c>
      <c r="AH201" s="126">
        <f t="shared" si="803"/>
        <v>0.4168865435</v>
      </c>
      <c r="AI201" s="126">
        <f t="shared" si="803"/>
        <v>0.1583804772</v>
      </c>
      <c r="AJ201" s="126">
        <f t="shared" si="803"/>
        <v>0.1737943902</v>
      </c>
      <c r="AK201" s="126">
        <f t="shared" si="803"/>
        <v>0.06017074899</v>
      </c>
      <c r="AL201" s="126">
        <f t="shared" si="803"/>
        <v>0.06602668972</v>
      </c>
      <c r="AM201" s="126">
        <f t="shared" si="803"/>
        <v>0.07245254261</v>
      </c>
      <c r="AN201" s="126">
        <f t="shared" si="803"/>
        <v>0.02285962953</v>
      </c>
      <c r="AO201" s="126">
        <f t="shared" si="803"/>
        <v>0.02508437557</v>
      </c>
      <c r="AP201" s="126">
        <f t="shared" si="803"/>
        <v>0.02752563846</v>
      </c>
      <c r="AQ201" s="126">
        <f t="shared" si="803"/>
        <v>0.03020449006</v>
      </c>
      <c r="AR201" s="126">
        <f t="shared" si="803"/>
        <v>0.1443336321</v>
      </c>
      <c r="AS201" s="126">
        <f t="shared" si="803"/>
        <v>0.05483417463</v>
      </c>
      <c r="AT201" s="126">
        <f t="shared" si="803"/>
        <v>0.06017074899</v>
      </c>
      <c r="AU201" s="126">
        <f t="shared" si="803"/>
        <v>0.02083219735</v>
      </c>
      <c r="AV201" s="126">
        <f t="shared" si="803"/>
        <v>0.02285962953</v>
      </c>
      <c r="AW201" s="126">
        <f t="shared" si="803"/>
        <v>0.02508437557</v>
      </c>
      <c r="AX201" s="126">
        <f t="shared" si="803"/>
        <v>0.007914415587</v>
      </c>
      <c r="AY201" s="126">
        <f t="shared" si="803"/>
        <v>0.008684662747</v>
      </c>
      <c r="AZ201" s="126">
        <f t="shared" si="803"/>
        <v>0.009529871942</v>
      </c>
      <c r="BA201" s="126">
        <f t="shared" si="803"/>
        <v>0.01045733863</v>
      </c>
      <c r="BB201" s="126">
        <f t="shared" si="803"/>
        <v>0.1583804772</v>
      </c>
      <c r="BC201" s="126">
        <f t="shared" si="803"/>
        <v>0.06017074899</v>
      </c>
      <c r="BD201" s="126">
        <f t="shared" si="803"/>
        <v>0.06602668972</v>
      </c>
      <c r="BE201" s="126">
        <f t="shared" si="803"/>
        <v>0.02285962953</v>
      </c>
      <c r="BF201" s="126">
        <f t="shared" si="803"/>
        <v>0.02508437557</v>
      </c>
      <c r="BG201" s="126">
        <f t="shared" si="803"/>
        <v>0.02752563846</v>
      </c>
      <c r="BH201" s="126">
        <f t="shared" si="803"/>
        <v>0.008684662747</v>
      </c>
      <c r="BI201" s="126">
        <f t="shared" si="803"/>
        <v>0.009529871942</v>
      </c>
      <c r="BJ201" s="126">
        <f t="shared" si="803"/>
        <v>0.01045733863</v>
      </c>
      <c r="BK201" s="126">
        <f t="shared" si="803"/>
        <v>0.01147506828</v>
      </c>
      <c r="BL201" s="126">
        <f t="shared" si="803"/>
        <v>0.1737943902</v>
      </c>
      <c r="BM201" s="126">
        <f t="shared" si="803"/>
        <v>0.06602668972</v>
      </c>
      <c r="BN201" s="126">
        <f t="shared" si="803"/>
        <v>0.07245254261</v>
      </c>
      <c r="BO201" s="126">
        <f t="shared" si="803"/>
        <v>0.02508437557</v>
      </c>
      <c r="BP201" s="126">
        <f t="shared" si="803"/>
        <v>0.02752563846</v>
      </c>
      <c r="BQ201" s="126">
        <f t="shared" si="803"/>
        <v>0.03020449006</v>
      </c>
      <c r="BR201" s="126">
        <f t="shared" si="803"/>
        <v>0.009529871942</v>
      </c>
      <c r="BS201" s="126">
        <f t="shared" si="803"/>
        <v>0.01045733863</v>
      </c>
      <c r="BT201" s="126">
        <f t="shared" si="803"/>
        <v>0.01147506828</v>
      </c>
      <c r="BU201" s="126">
        <f t="shared" si="803"/>
        <v>0.01259184546</v>
      </c>
      <c r="BV201" s="126">
        <f t="shared" si="803"/>
        <v>0.05483417463</v>
      </c>
      <c r="BW201" s="126">
        <f t="shared" si="803"/>
        <v>0.02083219735</v>
      </c>
      <c r="BX201" s="126">
        <f t="shared" si="803"/>
        <v>0.02285962953</v>
      </c>
      <c r="BY201" s="126">
        <f t="shared" si="803"/>
        <v>0.007914415587</v>
      </c>
      <c r="BZ201" s="126">
        <f t="shared" si="803"/>
        <v>0.008684662747</v>
      </c>
      <c r="CA201" s="126">
        <f t="shared" si="803"/>
        <v>0.009529871942</v>
      </c>
      <c r="CB201" s="126">
        <f t="shared" si="803"/>
        <v>0.003006786708</v>
      </c>
      <c r="CC201" s="126">
        <f t="shared" si="803"/>
        <v>0.003299413358</v>
      </c>
      <c r="CD201" s="126">
        <f t="shared" si="803"/>
        <v>0.003620519035</v>
      </c>
      <c r="CE201" s="126">
        <f t="shared" si="803"/>
        <v>0.003972875374</v>
      </c>
      <c r="CF201" s="126">
        <f t="shared" si="803"/>
        <v>0.06017074899</v>
      </c>
      <c r="CG201" s="126">
        <f t="shared" si="803"/>
        <v>0.02285962953</v>
      </c>
      <c r="CH201" s="126">
        <f t="shared" si="803"/>
        <v>0.02508437557</v>
      </c>
      <c r="CI201" s="126">
        <f t="shared" si="803"/>
        <v>0.008684662747</v>
      </c>
      <c r="CJ201" s="126">
        <f t="shared" si="803"/>
        <v>0.009529871942</v>
      </c>
      <c r="CK201" s="126">
        <f t="shared" si="803"/>
        <v>0.01045733863</v>
      </c>
      <c r="CL201" s="126">
        <f t="shared" si="803"/>
        <v>0.003299413358</v>
      </c>
      <c r="CM201" s="126">
        <f t="shared" si="803"/>
        <v>0.003620519035</v>
      </c>
      <c r="CN201" s="126">
        <f t="shared" si="803"/>
        <v>0.003972875374</v>
      </c>
      <c r="CO201" s="126">
        <f t="shared" si="803"/>
        <v>0.004359523755</v>
      </c>
      <c r="CP201" s="126">
        <f t="shared" si="803"/>
        <v>0.06602668972</v>
      </c>
      <c r="CQ201" s="126">
        <f t="shared" si="803"/>
        <v>0.02508437557</v>
      </c>
      <c r="CR201" s="126">
        <f t="shared" si="803"/>
        <v>0.02752563846</v>
      </c>
      <c r="CS201" s="126">
        <f t="shared" si="803"/>
        <v>0.009529871942</v>
      </c>
      <c r="CT201" s="126">
        <f t="shared" si="803"/>
        <v>0.01045733863</v>
      </c>
      <c r="CU201" s="126">
        <f t="shared" si="803"/>
        <v>0.01147506828</v>
      </c>
      <c r="CV201" s="126">
        <f t="shared" si="803"/>
        <v>0.003620519035</v>
      </c>
      <c r="CW201" s="126">
        <f t="shared" si="803"/>
        <v>0.003972875374</v>
      </c>
      <c r="CX201" s="126">
        <f t="shared" si="803"/>
        <v>0.004359523755</v>
      </c>
      <c r="CY201" s="126">
        <f t="shared" si="803"/>
        <v>0.00478380155</v>
      </c>
      <c r="CZ201" s="126">
        <f t="shared" si="803"/>
        <v>0.07245254261</v>
      </c>
      <c r="DA201" s="126">
        <f t="shared" si="803"/>
        <v>0.02752563846</v>
      </c>
      <c r="DB201" s="126">
        <f t="shared" si="803"/>
        <v>0.03020449006</v>
      </c>
      <c r="DC201" s="126">
        <f t="shared" si="803"/>
        <v>0.01045733863</v>
      </c>
      <c r="DD201" s="126">
        <f t="shared" si="803"/>
        <v>0.01147506828</v>
      </c>
      <c r="DE201" s="126">
        <f t="shared" si="803"/>
        <v>0.01259184546</v>
      </c>
      <c r="DF201" s="126">
        <f t="shared" si="803"/>
        <v>0.003972875374</v>
      </c>
      <c r="DG201" s="126">
        <f t="shared" si="803"/>
        <v>0.004359523755</v>
      </c>
      <c r="DH201" s="126">
        <f t="shared" si="803"/>
        <v>0.00478380155</v>
      </c>
      <c r="DI201" s="126">
        <f t="shared" si="803"/>
        <v>0.00524937093</v>
      </c>
      <c r="DJ201" s="126">
        <f t="shared" ref="DJ201:DS201" si="804">$A201*OFFSET($D201,0,DJ$3)</f>
        <v>0.4029605263</v>
      </c>
      <c r="DK201" s="126">
        <f t="shared" si="804"/>
        <v>0.1530898069</v>
      </c>
      <c r="DL201" s="126">
        <f t="shared" si="804"/>
        <v>0.167988821</v>
      </c>
      <c r="DM201" s="126">
        <f t="shared" si="804"/>
        <v>0.05816075635</v>
      </c>
      <c r="DN201" s="126">
        <f t="shared" si="804"/>
        <v>0.06382108047</v>
      </c>
      <c r="DO201" s="126">
        <f t="shared" si="804"/>
        <v>0.07003227894</v>
      </c>
      <c r="DP201" s="126">
        <f t="shared" si="804"/>
        <v>0.02209600787</v>
      </c>
      <c r="DQ201" s="126">
        <f t="shared" si="804"/>
        <v>0.02424643668</v>
      </c>
      <c r="DR201" s="126">
        <f t="shared" si="804"/>
        <v>0.02660614964</v>
      </c>
      <c r="DS201" s="126">
        <f t="shared" si="804"/>
        <v>0.0291955147</v>
      </c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5">
        <f t="shared" ref="EF201:EO201" si="805">D201*EF$3</f>
        <v>-0.002271078519</v>
      </c>
      <c r="EG201" s="125">
        <f t="shared" si="805"/>
        <v>0.1682898258</v>
      </c>
      <c r="EH201" s="125">
        <f t="shared" si="805"/>
        <v>0.2396241694</v>
      </c>
      <c r="EI201" s="125">
        <f t="shared" si="805"/>
        <v>-0.05149934039</v>
      </c>
      <c r="EJ201" s="125">
        <f t="shared" si="805"/>
        <v>0.0846913951</v>
      </c>
      <c r="EK201" s="125">
        <f t="shared" si="805"/>
        <v>-0.03898043708</v>
      </c>
      <c r="EL201" s="125">
        <f t="shared" si="805"/>
        <v>0.01870922578</v>
      </c>
      <c r="EM201" s="125">
        <f t="shared" si="805"/>
        <v>-0.01829534505</v>
      </c>
      <c r="EN201" s="125">
        <f t="shared" si="805"/>
        <v>-0.02241934443</v>
      </c>
      <c r="EO201" s="125">
        <f t="shared" si="805"/>
        <v>0.02509599057</v>
      </c>
      <c r="EP201" s="127">
        <f t="shared" si="17"/>
        <v>0.4029450612</v>
      </c>
      <c r="EQ201" s="127">
        <v>-0.0020613002805766056</v>
      </c>
      <c r="ER201" s="127">
        <f t="shared" si="18"/>
        <v>0.4029605263</v>
      </c>
      <c r="ES201" s="127">
        <f t="shared" si="19"/>
        <v>0.00000000023917013</v>
      </c>
      <c r="ET201" s="127">
        <f t="shared" si="20"/>
        <v>0.0009230409557</v>
      </c>
    </row>
    <row r="202">
      <c r="A202" s="123">
        <f>'Yield Tabulations'!Z203</f>
        <v>0.3468013468</v>
      </c>
      <c r="B202" s="124">
        <f>'Yield Tabulations'!V203</f>
        <v>0.3862433862</v>
      </c>
      <c r="C202" s="124">
        <f>'Yield Tabulations'!W203</f>
        <v>0.2777777778</v>
      </c>
      <c r="D202" s="125">
        <f t="shared" si="11"/>
        <v>1</v>
      </c>
      <c r="E202" s="125">
        <f t="shared" ref="E202:M202" si="806">POWER($B202,E$1)*POWER($C202,E$2)</f>
        <v>0.2777777778</v>
      </c>
      <c r="F202" s="125">
        <f t="shared" si="806"/>
        <v>0.3862433862</v>
      </c>
      <c r="G202" s="125">
        <f t="shared" si="806"/>
        <v>0.07716049383</v>
      </c>
      <c r="H202" s="125">
        <f t="shared" si="806"/>
        <v>0.1072898295</v>
      </c>
      <c r="I202" s="125">
        <f t="shared" si="806"/>
        <v>0.1491839534</v>
      </c>
      <c r="J202" s="125">
        <f t="shared" si="806"/>
        <v>0.02143347051</v>
      </c>
      <c r="K202" s="125">
        <f t="shared" si="806"/>
        <v>0.02980273042</v>
      </c>
      <c r="L202" s="125">
        <f t="shared" si="806"/>
        <v>0.04143998706</v>
      </c>
      <c r="M202" s="125">
        <f t="shared" si="806"/>
        <v>0.05762131534</v>
      </c>
      <c r="N202" s="126">
        <f t="shared" ref="N202:DI202" si="807">OFFSET($D202,0,N$2)*OFFSET($D202,0,N$3)</f>
        <v>1</v>
      </c>
      <c r="O202" s="126">
        <f t="shared" si="807"/>
        <v>0.2777777778</v>
      </c>
      <c r="P202" s="126">
        <f t="shared" si="807"/>
        <v>0.3862433862</v>
      </c>
      <c r="Q202" s="126">
        <f t="shared" si="807"/>
        <v>0.07716049383</v>
      </c>
      <c r="R202" s="126">
        <f t="shared" si="807"/>
        <v>0.1072898295</v>
      </c>
      <c r="S202" s="126">
        <f t="shared" si="807"/>
        <v>0.1491839534</v>
      </c>
      <c r="T202" s="126">
        <f t="shared" si="807"/>
        <v>0.02143347051</v>
      </c>
      <c r="U202" s="126">
        <f t="shared" si="807"/>
        <v>0.02980273042</v>
      </c>
      <c r="V202" s="126">
        <f t="shared" si="807"/>
        <v>0.04143998706</v>
      </c>
      <c r="W202" s="126">
        <f t="shared" si="807"/>
        <v>0.05762131534</v>
      </c>
      <c r="X202" s="126">
        <f t="shared" si="807"/>
        <v>0.2777777778</v>
      </c>
      <c r="Y202" s="126">
        <f t="shared" si="807"/>
        <v>0.07716049383</v>
      </c>
      <c r="Z202" s="126">
        <f t="shared" si="807"/>
        <v>0.1072898295</v>
      </c>
      <c r="AA202" s="126">
        <f t="shared" si="807"/>
        <v>0.02143347051</v>
      </c>
      <c r="AB202" s="126">
        <f t="shared" si="807"/>
        <v>0.02980273042</v>
      </c>
      <c r="AC202" s="126">
        <f t="shared" si="807"/>
        <v>0.04143998706</v>
      </c>
      <c r="AD202" s="126">
        <f t="shared" si="807"/>
        <v>0.005953741808</v>
      </c>
      <c r="AE202" s="126">
        <f t="shared" si="807"/>
        <v>0.008278536228</v>
      </c>
      <c r="AF202" s="126">
        <f t="shared" si="807"/>
        <v>0.01151110752</v>
      </c>
      <c r="AG202" s="126">
        <f t="shared" si="807"/>
        <v>0.01600592093</v>
      </c>
      <c r="AH202" s="126">
        <f t="shared" si="807"/>
        <v>0.3862433862</v>
      </c>
      <c r="AI202" s="126">
        <f t="shared" si="807"/>
        <v>0.1072898295</v>
      </c>
      <c r="AJ202" s="126">
        <f t="shared" si="807"/>
        <v>0.1491839534</v>
      </c>
      <c r="AK202" s="126">
        <f t="shared" si="807"/>
        <v>0.02980273042</v>
      </c>
      <c r="AL202" s="126">
        <f t="shared" si="807"/>
        <v>0.04143998706</v>
      </c>
      <c r="AM202" s="126">
        <f t="shared" si="807"/>
        <v>0.05762131534</v>
      </c>
      <c r="AN202" s="126">
        <f t="shared" si="807"/>
        <v>0.008278536228</v>
      </c>
      <c r="AO202" s="126">
        <f t="shared" si="807"/>
        <v>0.01151110752</v>
      </c>
      <c r="AP202" s="126">
        <f t="shared" si="807"/>
        <v>0.01600592093</v>
      </c>
      <c r="AQ202" s="126">
        <f t="shared" si="807"/>
        <v>0.02225585196</v>
      </c>
      <c r="AR202" s="126">
        <f t="shared" si="807"/>
        <v>0.07716049383</v>
      </c>
      <c r="AS202" s="126">
        <f t="shared" si="807"/>
        <v>0.02143347051</v>
      </c>
      <c r="AT202" s="126">
        <f t="shared" si="807"/>
        <v>0.02980273042</v>
      </c>
      <c r="AU202" s="126">
        <f t="shared" si="807"/>
        <v>0.005953741808</v>
      </c>
      <c r="AV202" s="126">
        <f t="shared" si="807"/>
        <v>0.008278536228</v>
      </c>
      <c r="AW202" s="126">
        <f t="shared" si="807"/>
        <v>0.01151110752</v>
      </c>
      <c r="AX202" s="126">
        <f t="shared" si="807"/>
        <v>0.001653817169</v>
      </c>
      <c r="AY202" s="126">
        <f t="shared" si="807"/>
        <v>0.002299593397</v>
      </c>
      <c r="AZ202" s="126">
        <f t="shared" si="807"/>
        <v>0.003197529866</v>
      </c>
      <c r="BA202" s="126">
        <f t="shared" si="807"/>
        <v>0.004446089147</v>
      </c>
      <c r="BB202" s="126">
        <f t="shared" si="807"/>
        <v>0.1072898295</v>
      </c>
      <c r="BC202" s="126">
        <f t="shared" si="807"/>
        <v>0.02980273042</v>
      </c>
      <c r="BD202" s="126">
        <f t="shared" si="807"/>
        <v>0.04143998706</v>
      </c>
      <c r="BE202" s="126">
        <f t="shared" si="807"/>
        <v>0.008278536228</v>
      </c>
      <c r="BF202" s="126">
        <f t="shared" si="807"/>
        <v>0.01151110752</v>
      </c>
      <c r="BG202" s="126">
        <f t="shared" si="807"/>
        <v>0.01600592093</v>
      </c>
      <c r="BH202" s="126">
        <f t="shared" si="807"/>
        <v>0.002299593397</v>
      </c>
      <c r="BI202" s="126">
        <f t="shared" si="807"/>
        <v>0.003197529866</v>
      </c>
      <c r="BJ202" s="126">
        <f t="shared" si="807"/>
        <v>0.004446089147</v>
      </c>
      <c r="BK202" s="126">
        <f t="shared" si="807"/>
        <v>0.006182181099</v>
      </c>
      <c r="BL202" s="126">
        <f t="shared" si="807"/>
        <v>0.1491839534</v>
      </c>
      <c r="BM202" s="126">
        <f t="shared" si="807"/>
        <v>0.04143998706</v>
      </c>
      <c r="BN202" s="126">
        <f t="shared" si="807"/>
        <v>0.05762131534</v>
      </c>
      <c r="BO202" s="126">
        <f t="shared" si="807"/>
        <v>0.01151110752</v>
      </c>
      <c r="BP202" s="126">
        <f t="shared" si="807"/>
        <v>0.01600592093</v>
      </c>
      <c r="BQ202" s="126">
        <f t="shared" si="807"/>
        <v>0.02225585196</v>
      </c>
      <c r="BR202" s="126">
        <f t="shared" si="807"/>
        <v>0.003197529866</v>
      </c>
      <c r="BS202" s="126">
        <f t="shared" si="807"/>
        <v>0.004446089147</v>
      </c>
      <c r="BT202" s="126">
        <f t="shared" si="807"/>
        <v>0.006182181099</v>
      </c>
      <c r="BU202" s="126">
        <f t="shared" si="807"/>
        <v>0.008596175624</v>
      </c>
      <c r="BV202" s="126">
        <f t="shared" si="807"/>
        <v>0.02143347051</v>
      </c>
      <c r="BW202" s="126">
        <f t="shared" si="807"/>
        <v>0.005953741808</v>
      </c>
      <c r="BX202" s="126">
        <f t="shared" si="807"/>
        <v>0.008278536228</v>
      </c>
      <c r="BY202" s="126">
        <f t="shared" si="807"/>
        <v>0.001653817169</v>
      </c>
      <c r="BZ202" s="126">
        <f t="shared" si="807"/>
        <v>0.002299593397</v>
      </c>
      <c r="CA202" s="126">
        <f t="shared" si="807"/>
        <v>0.003197529866</v>
      </c>
      <c r="CB202" s="126">
        <f t="shared" si="807"/>
        <v>0.000459393658</v>
      </c>
      <c r="CC202" s="126">
        <f t="shared" si="807"/>
        <v>0.0006387759435</v>
      </c>
      <c r="CD202" s="126">
        <f t="shared" si="807"/>
        <v>0.0008882027405</v>
      </c>
      <c r="CE202" s="126">
        <f t="shared" si="807"/>
        <v>0.001235024763</v>
      </c>
      <c r="CF202" s="126">
        <f t="shared" si="807"/>
        <v>0.02980273042</v>
      </c>
      <c r="CG202" s="126">
        <f t="shared" si="807"/>
        <v>0.008278536228</v>
      </c>
      <c r="CH202" s="126">
        <f t="shared" si="807"/>
        <v>0.01151110752</v>
      </c>
      <c r="CI202" s="126">
        <f t="shared" si="807"/>
        <v>0.002299593397</v>
      </c>
      <c r="CJ202" s="126">
        <f t="shared" si="807"/>
        <v>0.003197529866</v>
      </c>
      <c r="CK202" s="126">
        <f t="shared" si="807"/>
        <v>0.004446089147</v>
      </c>
      <c r="CL202" s="126">
        <f t="shared" si="807"/>
        <v>0.0006387759435</v>
      </c>
      <c r="CM202" s="126">
        <f t="shared" si="807"/>
        <v>0.0008882027405</v>
      </c>
      <c r="CN202" s="126">
        <f t="shared" si="807"/>
        <v>0.001235024763</v>
      </c>
      <c r="CO202" s="126">
        <f t="shared" si="807"/>
        <v>0.001717272528</v>
      </c>
      <c r="CP202" s="126">
        <f t="shared" si="807"/>
        <v>0.04143998706</v>
      </c>
      <c r="CQ202" s="126">
        <f t="shared" si="807"/>
        <v>0.01151110752</v>
      </c>
      <c r="CR202" s="126">
        <f t="shared" si="807"/>
        <v>0.01600592093</v>
      </c>
      <c r="CS202" s="126">
        <f t="shared" si="807"/>
        <v>0.003197529866</v>
      </c>
      <c r="CT202" s="126">
        <f t="shared" si="807"/>
        <v>0.004446089147</v>
      </c>
      <c r="CU202" s="126">
        <f t="shared" si="807"/>
        <v>0.006182181099</v>
      </c>
      <c r="CV202" s="126">
        <f t="shared" si="807"/>
        <v>0.0008882027405</v>
      </c>
      <c r="CW202" s="126">
        <f t="shared" si="807"/>
        <v>0.001235024763</v>
      </c>
      <c r="CX202" s="126">
        <f t="shared" si="807"/>
        <v>0.001717272528</v>
      </c>
      <c r="CY202" s="126">
        <f t="shared" si="807"/>
        <v>0.002387826562</v>
      </c>
      <c r="CZ202" s="126">
        <f t="shared" si="807"/>
        <v>0.05762131534</v>
      </c>
      <c r="DA202" s="126">
        <f t="shared" si="807"/>
        <v>0.01600592093</v>
      </c>
      <c r="DB202" s="126">
        <f t="shared" si="807"/>
        <v>0.02225585196</v>
      </c>
      <c r="DC202" s="126">
        <f t="shared" si="807"/>
        <v>0.004446089147</v>
      </c>
      <c r="DD202" s="126">
        <f t="shared" si="807"/>
        <v>0.006182181099</v>
      </c>
      <c r="DE202" s="126">
        <f t="shared" si="807"/>
        <v>0.008596175624</v>
      </c>
      <c r="DF202" s="126">
        <f t="shared" si="807"/>
        <v>0.001235024763</v>
      </c>
      <c r="DG202" s="126">
        <f t="shared" si="807"/>
        <v>0.001717272528</v>
      </c>
      <c r="DH202" s="126">
        <f t="shared" si="807"/>
        <v>0.002387826562</v>
      </c>
      <c r="DI202" s="126">
        <f t="shared" si="807"/>
        <v>0.003320215982</v>
      </c>
      <c r="DJ202" s="126">
        <f t="shared" ref="DJ202:DS202" si="808">$A202*OFFSET($D202,0,DJ$3)</f>
        <v>0.3468013468</v>
      </c>
      <c r="DK202" s="126">
        <f t="shared" si="808"/>
        <v>0.09633370744</v>
      </c>
      <c r="DL202" s="126">
        <f t="shared" si="808"/>
        <v>0.1339497265</v>
      </c>
      <c r="DM202" s="126">
        <f t="shared" si="808"/>
        <v>0.02675936318</v>
      </c>
      <c r="DN202" s="126">
        <f t="shared" si="808"/>
        <v>0.03720825737</v>
      </c>
      <c r="DO202" s="126">
        <f t="shared" si="808"/>
        <v>0.05173719597</v>
      </c>
      <c r="DP202" s="126">
        <f t="shared" si="808"/>
        <v>0.007433156439</v>
      </c>
      <c r="DQ202" s="126">
        <f t="shared" si="808"/>
        <v>0.01033562705</v>
      </c>
      <c r="DR202" s="126">
        <f t="shared" si="808"/>
        <v>0.01437144332</v>
      </c>
      <c r="DS202" s="126">
        <f t="shared" si="808"/>
        <v>0.01998314976</v>
      </c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5">
        <f t="shared" ref="EF202:EO202" si="809">D202*EF$3</f>
        <v>-0.002271078519</v>
      </c>
      <c r="EG202" s="125">
        <f t="shared" si="809"/>
        <v>0.1230471587</v>
      </c>
      <c r="EH202" s="125">
        <f t="shared" si="809"/>
        <v>0.2220106455</v>
      </c>
      <c r="EI202" s="125">
        <f t="shared" si="809"/>
        <v>-0.0275314525</v>
      </c>
      <c r="EJ202" s="125">
        <f t="shared" si="809"/>
        <v>0.05737149868</v>
      </c>
      <c r="EK202" s="125">
        <f t="shared" si="809"/>
        <v>-0.03346054901</v>
      </c>
      <c r="EL202" s="125">
        <f t="shared" si="809"/>
        <v>0.00731302407</v>
      </c>
      <c r="EM202" s="125">
        <f t="shared" si="809"/>
        <v>-0.00906173258</v>
      </c>
      <c r="EN202" s="125">
        <f t="shared" si="809"/>
        <v>-0.01407093627</v>
      </c>
      <c r="EO202" s="125">
        <f t="shared" si="809"/>
        <v>0.01995877487</v>
      </c>
      <c r="EP202" s="127">
        <f t="shared" si="17"/>
        <v>0.3433053529</v>
      </c>
      <c r="EQ202" s="127">
        <v>-0.00910476074891542</v>
      </c>
      <c r="ER202" s="127">
        <f t="shared" si="18"/>
        <v>0.3468013468</v>
      </c>
      <c r="ES202" s="127">
        <f t="shared" si="19"/>
        <v>0.00001222197314</v>
      </c>
      <c r="ET202" s="127">
        <f t="shared" si="20"/>
        <v>0.007489304631</v>
      </c>
    </row>
    <row r="203">
      <c r="A203" s="123">
        <f>'Yield Tabulations'!Z204</f>
        <v>0.4765027322</v>
      </c>
      <c r="B203" s="124">
        <f>'Yield Tabulations'!V204</f>
        <v>0.449081803</v>
      </c>
      <c r="C203" s="124">
        <f>'Yield Tabulations'!W204</f>
        <v>0.5284810127</v>
      </c>
      <c r="D203" s="125">
        <f t="shared" si="11"/>
        <v>1</v>
      </c>
      <c r="E203" s="125">
        <f t="shared" ref="E203:M203" si="810">POWER($B203,E$1)*POWER($C203,E$2)</f>
        <v>0.5284810127</v>
      </c>
      <c r="F203" s="125">
        <f t="shared" si="810"/>
        <v>0.449081803</v>
      </c>
      <c r="G203" s="125">
        <f t="shared" si="810"/>
        <v>0.2792921807</v>
      </c>
      <c r="H203" s="125">
        <f t="shared" si="810"/>
        <v>0.237331206</v>
      </c>
      <c r="I203" s="125">
        <f t="shared" si="810"/>
        <v>0.2016744658</v>
      </c>
      <c r="J203" s="125">
        <f t="shared" si="810"/>
        <v>0.1476006145</v>
      </c>
      <c r="K203" s="125">
        <f t="shared" si="810"/>
        <v>0.1254250361</v>
      </c>
      <c r="L203" s="125">
        <f t="shared" si="810"/>
        <v>0.1065811259</v>
      </c>
      <c r="M203" s="125">
        <f t="shared" si="810"/>
        <v>0.09056833272</v>
      </c>
      <c r="N203" s="126">
        <f t="shared" ref="N203:DI203" si="811">OFFSET($D203,0,N$2)*OFFSET($D203,0,N$3)</f>
        <v>1</v>
      </c>
      <c r="O203" s="126">
        <f t="shared" si="811"/>
        <v>0.5284810127</v>
      </c>
      <c r="P203" s="126">
        <f t="shared" si="811"/>
        <v>0.449081803</v>
      </c>
      <c r="Q203" s="126">
        <f t="shared" si="811"/>
        <v>0.2792921807</v>
      </c>
      <c r="R203" s="126">
        <f t="shared" si="811"/>
        <v>0.237331206</v>
      </c>
      <c r="S203" s="126">
        <f t="shared" si="811"/>
        <v>0.2016744658</v>
      </c>
      <c r="T203" s="126">
        <f t="shared" si="811"/>
        <v>0.1476006145</v>
      </c>
      <c r="U203" s="126">
        <f t="shared" si="811"/>
        <v>0.1254250361</v>
      </c>
      <c r="V203" s="126">
        <f t="shared" si="811"/>
        <v>0.1065811259</v>
      </c>
      <c r="W203" s="126">
        <f t="shared" si="811"/>
        <v>0.09056833272</v>
      </c>
      <c r="X203" s="126">
        <f t="shared" si="811"/>
        <v>0.5284810127</v>
      </c>
      <c r="Y203" s="126">
        <f t="shared" si="811"/>
        <v>0.2792921807</v>
      </c>
      <c r="Z203" s="126">
        <f t="shared" si="811"/>
        <v>0.237331206</v>
      </c>
      <c r="AA203" s="126">
        <f t="shared" si="811"/>
        <v>0.1476006145</v>
      </c>
      <c r="AB203" s="126">
        <f t="shared" si="811"/>
        <v>0.1254250361</v>
      </c>
      <c r="AC203" s="126">
        <f t="shared" si="811"/>
        <v>0.1065811259</v>
      </c>
      <c r="AD203" s="126">
        <f t="shared" si="811"/>
        <v>0.07800412222</v>
      </c>
      <c r="AE203" s="126">
        <f t="shared" si="811"/>
        <v>0.06628475009</v>
      </c>
      <c r="AF203" s="126">
        <f t="shared" si="811"/>
        <v>0.05632610135</v>
      </c>
      <c r="AG203" s="126">
        <f t="shared" si="811"/>
        <v>0.04786364419</v>
      </c>
      <c r="AH203" s="126">
        <f t="shared" si="811"/>
        <v>0.449081803</v>
      </c>
      <c r="AI203" s="126">
        <f t="shared" si="811"/>
        <v>0.237331206</v>
      </c>
      <c r="AJ203" s="126">
        <f t="shared" si="811"/>
        <v>0.2016744658</v>
      </c>
      <c r="AK203" s="126">
        <f t="shared" si="811"/>
        <v>0.1254250361</v>
      </c>
      <c r="AL203" s="126">
        <f t="shared" si="811"/>
        <v>0.1065811259</v>
      </c>
      <c r="AM203" s="126">
        <f t="shared" si="811"/>
        <v>0.09056833272</v>
      </c>
      <c r="AN203" s="126">
        <f t="shared" si="811"/>
        <v>0.06628475009</v>
      </c>
      <c r="AO203" s="126">
        <f t="shared" si="811"/>
        <v>0.05632610135</v>
      </c>
      <c r="AP203" s="126">
        <f t="shared" si="811"/>
        <v>0.04786364419</v>
      </c>
      <c r="AQ203" s="126">
        <f t="shared" si="811"/>
        <v>0.04067259015</v>
      </c>
      <c r="AR203" s="126">
        <f t="shared" si="811"/>
        <v>0.2792921807</v>
      </c>
      <c r="AS203" s="126">
        <f t="shared" si="811"/>
        <v>0.1476006145</v>
      </c>
      <c r="AT203" s="126">
        <f t="shared" si="811"/>
        <v>0.1254250361</v>
      </c>
      <c r="AU203" s="126">
        <f t="shared" si="811"/>
        <v>0.07800412222</v>
      </c>
      <c r="AV203" s="126">
        <f t="shared" si="811"/>
        <v>0.06628475009</v>
      </c>
      <c r="AW203" s="126">
        <f t="shared" si="811"/>
        <v>0.05632610135</v>
      </c>
      <c r="AX203" s="126">
        <f t="shared" si="811"/>
        <v>0.0412236975</v>
      </c>
      <c r="AY203" s="126">
        <f t="shared" si="811"/>
        <v>0.03503023185</v>
      </c>
      <c r="AZ203" s="126">
        <f t="shared" si="811"/>
        <v>0.02976727508</v>
      </c>
      <c r="BA203" s="126">
        <f t="shared" si="811"/>
        <v>0.02529502715</v>
      </c>
      <c r="BB203" s="126">
        <f t="shared" si="811"/>
        <v>0.237331206</v>
      </c>
      <c r="BC203" s="126">
        <f t="shared" si="811"/>
        <v>0.1254250361</v>
      </c>
      <c r="BD203" s="126">
        <f t="shared" si="811"/>
        <v>0.1065811259</v>
      </c>
      <c r="BE203" s="126">
        <f t="shared" si="811"/>
        <v>0.06628475009</v>
      </c>
      <c r="BF203" s="126">
        <f t="shared" si="811"/>
        <v>0.05632610135</v>
      </c>
      <c r="BG203" s="126">
        <f t="shared" si="811"/>
        <v>0.04786364419</v>
      </c>
      <c r="BH203" s="126">
        <f t="shared" si="811"/>
        <v>0.03503023185</v>
      </c>
      <c r="BI203" s="126">
        <f t="shared" si="811"/>
        <v>0.02976727508</v>
      </c>
      <c r="BJ203" s="126">
        <f t="shared" si="811"/>
        <v>0.02529502715</v>
      </c>
      <c r="BK203" s="126">
        <f t="shared" si="811"/>
        <v>0.02149469163</v>
      </c>
      <c r="BL203" s="126">
        <f t="shared" si="811"/>
        <v>0.2016744658</v>
      </c>
      <c r="BM203" s="126">
        <f t="shared" si="811"/>
        <v>0.1065811259</v>
      </c>
      <c r="BN203" s="126">
        <f t="shared" si="811"/>
        <v>0.09056833272</v>
      </c>
      <c r="BO203" s="126">
        <f t="shared" si="811"/>
        <v>0.05632610135</v>
      </c>
      <c r="BP203" s="126">
        <f t="shared" si="811"/>
        <v>0.04786364419</v>
      </c>
      <c r="BQ203" s="126">
        <f t="shared" si="811"/>
        <v>0.04067259015</v>
      </c>
      <c r="BR203" s="126">
        <f t="shared" si="811"/>
        <v>0.02976727508</v>
      </c>
      <c r="BS203" s="126">
        <f t="shared" si="811"/>
        <v>0.02529502715</v>
      </c>
      <c r="BT203" s="126">
        <f t="shared" si="811"/>
        <v>0.02149469163</v>
      </c>
      <c r="BU203" s="126">
        <f t="shared" si="811"/>
        <v>0.01826532012</v>
      </c>
      <c r="BV203" s="126">
        <f t="shared" si="811"/>
        <v>0.1476006145</v>
      </c>
      <c r="BW203" s="126">
        <f t="shared" si="811"/>
        <v>0.07800412222</v>
      </c>
      <c r="BX203" s="126">
        <f t="shared" si="811"/>
        <v>0.06628475009</v>
      </c>
      <c r="BY203" s="126">
        <f t="shared" si="811"/>
        <v>0.0412236975</v>
      </c>
      <c r="BZ203" s="126">
        <f t="shared" si="811"/>
        <v>0.03503023185</v>
      </c>
      <c r="CA203" s="126">
        <f t="shared" si="811"/>
        <v>0.02976727508</v>
      </c>
      <c r="CB203" s="126">
        <f t="shared" si="811"/>
        <v>0.0217859414</v>
      </c>
      <c r="CC203" s="126">
        <f t="shared" si="811"/>
        <v>0.0185128124</v>
      </c>
      <c r="CD203" s="126">
        <f t="shared" si="811"/>
        <v>0.01573143968</v>
      </c>
      <c r="CE203" s="126">
        <f t="shared" si="811"/>
        <v>0.01336794156</v>
      </c>
      <c r="CF203" s="126">
        <f t="shared" si="811"/>
        <v>0.1254250361</v>
      </c>
      <c r="CG203" s="126">
        <f t="shared" si="811"/>
        <v>0.06628475009</v>
      </c>
      <c r="CH203" s="126">
        <f t="shared" si="811"/>
        <v>0.05632610135</v>
      </c>
      <c r="CI203" s="126">
        <f t="shared" si="811"/>
        <v>0.03503023185</v>
      </c>
      <c r="CJ203" s="126">
        <f t="shared" si="811"/>
        <v>0.02976727508</v>
      </c>
      <c r="CK203" s="126">
        <f t="shared" si="811"/>
        <v>0.02529502715</v>
      </c>
      <c r="CL203" s="126">
        <f t="shared" si="811"/>
        <v>0.0185128124</v>
      </c>
      <c r="CM203" s="126">
        <f t="shared" si="811"/>
        <v>0.01573143968</v>
      </c>
      <c r="CN203" s="126">
        <f t="shared" si="811"/>
        <v>0.01336794156</v>
      </c>
      <c r="CO203" s="126">
        <f t="shared" si="811"/>
        <v>0.0113595364</v>
      </c>
      <c r="CP203" s="126">
        <f t="shared" si="811"/>
        <v>0.1065811259</v>
      </c>
      <c r="CQ203" s="126">
        <f t="shared" si="811"/>
        <v>0.05632610135</v>
      </c>
      <c r="CR203" s="126">
        <f t="shared" si="811"/>
        <v>0.04786364419</v>
      </c>
      <c r="CS203" s="126">
        <f t="shared" si="811"/>
        <v>0.02976727508</v>
      </c>
      <c r="CT203" s="126">
        <f t="shared" si="811"/>
        <v>0.02529502715</v>
      </c>
      <c r="CU203" s="126">
        <f t="shared" si="811"/>
        <v>0.02149469163</v>
      </c>
      <c r="CV203" s="126">
        <f t="shared" si="811"/>
        <v>0.01573143968</v>
      </c>
      <c r="CW203" s="126">
        <f t="shared" si="811"/>
        <v>0.01336794156</v>
      </c>
      <c r="CX203" s="126">
        <f t="shared" si="811"/>
        <v>0.0113595364</v>
      </c>
      <c r="CY203" s="126">
        <f t="shared" si="811"/>
        <v>0.009652874873</v>
      </c>
      <c r="CZ203" s="126">
        <f t="shared" si="811"/>
        <v>0.09056833272</v>
      </c>
      <c r="DA203" s="126">
        <f t="shared" si="811"/>
        <v>0.04786364419</v>
      </c>
      <c r="DB203" s="126">
        <f t="shared" si="811"/>
        <v>0.04067259015</v>
      </c>
      <c r="DC203" s="126">
        <f t="shared" si="811"/>
        <v>0.02529502715</v>
      </c>
      <c r="DD203" s="126">
        <f t="shared" si="811"/>
        <v>0.02149469163</v>
      </c>
      <c r="DE203" s="126">
        <f t="shared" si="811"/>
        <v>0.01826532012</v>
      </c>
      <c r="DF203" s="126">
        <f t="shared" si="811"/>
        <v>0.01336794156</v>
      </c>
      <c r="DG203" s="126">
        <f t="shared" si="811"/>
        <v>0.0113595364</v>
      </c>
      <c r="DH203" s="126">
        <f t="shared" si="811"/>
        <v>0.009652874873</v>
      </c>
      <c r="DI203" s="126">
        <f t="shared" si="811"/>
        <v>0.008202622891</v>
      </c>
      <c r="DJ203" s="126">
        <f t="shared" ref="DJ203:DS203" si="812">$A203*OFFSET($D203,0,DJ$3)</f>
        <v>0.4765027322</v>
      </c>
      <c r="DK203" s="126">
        <f t="shared" si="812"/>
        <v>0.2518226465</v>
      </c>
      <c r="DL203" s="126">
        <f t="shared" si="812"/>
        <v>0.2139887061</v>
      </c>
      <c r="DM203" s="126">
        <f t="shared" si="812"/>
        <v>0.1330834872</v>
      </c>
      <c r="DN203" s="126">
        <f t="shared" si="812"/>
        <v>0.1130889681</v>
      </c>
      <c r="DO203" s="126">
        <f t="shared" si="812"/>
        <v>0.09609843397</v>
      </c>
      <c r="DP203" s="126">
        <f t="shared" si="812"/>
        <v>0.07033209609</v>
      </c>
      <c r="DQ203" s="126">
        <f t="shared" si="812"/>
        <v>0.05976537239</v>
      </c>
      <c r="DR203" s="126">
        <f t="shared" si="812"/>
        <v>0.0507861977</v>
      </c>
      <c r="DS203" s="126">
        <f t="shared" si="812"/>
        <v>0.04315605799</v>
      </c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5">
        <f t="shared" ref="EF203:EO203" si="813">D203*EF$3</f>
        <v>-0.002271078519</v>
      </c>
      <c r="EG203" s="125">
        <f t="shared" si="813"/>
        <v>0.2341011133</v>
      </c>
      <c r="EH203" s="125">
        <f t="shared" si="813"/>
        <v>0.2581298334</v>
      </c>
      <c r="EI203" s="125">
        <f t="shared" si="813"/>
        <v>-0.09965357954</v>
      </c>
      <c r="EJ203" s="125">
        <f t="shared" si="813"/>
        <v>0.1269090186</v>
      </c>
      <c r="EK203" s="125">
        <f t="shared" si="813"/>
        <v>-0.04523367421</v>
      </c>
      <c r="EL203" s="125">
        <f t="shared" si="813"/>
        <v>0.05036080583</v>
      </c>
      <c r="EM203" s="125">
        <f t="shared" si="813"/>
        <v>-0.03813637609</v>
      </c>
      <c r="EN203" s="125">
        <f t="shared" si="813"/>
        <v>-0.03618959214</v>
      </c>
      <c r="EO203" s="125">
        <f t="shared" si="813"/>
        <v>0.03137090766</v>
      </c>
      <c r="EP203" s="127">
        <f t="shared" si="17"/>
        <v>0.4793873784</v>
      </c>
      <c r="EQ203" s="127">
        <v>-0.012335469826769363</v>
      </c>
      <c r="ER203" s="127">
        <f t="shared" si="18"/>
        <v>0.4765027322</v>
      </c>
      <c r="ES203" s="127">
        <f t="shared" si="19"/>
        <v>0.000008321183531</v>
      </c>
      <c r="ET203" s="127">
        <f t="shared" si="20"/>
        <v>0.001862838845</v>
      </c>
    </row>
    <row r="204">
      <c r="A204" s="123">
        <f>'Yield Tabulations'!Z205</f>
        <v>0.4879032258</v>
      </c>
      <c r="B204" s="124">
        <f>'Yield Tabulations'!V205</f>
        <v>0.4240460763</v>
      </c>
      <c r="C204" s="124">
        <f>'Yield Tabulations'!W205</f>
        <v>0.5931198102</v>
      </c>
      <c r="D204" s="125">
        <f t="shared" si="11"/>
        <v>1</v>
      </c>
      <c r="E204" s="125">
        <f t="shared" ref="E204:M204" si="814">POWER($B204,E$1)*POWER($C204,E$2)</f>
        <v>0.5931198102</v>
      </c>
      <c r="F204" s="125">
        <f t="shared" si="814"/>
        <v>0.4240460763</v>
      </c>
      <c r="G204" s="125">
        <f t="shared" si="814"/>
        <v>0.3517911093</v>
      </c>
      <c r="H204" s="125">
        <f t="shared" si="814"/>
        <v>0.2515101283</v>
      </c>
      <c r="I204" s="125">
        <f t="shared" si="814"/>
        <v>0.1798150748</v>
      </c>
      <c r="J204" s="125">
        <f t="shared" si="814"/>
        <v>0.208654276</v>
      </c>
      <c r="K204" s="125">
        <f t="shared" si="814"/>
        <v>0.1491756396</v>
      </c>
      <c r="L204" s="125">
        <f t="shared" si="814"/>
        <v>0.1066518831</v>
      </c>
      <c r="M204" s="125">
        <f t="shared" si="814"/>
        <v>0.07624987695</v>
      </c>
      <c r="N204" s="126">
        <f t="shared" ref="N204:DI204" si="815">OFFSET($D204,0,N$2)*OFFSET($D204,0,N$3)</f>
        <v>1</v>
      </c>
      <c r="O204" s="126">
        <f t="shared" si="815"/>
        <v>0.5931198102</v>
      </c>
      <c r="P204" s="126">
        <f t="shared" si="815"/>
        <v>0.4240460763</v>
      </c>
      <c r="Q204" s="126">
        <f t="shared" si="815"/>
        <v>0.3517911093</v>
      </c>
      <c r="R204" s="126">
        <f t="shared" si="815"/>
        <v>0.2515101283</v>
      </c>
      <c r="S204" s="126">
        <f t="shared" si="815"/>
        <v>0.1798150748</v>
      </c>
      <c r="T204" s="126">
        <f t="shared" si="815"/>
        <v>0.208654276</v>
      </c>
      <c r="U204" s="126">
        <f t="shared" si="815"/>
        <v>0.1491756396</v>
      </c>
      <c r="V204" s="126">
        <f t="shared" si="815"/>
        <v>0.1066518831</v>
      </c>
      <c r="W204" s="126">
        <f t="shared" si="815"/>
        <v>0.07624987695</v>
      </c>
      <c r="X204" s="126">
        <f t="shared" si="815"/>
        <v>0.5931198102</v>
      </c>
      <c r="Y204" s="126">
        <f t="shared" si="815"/>
        <v>0.3517911093</v>
      </c>
      <c r="Z204" s="126">
        <f t="shared" si="815"/>
        <v>0.2515101283</v>
      </c>
      <c r="AA204" s="126">
        <f t="shared" si="815"/>
        <v>0.208654276</v>
      </c>
      <c r="AB204" s="126">
        <f t="shared" si="815"/>
        <v>0.1491756396</v>
      </c>
      <c r="AC204" s="126">
        <f t="shared" si="815"/>
        <v>0.1066518831</v>
      </c>
      <c r="AD204" s="126">
        <f t="shared" si="815"/>
        <v>0.1237569845</v>
      </c>
      <c r="AE204" s="126">
        <f t="shared" si="815"/>
        <v>0.08847902702</v>
      </c>
      <c r="AF204" s="126">
        <f t="shared" si="815"/>
        <v>0.06325734464</v>
      </c>
      <c r="AG204" s="126">
        <f t="shared" si="815"/>
        <v>0.04522531254</v>
      </c>
      <c r="AH204" s="126">
        <f t="shared" si="815"/>
        <v>0.4240460763</v>
      </c>
      <c r="AI204" s="126">
        <f t="shared" si="815"/>
        <v>0.2515101283</v>
      </c>
      <c r="AJ204" s="126">
        <f t="shared" si="815"/>
        <v>0.1798150748</v>
      </c>
      <c r="AK204" s="126">
        <f t="shared" si="815"/>
        <v>0.1491756396</v>
      </c>
      <c r="AL204" s="126">
        <f t="shared" si="815"/>
        <v>0.1066518831</v>
      </c>
      <c r="AM204" s="126">
        <f t="shared" si="815"/>
        <v>0.07624987695</v>
      </c>
      <c r="AN204" s="126">
        <f t="shared" si="815"/>
        <v>0.08847902702</v>
      </c>
      <c r="AO204" s="126">
        <f t="shared" si="815"/>
        <v>0.06325734464</v>
      </c>
      <c r="AP204" s="126">
        <f t="shared" si="815"/>
        <v>0.04522531254</v>
      </c>
      <c r="AQ204" s="126">
        <f t="shared" si="815"/>
        <v>0.03233346114</v>
      </c>
      <c r="AR204" s="126">
        <f t="shared" si="815"/>
        <v>0.3517911093</v>
      </c>
      <c r="AS204" s="126">
        <f t="shared" si="815"/>
        <v>0.208654276</v>
      </c>
      <c r="AT204" s="126">
        <f t="shared" si="815"/>
        <v>0.1491756396</v>
      </c>
      <c r="AU204" s="126">
        <f t="shared" si="815"/>
        <v>0.1237569845</v>
      </c>
      <c r="AV204" s="126">
        <f t="shared" si="815"/>
        <v>0.08847902702</v>
      </c>
      <c r="AW204" s="126">
        <f t="shared" si="815"/>
        <v>0.06325734464</v>
      </c>
      <c r="AX204" s="126">
        <f t="shared" si="815"/>
        <v>0.07340271919</v>
      </c>
      <c r="AY204" s="126">
        <f t="shared" si="815"/>
        <v>0.05247866371</v>
      </c>
      <c r="AZ204" s="126">
        <f t="shared" si="815"/>
        <v>0.03751918425</v>
      </c>
      <c r="BA204" s="126">
        <f t="shared" si="815"/>
        <v>0.02682402879</v>
      </c>
      <c r="BB204" s="126">
        <f t="shared" si="815"/>
        <v>0.2515101283</v>
      </c>
      <c r="BC204" s="126">
        <f t="shared" si="815"/>
        <v>0.1491756396</v>
      </c>
      <c r="BD204" s="126">
        <f t="shared" si="815"/>
        <v>0.1066518831</v>
      </c>
      <c r="BE204" s="126">
        <f t="shared" si="815"/>
        <v>0.08847902702</v>
      </c>
      <c r="BF204" s="126">
        <f t="shared" si="815"/>
        <v>0.06325734464</v>
      </c>
      <c r="BG204" s="126">
        <f t="shared" si="815"/>
        <v>0.04522531254</v>
      </c>
      <c r="BH204" s="126">
        <f t="shared" si="815"/>
        <v>0.05247866371</v>
      </c>
      <c r="BI204" s="126">
        <f t="shared" si="815"/>
        <v>0.03751918425</v>
      </c>
      <c r="BJ204" s="126">
        <f t="shared" si="815"/>
        <v>0.02682402879</v>
      </c>
      <c r="BK204" s="126">
        <f t="shared" si="815"/>
        <v>0.01917761633</v>
      </c>
      <c r="BL204" s="126">
        <f t="shared" si="815"/>
        <v>0.1798150748</v>
      </c>
      <c r="BM204" s="126">
        <f t="shared" si="815"/>
        <v>0.1066518831</v>
      </c>
      <c r="BN204" s="126">
        <f t="shared" si="815"/>
        <v>0.07624987695</v>
      </c>
      <c r="BO204" s="126">
        <f t="shared" si="815"/>
        <v>0.06325734464</v>
      </c>
      <c r="BP204" s="126">
        <f t="shared" si="815"/>
        <v>0.04522531254</v>
      </c>
      <c r="BQ204" s="126">
        <f t="shared" si="815"/>
        <v>0.03233346114</v>
      </c>
      <c r="BR204" s="126">
        <f t="shared" si="815"/>
        <v>0.03751918425</v>
      </c>
      <c r="BS204" s="126">
        <f t="shared" si="815"/>
        <v>0.02682402879</v>
      </c>
      <c r="BT204" s="126">
        <f t="shared" si="815"/>
        <v>0.01917761633</v>
      </c>
      <c r="BU204" s="126">
        <f t="shared" si="815"/>
        <v>0.01371087733</v>
      </c>
      <c r="BV204" s="126">
        <f t="shared" si="815"/>
        <v>0.208654276</v>
      </c>
      <c r="BW204" s="126">
        <f t="shared" si="815"/>
        <v>0.1237569845</v>
      </c>
      <c r="BX204" s="126">
        <f t="shared" si="815"/>
        <v>0.08847902702</v>
      </c>
      <c r="BY204" s="126">
        <f t="shared" si="815"/>
        <v>0.07340271919</v>
      </c>
      <c r="BZ204" s="126">
        <f t="shared" si="815"/>
        <v>0.05247866371</v>
      </c>
      <c r="CA204" s="126">
        <f t="shared" si="815"/>
        <v>0.03751918425</v>
      </c>
      <c r="CB204" s="126">
        <f t="shared" si="815"/>
        <v>0.04353660687</v>
      </c>
      <c r="CC204" s="126">
        <f t="shared" si="815"/>
        <v>0.03112613506</v>
      </c>
      <c r="CD204" s="126">
        <f t="shared" si="815"/>
        <v>0.02225337144</v>
      </c>
      <c r="CE204" s="126">
        <f t="shared" si="815"/>
        <v>0.01590986287</v>
      </c>
      <c r="CF204" s="126">
        <f t="shared" si="815"/>
        <v>0.1491756396</v>
      </c>
      <c r="CG204" s="126">
        <f t="shared" si="815"/>
        <v>0.08847902702</v>
      </c>
      <c r="CH204" s="126">
        <f t="shared" si="815"/>
        <v>0.06325734464</v>
      </c>
      <c r="CI204" s="126">
        <f t="shared" si="815"/>
        <v>0.05247866371</v>
      </c>
      <c r="CJ204" s="126">
        <f t="shared" si="815"/>
        <v>0.03751918425</v>
      </c>
      <c r="CK204" s="126">
        <f t="shared" si="815"/>
        <v>0.02682402879</v>
      </c>
      <c r="CL204" s="126">
        <f t="shared" si="815"/>
        <v>0.03112613506</v>
      </c>
      <c r="CM204" s="126">
        <f t="shared" si="815"/>
        <v>0.02225337144</v>
      </c>
      <c r="CN204" s="126">
        <f t="shared" si="815"/>
        <v>0.01590986287</v>
      </c>
      <c r="CO204" s="126">
        <f t="shared" si="815"/>
        <v>0.01137462416</v>
      </c>
      <c r="CP204" s="126">
        <f t="shared" si="815"/>
        <v>0.1066518831</v>
      </c>
      <c r="CQ204" s="126">
        <f t="shared" si="815"/>
        <v>0.06325734464</v>
      </c>
      <c r="CR204" s="126">
        <f t="shared" si="815"/>
        <v>0.04522531254</v>
      </c>
      <c r="CS204" s="126">
        <f t="shared" si="815"/>
        <v>0.03751918425</v>
      </c>
      <c r="CT204" s="126">
        <f t="shared" si="815"/>
        <v>0.02682402879</v>
      </c>
      <c r="CU204" s="126">
        <f t="shared" si="815"/>
        <v>0.01917761633</v>
      </c>
      <c r="CV204" s="126">
        <f t="shared" si="815"/>
        <v>0.02225337144</v>
      </c>
      <c r="CW204" s="126">
        <f t="shared" si="815"/>
        <v>0.01590986287</v>
      </c>
      <c r="CX204" s="126">
        <f t="shared" si="815"/>
        <v>0.01137462416</v>
      </c>
      <c r="CY204" s="126">
        <f t="shared" si="815"/>
        <v>0.008132192959</v>
      </c>
      <c r="CZ204" s="126">
        <f t="shared" si="815"/>
        <v>0.07624987695</v>
      </c>
      <c r="DA204" s="126">
        <f t="shared" si="815"/>
        <v>0.04522531254</v>
      </c>
      <c r="DB204" s="126">
        <f t="shared" si="815"/>
        <v>0.03233346114</v>
      </c>
      <c r="DC204" s="126">
        <f t="shared" si="815"/>
        <v>0.02682402879</v>
      </c>
      <c r="DD204" s="126">
        <f t="shared" si="815"/>
        <v>0.01917761633</v>
      </c>
      <c r="DE204" s="126">
        <f t="shared" si="815"/>
        <v>0.01371087733</v>
      </c>
      <c r="DF204" s="126">
        <f t="shared" si="815"/>
        <v>0.01590986287</v>
      </c>
      <c r="DG204" s="126">
        <f t="shared" si="815"/>
        <v>0.01137462416</v>
      </c>
      <c r="DH204" s="126">
        <f t="shared" si="815"/>
        <v>0.008132192959</v>
      </c>
      <c r="DI204" s="126">
        <f t="shared" si="815"/>
        <v>0.005814043734</v>
      </c>
      <c r="DJ204" s="126">
        <f t="shared" ref="DJ204:DS204" si="816">$A204*OFFSET($D204,0,DJ$3)</f>
        <v>0.4879032258</v>
      </c>
      <c r="DK204" s="126">
        <f t="shared" si="816"/>
        <v>0.2893850687</v>
      </c>
      <c r="DL204" s="126">
        <f t="shared" si="816"/>
        <v>0.2068934485</v>
      </c>
      <c r="DM204" s="126">
        <f t="shared" si="816"/>
        <v>0.171640017</v>
      </c>
      <c r="DN204" s="126">
        <f t="shared" si="816"/>
        <v>0.1227126029</v>
      </c>
      <c r="DO204" s="126">
        <f t="shared" si="816"/>
        <v>0.08773235506</v>
      </c>
      <c r="DP204" s="126">
        <f t="shared" si="816"/>
        <v>0.1018030943</v>
      </c>
      <c r="DQ204" s="126">
        <f t="shared" si="816"/>
        <v>0.07278327575</v>
      </c>
      <c r="DR204" s="126">
        <f t="shared" si="816"/>
        <v>0.05203579778</v>
      </c>
      <c r="DS204" s="126">
        <f t="shared" si="816"/>
        <v>0.03720256093</v>
      </c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5">
        <f t="shared" ref="EF204:EO204" si="817">D204*EF$3</f>
        <v>-0.002271078519</v>
      </c>
      <c r="EG204" s="125">
        <f t="shared" si="817"/>
        <v>0.2627341467</v>
      </c>
      <c r="EH204" s="125">
        <f t="shared" si="817"/>
        <v>0.2437394308</v>
      </c>
      <c r="EI204" s="125">
        <f t="shared" si="817"/>
        <v>-0.12552175</v>
      </c>
      <c r="EJ204" s="125">
        <f t="shared" si="817"/>
        <v>0.1344909677</v>
      </c>
      <c r="EK204" s="125">
        <f t="shared" si="817"/>
        <v>-0.04033081968</v>
      </c>
      <c r="EL204" s="125">
        <f t="shared" si="817"/>
        <v>0.07119209844</v>
      </c>
      <c r="EM204" s="125">
        <f t="shared" si="817"/>
        <v>-0.04535791634</v>
      </c>
      <c r="EN204" s="125">
        <f t="shared" si="817"/>
        <v>-0.03621361771</v>
      </c>
      <c r="EO204" s="125">
        <f t="shared" si="817"/>
        <v>0.02641130489</v>
      </c>
      <c r="EP204" s="127">
        <f t="shared" si="17"/>
        <v>0.4888727663</v>
      </c>
      <c r="EQ204" s="127">
        <v>-0.0030483461087366104</v>
      </c>
      <c r="ER204" s="127">
        <f t="shared" si="18"/>
        <v>0.4879032258</v>
      </c>
      <c r="ES204" s="127">
        <f t="shared" si="19"/>
        <v>0.0000009400087391</v>
      </c>
      <c r="ET204" s="127">
        <f t="shared" si="20"/>
        <v>0.002976914768</v>
      </c>
    </row>
    <row r="205">
      <c r="A205" s="123">
        <f>'Yield Tabulations'!Z206</f>
        <v>0.3029772329</v>
      </c>
      <c r="B205" s="124">
        <f>'Yield Tabulations'!V206</f>
        <v>0.3479532164</v>
      </c>
      <c r="C205" s="124">
        <f>'Yield Tabulations'!W206</f>
        <v>0.2358078603</v>
      </c>
      <c r="D205" s="125">
        <f t="shared" si="11"/>
        <v>1</v>
      </c>
      <c r="E205" s="125">
        <f t="shared" ref="E205:M205" si="818">POWER($B205,E$1)*POWER($C205,E$2)</f>
        <v>0.2358078603</v>
      </c>
      <c r="F205" s="125">
        <f t="shared" si="818"/>
        <v>0.3479532164</v>
      </c>
      <c r="G205" s="125">
        <f t="shared" si="818"/>
        <v>0.05560534696</v>
      </c>
      <c r="H205" s="125">
        <f t="shared" si="818"/>
        <v>0.08205010342</v>
      </c>
      <c r="I205" s="125">
        <f t="shared" si="818"/>
        <v>0.1210714408</v>
      </c>
      <c r="J205" s="125">
        <f t="shared" si="818"/>
        <v>0.01311217789</v>
      </c>
      <c r="K205" s="125">
        <f t="shared" si="818"/>
        <v>0.01934805932</v>
      </c>
      <c r="L205" s="125">
        <f t="shared" si="818"/>
        <v>0.02854959739</v>
      </c>
      <c r="M205" s="125">
        <f t="shared" si="818"/>
        <v>0.04212719723</v>
      </c>
      <c r="N205" s="126">
        <f t="shared" ref="N205:DI205" si="819">OFFSET($D205,0,N$2)*OFFSET($D205,0,N$3)</f>
        <v>1</v>
      </c>
      <c r="O205" s="126">
        <f t="shared" si="819"/>
        <v>0.2358078603</v>
      </c>
      <c r="P205" s="126">
        <f t="shared" si="819"/>
        <v>0.3479532164</v>
      </c>
      <c r="Q205" s="126">
        <f t="shared" si="819"/>
        <v>0.05560534696</v>
      </c>
      <c r="R205" s="126">
        <f t="shared" si="819"/>
        <v>0.08205010342</v>
      </c>
      <c r="S205" s="126">
        <f t="shared" si="819"/>
        <v>0.1210714408</v>
      </c>
      <c r="T205" s="126">
        <f t="shared" si="819"/>
        <v>0.01311217789</v>
      </c>
      <c r="U205" s="126">
        <f t="shared" si="819"/>
        <v>0.01934805932</v>
      </c>
      <c r="V205" s="126">
        <f t="shared" si="819"/>
        <v>0.02854959739</v>
      </c>
      <c r="W205" s="126">
        <f t="shared" si="819"/>
        <v>0.04212719723</v>
      </c>
      <c r="X205" s="126">
        <f t="shared" si="819"/>
        <v>0.2358078603</v>
      </c>
      <c r="Y205" s="126">
        <f t="shared" si="819"/>
        <v>0.05560534696</v>
      </c>
      <c r="Z205" s="126">
        <f t="shared" si="819"/>
        <v>0.08205010342</v>
      </c>
      <c r="AA205" s="126">
        <f t="shared" si="819"/>
        <v>0.01311217789</v>
      </c>
      <c r="AB205" s="126">
        <f t="shared" si="819"/>
        <v>0.01934805932</v>
      </c>
      <c r="AC205" s="126">
        <f t="shared" si="819"/>
        <v>0.02854959739</v>
      </c>
      <c r="AD205" s="126">
        <f t="shared" si="819"/>
        <v>0.003091954611</v>
      </c>
      <c r="AE205" s="126">
        <f t="shared" si="819"/>
        <v>0.004562424469</v>
      </c>
      <c r="AF205" s="126">
        <f t="shared" si="819"/>
        <v>0.006732219472</v>
      </c>
      <c r="AG205" s="126">
        <f t="shared" si="819"/>
        <v>0.009933924238</v>
      </c>
      <c r="AH205" s="126">
        <f t="shared" si="819"/>
        <v>0.3479532164</v>
      </c>
      <c r="AI205" s="126">
        <f t="shared" si="819"/>
        <v>0.08205010342</v>
      </c>
      <c r="AJ205" s="126">
        <f t="shared" si="819"/>
        <v>0.1210714408</v>
      </c>
      <c r="AK205" s="126">
        <f t="shared" si="819"/>
        <v>0.01934805932</v>
      </c>
      <c r="AL205" s="126">
        <f t="shared" si="819"/>
        <v>0.02854959739</v>
      </c>
      <c r="AM205" s="126">
        <f t="shared" si="819"/>
        <v>0.04212719723</v>
      </c>
      <c r="AN205" s="126">
        <f t="shared" si="819"/>
        <v>0.004562424469</v>
      </c>
      <c r="AO205" s="126">
        <f t="shared" si="819"/>
        <v>0.006732219472</v>
      </c>
      <c r="AP205" s="126">
        <f t="shared" si="819"/>
        <v>0.009933924238</v>
      </c>
      <c r="AQ205" s="126">
        <f t="shared" si="819"/>
        <v>0.01465829377</v>
      </c>
      <c r="AR205" s="126">
        <f t="shared" si="819"/>
        <v>0.05560534696</v>
      </c>
      <c r="AS205" s="126">
        <f t="shared" si="819"/>
        <v>0.01311217789</v>
      </c>
      <c r="AT205" s="126">
        <f t="shared" si="819"/>
        <v>0.01934805932</v>
      </c>
      <c r="AU205" s="126">
        <f t="shared" si="819"/>
        <v>0.003091954611</v>
      </c>
      <c r="AV205" s="126">
        <f t="shared" si="819"/>
        <v>0.004562424469</v>
      </c>
      <c r="AW205" s="126">
        <f t="shared" si="819"/>
        <v>0.006732219472</v>
      </c>
      <c r="AX205" s="126">
        <f t="shared" si="819"/>
        <v>0.0007291072008</v>
      </c>
      <c r="AY205" s="126">
        <f t="shared" si="819"/>
        <v>0.001075855552</v>
      </c>
      <c r="AZ205" s="126">
        <f t="shared" si="819"/>
        <v>0.001587510268</v>
      </c>
      <c r="BA205" s="126">
        <f t="shared" si="819"/>
        <v>0.002342497419</v>
      </c>
      <c r="BB205" s="126">
        <f t="shared" si="819"/>
        <v>0.08205010342</v>
      </c>
      <c r="BC205" s="126">
        <f t="shared" si="819"/>
        <v>0.01934805932</v>
      </c>
      <c r="BD205" s="126">
        <f t="shared" si="819"/>
        <v>0.02854959739</v>
      </c>
      <c r="BE205" s="126">
        <f t="shared" si="819"/>
        <v>0.004562424469</v>
      </c>
      <c r="BF205" s="126">
        <f t="shared" si="819"/>
        <v>0.006732219472</v>
      </c>
      <c r="BG205" s="126">
        <f t="shared" si="819"/>
        <v>0.009933924238</v>
      </c>
      <c r="BH205" s="126">
        <f t="shared" si="819"/>
        <v>0.001075855552</v>
      </c>
      <c r="BI205" s="126">
        <f t="shared" si="819"/>
        <v>0.001587510268</v>
      </c>
      <c r="BJ205" s="126">
        <f t="shared" si="819"/>
        <v>0.002342497419</v>
      </c>
      <c r="BK205" s="126">
        <f t="shared" si="819"/>
        <v>0.00345654089</v>
      </c>
      <c r="BL205" s="126">
        <f t="shared" si="819"/>
        <v>0.1210714408</v>
      </c>
      <c r="BM205" s="126">
        <f t="shared" si="819"/>
        <v>0.02854959739</v>
      </c>
      <c r="BN205" s="126">
        <f t="shared" si="819"/>
        <v>0.04212719723</v>
      </c>
      <c r="BO205" s="126">
        <f t="shared" si="819"/>
        <v>0.006732219472</v>
      </c>
      <c r="BP205" s="126">
        <f t="shared" si="819"/>
        <v>0.009933924238</v>
      </c>
      <c r="BQ205" s="126">
        <f t="shared" si="819"/>
        <v>0.01465829377</v>
      </c>
      <c r="BR205" s="126">
        <f t="shared" si="819"/>
        <v>0.001587510268</v>
      </c>
      <c r="BS205" s="126">
        <f t="shared" si="819"/>
        <v>0.002342497419</v>
      </c>
      <c r="BT205" s="126">
        <f t="shared" si="819"/>
        <v>0.00345654089</v>
      </c>
      <c r="BU205" s="126">
        <f t="shared" si="819"/>
        <v>0.005100400465</v>
      </c>
      <c r="BV205" s="126">
        <f t="shared" si="819"/>
        <v>0.01311217789</v>
      </c>
      <c r="BW205" s="126">
        <f t="shared" si="819"/>
        <v>0.003091954611</v>
      </c>
      <c r="BX205" s="126">
        <f t="shared" si="819"/>
        <v>0.004562424469</v>
      </c>
      <c r="BY205" s="126">
        <f t="shared" si="819"/>
        <v>0.0007291072008</v>
      </c>
      <c r="BZ205" s="126">
        <f t="shared" si="819"/>
        <v>0.001075855552</v>
      </c>
      <c r="CA205" s="126">
        <f t="shared" si="819"/>
        <v>0.001587510268</v>
      </c>
      <c r="CB205" s="126">
        <f t="shared" si="819"/>
        <v>0.0001719292089</v>
      </c>
      <c r="CC205" s="126">
        <f t="shared" si="819"/>
        <v>0.0002536951956</v>
      </c>
      <c r="CD205" s="126">
        <f t="shared" si="819"/>
        <v>0.0003743473996</v>
      </c>
      <c r="CE205" s="126">
        <f t="shared" si="819"/>
        <v>0.000552379304</v>
      </c>
      <c r="CF205" s="126">
        <f t="shared" si="819"/>
        <v>0.01934805932</v>
      </c>
      <c r="CG205" s="126">
        <f t="shared" si="819"/>
        <v>0.004562424469</v>
      </c>
      <c r="CH205" s="126">
        <f t="shared" si="819"/>
        <v>0.006732219472</v>
      </c>
      <c r="CI205" s="126">
        <f t="shared" si="819"/>
        <v>0.001075855552</v>
      </c>
      <c r="CJ205" s="126">
        <f t="shared" si="819"/>
        <v>0.001587510268</v>
      </c>
      <c r="CK205" s="126">
        <f t="shared" si="819"/>
        <v>0.002342497419</v>
      </c>
      <c r="CL205" s="126">
        <f t="shared" si="819"/>
        <v>0.0002536951956</v>
      </c>
      <c r="CM205" s="126">
        <f t="shared" si="819"/>
        <v>0.0003743473996</v>
      </c>
      <c r="CN205" s="126">
        <f t="shared" si="819"/>
        <v>0.000552379304</v>
      </c>
      <c r="CO205" s="126">
        <f t="shared" si="819"/>
        <v>0.0008150795112</v>
      </c>
      <c r="CP205" s="126">
        <f t="shared" si="819"/>
        <v>0.02854959739</v>
      </c>
      <c r="CQ205" s="126">
        <f t="shared" si="819"/>
        <v>0.006732219472</v>
      </c>
      <c r="CR205" s="126">
        <f t="shared" si="819"/>
        <v>0.009933924238</v>
      </c>
      <c r="CS205" s="126">
        <f t="shared" si="819"/>
        <v>0.001587510268</v>
      </c>
      <c r="CT205" s="126">
        <f t="shared" si="819"/>
        <v>0.002342497419</v>
      </c>
      <c r="CU205" s="126">
        <f t="shared" si="819"/>
        <v>0.00345654089</v>
      </c>
      <c r="CV205" s="126">
        <f t="shared" si="819"/>
        <v>0.0003743473996</v>
      </c>
      <c r="CW205" s="126">
        <f t="shared" si="819"/>
        <v>0.000552379304</v>
      </c>
      <c r="CX205" s="126">
        <f t="shared" si="819"/>
        <v>0.0008150795112</v>
      </c>
      <c r="CY205" s="126">
        <f t="shared" si="819"/>
        <v>0.00120271452</v>
      </c>
      <c r="CZ205" s="126">
        <f t="shared" si="819"/>
        <v>0.04212719723</v>
      </c>
      <c r="DA205" s="126">
        <f t="shared" si="819"/>
        <v>0.009933924238</v>
      </c>
      <c r="DB205" s="126">
        <f t="shared" si="819"/>
        <v>0.01465829377</v>
      </c>
      <c r="DC205" s="126">
        <f t="shared" si="819"/>
        <v>0.002342497419</v>
      </c>
      <c r="DD205" s="126">
        <f t="shared" si="819"/>
        <v>0.00345654089</v>
      </c>
      <c r="DE205" s="126">
        <f t="shared" si="819"/>
        <v>0.005100400465</v>
      </c>
      <c r="DF205" s="126">
        <f t="shared" si="819"/>
        <v>0.000552379304</v>
      </c>
      <c r="DG205" s="126">
        <f t="shared" si="819"/>
        <v>0.0008150795112</v>
      </c>
      <c r="DH205" s="126">
        <f t="shared" si="819"/>
        <v>0.00120271452</v>
      </c>
      <c r="DI205" s="126">
        <f t="shared" si="819"/>
        <v>0.001774700747</v>
      </c>
      <c r="DJ205" s="126">
        <f t="shared" ref="DJ205:DS205" si="820">$A205*OFFSET($D205,0,DJ$3)</f>
        <v>0.3029772329</v>
      </c>
      <c r="DK205" s="126">
        <f t="shared" si="820"/>
        <v>0.071444413</v>
      </c>
      <c r="DL205" s="126">
        <f t="shared" si="820"/>
        <v>0.1054219027</v>
      </c>
      <c r="DM205" s="126">
        <f t="shared" si="820"/>
        <v>0.01684715416</v>
      </c>
      <c r="DN205" s="126">
        <f t="shared" si="820"/>
        <v>0.0248593133</v>
      </c>
      <c r="DO205" s="126">
        <f t="shared" si="820"/>
        <v>0.03668189012</v>
      </c>
      <c r="DP205" s="126">
        <f t="shared" si="820"/>
        <v>0.003972691374</v>
      </c>
      <c r="DQ205" s="126">
        <f t="shared" si="820"/>
        <v>0.005862021476</v>
      </c>
      <c r="DR205" s="126">
        <f t="shared" si="820"/>
        <v>0.008649878018</v>
      </c>
      <c r="DS205" s="126">
        <f t="shared" si="820"/>
        <v>0.01276358165</v>
      </c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5">
        <f t="shared" ref="EF205:EO205" si="821">D205*EF$3</f>
        <v>-0.002271078519</v>
      </c>
      <c r="EG205" s="125">
        <f t="shared" si="821"/>
        <v>0.1044557539</v>
      </c>
      <c r="EH205" s="125">
        <f t="shared" si="821"/>
        <v>0.2000016594</v>
      </c>
      <c r="EI205" s="125">
        <f t="shared" si="821"/>
        <v>-0.01984041176</v>
      </c>
      <c r="EJ205" s="125">
        <f t="shared" si="821"/>
        <v>0.04387496394</v>
      </c>
      <c r="EK205" s="125">
        <f t="shared" si="821"/>
        <v>-0.02715517846</v>
      </c>
      <c r="EL205" s="125">
        <f t="shared" si="821"/>
        <v>0.00447382856</v>
      </c>
      <c r="EM205" s="125">
        <f t="shared" si="821"/>
        <v>-0.005882915325</v>
      </c>
      <c r="EN205" s="125">
        <f t="shared" si="821"/>
        <v>-0.009694007982</v>
      </c>
      <c r="EO205" s="125">
        <f t="shared" si="821"/>
        <v>0.01459194814</v>
      </c>
      <c r="EP205" s="127">
        <f t="shared" si="17"/>
        <v>0.3025545619</v>
      </c>
      <c r="EQ205" s="127">
        <v>-0.006213413239887111</v>
      </c>
      <c r="ER205" s="127">
        <f t="shared" si="18"/>
        <v>0.3029772329</v>
      </c>
      <c r="ES205" s="127">
        <f t="shared" si="19"/>
        <v>0.0000001786507953</v>
      </c>
      <c r="ET205" s="127">
        <f t="shared" si="20"/>
        <v>0.01699500258</v>
      </c>
    </row>
    <row r="206">
      <c r="A206" s="123">
        <f>'Yield Tabulations'!Z207</f>
        <v>0.552715655</v>
      </c>
      <c r="B206" s="124">
        <f>'Yield Tabulations'!V207</f>
        <v>0.4763542562</v>
      </c>
      <c r="C206" s="124">
        <f>'Yield Tabulations'!W207</f>
        <v>0.6769230769</v>
      </c>
      <c r="D206" s="125">
        <f t="shared" si="11"/>
        <v>1</v>
      </c>
      <c r="E206" s="125">
        <f t="shared" ref="E206:M206" si="822">POWER($B206,E$1)*POWER($C206,E$2)</f>
        <v>0.6769230769</v>
      </c>
      <c r="F206" s="125">
        <f t="shared" si="822"/>
        <v>0.4763542562</v>
      </c>
      <c r="G206" s="125">
        <f t="shared" si="822"/>
        <v>0.4582248521</v>
      </c>
      <c r="H206" s="125">
        <f t="shared" si="822"/>
        <v>0.3224551888</v>
      </c>
      <c r="I206" s="125">
        <f t="shared" si="822"/>
        <v>0.2269133774</v>
      </c>
      <c r="J206" s="125">
        <f t="shared" si="822"/>
        <v>0.3101829768</v>
      </c>
      <c r="K206" s="125">
        <f t="shared" si="822"/>
        <v>0.2182773586</v>
      </c>
      <c r="L206" s="125">
        <f t="shared" si="822"/>
        <v>0.1536029016</v>
      </c>
      <c r="M206" s="125">
        <f t="shared" si="822"/>
        <v>0.1080911531</v>
      </c>
      <c r="N206" s="126">
        <f t="shared" ref="N206:DI206" si="823">OFFSET($D206,0,N$2)*OFFSET($D206,0,N$3)</f>
        <v>1</v>
      </c>
      <c r="O206" s="126">
        <f t="shared" si="823"/>
        <v>0.6769230769</v>
      </c>
      <c r="P206" s="126">
        <f t="shared" si="823"/>
        <v>0.4763542562</v>
      </c>
      <c r="Q206" s="126">
        <f t="shared" si="823"/>
        <v>0.4582248521</v>
      </c>
      <c r="R206" s="126">
        <f t="shared" si="823"/>
        <v>0.3224551888</v>
      </c>
      <c r="S206" s="126">
        <f t="shared" si="823"/>
        <v>0.2269133774</v>
      </c>
      <c r="T206" s="126">
        <f t="shared" si="823"/>
        <v>0.3101829768</v>
      </c>
      <c r="U206" s="126">
        <f t="shared" si="823"/>
        <v>0.2182773586</v>
      </c>
      <c r="V206" s="126">
        <f t="shared" si="823"/>
        <v>0.1536029016</v>
      </c>
      <c r="W206" s="126">
        <f t="shared" si="823"/>
        <v>0.1080911531</v>
      </c>
      <c r="X206" s="126">
        <f t="shared" si="823"/>
        <v>0.6769230769</v>
      </c>
      <c r="Y206" s="126">
        <f t="shared" si="823"/>
        <v>0.4582248521</v>
      </c>
      <c r="Z206" s="126">
        <f t="shared" si="823"/>
        <v>0.3224551888</v>
      </c>
      <c r="AA206" s="126">
        <f t="shared" si="823"/>
        <v>0.3101829768</v>
      </c>
      <c r="AB206" s="126">
        <f t="shared" si="823"/>
        <v>0.2182773586</v>
      </c>
      <c r="AC206" s="126">
        <f t="shared" si="823"/>
        <v>0.1536029016</v>
      </c>
      <c r="AD206" s="126">
        <f t="shared" si="823"/>
        <v>0.2099700151</v>
      </c>
      <c r="AE206" s="126">
        <f t="shared" si="823"/>
        <v>0.1477569812</v>
      </c>
      <c r="AF206" s="126">
        <f t="shared" si="823"/>
        <v>0.1039773488</v>
      </c>
      <c r="AG206" s="126">
        <f t="shared" si="823"/>
        <v>0.07316939597</v>
      </c>
      <c r="AH206" s="126">
        <f t="shared" si="823"/>
        <v>0.4763542562</v>
      </c>
      <c r="AI206" s="126">
        <f t="shared" si="823"/>
        <v>0.3224551888</v>
      </c>
      <c r="AJ206" s="126">
        <f t="shared" si="823"/>
        <v>0.2269133774</v>
      </c>
      <c r="AK206" s="126">
        <f t="shared" si="823"/>
        <v>0.2182773586</v>
      </c>
      <c r="AL206" s="126">
        <f t="shared" si="823"/>
        <v>0.1536029016</v>
      </c>
      <c r="AM206" s="126">
        <f t="shared" si="823"/>
        <v>0.1080911531</v>
      </c>
      <c r="AN206" s="126">
        <f t="shared" si="823"/>
        <v>0.1477569812</v>
      </c>
      <c r="AO206" s="126">
        <f t="shared" si="823"/>
        <v>0.1039773488</v>
      </c>
      <c r="AP206" s="126">
        <f t="shared" si="823"/>
        <v>0.07316939597</v>
      </c>
      <c r="AQ206" s="126">
        <f t="shared" si="823"/>
        <v>0.05148968086</v>
      </c>
      <c r="AR206" s="126">
        <f t="shared" si="823"/>
        <v>0.4582248521</v>
      </c>
      <c r="AS206" s="126">
        <f t="shared" si="823"/>
        <v>0.3101829768</v>
      </c>
      <c r="AT206" s="126">
        <f t="shared" si="823"/>
        <v>0.2182773586</v>
      </c>
      <c r="AU206" s="126">
        <f t="shared" si="823"/>
        <v>0.2099700151</v>
      </c>
      <c r="AV206" s="126">
        <f t="shared" si="823"/>
        <v>0.1477569812</v>
      </c>
      <c r="AW206" s="126">
        <f t="shared" si="823"/>
        <v>0.1039773488</v>
      </c>
      <c r="AX206" s="126">
        <f t="shared" si="823"/>
        <v>0.1421335487</v>
      </c>
      <c r="AY206" s="126">
        <f t="shared" si="823"/>
        <v>0.1000201104</v>
      </c>
      <c r="AZ206" s="126">
        <f t="shared" si="823"/>
        <v>0.07038466688</v>
      </c>
      <c r="BA206" s="126">
        <f t="shared" si="823"/>
        <v>0.04953005266</v>
      </c>
      <c r="BB206" s="126">
        <f t="shared" si="823"/>
        <v>0.3224551888</v>
      </c>
      <c r="BC206" s="126">
        <f t="shared" si="823"/>
        <v>0.2182773586</v>
      </c>
      <c r="BD206" s="126">
        <f t="shared" si="823"/>
        <v>0.1536029016</v>
      </c>
      <c r="BE206" s="126">
        <f t="shared" si="823"/>
        <v>0.1477569812</v>
      </c>
      <c r="BF206" s="126">
        <f t="shared" si="823"/>
        <v>0.1039773488</v>
      </c>
      <c r="BG206" s="126">
        <f t="shared" si="823"/>
        <v>0.07316939597</v>
      </c>
      <c r="BH206" s="126">
        <f t="shared" si="823"/>
        <v>0.1000201104</v>
      </c>
      <c r="BI206" s="126">
        <f t="shared" si="823"/>
        <v>0.07038466688</v>
      </c>
      <c r="BJ206" s="126">
        <f t="shared" si="823"/>
        <v>0.04953005266</v>
      </c>
      <c r="BK206" s="126">
        <f t="shared" si="823"/>
        <v>0.0348545532</v>
      </c>
      <c r="BL206" s="126">
        <f t="shared" si="823"/>
        <v>0.2269133774</v>
      </c>
      <c r="BM206" s="126">
        <f t="shared" si="823"/>
        <v>0.1536029016</v>
      </c>
      <c r="BN206" s="126">
        <f t="shared" si="823"/>
        <v>0.1080911531</v>
      </c>
      <c r="BO206" s="126">
        <f t="shared" si="823"/>
        <v>0.1039773488</v>
      </c>
      <c r="BP206" s="126">
        <f t="shared" si="823"/>
        <v>0.07316939597</v>
      </c>
      <c r="BQ206" s="126">
        <f t="shared" si="823"/>
        <v>0.05148968086</v>
      </c>
      <c r="BR206" s="126">
        <f t="shared" si="823"/>
        <v>0.07038466688</v>
      </c>
      <c r="BS206" s="126">
        <f t="shared" si="823"/>
        <v>0.04953005266</v>
      </c>
      <c r="BT206" s="126">
        <f t="shared" si="823"/>
        <v>0.0348545532</v>
      </c>
      <c r="BU206" s="126">
        <f t="shared" si="823"/>
        <v>0.02452732863</v>
      </c>
      <c r="BV206" s="126">
        <f t="shared" si="823"/>
        <v>0.3101829768</v>
      </c>
      <c r="BW206" s="126">
        <f t="shared" si="823"/>
        <v>0.2099700151</v>
      </c>
      <c r="BX206" s="126">
        <f t="shared" si="823"/>
        <v>0.1477569812</v>
      </c>
      <c r="BY206" s="126">
        <f t="shared" si="823"/>
        <v>0.1421335487</v>
      </c>
      <c r="BZ206" s="126">
        <f t="shared" si="823"/>
        <v>0.1000201104</v>
      </c>
      <c r="CA206" s="126">
        <f t="shared" si="823"/>
        <v>0.07038466688</v>
      </c>
      <c r="CB206" s="126">
        <f t="shared" si="823"/>
        <v>0.09621347909</v>
      </c>
      <c r="CC206" s="126">
        <f t="shared" si="823"/>
        <v>0.06770592085</v>
      </c>
      <c r="CD206" s="126">
        <f t="shared" si="823"/>
        <v>0.04764500528</v>
      </c>
      <c r="CE206" s="126">
        <f t="shared" si="823"/>
        <v>0.03352803564</v>
      </c>
      <c r="CF206" s="126">
        <f t="shared" si="823"/>
        <v>0.2182773586</v>
      </c>
      <c r="CG206" s="126">
        <f t="shared" si="823"/>
        <v>0.1477569812</v>
      </c>
      <c r="CH206" s="126">
        <f t="shared" si="823"/>
        <v>0.1039773488</v>
      </c>
      <c r="CI206" s="126">
        <f t="shared" si="823"/>
        <v>0.1000201104</v>
      </c>
      <c r="CJ206" s="126">
        <f t="shared" si="823"/>
        <v>0.07038466688</v>
      </c>
      <c r="CK206" s="126">
        <f t="shared" si="823"/>
        <v>0.04953005266</v>
      </c>
      <c r="CL206" s="126">
        <f t="shared" si="823"/>
        <v>0.06770592085</v>
      </c>
      <c r="CM206" s="126">
        <f t="shared" si="823"/>
        <v>0.04764500528</v>
      </c>
      <c r="CN206" s="126">
        <f t="shared" si="823"/>
        <v>0.03352803564</v>
      </c>
      <c r="CO206" s="126">
        <f t="shared" si="823"/>
        <v>0.02359385139</v>
      </c>
      <c r="CP206" s="126">
        <f t="shared" si="823"/>
        <v>0.1536029016</v>
      </c>
      <c r="CQ206" s="126">
        <f t="shared" si="823"/>
        <v>0.1039773488</v>
      </c>
      <c r="CR206" s="126">
        <f t="shared" si="823"/>
        <v>0.07316939597</v>
      </c>
      <c r="CS206" s="126">
        <f t="shared" si="823"/>
        <v>0.07038466688</v>
      </c>
      <c r="CT206" s="126">
        <f t="shared" si="823"/>
        <v>0.04953005266</v>
      </c>
      <c r="CU206" s="126">
        <f t="shared" si="823"/>
        <v>0.0348545532</v>
      </c>
      <c r="CV206" s="126">
        <f t="shared" si="823"/>
        <v>0.04764500528</v>
      </c>
      <c r="CW206" s="126">
        <f t="shared" si="823"/>
        <v>0.03352803564</v>
      </c>
      <c r="CX206" s="126">
        <f t="shared" si="823"/>
        <v>0.02359385139</v>
      </c>
      <c r="CY206" s="126">
        <f t="shared" si="823"/>
        <v>0.01660311476</v>
      </c>
      <c r="CZ206" s="126">
        <f t="shared" si="823"/>
        <v>0.1080911531</v>
      </c>
      <c r="DA206" s="126">
        <f t="shared" si="823"/>
        <v>0.07316939597</v>
      </c>
      <c r="DB206" s="126">
        <f t="shared" si="823"/>
        <v>0.05148968086</v>
      </c>
      <c r="DC206" s="126">
        <f t="shared" si="823"/>
        <v>0.04953005266</v>
      </c>
      <c r="DD206" s="126">
        <f t="shared" si="823"/>
        <v>0.0348545532</v>
      </c>
      <c r="DE206" s="126">
        <f t="shared" si="823"/>
        <v>0.02452732863</v>
      </c>
      <c r="DF206" s="126">
        <f t="shared" si="823"/>
        <v>0.03352803564</v>
      </c>
      <c r="DG206" s="126">
        <f t="shared" si="823"/>
        <v>0.02359385139</v>
      </c>
      <c r="DH206" s="126">
        <f t="shared" si="823"/>
        <v>0.01660311476</v>
      </c>
      <c r="DI206" s="126">
        <f t="shared" si="823"/>
        <v>0.01168369739</v>
      </c>
      <c r="DJ206" s="126">
        <f t="shared" ref="DJ206:DS206" si="824">$A206*OFFSET($D206,0,DJ$3)</f>
        <v>0.552715655</v>
      </c>
      <c r="DK206" s="126">
        <f t="shared" si="824"/>
        <v>0.3741459818</v>
      </c>
      <c r="DL206" s="126">
        <f t="shared" si="824"/>
        <v>0.2632884547</v>
      </c>
      <c r="DM206" s="126">
        <f t="shared" si="824"/>
        <v>0.2532680492</v>
      </c>
      <c r="DN206" s="126">
        <f t="shared" si="824"/>
        <v>0.1782260309</v>
      </c>
      <c r="DO206" s="126">
        <f t="shared" si="824"/>
        <v>0.125418576</v>
      </c>
      <c r="DP206" s="126">
        <f t="shared" si="824"/>
        <v>0.1714429872</v>
      </c>
      <c r="DQ206" s="126">
        <f t="shared" si="824"/>
        <v>0.1206453132</v>
      </c>
      <c r="DR206" s="126">
        <f t="shared" si="824"/>
        <v>0.08489872839</v>
      </c>
      <c r="DS206" s="126">
        <f t="shared" si="824"/>
        <v>0.0597436725</v>
      </c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5">
        <f t="shared" ref="EF206:EO206" si="825">D206*EF$3</f>
        <v>-0.002271078519</v>
      </c>
      <c r="EG206" s="125">
        <f t="shared" si="825"/>
        <v>0.2998564606</v>
      </c>
      <c r="EH206" s="125">
        <f t="shared" si="825"/>
        <v>0.2738058946</v>
      </c>
      <c r="EI206" s="125">
        <f t="shared" si="825"/>
        <v>-0.1634981209</v>
      </c>
      <c r="EJ206" s="125">
        <f t="shared" si="825"/>
        <v>0.1724276898</v>
      </c>
      <c r="EK206" s="125">
        <f t="shared" si="825"/>
        <v>-0.05089452325</v>
      </c>
      <c r="EL206" s="125">
        <f t="shared" si="825"/>
        <v>0.1058333308</v>
      </c>
      <c r="EM206" s="125">
        <f t="shared" si="825"/>
        <v>-0.06636878648</v>
      </c>
      <c r="EN206" s="125">
        <f t="shared" si="825"/>
        <v>-0.05215582322</v>
      </c>
      <c r="EO206" s="125">
        <f t="shared" si="825"/>
        <v>0.0374404329</v>
      </c>
      <c r="EP206" s="127">
        <f t="shared" si="17"/>
        <v>0.5541754763</v>
      </c>
      <c r="EQ206" s="127">
        <v>0.019846535962590117</v>
      </c>
      <c r="ER206" s="127">
        <f t="shared" si="18"/>
        <v>0.552715655</v>
      </c>
      <c r="ES206" s="127">
        <f t="shared" si="19"/>
        <v>0.00000213107843</v>
      </c>
      <c r="ET206" s="127">
        <f t="shared" si="20"/>
        <v>0.01425004194</v>
      </c>
    </row>
    <row r="207">
      <c r="A207" s="123">
        <f>'Yield Tabulations'!Z208</f>
        <v>0.3713910761</v>
      </c>
      <c r="B207" s="124">
        <f>'Yield Tabulations'!V208</f>
        <v>0.3355263158</v>
      </c>
      <c r="C207" s="124">
        <f>'Yield Tabulations'!W208</f>
        <v>0.4248366013</v>
      </c>
      <c r="D207" s="125">
        <f t="shared" si="11"/>
        <v>1</v>
      </c>
      <c r="E207" s="125">
        <f t="shared" ref="E207:M207" si="826">POWER($B207,E$1)*POWER($C207,E$2)</f>
        <v>0.4248366013</v>
      </c>
      <c r="F207" s="125">
        <f t="shared" si="826"/>
        <v>0.3355263158</v>
      </c>
      <c r="G207" s="125">
        <f t="shared" si="826"/>
        <v>0.1804861378</v>
      </c>
      <c r="H207" s="125">
        <f t="shared" si="826"/>
        <v>0.1425438596</v>
      </c>
      <c r="I207" s="125">
        <f t="shared" si="826"/>
        <v>0.1125779086</v>
      </c>
      <c r="J207" s="125">
        <f t="shared" si="826"/>
        <v>0.07667711737</v>
      </c>
      <c r="K207" s="125">
        <f t="shared" si="826"/>
        <v>0.06055784887</v>
      </c>
      <c r="L207" s="125">
        <f t="shared" si="826"/>
        <v>0.04782721607</v>
      </c>
      <c r="M207" s="125">
        <f t="shared" si="826"/>
        <v>0.03777285091</v>
      </c>
      <c r="N207" s="126">
        <f t="shared" ref="N207:DI207" si="827">OFFSET($D207,0,N$2)*OFFSET($D207,0,N$3)</f>
        <v>1</v>
      </c>
      <c r="O207" s="126">
        <f t="shared" si="827"/>
        <v>0.4248366013</v>
      </c>
      <c r="P207" s="126">
        <f t="shared" si="827"/>
        <v>0.3355263158</v>
      </c>
      <c r="Q207" s="126">
        <f t="shared" si="827"/>
        <v>0.1804861378</v>
      </c>
      <c r="R207" s="126">
        <f t="shared" si="827"/>
        <v>0.1425438596</v>
      </c>
      <c r="S207" s="126">
        <f t="shared" si="827"/>
        <v>0.1125779086</v>
      </c>
      <c r="T207" s="126">
        <f t="shared" si="827"/>
        <v>0.07667711737</v>
      </c>
      <c r="U207" s="126">
        <f t="shared" si="827"/>
        <v>0.06055784887</v>
      </c>
      <c r="V207" s="126">
        <f t="shared" si="827"/>
        <v>0.04782721607</v>
      </c>
      <c r="W207" s="126">
        <f t="shared" si="827"/>
        <v>0.03777285091</v>
      </c>
      <c r="X207" s="126">
        <f t="shared" si="827"/>
        <v>0.4248366013</v>
      </c>
      <c r="Y207" s="126">
        <f t="shared" si="827"/>
        <v>0.1804861378</v>
      </c>
      <c r="Z207" s="126">
        <f t="shared" si="827"/>
        <v>0.1425438596</v>
      </c>
      <c r="AA207" s="126">
        <f t="shared" si="827"/>
        <v>0.07667711737</v>
      </c>
      <c r="AB207" s="126">
        <f t="shared" si="827"/>
        <v>0.06055784887</v>
      </c>
      <c r="AC207" s="126">
        <f t="shared" si="827"/>
        <v>0.04782721607</v>
      </c>
      <c r="AD207" s="126">
        <f t="shared" si="827"/>
        <v>0.03257524594</v>
      </c>
      <c r="AE207" s="126">
        <f t="shared" si="827"/>
        <v>0.0257271907</v>
      </c>
      <c r="AF207" s="126">
        <f t="shared" si="827"/>
        <v>0.02031875192</v>
      </c>
      <c r="AG207" s="126">
        <f t="shared" si="827"/>
        <v>0.0160472896</v>
      </c>
      <c r="AH207" s="126">
        <f t="shared" si="827"/>
        <v>0.3355263158</v>
      </c>
      <c r="AI207" s="126">
        <f t="shared" si="827"/>
        <v>0.1425438596</v>
      </c>
      <c r="AJ207" s="126">
        <f t="shared" si="827"/>
        <v>0.1125779086</v>
      </c>
      <c r="AK207" s="126">
        <f t="shared" si="827"/>
        <v>0.06055784887</v>
      </c>
      <c r="AL207" s="126">
        <f t="shared" si="827"/>
        <v>0.04782721607</v>
      </c>
      <c r="AM207" s="126">
        <f t="shared" si="827"/>
        <v>0.03777285091</v>
      </c>
      <c r="AN207" s="126">
        <f t="shared" si="827"/>
        <v>0.0257271907</v>
      </c>
      <c r="AO207" s="126">
        <f t="shared" si="827"/>
        <v>0.02031875192</v>
      </c>
      <c r="AP207" s="126">
        <f t="shared" si="827"/>
        <v>0.0160472896</v>
      </c>
      <c r="AQ207" s="126">
        <f t="shared" si="827"/>
        <v>0.0126737855</v>
      </c>
      <c r="AR207" s="126">
        <f t="shared" si="827"/>
        <v>0.1804861378</v>
      </c>
      <c r="AS207" s="126">
        <f t="shared" si="827"/>
        <v>0.07667711737</v>
      </c>
      <c r="AT207" s="126">
        <f t="shared" si="827"/>
        <v>0.06055784887</v>
      </c>
      <c r="AU207" s="126">
        <f t="shared" si="827"/>
        <v>0.03257524594</v>
      </c>
      <c r="AV207" s="126">
        <f t="shared" si="827"/>
        <v>0.0257271907</v>
      </c>
      <c r="AW207" s="126">
        <f t="shared" si="827"/>
        <v>0.02031875192</v>
      </c>
      <c r="AX207" s="126">
        <f t="shared" si="827"/>
        <v>0.01383915677</v>
      </c>
      <c r="AY207" s="126">
        <f t="shared" si="827"/>
        <v>0.01092985226</v>
      </c>
      <c r="AZ207" s="126">
        <f t="shared" si="827"/>
        <v>0.00863214951</v>
      </c>
      <c r="BA207" s="126">
        <f t="shared" si="827"/>
        <v>0.006817475974</v>
      </c>
      <c r="BB207" s="126">
        <f t="shared" si="827"/>
        <v>0.1425438596</v>
      </c>
      <c r="BC207" s="126">
        <f t="shared" si="827"/>
        <v>0.06055784887</v>
      </c>
      <c r="BD207" s="126">
        <f t="shared" si="827"/>
        <v>0.04782721607</v>
      </c>
      <c r="BE207" s="126">
        <f t="shared" si="827"/>
        <v>0.0257271907</v>
      </c>
      <c r="BF207" s="126">
        <f t="shared" si="827"/>
        <v>0.02031875192</v>
      </c>
      <c r="BG207" s="126">
        <f t="shared" si="827"/>
        <v>0.0160472896</v>
      </c>
      <c r="BH207" s="126">
        <f t="shared" si="827"/>
        <v>0.01092985226</v>
      </c>
      <c r="BI207" s="126">
        <f t="shared" si="827"/>
        <v>0.00863214951</v>
      </c>
      <c r="BJ207" s="126">
        <f t="shared" si="827"/>
        <v>0.006817475974</v>
      </c>
      <c r="BK207" s="126">
        <f t="shared" si="827"/>
        <v>0.005384287958</v>
      </c>
      <c r="BL207" s="126">
        <f t="shared" si="827"/>
        <v>0.1125779086</v>
      </c>
      <c r="BM207" s="126">
        <f t="shared" si="827"/>
        <v>0.04782721607</v>
      </c>
      <c r="BN207" s="126">
        <f t="shared" si="827"/>
        <v>0.03777285091</v>
      </c>
      <c r="BO207" s="126">
        <f t="shared" si="827"/>
        <v>0.02031875192</v>
      </c>
      <c r="BP207" s="126">
        <f t="shared" si="827"/>
        <v>0.0160472896</v>
      </c>
      <c r="BQ207" s="126">
        <f t="shared" si="827"/>
        <v>0.0126737855</v>
      </c>
      <c r="BR207" s="126">
        <f t="shared" si="827"/>
        <v>0.00863214951</v>
      </c>
      <c r="BS207" s="126">
        <f t="shared" si="827"/>
        <v>0.006817475974</v>
      </c>
      <c r="BT207" s="126">
        <f t="shared" si="827"/>
        <v>0.005384287958</v>
      </c>
      <c r="BU207" s="126">
        <f t="shared" si="827"/>
        <v>0.004252388557</v>
      </c>
      <c r="BV207" s="126">
        <f t="shared" si="827"/>
        <v>0.07667711737</v>
      </c>
      <c r="BW207" s="126">
        <f t="shared" si="827"/>
        <v>0.03257524594</v>
      </c>
      <c r="BX207" s="126">
        <f t="shared" si="827"/>
        <v>0.0257271907</v>
      </c>
      <c r="BY207" s="126">
        <f t="shared" si="827"/>
        <v>0.01383915677</v>
      </c>
      <c r="BZ207" s="126">
        <f t="shared" si="827"/>
        <v>0.01092985226</v>
      </c>
      <c r="CA207" s="126">
        <f t="shared" si="827"/>
        <v>0.00863214951</v>
      </c>
      <c r="CB207" s="126">
        <f t="shared" si="827"/>
        <v>0.005879380328</v>
      </c>
      <c r="CC207" s="126">
        <f t="shared" si="827"/>
        <v>0.004643401286</v>
      </c>
      <c r="CD207" s="126">
        <f t="shared" si="827"/>
        <v>0.00366725306</v>
      </c>
      <c r="CE207" s="126">
        <f t="shared" si="827"/>
        <v>0.002896313322</v>
      </c>
      <c r="CF207" s="126">
        <f t="shared" si="827"/>
        <v>0.06055784887</v>
      </c>
      <c r="CG207" s="126">
        <f t="shared" si="827"/>
        <v>0.0257271907</v>
      </c>
      <c r="CH207" s="126">
        <f t="shared" si="827"/>
        <v>0.02031875192</v>
      </c>
      <c r="CI207" s="126">
        <f t="shared" si="827"/>
        <v>0.01092985226</v>
      </c>
      <c r="CJ207" s="126">
        <f t="shared" si="827"/>
        <v>0.00863214951</v>
      </c>
      <c r="CK207" s="126">
        <f t="shared" si="827"/>
        <v>0.006817475974</v>
      </c>
      <c r="CL207" s="126">
        <f t="shared" si="827"/>
        <v>0.004643401286</v>
      </c>
      <c r="CM207" s="126">
        <f t="shared" si="827"/>
        <v>0.00366725306</v>
      </c>
      <c r="CN207" s="126">
        <f t="shared" si="827"/>
        <v>0.002896313322</v>
      </c>
      <c r="CO207" s="126">
        <f t="shared" si="827"/>
        <v>0.002287442597</v>
      </c>
      <c r="CP207" s="126">
        <f t="shared" si="827"/>
        <v>0.04782721607</v>
      </c>
      <c r="CQ207" s="126">
        <f t="shared" si="827"/>
        <v>0.02031875192</v>
      </c>
      <c r="CR207" s="126">
        <f t="shared" si="827"/>
        <v>0.0160472896</v>
      </c>
      <c r="CS207" s="126">
        <f t="shared" si="827"/>
        <v>0.00863214951</v>
      </c>
      <c r="CT207" s="126">
        <f t="shared" si="827"/>
        <v>0.006817475974</v>
      </c>
      <c r="CU207" s="126">
        <f t="shared" si="827"/>
        <v>0.005384287958</v>
      </c>
      <c r="CV207" s="126">
        <f t="shared" si="827"/>
        <v>0.00366725306</v>
      </c>
      <c r="CW207" s="126">
        <f t="shared" si="827"/>
        <v>0.002896313322</v>
      </c>
      <c r="CX207" s="126">
        <f t="shared" si="827"/>
        <v>0.002287442597</v>
      </c>
      <c r="CY207" s="126">
        <f t="shared" si="827"/>
        <v>0.001806570302</v>
      </c>
      <c r="CZ207" s="126">
        <f t="shared" si="827"/>
        <v>0.03777285091</v>
      </c>
      <c r="DA207" s="126">
        <f t="shared" si="827"/>
        <v>0.0160472896</v>
      </c>
      <c r="DB207" s="126">
        <f t="shared" si="827"/>
        <v>0.0126737855</v>
      </c>
      <c r="DC207" s="126">
        <f t="shared" si="827"/>
        <v>0.006817475974</v>
      </c>
      <c r="DD207" s="126">
        <f t="shared" si="827"/>
        <v>0.005384287958</v>
      </c>
      <c r="DE207" s="126">
        <f t="shared" si="827"/>
        <v>0.004252388557</v>
      </c>
      <c r="DF207" s="126">
        <f t="shared" si="827"/>
        <v>0.002896313322</v>
      </c>
      <c r="DG207" s="126">
        <f t="shared" si="827"/>
        <v>0.002287442597</v>
      </c>
      <c r="DH207" s="126">
        <f t="shared" si="827"/>
        <v>0.001806570302</v>
      </c>
      <c r="DI207" s="126">
        <f t="shared" si="827"/>
        <v>0.001426788266</v>
      </c>
      <c r="DJ207" s="126">
        <f t="shared" ref="DJ207:DS207" si="828">$A207*OFFSET($D207,0,DJ$3)</f>
        <v>0.3713910761</v>
      </c>
      <c r="DK207" s="126">
        <f t="shared" si="828"/>
        <v>0.1577805225</v>
      </c>
      <c r="DL207" s="126">
        <f t="shared" si="828"/>
        <v>0.1246114795</v>
      </c>
      <c r="DM207" s="126">
        <f t="shared" si="828"/>
        <v>0.06703094095</v>
      </c>
      <c r="DN207" s="126">
        <f t="shared" si="828"/>
        <v>0.05293951743</v>
      </c>
      <c r="DO207" s="126">
        <f t="shared" si="828"/>
        <v>0.04181043062</v>
      </c>
      <c r="DP207" s="126">
        <f t="shared" si="828"/>
        <v>0.02847719713</v>
      </c>
      <c r="DQ207" s="126">
        <f t="shared" si="828"/>
        <v>0.02249064466</v>
      </c>
      <c r="DR207" s="126">
        <f t="shared" si="828"/>
        <v>0.01776260124</v>
      </c>
      <c r="DS207" s="126">
        <f t="shared" si="828"/>
        <v>0.01402849975</v>
      </c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5">
        <f t="shared" ref="EF207:EO207" si="829">D207*EF$3</f>
        <v>-0.002271078519</v>
      </c>
      <c r="EG207" s="125">
        <f t="shared" si="829"/>
        <v>0.1881897721</v>
      </c>
      <c r="EH207" s="125">
        <f t="shared" si="829"/>
        <v>0.192858743</v>
      </c>
      <c r="EI207" s="125">
        <f t="shared" si="829"/>
        <v>-0.06439883008</v>
      </c>
      <c r="EJ207" s="125">
        <f t="shared" si="829"/>
        <v>0.07622302033</v>
      </c>
      <c r="EK207" s="125">
        <f t="shared" si="829"/>
        <v>-0.02525015956</v>
      </c>
      <c r="EL207" s="125">
        <f t="shared" si="829"/>
        <v>0.02616196032</v>
      </c>
      <c r="EM207" s="125">
        <f t="shared" si="829"/>
        <v>-0.01841304553</v>
      </c>
      <c r="EN207" s="125">
        <f t="shared" si="829"/>
        <v>-0.01623971813</v>
      </c>
      <c r="EO207" s="125">
        <f t="shared" si="829"/>
        <v>0.01308369694</v>
      </c>
      <c r="EP207" s="127">
        <f t="shared" si="17"/>
        <v>0.3699443609</v>
      </c>
      <c r="EQ207" s="127">
        <v>-0.04669166509588751</v>
      </c>
      <c r="ER207" s="127">
        <f t="shared" si="18"/>
        <v>0.3713910761</v>
      </c>
      <c r="ES207" s="127">
        <f t="shared" si="19"/>
        <v>0.000002092985007</v>
      </c>
      <c r="ET207" s="127">
        <f t="shared" si="20"/>
        <v>0.003837931269</v>
      </c>
    </row>
    <row r="208">
      <c r="A208" s="123">
        <f>'Yield Tabulations'!Z209</f>
        <v>0.3636363636</v>
      </c>
      <c r="B208" s="124">
        <f>'Yield Tabulations'!V209</f>
        <v>0.4378881988</v>
      </c>
      <c r="C208" s="124">
        <f>'Yield Tabulations'!W209</f>
        <v>0.241025641</v>
      </c>
      <c r="D208" s="125">
        <f t="shared" si="11"/>
        <v>1</v>
      </c>
      <c r="E208" s="125">
        <f t="shared" ref="E208:M208" si="830">POWER($B208,E$1)*POWER($C208,E$2)</f>
        <v>0.241025641</v>
      </c>
      <c r="F208" s="125">
        <f t="shared" si="830"/>
        <v>0.4378881988</v>
      </c>
      <c r="G208" s="125">
        <f t="shared" si="830"/>
        <v>0.05809335963</v>
      </c>
      <c r="H208" s="125">
        <f t="shared" si="830"/>
        <v>0.1055422838</v>
      </c>
      <c r="I208" s="125">
        <f t="shared" si="830"/>
        <v>0.1917460746</v>
      </c>
      <c r="J208" s="125">
        <f t="shared" si="830"/>
        <v>0.01400198924</v>
      </c>
      <c r="K208" s="125">
        <f t="shared" si="830"/>
        <v>0.02543839661</v>
      </c>
      <c r="L208" s="125">
        <f t="shared" si="830"/>
        <v>0.04621572055</v>
      </c>
      <c r="M208" s="125">
        <f t="shared" si="830"/>
        <v>0.08396334323</v>
      </c>
      <c r="N208" s="126">
        <f t="shared" ref="N208:DI208" si="831">OFFSET($D208,0,N$2)*OFFSET($D208,0,N$3)</f>
        <v>1</v>
      </c>
      <c r="O208" s="126">
        <f t="shared" si="831"/>
        <v>0.241025641</v>
      </c>
      <c r="P208" s="126">
        <f t="shared" si="831"/>
        <v>0.4378881988</v>
      </c>
      <c r="Q208" s="126">
        <f t="shared" si="831"/>
        <v>0.05809335963</v>
      </c>
      <c r="R208" s="126">
        <f t="shared" si="831"/>
        <v>0.1055422838</v>
      </c>
      <c r="S208" s="126">
        <f t="shared" si="831"/>
        <v>0.1917460746</v>
      </c>
      <c r="T208" s="126">
        <f t="shared" si="831"/>
        <v>0.01400198924</v>
      </c>
      <c r="U208" s="126">
        <f t="shared" si="831"/>
        <v>0.02543839661</v>
      </c>
      <c r="V208" s="126">
        <f t="shared" si="831"/>
        <v>0.04621572055</v>
      </c>
      <c r="W208" s="126">
        <f t="shared" si="831"/>
        <v>0.08396334323</v>
      </c>
      <c r="X208" s="126">
        <f t="shared" si="831"/>
        <v>0.241025641</v>
      </c>
      <c r="Y208" s="126">
        <f t="shared" si="831"/>
        <v>0.05809335963</v>
      </c>
      <c r="Z208" s="126">
        <f t="shared" si="831"/>
        <v>0.1055422838</v>
      </c>
      <c r="AA208" s="126">
        <f t="shared" si="831"/>
        <v>0.01400198924</v>
      </c>
      <c r="AB208" s="126">
        <f t="shared" si="831"/>
        <v>0.02543839661</v>
      </c>
      <c r="AC208" s="126">
        <f t="shared" si="831"/>
        <v>0.04621572055</v>
      </c>
      <c r="AD208" s="126">
        <f t="shared" si="831"/>
        <v>0.003374838433</v>
      </c>
      <c r="AE208" s="126">
        <f t="shared" si="831"/>
        <v>0.006131305849</v>
      </c>
      <c r="AF208" s="126">
        <f t="shared" si="831"/>
        <v>0.01113917367</v>
      </c>
      <c r="AG208" s="126">
        <f t="shared" si="831"/>
        <v>0.02023731862</v>
      </c>
      <c r="AH208" s="126">
        <f t="shared" si="831"/>
        <v>0.4378881988</v>
      </c>
      <c r="AI208" s="126">
        <f t="shared" si="831"/>
        <v>0.1055422838</v>
      </c>
      <c r="AJ208" s="126">
        <f t="shared" si="831"/>
        <v>0.1917460746</v>
      </c>
      <c r="AK208" s="126">
        <f t="shared" si="831"/>
        <v>0.02543839661</v>
      </c>
      <c r="AL208" s="126">
        <f t="shared" si="831"/>
        <v>0.04621572055</v>
      </c>
      <c r="AM208" s="126">
        <f t="shared" si="831"/>
        <v>0.08396334323</v>
      </c>
      <c r="AN208" s="126">
        <f t="shared" si="831"/>
        <v>0.006131305849</v>
      </c>
      <c r="AO208" s="126">
        <f t="shared" si="831"/>
        <v>0.01113917367</v>
      </c>
      <c r="AP208" s="126">
        <f t="shared" si="831"/>
        <v>0.02023731862</v>
      </c>
      <c r="AQ208" s="126">
        <f t="shared" si="831"/>
        <v>0.03676655713</v>
      </c>
      <c r="AR208" s="126">
        <f t="shared" si="831"/>
        <v>0.05809335963</v>
      </c>
      <c r="AS208" s="126">
        <f t="shared" si="831"/>
        <v>0.01400198924</v>
      </c>
      <c r="AT208" s="126">
        <f t="shared" si="831"/>
        <v>0.02543839661</v>
      </c>
      <c r="AU208" s="126">
        <f t="shared" si="831"/>
        <v>0.003374838433</v>
      </c>
      <c r="AV208" s="126">
        <f t="shared" si="831"/>
        <v>0.006131305849</v>
      </c>
      <c r="AW208" s="126">
        <f t="shared" si="831"/>
        <v>0.01113917367</v>
      </c>
      <c r="AX208" s="126">
        <f t="shared" si="831"/>
        <v>0.0008134225967</v>
      </c>
      <c r="AY208" s="126">
        <f t="shared" si="831"/>
        <v>0.001477801923</v>
      </c>
      <c r="AZ208" s="126">
        <f t="shared" si="831"/>
        <v>0.002684826474</v>
      </c>
      <c r="BA208" s="126">
        <f t="shared" si="831"/>
        <v>0.004877712694</v>
      </c>
      <c r="BB208" s="126">
        <f t="shared" si="831"/>
        <v>0.1055422838</v>
      </c>
      <c r="BC208" s="126">
        <f t="shared" si="831"/>
        <v>0.02543839661</v>
      </c>
      <c r="BD208" s="126">
        <f t="shared" si="831"/>
        <v>0.04621572055</v>
      </c>
      <c r="BE208" s="126">
        <f t="shared" si="831"/>
        <v>0.006131305849</v>
      </c>
      <c r="BF208" s="126">
        <f t="shared" si="831"/>
        <v>0.01113917367</v>
      </c>
      <c r="BG208" s="126">
        <f t="shared" si="831"/>
        <v>0.02023731862</v>
      </c>
      <c r="BH208" s="126">
        <f t="shared" si="831"/>
        <v>0.001477801923</v>
      </c>
      <c r="BI208" s="126">
        <f t="shared" si="831"/>
        <v>0.002684826474</v>
      </c>
      <c r="BJ208" s="126">
        <f t="shared" si="831"/>
        <v>0.004877712694</v>
      </c>
      <c r="BK208" s="126">
        <f t="shared" si="831"/>
        <v>0.008861683</v>
      </c>
      <c r="BL208" s="126">
        <f t="shared" si="831"/>
        <v>0.1917460746</v>
      </c>
      <c r="BM208" s="126">
        <f t="shared" si="831"/>
        <v>0.04621572055</v>
      </c>
      <c r="BN208" s="126">
        <f t="shared" si="831"/>
        <v>0.08396334323</v>
      </c>
      <c r="BO208" s="126">
        <f t="shared" si="831"/>
        <v>0.01113917367</v>
      </c>
      <c r="BP208" s="126">
        <f t="shared" si="831"/>
        <v>0.02023731862</v>
      </c>
      <c r="BQ208" s="126">
        <f t="shared" si="831"/>
        <v>0.03676655713</v>
      </c>
      <c r="BR208" s="126">
        <f t="shared" si="831"/>
        <v>0.002684826474</v>
      </c>
      <c r="BS208" s="126">
        <f t="shared" si="831"/>
        <v>0.004877712694</v>
      </c>
      <c r="BT208" s="126">
        <f t="shared" si="831"/>
        <v>0.008861683</v>
      </c>
      <c r="BU208" s="126">
        <f t="shared" si="831"/>
        <v>0.01609964148</v>
      </c>
      <c r="BV208" s="126">
        <f t="shared" si="831"/>
        <v>0.01400198924</v>
      </c>
      <c r="BW208" s="126">
        <f t="shared" si="831"/>
        <v>0.003374838433</v>
      </c>
      <c r="BX208" s="126">
        <f t="shared" si="831"/>
        <v>0.006131305849</v>
      </c>
      <c r="BY208" s="126">
        <f t="shared" si="831"/>
        <v>0.0008134225967</v>
      </c>
      <c r="BZ208" s="126">
        <f t="shared" si="831"/>
        <v>0.001477801923</v>
      </c>
      <c r="CA208" s="126">
        <f t="shared" si="831"/>
        <v>0.002684826474</v>
      </c>
      <c r="CB208" s="126">
        <f t="shared" si="831"/>
        <v>0.0001960557028</v>
      </c>
      <c r="CC208" s="126">
        <f t="shared" si="831"/>
        <v>0.0003561881557</v>
      </c>
      <c r="CD208" s="126">
        <f t="shared" si="831"/>
        <v>0.000647112022</v>
      </c>
      <c r="CE208" s="126">
        <f t="shared" si="831"/>
        <v>0.001175653829</v>
      </c>
      <c r="CF208" s="126">
        <f t="shared" si="831"/>
        <v>0.02543839661</v>
      </c>
      <c r="CG208" s="126">
        <f t="shared" si="831"/>
        <v>0.006131305849</v>
      </c>
      <c r="CH208" s="126">
        <f t="shared" si="831"/>
        <v>0.01113917367</v>
      </c>
      <c r="CI208" s="126">
        <f t="shared" si="831"/>
        <v>0.001477801923</v>
      </c>
      <c r="CJ208" s="126">
        <f t="shared" si="831"/>
        <v>0.002684826474</v>
      </c>
      <c r="CK208" s="126">
        <f t="shared" si="831"/>
        <v>0.004877712694</v>
      </c>
      <c r="CL208" s="126">
        <f t="shared" si="831"/>
        <v>0.0003561881557</v>
      </c>
      <c r="CM208" s="126">
        <f t="shared" si="831"/>
        <v>0.000647112022</v>
      </c>
      <c r="CN208" s="126">
        <f t="shared" si="831"/>
        <v>0.001175653829</v>
      </c>
      <c r="CO208" s="126">
        <f t="shared" si="831"/>
        <v>0.002135892826</v>
      </c>
      <c r="CP208" s="126">
        <f t="shared" si="831"/>
        <v>0.04621572055</v>
      </c>
      <c r="CQ208" s="126">
        <f t="shared" si="831"/>
        <v>0.01113917367</v>
      </c>
      <c r="CR208" s="126">
        <f t="shared" si="831"/>
        <v>0.02023731862</v>
      </c>
      <c r="CS208" s="126">
        <f t="shared" si="831"/>
        <v>0.002684826474</v>
      </c>
      <c r="CT208" s="126">
        <f t="shared" si="831"/>
        <v>0.004877712694</v>
      </c>
      <c r="CU208" s="126">
        <f t="shared" si="831"/>
        <v>0.008861683</v>
      </c>
      <c r="CV208" s="126">
        <f t="shared" si="831"/>
        <v>0.000647112022</v>
      </c>
      <c r="CW208" s="126">
        <f t="shared" si="831"/>
        <v>0.001175653829</v>
      </c>
      <c r="CX208" s="126">
        <f t="shared" si="831"/>
        <v>0.002135892826</v>
      </c>
      <c r="CY208" s="126">
        <f t="shared" si="831"/>
        <v>0.003880426407</v>
      </c>
      <c r="CZ208" s="126">
        <f t="shared" si="831"/>
        <v>0.08396334323</v>
      </c>
      <c r="DA208" s="126">
        <f t="shared" si="831"/>
        <v>0.02023731862</v>
      </c>
      <c r="DB208" s="126">
        <f t="shared" si="831"/>
        <v>0.03676655713</v>
      </c>
      <c r="DC208" s="126">
        <f t="shared" si="831"/>
        <v>0.004877712694</v>
      </c>
      <c r="DD208" s="126">
        <f t="shared" si="831"/>
        <v>0.008861683</v>
      </c>
      <c r="DE208" s="126">
        <f t="shared" si="831"/>
        <v>0.01609964148</v>
      </c>
      <c r="DF208" s="126">
        <f t="shared" si="831"/>
        <v>0.001175653829</v>
      </c>
      <c r="DG208" s="126">
        <f t="shared" si="831"/>
        <v>0.002135892826</v>
      </c>
      <c r="DH208" s="126">
        <f t="shared" si="831"/>
        <v>0.003880426407</v>
      </c>
      <c r="DI208" s="126">
        <f t="shared" si="831"/>
        <v>0.007049843006</v>
      </c>
      <c r="DJ208" s="126">
        <f t="shared" ref="DJ208:DS208" si="832">$A208*OFFSET($D208,0,DJ$3)</f>
        <v>0.3636363636</v>
      </c>
      <c r="DK208" s="126">
        <f t="shared" si="832"/>
        <v>0.08764568765</v>
      </c>
      <c r="DL208" s="126">
        <f t="shared" si="832"/>
        <v>0.1592320723</v>
      </c>
      <c r="DM208" s="126">
        <f t="shared" si="832"/>
        <v>0.02112485805</v>
      </c>
      <c r="DN208" s="126">
        <f t="shared" si="832"/>
        <v>0.03837901229</v>
      </c>
      <c r="DO208" s="126">
        <f t="shared" si="832"/>
        <v>0.06972584531</v>
      </c>
      <c r="DP208" s="126">
        <f t="shared" si="832"/>
        <v>0.005091632453</v>
      </c>
      <c r="DQ208" s="126">
        <f t="shared" si="832"/>
        <v>0.00925032604</v>
      </c>
      <c r="DR208" s="126">
        <f t="shared" si="832"/>
        <v>0.01680571656</v>
      </c>
      <c r="DS208" s="126">
        <f t="shared" si="832"/>
        <v>0.03053212481</v>
      </c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5">
        <f t="shared" ref="EF208:EO208" si="833">D208*EF$3</f>
        <v>-0.002271078519</v>
      </c>
      <c r="EG208" s="125">
        <f t="shared" si="833"/>
        <v>0.1067670731</v>
      </c>
      <c r="EH208" s="125">
        <f t="shared" si="833"/>
        <v>0.2516958092</v>
      </c>
      <c r="EI208" s="125">
        <f t="shared" si="833"/>
        <v>-0.02072815365</v>
      </c>
      <c r="EJ208" s="125">
        <f t="shared" si="833"/>
        <v>0.05643702692</v>
      </c>
      <c r="EK208" s="125">
        <f t="shared" si="833"/>
        <v>-0.04300683002</v>
      </c>
      <c r="EL208" s="125">
        <f t="shared" si="833"/>
        <v>0.004777429037</v>
      </c>
      <c r="EM208" s="125">
        <f t="shared" si="833"/>
        <v>-0.007734725781</v>
      </c>
      <c r="EN208" s="125">
        <f t="shared" si="833"/>
        <v>-0.01569253527</v>
      </c>
      <c r="EO208" s="125">
        <f t="shared" si="833"/>
        <v>0.02908308244</v>
      </c>
      <c r="EP208" s="127">
        <f t="shared" si="17"/>
        <v>0.3593270975</v>
      </c>
      <c r="EQ208" s="127">
        <v>-0.007224533077338113</v>
      </c>
      <c r="ER208" s="127">
        <f t="shared" si="18"/>
        <v>0.3636363636</v>
      </c>
      <c r="ES208" s="127">
        <f t="shared" si="19"/>
        <v>0.00001856977484</v>
      </c>
      <c r="ET208" s="127">
        <f t="shared" si="20"/>
        <v>0.00485889183</v>
      </c>
    </row>
    <row r="209">
      <c r="A209" s="123">
        <f>'Yield Tabulations'!Z210</f>
        <v>0.6833013436</v>
      </c>
      <c r="B209" s="124">
        <f>'Yield Tabulations'!V210</f>
        <v>0.7314285714</v>
      </c>
      <c r="C209" s="124">
        <f>'Yield Tabulations'!W210</f>
        <v>0.5847953216</v>
      </c>
      <c r="D209" s="125">
        <f t="shared" si="11"/>
        <v>1</v>
      </c>
      <c r="E209" s="125">
        <f t="shared" ref="E209:M209" si="834">POWER($B209,E$1)*POWER($C209,E$2)</f>
        <v>0.5847953216</v>
      </c>
      <c r="F209" s="125">
        <f t="shared" si="834"/>
        <v>0.7314285714</v>
      </c>
      <c r="G209" s="125">
        <f t="shared" si="834"/>
        <v>0.3419855682</v>
      </c>
      <c r="H209" s="125">
        <f t="shared" si="834"/>
        <v>0.4277360067</v>
      </c>
      <c r="I209" s="125">
        <f t="shared" si="834"/>
        <v>0.5349877551</v>
      </c>
      <c r="J209" s="125">
        <f t="shared" si="834"/>
        <v>0.1999915604</v>
      </c>
      <c r="K209" s="125">
        <f t="shared" si="834"/>
        <v>0.2501380156</v>
      </c>
      <c r="L209" s="125">
        <f t="shared" si="834"/>
        <v>0.3128583363</v>
      </c>
      <c r="M209" s="125">
        <f t="shared" si="834"/>
        <v>0.3913053294</v>
      </c>
      <c r="N209" s="126">
        <f t="shared" ref="N209:DI209" si="835">OFFSET($D209,0,N$2)*OFFSET($D209,0,N$3)</f>
        <v>1</v>
      </c>
      <c r="O209" s="126">
        <f t="shared" si="835"/>
        <v>0.5847953216</v>
      </c>
      <c r="P209" s="126">
        <f t="shared" si="835"/>
        <v>0.7314285714</v>
      </c>
      <c r="Q209" s="126">
        <f t="shared" si="835"/>
        <v>0.3419855682</v>
      </c>
      <c r="R209" s="126">
        <f t="shared" si="835"/>
        <v>0.4277360067</v>
      </c>
      <c r="S209" s="126">
        <f t="shared" si="835"/>
        <v>0.5349877551</v>
      </c>
      <c r="T209" s="126">
        <f t="shared" si="835"/>
        <v>0.1999915604</v>
      </c>
      <c r="U209" s="126">
        <f t="shared" si="835"/>
        <v>0.2501380156</v>
      </c>
      <c r="V209" s="126">
        <f t="shared" si="835"/>
        <v>0.3128583363</v>
      </c>
      <c r="W209" s="126">
        <f t="shared" si="835"/>
        <v>0.3913053294</v>
      </c>
      <c r="X209" s="126">
        <f t="shared" si="835"/>
        <v>0.5847953216</v>
      </c>
      <c r="Y209" s="126">
        <f t="shared" si="835"/>
        <v>0.3419855682</v>
      </c>
      <c r="Z209" s="126">
        <f t="shared" si="835"/>
        <v>0.4277360067</v>
      </c>
      <c r="AA209" s="126">
        <f t="shared" si="835"/>
        <v>0.1999915604</v>
      </c>
      <c r="AB209" s="126">
        <f t="shared" si="835"/>
        <v>0.2501380156</v>
      </c>
      <c r="AC209" s="126">
        <f t="shared" si="835"/>
        <v>0.3128583363</v>
      </c>
      <c r="AD209" s="126">
        <f t="shared" si="835"/>
        <v>0.1169541289</v>
      </c>
      <c r="AE209" s="126">
        <f t="shared" si="835"/>
        <v>0.1462795413</v>
      </c>
      <c r="AF209" s="126">
        <f t="shared" si="835"/>
        <v>0.1829580914</v>
      </c>
      <c r="AG209" s="126">
        <f t="shared" si="835"/>
        <v>0.228833526</v>
      </c>
      <c r="AH209" s="126">
        <f t="shared" si="835"/>
        <v>0.7314285714</v>
      </c>
      <c r="AI209" s="126">
        <f t="shared" si="835"/>
        <v>0.4277360067</v>
      </c>
      <c r="AJ209" s="126">
        <f t="shared" si="835"/>
        <v>0.5349877551</v>
      </c>
      <c r="AK209" s="126">
        <f t="shared" si="835"/>
        <v>0.2501380156</v>
      </c>
      <c r="AL209" s="126">
        <f t="shared" si="835"/>
        <v>0.3128583363</v>
      </c>
      <c r="AM209" s="126">
        <f t="shared" si="835"/>
        <v>0.3913053294</v>
      </c>
      <c r="AN209" s="126">
        <f t="shared" si="835"/>
        <v>0.1462795413</v>
      </c>
      <c r="AO209" s="126">
        <f t="shared" si="835"/>
        <v>0.1829580914</v>
      </c>
      <c r="AP209" s="126">
        <f t="shared" si="835"/>
        <v>0.228833526</v>
      </c>
      <c r="AQ209" s="126">
        <f t="shared" si="835"/>
        <v>0.2862118981</v>
      </c>
      <c r="AR209" s="126">
        <f t="shared" si="835"/>
        <v>0.3419855682</v>
      </c>
      <c r="AS209" s="126">
        <f t="shared" si="835"/>
        <v>0.1999915604</v>
      </c>
      <c r="AT209" s="126">
        <f t="shared" si="835"/>
        <v>0.2501380156</v>
      </c>
      <c r="AU209" s="126">
        <f t="shared" si="835"/>
        <v>0.1169541289</v>
      </c>
      <c r="AV209" s="126">
        <f t="shared" si="835"/>
        <v>0.1462795413</v>
      </c>
      <c r="AW209" s="126">
        <f t="shared" si="835"/>
        <v>0.1829580914</v>
      </c>
      <c r="AX209" s="126">
        <f t="shared" si="835"/>
        <v>0.06839422741</v>
      </c>
      <c r="AY209" s="126">
        <f t="shared" si="835"/>
        <v>0.0855435914</v>
      </c>
      <c r="AZ209" s="126">
        <f t="shared" si="835"/>
        <v>0.1069930359</v>
      </c>
      <c r="BA209" s="126">
        <f t="shared" si="835"/>
        <v>0.1338207754</v>
      </c>
      <c r="BB209" s="126">
        <f t="shared" si="835"/>
        <v>0.4277360067</v>
      </c>
      <c r="BC209" s="126">
        <f t="shared" si="835"/>
        <v>0.2501380156</v>
      </c>
      <c r="BD209" s="126">
        <f t="shared" si="835"/>
        <v>0.3128583363</v>
      </c>
      <c r="BE209" s="126">
        <f t="shared" si="835"/>
        <v>0.1462795413</v>
      </c>
      <c r="BF209" s="126">
        <f t="shared" si="835"/>
        <v>0.1829580914</v>
      </c>
      <c r="BG209" s="126">
        <f t="shared" si="835"/>
        <v>0.228833526</v>
      </c>
      <c r="BH209" s="126">
        <f t="shared" si="835"/>
        <v>0.0855435914</v>
      </c>
      <c r="BI209" s="126">
        <f t="shared" si="835"/>
        <v>0.1069930359</v>
      </c>
      <c r="BJ209" s="126">
        <f t="shared" si="835"/>
        <v>0.1338207754</v>
      </c>
      <c r="BK209" s="126">
        <f t="shared" si="835"/>
        <v>0.167375379</v>
      </c>
      <c r="BL209" s="126">
        <f t="shared" si="835"/>
        <v>0.5349877551</v>
      </c>
      <c r="BM209" s="126">
        <f t="shared" si="835"/>
        <v>0.3128583363</v>
      </c>
      <c r="BN209" s="126">
        <f t="shared" si="835"/>
        <v>0.3913053294</v>
      </c>
      <c r="BO209" s="126">
        <f t="shared" si="835"/>
        <v>0.1829580914</v>
      </c>
      <c r="BP209" s="126">
        <f t="shared" si="835"/>
        <v>0.228833526</v>
      </c>
      <c r="BQ209" s="126">
        <f t="shared" si="835"/>
        <v>0.2862118981</v>
      </c>
      <c r="BR209" s="126">
        <f t="shared" si="835"/>
        <v>0.1069930359</v>
      </c>
      <c r="BS209" s="126">
        <f t="shared" si="835"/>
        <v>0.1338207754</v>
      </c>
      <c r="BT209" s="126">
        <f t="shared" si="835"/>
        <v>0.167375379</v>
      </c>
      <c r="BU209" s="126">
        <f t="shared" si="835"/>
        <v>0.2093435598</v>
      </c>
      <c r="BV209" s="126">
        <f t="shared" si="835"/>
        <v>0.1999915604</v>
      </c>
      <c r="BW209" s="126">
        <f t="shared" si="835"/>
        <v>0.1169541289</v>
      </c>
      <c r="BX209" s="126">
        <f t="shared" si="835"/>
        <v>0.1462795413</v>
      </c>
      <c r="BY209" s="126">
        <f t="shared" si="835"/>
        <v>0.06839422741</v>
      </c>
      <c r="BZ209" s="126">
        <f t="shared" si="835"/>
        <v>0.0855435914</v>
      </c>
      <c r="CA209" s="126">
        <f t="shared" si="835"/>
        <v>0.1069930359</v>
      </c>
      <c r="CB209" s="126">
        <f t="shared" si="835"/>
        <v>0.03999662421</v>
      </c>
      <c r="CC209" s="126">
        <f t="shared" si="835"/>
        <v>0.05002549205</v>
      </c>
      <c r="CD209" s="126">
        <f t="shared" si="835"/>
        <v>0.06256902685</v>
      </c>
      <c r="CE209" s="126">
        <f t="shared" si="835"/>
        <v>0.07825776341</v>
      </c>
      <c r="CF209" s="126">
        <f t="shared" si="835"/>
        <v>0.2501380156</v>
      </c>
      <c r="CG209" s="126">
        <f t="shared" si="835"/>
        <v>0.1462795413</v>
      </c>
      <c r="CH209" s="126">
        <f t="shared" si="835"/>
        <v>0.1829580914</v>
      </c>
      <c r="CI209" s="126">
        <f t="shared" si="835"/>
        <v>0.0855435914</v>
      </c>
      <c r="CJ209" s="126">
        <f t="shared" si="835"/>
        <v>0.1069930359</v>
      </c>
      <c r="CK209" s="126">
        <f t="shared" si="835"/>
        <v>0.1338207754</v>
      </c>
      <c r="CL209" s="126">
        <f t="shared" si="835"/>
        <v>0.05002549205</v>
      </c>
      <c r="CM209" s="126">
        <f t="shared" si="835"/>
        <v>0.06256902685</v>
      </c>
      <c r="CN209" s="126">
        <f t="shared" si="835"/>
        <v>0.07825776341</v>
      </c>
      <c r="CO209" s="126">
        <f t="shared" si="835"/>
        <v>0.0978803386</v>
      </c>
      <c r="CP209" s="126">
        <f t="shared" si="835"/>
        <v>0.3128583363</v>
      </c>
      <c r="CQ209" s="126">
        <f t="shared" si="835"/>
        <v>0.1829580914</v>
      </c>
      <c r="CR209" s="126">
        <f t="shared" si="835"/>
        <v>0.228833526</v>
      </c>
      <c r="CS209" s="126">
        <f t="shared" si="835"/>
        <v>0.1069930359</v>
      </c>
      <c r="CT209" s="126">
        <f t="shared" si="835"/>
        <v>0.1338207754</v>
      </c>
      <c r="CU209" s="126">
        <f t="shared" si="835"/>
        <v>0.167375379</v>
      </c>
      <c r="CV209" s="126">
        <f t="shared" si="835"/>
        <v>0.06256902685</v>
      </c>
      <c r="CW209" s="126">
        <f t="shared" si="835"/>
        <v>0.07825776341</v>
      </c>
      <c r="CX209" s="126">
        <f t="shared" si="835"/>
        <v>0.0978803386</v>
      </c>
      <c r="CY209" s="126">
        <f t="shared" si="835"/>
        <v>0.1224231344</v>
      </c>
      <c r="CZ209" s="126">
        <f t="shared" si="835"/>
        <v>0.3913053294</v>
      </c>
      <c r="DA209" s="126">
        <f t="shared" si="835"/>
        <v>0.228833526</v>
      </c>
      <c r="DB209" s="126">
        <f t="shared" si="835"/>
        <v>0.2862118981</v>
      </c>
      <c r="DC209" s="126">
        <f t="shared" si="835"/>
        <v>0.1338207754</v>
      </c>
      <c r="DD209" s="126">
        <f t="shared" si="835"/>
        <v>0.167375379</v>
      </c>
      <c r="DE209" s="126">
        <f t="shared" si="835"/>
        <v>0.2093435598</v>
      </c>
      <c r="DF209" s="126">
        <f t="shared" si="835"/>
        <v>0.07825776341</v>
      </c>
      <c r="DG209" s="126">
        <f t="shared" si="835"/>
        <v>0.0978803386</v>
      </c>
      <c r="DH209" s="126">
        <f t="shared" si="835"/>
        <v>0.1224231344</v>
      </c>
      <c r="DI209" s="126">
        <f t="shared" si="835"/>
        <v>0.1531198609</v>
      </c>
      <c r="DJ209" s="126">
        <f t="shared" ref="DJ209:DS209" si="836">$A209*OFFSET($D209,0,DJ$3)</f>
        <v>0.6833013436</v>
      </c>
      <c r="DK209" s="126">
        <f t="shared" si="836"/>
        <v>0.399591429</v>
      </c>
      <c r="DL209" s="126">
        <f t="shared" si="836"/>
        <v>0.4997861256</v>
      </c>
      <c r="DM209" s="126">
        <f t="shared" si="836"/>
        <v>0.2336791982</v>
      </c>
      <c r="DN209" s="126">
        <f t="shared" si="836"/>
        <v>0.2922725881</v>
      </c>
      <c r="DO209" s="126">
        <f t="shared" si="836"/>
        <v>0.3655578519</v>
      </c>
      <c r="DP209" s="126">
        <f t="shared" si="836"/>
        <v>0.1366545019</v>
      </c>
      <c r="DQ209" s="126">
        <f t="shared" si="836"/>
        <v>0.1709196421</v>
      </c>
      <c r="DR209" s="126">
        <f t="shared" si="836"/>
        <v>0.2137765216</v>
      </c>
      <c r="DS209" s="126">
        <f t="shared" si="836"/>
        <v>0.2673794574</v>
      </c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5">
        <f t="shared" ref="EF209:EO209" si="837">D209*EF$3</f>
        <v>-0.002271078519</v>
      </c>
      <c r="EG209" s="125">
        <f t="shared" si="837"/>
        <v>0.2590466499</v>
      </c>
      <c r="EH209" s="125">
        <f t="shared" si="837"/>
        <v>0.4204212552</v>
      </c>
      <c r="EI209" s="125">
        <f t="shared" si="837"/>
        <v>-0.1220230582</v>
      </c>
      <c r="EJ209" s="125">
        <f t="shared" si="837"/>
        <v>0.228724902</v>
      </c>
      <c r="EK209" s="125">
        <f t="shared" si="837"/>
        <v>-0.1199926908</v>
      </c>
      <c r="EL209" s="125">
        <f t="shared" si="837"/>
        <v>0.06823641062</v>
      </c>
      <c r="EM209" s="125">
        <f t="shared" si="837"/>
        <v>-0.07605624631</v>
      </c>
      <c r="EN209" s="125">
        <f t="shared" si="837"/>
        <v>-0.1062309625</v>
      </c>
      <c r="EO209" s="125">
        <f t="shared" si="837"/>
        <v>0.1355396858</v>
      </c>
      <c r="EP209" s="127">
        <f t="shared" si="17"/>
        <v>0.6853948672</v>
      </c>
      <c r="EQ209" s="127">
        <v>9.833351892313824E-4</v>
      </c>
      <c r="ER209" s="127">
        <f t="shared" si="18"/>
        <v>0.6833013436</v>
      </c>
      <c r="ES209" s="127">
        <f t="shared" si="19"/>
        <v>0.000004382841263</v>
      </c>
      <c r="ET209" s="127">
        <f t="shared" si="20"/>
        <v>0.06247961574</v>
      </c>
    </row>
    <row r="210">
      <c r="A210" s="123">
        <f>'Yield Tabulations'!Z211</f>
        <v>0.4509225092</v>
      </c>
      <c r="B210" s="124">
        <f>'Yield Tabulations'!V211</f>
        <v>0.467816092</v>
      </c>
      <c r="C210" s="124">
        <f>'Yield Tabulations'!W211</f>
        <v>0.4206185567</v>
      </c>
      <c r="D210" s="125">
        <f t="shared" si="11"/>
        <v>1</v>
      </c>
      <c r="E210" s="125">
        <f t="shared" ref="E210:M210" si="838">POWER($B210,E$1)*POWER($C210,E$2)</f>
        <v>0.4206185567</v>
      </c>
      <c r="F210" s="125">
        <f t="shared" si="838"/>
        <v>0.467816092</v>
      </c>
      <c r="G210" s="125">
        <f t="shared" si="838"/>
        <v>0.1769199702</v>
      </c>
      <c r="H210" s="125">
        <f t="shared" si="838"/>
        <v>0.1967721294</v>
      </c>
      <c r="I210" s="125">
        <f t="shared" si="838"/>
        <v>0.2188518959</v>
      </c>
      <c r="J210" s="125">
        <f t="shared" si="838"/>
        <v>0.07441582253</v>
      </c>
      <c r="K210" s="125">
        <f t="shared" si="838"/>
        <v>0.08276600907</v>
      </c>
      <c r="L210" s="125">
        <f t="shared" si="838"/>
        <v>0.09205316858</v>
      </c>
      <c r="M210" s="125">
        <f t="shared" si="838"/>
        <v>0.1023824387</v>
      </c>
      <c r="N210" s="126">
        <f t="shared" ref="N210:DI210" si="839">OFFSET($D210,0,N$2)*OFFSET($D210,0,N$3)</f>
        <v>1</v>
      </c>
      <c r="O210" s="126">
        <f t="shared" si="839"/>
        <v>0.4206185567</v>
      </c>
      <c r="P210" s="126">
        <f t="shared" si="839"/>
        <v>0.467816092</v>
      </c>
      <c r="Q210" s="126">
        <f t="shared" si="839"/>
        <v>0.1769199702</v>
      </c>
      <c r="R210" s="126">
        <f t="shared" si="839"/>
        <v>0.1967721294</v>
      </c>
      <c r="S210" s="126">
        <f t="shared" si="839"/>
        <v>0.2188518959</v>
      </c>
      <c r="T210" s="126">
        <f t="shared" si="839"/>
        <v>0.07441582253</v>
      </c>
      <c r="U210" s="126">
        <f t="shared" si="839"/>
        <v>0.08276600907</v>
      </c>
      <c r="V210" s="126">
        <f t="shared" si="839"/>
        <v>0.09205316858</v>
      </c>
      <c r="W210" s="126">
        <f t="shared" si="839"/>
        <v>0.1023824387</v>
      </c>
      <c r="X210" s="126">
        <f t="shared" si="839"/>
        <v>0.4206185567</v>
      </c>
      <c r="Y210" s="126">
        <f t="shared" si="839"/>
        <v>0.1769199702</v>
      </c>
      <c r="Z210" s="126">
        <f t="shared" si="839"/>
        <v>0.1967721294</v>
      </c>
      <c r="AA210" s="126">
        <f t="shared" si="839"/>
        <v>0.07441582253</v>
      </c>
      <c r="AB210" s="126">
        <f t="shared" si="839"/>
        <v>0.08276600907</v>
      </c>
      <c r="AC210" s="126">
        <f t="shared" si="839"/>
        <v>0.09205316858</v>
      </c>
      <c r="AD210" s="126">
        <f t="shared" si="839"/>
        <v>0.03130067587</v>
      </c>
      <c r="AE210" s="126">
        <f t="shared" si="839"/>
        <v>0.03481291928</v>
      </c>
      <c r="AF210" s="126">
        <f t="shared" si="839"/>
        <v>0.03871927091</v>
      </c>
      <c r="AG210" s="126">
        <f t="shared" si="839"/>
        <v>0.04306395358</v>
      </c>
      <c r="AH210" s="126">
        <f t="shared" si="839"/>
        <v>0.467816092</v>
      </c>
      <c r="AI210" s="126">
        <f t="shared" si="839"/>
        <v>0.1967721294</v>
      </c>
      <c r="AJ210" s="126">
        <f t="shared" si="839"/>
        <v>0.2188518959</v>
      </c>
      <c r="AK210" s="126">
        <f t="shared" si="839"/>
        <v>0.08276600907</v>
      </c>
      <c r="AL210" s="126">
        <f t="shared" si="839"/>
        <v>0.09205316858</v>
      </c>
      <c r="AM210" s="126">
        <f t="shared" si="839"/>
        <v>0.1023824387</v>
      </c>
      <c r="AN210" s="126">
        <f t="shared" si="839"/>
        <v>0.03481291928</v>
      </c>
      <c r="AO210" s="126">
        <f t="shared" si="839"/>
        <v>0.03871927091</v>
      </c>
      <c r="AP210" s="126">
        <f t="shared" si="839"/>
        <v>0.04306395358</v>
      </c>
      <c r="AQ210" s="126">
        <f t="shared" si="839"/>
        <v>0.04789615234</v>
      </c>
      <c r="AR210" s="126">
        <f t="shared" si="839"/>
        <v>0.1769199702</v>
      </c>
      <c r="AS210" s="126">
        <f t="shared" si="839"/>
        <v>0.07441582253</v>
      </c>
      <c r="AT210" s="126">
        <f t="shared" si="839"/>
        <v>0.08276600907</v>
      </c>
      <c r="AU210" s="126">
        <f t="shared" si="839"/>
        <v>0.03130067587</v>
      </c>
      <c r="AV210" s="126">
        <f t="shared" si="839"/>
        <v>0.03481291928</v>
      </c>
      <c r="AW210" s="126">
        <f t="shared" si="839"/>
        <v>0.03871927091</v>
      </c>
      <c r="AX210" s="126">
        <f t="shared" si="839"/>
        <v>0.01316564511</v>
      </c>
      <c r="AY210" s="126">
        <f t="shared" si="839"/>
        <v>0.01464295986</v>
      </c>
      <c r="AZ210" s="126">
        <f t="shared" si="839"/>
        <v>0.01628604385</v>
      </c>
      <c r="BA210" s="126">
        <f t="shared" si="839"/>
        <v>0.018113498</v>
      </c>
      <c r="BB210" s="126">
        <f t="shared" si="839"/>
        <v>0.1967721294</v>
      </c>
      <c r="BC210" s="126">
        <f t="shared" si="839"/>
        <v>0.08276600907</v>
      </c>
      <c r="BD210" s="126">
        <f t="shared" si="839"/>
        <v>0.09205316858</v>
      </c>
      <c r="BE210" s="126">
        <f t="shared" si="839"/>
        <v>0.03481291928</v>
      </c>
      <c r="BF210" s="126">
        <f t="shared" si="839"/>
        <v>0.03871927091</v>
      </c>
      <c r="BG210" s="126">
        <f t="shared" si="839"/>
        <v>0.04306395358</v>
      </c>
      <c r="BH210" s="126">
        <f t="shared" si="839"/>
        <v>0.01464295986</v>
      </c>
      <c r="BI210" s="126">
        <f t="shared" si="839"/>
        <v>0.01628604385</v>
      </c>
      <c r="BJ210" s="126">
        <f t="shared" si="839"/>
        <v>0.018113498</v>
      </c>
      <c r="BK210" s="126">
        <f t="shared" si="839"/>
        <v>0.02014601047</v>
      </c>
      <c r="BL210" s="126">
        <f t="shared" si="839"/>
        <v>0.2188518959</v>
      </c>
      <c r="BM210" s="126">
        <f t="shared" si="839"/>
        <v>0.09205316858</v>
      </c>
      <c r="BN210" s="126">
        <f t="shared" si="839"/>
        <v>0.1023824387</v>
      </c>
      <c r="BO210" s="126">
        <f t="shared" si="839"/>
        <v>0.03871927091</v>
      </c>
      <c r="BP210" s="126">
        <f t="shared" si="839"/>
        <v>0.04306395358</v>
      </c>
      <c r="BQ210" s="126">
        <f t="shared" si="839"/>
        <v>0.04789615234</v>
      </c>
      <c r="BR210" s="126">
        <f t="shared" si="839"/>
        <v>0.01628604385</v>
      </c>
      <c r="BS210" s="126">
        <f t="shared" si="839"/>
        <v>0.018113498</v>
      </c>
      <c r="BT210" s="126">
        <f t="shared" si="839"/>
        <v>0.02014601047</v>
      </c>
      <c r="BU210" s="126">
        <f t="shared" si="839"/>
        <v>0.02240659081</v>
      </c>
      <c r="BV210" s="126">
        <f t="shared" si="839"/>
        <v>0.07441582253</v>
      </c>
      <c r="BW210" s="126">
        <f t="shared" si="839"/>
        <v>0.03130067587</v>
      </c>
      <c r="BX210" s="126">
        <f t="shared" si="839"/>
        <v>0.03481291928</v>
      </c>
      <c r="BY210" s="126">
        <f t="shared" si="839"/>
        <v>0.01316564511</v>
      </c>
      <c r="BZ210" s="126">
        <f t="shared" si="839"/>
        <v>0.01464295986</v>
      </c>
      <c r="CA210" s="126">
        <f t="shared" si="839"/>
        <v>0.01628604385</v>
      </c>
      <c r="CB210" s="126">
        <f t="shared" si="839"/>
        <v>0.005537714643</v>
      </c>
      <c r="CC210" s="126">
        <f t="shared" si="839"/>
        <v>0.006159100643</v>
      </c>
      <c r="CD210" s="126">
        <f t="shared" si="839"/>
        <v>0.006850212257</v>
      </c>
      <c r="CE210" s="126">
        <f t="shared" si="839"/>
        <v>0.007618873385</v>
      </c>
      <c r="CF210" s="126">
        <f t="shared" si="839"/>
        <v>0.08276600907</v>
      </c>
      <c r="CG210" s="126">
        <f t="shared" si="839"/>
        <v>0.03481291928</v>
      </c>
      <c r="CH210" s="126">
        <f t="shared" si="839"/>
        <v>0.03871927091</v>
      </c>
      <c r="CI210" s="126">
        <f t="shared" si="839"/>
        <v>0.01464295986</v>
      </c>
      <c r="CJ210" s="126">
        <f t="shared" si="839"/>
        <v>0.01628604385</v>
      </c>
      <c r="CK210" s="126">
        <f t="shared" si="839"/>
        <v>0.018113498</v>
      </c>
      <c r="CL210" s="126">
        <f t="shared" si="839"/>
        <v>0.006159100643</v>
      </c>
      <c r="CM210" s="126">
        <f t="shared" si="839"/>
        <v>0.006850212257</v>
      </c>
      <c r="CN210" s="126">
        <f t="shared" si="839"/>
        <v>0.007618873385</v>
      </c>
      <c r="CO210" s="126">
        <f t="shared" si="839"/>
        <v>0.008473785846</v>
      </c>
      <c r="CP210" s="126">
        <f t="shared" si="839"/>
        <v>0.09205316858</v>
      </c>
      <c r="CQ210" s="126">
        <f t="shared" si="839"/>
        <v>0.03871927091</v>
      </c>
      <c r="CR210" s="126">
        <f t="shared" si="839"/>
        <v>0.04306395358</v>
      </c>
      <c r="CS210" s="126">
        <f t="shared" si="839"/>
        <v>0.01628604385</v>
      </c>
      <c r="CT210" s="126">
        <f t="shared" si="839"/>
        <v>0.018113498</v>
      </c>
      <c r="CU210" s="126">
        <f t="shared" si="839"/>
        <v>0.02014601047</v>
      </c>
      <c r="CV210" s="126">
        <f t="shared" si="839"/>
        <v>0.006850212257</v>
      </c>
      <c r="CW210" s="126">
        <f t="shared" si="839"/>
        <v>0.007618873385</v>
      </c>
      <c r="CX210" s="126">
        <f t="shared" si="839"/>
        <v>0.008473785846</v>
      </c>
      <c r="CY210" s="126">
        <f t="shared" si="839"/>
        <v>0.009424627885</v>
      </c>
      <c r="CZ210" s="126">
        <f t="shared" si="839"/>
        <v>0.1023824387</v>
      </c>
      <c r="DA210" s="126">
        <f t="shared" si="839"/>
        <v>0.04306395358</v>
      </c>
      <c r="DB210" s="126">
        <f t="shared" si="839"/>
        <v>0.04789615234</v>
      </c>
      <c r="DC210" s="126">
        <f t="shared" si="839"/>
        <v>0.018113498</v>
      </c>
      <c r="DD210" s="126">
        <f t="shared" si="839"/>
        <v>0.02014601047</v>
      </c>
      <c r="DE210" s="126">
        <f t="shared" si="839"/>
        <v>0.02240659081</v>
      </c>
      <c r="DF210" s="126">
        <f t="shared" si="839"/>
        <v>0.007618873385</v>
      </c>
      <c r="DG210" s="126">
        <f t="shared" si="839"/>
        <v>0.008473785846</v>
      </c>
      <c r="DH210" s="126">
        <f t="shared" si="839"/>
        <v>0.009424627885</v>
      </c>
      <c r="DI210" s="126">
        <f t="shared" si="839"/>
        <v>0.01048216374</v>
      </c>
      <c r="DJ210" s="126">
        <f t="shared" ref="DJ210:DS210" si="840">$A210*OFFSET($D210,0,DJ$3)</f>
        <v>0.4509225092</v>
      </c>
      <c r="DK210" s="126">
        <f t="shared" si="840"/>
        <v>0.189666375</v>
      </c>
      <c r="DL210" s="126">
        <f t="shared" si="840"/>
        <v>0.210948806</v>
      </c>
      <c r="DM210" s="126">
        <f t="shared" si="840"/>
        <v>0.07977719691</v>
      </c>
      <c r="DN210" s="126">
        <f t="shared" si="840"/>
        <v>0.08872898233</v>
      </c>
      <c r="DO210" s="126">
        <f t="shared" si="840"/>
        <v>0.09868524604</v>
      </c>
      <c r="DP210" s="126">
        <f t="shared" si="840"/>
        <v>0.03355576942</v>
      </c>
      <c r="DQ210" s="126">
        <f t="shared" si="840"/>
        <v>0.03732105649</v>
      </c>
      <c r="DR210" s="126">
        <f t="shared" si="840"/>
        <v>0.04150884576</v>
      </c>
      <c r="DS210" s="126">
        <f t="shared" si="840"/>
        <v>0.04616654614</v>
      </c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5">
        <f t="shared" ref="EF210:EO210" si="841">D210*EF$3</f>
        <v>-0.002271078519</v>
      </c>
      <c r="EG210" s="125">
        <f t="shared" si="841"/>
        <v>0.1863213059</v>
      </c>
      <c r="EH210" s="125">
        <f t="shared" si="841"/>
        <v>0.2688982032</v>
      </c>
      <c r="EI210" s="125">
        <f t="shared" si="841"/>
        <v>-0.0631263943</v>
      </c>
      <c r="EJ210" s="125">
        <f t="shared" si="841"/>
        <v>0.1052207093</v>
      </c>
      <c r="EK210" s="125">
        <f t="shared" si="841"/>
        <v>-0.04908640923</v>
      </c>
      <c r="EL210" s="125">
        <f t="shared" si="841"/>
        <v>0.02539041455</v>
      </c>
      <c r="EM210" s="125">
        <f t="shared" si="841"/>
        <v>-0.02516559491</v>
      </c>
      <c r="EN210" s="125">
        <f t="shared" si="841"/>
        <v>-0.0312566282</v>
      </c>
      <c r="EO210" s="125">
        <f t="shared" si="841"/>
        <v>0.03546305792</v>
      </c>
      <c r="EP210" s="127">
        <f t="shared" si="17"/>
        <v>0.4503875857</v>
      </c>
      <c r="EQ210" s="127">
        <v>0.0013836957326067711</v>
      </c>
      <c r="ER210" s="127">
        <f t="shared" si="18"/>
        <v>0.4509225092</v>
      </c>
      <c r="ES210" s="127">
        <f t="shared" si="19"/>
        <v>0.000000286143227</v>
      </c>
      <c r="ET210" s="127">
        <f t="shared" si="20"/>
        <v>0.0003090702468</v>
      </c>
    </row>
    <row r="211">
      <c r="A211" s="123">
        <f>'Yield Tabulations'!Z212</f>
        <v>0.6334519573</v>
      </c>
      <c r="B211" s="124">
        <f>'Yield Tabulations'!V212</f>
        <v>0.6684210526</v>
      </c>
      <c r="C211" s="124">
        <f>'Yield Tabulations'!W212</f>
        <v>0.5604395604</v>
      </c>
      <c r="D211" s="125">
        <f t="shared" si="11"/>
        <v>1</v>
      </c>
      <c r="E211" s="125">
        <f t="shared" ref="E211:M211" si="842">POWER($B211,E$1)*POWER($C211,E$2)</f>
        <v>0.5604395604</v>
      </c>
      <c r="F211" s="125">
        <f t="shared" si="842"/>
        <v>0.6684210526</v>
      </c>
      <c r="G211" s="125">
        <f t="shared" si="842"/>
        <v>0.3140925009</v>
      </c>
      <c r="H211" s="125">
        <f t="shared" si="842"/>
        <v>0.3746096009</v>
      </c>
      <c r="I211" s="125">
        <f t="shared" si="842"/>
        <v>0.4467867036</v>
      </c>
      <c r="J211" s="125">
        <f t="shared" si="842"/>
        <v>0.1760298631</v>
      </c>
      <c r="K211" s="125">
        <f t="shared" si="842"/>
        <v>0.2099460401</v>
      </c>
      <c r="L211" s="125">
        <f t="shared" si="842"/>
        <v>0.2503969438</v>
      </c>
      <c r="M211" s="125">
        <f t="shared" si="842"/>
        <v>0.2986416387</v>
      </c>
      <c r="N211" s="126">
        <f t="shared" ref="N211:DI211" si="843">OFFSET($D211,0,N$2)*OFFSET($D211,0,N$3)</f>
        <v>1</v>
      </c>
      <c r="O211" s="126">
        <f t="shared" si="843"/>
        <v>0.5604395604</v>
      </c>
      <c r="P211" s="126">
        <f t="shared" si="843"/>
        <v>0.6684210526</v>
      </c>
      <c r="Q211" s="126">
        <f t="shared" si="843"/>
        <v>0.3140925009</v>
      </c>
      <c r="R211" s="126">
        <f t="shared" si="843"/>
        <v>0.3746096009</v>
      </c>
      <c r="S211" s="126">
        <f t="shared" si="843"/>
        <v>0.4467867036</v>
      </c>
      <c r="T211" s="126">
        <f t="shared" si="843"/>
        <v>0.1760298631</v>
      </c>
      <c r="U211" s="126">
        <f t="shared" si="843"/>
        <v>0.2099460401</v>
      </c>
      <c r="V211" s="126">
        <f t="shared" si="843"/>
        <v>0.2503969438</v>
      </c>
      <c r="W211" s="126">
        <f t="shared" si="843"/>
        <v>0.2986416387</v>
      </c>
      <c r="X211" s="126">
        <f t="shared" si="843"/>
        <v>0.5604395604</v>
      </c>
      <c r="Y211" s="126">
        <f t="shared" si="843"/>
        <v>0.3140925009</v>
      </c>
      <c r="Z211" s="126">
        <f t="shared" si="843"/>
        <v>0.3746096009</v>
      </c>
      <c r="AA211" s="126">
        <f t="shared" si="843"/>
        <v>0.1760298631</v>
      </c>
      <c r="AB211" s="126">
        <f t="shared" si="843"/>
        <v>0.2099460401</v>
      </c>
      <c r="AC211" s="126">
        <f t="shared" si="843"/>
        <v>0.2503969438</v>
      </c>
      <c r="AD211" s="126">
        <f t="shared" si="843"/>
        <v>0.09865409913</v>
      </c>
      <c r="AE211" s="126">
        <f t="shared" si="843"/>
        <v>0.1176620664</v>
      </c>
      <c r="AF211" s="126">
        <f t="shared" si="843"/>
        <v>0.1403323531</v>
      </c>
      <c r="AG211" s="126">
        <f t="shared" si="843"/>
        <v>0.1673705887</v>
      </c>
      <c r="AH211" s="126">
        <f t="shared" si="843"/>
        <v>0.6684210526</v>
      </c>
      <c r="AI211" s="126">
        <f t="shared" si="843"/>
        <v>0.3746096009</v>
      </c>
      <c r="AJ211" s="126">
        <f t="shared" si="843"/>
        <v>0.4467867036</v>
      </c>
      <c r="AK211" s="126">
        <f t="shared" si="843"/>
        <v>0.2099460401</v>
      </c>
      <c r="AL211" s="126">
        <f t="shared" si="843"/>
        <v>0.2503969438</v>
      </c>
      <c r="AM211" s="126">
        <f t="shared" si="843"/>
        <v>0.2986416387</v>
      </c>
      <c r="AN211" s="126">
        <f t="shared" si="843"/>
        <v>0.1176620664</v>
      </c>
      <c r="AO211" s="126">
        <f t="shared" si="843"/>
        <v>0.1403323531</v>
      </c>
      <c r="AP211" s="126">
        <f t="shared" si="843"/>
        <v>0.1673705887</v>
      </c>
      <c r="AQ211" s="126">
        <f t="shared" si="843"/>
        <v>0.1996183585</v>
      </c>
      <c r="AR211" s="126">
        <f t="shared" si="843"/>
        <v>0.3140925009</v>
      </c>
      <c r="AS211" s="126">
        <f t="shared" si="843"/>
        <v>0.1760298631</v>
      </c>
      <c r="AT211" s="126">
        <f t="shared" si="843"/>
        <v>0.2099460401</v>
      </c>
      <c r="AU211" s="126">
        <f t="shared" si="843"/>
        <v>0.09865409913</v>
      </c>
      <c r="AV211" s="126">
        <f t="shared" si="843"/>
        <v>0.1176620664</v>
      </c>
      <c r="AW211" s="126">
        <f t="shared" si="843"/>
        <v>0.1403323531</v>
      </c>
      <c r="AX211" s="126">
        <f t="shared" si="843"/>
        <v>0.05528965995</v>
      </c>
      <c r="AY211" s="126">
        <f t="shared" si="843"/>
        <v>0.06594247678</v>
      </c>
      <c r="AZ211" s="126">
        <f t="shared" si="843"/>
        <v>0.07864780229</v>
      </c>
      <c r="BA211" s="126">
        <f t="shared" si="843"/>
        <v>0.09380109918</v>
      </c>
      <c r="BB211" s="126">
        <f t="shared" si="843"/>
        <v>0.3746096009</v>
      </c>
      <c r="BC211" s="126">
        <f t="shared" si="843"/>
        <v>0.2099460401</v>
      </c>
      <c r="BD211" s="126">
        <f t="shared" si="843"/>
        <v>0.2503969438</v>
      </c>
      <c r="BE211" s="126">
        <f t="shared" si="843"/>
        <v>0.1176620664</v>
      </c>
      <c r="BF211" s="126">
        <f t="shared" si="843"/>
        <v>0.1403323531</v>
      </c>
      <c r="BG211" s="126">
        <f t="shared" si="843"/>
        <v>0.1673705887</v>
      </c>
      <c r="BH211" s="126">
        <f t="shared" si="843"/>
        <v>0.06594247678</v>
      </c>
      <c r="BI211" s="126">
        <f t="shared" si="843"/>
        <v>0.07864780229</v>
      </c>
      <c r="BJ211" s="126">
        <f t="shared" si="843"/>
        <v>0.09380109918</v>
      </c>
      <c r="BK211" s="126">
        <f t="shared" si="843"/>
        <v>0.1118740251</v>
      </c>
      <c r="BL211" s="126">
        <f t="shared" si="843"/>
        <v>0.4467867036</v>
      </c>
      <c r="BM211" s="126">
        <f t="shared" si="843"/>
        <v>0.2503969438</v>
      </c>
      <c r="BN211" s="126">
        <f t="shared" si="843"/>
        <v>0.2986416387</v>
      </c>
      <c r="BO211" s="126">
        <f t="shared" si="843"/>
        <v>0.1403323531</v>
      </c>
      <c r="BP211" s="126">
        <f t="shared" si="843"/>
        <v>0.1673705887</v>
      </c>
      <c r="BQ211" s="126">
        <f t="shared" si="843"/>
        <v>0.1996183585</v>
      </c>
      <c r="BR211" s="126">
        <f t="shared" si="843"/>
        <v>0.07864780229</v>
      </c>
      <c r="BS211" s="126">
        <f t="shared" si="843"/>
        <v>0.09380109918</v>
      </c>
      <c r="BT211" s="126">
        <f t="shared" si="843"/>
        <v>0.1118740251</v>
      </c>
      <c r="BU211" s="126">
        <f t="shared" si="843"/>
        <v>0.1334291133</v>
      </c>
      <c r="BV211" s="126">
        <f t="shared" si="843"/>
        <v>0.1760298631</v>
      </c>
      <c r="BW211" s="126">
        <f t="shared" si="843"/>
        <v>0.09865409913</v>
      </c>
      <c r="BX211" s="126">
        <f t="shared" si="843"/>
        <v>0.1176620664</v>
      </c>
      <c r="BY211" s="126">
        <f t="shared" si="843"/>
        <v>0.05528965995</v>
      </c>
      <c r="BZ211" s="126">
        <f t="shared" si="843"/>
        <v>0.06594247678</v>
      </c>
      <c r="CA211" s="126">
        <f t="shared" si="843"/>
        <v>0.07864780229</v>
      </c>
      <c r="CB211" s="126">
        <f t="shared" si="843"/>
        <v>0.03098651272</v>
      </c>
      <c r="CC211" s="126">
        <f t="shared" si="843"/>
        <v>0.0369567727</v>
      </c>
      <c r="CD211" s="126">
        <f t="shared" si="843"/>
        <v>0.04407733974</v>
      </c>
      <c r="CE211" s="126">
        <f t="shared" si="843"/>
        <v>0.05256984679</v>
      </c>
      <c r="CF211" s="126">
        <f t="shared" si="843"/>
        <v>0.2099460401</v>
      </c>
      <c r="CG211" s="126">
        <f t="shared" si="843"/>
        <v>0.1176620664</v>
      </c>
      <c r="CH211" s="126">
        <f t="shared" si="843"/>
        <v>0.1403323531</v>
      </c>
      <c r="CI211" s="126">
        <f t="shared" si="843"/>
        <v>0.06594247678</v>
      </c>
      <c r="CJ211" s="126">
        <f t="shared" si="843"/>
        <v>0.07864780229</v>
      </c>
      <c r="CK211" s="126">
        <f t="shared" si="843"/>
        <v>0.09380109918</v>
      </c>
      <c r="CL211" s="126">
        <f t="shared" si="843"/>
        <v>0.0369567727</v>
      </c>
      <c r="CM211" s="126">
        <f t="shared" si="843"/>
        <v>0.04407733974</v>
      </c>
      <c r="CN211" s="126">
        <f t="shared" si="843"/>
        <v>0.05256984679</v>
      </c>
      <c r="CO211" s="126">
        <f t="shared" si="843"/>
        <v>0.06269862945</v>
      </c>
      <c r="CP211" s="126">
        <f t="shared" si="843"/>
        <v>0.2503969438</v>
      </c>
      <c r="CQ211" s="126">
        <f t="shared" si="843"/>
        <v>0.1403323531</v>
      </c>
      <c r="CR211" s="126">
        <f t="shared" si="843"/>
        <v>0.1673705887</v>
      </c>
      <c r="CS211" s="126">
        <f t="shared" si="843"/>
        <v>0.07864780229</v>
      </c>
      <c r="CT211" s="126">
        <f t="shared" si="843"/>
        <v>0.09380109918</v>
      </c>
      <c r="CU211" s="126">
        <f t="shared" si="843"/>
        <v>0.1118740251</v>
      </c>
      <c r="CV211" s="126">
        <f t="shared" si="843"/>
        <v>0.04407733974</v>
      </c>
      <c r="CW211" s="126">
        <f t="shared" si="843"/>
        <v>0.05256984679</v>
      </c>
      <c r="CX211" s="126">
        <f t="shared" si="843"/>
        <v>0.06269862945</v>
      </c>
      <c r="CY211" s="126">
        <f t="shared" si="843"/>
        <v>0.07477895362</v>
      </c>
      <c r="CZ211" s="126">
        <f t="shared" si="843"/>
        <v>0.2986416387</v>
      </c>
      <c r="DA211" s="126">
        <f t="shared" si="843"/>
        <v>0.1673705887</v>
      </c>
      <c r="DB211" s="126">
        <f t="shared" si="843"/>
        <v>0.1996183585</v>
      </c>
      <c r="DC211" s="126">
        <f t="shared" si="843"/>
        <v>0.09380109918</v>
      </c>
      <c r="DD211" s="126">
        <f t="shared" si="843"/>
        <v>0.1118740251</v>
      </c>
      <c r="DE211" s="126">
        <f t="shared" si="843"/>
        <v>0.1334291133</v>
      </c>
      <c r="DF211" s="126">
        <f t="shared" si="843"/>
        <v>0.05256984679</v>
      </c>
      <c r="DG211" s="126">
        <f t="shared" si="843"/>
        <v>0.06269862945</v>
      </c>
      <c r="DH211" s="126">
        <f t="shared" si="843"/>
        <v>0.07477895362</v>
      </c>
      <c r="DI211" s="126">
        <f t="shared" si="843"/>
        <v>0.08918682838</v>
      </c>
      <c r="DJ211" s="126">
        <f t="shared" ref="DJ211:DS211" si="844">$A211*OFFSET($D211,0,DJ$3)</f>
        <v>0.6334519573</v>
      </c>
      <c r="DK211" s="126">
        <f t="shared" si="844"/>
        <v>0.3550115365</v>
      </c>
      <c r="DL211" s="126">
        <f t="shared" si="844"/>
        <v>0.4234126241</v>
      </c>
      <c r="DM211" s="126">
        <f t="shared" si="844"/>
        <v>0.1989625095</v>
      </c>
      <c r="DN211" s="126">
        <f t="shared" si="844"/>
        <v>0.2372971849</v>
      </c>
      <c r="DO211" s="126">
        <f t="shared" si="844"/>
        <v>0.2830179119</v>
      </c>
      <c r="DP211" s="126">
        <f t="shared" si="844"/>
        <v>0.1115064614</v>
      </c>
      <c r="DQ211" s="126">
        <f t="shared" si="844"/>
        <v>0.13299073</v>
      </c>
      <c r="DR211" s="126">
        <f t="shared" si="844"/>
        <v>0.1586144341</v>
      </c>
      <c r="DS211" s="126">
        <f t="shared" si="844"/>
        <v>0.1891751306</v>
      </c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5">
        <f t="shared" ref="EF211:EO211" si="845">D211*EF$3</f>
        <v>-0.002271078519</v>
      </c>
      <c r="EG211" s="125">
        <f t="shared" si="845"/>
        <v>0.2482577839</v>
      </c>
      <c r="EH211" s="125">
        <f t="shared" si="845"/>
        <v>0.3842048683</v>
      </c>
      <c r="EI211" s="125">
        <f t="shared" si="845"/>
        <v>-0.1120705991</v>
      </c>
      <c r="EJ211" s="125">
        <f t="shared" si="845"/>
        <v>0.200316417</v>
      </c>
      <c r="EK211" s="125">
        <f t="shared" si="845"/>
        <v>-0.1002100296</v>
      </c>
      <c r="EL211" s="125">
        <f t="shared" si="845"/>
        <v>0.06006076458</v>
      </c>
      <c r="EM211" s="125">
        <f t="shared" si="845"/>
        <v>-0.06383558971</v>
      </c>
      <c r="EN211" s="125">
        <f t="shared" si="845"/>
        <v>-0.08502221374</v>
      </c>
      <c r="EO211" s="125">
        <f t="shared" si="845"/>
        <v>0.1034429915</v>
      </c>
      <c r="EP211" s="127">
        <f t="shared" si="17"/>
        <v>0.6328733146</v>
      </c>
      <c r="EQ211" s="127">
        <v>0.004063382247752045</v>
      </c>
      <c r="ER211" s="127">
        <f t="shared" si="18"/>
        <v>0.6334519573</v>
      </c>
      <c r="ES211" s="127">
        <f t="shared" si="19"/>
        <v>0.0000003348273749</v>
      </c>
      <c r="ET211" s="127">
        <f t="shared" si="20"/>
        <v>0.04004394882</v>
      </c>
    </row>
    <row r="212">
      <c r="A212" s="123">
        <f>'Yield Tabulations'!Z213</f>
        <v>0.4488888889</v>
      </c>
      <c r="B212" s="124">
        <f>'Yield Tabulations'!V213</f>
        <v>0.5034867503</v>
      </c>
      <c r="C212" s="124">
        <f>'Yield Tabulations'!W213</f>
        <v>0.3529411765</v>
      </c>
      <c r="D212" s="125">
        <f t="shared" si="11"/>
        <v>1</v>
      </c>
      <c r="E212" s="125">
        <f t="shared" ref="E212:M212" si="846">POWER($B212,E$1)*POWER($C212,E$2)</f>
        <v>0.3529411765</v>
      </c>
      <c r="F212" s="125">
        <f t="shared" si="846"/>
        <v>0.5034867503</v>
      </c>
      <c r="G212" s="125">
        <f t="shared" si="846"/>
        <v>0.124567474</v>
      </c>
      <c r="H212" s="125">
        <f t="shared" si="846"/>
        <v>0.177701206</v>
      </c>
      <c r="I212" s="125">
        <f t="shared" si="846"/>
        <v>0.2534989078</v>
      </c>
      <c r="J212" s="125">
        <f t="shared" si="846"/>
        <v>0.04396499084</v>
      </c>
      <c r="K212" s="125">
        <f t="shared" si="846"/>
        <v>0.06271807271</v>
      </c>
      <c r="L212" s="125">
        <f t="shared" si="846"/>
        <v>0.08947020274</v>
      </c>
      <c r="M212" s="125">
        <f t="shared" si="846"/>
        <v>0.1276333413</v>
      </c>
      <c r="N212" s="126">
        <f t="shared" ref="N212:DI212" si="847">OFFSET($D212,0,N$2)*OFFSET($D212,0,N$3)</f>
        <v>1</v>
      </c>
      <c r="O212" s="126">
        <f t="shared" si="847"/>
        <v>0.3529411765</v>
      </c>
      <c r="P212" s="126">
        <f t="shared" si="847"/>
        <v>0.5034867503</v>
      </c>
      <c r="Q212" s="126">
        <f t="shared" si="847"/>
        <v>0.124567474</v>
      </c>
      <c r="R212" s="126">
        <f t="shared" si="847"/>
        <v>0.177701206</v>
      </c>
      <c r="S212" s="126">
        <f t="shared" si="847"/>
        <v>0.2534989078</v>
      </c>
      <c r="T212" s="126">
        <f t="shared" si="847"/>
        <v>0.04396499084</v>
      </c>
      <c r="U212" s="126">
        <f t="shared" si="847"/>
        <v>0.06271807271</v>
      </c>
      <c r="V212" s="126">
        <f t="shared" si="847"/>
        <v>0.08947020274</v>
      </c>
      <c r="W212" s="126">
        <f t="shared" si="847"/>
        <v>0.1276333413</v>
      </c>
      <c r="X212" s="126">
        <f t="shared" si="847"/>
        <v>0.3529411765</v>
      </c>
      <c r="Y212" s="126">
        <f t="shared" si="847"/>
        <v>0.124567474</v>
      </c>
      <c r="Z212" s="126">
        <f t="shared" si="847"/>
        <v>0.177701206</v>
      </c>
      <c r="AA212" s="126">
        <f t="shared" si="847"/>
        <v>0.04396499084</v>
      </c>
      <c r="AB212" s="126">
        <f t="shared" si="847"/>
        <v>0.06271807271</v>
      </c>
      <c r="AC212" s="126">
        <f t="shared" si="847"/>
        <v>0.08947020274</v>
      </c>
      <c r="AD212" s="126">
        <f t="shared" si="847"/>
        <v>0.01551705559</v>
      </c>
      <c r="AE212" s="126">
        <f t="shared" si="847"/>
        <v>0.02213579037</v>
      </c>
      <c r="AF212" s="126">
        <f t="shared" si="847"/>
        <v>0.03157771862</v>
      </c>
      <c r="AG212" s="126">
        <f t="shared" si="847"/>
        <v>0.04504706163</v>
      </c>
      <c r="AH212" s="126">
        <f t="shared" si="847"/>
        <v>0.5034867503</v>
      </c>
      <c r="AI212" s="126">
        <f t="shared" si="847"/>
        <v>0.177701206</v>
      </c>
      <c r="AJ212" s="126">
        <f t="shared" si="847"/>
        <v>0.2534989078</v>
      </c>
      <c r="AK212" s="126">
        <f t="shared" si="847"/>
        <v>0.06271807271</v>
      </c>
      <c r="AL212" s="126">
        <f t="shared" si="847"/>
        <v>0.08947020274</v>
      </c>
      <c r="AM212" s="126">
        <f t="shared" si="847"/>
        <v>0.1276333413</v>
      </c>
      <c r="AN212" s="126">
        <f t="shared" si="847"/>
        <v>0.02213579037</v>
      </c>
      <c r="AO212" s="126">
        <f t="shared" si="847"/>
        <v>0.03157771862</v>
      </c>
      <c r="AP212" s="126">
        <f t="shared" si="847"/>
        <v>0.04504706163</v>
      </c>
      <c r="AQ212" s="126">
        <f t="shared" si="847"/>
        <v>0.06426169624</v>
      </c>
      <c r="AR212" s="126">
        <f t="shared" si="847"/>
        <v>0.124567474</v>
      </c>
      <c r="AS212" s="126">
        <f t="shared" si="847"/>
        <v>0.04396499084</v>
      </c>
      <c r="AT212" s="126">
        <f t="shared" si="847"/>
        <v>0.06271807271</v>
      </c>
      <c r="AU212" s="126">
        <f t="shared" si="847"/>
        <v>0.01551705559</v>
      </c>
      <c r="AV212" s="126">
        <f t="shared" si="847"/>
        <v>0.02213579037</v>
      </c>
      <c r="AW212" s="126">
        <f t="shared" si="847"/>
        <v>0.03157771862</v>
      </c>
      <c r="AX212" s="126">
        <f t="shared" si="847"/>
        <v>0.005476607856</v>
      </c>
      <c r="AY212" s="126">
        <f t="shared" si="847"/>
        <v>0.007812631894</v>
      </c>
      <c r="AZ212" s="126">
        <f t="shared" si="847"/>
        <v>0.01114507716</v>
      </c>
      <c r="BA212" s="126">
        <f t="shared" si="847"/>
        <v>0.01589896293</v>
      </c>
      <c r="BB212" s="126">
        <f t="shared" si="847"/>
        <v>0.177701206</v>
      </c>
      <c r="BC212" s="126">
        <f t="shared" si="847"/>
        <v>0.06271807271</v>
      </c>
      <c r="BD212" s="126">
        <f t="shared" si="847"/>
        <v>0.08947020274</v>
      </c>
      <c r="BE212" s="126">
        <f t="shared" si="847"/>
        <v>0.02213579037</v>
      </c>
      <c r="BF212" s="126">
        <f t="shared" si="847"/>
        <v>0.03157771862</v>
      </c>
      <c r="BG212" s="126">
        <f t="shared" si="847"/>
        <v>0.04504706163</v>
      </c>
      <c r="BH212" s="126">
        <f t="shared" si="847"/>
        <v>0.007812631894</v>
      </c>
      <c r="BI212" s="126">
        <f t="shared" si="847"/>
        <v>0.01114507716</v>
      </c>
      <c r="BJ212" s="126">
        <f t="shared" si="847"/>
        <v>0.01589896293</v>
      </c>
      <c r="BK212" s="126">
        <f t="shared" si="847"/>
        <v>0.02268059867</v>
      </c>
      <c r="BL212" s="126">
        <f t="shared" si="847"/>
        <v>0.2534989078</v>
      </c>
      <c r="BM212" s="126">
        <f t="shared" si="847"/>
        <v>0.08947020274</v>
      </c>
      <c r="BN212" s="126">
        <f t="shared" si="847"/>
        <v>0.1276333413</v>
      </c>
      <c r="BO212" s="126">
        <f t="shared" si="847"/>
        <v>0.03157771862</v>
      </c>
      <c r="BP212" s="126">
        <f t="shared" si="847"/>
        <v>0.04504706163</v>
      </c>
      <c r="BQ212" s="126">
        <f t="shared" si="847"/>
        <v>0.06426169624</v>
      </c>
      <c r="BR212" s="126">
        <f t="shared" si="847"/>
        <v>0.01114507716</v>
      </c>
      <c r="BS212" s="126">
        <f t="shared" si="847"/>
        <v>0.01589896293</v>
      </c>
      <c r="BT212" s="126">
        <f t="shared" si="847"/>
        <v>0.02268059867</v>
      </c>
      <c r="BU212" s="126">
        <f t="shared" si="847"/>
        <v>0.03235491261</v>
      </c>
      <c r="BV212" s="126">
        <f t="shared" si="847"/>
        <v>0.04396499084</v>
      </c>
      <c r="BW212" s="126">
        <f t="shared" si="847"/>
        <v>0.01551705559</v>
      </c>
      <c r="BX212" s="126">
        <f t="shared" si="847"/>
        <v>0.02213579037</v>
      </c>
      <c r="BY212" s="126">
        <f t="shared" si="847"/>
        <v>0.005476607856</v>
      </c>
      <c r="BZ212" s="126">
        <f t="shared" si="847"/>
        <v>0.007812631894</v>
      </c>
      <c r="CA212" s="126">
        <f t="shared" si="847"/>
        <v>0.01114507716</v>
      </c>
      <c r="CB212" s="126">
        <f t="shared" si="847"/>
        <v>0.00193292042</v>
      </c>
      <c r="CC212" s="126">
        <f t="shared" si="847"/>
        <v>0.002757399492</v>
      </c>
      <c r="CD212" s="126">
        <f t="shared" si="847"/>
        <v>0.003933556644</v>
      </c>
      <c r="CE212" s="126">
        <f t="shared" si="847"/>
        <v>0.005611398681</v>
      </c>
      <c r="CF212" s="126">
        <f t="shared" si="847"/>
        <v>0.06271807271</v>
      </c>
      <c r="CG212" s="126">
        <f t="shared" si="847"/>
        <v>0.02213579037</v>
      </c>
      <c r="CH212" s="126">
        <f t="shared" si="847"/>
        <v>0.03157771862</v>
      </c>
      <c r="CI212" s="126">
        <f t="shared" si="847"/>
        <v>0.007812631894</v>
      </c>
      <c r="CJ212" s="126">
        <f t="shared" si="847"/>
        <v>0.01114507716</v>
      </c>
      <c r="CK212" s="126">
        <f t="shared" si="847"/>
        <v>0.01589896293</v>
      </c>
      <c r="CL212" s="126">
        <f t="shared" si="847"/>
        <v>0.002757399492</v>
      </c>
      <c r="CM212" s="126">
        <f t="shared" si="847"/>
        <v>0.003933556644</v>
      </c>
      <c r="CN212" s="126">
        <f t="shared" si="847"/>
        <v>0.005611398681</v>
      </c>
      <c r="CO212" s="126">
        <f t="shared" si="847"/>
        <v>0.008004917179</v>
      </c>
      <c r="CP212" s="126">
        <f t="shared" si="847"/>
        <v>0.08947020274</v>
      </c>
      <c r="CQ212" s="126">
        <f t="shared" si="847"/>
        <v>0.03157771862</v>
      </c>
      <c r="CR212" s="126">
        <f t="shared" si="847"/>
        <v>0.04504706163</v>
      </c>
      <c r="CS212" s="126">
        <f t="shared" si="847"/>
        <v>0.01114507716</v>
      </c>
      <c r="CT212" s="126">
        <f t="shared" si="847"/>
        <v>0.01589896293</v>
      </c>
      <c r="CU212" s="126">
        <f t="shared" si="847"/>
        <v>0.02268059867</v>
      </c>
      <c r="CV212" s="126">
        <f t="shared" si="847"/>
        <v>0.003933556644</v>
      </c>
      <c r="CW212" s="126">
        <f t="shared" si="847"/>
        <v>0.005611398681</v>
      </c>
      <c r="CX212" s="126">
        <f t="shared" si="847"/>
        <v>0.008004917179</v>
      </c>
      <c r="CY212" s="126">
        <f t="shared" si="847"/>
        <v>0.01141938092</v>
      </c>
      <c r="CZ212" s="126">
        <f t="shared" si="847"/>
        <v>0.1276333413</v>
      </c>
      <c r="DA212" s="126">
        <f t="shared" si="847"/>
        <v>0.04504706163</v>
      </c>
      <c r="DB212" s="126">
        <f t="shared" si="847"/>
        <v>0.06426169624</v>
      </c>
      <c r="DC212" s="126">
        <f t="shared" si="847"/>
        <v>0.01589896293</v>
      </c>
      <c r="DD212" s="126">
        <f t="shared" si="847"/>
        <v>0.02268059867</v>
      </c>
      <c r="DE212" s="126">
        <f t="shared" si="847"/>
        <v>0.03235491261</v>
      </c>
      <c r="DF212" s="126">
        <f t="shared" si="847"/>
        <v>0.005611398681</v>
      </c>
      <c r="DG212" s="126">
        <f t="shared" si="847"/>
        <v>0.008004917179</v>
      </c>
      <c r="DH212" s="126">
        <f t="shared" si="847"/>
        <v>0.01141938092</v>
      </c>
      <c r="DI212" s="126">
        <f t="shared" si="847"/>
        <v>0.01629026981</v>
      </c>
      <c r="DJ212" s="126">
        <f t="shared" ref="DJ212:DS212" si="848">$A212*OFFSET($D212,0,DJ$3)</f>
        <v>0.4488888889</v>
      </c>
      <c r="DK212" s="126">
        <f t="shared" si="848"/>
        <v>0.1584313725</v>
      </c>
      <c r="DL212" s="126">
        <f t="shared" si="848"/>
        <v>0.2260096079</v>
      </c>
      <c r="DM212" s="126">
        <f t="shared" si="848"/>
        <v>0.05591695502</v>
      </c>
      <c r="DN212" s="126">
        <f t="shared" si="848"/>
        <v>0.07976809692</v>
      </c>
      <c r="DO212" s="126">
        <f t="shared" si="848"/>
        <v>0.113792843</v>
      </c>
      <c r="DP212" s="126">
        <f t="shared" si="848"/>
        <v>0.01973539589</v>
      </c>
      <c r="DQ212" s="126">
        <f t="shared" si="848"/>
        <v>0.02815344597</v>
      </c>
      <c r="DR212" s="126">
        <f t="shared" si="848"/>
        <v>0.0401621799</v>
      </c>
      <c r="DS212" s="126">
        <f t="shared" si="848"/>
        <v>0.05729318876</v>
      </c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5">
        <f t="shared" ref="EF212:EO212" si="849">D212*EF$3</f>
        <v>-0.002271078519</v>
      </c>
      <c r="EG212" s="125">
        <f t="shared" si="849"/>
        <v>0.1563422722</v>
      </c>
      <c r="EH212" s="125">
        <f t="shared" si="849"/>
        <v>0.289401508</v>
      </c>
      <c r="EI212" s="125">
        <f t="shared" si="849"/>
        <v>-0.0444466245</v>
      </c>
      <c r="EJ212" s="125">
        <f t="shared" si="849"/>
        <v>0.09502284189</v>
      </c>
      <c r="EK212" s="125">
        <f t="shared" si="849"/>
        <v>-0.05685740613</v>
      </c>
      <c r="EL212" s="125">
        <f t="shared" si="849"/>
        <v>0.01500069884</v>
      </c>
      <c r="EM212" s="125">
        <f t="shared" si="849"/>
        <v>-0.01906987698</v>
      </c>
      <c r="EN212" s="125">
        <f t="shared" si="849"/>
        <v>-0.03037958286</v>
      </c>
      <c r="EO212" s="125">
        <f t="shared" si="849"/>
        <v>0.04420942336</v>
      </c>
      <c r="EP212" s="127">
        <f t="shared" si="17"/>
        <v>0.4469521754</v>
      </c>
      <c r="EQ212" s="127">
        <v>0.0014868656873503472</v>
      </c>
      <c r="ER212" s="127">
        <f t="shared" si="18"/>
        <v>0.4488888889</v>
      </c>
      <c r="ES212" s="127">
        <f t="shared" si="19"/>
        <v>0.000003750859323</v>
      </c>
      <c r="ET212" s="127">
        <f t="shared" si="20"/>
        <v>0.0002417021657</v>
      </c>
    </row>
    <row r="213">
      <c r="A213" s="123">
        <f>'Yield Tabulations'!Z214</f>
        <v>0.4867413082</v>
      </c>
      <c r="B213" s="124">
        <f>'Yield Tabulations'!V214</f>
        <v>0.4941176471</v>
      </c>
      <c r="C213" s="124">
        <f>'Yield Tabulations'!W214</f>
        <v>0.472972973</v>
      </c>
      <c r="D213" s="125">
        <f t="shared" si="11"/>
        <v>1</v>
      </c>
      <c r="E213" s="125">
        <f t="shared" ref="E213:M213" si="850">POWER($B213,E$1)*POWER($C213,E$2)</f>
        <v>0.472972973</v>
      </c>
      <c r="F213" s="125">
        <f t="shared" si="850"/>
        <v>0.4941176471</v>
      </c>
      <c r="G213" s="125">
        <f t="shared" si="850"/>
        <v>0.2237034332</v>
      </c>
      <c r="H213" s="125">
        <f t="shared" si="850"/>
        <v>0.2337042925</v>
      </c>
      <c r="I213" s="125">
        <f t="shared" si="850"/>
        <v>0.2441522491</v>
      </c>
      <c r="J213" s="125">
        <f t="shared" si="850"/>
        <v>0.1058056778</v>
      </c>
      <c r="K213" s="125">
        <f t="shared" si="850"/>
        <v>0.110535814</v>
      </c>
      <c r="L213" s="125">
        <f t="shared" si="850"/>
        <v>0.1154774151</v>
      </c>
      <c r="M213" s="125">
        <f t="shared" si="850"/>
        <v>0.1206399349</v>
      </c>
      <c r="N213" s="126">
        <f t="shared" ref="N213:DI213" si="851">OFFSET($D213,0,N$2)*OFFSET($D213,0,N$3)</f>
        <v>1</v>
      </c>
      <c r="O213" s="126">
        <f t="shared" si="851"/>
        <v>0.472972973</v>
      </c>
      <c r="P213" s="126">
        <f t="shared" si="851"/>
        <v>0.4941176471</v>
      </c>
      <c r="Q213" s="126">
        <f t="shared" si="851"/>
        <v>0.2237034332</v>
      </c>
      <c r="R213" s="126">
        <f t="shared" si="851"/>
        <v>0.2337042925</v>
      </c>
      <c r="S213" s="126">
        <f t="shared" si="851"/>
        <v>0.2441522491</v>
      </c>
      <c r="T213" s="126">
        <f t="shared" si="851"/>
        <v>0.1058056778</v>
      </c>
      <c r="U213" s="126">
        <f t="shared" si="851"/>
        <v>0.110535814</v>
      </c>
      <c r="V213" s="126">
        <f t="shared" si="851"/>
        <v>0.1154774151</v>
      </c>
      <c r="W213" s="126">
        <f t="shared" si="851"/>
        <v>0.1206399349</v>
      </c>
      <c r="X213" s="126">
        <f t="shared" si="851"/>
        <v>0.472972973</v>
      </c>
      <c r="Y213" s="126">
        <f t="shared" si="851"/>
        <v>0.2237034332</v>
      </c>
      <c r="Z213" s="126">
        <f t="shared" si="851"/>
        <v>0.2337042925</v>
      </c>
      <c r="AA213" s="126">
        <f t="shared" si="851"/>
        <v>0.1058056778</v>
      </c>
      <c r="AB213" s="126">
        <f t="shared" si="851"/>
        <v>0.110535814</v>
      </c>
      <c r="AC213" s="126">
        <f t="shared" si="851"/>
        <v>0.1154774151</v>
      </c>
      <c r="AD213" s="126">
        <f t="shared" si="851"/>
        <v>0.05004322601</v>
      </c>
      <c r="AE213" s="126">
        <f t="shared" si="851"/>
        <v>0.05228045258</v>
      </c>
      <c r="AF213" s="126">
        <f t="shared" si="851"/>
        <v>0.05461769635</v>
      </c>
      <c r="AG213" s="126">
        <f t="shared" si="851"/>
        <v>0.05705942865</v>
      </c>
      <c r="AH213" s="126">
        <f t="shared" si="851"/>
        <v>0.4941176471</v>
      </c>
      <c r="AI213" s="126">
        <f t="shared" si="851"/>
        <v>0.2337042925</v>
      </c>
      <c r="AJ213" s="126">
        <f t="shared" si="851"/>
        <v>0.2441522491</v>
      </c>
      <c r="AK213" s="126">
        <f t="shared" si="851"/>
        <v>0.110535814</v>
      </c>
      <c r="AL213" s="126">
        <f t="shared" si="851"/>
        <v>0.1154774151</v>
      </c>
      <c r="AM213" s="126">
        <f t="shared" si="851"/>
        <v>0.1206399349</v>
      </c>
      <c r="AN213" s="126">
        <f t="shared" si="851"/>
        <v>0.05228045258</v>
      </c>
      <c r="AO213" s="126">
        <f t="shared" si="851"/>
        <v>0.05461769635</v>
      </c>
      <c r="AP213" s="126">
        <f t="shared" si="851"/>
        <v>0.05705942865</v>
      </c>
      <c r="AQ213" s="126">
        <f t="shared" si="851"/>
        <v>0.05961032076</v>
      </c>
      <c r="AR213" s="126">
        <f t="shared" si="851"/>
        <v>0.2237034332</v>
      </c>
      <c r="AS213" s="126">
        <f t="shared" si="851"/>
        <v>0.1058056778</v>
      </c>
      <c r="AT213" s="126">
        <f t="shared" si="851"/>
        <v>0.110535814</v>
      </c>
      <c r="AU213" s="126">
        <f t="shared" si="851"/>
        <v>0.05004322601</v>
      </c>
      <c r="AV213" s="126">
        <f t="shared" si="851"/>
        <v>0.05228045258</v>
      </c>
      <c r="AW213" s="126">
        <f t="shared" si="851"/>
        <v>0.05461769635</v>
      </c>
      <c r="AX213" s="126">
        <f t="shared" si="851"/>
        <v>0.02366909338</v>
      </c>
      <c r="AY213" s="126">
        <f t="shared" si="851"/>
        <v>0.02472724109</v>
      </c>
      <c r="AZ213" s="126">
        <f t="shared" si="851"/>
        <v>0.02583269422</v>
      </c>
      <c r="BA213" s="126">
        <f t="shared" si="851"/>
        <v>0.02698756761</v>
      </c>
      <c r="BB213" s="126">
        <f t="shared" si="851"/>
        <v>0.2337042925</v>
      </c>
      <c r="BC213" s="126">
        <f t="shared" si="851"/>
        <v>0.110535814</v>
      </c>
      <c r="BD213" s="126">
        <f t="shared" si="851"/>
        <v>0.1154774151</v>
      </c>
      <c r="BE213" s="126">
        <f t="shared" si="851"/>
        <v>0.05228045258</v>
      </c>
      <c r="BF213" s="126">
        <f t="shared" si="851"/>
        <v>0.05461769635</v>
      </c>
      <c r="BG213" s="126">
        <f t="shared" si="851"/>
        <v>0.05705942865</v>
      </c>
      <c r="BH213" s="126">
        <f t="shared" si="851"/>
        <v>0.02472724109</v>
      </c>
      <c r="BI213" s="126">
        <f t="shared" si="851"/>
        <v>0.02583269422</v>
      </c>
      <c r="BJ213" s="126">
        <f t="shared" si="851"/>
        <v>0.02698756761</v>
      </c>
      <c r="BK213" s="126">
        <f t="shared" si="851"/>
        <v>0.02819407063</v>
      </c>
      <c r="BL213" s="126">
        <f t="shared" si="851"/>
        <v>0.2441522491</v>
      </c>
      <c r="BM213" s="126">
        <f t="shared" si="851"/>
        <v>0.1154774151</v>
      </c>
      <c r="BN213" s="126">
        <f t="shared" si="851"/>
        <v>0.1206399349</v>
      </c>
      <c r="BO213" s="126">
        <f t="shared" si="851"/>
        <v>0.05461769635</v>
      </c>
      <c r="BP213" s="126">
        <f t="shared" si="851"/>
        <v>0.05705942865</v>
      </c>
      <c r="BQ213" s="126">
        <f t="shared" si="851"/>
        <v>0.05961032076</v>
      </c>
      <c r="BR213" s="126">
        <f t="shared" si="851"/>
        <v>0.02583269422</v>
      </c>
      <c r="BS213" s="126">
        <f t="shared" si="851"/>
        <v>0.02698756761</v>
      </c>
      <c r="BT213" s="126">
        <f t="shared" si="851"/>
        <v>0.02819407063</v>
      </c>
      <c r="BU213" s="126">
        <f t="shared" si="851"/>
        <v>0.02945451143</v>
      </c>
      <c r="BV213" s="126">
        <f t="shared" si="851"/>
        <v>0.1058056778</v>
      </c>
      <c r="BW213" s="126">
        <f t="shared" si="851"/>
        <v>0.05004322601</v>
      </c>
      <c r="BX213" s="126">
        <f t="shared" si="851"/>
        <v>0.05228045258</v>
      </c>
      <c r="BY213" s="126">
        <f t="shared" si="851"/>
        <v>0.02366909338</v>
      </c>
      <c r="BZ213" s="126">
        <f t="shared" si="851"/>
        <v>0.02472724109</v>
      </c>
      <c r="CA213" s="126">
        <f t="shared" si="851"/>
        <v>0.02583269422</v>
      </c>
      <c r="CB213" s="126">
        <f t="shared" si="851"/>
        <v>0.01119484146</v>
      </c>
      <c r="CC213" s="126">
        <f t="shared" si="851"/>
        <v>0.01169531673</v>
      </c>
      <c r="CD213" s="126">
        <f t="shared" si="851"/>
        <v>0.01221816618</v>
      </c>
      <c r="CE213" s="126">
        <f t="shared" si="851"/>
        <v>0.01276439008</v>
      </c>
      <c r="CF213" s="126">
        <f t="shared" si="851"/>
        <v>0.110535814</v>
      </c>
      <c r="CG213" s="126">
        <f t="shared" si="851"/>
        <v>0.05228045258</v>
      </c>
      <c r="CH213" s="126">
        <f t="shared" si="851"/>
        <v>0.05461769635</v>
      </c>
      <c r="CI213" s="126">
        <f t="shared" si="851"/>
        <v>0.02472724109</v>
      </c>
      <c r="CJ213" s="126">
        <f t="shared" si="851"/>
        <v>0.02583269422</v>
      </c>
      <c r="CK213" s="126">
        <f t="shared" si="851"/>
        <v>0.02698756761</v>
      </c>
      <c r="CL213" s="126">
        <f t="shared" si="851"/>
        <v>0.01169531673</v>
      </c>
      <c r="CM213" s="126">
        <f t="shared" si="851"/>
        <v>0.01221816618</v>
      </c>
      <c r="CN213" s="126">
        <f t="shared" si="851"/>
        <v>0.01276439008</v>
      </c>
      <c r="CO213" s="126">
        <f t="shared" si="851"/>
        <v>0.01333503341</v>
      </c>
      <c r="CP213" s="126">
        <f t="shared" si="851"/>
        <v>0.1154774151</v>
      </c>
      <c r="CQ213" s="126">
        <f t="shared" si="851"/>
        <v>0.05461769635</v>
      </c>
      <c r="CR213" s="126">
        <f t="shared" si="851"/>
        <v>0.05705942865</v>
      </c>
      <c r="CS213" s="126">
        <f t="shared" si="851"/>
        <v>0.02583269422</v>
      </c>
      <c r="CT213" s="126">
        <f t="shared" si="851"/>
        <v>0.02698756761</v>
      </c>
      <c r="CU213" s="126">
        <f t="shared" si="851"/>
        <v>0.02819407063</v>
      </c>
      <c r="CV213" s="126">
        <f t="shared" si="851"/>
        <v>0.01221816618</v>
      </c>
      <c r="CW213" s="126">
        <f t="shared" si="851"/>
        <v>0.01276439008</v>
      </c>
      <c r="CX213" s="126">
        <f t="shared" si="851"/>
        <v>0.01333503341</v>
      </c>
      <c r="CY213" s="126">
        <f t="shared" si="851"/>
        <v>0.01393118784</v>
      </c>
      <c r="CZ213" s="126">
        <f t="shared" si="851"/>
        <v>0.1206399349</v>
      </c>
      <c r="DA213" s="126">
        <f t="shared" si="851"/>
        <v>0.05705942865</v>
      </c>
      <c r="DB213" s="126">
        <f t="shared" si="851"/>
        <v>0.05961032076</v>
      </c>
      <c r="DC213" s="126">
        <f t="shared" si="851"/>
        <v>0.02698756761</v>
      </c>
      <c r="DD213" s="126">
        <f t="shared" si="851"/>
        <v>0.02819407063</v>
      </c>
      <c r="DE213" s="126">
        <f t="shared" si="851"/>
        <v>0.02945451143</v>
      </c>
      <c r="DF213" s="126">
        <f t="shared" si="851"/>
        <v>0.01276439008</v>
      </c>
      <c r="DG213" s="126">
        <f t="shared" si="851"/>
        <v>0.01333503341</v>
      </c>
      <c r="DH213" s="126">
        <f t="shared" si="851"/>
        <v>0.01393118784</v>
      </c>
      <c r="DI213" s="126">
        <f t="shared" si="851"/>
        <v>0.01455399388</v>
      </c>
      <c r="DJ213" s="126">
        <f t="shared" ref="DJ213:DS213" si="852">$A213*OFFSET($D213,0,DJ$3)</f>
        <v>0.4867413082</v>
      </c>
      <c r="DK213" s="126">
        <f t="shared" si="852"/>
        <v>0.2302154836</v>
      </c>
      <c r="DL213" s="126">
        <f t="shared" si="852"/>
        <v>0.2405074699</v>
      </c>
      <c r="DM213" s="126">
        <f t="shared" si="852"/>
        <v>0.1088857017</v>
      </c>
      <c r="DN213" s="126">
        <f t="shared" si="852"/>
        <v>0.1137535331</v>
      </c>
      <c r="DO213" s="126">
        <f t="shared" si="852"/>
        <v>0.1188389851</v>
      </c>
      <c r="DP213" s="126">
        <f t="shared" si="852"/>
        <v>0.05149999405</v>
      </c>
      <c r="DQ213" s="126">
        <f t="shared" si="852"/>
        <v>0.05380234672</v>
      </c>
      <c r="DR213" s="126">
        <f t="shared" si="852"/>
        <v>0.05620762811</v>
      </c>
      <c r="DS213" s="126">
        <f t="shared" si="852"/>
        <v>0.05872043972</v>
      </c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5">
        <f t="shared" ref="EF213:EO213" si="853">D213*EF$3</f>
        <v>-0.002271078519</v>
      </c>
      <c r="EG213" s="125">
        <f t="shared" si="853"/>
        <v>0.2095127297</v>
      </c>
      <c r="EH213" s="125">
        <f t="shared" si="853"/>
        <v>0.2840161972</v>
      </c>
      <c r="EI213" s="125">
        <f t="shared" si="853"/>
        <v>-0.07981909057</v>
      </c>
      <c r="EJ213" s="125">
        <f t="shared" si="853"/>
        <v>0.1249695854</v>
      </c>
      <c r="EK213" s="125">
        <f t="shared" si="853"/>
        <v>-0.05476103904</v>
      </c>
      <c r="EL213" s="125">
        <f t="shared" si="853"/>
        <v>0.03610052178</v>
      </c>
      <c r="EM213" s="125">
        <f t="shared" si="853"/>
        <v>-0.03360920201</v>
      </c>
      <c r="EN213" s="125">
        <f t="shared" si="853"/>
        <v>-0.03921032471</v>
      </c>
      <c r="EO213" s="125">
        <f t="shared" si="853"/>
        <v>0.04178705893</v>
      </c>
      <c r="EP213" s="127">
        <f t="shared" si="17"/>
        <v>0.4867153582</v>
      </c>
      <c r="EQ213" s="127">
        <v>0.009669425389648045</v>
      </c>
      <c r="ER213" s="127">
        <f t="shared" si="18"/>
        <v>0.4867413082</v>
      </c>
      <c r="ES213" s="127">
        <f t="shared" si="19"/>
        <v>0.000000000673403649</v>
      </c>
      <c r="ET213" s="127">
        <f t="shared" si="20"/>
        <v>0.00285147379</v>
      </c>
    </row>
    <row r="214">
      <c r="A214" s="123">
        <f>'Yield Tabulations'!Z215</f>
        <v>0.4272043746</v>
      </c>
      <c r="B214" s="124">
        <f>'Yield Tabulations'!V215</f>
        <v>0.4356103024</v>
      </c>
      <c r="C214" s="124">
        <f>'Yield Tabulations'!W215</f>
        <v>0.4140350877</v>
      </c>
      <c r="D214" s="125">
        <f t="shared" si="11"/>
        <v>1</v>
      </c>
      <c r="E214" s="125">
        <f t="shared" ref="E214:M214" si="854">POWER($B214,E$1)*POWER($C214,E$2)</f>
        <v>0.4140350877</v>
      </c>
      <c r="F214" s="125">
        <f t="shared" si="854"/>
        <v>0.4356103024</v>
      </c>
      <c r="G214" s="125">
        <f t="shared" si="854"/>
        <v>0.1714250539</v>
      </c>
      <c r="H214" s="125">
        <f t="shared" si="854"/>
        <v>0.1803579497</v>
      </c>
      <c r="I214" s="125">
        <f t="shared" si="854"/>
        <v>0.1897563355</v>
      </c>
      <c r="J214" s="125">
        <f t="shared" si="854"/>
        <v>0.07097598721</v>
      </c>
      <c r="K214" s="125">
        <f t="shared" si="854"/>
        <v>0.07467451954</v>
      </c>
      <c r="L214" s="125">
        <f t="shared" si="854"/>
        <v>0.07856578102</v>
      </c>
      <c r="M214" s="125">
        <f t="shared" si="854"/>
        <v>0.08265981469</v>
      </c>
      <c r="N214" s="126">
        <f t="shared" ref="N214:DI214" si="855">OFFSET($D214,0,N$2)*OFFSET($D214,0,N$3)</f>
        <v>1</v>
      </c>
      <c r="O214" s="126">
        <f t="shared" si="855"/>
        <v>0.4140350877</v>
      </c>
      <c r="P214" s="126">
        <f t="shared" si="855"/>
        <v>0.4356103024</v>
      </c>
      <c r="Q214" s="126">
        <f t="shared" si="855"/>
        <v>0.1714250539</v>
      </c>
      <c r="R214" s="126">
        <f t="shared" si="855"/>
        <v>0.1803579497</v>
      </c>
      <c r="S214" s="126">
        <f t="shared" si="855"/>
        <v>0.1897563355</v>
      </c>
      <c r="T214" s="126">
        <f t="shared" si="855"/>
        <v>0.07097598721</v>
      </c>
      <c r="U214" s="126">
        <f t="shared" si="855"/>
        <v>0.07467451954</v>
      </c>
      <c r="V214" s="126">
        <f t="shared" si="855"/>
        <v>0.07856578102</v>
      </c>
      <c r="W214" s="126">
        <f t="shared" si="855"/>
        <v>0.08265981469</v>
      </c>
      <c r="X214" s="126">
        <f t="shared" si="855"/>
        <v>0.4140350877</v>
      </c>
      <c r="Y214" s="126">
        <f t="shared" si="855"/>
        <v>0.1714250539</v>
      </c>
      <c r="Z214" s="126">
        <f t="shared" si="855"/>
        <v>0.1803579497</v>
      </c>
      <c r="AA214" s="126">
        <f t="shared" si="855"/>
        <v>0.07097598721</v>
      </c>
      <c r="AB214" s="126">
        <f t="shared" si="855"/>
        <v>0.07467451954</v>
      </c>
      <c r="AC214" s="126">
        <f t="shared" si="855"/>
        <v>0.07856578102</v>
      </c>
      <c r="AD214" s="126">
        <f t="shared" si="855"/>
        <v>0.02938654909</v>
      </c>
      <c r="AE214" s="126">
        <f t="shared" si="855"/>
        <v>0.03091787125</v>
      </c>
      <c r="AF214" s="126">
        <f t="shared" si="855"/>
        <v>0.03252899004</v>
      </c>
      <c r="AG214" s="126">
        <f t="shared" si="855"/>
        <v>0.03422406362</v>
      </c>
      <c r="AH214" s="126">
        <f t="shared" si="855"/>
        <v>0.4356103024</v>
      </c>
      <c r="AI214" s="126">
        <f t="shared" si="855"/>
        <v>0.1803579497</v>
      </c>
      <c r="AJ214" s="126">
        <f t="shared" si="855"/>
        <v>0.1897563355</v>
      </c>
      <c r="AK214" s="126">
        <f t="shared" si="855"/>
        <v>0.07467451954</v>
      </c>
      <c r="AL214" s="126">
        <f t="shared" si="855"/>
        <v>0.07856578102</v>
      </c>
      <c r="AM214" s="126">
        <f t="shared" si="855"/>
        <v>0.08265981469</v>
      </c>
      <c r="AN214" s="126">
        <f t="shared" si="855"/>
        <v>0.03091787125</v>
      </c>
      <c r="AO214" s="126">
        <f t="shared" si="855"/>
        <v>0.03252899004</v>
      </c>
      <c r="AP214" s="126">
        <f t="shared" si="855"/>
        <v>0.03422406362</v>
      </c>
      <c r="AQ214" s="126">
        <f t="shared" si="855"/>
        <v>0.03600746687</v>
      </c>
      <c r="AR214" s="126">
        <f t="shared" si="855"/>
        <v>0.1714250539</v>
      </c>
      <c r="AS214" s="126">
        <f t="shared" si="855"/>
        <v>0.07097598721</v>
      </c>
      <c r="AT214" s="126">
        <f t="shared" si="855"/>
        <v>0.07467451954</v>
      </c>
      <c r="AU214" s="126">
        <f t="shared" si="855"/>
        <v>0.02938654909</v>
      </c>
      <c r="AV214" s="126">
        <f t="shared" si="855"/>
        <v>0.03091787125</v>
      </c>
      <c r="AW214" s="126">
        <f t="shared" si="855"/>
        <v>0.03252899004</v>
      </c>
      <c r="AX214" s="126">
        <f t="shared" si="855"/>
        <v>0.01216706243</v>
      </c>
      <c r="AY214" s="126">
        <f t="shared" si="855"/>
        <v>0.01280108353</v>
      </c>
      <c r="AZ214" s="126">
        <f t="shared" si="855"/>
        <v>0.01346814324</v>
      </c>
      <c r="BA214" s="126">
        <f t="shared" si="855"/>
        <v>0.01416996318</v>
      </c>
      <c r="BB214" s="126">
        <f t="shared" si="855"/>
        <v>0.1803579497</v>
      </c>
      <c r="BC214" s="126">
        <f t="shared" si="855"/>
        <v>0.07467451954</v>
      </c>
      <c r="BD214" s="126">
        <f t="shared" si="855"/>
        <v>0.07856578102</v>
      </c>
      <c r="BE214" s="126">
        <f t="shared" si="855"/>
        <v>0.03091787125</v>
      </c>
      <c r="BF214" s="126">
        <f t="shared" si="855"/>
        <v>0.03252899004</v>
      </c>
      <c r="BG214" s="126">
        <f t="shared" si="855"/>
        <v>0.03422406362</v>
      </c>
      <c r="BH214" s="126">
        <f t="shared" si="855"/>
        <v>0.01280108353</v>
      </c>
      <c r="BI214" s="126">
        <f t="shared" si="855"/>
        <v>0.01346814324</v>
      </c>
      <c r="BJ214" s="126">
        <f t="shared" si="855"/>
        <v>0.01416996318</v>
      </c>
      <c r="BK214" s="126">
        <f t="shared" si="855"/>
        <v>0.0149083547</v>
      </c>
      <c r="BL214" s="126">
        <f t="shared" si="855"/>
        <v>0.1897563355</v>
      </c>
      <c r="BM214" s="126">
        <f t="shared" si="855"/>
        <v>0.07856578102</v>
      </c>
      <c r="BN214" s="126">
        <f t="shared" si="855"/>
        <v>0.08265981469</v>
      </c>
      <c r="BO214" s="126">
        <f t="shared" si="855"/>
        <v>0.03252899004</v>
      </c>
      <c r="BP214" s="126">
        <f t="shared" si="855"/>
        <v>0.03422406362</v>
      </c>
      <c r="BQ214" s="126">
        <f t="shared" si="855"/>
        <v>0.03600746687</v>
      </c>
      <c r="BR214" s="126">
        <f t="shared" si="855"/>
        <v>0.01346814324</v>
      </c>
      <c r="BS214" s="126">
        <f t="shared" si="855"/>
        <v>0.01416996318</v>
      </c>
      <c r="BT214" s="126">
        <f t="shared" si="855"/>
        <v>0.0149083547</v>
      </c>
      <c r="BU214" s="126">
        <f t="shared" si="855"/>
        <v>0.01568522353</v>
      </c>
      <c r="BV214" s="126">
        <f t="shared" si="855"/>
        <v>0.07097598721</v>
      </c>
      <c r="BW214" s="126">
        <f t="shared" si="855"/>
        <v>0.02938654909</v>
      </c>
      <c r="BX214" s="126">
        <f t="shared" si="855"/>
        <v>0.03091787125</v>
      </c>
      <c r="BY214" s="126">
        <f t="shared" si="855"/>
        <v>0.01216706243</v>
      </c>
      <c r="BZ214" s="126">
        <f t="shared" si="855"/>
        <v>0.01280108353</v>
      </c>
      <c r="CA214" s="126">
        <f t="shared" si="855"/>
        <v>0.01346814324</v>
      </c>
      <c r="CB214" s="126">
        <f t="shared" si="855"/>
        <v>0.005037590761</v>
      </c>
      <c r="CC214" s="126">
        <f t="shared" si="855"/>
        <v>0.005300097744</v>
      </c>
      <c r="CD214" s="126">
        <f t="shared" si="855"/>
        <v>0.005576283869</v>
      </c>
      <c r="CE214" s="126">
        <f t="shared" si="855"/>
        <v>0.00586686195</v>
      </c>
      <c r="CF214" s="126">
        <f t="shared" si="855"/>
        <v>0.07467451954</v>
      </c>
      <c r="CG214" s="126">
        <f t="shared" si="855"/>
        <v>0.03091787125</v>
      </c>
      <c r="CH214" s="126">
        <f t="shared" si="855"/>
        <v>0.03252899004</v>
      </c>
      <c r="CI214" s="126">
        <f t="shared" si="855"/>
        <v>0.01280108353</v>
      </c>
      <c r="CJ214" s="126">
        <f t="shared" si="855"/>
        <v>0.01346814324</v>
      </c>
      <c r="CK214" s="126">
        <f t="shared" si="855"/>
        <v>0.01416996318</v>
      </c>
      <c r="CL214" s="126">
        <f t="shared" si="855"/>
        <v>0.005300097744</v>
      </c>
      <c r="CM214" s="126">
        <f t="shared" si="855"/>
        <v>0.005576283869</v>
      </c>
      <c r="CN214" s="126">
        <f t="shared" si="855"/>
        <v>0.00586686195</v>
      </c>
      <c r="CO214" s="126">
        <f t="shared" si="855"/>
        <v>0.006172581947</v>
      </c>
      <c r="CP214" s="126">
        <f t="shared" si="855"/>
        <v>0.07856578102</v>
      </c>
      <c r="CQ214" s="126">
        <f t="shared" si="855"/>
        <v>0.03252899004</v>
      </c>
      <c r="CR214" s="126">
        <f t="shared" si="855"/>
        <v>0.03422406362</v>
      </c>
      <c r="CS214" s="126">
        <f t="shared" si="855"/>
        <v>0.01346814324</v>
      </c>
      <c r="CT214" s="126">
        <f t="shared" si="855"/>
        <v>0.01416996318</v>
      </c>
      <c r="CU214" s="126">
        <f t="shared" si="855"/>
        <v>0.0149083547</v>
      </c>
      <c r="CV214" s="126">
        <f t="shared" si="855"/>
        <v>0.005576283869</v>
      </c>
      <c r="CW214" s="126">
        <f t="shared" si="855"/>
        <v>0.00586686195</v>
      </c>
      <c r="CX214" s="126">
        <f t="shared" si="855"/>
        <v>0.006172581947</v>
      </c>
      <c r="CY214" s="126">
        <f t="shared" si="855"/>
        <v>0.0064942329</v>
      </c>
      <c r="CZ214" s="126">
        <f t="shared" si="855"/>
        <v>0.08265981469</v>
      </c>
      <c r="DA214" s="126">
        <f t="shared" si="855"/>
        <v>0.03422406362</v>
      </c>
      <c r="DB214" s="126">
        <f t="shared" si="855"/>
        <v>0.03600746687</v>
      </c>
      <c r="DC214" s="126">
        <f t="shared" si="855"/>
        <v>0.01416996318</v>
      </c>
      <c r="DD214" s="126">
        <f t="shared" si="855"/>
        <v>0.0149083547</v>
      </c>
      <c r="DE214" s="126">
        <f t="shared" si="855"/>
        <v>0.01568522353</v>
      </c>
      <c r="DF214" s="126">
        <f t="shared" si="855"/>
        <v>0.00586686195</v>
      </c>
      <c r="DG214" s="126">
        <f t="shared" si="855"/>
        <v>0.006172581947</v>
      </c>
      <c r="DH214" s="126">
        <f t="shared" si="855"/>
        <v>0.0064942329</v>
      </c>
      <c r="DI214" s="126">
        <f t="shared" si="855"/>
        <v>0.006832644964</v>
      </c>
      <c r="DJ214" s="126">
        <f t="shared" ref="DJ214:DS214" si="856">$A214*OFFSET($D214,0,DJ$3)</f>
        <v>0.4272043746</v>
      </c>
      <c r="DK214" s="126">
        <f t="shared" si="856"/>
        <v>0.1768776007</v>
      </c>
      <c r="DL214" s="126">
        <f t="shared" si="856"/>
        <v>0.1860946268</v>
      </c>
      <c r="DM214" s="126">
        <f t="shared" si="856"/>
        <v>0.07323353292</v>
      </c>
      <c r="DN214" s="126">
        <f t="shared" si="856"/>
        <v>0.07704970512</v>
      </c>
      <c r="DO214" s="126">
        <f t="shared" si="856"/>
        <v>0.08106473663</v>
      </c>
      <c r="DP214" s="126">
        <f t="shared" si="856"/>
        <v>0.03032125223</v>
      </c>
      <c r="DQ214" s="126">
        <f t="shared" si="856"/>
        <v>0.03190128142</v>
      </c>
      <c r="DR214" s="126">
        <f t="shared" si="856"/>
        <v>0.03356364534</v>
      </c>
      <c r="DS214" s="126">
        <f t="shared" si="856"/>
        <v>0.03531263444</v>
      </c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5">
        <f t="shared" ref="EF214:EO214" si="857">D214*EF$3</f>
        <v>-0.002271078519</v>
      </c>
      <c r="EG214" s="125">
        <f t="shared" si="857"/>
        <v>0.1834050281</v>
      </c>
      <c r="EH214" s="125">
        <f t="shared" si="857"/>
        <v>0.2503864865</v>
      </c>
      <c r="EI214" s="125">
        <f t="shared" si="857"/>
        <v>-0.06116576624</v>
      </c>
      <c r="EJ214" s="125">
        <f t="shared" si="857"/>
        <v>0.09644349258</v>
      </c>
      <c r="EK214" s="125">
        <f t="shared" si="857"/>
        <v>-0.04256055037</v>
      </c>
      <c r="EL214" s="125">
        <f t="shared" si="857"/>
        <v>0.02421675494</v>
      </c>
      <c r="EM214" s="125">
        <f t="shared" si="857"/>
        <v>-0.02270531985</v>
      </c>
      <c r="EN214" s="125">
        <f t="shared" si="857"/>
        <v>-0.02667698945</v>
      </c>
      <c r="EO214" s="125">
        <f t="shared" si="857"/>
        <v>0.02863156841</v>
      </c>
      <c r="EP214" s="127">
        <f t="shared" si="17"/>
        <v>0.4277036261</v>
      </c>
      <c r="EQ214" s="127">
        <v>0.003024142028236476</v>
      </c>
      <c r="ER214" s="127">
        <f t="shared" si="18"/>
        <v>0.4272043746</v>
      </c>
      <c r="ES214" s="127">
        <f t="shared" si="19"/>
        <v>0.000000249252089</v>
      </c>
      <c r="ET214" s="127">
        <f t="shared" si="20"/>
        <v>0.00003767186255</v>
      </c>
    </row>
    <row r="215">
      <c r="A215" s="123">
        <f>'Yield Tabulations'!Z216</f>
        <v>0.3658536585</v>
      </c>
      <c r="B215" s="124">
        <f>'Yield Tabulations'!V216</f>
        <v>0.3672316384</v>
      </c>
      <c r="C215" s="124">
        <f>'Yield Tabulations'!W216</f>
        <v>0.3631284916</v>
      </c>
      <c r="D215" s="125">
        <f t="shared" si="11"/>
        <v>1</v>
      </c>
      <c r="E215" s="125">
        <f t="shared" ref="E215:M215" si="858">POWER($B215,E$1)*POWER($C215,E$2)</f>
        <v>0.3631284916</v>
      </c>
      <c r="F215" s="125">
        <f t="shared" si="858"/>
        <v>0.3672316384</v>
      </c>
      <c r="G215" s="125">
        <f t="shared" si="858"/>
        <v>0.1318623014</v>
      </c>
      <c r="H215" s="125">
        <f t="shared" si="858"/>
        <v>0.1333522709</v>
      </c>
      <c r="I215" s="125">
        <f t="shared" si="858"/>
        <v>0.1348590763</v>
      </c>
      <c r="J215" s="125">
        <f t="shared" si="858"/>
        <v>0.04788295862</v>
      </c>
      <c r="K215" s="125">
        <f t="shared" si="858"/>
        <v>0.048424009</v>
      </c>
      <c r="L215" s="125">
        <f t="shared" si="858"/>
        <v>0.04897117294</v>
      </c>
      <c r="M215" s="125">
        <f t="shared" si="858"/>
        <v>0.04952451953</v>
      </c>
      <c r="N215" s="126">
        <f t="shared" ref="N215:DI215" si="859">OFFSET($D215,0,N$2)*OFFSET($D215,0,N$3)</f>
        <v>1</v>
      </c>
      <c r="O215" s="126">
        <f t="shared" si="859"/>
        <v>0.3631284916</v>
      </c>
      <c r="P215" s="126">
        <f t="shared" si="859"/>
        <v>0.3672316384</v>
      </c>
      <c r="Q215" s="126">
        <f t="shared" si="859"/>
        <v>0.1318623014</v>
      </c>
      <c r="R215" s="126">
        <f t="shared" si="859"/>
        <v>0.1333522709</v>
      </c>
      <c r="S215" s="126">
        <f t="shared" si="859"/>
        <v>0.1348590763</v>
      </c>
      <c r="T215" s="126">
        <f t="shared" si="859"/>
        <v>0.04788295862</v>
      </c>
      <c r="U215" s="126">
        <f t="shared" si="859"/>
        <v>0.048424009</v>
      </c>
      <c r="V215" s="126">
        <f t="shared" si="859"/>
        <v>0.04897117294</v>
      </c>
      <c r="W215" s="126">
        <f t="shared" si="859"/>
        <v>0.04952451953</v>
      </c>
      <c r="X215" s="126">
        <f t="shared" si="859"/>
        <v>0.3631284916</v>
      </c>
      <c r="Y215" s="126">
        <f t="shared" si="859"/>
        <v>0.1318623014</v>
      </c>
      <c r="Z215" s="126">
        <f t="shared" si="859"/>
        <v>0.1333522709</v>
      </c>
      <c r="AA215" s="126">
        <f t="shared" si="859"/>
        <v>0.04788295862</v>
      </c>
      <c r="AB215" s="126">
        <f t="shared" si="859"/>
        <v>0.048424009</v>
      </c>
      <c r="AC215" s="126">
        <f t="shared" si="859"/>
        <v>0.04897117294</v>
      </c>
      <c r="AD215" s="126">
        <f t="shared" si="859"/>
        <v>0.01738766654</v>
      </c>
      <c r="AE215" s="126">
        <f t="shared" si="859"/>
        <v>0.01758413735</v>
      </c>
      <c r="AF215" s="126">
        <f t="shared" si="859"/>
        <v>0.01778282816</v>
      </c>
      <c r="AG215" s="126">
        <f t="shared" si="859"/>
        <v>0.01798376407</v>
      </c>
      <c r="AH215" s="126">
        <f t="shared" si="859"/>
        <v>0.3672316384</v>
      </c>
      <c r="AI215" s="126">
        <f t="shared" si="859"/>
        <v>0.1333522709</v>
      </c>
      <c r="AJ215" s="126">
        <f t="shared" si="859"/>
        <v>0.1348590763</v>
      </c>
      <c r="AK215" s="126">
        <f t="shared" si="859"/>
        <v>0.048424009</v>
      </c>
      <c r="AL215" s="126">
        <f t="shared" si="859"/>
        <v>0.04897117294</v>
      </c>
      <c r="AM215" s="126">
        <f t="shared" si="859"/>
        <v>0.04952451953</v>
      </c>
      <c r="AN215" s="126">
        <f t="shared" si="859"/>
        <v>0.01758413735</v>
      </c>
      <c r="AO215" s="126">
        <f t="shared" si="859"/>
        <v>0.01778282816</v>
      </c>
      <c r="AP215" s="126">
        <f t="shared" si="859"/>
        <v>0.01798376407</v>
      </c>
      <c r="AQ215" s="126">
        <f t="shared" si="859"/>
        <v>0.01818697045</v>
      </c>
      <c r="AR215" s="126">
        <f t="shared" si="859"/>
        <v>0.1318623014</v>
      </c>
      <c r="AS215" s="126">
        <f t="shared" si="859"/>
        <v>0.04788295862</v>
      </c>
      <c r="AT215" s="126">
        <f t="shared" si="859"/>
        <v>0.048424009</v>
      </c>
      <c r="AU215" s="126">
        <f t="shared" si="859"/>
        <v>0.01738766654</v>
      </c>
      <c r="AV215" s="126">
        <f t="shared" si="859"/>
        <v>0.01758413735</v>
      </c>
      <c r="AW215" s="126">
        <f t="shared" si="859"/>
        <v>0.01778282816</v>
      </c>
      <c r="AX215" s="126">
        <f t="shared" si="859"/>
        <v>0.006313957123</v>
      </c>
      <c r="AY215" s="126">
        <f t="shared" si="859"/>
        <v>0.006385301271</v>
      </c>
      <c r="AZ215" s="126">
        <f t="shared" si="859"/>
        <v>0.006457451568</v>
      </c>
      <c r="BA215" s="126">
        <f t="shared" si="859"/>
        <v>0.006530417122</v>
      </c>
      <c r="BB215" s="126">
        <f t="shared" si="859"/>
        <v>0.1333522709</v>
      </c>
      <c r="BC215" s="126">
        <f t="shared" si="859"/>
        <v>0.048424009</v>
      </c>
      <c r="BD215" s="126">
        <f t="shared" si="859"/>
        <v>0.04897117294</v>
      </c>
      <c r="BE215" s="126">
        <f t="shared" si="859"/>
        <v>0.01758413735</v>
      </c>
      <c r="BF215" s="126">
        <f t="shared" si="859"/>
        <v>0.01778282816</v>
      </c>
      <c r="BG215" s="126">
        <f t="shared" si="859"/>
        <v>0.01798376407</v>
      </c>
      <c r="BH215" s="126">
        <f t="shared" si="859"/>
        <v>0.006385301271</v>
      </c>
      <c r="BI215" s="126">
        <f t="shared" si="859"/>
        <v>0.006457451568</v>
      </c>
      <c r="BJ215" s="126">
        <f t="shared" si="859"/>
        <v>0.006530417122</v>
      </c>
      <c r="BK215" s="126">
        <f t="shared" si="859"/>
        <v>0.006604207146</v>
      </c>
      <c r="BL215" s="126">
        <f t="shared" si="859"/>
        <v>0.1348590763</v>
      </c>
      <c r="BM215" s="126">
        <f t="shared" si="859"/>
        <v>0.04897117294</v>
      </c>
      <c r="BN215" s="126">
        <f t="shared" si="859"/>
        <v>0.04952451953</v>
      </c>
      <c r="BO215" s="126">
        <f t="shared" si="859"/>
        <v>0.01778282816</v>
      </c>
      <c r="BP215" s="126">
        <f t="shared" si="859"/>
        <v>0.01798376407</v>
      </c>
      <c r="BQ215" s="126">
        <f t="shared" si="859"/>
        <v>0.01818697045</v>
      </c>
      <c r="BR215" s="126">
        <f t="shared" si="859"/>
        <v>0.006457451568</v>
      </c>
      <c r="BS215" s="126">
        <f t="shared" si="859"/>
        <v>0.006530417122</v>
      </c>
      <c r="BT215" s="126">
        <f t="shared" si="859"/>
        <v>0.006604207146</v>
      </c>
      <c r="BU215" s="126">
        <f t="shared" si="859"/>
        <v>0.006678830956</v>
      </c>
      <c r="BV215" s="126">
        <f t="shared" si="859"/>
        <v>0.04788295862</v>
      </c>
      <c r="BW215" s="126">
        <f t="shared" si="859"/>
        <v>0.01738766654</v>
      </c>
      <c r="BX215" s="126">
        <f t="shared" si="859"/>
        <v>0.01758413735</v>
      </c>
      <c r="BY215" s="126">
        <f t="shared" si="859"/>
        <v>0.006313957123</v>
      </c>
      <c r="BZ215" s="126">
        <f t="shared" si="859"/>
        <v>0.006385301271</v>
      </c>
      <c r="CA215" s="126">
        <f t="shared" si="859"/>
        <v>0.006457451568</v>
      </c>
      <c r="CB215" s="126">
        <f t="shared" si="859"/>
        <v>0.002292777726</v>
      </c>
      <c r="CC215" s="126">
        <f t="shared" si="859"/>
        <v>0.002318684819</v>
      </c>
      <c r="CD215" s="126">
        <f t="shared" si="859"/>
        <v>0.002344884647</v>
      </c>
      <c r="CE215" s="126">
        <f t="shared" si="859"/>
        <v>0.002371380519</v>
      </c>
      <c r="CF215" s="126">
        <f t="shared" si="859"/>
        <v>0.048424009</v>
      </c>
      <c r="CG215" s="126">
        <f t="shared" si="859"/>
        <v>0.01758413735</v>
      </c>
      <c r="CH215" s="126">
        <f t="shared" si="859"/>
        <v>0.01778282816</v>
      </c>
      <c r="CI215" s="126">
        <f t="shared" si="859"/>
        <v>0.006385301271</v>
      </c>
      <c r="CJ215" s="126">
        <f t="shared" si="859"/>
        <v>0.006457451568</v>
      </c>
      <c r="CK215" s="126">
        <f t="shared" si="859"/>
        <v>0.006530417122</v>
      </c>
      <c r="CL215" s="126">
        <f t="shared" si="859"/>
        <v>0.002318684819</v>
      </c>
      <c r="CM215" s="126">
        <f t="shared" si="859"/>
        <v>0.002344884647</v>
      </c>
      <c r="CN215" s="126">
        <f t="shared" si="859"/>
        <v>0.002371380519</v>
      </c>
      <c r="CO215" s="126">
        <f t="shared" si="859"/>
        <v>0.002398175779</v>
      </c>
      <c r="CP215" s="126">
        <f t="shared" si="859"/>
        <v>0.04897117294</v>
      </c>
      <c r="CQ215" s="126">
        <f t="shared" si="859"/>
        <v>0.01778282816</v>
      </c>
      <c r="CR215" s="126">
        <f t="shared" si="859"/>
        <v>0.01798376407</v>
      </c>
      <c r="CS215" s="126">
        <f t="shared" si="859"/>
        <v>0.006457451568</v>
      </c>
      <c r="CT215" s="126">
        <f t="shared" si="859"/>
        <v>0.006530417122</v>
      </c>
      <c r="CU215" s="126">
        <f t="shared" si="859"/>
        <v>0.006604207146</v>
      </c>
      <c r="CV215" s="126">
        <f t="shared" si="859"/>
        <v>0.002344884647</v>
      </c>
      <c r="CW215" s="126">
        <f t="shared" si="859"/>
        <v>0.002371380519</v>
      </c>
      <c r="CX215" s="126">
        <f t="shared" si="859"/>
        <v>0.002398175779</v>
      </c>
      <c r="CY215" s="126">
        <f t="shared" si="859"/>
        <v>0.002425273811</v>
      </c>
      <c r="CZ215" s="126">
        <f t="shared" si="859"/>
        <v>0.04952451953</v>
      </c>
      <c r="DA215" s="126">
        <f t="shared" si="859"/>
        <v>0.01798376407</v>
      </c>
      <c r="DB215" s="126">
        <f t="shared" si="859"/>
        <v>0.01818697045</v>
      </c>
      <c r="DC215" s="126">
        <f t="shared" si="859"/>
        <v>0.006530417122</v>
      </c>
      <c r="DD215" s="126">
        <f t="shared" si="859"/>
        <v>0.006604207146</v>
      </c>
      <c r="DE215" s="126">
        <f t="shared" si="859"/>
        <v>0.006678830956</v>
      </c>
      <c r="DF215" s="126">
        <f t="shared" si="859"/>
        <v>0.002371380519</v>
      </c>
      <c r="DG215" s="126">
        <f t="shared" si="859"/>
        <v>0.002398175779</v>
      </c>
      <c r="DH215" s="126">
        <f t="shared" si="859"/>
        <v>0.002425273811</v>
      </c>
      <c r="DI215" s="126">
        <f t="shared" si="859"/>
        <v>0.002452678035</v>
      </c>
      <c r="DJ215" s="126">
        <f t="shared" ref="DJ215:DS215" si="860">$A215*OFFSET($D215,0,DJ$3)</f>
        <v>0.3658536585</v>
      </c>
      <c r="DK215" s="126">
        <f t="shared" si="860"/>
        <v>0.1328518872</v>
      </c>
      <c r="DL215" s="126">
        <f t="shared" si="860"/>
        <v>0.1343530384</v>
      </c>
      <c r="DM215" s="126">
        <f t="shared" si="860"/>
        <v>0.0482423054</v>
      </c>
      <c r="DN215" s="126">
        <f t="shared" si="860"/>
        <v>0.0487874162</v>
      </c>
      <c r="DO215" s="126">
        <f t="shared" si="860"/>
        <v>0.04933868643</v>
      </c>
      <c r="DP215" s="126">
        <f t="shared" si="860"/>
        <v>0.01751815559</v>
      </c>
      <c r="DQ215" s="126">
        <f t="shared" si="860"/>
        <v>0.01771610085</v>
      </c>
      <c r="DR215" s="126">
        <f t="shared" si="860"/>
        <v>0.01791628278</v>
      </c>
      <c r="DS215" s="126">
        <f t="shared" si="860"/>
        <v>0.01811872666</v>
      </c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5">
        <f t="shared" ref="EF215:EO215" si="861">D215*EF$3</f>
        <v>-0.002271078519</v>
      </c>
      <c r="EG215" s="125">
        <f t="shared" si="861"/>
        <v>0.1608549449</v>
      </c>
      <c r="EH215" s="125">
        <f t="shared" si="861"/>
        <v>0.2110827939</v>
      </c>
      <c r="EI215" s="125">
        <f t="shared" si="861"/>
        <v>-0.04704947453</v>
      </c>
      <c r="EJ215" s="125">
        <f t="shared" si="861"/>
        <v>0.07130796713</v>
      </c>
      <c r="EK215" s="125">
        <f t="shared" si="861"/>
        <v>-0.03024761462</v>
      </c>
      <c r="EL215" s="125">
        <f t="shared" si="861"/>
        <v>0.01633749554</v>
      </c>
      <c r="EM215" s="125">
        <f t="shared" si="861"/>
        <v>-0.01472366504</v>
      </c>
      <c r="EN215" s="125">
        <f t="shared" si="861"/>
        <v>-0.01662814837</v>
      </c>
      <c r="EO215" s="125">
        <f t="shared" si="861"/>
        <v>0.01715422027</v>
      </c>
      <c r="EP215" s="127">
        <f t="shared" si="17"/>
        <v>0.3658174407</v>
      </c>
      <c r="EQ215" s="127">
        <v>-0.0022690905127846217</v>
      </c>
      <c r="ER215" s="127">
        <f t="shared" si="18"/>
        <v>0.3658536585</v>
      </c>
      <c r="ES215" s="127">
        <f t="shared" si="19"/>
        <v>0.000000001311735285</v>
      </c>
      <c r="ET215" s="127">
        <f t="shared" si="20"/>
        <v>0.004554691811</v>
      </c>
    </row>
    <row r="216">
      <c r="A216" s="123">
        <f>'Yield Tabulations'!Z217</f>
        <v>0.681372549</v>
      </c>
      <c r="B216" s="124">
        <f>'Yield Tabulations'!V217</f>
        <v>0.7230769231</v>
      </c>
      <c r="C216" s="124">
        <f>'Yield Tabulations'!W217</f>
        <v>0.6081081081</v>
      </c>
      <c r="D216" s="125">
        <f t="shared" si="11"/>
        <v>1</v>
      </c>
      <c r="E216" s="125">
        <f t="shared" ref="E216:M216" si="862">POWER($B216,E$1)*POWER($C216,E$2)</f>
        <v>0.6081081081</v>
      </c>
      <c r="F216" s="125">
        <f t="shared" si="862"/>
        <v>0.7230769231</v>
      </c>
      <c r="G216" s="125">
        <f t="shared" si="862"/>
        <v>0.3697954711</v>
      </c>
      <c r="H216" s="125">
        <f t="shared" si="862"/>
        <v>0.4397089397</v>
      </c>
      <c r="I216" s="125">
        <f t="shared" si="862"/>
        <v>0.5228402367</v>
      </c>
      <c r="J216" s="125">
        <f t="shared" si="862"/>
        <v>0.2248756243</v>
      </c>
      <c r="K216" s="125">
        <f t="shared" si="862"/>
        <v>0.2673905714</v>
      </c>
      <c r="L216" s="125">
        <f t="shared" si="862"/>
        <v>0.3179433872</v>
      </c>
      <c r="M216" s="125">
        <f t="shared" si="862"/>
        <v>0.3780537096</v>
      </c>
      <c r="N216" s="126">
        <f t="shared" ref="N216:DI216" si="863">OFFSET($D216,0,N$2)*OFFSET($D216,0,N$3)</f>
        <v>1</v>
      </c>
      <c r="O216" s="126">
        <f t="shared" si="863"/>
        <v>0.6081081081</v>
      </c>
      <c r="P216" s="126">
        <f t="shared" si="863"/>
        <v>0.7230769231</v>
      </c>
      <c r="Q216" s="126">
        <f t="shared" si="863"/>
        <v>0.3697954711</v>
      </c>
      <c r="R216" s="126">
        <f t="shared" si="863"/>
        <v>0.4397089397</v>
      </c>
      <c r="S216" s="126">
        <f t="shared" si="863"/>
        <v>0.5228402367</v>
      </c>
      <c r="T216" s="126">
        <f t="shared" si="863"/>
        <v>0.2248756243</v>
      </c>
      <c r="U216" s="126">
        <f t="shared" si="863"/>
        <v>0.2673905714</v>
      </c>
      <c r="V216" s="126">
        <f t="shared" si="863"/>
        <v>0.3179433872</v>
      </c>
      <c r="W216" s="126">
        <f t="shared" si="863"/>
        <v>0.3780537096</v>
      </c>
      <c r="X216" s="126">
        <f t="shared" si="863"/>
        <v>0.6081081081</v>
      </c>
      <c r="Y216" s="126">
        <f t="shared" si="863"/>
        <v>0.3697954711</v>
      </c>
      <c r="Z216" s="126">
        <f t="shared" si="863"/>
        <v>0.4397089397</v>
      </c>
      <c r="AA216" s="126">
        <f t="shared" si="863"/>
        <v>0.2248756243</v>
      </c>
      <c r="AB216" s="126">
        <f t="shared" si="863"/>
        <v>0.2673905714</v>
      </c>
      <c r="AC216" s="126">
        <f t="shared" si="863"/>
        <v>0.3179433872</v>
      </c>
      <c r="AD216" s="126">
        <f t="shared" si="863"/>
        <v>0.1367486905</v>
      </c>
      <c r="AE216" s="126">
        <f t="shared" si="863"/>
        <v>0.1626023745</v>
      </c>
      <c r="AF216" s="126">
        <f t="shared" si="863"/>
        <v>0.1933439517</v>
      </c>
      <c r="AG216" s="126">
        <f t="shared" si="863"/>
        <v>0.2298975261</v>
      </c>
      <c r="AH216" s="126">
        <f t="shared" si="863"/>
        <v>0.7230769231</v>
      </c>
      <c r="AI216" s="126">
        <f t="shared" si="863"/>
        <v>0.4397089397</v>
      </c>
      <c r="AJ216" s="126">
        <f t="shared" si="863"/>
        <v>0.5228402367</v>
      </c>
      <c r="AK216" s="126">
        <f t="shared" si="863"/>
        <v>0.2673905714</v>
      </c>
      <c r="AL216" s="126">
        <f t="shared" si="863"/>
        <v>0.3179433872</v>
      </c>
      <c r="AM216" s="126">
        <f t="shared" si="863"/>
        <v>0.3780537096</v>
      </c>
      <c r="AN216" s="126">
        <f t="shared" si="863"/>
        <v>0.1626023745</v>
      </c>
      <c r="AO216" s="126">
        <f t="shared" si="863"/>
        <v>0.1933439517</v>
      </c>
      <c r="AP216" s="126">
        <f t="shared" si="863"/>
        <v>0.2298975261</v>
      </c>
      <c r="AQ216" s="126">
        <f t="shared" si="863"/>
        <v>0.2733619131</v>
      </c>
      <c r="AR216" s="126">
        <f t="shared" si="863"/>
        <v>0.3697954711</v>
      </c>
      <c r="AS216" s="126">
        <f t="shared" si="863"/>
        <v>0.2248756243</v>
      </c>
      <c r="AT216" s="126">
        <f t="shared" si="863"/>
        <v>0.2673905714</v>
      </c>
      <c r="AU216" s="126">
        <f t="shared" si="863"/>
        <v>0.1367486905</v>
      </c>
      <c r="AV216" s="126">
        <f t="shared" si="863"/>
        <v>0.1626023745</v>
      </c>
      <c r="AW216" s="126">
        <f t="shared" si="863"/>
        <v>0.1933439517</v>
      </c>
      <c r="AX216" s="126">
        <f t="shared" si="863"/>
        <v>0.08315798745</v>
      </c>
      <c r="AY216" s="126">
        <f t="shared" si="863"/>
        <v>0.09887982235</v>
      </c>
      <c r="AZ216" s="126">
        <f t="shared" si="863"/>
        <v>0.1175740247</v>
      </c>
      <c r="BA216" s="126">
        <f t="shared" si="863"/>
        <v>0.1398025497</v>
      </c>
      <c r="BB216" s="126">
        <f t="shared" si="863"/>
        <v>0.4397089397</v>
      </c>
      <c r="BC216" s="126">
        <f t="shared" si="863"/>
        <v>0.2673905714</v>
      </c>
      <c r="BD216" s="126">
        <f t="shared" si="863"/>
        <v>0.3179433872</v>
      </c>
      <c r="BE216" s="126">
        <f t="shared" si="863"/>
        <v>0.1626023745</v>
      </c>
      <c r="BF216" s="126">
        <f t="shared" si="863"/>
        <v>0.1933439517</v>
      </c>
      <c r="BG216" s="126">
        <f t="shared" si="863"/>
        <v>0.2298975261</v>
      </c>
      <c r="BH216" s="126">
        <f t="shared" si="863"/>
        <v>0.09887982235</v>
      </c>
      <c r="BI216" s="126">
        <f t="shared" si="863"/>
        <v>0.1175740247</v>
      </c>
      <c r="BJ216" s="126">
        <f t="shared" si="863"/>
        <v>0.1398025497</v>
      </c>
      <c r="BK216" s="126">
        <f t="shared" si="863"/>
        <v>0.1662335958</v>
      </c>
      <c r="BL216" s="126">
        <f t="shared" si="863"/>
        <v>0.5228402367</v>
      </c>
      <c r="BM216" s="126">
        <f t="shared" si="863"/>
        <v>0.3179433872</v>
      </c>
      <c r="BN216" s="126">
        <f t="shared" si="863"/>
        <v>0.3780537096</v>
      </c>
      <c r="BO216" s="126">
        <f t="shared" si="863"/>
        <v>0.1933439517</v>
      </c>
      <c r="BP216" s="126">
        <f t="shared" si="863"/>
        <v>0.2298975261</v>
      </c>
      <c r="BQ216" s="126">
        <f t="shared" si="863"/>
        <v>0.2733619131</v>
      </c>
      <c r="BR216" s="126">
        <f t="shared" si="863"/>
        <v>0.1175740247</v>
      </c>
      <c r="BS216" s="126">
        <f t="shared" si="863"/>
        <v>0.1398025497</v>
      </c>
      <c r="BT216" s="126">
        <f t="shared" si="863"/>
        <v>0.1662335958</v>
      </c>
      <c r="BU216" s="126">
        <f t="shared" si="863"/>
        <v>0.197661691</v>
      </c>
      <c r="BV216" s="126">
        <f t="shared" si="863"/>
        <v>0.2248756243</v>
      </c>
      <c r="BW216" s="126">
        <f t="shared" si="863"/>
        <v>0.1367486905</v>
      </c>
      <c r="BX216" s="126">
        <f t="shared" si="863"/>
        <v>0.1626023745</v>
      </c>
      <c r="BY216" s="126">
        <f t="shared" si="863"/>
        <v>0.08315798745</v>
      </c>
      <c r="BZ216" s="126">
        <f t="shared" si="863"/>
        <v>0.09887982235</v>
      </c>
      <c r="CA216" s="126">
        <f t="shared" si="863"/>
        <v>0.1175740247</v>
      </c>
      <c r="CB216" s="126">
        <f t="shared" si="863"/>
        <v>0.05056904643</v>
      </c>
      <c r="CC216" s="126">
        <f t="shared" si="863"/>
        <v>0.0601296217</v>
      </c>
      <c r="CD216" s="126">
        <f t="shared" si="863"/>
        <v>0.0714977177</v>
      </c>
      <c r="CE216" s="126">
        <f t="shared" si="863"/>
        <v>0.08501506398</v>
      </c>
      <c r="CF216" s="126">
        <f t="shared" si="863"/>
        <v>0.2673905714</v>
      </c>
      <c r="CG216" s="126">
        <f t="shared" si="863"/>
        <v>0.1626023745</v>
      </c>
      <c r="CH216" s="126">
        <f t="shared" si="863"/>
        <v>0.1933439517</v>
      </c>
      <c r="CI216" s="126">
        <f t="shared" si="863"/>
        <v>0.09887982235</v>
      </c>
      <c r="CJ216" s="126">
        <f t="shared" si="863"/>
        <v>0.1175740247</v>
      </c>
      <c r="CK216" s="126">
        <f t="shared" si="863"/>
        <v>0.1398025497</v>
      </c>
      <c r="CL216" s="126">
        <f t="shared" si="863"/>
        <v>0.0601296217</v>
      </c>
      <c r="CM216" s="126">
        <f t="shared" si="863"/>
        <v>0.0714977177</v>
      </c>
      <c r="CN216" s="126">
        <f t="shared" si="863"/>
        <v>0.08501506398</v>
      </c>
      <c r="CO216" s="126">
        <f t="shared" si="863"/>
        <v>0.1010879974</v>
      </c>
      <c r="CP216" s="126">
        <f t="shared" si="863"/>
        <v>0.3179433872</v>
      </c>
      <c r="CQ216" s="126">
        <f t="shared" si="863"/>
        <v>0.1933439517</v>
      </c>
      <c r="CR216" s="126">
        <f t="shared" si="863"/>
        <v>0.2298975261</v>
      </c>
      <c r="CS216" s="126">
        <f t="shared" si="863"/>
        <v>0.1175740247</v>
      </c>
      <c r="CT216" s="126">
        <f t="shared" si="863"/>
        <v>0.1398025497</v>
      </c>
      <c r="CU216" s="126">
        <f t="shared" si="863"/>
        <v>0.1662335958</v>
      </c>
      <c r="CV216" s="126">
        <f t="shared" si="863"/>
        <v>0.0714977177</v>
      </c>
      <c r="CW216" s="126">
        <f t="shared" si="863"/>
        <v>0.08501506398</v>
      </c>
      <c r="CX216" s="126">
        <f t="shared" si="863"/>
        <v>0.1010879974</v>
      </c>
      <c r="CY216" s="126">
        <f t="shared" si="863"/>
        <v>0.120199677</v>
      </c>
      <c r="CZ216" s="126">
        <f t="shared" si="863"/>
        <v>0.3780537096</v>
      </c>
      <c r="DA216" s="126">
        <f t="shared" si="863"/>
        <v>0.2298975261</v>
      </c>
      <c r="DB216" s="126">
        <f t="shared" si="863"/>
        <v>0.2733619131</v>
      </c>
      <c r="DC216" s="126">
        <f t="shared" si="863"/>
        <v>0.1398025497</v>
      </c>
      <c r="DD216" s="126">
        <f t="shared" si="863"/>
        <v>0.1662335958</v>
      </c>
      <c r="DE216" s="126">
        <f t="shared" si="863"/>
        <v>0.197661691</v>
      </c>
      <c r="DF216" s="126">
        <f t="shared" si="863"/>
        <v>0.08501506398</v>
      </c>
      <c r="DG216" s="126">
        <f t="shared" si="863"/>
        <v>0.1010879974</v>
      </c>
      <c r="DH216" s="126">
        <f t="shared" si="863"/>
        <v>0.120199677</v>
      </c>
      <c r="DI216" s="126">
        <f t="shared" si="863"/>
        <v>0.1429246073</v>
      </c>
      <c r="DJ216" s="126">
        <f t="shared" ref="DJ216:DS216" si="864">$A216*OFFSET($D216,0,DJ$3)</f>
        <v>0.681372549</v>
      </c>
      <c r="DK216" s="126">
        <f t="shared" si="864"/>
        <v>0.4143481717</v>
      </c>
      <c r="DL216" s="126">
        <f t="shared" si="864"/>
        <v>0.4926847662</v>
      </c>
      <c r="DM216" s="126">
        <f t="shared" si="864"/>
        <v>0.2519684828</v>
      </c>
      <c r="DN216" s="126">
        <f t="shared" si="864"/>
        <v>0.2996056011</v>
      </c>
      <c r="DO216" s="126">
        <f t="shared" si="864"/>
        <v>0.3562489848</v>
      </c>
      <c r="DP216" s="126">
        <f t="shared" si="864"/>
        <v>0.1532240774</v>
      </c>
      <c r="DQ216" s="126">
        <f t="shared" si="864"/>
        <v>0.1821925952</v>
      </c>
      <c r="DR216" s="126">
        <f t="shared" si="864"/>
        <v>0.2166378962</v>
      </c>
      <c r="DS216" s="126">
        <f t="shared" si="864"/>
        <v>0.2575954198</v>
      </c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5">
        <f t="shared" ref="EF216:EO216" si="865">D216*EF$3</f>
        <v>-0.002271078519</v>
      </c>
      <c r="EG216" s="125">
        <f t="shared" si="865"/>
        <v>0.2693735096</v>
      </c>
      <c r="EH216" s="125">
        <f t="shared" si="865"/>
        <v>0.4156207722</v>
      </c>
      <c r="EI216" s="125">
        <f t="shared" si="865"/>
        <v>-0.1319458436</v>
      </c>
      <c r="EJ216" s="125">
        <f t="shared" si="865"/>
        <v>0.2351272341</v>
      </c>
      <c r="EK216" s="125">
        <f t="shared" si="865"/>
        <v>-0.1172681174</v>
      </c>
      <c r="EL216" s="125">
        <f t="shared" si="865"/>
        <v>0.07672676494</v>
      </c>
      <c r="EM216" s="125">
        <f t="shared" si="865"/>
        <v>-0.08130200887</v>
      </c>
      <c r="EN216" s="125">
        <f t="shared" si="865"/>
        <v>-0.1079575901</v>
      </c>
      <c r="EO216" s="125">
        <f t="shared" si="865"/>
        <v>0.1309496118</v>
      </c>
      <c r="EP216" s="127">
        <f t="shared" si="17"/>
        <v>0.6870532541</v>
      </c>
      <c r="EQ216" s="127">
        <v>0.008915544477500259</v>
      </c>
      <c r="ER216" s="127">
        <f t="shared" si="18"/>
        <v>0.681372549</v>
      </c>
      <c r="ES216" s="127">
        <f t="shared" si="19"/>
        <v>0.00003227041004</v>
      </c>
      <c r="ET216" s="127">
        <f t="shared" si="20"/>
        <v>0.061519096</v>
      </c>
    </row>
    <row r="217">
      <c r="A217" s="123">
        <f>'Yield Tabulations'!Z218</f>
        <v>0.4092827004</v>
      </c>
      <c r="B217" s="124">
        <f>'Yield Tabulations'!V218</f>
        <v>0.4281045752</v>
      </c>
      <c r="C217" s="124">
        <f>'Yield Tabulations'!W218</f>
        <v>0.375</v>
      </c>
      <c r="D217" s="125">
        <f t="shared" si="11"/>
        <v>1</v>
      </c>
      <c r="E217" s="125">
        <f t="shared" ref="E217:M217" si="866">POWER($B217,E$1)*POWER($C217,E$2)</f>
        <v>0.375</v>
      </c>
      <c r="F217" s="125">
        <f t="shared" si="866"/>
        <v>0.4281045752</v>
      </c>
      <c r="G217" s="125">
        <f t="shared" si="866"/>
        <v>0.140625</v>
      </c>
      <c r="H217" s="125">
        <f t="shared" si="866"/>
        <v>0.1605392157</v>
      </c>
      <c r="I217" s="125">
        <f t="shared" si="866"/>
        <v>0.1832735273</v>
      </c>
      <c r="J217" s="125">
        <f t="shared" si="866"/>
        <v>0.052734375</v>
      </c>
      <c r="K217" s="125">
        <f t="shared" si="866"/>
        <v>0.06020220588</v>
      </c>
      <c r="L217" s="125">
        <f t="shared" si="866"/>
        <v>0.06872757273</v>
      </c>
      <c r="M217" s="125">
        <f t="shared" si="866"/>
        <v>0.07846023553</v>
      </c>
      <c r="N217" s="126">
        <f t="shared" ref="N217:DI217" si="867">OFFSET($D217,0,N$2)*OFFSET($D217,0,N$3)</f>
        <v>1</v>
      </c>
      <c r="O217" s="126">
        <f t="shared" si="867"/>
        <v>0.375</v>
      </c>
      <c r="P217" s="126">
        <f t="shared" si="867"/>
        <v>0.4281045752</v>
      </c>
      <c r="Q217" s="126">
        <f t="shared" si="867"/>
        <v>0.140625</v>
      </c>
      <c r="R217" s="126">
        <f t="shared" si="867"/>
        <v>0.1605392157</v>
      </c>
      <c r="S217" s="126">
        <f t="shared" si="867"/>
        <v>0.1832735273</v>
      </c>
      <c r="T217" s="126">
        <f t="shared" si="867"/>
        <v>0.052734375</v>
      </c>
      <c r="U217" s="126">
        <f t="shared" si="867"/>
        <v>0.06020220588</v>
      </c>
      <c r="V217" s="126">
        <f t="shared" si="867"/>
        <v>0.06872757273</v>
      </c>
      <c r="W217" s="126">
        <f t="shared" si="867"/>
        <v>0.07846023553</v>
      </c>
      <c r="X217" s="126">
        <f t="shared" si="867"/>
        <v>0.375</v>
      </c>
      <c r="Y217" s="126">
        <f t="shared" si="867"/>
        <v>0.140625</v>
      </c>
      <c r="Z217" s="126">
        <f t="shared" si="867"/>
        <v>0.1605392157</v>
      </c>
      <c r="AA217" s="126">
        <f t="shared" si="867"/>
        <v>0.052734375</v>
      </c>
      <c r="AB217" s="126">
        <f t="shared" si="867"/>
        <v>0.06020220588</v>
      </c>
      <c r="AC217" s="126">
        <f t="shared" si="867"/>
        <v>0.06872757273</v>
      </c>
      <c r="AD217" s="126">
        <f t="shared" si="867"/>
        <v>0.01977539063</v>
      </c>
      <c r="AE217" s="126">
        <f t="shared" si="867"/>
        <v>0.02257582721</v>
      </c>
      <c r="AF217" s="126">
        <f t="shared" si="867"/>
        <v>0.02577283977</v>
      </c>
      <c r="AG217" s="126">
        <f t="shared" si="867"/>
        <v>0.02942258832</v>
      </c>
      <c r="AH217" s="126">
        <f t="shared" si="867"/>
        <v>0.4281045752</v>
      </c>
      <c r="AI217" s="126">
        <f t="shared" si="867"/>
        <v>0.1605392157</v>
      </c>
      <c r="AJ217" s="126">
        <f t="shared" si="867"/>
        <v>0.1832735273</v>
      </c>
      <c r="AK217" s="126">
        <f t="shared" si="867"/>
        <v>0.06020220588</v>
      </c>
      <c r="AL217" s="126">
        <f t="shared" si="867"/>
        <v>0.06872757273</v>
      </c>
      <c r="AM217" s="126">
        <f t="shared" si="867"/>
        <v>0.07846023553</v>
      </c>
      <c r="AN217" s="126">
        <f t="shared" si="867"/>
        <v>0.02257582721</v>
      </c>
      <c r="AO217" s="126">
        <f t="shared" si="867"/>
        <v>0.02577283977</v>
      </c>
      <c r="AP217" s="126">
        <f t="shared" si="867"/>
        <v>0.02942258832</v>
      </c>
      <c r="AQ217" s="126">
        <f t="shared" si="867"/>
        <v>0.0335891858</v>
      </c>
      <c r="AR217" s="126">
        <f t="shared" si="867"/>
        <v>0.140625</v>
      </c>
      <c r="AS217" s="126">
        <f t="shared" si="867"/>
        <v>0.052734375</v>
      </c>
      <c r="AT217" s="126">
        <f t="shared" si="867"/>
        <v>0.06020220588</v>
      </c>
      <c r="AU217" s="126">
        <f t="shared" si="867"/>
        <v>0.01977539063</v>
      </c>
      <c r="AV217" s="126">
        <f t="shared" si="867"/>
        <v>0.02257582721</v>
      </c>
      <c r="AW217" s="126">
        <f t="shared" si="867"/>
        <v>0.02577283977</v>
      </c>
      <c r="AX217" s="126">
        <f t="shared" si="867"/>
        <v>0.007415771484</v>
      </c>
      <c r="AY217" s="126">
        <f t="shared" si="867"/>
        <v>0.008465935202</v>
      </c>
      <c r="AZ217" s="126">
        <f t="shared" si="867"/>
        <v>0.009664814915</v>
      </c>
      <c r="BA217" s="126">
        <f t="shared" si="867"/>
        <v>0.01103347062</v>
      </c>
      <c r="BB217" s="126">
        <f t="shared" si="867"/>
        <v>0.1605392157</v>
      </c>
      <c r="BC217" s="126">
        <f t="shared" si="867"/>
        <v>0.06020220588</v>
      </c>
      <c r="BD217" s="126">
        <f t="shared" si="867"/>
        <v>0.06872757273</v>
      </c>
      <c r="BE217" s="126">
        <f t="shared" si="867"/>
        <v>0.02257582721</v>
      </c>
      <c r="BF217" s="126">
        <f t="shared" si="867"/>
        <v>0.02577283977</v>
      </c>
      <c r="BG217" s="126">
        <f t="shared" si="867"/>
        <v>0.02942258832</v>
      </c>
      <c r="BH217" s="126">
        <f t="shared" si="867"/>
        <v>0.008465935202</v>
      </c>
      <c r="BI217" s="126">
        <f t="shared" si="867"/>
        <v>0.009664814915</v>
      </c>
      <c r="BJ217" s="126">
        <f t="shared" si="867"/>
        <v>0.01103347062</v>
      </c>
      <c r="BK217" s="126">
        <f t="shared" si="867"/>
        <v>0.01259594468</v>
      </c>
      <c r="BL217" s="126">
        <f t="shared" si="867"/>
        <v>0.1832735273</v>
      </c>
      <c r="BM217" s="126">
        <f t="shared" si="867"/>
        <v>0.06872757273</v>
      </c>
      <c r="BN217" s="126">
        <f t="shared" si="867"/>
        <v>0.07846023553</v>
      </c>
      <c r="BO217" s="126">
        <f t="shared" si="867"/>
        <v>0.02577283977</v>
      </c>
      <c r="BP217" s="126">
        <f t="shared" si="867"/>
        <v>0.02942258832</v>
      </c>
      <c r="BQ217" s="126">
        <f t="shared" si="867"/>
        <v>0.0335891858</v>
      </c>
      <c r="BR217" s="126">
        <f t="shared" si="867"/>
        <v>0.009664814915</v>
      </c>
      <c r="BS217" s="126">
        <f t="shared" si="867"/>
        <v>0.01103347062</v>
      </c>
      <c r="BT217" s="126">
        <f t="shared" si="867"/>
        <v>0.01259594468</v>
      </c>
      <c r="BU217" s="126">
        <f t="shared" si="867"/>
        <v>0.01437968412</v>
      </c>
      <c r="BV217" s="126">
        <f t="shared" si="867"/>
        <v>0.052734375</v>
      </c>
      <c r="BW217" s="126">
        <f t="shared" si="867"/>
        <v>0.01977539063</v>
      </c>
      <c r="BX217" s="126">
        <f t="shared" si="867"/>
        <v>0.02257582721</v>
      </c>
      <c r="BY217" s="126">
        <f t="shared" si="867"/>
        <v>0.007415771484</v>
      </c>
      <c r="BZ217" s="126">
        <f t="shared" si="867"/>
        <v>0.008465935202</v>
      </c>
      <c r="CA217" s="126">
        <f t="shared" si="867"/>
        <v>0.009664814915</v>
      </c>
      <c r="CB217" s="126">
        <f t="shared" si="867"/>
        <v>0.002780914307</v>
      </c>
      <c r="CC217" s="126">
        <f t="shared" si="867"/>
        <v>0.003174725701</v>
      </c>
      <c r="CD217" s="126">
        <f t="shared" si="867"/>
        <v>0.003624305593</v>
      </c>
      <c r="CE217" s="126">
        <f t="shared" si="867"/>
        <v>0.004137551483</v>
      </c>
      <c r="CF217" s="126">
        <f t="shared" si="867"/>
        <v>0.06020220588</v>
      </c>
      <c r="CG217" s="126">
        <f t="shared" si="867"/>
        <v>0.02257582721</v>
      </c>
      <c r="CH217" s="126">
        <f t="shared" si="867"/>
        <v>0.02577283977</v>
      </c>
      <c r="CI217" s="126">
        <f t="shared" si="867"/>
        <v>0.008465935202</v>
      </c>
      <c r="CJ217" s="126">
        <f t="shared" si="867"/>
        <v>0.009664814915</v>
      </c>
      <c r="CK217" s="126">
        <f t="shared" si="867"/>
        <v>0.01103347062</v>
      </c>
      <c r="CL217" s="126">
        <f t="shared" si="867"/>
        <v>0.003174725701</v>
      </c>
      <c r="CM217" s="126">
        <f t="shared" si="867"/>
        <v>0.003624305593</v>
      </c>
      <c r="CN217" s="126">
        <f t="shared" si="867"/>
        <v>0.004137551483</v>
      </c>
      <c r="CO217" s="126">
        <f t="shared" si="867"/>
        <v>0.004723479253</v>
      </c>
      <c r="CP217" s="126">
        <f t="shared" si="867"/>
        <v>0.06872757273</v>
      </c>
      <c r="CQ217" s="126">
        <f t="shared" si="867"/>
        <v>0.02577283977</v>
      </c>
      <c r="CR217" s="126">
        <f t="shared" si="867"/>
        <v>0.02942258832</v>
      </c>
      <c r="CS217" s="126">
        <f t="shared" si="867"/>
        <v>0.009664814915</v>
      </c>
      <c r="CT217" s="126">
        <f t="shared" si="867"/>
        <v>0.01103347062</v>
      </c>
      <c r="CU217" s="126">
        <f t="shared" si="867"/>
        <v>0.01259594468</v>
      </c>
      <c r="CV217" s="126">
        <f t="shared" si="867"/>
        <v>0.003624305593</v>
      </c>
      <c r="CW217" s="126">
        <f t="shared" si="867"/>
        <v>0.004137551483</v>
      </c>
      <c r="CX217" s="126">
        <f t="shared" si="867"/>
        <v>0.004723479253</v>
      </c>
      <c r="CY217" s="126">
        <f t="shared" si="867"/>
        <v>0.005392381544</v>
      </c>
      <c r="CZ217" s="126">
        <f t="shared" si="867"/>
        <v>0.07846023553</v>
      </c>
      <c r="DA217" s="126">
        <f t="shared" si="867"/>
        <v>0.02942258832</v>
      </c>
      <c r="DB217" s="126">
        <f t="shared" si="867"/>
        <v>0.0335891858</v>
      </c>
      <c r="DC217" s="126">
        <f t="shared" si="867"/>
        <v>0.01103347062</v>
      </c>
      <c r="DD217" s="126">
        <f t="shared" si="867"/>
        <v>0.01259594468</v>
      </c>
      <c r="DE217" s="126">
        <f t="shared" si="867"/>
        <v>0.01437968412</v>
      </c>
      <c r="DF217" s="126">
        <f t="shared" si="867"/>
        <v>0.004137551483</v>
      </c>
      <c r="DG217" s="126">
        <f t="shared" si="867"/>
        <v>0.004723479253</v>
      </c>
      <c r="DH217" s="126">
        <f t="shared" si="867"/>
        <v>0.005392381544</v>
      </c>
      <c r="DI217" s="126">
        <f t="shared" si="867"/>
        <v>0.00615600856</v>
      </c>
      <c r="DJ217" s="126">
        <f t="shared" ref="DJ217:DS217" si="868">$A217*OFFSET($D217,0,DJ$3)</f>
        <v>0.4092827004</v>
      </c>
      <c r="DK217" s="126">
        <f t="shared" si="868"/>
        <v>0.1534810127</v>
      </c>
      <c r="DL217" s="126">
        <f t="shared" si="868"/>
        <v>0.1752157966</v>
      </c>
      <c r="DM217" s="126">
        <f t="shared" si="868"/>
        <v>0.05755537975</v>
      </c>
      <c r="DN217" s="126">
        <f t="shared" si="868"/>
        <v>0.06570592372</v>
      </c>
      <c r="DO217" s="126">
        <f t="shared" si="868"/>
        <v>0.07501068416</v>
      </c>
      <c r="DP217" s="126">
        <f t="shared" si="868"/>
        <v>0.02158326741</v>
      </c>
      <c r="DQ217" s="126">
        <f t="shared" si="868"/>
        <v>0.02463972139</v>
      </c>
      <c r="DR217" s="126">
        <f t="shared" si="868"/>
        <v>0.02812900656</v>
      </c>
      <c r="DS217" s="126">
        <f t="shared" si="868"/>
        <v>0.03211241707</v>
      </c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5">
        <f t="shared" ref="EF217:EO217" si="869">D217*EF$3</f>
        <v>-0.002271078519</v>
      </c>
      <c r="EG217" s="125">
        <f t="shared" si="869"/>
        <v>0.1661136643</v>
      </c>
      <c r="EH217" s="125">
        <f t="shared" si="869"/>
        <v>0.2460722344</v>
      </c>
      <c r="EI217" s="125">
        <f t="shared" si="869"/>
        <v>-0.05017607219</v>
      </c>
      <c r="EJ217" s="125">
        <f t="shared" si="869"/>
        <v>0.08584574552</v>
      </c>
      <c r="EK217" s="125">
        <f t="shared" si="869"/>
        <v>-0.04110651783</v>
      </c>
      <c r="EL217" s="125">
        <f t="shared" si="869"/>
        <v>0.0179927816</v>
      </c>
      <c r="EM217" s="125">
        <f t="shared" si="869"/>
        <v>-0.01830490974</v>
      </c>
      <c r="EN217" s="125">
        <f t="shared" si="869"/>
        <v>-0.02333642851</v>
      </c>
      <c r="EO217" s="125">
        <f t="shared" si="869"/>
        <v>0.0271769252</v>
      </c>
      <c r="EP217" s="127">
        <f t="shared" si="17"/>
        <v>0.4080063442</v>
      </c>
      <c r="EQ217" s="127">
        <v>0.016283724308784664</v>
      </c>
      <c r="ER217" s="127">
        <f t="shared" si="18"/>
        <v>0.4092827004</v>
      </c>
      <c r="ES217" s="127">
        <f t="shared" si="19"/>
        <v>0.00000162908533</v>
      </c>
      <c r="ET217" s="127">
        <f t="shared" si="20"/>
        <v>0.0005788554494</v>
      </c>
    </row>
    <row r="218">
      <c r="A218" s="123">
        <f>'Yield Tabulations'!Z219</f>
        <v>0.4339250493</v>
      </c>
      <c r="B218" s="124">
        <f>'Yield Tabulations'!V219</f>
        <v>0.4813084112</v>
      </c>
      <c r="C218" s="124">
        <f>'Yield Tabulations'!W219</f>
        <v>0.3521505376</v>
      </c>
      <c r="D218" s="125">
        <f t="shared" si="11"/>
        <v>1</v>
      </c>
      <c r="E218" s="125">
        <f t="shared" ref="E218:M218" si="870">POWER($B218,E$1)*POWER($C218,E$2)</f>
        <v>0.3521505376</v>
      </c>
      <c r="F218" s="125">
        <f t="shared" si="870"/>
        <v>0.4813084112</v>
      </c>
      <c r="G218" s="125">
        <f t="shared" si="870"/>
        <v>0.1240100012</v>
      </c>
      <c r="H218" s="125">
        <f t="shared" si="870"/>
        <v>0.1694930158</v>
      </c>
      <c r="I218" s="125">
        <f t="shared" si="870"/>
        <v>0.2316577867</v>
      </c>
      <c r="J218" s="125">
        <f t="shared" si="870"/>
        <v>0.04367018858</v>
      </c>
      <c r="K218" s="125">
        <f t="shared" si="870"/>
        <v>0.05968705663</v>
      </c>
      <c r="L218" s="125">
        <f t="shared" si="870"/>
        <v>0.08157841414</v>
      </c>
      <c r="M218" s="125">
        <f t="shared" si="870"/>
        <v>0.1114988413</v>
      </c>
      <c r="N218" s="126">
        <f t="shared" ref="N218:DI218" si="871">OFFSET($D218,0,N$2)*OFFSET($D218,0,N$3)</f>
        <v>1</v>
      </c>
      <c r="O218" s="126">
        <f t="shared" si="871"/>
        <v>0.3521505376</v>
      </c>
      <c r="P218" s="126">
        <f t="shared" si="871"/>
        <v>0.4813084112</v>
      </c>
      <c r="Q218" s="126">
        <f t="shared" si="871"/>
        <v>0.1240100012</v>
      </c>
      <c r="R218" s="126">
        <f t="shared" si="871"/>
        <v>0.1694930158</v>
      </c>
      <c r="S218" s="126">
        <f t="shared" si="871"/>
        <v>0.2316577867</v>
      </c>
      <c r="T218" s="126">
        <f t="shared" si="871"/>
        <v>0.04367018858</v>
      </c>
      <c r="U218" s="126">
        <f t="shared" si="871"/>
        <v>0.05968705663</v>
      </c>
      <c r="V218" s="126">
        <f t="shared" si="871"/>
        <v>0.08157841414</v>
      </c>
      <c r="W218" s="126">
        <f t="shared" si="871"/>
        <v>0.1114988413</v>
      </c>
      <c r="X218" s="126">
        <f t="shared" si="871"/>
        <v>0.3521505376</v>
      </c>
      <c r="Y218" s="126">
        <f t="shared" si="871"/>
        <v>0.1240100012</v>
      </c>
      <c r="Z218" s="126">
        <f t="shared" si="871"/>
        <v>0.1694930158</v>
      </c>
      <c r="AA218" s="126">
        <f t="shared" si="871"/>
        <v>0.04367018858</v>
      </c>
      <c r="AB218" s="126">
        <f t="shared" si="871"/>
        <v>0.05968705663</v>
      </c>
      <c r="AC218" s="126">
        <f t="shared" si="871"/>
        <v>0.08157841414</v>
      </c>
      <c r="AD218" s="126">
        <f t="shared" si="871"/>
        <v>0.01537848039</v>
      </c>
      <c r="AE218" s="126">
        <f t="shared" si="871"/>
        <v>0.02101882908</v>
      </c>
      <c r="AF218" s="126">
        <f t="shared" si="871"/>
        <v>0.0287278824</v>
      </c>
      <c r="AG218" s="126">
        <f t="shared" si="871"/>
        <v>0.0392643769</v>
      </c>
      <c r="AH218" s="126">
        <f t="shared" si="871"/>
        <v>0.4813084112</v>
      </c>
      <c r="AI218" s="126">
        <f t="shared" si="871"/>
        <v>0.1694930158</v>
      </c>
      <c r="AJ218" s="126">
        <f t="shared" si="871"/>
        <v>0.2316577867</v>
      </c>
      <c r="AK218" s="126">
        <f t="shared" si="871"/>
        <v>0.05968705663</v>
      </c>
      <c r="AL218" s="126">
        <f t="shared" si="871"/>
        <v>0.08157841414</v>
      </c>
      <c r="AM218" s="126">
        <f t="shared" si="871"/>
        <v>0.1114988413</v>
      </c>
      <c r="AN218" s="126">
        <f t="shared" si="871"/>
        <v>0.02101882908</v>
      </c>
      <c r="AO218" s="126">
        <f t="shared" si="871"/>
        <v>0.0287278824</v>
      </c>
      <c r="AP218" s="126">
        <f t="shared" si="871"/>
        <v>0.0392643769</v>
      </c>
      <c r="AQ218" s="126">
        <f t="shared" si="871"/>
        <v>0.05366533014</v>
      </c>
      <c r="AR218" s="126">
        <f t="shared" si="871"/>
        <v>0.1240100012</v>
      </c>
      <c r="AS218" s="126">
        <f t="shared" si="871"/>
        <v>0.04367018858</v>
      </c>
      <c r="AT218" s="126">
        <f t="shared" si="871"/>
        <v>0.05968705663</v>
      </c>
      <c r="AU218" s="126">
        <f t="shared" si="871"/>
        <v>0.01537848039</v>
      </c>
      <c r="AV218" s="126">
        <f t="shared" si="871"/>
        <v>0.02101882908</v>
      </c>
      <c r="AW218" s="126">
        <f t="shared" si="871"/>
        <v>0.0287278824</v>
      </c>
      <c r="AX218" s="126">
        <f t="shared" si="871"/>
        <v>0.005415540136</v>
      </c>
      <c r="AY218" s="126">
        <f t="shared" si="871"/>
        <v>0.007401791962</v>
      </c>
      <c r="AZ218" s="126">
        <f t="shared" si="871"/>
        <v>0.01011653923</v>
      </c>
      <c r="BA218" s="126">
        <f t="shared" si="871"/>
        <v>0.01382697143</v>
      </c>
      <c r="BB218" s="126">
        <f t="shared" si="871"/>
        <v>0.1694930158</v>
      </c>
      <c r="BC218" s="126">
        <f t="shared" si="871"/>
        <v>0.05968705663</v>
      </c>
      <c r="BD218" s="126">
        <f t="shared" si="871"/>
        <v>0.08157841414</v>
      </c>
      <c r="BE218" s="126">
        <f t="shared" si="871"/>
        <v>0.02101882908</v>
      </c>
      <c r="BF218" s="126">
        <f t="shared" si="871"/>
        <v>0.0287278824</v>
      </c>
      <c r="BG218" s="126">
        <f t="shared" si="871"/>
        <v>0.0392643769</v>
      </c>
      <c r="BH218" s="126">
        <f t="shared" si="871"/>
        <v>0.007401791962</v>
      </c>
      <c r="BI218" s="126">
        <f t="shared" si="871"/>
        <v>0.01011653923</v>
      </c>
      <c r="BJ218" s="126">
        <f t="shared" si="871"/>
        <v>0.01382697143</v>
      </c>
      <c r="BK218" s="126">
        <f t="shared" si="871"/>
        <v>0.01889827486</v>
      </c>
      <c r="BL218" s="126">
        <f t="shared" si="871"/>
        <v>0.2316577867</v>
      </c>
      <c r="BM218" s="126">
        <f t="shared" si="871"/>
        <v>0.08157841414</v>
      </c>
      <c r="BN218" s="126">
        <f t="shared" si="871"/>
        <v>0.1114988413</v>
      </c>
      <c r="BO218" s="126">
        <f t="shared" si="871"/>
        <v>0.0287278824</v>
      </c>
      <c r="BP218" s="126">
        <f t="shared" si="871"/>
        <v>0.0392643769</v>
      </c>
      <c r="BQ218" s="126">
        <f t="shared" si="871"/>
        <v>0.05366533014</v>
      </c>
      <c r="BR218" s="126">
        <f t="shared" si="871"/>
        <v>0.01011653923</v>
      </c>
      <c r="BS218" s="126">
        <f t="shared" si="871"/>
        <v>0.01382697143</v>
      </c>
      <c r="BT218" s="126">
        <f t="shared" si="871"/>
        <v>0.01889827486</v>
      </c>
      <c r="BU218" s="126">
        <f t="shared" si="871"/>
        <v>0.02582957479</v>
      </c>
      <c r="BV218" s="126">
        <f t="shared" si="871"/>
        <v>0.04367018858</v>
      </c>
      <c r="BW218" s="126">
        <f t="shared" si="871"/>
        <v>0.01537848039</v>
      </c>
      <c r="BX218" s="126">
        <f t="shared" si="871"/>
        <v>0.02101882908</v>
      </c>
      <c r="BY218" s="126">
        <f t="shared" si="871"/>
        <v>0.005415540136</v>
      </c>
      <c r="BZ218" s="126">
        <f t="shared" si="871"/>
        <v>0.007401791962</v>
      </c>
      <c r="CA218" s="126">
        <f t="shared" si="871"/>
        <v>0.01011653923</v>
      </c>
      <c r="CB218" s="126">
        <f t="shared" si="871"/>
        <v>0.001907085371</v>
      </c>
      <c r="CC218" s="126">
        <f t="shared" si="871"/>
        <v>0.002606545019</v>
      </c>
      <c r="CD218" s="126">
        <f t="shared" si="871"/>
        <v>0.003562544729</v>
      </c>
      <c r="CE218" s="126">
        <f t="shared" si="871"/>
        <v>0.004869175424</v>
      </c>
      <c r="CF218" s="126">
        <f t="shared" si="871"/>
        <v>0.05968705663</v>
      </c>
      <c r="CG218" s="126">
        <f t="shared" si="871"/>
        <v>0.02101882908</v>
      </c>
      <c r="CH218" s="126">
        <f t="shared" si="871"/>
        <v>0.0287278824</v>
      </c>
      <c r="CI218" s="126">
        <f t="shared" si="871"/>
        <v>0.007401791962</v>
      </c>
      <c r="CJ218" s="126">
        <f t="shared" si="871"/>
        <v>0.01011653923</v>
      </c>
      <c r="CK218" s="126">
        <f t="shared" si="871"/>
        <v>0.01382697143</v>
      </c>
      <c r="CL218" s="126">
        <f t="shared" si="871"/>
        <v>0.002606545019</v>
      </c>
      <c r="CM218" s="126">
        <f t="shared" si="871"/>
        <v>0.003562544729</v>
      </c>
      <c r="CN218" s="126">
        <f t="shared" si="871"/>
        <v>0.004869175424</v>
      </c>
      <c r="CO218" s="126">
        <f t="shared" si="871"/>
        <v>0.006655037653</v>
      </c>
      <c r="CP218" s="126">
        <f t="shared" si="871"/>
        <v>0.08157841414</v>
      </c>
      <c r="CQ218" s="126">
        <f t="shared" si="871"/>
        <v>0.0287278824</v>
      </c>
      <c r="CR218" s="126">
        <f t="shared" si="871"/>
        <v>0.0392643769</v>
      </c>
      <c r="CS218" s="126">
        <f t="shared" si="871"/>
        <v>0.01011653923</v>
      </c>
      <c r="CT218" s="126">
        <f t="shared" si="871"/>
        <v>0.01382697143</v>
      </c>
      <c r="CU218" s="126">
        <f t="shared" si="871"/>
        <v>0.01889827486</v>
      </c>
      <c r="CV218" s="126">
        <f t="shared" si="871"/>
        <v>0.003562544729</v>
      </c>
      <c r="CW218" s="126">
        <f t="shared" si="871"/>
        <v>0.004869175424</v>
      </c>
      <c r="CX218" s="126">
        <f t="shared" si="871"/>
        <v>0.006655037653</v>
      </c>
      <c r="CY218" s="126">
        <f t="shared" si="871"/>
        <v>0.009095898648</v>
      </c>
      <c r="CZ218" s="126">
        <f t="shared" si="871"/>
        <v>0.1114988413</v>
      </c>
      <c r="DA218" s="126">
        <f t="shared" si="871"/>
        <v>0.0392643769</v>
      </c>
      <c r="DB218" s="126">
        <f t="shared" si="871"/>
        <v>0.05366533014</v>
      </c>
      <c r="DC218" s="126">
        <f t="shared" si="871"/>
        <v>0.01382697143</v>
      </c>
      <c r="DD218" s="126">
        <f t="shared" si="871"/>
        <v>0.01889827486</v>
      </c>
      <c r="DE218" s="126">
        <f t="shared" si="871"/>
        <v>0.02582957479</v>
      </c>
      <c r="DF218" s="126">
        <f t="shared" si="871"/>
        <v>0.004869175424</v>
      </c>
      <c r="DG218" s="126">
        <f t="shared" si="871"/>
        <v>0.006655037653</v>
      </c>
      <c r="DH218" s="126">
        <f t="shared" si="871"/>
        <v>0.009095898648</v>
      </c>
      <c r="DI218" s="126">
        <f t="shared" si="871"/>
        <v>0.0124319916</v>
      </c>
      <c r="DJ218" s="126">
        <f t="shared" ref="DJ218:DS218" si="872">$A218*OFFSET($D218,0,DJ$3)</f>
        <v>0.4339250493</v>
      </c>
      <c r="DK218" s="126">
        <f t="shared" si="872"/>
        <v>0.1528069394</v>
      </c>
      <c r="DL218" s="126">
        <f t="shared" si="872"/>
        <v>0.2088517761</v>
      </c>
      <c r="DM218" s="126">
        <f t="shared" si="872"/>
        <v>0.05381104587</v>
      </c>
      <c r="DN218" s="126">
        <f t="shared" si="872"/>
        <v>0.07354726523</v>
      </c>
      <c r="DO218" s="126">
        <f t="shared" si="872"/>
        <v>0.1005221165</v>
      </c>
      <c r="DP218" s="126">
        <f t="shared" si="872"/>
        <v>0.01894958873</v>
      </c>
      <c r="DQ218" s="126">
        <f t="shared" si="872"/>
        <v>0.02589970899</v>
      </c>
      <c r="DR218" s="126">
        <f t="shared" si="872"/>
        <v>0.03539891738</v>
      </c>
      <c r="DS218" s="126">
        <f t="shared" si="872"/>
        <v>0.04838214019</v>
      </c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5">
        <f t="shared" ref="EF218:EO218" si="873">D218*EF$3</f>
        <v>-0.002271078519</v>
      </c>
      <c r="EG218" s="125">
        <f t="shared" si="873"/>
        <v>0.1559920431</v>
      </c>
      <c r="EH218" s="125">
        <f t="shared" si="873"/>
        <v>0.2766535166</v>
      </c>
      <c r="EI218" s="125">
        <f t="shared" si="873"/>
        <v>-0.04424771392</v>
      </c>
      <c r="EJ218" s="125">
        <f t="shared" si="873"/>
        <v>0.0906336451</v>
      </c>
      <c r="EK218" s="125">
        <f t="shared" si="873"/>
        <v>-0.05195864936</v>
      </c>
      <c r="EL218" s="125">
        <f t="shared" si="873"/>
        <v>0.01490011336</v>
      </c>
      <c r="EM218" s="125">
        <f t="shared" si="873"/>
        <v>-0.01814827494</v>
      </c>
      <c r="EN218" s="125">
        <f t="shared" si="873"/>
        <v>-0.0276999282</v>
      </c>
      <c r="EO218" s="125">
        <f t="shared" si="873"/>
        <v>0.03862078221</v>
      </c>
      <c r="EP218" s="127">
        <f t="shared" si="17"/>
        <v>0.4324744554</v>
      </c>
      <c r="EQ218" s="127">
        <v>-0.033359355194145957</v>
      </c>
      <c r="ER218" s="127">
        <f t="shared" si="18"/>
        <v>0.4339250493</v>
      </c>
      <c r="ES218" s="127">
        <f t="shared" si="19"/>
        <v>0.000002104222601</v>
      </c>
      <c r="ET218" s="127">
        <f t="shared" si="20"/>
        <v>0.0000003398119348</v>
      </c>
    </row>
    <row r="219">
      <c r="A219" s="123">
        <f>'Yield Tabulations'!Z220</f>
        <v>0.4037339557</v>
      </c>
      <c r="B219" s="124">
        <f>'Yield Tabulations'!V220</f>
        <v>0.4293381038</v>
      </c>
      <c r="C219" s="124">
        <f>'Yield Tabulations'!W220</f>
        <v>0.355704698</v>
      </c>
      <c r="D219" s="125">
        <f t="shared" si="11"/>
        <v>1</v>
      </c>
      <c r="E219" s="125">
        <f t="shared" ref="E219:M219" si="874">POWER($B219,E$1)*POWER($C219,E$2)</f>
        <v>0.355704698</v>
      </c>
      <c r="F219" s="125">
        <f t="shared" si="874"/>
        <v>0.4293381038</v>
      </c>
      <c r="G219" s="125">
        <f t="shared" si="874"/>
        <v>0.1265258322</v>
      </c>
      <c r="H219" s="125">
        <f t="shared" si="874"/>
        <v>0.1527175805</v>
      </c>
      <c r="I219" s="125">
        <f t="shared" si="874"/>
        <v>0.1843312073</v>
      </c>
      <c r="J219" s="125">
        <f t="shared" si="874"/>
        <v>0.04500583292</v>
      </c>
      <c r="K219" s="125">
        <f t="shared" si="874"/>
        <v>0.05432236086</v>
      </c>
      <c r="L219" s="125">
        <f t="shared" si="874"/>
        <v>0.06556747644</v>
      </c>
      <c r="M219" s="125">
        <f t="shared" si="874"/>
        <v>0.07914041102</v>
      </c>
      <c r="N219" s="126">
        <f t="shared" ref="N219:DI219" si="875">OFFSET($D219,0,N$2)*OFFSET($D219,0,N$3)</f>
        <v>1</v>
      </c>
      <c r="O219" s="126">
        <f t="shared" si="875"/>
        <v>0.355704698</v>
      </c>
      <c r="P219" s="126">
        <f t="shared" si="875"/>
        <v>0.4293381038</v>
      </c>
      <c r="Q219" s="126">
        <f t="shared" si="875"/>
        <v>0.1265258322</v>
      </c>
      <c r="R219" s="126">
        <f t="shared" si="875"/>
        <v>0.1527175805</v>
      </c>
      <c r="S219" s="126">
        <f t="shared" si="875"/>
        <v>0.1843312073</v>
      </c>
      <c r="T219" s="126">
        <f t="shared" si="875"/>
        <v>0.04500583292</v>
      </c>
      <c r="U219" s="126">
        <f t="shared" si="875"/>
        <v>0.05432236086</v>
      </c>
      <c r="V219" s="126">
        <f t="shared" si="875"/>
        <v>0.06556747644</v>
      </c>
      <c r="W219" s="126">
        <f t="shared" si="875"/>
        <v>0.07914041102</v>
      </c>
      <c r="X219" s="126">
        <f t="shared" si="875"/>
        <v>0.355704698</v>
      </c>
      <c r="Y219" s="126">
        <f t="shared" si="875"/>
        <v>0.1265258322</v>
      </c>
      <c r="Z219" s="126">
        <f t="shared" si="875"/>
        <v>0.1527175805</v>
      </c>
      <c r="AA219" s="126">
        <f t="shared" si="875"/>
        <v>0.04500583292</v>
      </c>
      <c r="AB219" s="126">
        <f t="shared" si="875"/>
        <v>0.05432236086</v>
      </c>
      <c r="AC219" s="126">
        <f t="shared" si="875"/>
        <v>0.06556747644</v>
      </c>
      <c r="AD219" s="126">
        <f t="shared" si="875"/>
        <v>0.01600878621</v>
      </c>
      <c r="AE219" s="126">
        <f t="shared" si="875"/>
        <v>0.01932271896</v>
      </c>
      <c r="AF219" s="126">
        <f t="shared" si="875"/>
        <v>0.0233226594</v>
      </c>
      <c r="AG219" s="126">
        <f t="shared" si="875"/>
        <v>0.028150616</v>
      </c>
      <c r="AH219" s="126">
        <f t="shared" si="875"/>
        <v>0.4293381038</v>
      </c>
      <c r="AI219" s="126">
        <f t="shared" si="875"/>
        <v>0.1527175805</v>
      </c>
      <c r="AJ219" s="126">
        <f t="shared" si="875"/>
        <v>0.1843312073</v>
      </c>
      <c r="AK219" s="126">
        <f t="shared" si="875"/>
        <v>0.05432236086</v>
      </c>
      <c r="AL219" s="126">
        <f t="shared" si="875"/>
        <v>0.06556747644</v>
      </c>
      <c r="AM219" s="126">
        <f t="shared" si="875"/>
        <v>0.07914041102</v>
      </c>
      <c r="AN219" s="126">
        <f t="shared" si="875"/>
        <v>0.01932271896</v>
      </c>
      <c r="AO219" s="126">
        <f t="shared" si="875"/>
        <v>0.0233226594</v>
      </c>
      <c r="AP219" s="126">
        <f t="shared" si="875"/>
        <v>0.028150616</v>
      </c>
      <c r="AQ219" s="126">
        <f t="shared" si="875"/>
        <v>0.033977994</v>
      </c>
      <c r="AR219" s="126">
        <f t="shared" si="875"/>
        <v>0.1265258322</v>
      </c>
      <c r="AS219" s="126">
        <f t="shared" si="875"/>
        <v>0.04500583292</v>
      </c>
      <c r="AT219" s="126">
        <f t="shared" si="875"/>
        <v>0.05432236086</v>
      </c>
      <c r="AU219" s="126">
        <f t="shared" si="875"/>
        <v>0.01600878621</v>
      </c>
      <c r="AV219" s="126">
        <f t="shared" si="875"/>
        <v>0.01932271896</v>
      </c>
      <c r="AW219" s="126">
        <f t="shared" si="875"/>
        <v>0.0233226594</v>
      </c>
      <c r="AX219" s="126">
        <f t="shared" si="875"/>
        <v>0.005694400463</v>
      </c>
      <c r="AY219" s="126">
        <f t="shared" si="875"/>
        <v>0.006873181913</v>
      </c>
      <c r="AZ219" s="126">
        <f t="shared" si="875"/>
        <v>0.008295979519</v>
      </c>
      <c r="BA219" s="126">
        <f t="shared" si="875"/>
        <v>0.01001330636</v>
      </c>
      <c r="BB219" s="126">
        <f t="shared" si="875"/>
        <v>0.1527175805</v>
      </c>
      <c r="BC219" s="126">
        <f t="shared" si="875"/>
        <v>0.05432236086</v>
      </c>
      <c r="BD219" s="126">
        <f t="shared" si="875"/>
        <v>0.06556747644</v>
      </c>
      <c r="BE219" s="126">
        <f t="shared" si="875"/>
        <v>0.01932271896</v>
      </c>
      <c r="BF219" s="126">
        <f t="shared" si="875"/>
        <v>0.0233226594</v>
      </c>
      <c r="BG219" s="126">
        <f t="shared" si="875"/>
        <v>0.028150616</v>
      </c>
      <c r="BH219" s="126">
        <f t="shared" si="875"/>
        <v>0.006873181913</v>
      </c>
      <c r="BI219" s="126">
        <f t="shared" si="875"/>
        <v>0.008295979519</v>
      </c>
      <c r="BJ219" s="126">
        <f t="shared" si="875"/>
        <v>0.01001330636</v>
      </c>
      <c r="BK219" s="126">
        <f t="shared" si="875"/>
        <v>0.01208613209</v>
      </c>
      <c r="BL219" s="126">
        <f t="shared" si="875"/>
        <v>0.1843312073</v>
      </c>
      <c r="BM219" s="126">
        <f t="shared" si="875"/>
        <v>0.06556747644</v>
      </c>
      <c r="BN219" s="126">
        <f t="shared" si="875"/>
        <v>0.07914041102</v>
      </c>
      <c r="BO219" s="126">
        <f t="shared" si="875"/>
        <v>0.0233226594</v>
      </c>
      <c r="BP219" s="126">
        <f t="shared" si="875"/>
        <v>0.028150616</v>
      </c>
      <c r="BQ219" s="126">
        <f t="shared" si="875"/>
        <v>0.033977994</v>
      </c>
      <c r="BR219" s="126">
        <f t="shared" si="875"/>
        <v>0.008295979519</v>
      </c>
      <c r="BS219" s="126">
        <f t="shared" si="875"/>
        <v>0.01001330636</v>
      </c>
      <c r="BT219" s="126">
        <f t="shared" si="875"/>
        <v>0.01208613209</v>
      </c>
      <c r="BU219" s="126">
        <f t="shared" si="875"/>
        <v>0.01458804751</v>
      </c>
      <c r="BV219" s="126">
        <f t="shared" si="875"/>
        <v>0.04500583292</v>
      </c>
      <c r="BW219" s="126">
        <f t="shared" si="875"/>
        <v>0.01600878621</v>
      </c>
      <c r="BX219" s="126">
        <f t="shared" si="875"/>
        <v>0.01932271896</v>
      </c>
      <c r="BY219" s="126">
        <f t="shared" si="875"/>
        <v>0.005694400463</v>
      </c>
      <c r="BZ219" s="126">
        <f t="shared" si="875"/>
        <v>0.006873181913</v>
      </c>
      <c r="CA219" s="126">
        <f t="shared" si="875"/>
        <v>0.008295979519</v>
      </c>
      <c r="CB219" s="126">
        <f t="shared" si="875"/>
        <v>0.002025524997</v>
      </c>
      <c r="CC219" s="126">
        <f t="shared" si="875"/>
        <v>0.002444823097</v>
      </c>
      <c r="CD219" s="126">
        <f t="shared" si="875"/>
        <v>0.002950918889</v>
      </c>
      <c r="CE219" s="126">
        <f t="shared" si="875"/>
        <v>0.003561780116</v>
      </c>
      <c r="CF219" s="126">
        <f t="shared" si="875"/>
        <v>0.05432236086</v>
      </c>
      <c r="CG219" s="126">
        <f t="shared" si="875"/>
        <v>0.01932271896</v>
      </c>
      <c r="CH219" s="126">
        <f t="shared" si="875"/>
        <v>0.0233226594</v>
      </c>
      <c r="CI219" s="126">
        <f t="shared" si="875"/>
        <v>0.006873181913</v>
      </c>
      <c r="CJ219" s="126">
        <f t="shared" si="875"/>
        <v>0.008295979519</v>
      </c>
      <c r="CK219" s="126">
        <f t="shared" si="875"/>
        <v>0.01001330636</v>
      </c>
      <c r="CL219" s="126">
        <f t="shared" si="875"/>
        <v>0.002444823097</v>
      </c>
      <c r="CM219" s="126">
        <f t="shared" si="875"/>
        <v>0.002950918889</v>
      </c>
      <c r="CN219" s="126">
        <f t="shared" si="875"/>
        <v>0.003561780116</v>
      </c>
      <c r="CO219" s="126">
        <f t="shared" si="875"/>
        <v>0.004299093966</v>
      </c>
      <c r="CP219" s="126">
        <f t="shared" si="875"/>
        <v>0.06556747644</v>
      </c>
      <c r="CQ219" s="126">
        <f t="shared" si="875"/>
        <v>0.0233226594</v>
      </c>
      <c r="CR219" s="126">
        <f t="shared" si="875"/>
        <v>0.028150616</v>
      </c>
      <c r="CS219" s="126">
        <f t="shared" si="875"/>
        <v>0.008295979519</v>
      </c>
      <c r="CT219" s="126">
        <f t="shared" si="875"/>
        <v>0.01001330636</v>
      </c>
      <c r="CU219" s="126">
        <f t="shared" si="875"/>
        <v>0.01208613209</v>
      </c>
      <c r="CV219" s="126">
        <f t="shared" si="875"/>
        <v>0.002950918889</v>
      </c>
      <c r="CW219" s="126">
        <f t="shared" si="875"/>
        <v>0.003561780116</v>
      </c>
      <c r="CX219" s="126">
        <f t="shared" si="875"/>
        <v>0.004299093966</v>
      </c>
      <c r="CY219" s="126">
        <f t="shared" si="875"/>
        <v>0.005189037035</v>
      </c>
      <c r="CZ219" s="126">
        <f t="shared" si="875"/>
        <v>0.07914041102</v>
      </c>
      <c r="DA219" s="126">
        <f t="shared" si="875"/>
        <v>0.028150616</v>
      </c>
      <c r="DB219" s="126">
        <f t="shared" si="875"/>
        <v>0.033977994</v>
      </c>
      <c r="DC219" s="126">
        <f t="shared" si="875"/>
        <v>0.01001330636</v>
      </c>
      <c r="DD219" s="126">
        <f t="shared" si="875"/>
        <v>0.01208613209</v>
      </c>
      <c r="DE219" s="126">
        <f t="shared" si="875"/>
        <v>0.01458804751</v>
      </c>
      <c r="DF219" s="126">
        <f t="shared" si="875"/>
        <v>0.003561780116</v>
      </c>
      <c r="DG219" s="126">
        <f t="shared" si="875"/>
        <v>0.004299093966</v>
      </c>
      <c r="DH219" s="126">
        <f t="shared" si="875"/>
        <v>0.005189037035</v>
      </c>
      <c r="DI219" s="126">
        <f t="shared" si="875"/>
        <v>0.006263204657</v>
      </c>
      <c r="DJ219" s="126">
        <f t="shared" ref="DJ219:DS219" si="876">$A219*OFFSET($D219,0,DJ$3)</f>
        <v>0.4037339557</v>
      </c>
      <c r="DK219" s="126">
        <f t="shared" si="876"/>
        <v>0.1436100648</v>
      </c>
      <c r="DL219" s="126">
        <f t="shared" si="876"/>
        <v>0.1733383709</v>
      </c>
      <c r="DM219" s="126">
        <f t="shared" si="876"/>
        <v>0.05108277471</v>
      </c>
      <c r="DN219" s="126">
        <f t="shared" si="876"/>
        <v>0.06165727289</v>
      </c>
      <c r="DO219" s="126">
        <f t="shared" si="876"/>
        <v>0.07442076749</v>
      </c>
      <c r="DP219" s="126">
        <f t="shared" si="876"/>
        <v>0.01817038295</v>
      </c>
      <c r="DQ219" s="126">
        <f t="shared" si="876"/>
        <v>0.02193178163</v>
      </c>
      <c r="DR219" s="126">
        <f t="shared" si="876"/>
        <v>0.02647181662</v>
      </c>
      <c r="DS219" s="126">
        <f t="shared" si="876"/>
        <v>0.03195167119</v>
      </c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5">
        <f t="shared" ref="EF219:EO219" si="877">D219*EF$3</f>
        <v>-0.002271078519</v>
      </c>
      <c r="EG219" s="125">
        <f t="shared" si="877"/>
        <v>0.1575664287</v>
      </c>
      <c r="EH219" s="125">
        <f t="shared" si="877"/>
        <v>0.2467812601</v>
      </c>
      <c r="EI219" s="125">
        <f t="shared" si="877"/>
        <v>-0.04514538161</v>
      </c>
      <c r="EJ219" s="125">
        <f t="shared" si="877"/>
        <v>0.0816632528</v>
      </c>
      <c r="EK219" s="125">
        <f t="shared" si="877"/>
        <v>-0.04134374546</v>
      </c>
      <c r="EL219" s="125">
        <f t="shared" si="877"/>
        <v>0.01535583047</v>
      </c>
      <c r="EM219" s="125">
        <f t="shared" si="877"/>
        <v>-0.01651710096</v>
      </c>
      <c r="EN219" s="125">
        <f t="shared" si="877"/>
        <v>-0.02226341868</v>
      </c>
      <c r="EO219" s="125">
        <f t="shared" si="877"/>
        <v>0.02741252325</v>
      </c>
      <c r="EP219" s="127">
        <f t="shared" si="17"/>
        <v>0.4012385701</v>
      </c>
      <c r="EQ219" s="127">
        <v>0.004724148567964659</v>
      </c>
      <c r="ER219" s="127">
        <f t="shared" si="18"/>
        <v>0.4037339557</v>
      </c>
      <c r="ES219" s="127">
        <f t="shared" si="19"/>
        <v>0.000006226949222</v>
      </c>
      <c r="ET219" s="127">
        <f t="shared" si="20"/>
        <v>0.0008766431237</v>
      </c>
    </row>
    <row r="220">
      <c r="A220" s="123">
        <f>'Yield Tabulations'!Z221</f>
        <v>0.5309633028</v>
      </c>
      <c r="B220" s="124">
        <f>'Yield Tabulations'!V221</f>
        <v>0.4760039177</v>
      </c>
      <c r="C220" s="124">
        <f>'Yield Tabulations'!W221</f>
        <v>0.6085753804</v>
      </c>
      <c r="D220" s="125">
        <f t="shared" si="11"/>
        <v>1</v>
      </c>
      <c r="E220" s="125">
        <f t="shared" ref="E220:M220" si="878">POWER($B220,E$1)*POWER($C220,E$2)</f>
        <v>0.6085753804</v>
      </c>
      <c r="F220" s="125">
        <f t="shared" si="878"/>
        <v>0.4760039177</v>
      </c>
      <c r="G220" s="125">
        <f t="shared" si="878"/>
        <v>0.3703639936</v>
      </c>
      <c r="H220" s="125">
        <f t="shared" si="878"/>
        <v>0.2896842653</v>
      </c>
      <c r="I220" s="125">
        <f t="shared" si="878"/>
        <v>0.2265797297</v>
      </c>
      <c r="J220" s="125">
        <f t="shared" si="878"/>
        <v>0.2253944083</v>
      </c>
      <c r="K220" s="125">
        <f t="shared" si="878"/>
        <v>0.1762947119</v>
      </c>
      <c r="L220" s="125">
        <f t="shared" si="878"/>
        <v>0.1378908452</v>
      </c>
      <c r="M220" s="125">
        <f t="shared" si="878"/>
        <v>0.107852839</v>
      </c>
      <c r="N220" s="126">
        <f t="shared" ref="N220:DI220" si="879">OFFSET($D220,0,N$2)*OFFSET($D220,0,N$3)</f>
        <v>1</v>
      </c>
      <c r="O220" s="126">
        <f t="shared" si="879"/>
        <v>0.6085753804</v>
      </c>
      <c r="P220" s="126">
        <f t="shared" si="879"/>
        <v>0.4760039177</v>
      </c>
      <c r="Q220" s="126">
        <f t="shared" si="879"/>
        <v>0.3703639936</v>
      </c>
      <c r="R220" s="126">
        <f t="shared" si="879"/>
        <v>0.2896842653</v>
      </c>
      <c r="S220" s="126">
        <f t="shared" si="879"/>
        <v>0.2265797297</v>
      </c>
      <c r="T220" s="126">
        <f t="shared" si="879"/>
        <v>0.2253944083</v>
      </c>
      <c r="U220" s="126">
        <f t="shared" si="879"/>
        <v>0.1762947119</v>
      </c>
      <c r="V220" s="126">
        <f t="shared" si="879"/>
        <v>0.1378908452</v>
      </c>
      <c r="W220" s="126">
        <f t="shared" si="879"/>
        <v>0.107852839</v>
      </c>
      <c r="X220" s="126">
        <f t="shared" si="879"/>
        <v>0.6085753804</v>
      </c>
      <c r="Y220" s="126">
        <f t="shared" si="879"/>
        <v>0.3703639936</v>
      </c>
      <c r="Z220" s="126">
        <f t="shared" si="879"/>
        <v>0.2896842653</v>
      </c>
      <c r="AA220" s="126">
        <f t="shared" si="879"/>
        <v>0.2253944083</v>
      </c>
      <c r="AB220" s="126">
        <f t="shared" si="879"/>
        <v>0.1762947119</v>
      </c>
      <c r="AC220" s="126">
        <f t="shared" si="879"/>
        <v>0.1378908452</v>
      </c>
      <c r="AD220" s="126">
        <f t="shared" si="879"/>
        <v>0.1371694877</v>
      </c>
      <c r="AE220" s="126">
        <f t="shared" si="879"/>
        <v>0.1072886214</v>
      </c>
      <c r="AF220" s="126">
        <f t="shared" si="879"/>
        <v>0.08391697355</v>
      </c>
      <c r="AG220" s="126">
        <f t="shared" si="879"/>
        <v>0.06563658252</v>
      </c>
      <c r="AH220" s="126">
        <f t="shared" si="879"/>
        <v>0.4760039177</v>
      </c>
      <c r="AI220" s="126">
        <f t="shared" si="879"/>
        <v>0.2896842653</v>
      </c>
      <c r="AJ220" s="126">
        <f t="shared" si="879"/>
        <v>0.2265797297</v>
      </c>
      <c r="AK220" s="126">
        <f t="shared" si="879"/>
        <v>0.1762947119</v>
      </c>
      <c r="AL220" s="126">
        <f t="shared" si="879"/>
        <v>0.1378908452</v>
      </c>
      <c r="AM220" s="126">
        <f t="shared" si="879"/>
        <v>0.107852839</v>
      </c>
      <c r="AN220" s="126">
        <f t="shared" si="879"/>
        <v>0.1072886214</v>
      </c>
      <c r="AO220" s="126">
        <f t="shared" si="879"/>
        <v>0.08391697355</v>
      </c>
      <c r="AP220" s="126">
        <f t="shared" si="879"/>
        <v>0.06563658252</v>
      </c>
      <c r="AQ220" s="126">
        <f t="shared" si="879"/>
        <v>0.05133837391</v>
      </c>
      <c r="AR220" s="126">
        <f t="shared" si="879"/>
        <v>0.3703639936</v>
      </c>
      <c r="AS220" s="126">
        <f t="shared" si="879"/>
        <v>0.2253944083</v>
      </c>
      <c r="AT220" s="126">
        <f t="shared" si="879"/>
        <v>0.1762947119</v>
      </c>
      <c r="AU220" s="126">
        <f t="shared" si="879"/>
        <v>0.1371694877</v>
      </c>
      <c r="AV220" s="126">
        <f t="shared" si="879"/>
        <v>0.1072886214</v>
      </c>
      <c r="AW220" s="126">
        <f t="shared" si="879"/>
        <v>0.08391697355</v>
      </c>
      <c r="AX220" s="126">
        <f t="shared" si="879"/>
        <v>0.08347797318</v>
      </c>
      <c r="AY220" s="126">
        <f t="shared" si="879"/>
        <v>0.06529321356</v>
      </c>
      <c r="AZ220" s="126">
        <f t="shared" si="879"/>
        <v>0.0510698041</v>
      </c>
      <c r="BA220" s="126">
        <f t="shared" si="879"/>
        <v>0.03994480818</v>
      </c>
      <c r="BB220" s="126">
        <f t="shared" si="879"/>
        <v>0.2896842653</v>
      </c>
      <c r="BC220" s="126">
        <f t="shared" si="879"/>
        <v>0.1762947119</v>
      </c>
      <c r="BD220" s="126">
        <f t="shared" si="879"/>
        <v>0.1378908452</v>
      </c>
      <c r="BE220" s="126">
        <f t="shared" si="879"/>
        <v>0.1072886214</v>
      </c>
      <c r="BF220" s="126">
        <f t="shared" si="879"/>
        <v>0.08391697355</v>
      </c>
      <c r="BG220" s="126">
        <f t="shared" si="879"/>
        <v>0.06563658252</v>
      </c>
      <c r="BH220" s="126">
        <f t="shared" si="879"/>
        <v>0.06529321356</v>
      </c>
      <c r="BI220" s="126">
        <f t="shared" si="879"/>
        <v>0.0510698041</v>
      </c>
      <c r="BJ220" s="126">
        <f t="shared" si="879"/>
        <v>0.03994480818</v>
      </c>
      <c r="BK220" s="126">
        <f t="shared" si="879"/>
        <v>0.03124327043</v>
      </c>
      <c r="BL220" s="126">
        <f t="shared" si="879"/>
        <v>0.2265797297</v>
      </c>
      <c r="BM220" s="126">
        <f t="shared" si="879"/>
        <v>0.1378908452</v>
      </c>
      <c r="BN220" s="126">
        <f t="shared" si="879"/>
        <v>0.107852839</v>
      </c>
      <c r="BO220" s="126">
        <f t="shared" si="879"/>
        <v>0.08391697355</v>
      </c>
      <c r="BP220" s="126">
        <f t="shared" si="879"/>
        <v>0.06563658252</v>
      </c>
      <c r="BQ220" s="126">
        <f t="shared" si="879"/>
        <v>0.05133837391</v>
      </c>
      <c r="BR220" s="126">
        <f t="shared" si="879"/>
        <v>0.0510698041</v>
      </c>
      <c r="BS220" s="126">
        <f t="shared" si="879"/>
        <v>0.03994480818</v>
      </c>
      <c r="BT220" s="126">
        <f t="shared" si="879"/>
        <v>0.03124327043</v>
      </c>
      <c r="BU220" s="126">
        <f t="shared" si="879"/>
        <v>0.02443726711</v>
      </c>
      <c r="BV220" s="126">
        <f t="shared" si="879"/>
        <v>0.2253944083</v>
      </c>
      <c r="BW220" s="126">
        <f t="shared" si="879"/>
        <v>0.1371694877</v>
      </c>
      <c r="BX220" s="126">
        <f t="shared" si="879"/>
        <v>0.1072886214</v>
      </c>
      <c r="BY220" s="126">
        <f t="shared" si="879"/>
        <v>0.08347797318</v>
      </c>
      <c r="BZ220" s="126">
        <f t="shared" si="879"/>
        <v>0.06529321356</v>
      </c>
      <c r="CA220" s="126">
        <f t="shared" si="879"/>
        <v>0.0510698041</v>
      </c>
      <c r="CB220" s="126">
        <f t="shared" si="879"/>
        <v>0.05080263928</v>
      </c>
      <c r="CC220" s="126">
        <f t="shared" si="879"/>
        <v>0.03973584228</v>
      </c>
      <c r="CD220" s="126">
        <f t="shared" si="879"/>
        <v>0.03107982545</v>
      </c>
      <c r="CE220" s="126">
        <f t="shared" si="879"/>
        <v>0.02430942683</v>
      </c>
      <c r="CF220" s="126">
        <f t="shared" si="879"/>
        <v>0.1762947119</v>
      </c>
      <c r="CG220" s="126">
        <f t="shared" si="879"/>
        <v>0.1072886214</v>
      </c>
      <c r="CH220" s="126">
        <f t="shared" si="879"/>
        <v>0.08391697355</v>
      </c>
      <c r="CI220" s="126">
        <f t="shared" si="879"/>
        <v>0.06529321356</v>
      </c>
      <c r="CJ220" s="126">
        <f t="shared" si="879"/>
        <v>0.0510698041</v>
      </c>
      <c r="CK220" s="126">
        <f t="shared" si="879"/>
        <v>0.03994480818</v>
      </c>
      <c r="CL220" s="126">
        <f t="shared" si="879"/>
        <v>0.03973584228</v>
      </c>
      <c r="CM220" s="126">
        <f t="shared" si="879"/>
        <v>0.03107982545</v>
      </c>
      <c r="CN220" s="126">
        <f t="shared" si="879"/>
        <v>0.02430942683</v>
      </c>
      <c r="CO220" s="126">
        <f t="shared" si="879"/>
        <v>0.01901388518</v>
      </c>
      <c r="CP220" s="126">
        <f t="shared" si="879"/>
        <v>0.1378908452</v>
      </c>
      <c r="CQ220" s="126">
        <f t="shared" si="879"/>
        <v>0.08391697355</v>
      </c>
      <c r="CR220" s="126">
        <f t="shared" si="879"/>
        <v>0.06563658252</v>
      </c>
      <c r="CS220" s="126">
        <f t="shared" si="879"/>
        <v>0.0510698041</v>
      </c>
      <c r="CT220" s="126">
        <f t="shared" si="879"/>
        <v>0.03994480818</v>
      </c>
      <c r="CU220" s="126">
        <f t="shared" si="879"/>
        <v>0.03124327043</v>
      </c>
      <c r="CV220" s="126">
        <f t="shared" si="879"/>
        <v>0.03107982545</v>
      </c>
      <c r="CW220" s="126">
        <f t="shared" si="879"/>
        <v>0.02430942683</v>
      </c>
      <c r="CX220" s="126">
        <f t="shared" si="879"/>
        <v>0.01901388518</v>
      </c>
      <c r="CY220" s="126">
        <f t="shared" si="879"/>
        <v>0.01487191913</v>
      </c>
      <c r="CZ220" s="126">
        <f t="shared" si="879"/>
        <v>0.107852839</v>
      </c>
      <c r="DA220" s="126">
        <f t="shared" si="879"/>
        <v>0.06563658252</v>
      </c>
      <c r="DB220" s="126">
        <f t="shared" si="879"/>
        <v>0.05133837391</v>
      </c>
      <c r="DC220" s="126">
        <f t="shared" si="879"/>
        <v>0.03994480818</v>
      </c>
      <c r="DD220" s="126">
        <f t="shared" si="879"/>
        <v>0.03124327043</v>
      </c>
      <c r="DE220" s="126">
        <f t="shared" si="879"/>
        <v>0.02443726711</v>
      </c>
      <c r="DF220" s="126">
        <f t="shared" si="879"/>
        <v>0.02430942683</v>
      </c>
      <c r="DG220" s="126">
        <f t="shared" si="879"/>
        <v>0.01901388518</v>
      </c>
      <c r="DH220" s="126">
        <f t="shared" si="879"/>
        <v>0.01487191913</v>
      </c>
      <c r="DI220" s="126">
        <f t="shared" si="879"/>
        <v>0.01163223488</v>
      </c>
      <c r="DJ220" s="126">
        <f t="shared" ref="DJ220:DS220" si="880">$A220*OFFSET($D220,0,DJ$3)</f>
        <v>0.5309633028</v>
      </c>
      <c r="DK220" s="126">
        <f t="shared" si="880"/>
        <v>0.3231311939</v>
      </c>
      <c r="DL220" s="126">
        <f t="shared" si="880"/>
        <v>0.2527406123</v>
      </c>
      <c r="DM220" s="126">
        <f t="shared" si="880"/>
        <v>0.1966496893</v>
      </c>
      <c r="DN220" s="126">
        <f t="shared" si="880"/>
        <v>0.1538117143</v>
      </c>
      <c r="DO220" s="126">
        <f t="shared" si="880"/>
        <v>0.1203055216</v>
      </c>
      <c r="DP220" s="126">
        <f t="shared" si="880"/>
        <v>0.1196761594</v>
      </c>
      <c r="DQ220" s="126">
        <f t="shared" si="880"/>
        <v>0.0936060225</v>
      </c>
      <c r="DR220" s="126">
        <f t="shared" si="880"/>
        <v>0.07321497858</v>
      </c>
      <c r="DS220" s="126">
        <f t="shared" si="880"/>
        <v>0.05726589961</v>
      </c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5">
        <f t="shared" ref="EF220:EO220" si="881">D220*EF$3</f>
        <v>-0.002271078519</v>
      </c>
      <c r="EG220" s="125">
        <f t="shared" si="881"/>
        <v>0.2695804971</v>
      </c>
      <c r="EH220" s="125">
        <f t="shared" si="881"/>
        <v>0.2736045219</v>
      </c>
      <c r="EI220" s="125">
        <f t="shared" si="881"/>
        <v>-0.1321486967</v>
      </c>
      <c r="EJ220" s="125">
        <f t="shared" si="881"/>
        <v>0.1549039692</v>
      </c>
      <c r="EK220" s="125">
        <f t="shared" si="881"/>
        <v>-0.05081968922</v>
      </c>
      <c r="EL220" s="125">
        <f t="shared" si="881"/>
        <v>0.07690377218</v>
      </c>
      <c r="EM220" s="125">
        <f t="shared" si="881"/>
        <v>-0.05360366357</v>
      </c>
      <c r="EN220" s="125">
        <f t="shared" si="881"/>
        <v>-0.04682079875</v>
      </c>
      <c r="EO220" s="125">
        <f t="shared" si="881"/>
        <v>0.03735788605</v>
      </c>
      <c r="EP220" s="127">
        <f t="shared" si="17"/>
        <v>0.5266867196</v>
      </c>
      <c r="EQ220" s="127">
        <v>-0.017425533577477226</v>
      </c>
      <c r="ER220" s="127">
        <f t="shared" si="18"/>
        <v>0.5309633028</v>
      </c>
      <c r="ES220" s="127">
        <f t="shared" si="19"/>
        <v>0.00001828916357</v>
      </c>
      <c r="ET220" s="127">
        <f t="shared" si="20"/>
        <v>0.009529896219</v>
      </c>
    </row>
    <row r="221">
      <c r="A221" s="123">
        <f>'Yield Tabulations'!Z222</f>
        <v>0.5714285714</v>
      </c>
      <c r="B221" s="124">
        <f>'Yield Tabulations'!V222</f>
        <v>0.5518248175</v>
      </c>
      <c r="C221" s="124">
        <f>'Yield Tabulations'!W222</f>
        <v>0.5983935743</v>
      </c>
      <c r="D221" s="125">
        <f t="shared" si="11"/>
        <v>1</v>
      </c>
      <c r="E221" s="125">
        <f t="shared" ref="E221:M221" si="882">POWER($B221,E$1)*POWER($C221,E$2)</f>
        <v>0.5983935743</v>
      </c>
      <c r="F221" s="125">
        <f t="shared" si="882"/>
        <v>0.5518248175</v>
      </c>
      <c r="G221" s="125">
        <f t="shared" si="882"/>
        <v>0.3580748698</v>
      </c>
      <c r="H221" s="125">
        <f t="shared" si="882"/>
        <v>0.3302084249</v>
      </c>
      <c r="I221" s="125">
        <f t="shared" si="882"/>
        <v>0.3045106292</v>
      </c>
      <c r="J221" s="125">
        <f t="shared" si="882"/>
        <v>0.2142697012</v>
      </c>
      <c r="K221" s="125">
        <f t="shared" si="882"/>
        <v>0.1975945997</v>
      </c>
      <c r="L221" s="125">
        <f t="shared" si="882"/>
        <v>0.1822172038</v>
      </c>
      <c r="M221" s="125">
        <f t="shared" si="882"/>
        <v>0.1680365224</v>
      </c>
      <c r="N221" s="126">
        <f t="shared" ref="N221:DI221" si="883">OFFSET($D221,0,N$2)*OFFSET($D221,0,N$3)</f>
        <v>1</v>
      </c>
      <c r="O221" s="126">
        <f t="shared" si="883"/>
        <v>0.5983935743</v>
      </c>
      <c r="P221" s="126">
        <f t="shared" si="883"/>
        <v>0.5518248175</v>
      </c>
      <c r="Q221" s="126">
        <f t="shared" si="883"/>
        <v>0.3580748698</v>
      </c>
      <c r="R221" s="126">
        <f t="shared" si="883"/>
        <v>0.3302084249</v>
      </c>
      <c r="S221" s="126">
        <f t="shared" si="883"/>
        <v>0.3045106292</v>
      </c>
      <c r="T221" s="126">
        <f t="shared" si="883"/>
        <v>0.2142697012</v>
      </c>
      <c r="U221" s="126">
        <f t="shared" si="883"/>
        <v>0.1975945997</v>
      </c>
      <c r="V221" s="126">
        <f t="shared" si="883"/>
        <v>0.1822172038</v>
      </c>
      <c r="W221" s="126">
        <f t="shared" si="883"/>
        <v>0.1680365224</v>
      </c>
      <c r="X221" s="126">
        <f t="shared" si="883"/>
        <v>0.5983935743</v>
      </c>
      <c r="Y221" s="126">
        <f t="shared" si="883"/>
        <v>0.3580748698</v>
      </c>
      <c r="Z221" s="126">
        <f t="shared" si="883"/>
        <v>0.3302084249</v>
      </c>
      <c r="AA221" s="126">
        <f t="shared" si="883"/>
        <v>0.2142697012</v>
      </c>
      <c r="AB221" s="126">
        <f t="shared" si="883"/>
        <v>0.1975945997</v>
      </c>
      <c r="AC221" s="126">
        <f t="shared" si="883"/>
        <v>0.1822172038</v>
      </c>
      <c r="AD221" s="126">
        <f t="shared" si="883"/>
        <v>0.1282176124</v>
      </c>
      <c r="AE221" s="126">
        <f t="shared" si="883"/>
        <v>0.1182393388</v>
      </c>
      <c r="AF221" s="126">
        <f t="shared" si="883"/>
        <v>0.1090376039</v>
      </c>
      <c r="AG221" s="126">
        <f t="shared" si="883"/>
        <v>0.1005519753</v>
      </c>
      <c r="AH221" s="126">
        <f t="shared" si="883"/>
        <v>0.5518248175</v>
      </c>
      <c r="AI221" s="126">
        <f t="shared" si="883"/>
        <v>0.3302084249</v>
      </c>
      <c r="AJ221" s="126">
        <f t="shared" si="883"/>
        <v>0.3045106292</v>
      </c>
      <c r="AK221" s="126">
        <f t="shared" si="883"/>
        <v>0.1975945997</v>
      </c>
      <c r="AL221" s="126">
        <f t="shared" si="883"/>
        <v>0.1822172038</v>
      </c>
      <c r="AM221" s="126">
        <f t="shared" si="883"/>
        <v>0.1680365224</v>
      </c>
      <c r="AN221" s="126">
        <f t="shared" si="883"/>
        <v>0.1182393388</v>
      </c>
      <c r="AO221" s="126">
        <f t="shared" si="883"/>
        <v>0.1090376039</v>
      </c>
      <c r="AP221" s="126">
        <f t="shared" si="883"/>
        <v>0.1005519753</v>
      </c>
      <c r="AQ221" s="126">
        <f t="shared" si="883"/>
        <v>0.09272672331</v>
      </c>
      <c r="AR221" s="126">
        <f t="shared" si="883"/>
        <v>0.3580748698</v>
      </c>
      <c r="AS221" s="126">
        <f t="shared" si="883"/>
        <v>0.2142697012</v>
      </c>
      <c r="AT221" s="126">
        <f t="shared" si="883"/>
        <v>0.1975945997</v>
      </c>
      <c r="AU221" s="126">
        <f t="shared" si="883"/>
        <v>0.1282176124</v>
      </c>
      <c r="AV221" s="126">
        <f t="shared" si="883"/>
        <v>0.1182393388</v>
      </c>
      <c r="AW221" s="126">
        <f t="shared" si="883"/>
        <v>0.1090376039</v>
      </c>
      <c r="AX221" s="126">
        <f t="shared" si="883"/>
        <v>0.07672459534</v>
      </c>
      <c r="AY221" s="126">
        <f t="shared" si="883"/>
        <v>0.07075366054</v>
      </c>
      <c r="AZ221" s="126">
        <f t="shared" si="883"/>
        <v>0.06524740153</v>
      </c>
      <c r="BA221" s="126">
        <f t="shared" si="883"/>
        <v>0.06016965588</v>
      </c>
      <c r="BB221" s="126">
        <f t="shared" si="883"/>
        <v>0.3302084249</v>
      </c>
      <c r="BC221" s="126">
        <f t="shared" si="883"/>
        <v>0.1975945997</v>
      </c>
      <c r="BD221" s="126">
        <f t="shared" si="883"/>
        <v>0.1822172038</v>
      </c>
      <c r="BE221" s="126">
        <f t="shared" si="883"/>
        <v>0.1182393388</v>
      </c>
      <c r="BF221" s="126">
        <f t="shared" si="883"/>
        <v>0.1090376039</v>
      </c>
      <c r="BG221" s="126">
        <f t="shared" si="883"/>
        <v>0.1005519753</v>
      </c>
      <c r="BH221" s="126">
        <f t="shared" si="883"/>
        <v>0.07075366054</v>
      </c>
      <c r="BI221" s="126">
        <f t="shared" si="883"/>
        <v>0.06524740153</v>
      </c>
      <c r="BJ221" s="126">
        <f t="shared" si="883"/>
        <v>0.06016965588</v>
      </c>
      <c r="BK221" s="126">
        <f t="shared" si="883"/>
        <v>0.0554870754</v>
      </c>
      <c r="BL221" s="126">
        <f t="shared" si="883"/>
        <v>0.3045106292</v>
      </c>
      <c r="BM221" s="126">
        <f t="shared" si="883"/>
        <v>0.1822172038</v>
      </c>
      <c r="BN221" s="126">
        <f t="shared" si="883"/>
        <v>0.1680365224</v>
      </c>
      <c r="BO221" s="126">
        <f t="shared" si="883"/>
        <v>0.1090376039</v>
      </c>
      <c r="BP221" s="126">
        <f t="shared" si="883"/>
        <v>0.1005519753</v>
      </c>
      <c r="BQ221" s="126">
        <f t="shared" si="883"/>
        <v>0.09272672331</v>
      </c>
      <c r="BR221" s="126">
        <f t="shared" si="883"/>
        <v>0.06524740153</v>
      </c>
      <c r="BS221" s="126">
        <f t="shared" si="883"/>
        <v>0.06016965588</v>
      </c>
      <c r="BT221" s="126">
        <f t="shared" si="883"/>
        <v>0.0554870754</v>
      </c>
      <c r="BU221" s="126">
        <f t="shared" si="883"/>
        <v>0.05116890717</v>
      </c>
      <c r="BV221" s="126">
        <f t="shared" si="883"/>
        <v>0.2142697012</v>
      </c>
      <c r="BW221" s="126">
        <f t="shared" si="883"/>
        <v>0.1282176124</v>
      </c>
      <c r="BX221" s="126">
        <f t="shared" si="883"/>
        <v>0.1182393388</v>
      </c>
      <c r="BY221" s="126">
        <f t="shared" si="883"/>
        <v>0.07672459534</v>
      </c>
      <c r="BZ221" s="126">
        <f t="shared" si="883"/>
        <v>0.07075366054</v>
      </c>
      <c r="CA221" s="126">
        <f t="shared" si="883"/>
        <v>0.06524740153</v>
      </c>
      <c r="CB221" s="126">
        <f t="shared" si="883"/>
        <v>0.04591150484</v>
      </c>
      <c r="CC221" s="126">
        <f t="shared" si="883"/>
        <v>0.04233853582</v>
      </c>
      <c r="CD221" s="126">
        <f t="shared" si="883"/>
        <v>0.03904362582</v>
      </c>
      <c r="CE221" s="126">
        <f t="shared" si="883"/>
        <v>0.03600513544</v>
      </c>
      <c r="CF221" s="126">
        <f t="shared" si="883"/>
        <v>0.1975945997</v>
      </c>
      <c r="CG221" s="126">
        <f t="shared" si="883"/>
        <v>0.1182393388</v>
      </c>
      <c r="CH221" s="126">
        <f t="shared" si="883"/>
        <v>0.1090376039</v>
      </c>
      <c r="CI221" s="126">
        <f t="shared" si="883"/>
        <v>0.07075366054</v>
      </c>
      <c r="CJ221" s="126">
        <f t="shared" si="883"/>
        <v>0.06524740153</v>
      </c>
      <c r="CK221" s="126">
        <f t="shared" si="883"/>
        <v>0.06016965588</v>
      </c>
      <c r="CL221" s="126">
        <f t="shared" si="883"/>
        <v>0.04233853582</v>
      </c>
      <c r="CM221" s="126">
        <f t="shared" si="883"/>
        <v>0.03904362582</v>
      </c>
      <c r="CN221" s="126">
        <f t="shared" si="883"/>
        <v>0.03600513544</v>
      </c>
      <c r="CO221" s="126">
        <f t="shared" si="883"/>
        <v>0.03320310937</v>
      </c>
      <c r="CP221" s="126">
        <f t="shared" si="883"/>
        <v>0.1822172038</v>
      </c>
      <c r="CQ221" s="126">
        <f t="shared" si="883"/>
        <v>0.1090376039</v>
      </c>
      <c r="CR221" s="126">
        <f t="shared" si="883"/>
        <v>0.1005519753</v>
      </c>
      <c r="CS221" s="126">
        <f t="shared" si="883"/>
        <v>0.06524740153</v>
      </c>
      <c r="CT221" s="126">
        <f t="shared" si="883"/>
        <v>0.06016965588</v>
      </c>
      <c r="CU221" s="126">
        <f t="shared" si="883"/>
        <v>0.0554870754</v>
      </c>
      <c r="CV221" s="126">
        <f t="shared" si="883"/>
        <v>0.03904362582</v>
      </c>
      <c r="CW221" s="126">
        <f t="shared" si="883"/>
        <v>0.03600513544</v>
      </c>
      <c r="CX221" s="126">
        <f t="shared" si="883"/>
        <v>0.03320310937</v>
      </c>
      <c r="CY221" s="126">
        <f t="shared" si="883"/>
        <v>0.03061914526</v>
      </c>
      <c r="CZ221" s="126">
        <f t="shared" si="883"/>
        <v>0.1680365224</v>
      </c>
      <c r="DA221" s="126">
        <f t="shared" si="883"/>
        <v>0.1005519753</v>
      </c>
      <c r="DB221" s="126">
        <f t="shared" si="883"/>
        <v>0.09272672331</v>
      </c>
      <c r="DC221" s="126">
        <f t="shared" si="883"/>
        <v>0.06016965588</v>
      </c>
      <c r="DD221" s="126">
        <f t="shared" si="883"/>
        <v>0.0554870754</v>
      </c>
      <c r="DE221" s="126">
        <f t="shared" si="883"/>
        <v>0.05116890717</v>
      </c>
      <c r="DF221" s="126">
        <f t="shared" si="883"/>
        <v>0.03600513544</v>
      </c>
      <c r="DG221" s="126">
        <f t="shared" si="883"/>
        <v>0.03320310937</v>
      </c>
      <c r="DH221" s="126">
        <f t="shared" si="883"/>
        <v>0.03061914526</v>
      </c>
      <c r="DI221" s="126">
        <f t="shared" si="883"/>
        <v>0.02823627286</v>
      </c>
      <c r="DJ221" s="126">
        <f t="shared" ref="DJ221:DS221" si="884">$A221*OFFSET($D221,0,DJ$3)</f>
        <v>0.5714285714</v>
      </c>
      <c r="DK221" s="126">
        <f t="shared" si="884"/>
        <v>0.3419391853</v>
      </c>
      <c r="DL221" s="126">
        <f t="shared" si="884"/>
        <v>0.3153284672</v>
      </c>
      <c r="DM221" s="126">
        <f t="shared" si="884"/>
        <v>0.2046142113</v>
      </c>
      <c r="DN221" s="126">
        <f t="shared" si="884"/>
        <v>0.1886905285</v>
      </c>
      <c r="DO221" s="126">
        <f t="shared" si="884"/>
        <v>0.1740060738</v>
      </c>
      <c r="DP221" s="126">
        <f t="shared" si="884"/>
        <v>0.1224398292</v>
      </c>
      <c r="DQ221" s="126">
        <f t="shared" si="884"/>
        <v>0.1129111998</v>
      </c>
      <c r="DR221" s="126">
        <f t="shared" si="884"/>
        <v>0.1041241165</v>
      </c>
      <c r="DS221" s="126">
        <f t="shared" si="884"/>
        <v>0.09602086995</v>
      </c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5">
        <f t="shared" ref="EF221:EO221" si="885">D221*EF$3</f>
        <v>-0.002271078519</v>
      </c>
      <c r="EG221" s="125">
        <f t="shared" si="885"/>
        <v>0.2650702648</v>
      </c>
      <c r="EH221" s="125">
        <f t="shared" si="885"/>
        <v>0.3171859721</v>
      </c>
      <c r="EI221" s="125">
        <f t="shared" si="885"/>
        <v>-0.1277638437</v>
      </c>
      <c r="EJ221" s="125">
        <f t="shared" si="885"/>
        <v>0.1765736072</v>
      </c>
      <c r="EK221" s="125">
        <f t="shared" si="885"/>
        <v>-0.06829885252</v>
      </c>
      <c r="EL221" s="125">
        <f t="shared" si="885"/>
        <v>0.0731080616</v>
      </c>
      <c r="EM221" s="125">
        <f t="shared" si="885"/>
        <v>-0.06008004623</v>
      </c>
      <c r="EN221" s="125">
        <f t="shared" si="885"/>
        <v>-0.0618718017</v>
      </c>
      <c r="EO221" s="125">
        <f t="shared" si="885"/>
        <v>0.05820420968</v>
      </c>
      <c r="EP221" s="127">
        <f t="shared" si="17"/>
        <v>0.5698564928</v>
      </c>
      <c r="EQ221" s="127">
        <v>-0.0070670857724087766</v>
      </c>
      <c r="ER221" s="127">
        <f t="shared" si="18"/>
        <v>0.5714285714</v>
      </c>
      <c r="ES221" s="127">
        <f t="shared" si="19"/>
        <v>0.000002471431351</v>
      </c>
      <c r="ET221" s="127">
        <f t="shared" si="20"/>
        <v>0.01906786934</v>
      </c>
    </row>
    <row r="222">
      <c r="A222" s="123">
        <f>'Yield Tabulations'!Z223</f>
        <v>0.4989868288</v>
      </c>
      <c r="B222" s="124">
        <f>'Yield Tabulations'!V223</f>
        <v>0.5202922078</v>
      </c>
      <c r="C222" s="124">
        <f>'Yield Tabulations'!W223</f>
        <v>0.4636118598</v>
      </c>
      <c r="D222" s="125">
        <f t="shared" si="11"/>
        <v>1</v>
      </c>
      <c r="E222" s="125">
        <f t="shared" ref="E222:M222" si="886">POWER($B222,E$1)*POWER($C222,E$2)</f>
        <v>0.4636118598</v>
      </c>
      <c r="F222" s="125">
        <f t="shared" si="886"/>
        <v>0.5202922078</v>
      </c>
      <c r="G222" s="125">
        <f t="shared" si="886"/>
        <v>0.2149359566</v>
      </c>
      <c r="H222" s="125">
        <f t="shared" si="886"/>
        <v>0.2412136381</v>
      </c>
      <c r="I222" s="125">
        <f t="shared" si="886"/>
        <v>0.2707039815</v>
      </c>
      <c r="J222" s="125">
        <f t="shared" si="886"/>
        <v>0.09964685858</v>
      </c>
      <c r="K222" s="125">
        <f t="shared" si="886"/>
        <v>0.1118295034</v>
      </c>
      <c r="L222" s="125">
        <f t="shared" si="886"/>
        <v>0.1255015763</v>
      </c>
      <c r="M222" s="125">
        <f t="shared" si="886"/>
        <v>0.1408451722</v>
      </c>
      <c r="N222" s="126">
        <f t="shared" ref="N222:DI222" si="887">OFFSET($D222,0,N$2)*OFFSET($D222,0,N$3)</f>
        <v>1</v>
      </c>
      <c r="O222" s="126">
        <f t="shared" si="887"/>
        <v>0.4636118598</v>
      </c>
      <c r="P222" s="126">
        <f t="shared" si="887"/>
        <v>0.5202922078</v>
      </c>
      <c r="Q222" s="126">
        <f t="shared" si="887"/>
        <v>0.2149359566</v>
      </c>
      <c r="R222" s="126">
        <f t="shared" si="887"/>
        <v>0.2412136381</v>
      </c>
      <c r="S222" s="126">
        <f t="shared" si="887"/>
        <v>0.2707039815</v>
      </c>
      <c r="T222" s="126">
        <f t="shared" si="887"/>
        <v>0.09964685858</v>
      </c>
      <c r="U222" s="126">
        <f t="shared" si="887"/>
        <v>0.1118295034</v>
      </c>
      <c r="V222" s="126">
        <f t="shared" si="887"/>
        <v>0.1255015763</v>
      </c>
      <c r="W222" s="126">
        <f t="shared" si="887"/>
        <v>0.1408451722</v>
      </c>
      <c r="X222" s="126">
        <f t="shared" si="887"/>
        <v>0.4636118598</v>
      </c>
      <c r="Y222" s="126">
        <f t="shared" si="887"/>
        <v>0.2149359566</v>
      </c>
      <c r="Z222" s="126">
        <f t="shared" si="887"/>
        <v>0.2412136381</v>
      </c>
      <c r="AA222" s="126">
        <f t="shared" si="887"/>
        <v>0.09964685858</v>
      </c>
      <c r="AB222" s="126">
        <f t="shared" si="887"/>
        <v>0.1118295034</v>
      </c>
      <c r="AC222" s="126">
        <f t="shared" si="887"/>
        <v>0.1255015763</v>
      </c>
      <c r="AD222" s="126">
        <f t="shared" si="887"/>
        <v>0.04619746543</v>
      </c>
      <c r="AE222" s="126">
        <f t="shared" si="887"/>
        <v>0.05184548405</v>
      </c>
      <c r="AF222" s="126">
        <f t="shared" si="887"/>
        <v>0.05818401921</v>
      </c>
      <c r="AG222" s="126">
        <f t="shared" si="887"/>
        <v>0.06529749223</v>
      </c>
      <c r="AH222" s="126">
        <f t="shared" si="887"/>
        <v>0.5202922078</v>
      </c>
      <c r="AI222" s="126">
        <f t="shared" si="887"/>
        <v>0.2412136381</v>
      </c>
      <c r="AJ222" s="126">
        <f t="shared" si="887"/>
        <v>0.2707039815</v>
      </c>
      <c r="AK222" s="126">
        <f t="shared" si="887"/>
        <v>0.1118295034</v>
      </c>
      <c r="AL222" s="126">
        <f t="shared" si="887"/>
        <v>0.1255015763</v>
      </c>
      <c r="AM222" s="126">
        <f t="shared" si="887"/>
        <v>0.1408451722</v>
      </c>
      <c r="AN222" s="126">
        <f t="shared" si="887"/>
        <v>0.05184548405</v>
      </c>
      <c r="AO222" s="126">
        <f t="shared" si="887"/>
        <v>0.05818401921</v>
      </c>
      <c r="AP222" s="126">
        <f t="shared" si="887"/>
        <v>0.06529749223</v>
      </c>
      <c r="AQ222" s="126">
        <f t="shared" si="887"/>
        <v>0.07328064559</v>
      </c>
      <c r="AR222" s="126">
        <f t="shared" si="887"/>
        <v>0.2149359566</v>
      </c>
      <c r="AS222" s="126">
        <f t="shared" si="887"/>
        <v>0.09964685858</v>
      </c>
      <c r="AT222" s="126">
        <f t="shared" si="887"/>
        <v>0.1118295034</v>
      </c>
      <c r="AU222" s="126">
        <f t="shared" si="887"/>
        <v>0.04619746543</v>
      </c>
      <c r="AV222" s="126">
        <f t="shared" si="887"/>
        <v>0.05184548405</v>
      </c>
      <c r="AW222" s="126">
        <f t="shared" si="887"/>
        <v>0.05818401921</v>
      </c>
      <c r="AX222" s="126">
        <f t="shared" si="887"/>
        <v>0.02141769287</v>
      </c>
      <c r="AY222" s="126">
        <f t="shared" si="887"/>
        <v>0.02403618128</v>
      </c>
      <c r="AZ222" s="126">
        <f t="shared" si="887"/>
        <v>0.02697480136</v>
      </c>
      <c r="BA222" s="126">
        <f t="shared" si="887"/>
        <v>0.03027269181</v>
      </c>
      <c r="BB222" s="126">
        <f t="shared" si="887"/>
        <v>0.2412136381</v>
      </c>
      <c r="BC222" s="126">
        <f t="shared" si="887"/>
        <v>0.1118295034</v>
      </c>
      <c r="BD222" s="126">
        <f t="shared" si="887"/>
        <v>0.1255015763</v>
      </c>
      <c r="BE222" s="126">
        <f t="shared" si="887"/>
        <v>0.05184548405</v>
      </c>
      <c r="BF222" s="126">
        <f t="shared" si="887"/>
        <v>0.05818401921</v>
      </c>
      <c r="BG222" s="126">
        <f t="shared" si="887"/>
        <v>0.06529749223</v>
      </c>
      <c r="BH222" s="126">
        <f t="shared" si="887"/>
        <v>0.02403618128</v>
      </c>
      <c r="BI222" s="126">
        <f t="shared" si="887"/>
        <v>0.02697480136</v>
      </c>
      <c r="BJ222" s="126">
        <f t="shared" si="887"/>
        <v>0.03027269181</v>
      </c>
      <c r="BK222" s="126">
        <f t="shared" si="887"/>
        <v>0.03397377639</v>
      </c>
      <c r="BL222" s="126">
        <f t="shared" si="887"/>
        <v>0.2707039815</v>
      </c>
      <c r="BM222" s="126">
        <f t="shared" si="887"/>
        <v>0.1255015763</v>
      </c>
      <c r="BN222" s="126">
        <f t="shared" si="887"/>
        <v>0.1408451722</v>
      </c>
      <c r="BO222" s="126">
        <f t="shared" si="887"/>
        <v>0.05818401921</v>
      </c>
      <c r="BP222" s="126">
        <f t="shared" si="887"/>
        <v>0.06529749223</v>
      </c>
      <c r="BQ222" s="126">
        <f t="shared" si="887"/>
        <v>0.07328064559</v>
      </c>
      <c r="BR222" s="126">
        <f t="shared" si="887"/>
        <v>0.02697480136</v>
      </c>
      <c r="BS222" s="126">
        <f t="shared" si="887"/>
        <v>0.03027269181</v>
      </c>
      <c r="BT222" s="126">
        <f t="shared" si="887"/>
        <v>0.03397377639</v>
      </c>
      <c r="BU222" s="126">
        <f t="shared" si="887"/>
        <v>0.03812734888</v>
      </c>
      <c r="BV222" s="126">
        <f t="shared" si="887"/>
        <v>0.09964685858</v>
      </c>
      <c r="BW222" s="126">
        <f t="shared" si="887"/>
        <v>0.04619746543</v>
      </c>
      <c r="BX222" s="126">
        <f t="shared" si="887"/>
        <v>0.05184548405</v>
      </c>
      <c r="BY222" s="126">
        <f t="shared" si="887"/>
        <v>0.02141769287</v>
      </c>
      <c r="BZ222" s="126">
        <f t="shared" si="887"/>
        <v>0.02403618128</v>
      </c>
      <c r="CA222" s="126">
        <f t="shared" si="887"/>
        <v>0.02697480136</v>
      </c>
      <c r="CB222" s="126">
        <f t="shared" si="887"/>
        <v>0.009929496424</v>
      </c>
      <c r="CC222" s="126">
        <f t="shared" si="887"/>
        <v>0.01114345871</v>
      </c>
      <c r="CD222" s="126">
        <f t="shared" si="887"/>
        <v>0.01250583783</v>
      </c>
      <c r="CE222" s="126">
        <f t="shared" si="887"/>
        <v>0.01403477895</v>
      </c>
      <c r="CF222" s="126">
        <f t="shared" si="887"/>
        <v>0.1118295034</v>
      </c>
      <c r="CG222" s="126">
        <f t="shared" si="887"/>
        <v>0.05184548405</v>
      </c>
      <c r="CH222" s="126">
        <f t="shared" si="887"/>
        <v>0.05818401921</v>
      </c>
      <c r="CI222" s="126">
        <f t="shared" si="887"/>
        <v>0.02403618128</v>
      </c>
      <c r="CJ222" s="126">
        <f t="shared" si="887"/>
        <v>0.02697480136</v>
      </c>
      <c r="CK222" s="126">
        <f t="shared" si="887"/>
        <v>0.03027269181</v>
      </c>
      <c r="CL222" s="126">
        <f t="shared" si="887"/>
        <v>0.01114345871</v>
      </c>
      <c r="CM222" s="126">
        <f t="shared" si="887"/>
        <v>0.01250583783</v>
      </c>
      <c r="CN222" s="126">
        <f t="shared" si="887"/>
        <v>0.01403477895</v>
      </c>
      <c r="CO222" s="126">
        <f t="shared" si="887"/>
        <v>0.01575064566</v>
      </c>
      <c r="CP222" s="126">
        <f t="shared" si="887"/>
        <v>0.1255015763</v>
      </c>
      <c r="CQ222" s="126">
        <f t="shared" si="887"/>
        <v>0.05818401921</v>
      </c>
      <c r="CR222" s="126">
        <f t="shared" si="887"/>
        <v>0.06529749223</v>
      </c>
      <c r="CS222" s="126">
        <f t="shared" si="887"/>
        <v>0.02697480136</v>
      </c>
      <c r="CT222" s="126">
        <f t="shared" si="887"/>
        <v>0.03027269181</v>
      </c>
      <c r="CU222" s="126">
        <f t="shared" si="887"/>
        <v>0.03397377639</v>
      </c>
      <c r="CV222" s="126">
        <f t="shared" si="887"/>
        <v>0.01250583783</v>
      </c>
      <c r="CW222" s="126">
        <f t="shared" si="887"/>
        <v>0.01403477895</v>
      </c>
      <c r="CX222" s="126">
        <f t="shared" si="887"/>
        <v>0.01575064566</v>
      </c>
      <c r="CY222" s="126">
        <f t="shared" si="887"/>
        <v>0.01767629113</v>
      </c>
      <c r="CZ222" s="126">
        <f t="shared" si="887"/>
        <v>0.1408451722</v>
      </c>
      <c r="DA222" s="126">
        <f t="shared" si="887"/>
        <v>0.06529749223</v>
      </c>
      <c r="DB222" s="126">
        <f t="shared" si="887"/>
        <v>0.07328064559</v>
      </c>
      <c r="DC222" s="126">
        <f t="shared" si="887"/>
        <v>0.03027269181</v>
      </c>
      <c r="DD222" s="126">
        <f t="shared" si="887"/>
        <v>0.03397377639</v>
      </c>
      <c r="DE222" s="126">
        <f t="shared" si="887"/>
        <v>0.03812734888</v>
      </c>
      <c r="DF222" s="126">
        <f t="shared" si="887"/>
        <v>0.01403477895</v>
      </c>
      <c r="DG222" s="126">
        <f t="shared" si="887"/>
        <v>0.01575064566</v>
      </c>
      <c r="DH222" s="126">
        <f t="shared" si="887"/>
        <v>0.01767629113</v>
      </c>
      <c r="DI222" s="126">
        <f t="shared" si="887"/>
        <v>0.01983736253</v>
      </c>
      <c r="DJ222" s="126">
        <f t="shared" ref="DJ222:DS222" si="888">$A222*OFFSET($D222,0,DJ$3)</f>
        <v>0.4989868288</v>
      </c>
      <c r="DK222" s="126">
        <f t="shared" si="888"/>
        <v>0.2313362117</v>
      </c>
      <c r="DL222" s="126">
        <f t="shared" si="888"/>
        <v>0.2596189588</v>
      </c>
      <c r="DM222" s="126">
        <f t="shared" si="888"/>
        <v>0.1072502114</v>
      </c>
      <c r="DN222" s="126">
        <f t="shared" si="888"/>
        <v>0.1203624283</v>
      </c>
      <c r="DO222" s="126">
        <f t="shared" si="888"/>
        <v>0.1350777213</v>
      </c>
      <c r="DP222" s="126">
        <f t="shared" si="888"/>
        <v>0.04972246996</v>
      </c>
      <c r="DQ222" s="126">
        <f t="shared" si="888"/>
        <v>0.05580144926</v>
      </c>
      <c r="DR222" s="126">
        <f t="shared" si="888"/>
        <v>0.06262363358</v>
      </c>
      <c r="DS222" s="126">
        <f t="shared" si="888"/>
        <v>0.07027988582</v>
      </c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5">
        <f t="shared" ref="EF222:EO222" si="889">D222*EF$3</f>
        <v>-0.002271078519</v>
      </c>
      <c r="EG222" s="125">
        <f t="shared" si="889"/>
        <v>0.2053660395</v>
      </c>
      <c r="EH222" s="125">
        <f t="shared" si="889"/>
        <v>0.2990611956</v>
      </c>
      <c r="EI222" s="125">
        <f t="shared" si="889"/>
        <v>-0.07669078808</v>
      </c>
      <c r="EJ222" s="125">
        <f t="shared" si="889"/>
        <v>0.1289850863</v>
      </c>
      <c r="EK222" s="125">
        <f t="shared" si="889"/>
        <v>-0.06071634135</v>
      </c>
      <c r="EL222" s="125">
        <f t="shared" si="889"/>
        <v>0.0339991545</v>
      </c>
      <c r="EM222" s="125">
        <f t="shared" si="889"/>
        <v>-0.03400255748</v>
      </c>
      <c r="EN222" s="125">
        <f t="shared" si="889"/>
        <v>-0.0426140259</v>
      </c>
      <c r="EO222" s="125">
        <f t="shared" si="889"/>
        <v>0.04878571525</v>
      </c>
      <c r="EP222" s="127">
        <f t="shared" si="17"/>
        <v>0.4999023999</v>
      </c>
      <c r="EQ222" s="127">
        <v>-0.011484616624005128</v>
      </c>
      <c r="ER222" s="127">
        <f t="shared" si="18"/>
        <v>0.4989868288</v>
      </c>
      <c r="ES222" s="127">
        <f t="shared" si="19"/>
        <v>0.0000008382705181</v>
      </c>
      <c r="ET222" s="127">
        <f t="shared" si="20"/>
        <v>0.004309228393</v>
      </c>
    </row>
    <row r="223">
      <c r="A223" s="123">
        <f>'Yield Tabulations'!Z224</f>
        <v>0.430293501</v>
      </c>
      <c r="B223" s="124">
        <f>'Yield Tabulations'!V224</f>
        <v>0.4349258649</v>
      </c>
      <c r="C223" s="124">
        <f>'Yield Tabulations'!W224</f>
        <v>0.4221902017</v>
      </c>
      <c r="D223" s="125">
        <f t="shared" si="11"/>
        <v>1</v>
      </c>
      <c r="E223" s="125">
        <f t="shared" ref="E223:M223" si="890">POWER($B223,E$1)*POWER($C223,E$2)</f>
        <v>0.4221902017</v>
      </c>
      <c r="F223" s="125">
        <f t="shared" si="890"/>
        <v>0.4349258649</v>
      </c>
      <c r="G223" s="125">
        <f t="shared" si="890"/>
        <v>0.1782445664</v>
      </c>
      <c r="H223" s="125">
        <f t="shared" si="890"/>
        <v>0.1836214386</v>
      </c>
      <c r="I223" s="125">
        <f t="shared" si="890"/>
        <v>0.189160508</v>
      </c>
      <c r="J223" s="125">
        <f t="shared" si="890"/>
        <v>0.07525310946</v>
      </c>
      <c r="K223" s="125">
        <f t="shared" si="890"/>
        <v>0.07752317222</v>
      </c>
      <c r="L223" s="125">
        <f t="shared" si="890"/>
        <v>0.07986171302</v>
      </c>
      <c r="M223" s="125">
        <f t="shared" si="890"/>
        <v>0.08227079753</v>
      </c>
      <c r="N223" s="126">
        <f t="shared" ref="N223:DI223" si="891">OFFSET($D223,0,N$2)*OFFSET($D223,0,N$3)</f>
        <v>1</v>
      </c>
      <c r="O223" s="126">
        <f t="shared" si="891"/>
        <v>0.4221902017</v>
      </c>
      <c r="P223" s="126">
        <f t="shared" si="891"/>
        <v>0.4349258649</v>
      </c>
      <c r="Q223" s="126">
        <f t="shared" si="891"/>
        <v>0.1782445664</v>
      </c>
      <c r="R223" s="126">
        <f t="shared" si="891"/>
        <v>0.1836214386</v>
      </c>
      <c r="S223" s="126">
        <f t="shared" si="891"/>
        <v>0.189160508</v>
      </c>
      <c r="T223" s="126">
        <f t="shared" si="891"/>
        <v>0.07525310946</v>
      </c>
      <c r="U223" s="126">
        <f t="shared" si="891"/>
        <v>0.07752317222</v>
      </c>
      <c r="V223" s="126">
        <f t="shared" si="891"/>
        <v>0.07986171302</v>
      </c>
      <c r="W223" s="126">
        <f t="shared" si="891"/>
        <v>0.08227079753</v>
      </c>
      <c r="X223" s="126">
        <f t="shared" si="891"/>
        <v>0.4221902017</v>
      </c>
      <c r="Y223" s="126">
        <f t="shared" si="891"/>
        <v>0.1782445664</v>
      </c>
      <c r="Z223" s="126">
        <f t="shared" si="891"/>
        <v>0.1836214386</v>
      </c>
      <c r="AA223" s="126">
        <f t="shared" si="891"/>
        <v>0.07525310946</v>
      </c>
      <c r="AB223" s="126">
        <f t="shared" si="891"/>
        <v>0.07752317222</v>
      </c>
      <c r="AC223" s="126">
        <f t="shared" si="891"/>
        <v>0.07986171302</v>
      </c>
      <c r="AD223" s="126">
        <f t="shared" si="891"/>
        <v>0.03177112546</v>
      </c>
      <c r="AE223" s="126">
        <f t="shared" si="891"/>
        <v>0.03272952372</v>
      </c>
      <c r="AF223" s="126">
        <f t="shared" si="891"/>
        <v>0.03371683273</v>
      </c>
      <c r="AG223" s="126">
        <f t="shared" si="891"/>
        <v>0.03473392461</v>
      </c>
      <c r="AH223" s="126">
        <f t="shared" si="891"/>
        <v>0.4349258649</v>
      </c>
      <c r="AI223" s="126">
        <f t="shared" si="891"/>
        <v>0.1836214386</v>
      </c>
      <c r="AJ223" s="126">
        <f t="shared" si="891"/>
        <v>0.189160508</v>
      </c>
      <c r="AK223" s="126">
        <f t="shared" si="891"/>
        <v>0.07752317222</v>
      </c>
      <c r="AL223" s="126">
        <f t="shared" si="891"/>
        <v>0.07986171302</v>
      </c>
      <c r="AM223" s="126">
        <f t="shared" si="891"/>
        <v>0.08227079753</v>
      </c>
      <c r="AN223" s="126">
        <f t="shared" si="891"/>
        <v>0.03272952372</v>
      </c>
      <c r="AO223" s="126">
        <f t="shared" si="891"/>
        <v>0.03371683273</v>
      </c>
      <c r="AP223" s="126">
        <f t="shared" si="891"/>
        <v>0.03473392461</v>
      </c>
      <c r="AQ223" s="126">
        <f t="shared" si="891"/>
        <v>0.03578169777</v>
      </c>
      <c r="AR223" s="126">
        <f t="shared" si="891"/>
        <v>0.1782445664</v>
      </c>
      <c r="AS223" s="126">
        <f t="shared" si="891"/>
        <v>0.07525310946</v>
      </c>
      <c r="AT223" s="126">
        <f t="shared" si="891"/>
        <v>0.07752317222</v>
      </c>
      <c r="AU223" s="126">
        <f t="shared" si="891"/>
        <v>0.03177112546</v>
      </c>
      <c r="AV223" s="126">
        <f t="shared" si="891"/>
        <v>0.03272952372</v>
      </c>
      <c r="AW223" s="126">
        <f t="shared" si="891"/>
        <v>0.03371683273</v>
      </c>
      <c r="AX223" s="126">
        <f t="shared" si="891"/>
        <v>0.01341345787</v>
      </c>
      <c r="AY223" s="126">
        <f t="shared" si="891"/>
        <v>0.01381808422</v>
      </c>
      <c r="AZ223" s="126">
        <f t="shared" si="891"/>
        <v>0.01423491641</v>
      </c>
      <c r="BA223" s="126">
        <f t="shared" si="891"/>
        <v>0.01466432264</v>
      </c>
      <c r="BB223" s="126">
        <f t="shared" si="891"/>
        <v>0.1836214386</v>
      </c>
      <c r="BC223" s="126">
        <f t="shared" si="891"/>
        <v>0.07752317222</v>
      </c>
      <c r="BD223" s="126">
        <f t="shared" si="891"/>
        <v>0.07986171302</v>
      </c>
      <c r="BE223" s="126">
        <f t="shared" si="891"/>
        <v>0.03272952372</v>
      </c>
      <c r="BF223" s="126">
        <f t="shared" si="891"/>
        <v>0.03371683273</v>
      </c>
      <c r="BG223" s="126">
        <f t="shared" si="891"/>
        <v>0.03473392461</v>
      </c>
      <c r="BH223" s="126">
        <f t="shared" si="891"/>
        <v>0.01381808422</v>
      </c>
      <c r="BI223" s="126">
        <f t="shared" si="891"/>
        <v>0.01423491641</v>
      </c>
      <c r="BJ223" s="126">
        <f t="shared" si="891"/>
        <v>0.01466432264</v>
      </c>
      <c r="BK223" s="126">
        <f t="shared" si="891"/>
        <v>0.0151066822</v>
      </c>
      <c r="BL223" s="126">
        <f t="shared" si="891"/>
        <v>0.189160508</v>
      </c>
      <c r="BM223" s="126">
        <f t="shared" si="891"/>
        <v>0.07986171302</v>
      </c>
      <c r="BN223" s="126">
        <f t="shared" si="891"/>
        <v>0.08227079753</v>
      </c>
      <c r="BO223" s="126">
        <f t="shared" si="891"/>
        <v>0.03371683273</v>
      </c>
      <c r="BP223" s="126">
        <f t="shared" si="891"/>
        <v>0.03473392461</v>
      </c>
      <c r="BQ223" s="126">
        <f t="shared" si="891"/>
        <v>0.03578169777</v>
      </c>
      <c r="BR223" s="126">
        <f t="shared" si="891"/>
        <v>0.01423491641</v>
      </c>
      <c r="BS223" s="126">
        <f t="shared" si="891"/>
        <v>0.01466432264</v>
      </c>
      <c r="BT223" s="126">
        <f t="shared" si="891"/>
        <v>0.0151066822</v>
      </c>
      <c r="BU223" s="126">
        <f t="shared" si="891"/>
        <v>0.01556238585</v>
      </c>
      <c r="BV223" s="126">
        <f t="shared" si="891"/>
        <v>0.07525310946</v>
      </c>
      <c r="BW223" s="126">
        <f t="shared" si="891"/>
        <v>0.03177112546</v>
      </c>
      <c r="BX223" s="126">
        <f t="shared" si="891"/>
        <v>0.03272952372</v>
      </c>
      <c r="BY223" s="126">
        <f t="shared" si="891"/>
        <v>0.01341345787</v>
      </c>
      <c r="BZ223" s="126">
        <f t="shared" si="891"/>
        <v>0.01381808422</v>
      </c>
      <c r="CA223" s="126">
        <f t="shared" si="891"/>
        <v>0.01423491641</v>
      </c>
      <c r="CB223" s="126">
        <f t="shared" si="891"/>
        <v>0.005663030484</v>
      </c>
      <c r="CC223" s="126">
        <f t="shared" si="891"/>
        <v>0.005833859765</v>
      </c>
      <c r="CD223" s="126">
        <f t="shared" si="891"/>
        <v>0.006009842231</v>
      </c>
      <c r="CE223" s="126">
        <f t="shared" si="891"/>
        <v>0.006191133332</v>
      </c>
      <c r="CF223" s="126">
        <f t="shared" si="891"/>
        <v>0.07752317222</v>
      </c>
      <c r="CG223" s="126">
        <f t="shared" si="891"/>
        <v>0.03272952372</v>
      </c>
      <c r="CH223" s="126">
        <f t="shared" si="891"/>
        <v>0.03371683273</v>
      </c>
      <c r="CI223" s="126">
        <f t="shared" si="891"/>
        <v>0.01381808422</v>
      </c>
      <c r="CJ223" s="126">
        <f t="shared" si="891"/>
        <v>0.01423491641</v>
      </c>
      <c r="CK223" s="126">
        <f t="shared" si="891"/>
        <v>0.01466432264</v>
      </c>
      <c r="CL223" s="126">
        <f t="shared" si="891"/>
        <v>0.005833859765</v>
      </c>
      <c r="CM223" s="126">
        <f t="shared" si="891"/>
        <v>0.006009842231</v>
      </c>
      <c r="CN223" s="126">
        <f t="shared" si="891"/>
        <v>0.006191133332</v>
      </c>
      <c r="CO223" s="126">
        <f t="shared" si="891"/>
        <v>0.006377893206</v>
      </c>
      <c r="CP223" s="126">
        <f t="shared" si="891"/>
        <v>0.07986171302</v>
      </c>
      <c r="CQ223" s="126">
        <f t="shared" si="891"/>
        <v>0.03371683273</v>
      </c>
      <c r="CR223" s="126">
        <f t="shared" si="891"/>
        <v>0.03473392461</v>
      </c>
      <c r="CS223" s="126">
        <f t="shared" si="891"/>
        <v>0.01423491641</v>
      </c>
      <c r="CT223" s="126">
        <f t="shared" si="891"/>
        <v>0.01466432264</v>
      </c>
      <c r="CU223" s="126">
        <f t="shared" si="891"/>
        <v>0.0151066822</v>
      </c>
      <c r="CV223" s="126">
        <f t="shared" si="891"/>
        <v>0.006009842231</v>
      </c>
      <c r="CW223" s="126">
        <f t="shared" si="891"/>
        <v>0.006191133332</v>
      </c>
      <c r="CX223" s="126">
        <f t="shared" si="891"/>
        <v>0.006377893206</v>
      </c>
      <c r="CY223" s="126">
        <f t="shared" si="891"/>
        <v>0.006570286822</v>
      </c>
      <c r="CZ223" s="126">
        <f t="shared" si="891"/>
        <v>0.08227079753</v>
      </c>
      <c r="DA223" s="126">
        <f t="shared" si="891"/>
        <v>0.03473392461</v>
      </c>
      <c r="DB223" s="126">
        <f t="shared" si="891"/>
        <v>0.03578169777</v>
      </c>
      <c r="DC223" s="126">
        <f t="shared" si="891"/>
        <v>0.01466432264</v>
      </c>
      <c r="DD223" s="126">
        <f t="shared" si="891"/>
        <v>0.0151066822</v>
      </c>
      <c r="DE223" s="126">
        <f t="shared" si="891"/>
        <v>0.01556238585</v>
      </c>
      <c r="DF223" s="126">
        <f t="shared" si="891"/>
        <v>0.006191133332</v>
      </c>
      <c r="DG223" s="126">
        <f t="shared" si="891"/>
        <v>0.006377893206</v>
      </c>
      <c r="DH223" s="126">
        <f t="shared" si="891"/>
        <v>0.006570286822</v>
      </c>
      <c r="DI223" s="126">
        <f t="shared" si="891"/>
        <v>0.006768484127</v>
      </c>
      <c r="DJ223" s="126">
        <f t="shared" ref="DJ223:DS223" si="892">$A223*OFFSET($D223,0,DJ$3)</f>
        <v>0.430293501</v>
      </c>
      <c r="DK223" s="126">
        <f t="shared" si="892"/>
        <v>0.1816657</v>
      </c>
      <c r="DL223" s="126">
        <f t="shared" si="892"/>
        <v>0.1871457731</v>
      </c>
      <c r="DM223" s="126">
        <f t="shared" si="892"/>
        <v>0.07669747853</v>
      </c>
      <c r="DN223" s="126">
        <f t="shared" si="892"/>
        <v>0.0790111117</v>
      </c>
      <c r="DO223" s="126">
        <f t="shared" si="892"/>
        <v>0.08139453723</v>
      </c>
      <c r="DP223" s="126">
        <f t="shared" si="892"/>
        <v>0.03238092393</v>
      </c>
      <c r="DQ223" s="126">
        <f t="shared" si="892"/>
        <v>0.03335771719</v>
      </c>
      <c r="DR223" s="126">
        <f t="shared" si="892"/>
        <v>0.03436397609</v>
      </c>
      <c r="DS223" s="126">
        <f t="shared" si="892"/>
        <v>0.03540058951</v>
      </c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5">
        <f t="shared" ref="EF223:EO223" si="893">D223*EF$3</f>
        <v>-0.002271078519</v>
      </c>
      <c r="EG223" s="125">
        <f t="shared" si="893"/>
        <v>0.1870174971</v>
      </c>
      <c r="EH223" s="125">
        <f t="shared" si="893"/>
        <v>0.2499930755</v>
      </c>
      <c r="EI223" s="125">
        <f t="shared" si="893"/>
        <v>-0.06359902032</v>
      </c>
      <c r="EJ223" s="125">
        <f t="shared" si="893"/>
        <v>0.09818859041</v>
      </c>
      <c r="EK223" s="125">
        <f t="shared" si="893"/>
        <v>-0.04242691189</v>
      </c>
      <c r="EL223" s="125">
        <f t="shared" si="893"/>
        <v>0.02567609387</v>
      </c>
      <c r="EM223" s="125">
        <f t="shared" si="893"/>
        <v>-0.023571473</v>
      </c>
      <c r="EN223" s="125">
        <f t="shared" si="893"/>
        <v>-0.0271170228</v>
      </c>
      <c r="EO223" s="125">
        <f t="shared" si="893"/>
        <v>0.0284968213</v>
      </c>
      <c r="EP223" s="127">
        <f t="shared" si="17"/>
        <v>0.4303865716</v>
      </c>
      <c r="EQ223" s="127">
        <v>-0.013059315227412382</v>
      </c>
      <c r="ER223" s="127">
        <f t="shared" si="18"/>
        <v>0.430293501</v>
      </c>
      <c r="ES223" s="127">
        <f t="shared" si="19"/>
        <v>0.000000008662134101</v>
      </c>
      <c r="ET223" s="127">
        <f t="shared" si="20"/>
        <v>0.000009294049509</v>
      </c>
    </row>
    <row r="224">
      <c r="A224" s="123">
        <f>'Yield Tabulations'!Z225</f>
        <v>0.5044105854</v>
      </c>
      <c r="B224" s="124">
        <f>'Yield Tabulations'!V225</f>
        <v>0.5329032258</v>
      </c>
      <c r="C224" s="124">
        <f>'Yield Tabulations'!W225</f>
        <v>0.4576271186</v>
      </c>
      <c r="D224" s="125">
        <f t="shared" si="11"/>
        <v>1</v>
      </c>
      <c r="E224" s="125">
        <f t="shared" ref="E224:M224" si="894">POWER($B224,E$1)*POWER($C224,E$2)</f>
        <v>0.4576271186</v>
      </c>
      <c r="F224" s="125">
        <f t="shared" si="894"/>
        <v>0.5329032258</v>
      </c>
      <c r="G224" s="125">
        <f t="shared" si="894"/>
        <v>0.2094225797</v>
      </c>
      <c r="H224" s="125">
        <f t="shared" si="894"/>
        <v>0.2438709677</v>
      </c>
      <c r="I224" s="125">
        <f t="shared" si="894"/>
        <v>0.2839858481</v>
      </c>
      <c r="J224" s="125">
        <f t="shared" si="894"/>
        <v>0.09583745174</v>
      </c>
      <c r="K224" s="125">
        <f t="shared" si="894"/>
        <v>0.1116019683</v>
      </c>
      <c r="L224" s="125">
        <f t="shared" si="894"/>
        <v>0.1299596254</v>
      </c>
      <c r="M224" s="125">
        <f t="shared" si="894"/>
        <v>0.1513369745</v>
      </c>
      <c r="N224" s="126">
        <f t="shared" ref="N224:DI224" si="895">OFFSET($D224,0,N$2)*OFFSET($D224,0,N$3)</f>
        <v>1</v>
      </c>
      <c r="O224" s="126">
        <f t="shared" si="895"/>
        <v>0.4576271186</v>
      </c>
      <c r="P224" s="126">
        <f t="shared" si="895"/>
        <v>0.5329032258</v>
      </c>
      <c r="Q224" s="126">
        <f t="shared" si="895"/>
        <v>0.2094225797</v>
      </c>
      <c r="R224" s="126">
        <f t="shared" si="895"/>
        <v>0.2438709677</v>
      </c>
      <c r="S224" s="126">
        <f t="shared" si="895"/>
        <v>0.2839858481</v>
      </c>
      <c r="T224" s="126">
        <f t="shared" si="895"/>
        <v>0.09583745174</v>
      </c>
      <c r="U224" s="126">
        <f t="shared" si="895"/>
        <v>0.1116019683</v>
      </c>
      <c r="V224" s="126">
        <f t="shared" si="895"/>
        <v>0.1299596254</v>
      </c>
      <c r="W224" s="126">
        <f t="shared" si="895"/>
        <v>0.1513369745</v>
      </c>
      <c r="X224" s="126">
        <f t="shared" si="895"/>
        <v>0.4576271186</v>
      </c>
      <c r="Y224" s="126">
        <f t="shared" si="895"/>
        <v>0.2094225797</v>
      </c>
      <c r="Z224" s="126">
        <f t="shared" si="895"/>
        <v>0.2438709677</v>
      </c>
      <c r="AA224" s="126">
        <f t="shared" si="895"/>
        <v>0.09583745174</v>
      </c>
      <c r="AB224" s="126">
        <f t="shared" si="895"/>
        <v>0.1116019683</v>
      </c>
      <c r="AC224" s="126">
        <f t="shared" si="895"/>
        <v>0.1299596254</v>
      </c>
      <c r="AD224" s="126">
        <f t="shared" si="895"/>
        <v>0.0438578169</v>
      </c>
      <c r="AE224" s="126">
        <f t="shared" si="895"/>
        <v>0.05107208718</v>
      </c>
      <c r="AF224" s="126">
        <f t="shared" si="895"/>
        <v>0.05947304891</v>
      </c>
      <c r="AG224" s="126">
        <f t="shared" si="895"/>
        <v>0.0692559036</v>
      </c>
      <c r="AH224" s="126">
        <f t="shared" si="895"/>
        <v>0.5329032258</v>
      </c>
      <c r="AI224" s="126">
        <f t="shared" si="895"/>
        <v>0.2438709677</v>
      </c>
      <c r="AJ224" s="126">
        <f t="shared" si="895"/>
        <v>0.2839858481</v>
      </c>
      <c r="AK224" s="126">
        <f t="shared" si="895"/>
        <v>0.1116019683</v>
      </c>
      <c r="AL224" s="126">
        <f t="shared" si="895"/>
        <v>0.1299596254</v>
      </c>
      <c r="AM224" s="126">
        <f t="shared" si="895"/>
        <v>0.1513369745</v>
      </c>
      <c r="AN224" s="126">
        <f t="shared" si="895"/>
        <v>0.05107208718</v>
      </c>
      <c r="AO224" s="126">
        <f t="shared" si="895"/>
        <v>0.05947304891</v>
      </c>
      <c r="AP224" s="126">
        <f t="shared" si="895"/>
        <v>0.0692559036</v>
      </c>
      <c r="AQ224" s="126">
        <f t="shared" si="895"/>
        <v>0.08064796191</v>
      </c>
      <c r="AR224" s="126">
        <f t="shared" si="895"/>
        <v>0.2094225797</v>
      </c>
      <c r="AS224" s="126">
        <f t="shared" si="895"/>
        <v>0.09583745174</v>
      </c>
      <c r="AT224" s="126">
        <f t="shared" si="895"/>
        <v>0.1116019683</v>
      </c>
      <c r="AU224" s="126">
        <f t="shared" si="895"/>
        <v>0.0438578169</v>
      </c>
      <c r="AV224" s="126">
        <f t="shared" si="895"/>
        <v>0.05107208718</v>
      </c>
      <c r="AW224" s="126">
        <f t="shared" si="895"/>
        <v>0.05947304891</v>
      </c>
      <c r="AX224" s="126">
        <f t="shared" si="895"/>
        <v>0.02007052638</v>
      </c>
      <c r="AY224" s="126">
        <f t="shared" si="895"/>
        <v>0.0233719721</v>
      </c>
      <c r="AZ224" s="126">
        <f t="shared" si="895"/>
        <v>0.02721648001</v>
      </c>
      <c r="BA224" s="126">
        <f t="shared" si="895"/>
        <v>0.03169337961</v>
      </c>
      <c r="BB224" s="126">
        <f t="shared" si="895"/>
        <v>0.2438709677</v>
      </c>
      <c r="BC224" s="126">
        <f t="shared" si="895"/>
        <v>0.1116019683</v>
      </c>
      <c r="BD224" s="126">
        <f t="shared" si="895"/>
        <v>0.1299596254</v>
      </c>
      <c r="BE224" s="126">
        <f t="shared" si="895"/>
        <v>0.05107208718</v>
      </c>
      <c r="BF224" s="126">
        <f t="shared" si="895"/>
        <v>0.05947304891</v>
      </c>
      <c r="BG224" s="126">
        <f t="shared" si="895"/>
        <v>0.0692559036</v>
      </c>
      <c r="BH224" s="126">
        <f t="shared" si="895"/>
        <v>0.0233719721</v>
      </c>
      <c r="BI224" s="126">
        <f t="shared" si="895"/>
        <v>0.02721648001</v>
      </c>
      <c r="BJ224" s="126">
        <f t="shared" si="895"/>
        <v>0.03169337961</v>
      </c>
      <c r="BK224" s="126">
        <f t="shared" si="895"/>
        <v>0.03690669443</v>
      </c>
      <c r="BL224" s="126">
        <f t="shared" si="895"/>
        <v>0.2839858481</v>
      </c>
      <c r="BM224" s="126">
        <f t="shared" si="895"/>
        <v>0.1299596254</v>
      </c>
      <c r="BN224" s="126">
        <f t="shared" si="895"/>
        <v>0.1513369745</v>
      </c>
      <c r="BO224" s="126">
        <f t="shared" si="895"/>
        <v>0.05947304891</v>
      </c>
      <c r="BP224" s="126">
        <f t="shared" si="895"/>
        <v>0.0692559036</v>
      </c>
      <c r="BQ224" s="126">
        <f t="shared" si="895"/>
        <v>0.08064796191</v>
      </c>
      <c r="BR224" s="126">
        <f t="shared" si="895"/>
        <v>0.02721648001</v>
      </c>
      <c r="BS224" s="126">
        <f t="shared" si="895"/>
        <v>0.03169337961</v>
      </c>
      <c r="BT224" s="126">
        <f t="shared" si="895"/>
        <v>0.03690669443</v>
      </c>
      <c r="BU224" s="126">
        <f t="shared" si="895"/>
        <v>0.04297755905</v>
      </c>
      <c r="BV224" s="126">
        <f t="shared" si="895"/>
        <v>0.09583745174</v>
      </c>
      <c r="BW224" s="126">
        <f t="shared" si="895"/>
        <v>0.0438578169</v>
      </c>
      <c r="BX224" s="126">
        <f t="shared" si="895"/>
        <v>0.05107208718</v>
      </c>
      <c r="BY224" s="126">
        <f t="shared" si="895"/>
        <v>0.02007052638</v>
      </c>
      <c r="BZ224" s="126">
        <f t="shared" si="895"/>
        <v>0.0233719721</v>
      </c>
      <c r="CA224" s="126">
        <f t="shared" si="895"/>
        <v>0.02721648001</v>
      </c>
      <c r="CB224" s="126">
        <f t="shared" si="895"/>
        <v>0.009184817155</v>
      </c>
      <c r="CC224" s="126">
        <f t="shared" si="895"/>
        <v>0.01069564825</v>
      </c>
      <c r="CD224" s="126">
        <f t="shared" si="895"/>
        <v>0.01245499933</v>
      </c>
      <c r="CE224" s="126">
        <f t="shared" si="895"/>
        <v>0.01450374999</v>
      </c>
      <c r="CF224" s="126">
        <f t="shared" si="895"/>
        <v>0.1116019683</v>
      </c>
      <c r="CG224" s="126">
        <f t="shared" si="895"/>
        <v>0.05107208718</v>
      </c>
      <c r="CH224" s="126">
        <f t="shared" si="895"/>
        <v>0.05947304891</v>
      </c>
      <c r="CI224" s="126">
        <f t="shared" si="895"/>
        <v>0.0233719721</v>
      </c>
      <c r="CJ224" s="126">
        <f t="shared" si="895"/>
        <v>0.02721648001</v>
      </c>
      <c r="CK224" s="126">
        <f t="shared" si="895"/>
        <v>0.03169337961</v>
      </c>
      <c r="CL224" s="126">
        <f t="shared" si="895"/>
        <v>0.01069564825</v>
      </c>
      <c r="CM224" s="126">
        <f t="shared" si="895"/>
        <v>0.01245499933</v>
      </c>
      <c r="CN224" s="126">
        <f t="shared" si="895"/>
        <v>0.01450374999</v>
      </c>
      <c r="CO224" s="126">
        <f t="shared" si="895"/>
        <v>0.01688950423</v>
      </c>
      <c r="CP224" s="126">
        <f t="shared" si="895"/>
        <v>0.1299596254</v>
      </c>
      <c r="CQ224" s="126">
        <f t="shared" si="895"/>
        <v>0.05947304891</v>
      </c>
      <c r="CR224" s="126">
        <f t="shared" si="895"/>
        <v>0.0692559036</v>
      </c>
      <c r="CS224" s="126">
        <f t="shared" si="895"/>
        <v>0.02721648001</v>
      </c>
      <c r="CT224" s="126">
        <f t="shared" si="895"/>
        <v>0.03169337961</v>
      </c>
      <c r="CU224" s="126">
        <f t="shared" si="895"/>
        <v>0.03690669443</v>
      </c>
      <c r="CV224" s="126">
        <f t="shared" si="895"/>
        <v>0.01245499933</v>
      </c>
      <c r="CW224" s="126">
        <f t="shared" si="895"/>
        <v>0.01450374999</v>
      </c>
      <c r="CX224" s="126">
        <f t="shared" si="895"/>
        <v>0.01688950423</v>
      </c>
      <c r="CY224" s="126">
        <f t="shared" si="895"/>
        <v>0.01966769652</v>
      </c>
      <c r="CZ224" s="126">
        <f t="shared" si="895"/>
        <v>0.1513369745</v>
      </c>
      <c r="DA224" s="126">
        <f t="shared" si="895"/>
        <v>0.0692559036</v>
      </c>
      <c r="DB224" s="126">
        <f t="shared" si="895"/>
        <v>0.08064796191</v>
      </c>
      <c r="DC224" s="126">
        <f t="shared" si="895"/>
        <v>0.03169337961</v>
      </c>
      <c r="DD224" s="126">
        <f t="shared" si="895"/>
        <v>0.03690669443</v>
      </c>
      <c r="DE224" s="126">
        <f t="shared" si="895"/>
        <v>0.04297755905</v>
      </c>
      <c r="DF224" s="126">
        <f t="shared" si="895"/>
        <v>0.01450374999</v>
      </c>
      <c r="DG224" s="126">
        <f t="shared" si="895"/>
        <v>0.01688950423</v>
      </c>
      <c r="DH224" s="126">
        <f t="shared" si="895"/>
        <v>0.01966769652</v>
      </c>
      <c r="DI224" s="126">
        <f t="shared" si="895"/>
        <v>0.02290287986</v>
      </c>
      <c r="DJ224" s="126">
        <f t="shared" ref="DJ224:DS224" si="896">$A224*OFFSET($D224,0,DJ$3)</f>
        <v>0.5044105854</v>
      </c>
      <c r="DK224" s="126">
        <f t="shared" si="896"/>
        <v>0.2308319628</v>
      </c>
      <c r="DL224" s="126">
        <f t="shared" si="896"/>
        <v>0.2688020281</v>
      </c>
      <c r="DM224" s="126">
        <f t="shared" si="896"/>
        <v>0.105634966</v>
      </c>
      <c r="DN224" s="126">
        <f t="shared" si="896"/>
        <v>0.1230110976</v>
      </c>
      <c r="DO224" s="126">
        <f t="shared" si="896"/>
        <v>0.1432454679</v>
      </c>
      <c r="DP224" s="126">
        <f t="shared" si="896"/>
        <v>0.04834142513</v>
      </c>
      <c r="DQ224" s="126">
        <f t="shared" si="896"/>
        <v>0.05629321416</v>
      </c>
      <c r="DR224" s="126">
        <f t="shared" si="896"/>
        <v>0.06555301072</v>
      </c>
      <c r="DS224" s="126">
        <f t="shared" si="896"/>
        <v>0.07633597191</v>
      </c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5">
        <f t="shared" ref="EF224:EO224" si="897">D224*EF$3</f>
        <v>-0.002271078519</v>
      </c>
      <c r="EG224" s="125">
        <f t="shared" si="897"/>
        <v>0.2027149801</v>
      </c>
      <c r="EH224" s="125">
        <f t="shared" si="897"/>
        <v>0.3063099418</v>
      </c>
      <c r="EI224" s="125">
        <f t="shared" si="897"/>
        <v>-0.07472357318</v>
      </c>
      <c r="EJ224" s="125">
        <f t="shared" si="897"/>
        <v>0.1304060503</v>
      </c>
      <c r="EK224" s="125">
        <f t="shared" si="897"/>
        <v>-0.06369533834</v>
      </c>
      <c r="EL224" s="125">
        <f t="shared" si="897"/>
        <v>0.03269939841</v>
      </c>
      <c r="EM224" s="125">
        <f t="shared" si="897"/>
        <v>-0.03393337381</v>
      </c>
      <c r="EN224" s="125">
        <f t="shared" si="897"/>
        <v>-0.04412775524</v>
      </c>
      <c r="EO224" s="125">
        <f t="shared" si="897"/>
        <v>0.0524198482</v>
      </c>
      <c r="EP224" s="127">
        <f t="shared" si="17"/>
        <v>0.5057990997</v>
      </c>
      <c r="EQ224" s="127">
        <v>-0.01372643679166713</v>
      </c>
      <c r="ER224" s="127">
        <f t="shared" si="18"/>
        <v>0.5044105854</v>
      </c>
      <c r="ES224" s="127">
        <f t="shared" si="19"/>
        <v>0.000001927971899</v>
      </c>
      <c r="ET224" s="127">
        <f t="shared" si="20"/>
        <v>0.005050727428</v>
      </c>
    </row>
    <row r="225">
      <c r="A225" s="123">
        <f>'Yield Tabulations'!Z226</f>
        <v>0.5072646873</v>
      </c>
      <c r="B225" s="124">
        <f>'Yield Tabulations'!V226</f>
        <v>0.5105566219</v>
      </c>
      <c r="C225" s="124">
        <f>'Yield Tabulations'!W226</f>
        <v>0.5009242144</v>
      </c>
      <c r="D225" s="125">
        <f t="shared" si="11"/>
        <v>1</v>
      </c>
      <c r="E225" s="125">
        <f t="shared" ref="E225:M225" si="898">POWER($B225,E$1)*POWER($C225,E$2)</f>
        <v>0.5009242144</v>
      </c>
      <c r="F225" s="125">
        <f t="shared" si="898"/>
        <v>0.5105566219</v>
      </c>
      <c r="G225" s="125">
        <f t="shared" si="898"/>
        <v>0.2509250686</v>
      </c>
      <c r="H225" s="125">
        <f t="shared" si="898"/>
        <v>0.2557501747</v>
      </c>
      <c r="I225" s="125">
        <f t="shared" si="898"/>
        <v>0.2606680641</v>
      </c>
      <c r="J225" s="125">
        <f t="shared" si="898"/>
        <v>0.1256944429</v>
      </c>
      <c r="K225" s="125">
        <f t="shared" si="898"/>
        <v>0.1281114554</v>
      </c>
      <c r="L225" s="125">
        <f t="shared" si="898"/>
        <v>0.1305749453</v>
      </c>
      <c r="M225" s="125">
        <f t="shared" si="898"/>
        <v>0.1330858063</v>
      </c>
      <c r="N225" s="126">
        <f t="shared" ref="N225:DI225" si="899">OFFSET($D225,0,N$2)*OFFSET($D225,0,N$3)</f>
        <v>1</v>
      </c>
      <c r="O225" s="126">
        <f t="shared" si="899"/>
        <v>0.5009242144</v>
      </c>
      <c r="P225" s="126">
        <f t="shared" si="899"/>
        <v>0.5105566219</v>
      </c>
      <c r="Q225" s="126">
        <f t="shared" si="899"/>
        <v>0.2509250686</v>
      </c>
      <c r="R225" s="126">
        <f t="shared" si="899"/>
        <v>0.2557501747</v>
      </c>
      <c r="S225" s="126">
        <f t="shared" si="899"/>
        <v>0.2606680641</v>
      </c>
      <c r="T225" s="126">
        <f t="shared" si="899"/>
        <v>0.1256944429</v>
      </c>
      <c r="U225" s="126">
        <f t="shared" si="899"/>
        <v>0.1281114554</v>
      </c>
      <c r="V225" s="126">
        <f t="shared" si="899"/>
        <v>0.1305749453</v>
      </c>
      <c r="W225" s="126">
        <f t="shared" si="899"/>
        <v>0.1330858063</v>
      </c>
      <c r="X225" s="126">
        <f t="shared" si="899"/>
        <v>0.5009242144</v>
      </c>
      <c r="Y225" s="126">
        <f t="shared" si="899"/>
        <v>0.2509250686</v>
      </c>
      <c r="Z225" s="126">
        <f t="shared" si="899"/>
        <v>0.2557501747</v>
      </c>
      <c r="AA225" s="126">
        <f t="shared" si="899"/>
        <v>0.1256944429</v>
      </c>
      <c r="AB225" s="126">
        <f t="shared" si="899"/>
        <v>0.1281114554</v>
      </c>
      <c r="AC225" s="126">
        <f t="shared" si="899"/>
        <v>0.1305749453</v>
      </c>
      <c r="AD225" s="126">
        <f t="shared" si="899"/>
        <v>0.06296339005</v>
      </c>
      <c r="AE225" s="126">
        <f t="shared" si="899"/>
        <v>0.06417413014</v>
      </c>
      <c r="AF225" s="126">
        <f t="shared" si="899"/>
        <v>0.06540815188</v>
      </c>
      <c r="AG225" s="126">
        <f t="shared" si="899"/>
        <v>0.06666590295</v>
      </c>
      <c r="AH225" s="126">
        <f t="shared" si="899"/>
        <v>0.5105566219</v>
      </c>
      <c r="AI225" s="126">
        <f t="shared" si="899"/>
        <v>0.2557501747</v>
      </c>
      <c r="AJ225" s="126">
        <f t="shared" si="899"/>
        <v>0.2606680641</v>
      </c>
      <c r="AK225" s="126">
        <f t="shared" si="899"/>
        <v>0.1281114554</v>
      </c>
      <c r="AL225" s="126">
        <f t="shared" si="899"/>
        <v>0.1305749453</v>
      </c>
      <c r="AM225" s="126">
        <f t="shared" si="899"/>
        <v>0.1330858063</v>
      </c>
      <c r="AN225" s="126">
        <f t="shared" si="899"/>
        <v>0.06417413014</v>
      </c>
      <c r="AO225" s="126">
        <f t="shared" si="899"/>
        <v>0.06540815188</v>
      </c>
      <c r="AP225" s="126">
        <f t="shared" si="899"/>
        <v>0.06666590295</v>
      </c>
      <c r="AQ225" s="126">
        <f t="shared" si="899"/>
        <v>0.06794783967</v>
      </c>
      <c r="AR225" s="126">
        <f t="shared" si="899"/>
        <v>0.2509250686</v>
      </c>
      <c r="AS225" s="126">
        <f t="shared" si="899"/>
        <v>0.1256944429</v>
      </c>
      <c r="AT225" s="126">
        <f t="shared" si="899"/>
        <v>0.1281114554</v>
      </c>
      <c r="AU225" s="126">
        <f t="shared" si="899"/>
        <v>0.06296339005</v>
      </c>
      <c r="AV225" s="126">
        <f t="shared" si="899"/>
        <v>0.06417413014</v>
      </c>
      <c r="AW225" s="126">
        <f t="shared" si="899"/>
        <v>0.06540815188</v>
      </c>
      <c r="AX225" s="126">
        <f t="shared" si="899"/>
        <v>0.0315398867</v>
      </c>
      <c r="AY225" s="126">
        <f t="shared" si="899"/>
        <v>0.03214637572</v>
      </c>
      <c r="AZ225" s="126">
        <f t="shared" si="899"/>
        <v>0.03276452709</v>
      </c>
      <c r="BA225" s="126">
        <f t="shared" si="899"/>
        <v>0.03339456506</v>
      </c>
      <c r="BB225" s="126">
        <f t="shared" si="899"/>
        <v>0.2557501747</v>
      </c>
      <c r="BC225" s="126">
        <f t="shared" si="899"/>
        <v>0.1281114554</v>
      </c>
      <c r="BD225" s="126">
        <f t="shared" si="899"/>
        <v>0.1305749453</v>
      </c>
      <c r="BE225" s="126">
        <f t="shared" si="899"/>
        <v>0.06417413014</v>
      </c>
      <c r="BF225" s="126">
        <f t="shared" si="899"/>
        <v>0.06540815188</v>
      </c>
      <c r="BG225" s="126">
        <f t="shared" si="899"/>
        <v>0.06666590295</v>
      </c>
      <c r="BH225" s="126">
        <f t="shared" si="899"/>
        <v>0.03214637572</v>
      </c>
      <c r="BI225" s="126">
        <f t="shared" si="899"/>
        <v>0.03276452709</v>
      </c>
      <c r="BJ225" s="126">
        <f t="shared" si="899"/>
        <v>0.03339456506</v>
      </c>
      <c r="BK225" s="126">
        <f t="shared" si="899"/>
        <v>0.03403671821</v>
      </c>
      <c r="BL225" s="126">
        <f t="shared" si="899"/>
        <v>0.2606680641</v>
      </c>
      <c r="BM225" s="126">
        <f t="shared" si="899"/>
        <v>0.1305749453</v>
      </c>
      <c r="BN225" s="126">
        <f t="shared" si="899"/>
        <v>0.1330858063</v>
      </c>
      <c r="BO225" s="126">
        <f t="shared" si="899"/>
        <v>0.06540815188</v>
      </c>
      <c r="BP225" s="126">
        <f t="shared" si="899"/>
        <v>0.06666590295</v>
      </c>
      <c r="BQ225" s="126">
        <f t="shared" si="899"/>
        <v>0.06794783967</v>
      </c>
      <c r="BR225" s="126">
        <f t="shared" si="899"/>
        <v>0.03276452709</v>
      </c>
      <c r="BS225" s="126">
        <f t="shared" si="899"/>
        <v>0.03339456506</v>
      </c>
      <c r="BT225" s="126">
        <f t="shared" si="899"/>
        <v>0.03403671821</v>
      </c>
      <c r="BU225" s="126">
        <f t="shared" si="899"/>
        <v>0.03469121948</v>
      </c>
      <c r="BV225" s="126">
        <f t="shared" si="899"/>
        <v>0.1256944429</v>
      </c>
      <c r="BW225" s="126">
        <f t="shared" si="899"/>
        <v>0.06296339005</v>
      </c>
      <c r="BX225" s="126">
        <f t="shared" si="899"/>
        <v>0.06417413014</v>
      </c>
      <c r="BY225" s="126">
        <f t="shared" si="899"/>
        <v>0.0315398867</v>
      </c>
      <c r="BZ225" s="126">
        <f t="shared" si="899"/>
        <v>0.03214637572</v>
      </c>
      <c r="CA225" s="126">
        <f t="shared" si="899"/>
        <v>0.03276452709</v>
      </c>
      <c r="CB225" s="126">
        <f t="shared" si="899"/>
        <v>0.01579909297</v>
      </c>
      <c r="CC225" s="126">
        <f t="shared" si="899"/>
        <v>0.01610289801</v>
      </c>
      <c r="CD225" s="126">
        <f t="shared" si="899"/>
        <v>0.016412545</v>
      </c>
      <c r="CE225" s="126">
        <f t="shared" si="899"/>
        <v>0.01672814627</v>
      </c>
      <c r="CF225" s="126">
        <f t="shared" si="899"/>
        <v>0.1281114554</v>
      </c>
      <c r="CG225" s="126">
        <f t="shared" si="899"/>
        <v>0.06417413014</v>
      </c>
      <c r="CH225" s="126">
        <f t="shared" si="899"/>
        <v>0.06540815188</v>
      </c>
      <c r="CI225" s="126">
        <f t="shared" si="899"/>
        <v>0.03214637572</v>
      </c>
      <c r="CJ225" s="126">
        <f t="shared" si="899"/>
        <v>0.03276452709</v>
      </c>
      <c r="CK225" s="126">
        <f t="shared" si="899"/>
        <v>0.03339456506</v>
      </c>
      <c r="CL225" s="126">
        <f t="shared" si="899"/>
        <v>0.01610289801</v>
      </c>
      <c r="CM225" s="126">
        <f t="shared" si="899"/>
        <v>0.016412545</v>
      </c>
      <c r="CN225" s="126">
        <f t="shared" si="899"/>
        <v>0.01672814627</v>
      </c>
      <c r="CO225" s="126">
        <f t="shared" si="899"/>
        <v>0.01704981633</v>
      </c>
      <c r="CP225" s="126">
        <f t="shared" si="899"/>
        <v>0.1305749453</v>
      </c>
      <c r="CQ225" s="126">
        <f t="shared" si="899"/>
        <v>0.06540815188</v>
      </c>
      <c r="CR225" s="126">
        <f t="shared" si="899"/>
        <v>0.06666590295</v>
      </c>
      <c r="CS225" s="126">
        <f t="shared" si="899"/>
        <v>0.03276452709</v>
      </c>
      <c r="CT225" s="126">
        <f t="shared" si="899"/>
        <v>0.03339456506</v>
      </c>
      <c r="CU225" s="126">
        <f t="shared" si="899"/>
        <v>0.03403671821</v>
      </c>
      <c r="CV225" s="126">
        <f t="shared" si="899"/>
        <v>0.016412545</v>
      </c>
      <c r="CW225" s="126">
        <f t="shared" si="899"/>
        <v>0.01672814627</v>
      </c>
      <c r="CX225" s="126">
        <f t="shared" si="899"/>
        <v>0.01704981633</v>
      </c>
      <c r="CY225" s="126">
        <f t="shared" si="899"/>
        <v>0.01737767187</v>
      </c>
      <c r="CZ225" s="126">
        <f t="shared" si="899"/>
        <v>0.1330858063</v>
      </c>
      <c r="DA225" s="126">
        <f t="shared" si="899"/>
        <v>0.06666590295</v>
      </c>
      <c r="DB225" s="126">
        <f t="shared" si="899"/>
        <v>0.06794783967</v>
      </c>
      <c r="DC225" s="126">
        <f t="shared" si="899"/>
        <v>0.03339456506</v>
      </c>
      <c r="DD225" s="126">
        <f t="shared" si="899"/>
        <v>0.03403671821</v>
      </c>
      <c r="DE225" s="126">
        <f t="shared" si="899"/>
        <v>0.03469121948</v>
      </c>
      <c r="DF225" s="126">
        <f t="shared" si="899"/>
        <v>0.01672814627</v>
      </c>
      <c r="DG225" s="126">
        <f t="shared" si="899"/>
        <v>0.01704981633</v>
      </c>
      <c r="DH225" s="126">
        <f t="shared" si="899"/>
        <v>0.01737767187</v>
      </c>
      <c r="DI225" s="126">
        <f t="shared" si="899"/>
        <v>0.01771183183</v>
      </c>
      <c r="DJ225" s="126">
        <f t="shared" ref="DJ225:DS225" si="900">$A225*OFFSET($D225,0,DJ$3)</f>
        <v>0.5072646873</v>
      </c>
      <c r="DK225" s="126">
        <f t="shared" si="900"/>
        <v>0.254101165</v>
      </c>
      <c r="DL225" s="126">
        <f t="shared" si="900"/>
        <v>0.2589873451</v>
      </c>
      <c r="DM225" s="126">
        <f t="shared" si="900"/>
        <v>0.1272854265</v>
      </c>
      <c r="DN225" s="126">
        <f t="shared" si="900"/>
        <v>0.1297330324</v>
      </c>
      <c r="DO225" s="126">
        <f t="shared" si="900"/>
        <v>0.132227704</v>
      </c>
      <c r="DP225" s="126">
        <f t="shared" si="900"/>
        <v>0.06376035225</v>
      </c>
      <c r="DQ225" s="126">
        <f t="shared" si="900"/>
        <v>0.06498641735</v>
      </c>
      <c r="DR225" s="126">
        <f t="shared" si="900"/>
        <v>0.06623605878</v>
      </c>
      <c r="DS225" s="126">
        <f t="shared" si="900"/>
        <v>0.0675097299</v>
      </c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5">
        <f t="shared" ref="EF225:EO225" si="901">D225*EF$3</f>
        <v>-0.002271078519</v>
      </c>
      <c r="EG225" s="125">
        <f t="shared" si="901"/>
        <v>0.2218942847</v>
      </c>
      <c r="EH225" s="125">
        <f t="shared" si="901"/>
        <v>0.2934652326</v>
      </c>
      <c r="EI225" s="125">
        <f t="shared" si="901"/>
        <v>-0.08953197764</v>
      </c>
      <c r="EJ225" s="125">
        <f t="shared" si="901"/>
        <v>0.1367582638</v>
      </c>
      <c r="EK225" s="125">
        <f t="shared" si="901"/>
        <v>-0.05846538006</v>
      </c>
      <c r="EL225" s="125">
        <f t="shared" si="901"/>
        <v>0.04288649781</v>
      </c>
      <c r="EM225" s="125">
        <f t="shared" si="901"/>
        <v>-0.03895320102</v>
      </c>
      <c r="EN225" s="125">
        <f t="shared" si="901"/>
        <v>-0.04433668693</v>
      </c>
      <c r="EO225" s="125">
        <f t="shared" si="901"/>
        <v>0.04609803906</v>
      </c>
      <c r="EP225" s="127">
        <f t="shared" si="17"/>
        <v>0.5075439939</v>
      </c>
      <c r="EQ225" s="127">
        <v>0.019769401078045756</v>
      </c>
      <c r="ER225" s="127">
        <f t="shared" si="18"/>
        <v>0.5072646873</v>
      </c>
      <c r="ES225" s="127">
        <f t="shared" si="19"/>
        <v>0.00000007801215246</v>
      </c>
      <c r="ET225" s="127">
        <f t="shared" si="20"/>
        <v>0.005464546636</v>
      </c>
    </row>
    <row r="226">
      <c r="A226" s="123">
        <f>'Yield Tabulations'!Z227</f>
        <v>0.4822443182</v>
      </c>
      <c r="B226" s="124">
        <f>'Yield Tabulations'!V227</f>
        <v>0.4932432432</v>
      </c>
      <c r="C226" s="124">
        <f>'Yield Tabulations'!W227</f>
        <v>0.4634615385</v>
      </c>
      <c r="D226" s="125">
        <f t="shared" si="11"/>
        <v>1</v>
      </c>
      <c r="E226" s="125">
        <f t="shared" ref="E226:M226" si="902">POWER($B226,E$1)*POWER($C226,E$2)</f>
        <v>0.4634615385</v>
      </c>
      <c r="F226" s="125">
        <f t="shared" si="902"/>
        <v>0.4932432432</v>
      </c>
      <c r="G226" s="125">
        <f t="shared" si="902"/>
        <v>0.2147965976</v>
      </c>
      <c r="H226" s="125">
        <f t="shared" si="902"/>
        <v>0.2285992723</v>
      </c>
      <c r="I226" s="125">
        <f t="shared" si="902"/>
        <v>0.243288897</v>
      </c>
      <c r="J226" s="125">
        <f t="shared" si="902"/>
        <v>0.0995499616</v>
      </c>
      <c r="K226" s="125">
        <f t="shared" si="902"/>
        <v>0.1059469705</v>
      </c>
      <c r="L226" s="125">
        <f t="shared" si="902"/>
        <v>0.1127550465</v>
      </c>
      <c r="M226" s="125">
        <f t="shared" si="902"/>
        <v>0.1200006046</v>
      </c>
      <c r="N226" s="126">
        <f t="shared" ref="N226:DI226" si="903">OFFSET($D226,0,N$2)*OFFSET($D226,0,N$3)</f>
        <v>1</v>
      </c>
      <c r="O226" s="126">
        <f t="shared" si="903"/>
        <v>0.4634615385</v>
      </c>
      <c r="P226" s="126">
        <f t="shared" si="903"/>
        <v>0.4932432432</v>
      </c>
      <c r="Q226" s="126">
        <f t="shared" si="903"/>
        <v>0.2147965976</v>
      </c>
      <c r="R226" s="126">
        <f t="shared" si="903"/>
        <v>0.2285992723</v>
      </c>
      <c r="S226" s="126">
        <f t="shared" si="903"/>
        <v>0.243288897</v>
      </c>
      <c r="T226" s="126">
        <f t="shared" si="903"/>
        <v>0.0995499616</v>
      </c>
      <c r="U226" s="126">
        <f t="shared" si="903"/>
        <v>0.1059469705</v>
      </c>
      <c r="V226" s="126">
        <f t="shared" si="903"/>
        <v>0.1127550465</v>
      </c>
      <c r="W226" s="126">
        <f t="shared" si="903"/>
        <v>0.1200006046</v>
      </c>
      <c r="X226" s="126">
        <f t="shared" si="903"/>
        <v>0.4634615385</v>
      </c>
      <c r="Y226" s="126">
        <f t="shared" si="903"/>
        <v>0.2147965976</v>
      </c>
      <c r="Z226" s="126">
        <f t="shared" si="903"/>
        <v>0.2285992723</v>
      </c>
      <c r="AA226" s="126">
        <f t="shared" si="903"/>
        <v>0.0995499616</v>
      </c>
      <c r="AB226" s="126">
        <f t="shared" si="903"/>
        <v>0.1059469705</v>
      </c>
      <c r="AC226" s="126">
        <f t="shared" si="903"/>
        <v>0.1127550465</v>
      </c>
      <c r="AD226" s="126">
        <f t="shared" si="903"/>
        <v>0.04613757835</v>
      </c>
      <c r="AE226" s="126">
        <f t="shared" si="903"/>
        <v>0.04910234592</v>
      </c>
      <c r="AF226" s="126">
        <f t="shared" si="903"/>
        <v>0.05225762732</v>
      </c>
      <c r="AG226" s="126">
        <f t="shared" si="903"/>
        <v>0.05561566483</v>
      </c>
      <c r="AH226" s="126">
        <f t="shared" si="903"/>
        <v>0.4932432432</v>
      </c>
      <c r="AI226" s="126">
        <f t="shared" si="903"/>
        <v>0.2285992723</v>
      </c>
      <c r="AJ226" s="126">
        <f t="shared" si="903"/>
        <v>0.243288897</v>
      </c>
      <c r="AK226" s="126">
        <f t="shared" si="903"/>
        <v>0.1059469705</v>
      </c>
      <c r="AL226" s="126">
        <f t="shared" si="903"/>
        <v>0.1127550465</v>
      </c>
      <c r="AM226" s="126">
        <f t="shared" si="903"/>
        <v>0.1200006046</v>
      </c>
      <c r="AN226" s="126">
        <f t="shared" si="903"/>
        <v>0.04910234592</v>
      </c>
      <c r="AO226" s="126">
        <f t="shared" si="903"/>
        <v>0.05225762732</v>
      </c>
      <c r="AP226" s="126">
        <f t="shared" si="903"/>
        <v>0.05561566483</v>
      </c>
      <c r="AQ226" s="126">
        <f t="shared" si="903"/>
        <v>0.05918948741</v>
      </c>
      <c r="AR226" s="126">
        <f t="shared" si="903"/>
        <v>0.2147965976</v>
      </c>
      <c r="AS226" s="126">
        <f t="shared" si="903"/>
        <v>0.0995499616</v>
      </c>
      <c r="AT226" s="126">
        <f t="shared" si="903"/>
        <v>0.1059469705</v>
      </c>
      <c r="AU226" s="126">
        <f t="shared" si="903"/>
        <v>0.04613757835</v>
      </c>
      <c r="AV226" s="126">
        <f t="shared" si="903"/>
        <v>0.04910234592</v>
      </c>
      <c r="AW226" s="126">
        <f t="shared" si="903"/>
        <v>0.05225762732</v>
      </c>
      <c r="AX226" s="126">
        <f t="shared" si="903"/>
        <v>0.02138299305</v>
      </c>
      <c r="AY226" s="126">
        <f t="shared" si="903"/>
        <v>0.02275704878</v>
      </c>
      <c r="AZ226" s="126">
        <f t="shared" si="903"/>
        <v>0.02421940035</v>
      </c>
      <c r="BA226" s="126">
        <f t="shared" si="903"/>
        <v>0.02577572158</v>
      </c>
      <c r="BB226" s="126">
        <f t="shared" si="903"/>
        <v>0.2285992723</v>
      </c>
      <c r="BC226" s="126">
        <f t="shared" si="903"/>
        <v>0.1059469705</v>
      </c>
      <c r="BD226" s="126">
        <f t="shared" si="903"/>
        <v>0.1127550465</v>
      </c>
      <c r="BE226" s="126">
        <f t="shared" si="903"/>
        <v>0.04910234592</v>
      </c>
      <c r="BF226" s="126">
        <f t="shared" si="903"/>
        <v>0.05225762732</v>
      </c>
      <c r="BG226" s="126">
        <f t="shared" si="903"/>
        <v>0.05561566483</v>
      </c>
      <c r="BH226" s="126">
        <f t="shared" si="903"/>
        <v>0.02275704878</v>
      </c>
      <c r="BI226" s="126">
        <f t="shared" si="903"/>
        <v>0.02421940035</v>
      </c>
      <c r="BJ226" s="126">
        <f t="shared" si="903"/>
        <v>0.02577572158</v>
      </c>
      <c r="BK226" s="126">
        <f t="shared" si="903"/>
        <v>0.02743205089</v>
      </c>
      <c r="BL226" s="126">
        <f t="shared" si="903"/>
        <v>0.243288897</v>
      </c>
      <c r="BM226" s="126">
        <f t="shared" si="903"/>
        <v>0.1127550465</v>
      </c>
      <c r="BN226" s="126">
        <f t="shared" si="903"/>
        <v>0.1200006046</v>
      </c>
      <c r="BO226" s="126">
        <f t="shared" si="903"/>
        <v>0.05225762732</v>
      </c>
      <c r="BP226" s="126">
        <f t="shared" si="903"/>
        <v>0.05561566483</v>
      </c>
      <c r="BQ226" s="126">
        <f t="shared" si="903"/>
        <v>0.05918948741</v>
      </c>
      <c r="BR226" s="126">
        <f t="shared" si="903"/>
        <v>0.02421940035</v>
      </c>
      <c r="BS226" s="126">
        <f t="shared" si="903"/>
        <v>0.02577572158</v>
      </c>
      <c r="BT226" s="126">
        <f t="shared" si="903"/>
        <v>0.02743205089</v>
      </c>
      <c r="BU226" s="126">
        <f t="shared" si="903"/>
        <v>0.02919481473</v>
      </c>
      <c r="BV226" s="126">
        <f t="shared" si="903"/>
        <v>0.0995499616</v>
      </c>
      <c r="BW226" s="126">
        <f t="shared" si="903"/>
        <v>0.04613757835</v>
      </c>
      <c r="BX226" s="126">
        <f t="shared" si="903"/>
        <v>0.04910234592</v>
      </c>
      <c r="BY226" s="126">
        <f t="shared" si="903"/>
        <v>0.02138299305</v>
      </c>
      <c r="BZ226" s="126">
        <f t="shared" si="903"/>
        <v>0.02275704878</v>
      </c>
      <c r="CA226" s="126">
        <f t="shared" si="903"/>
        <v>0.02421940035</v>
      </c>
      <c r="CB226" s="126">
        <f t="shared" si="903"/>
        <v>0.009910194854</v>
      </c>
      <c r="CC226" s="126">
        <f t="shared" si="903"/>
        <v>0.01054701684</v>
      </c>
      <c r="CD226" s="126">
        <f t="shared" si="903"/>
        <v>0.01122476055</v>
      </c>
      <c r="CE226" s="126">
        <f t="shared" si="903"/>
        <v>0.01194605558</v>
      </c>
      <c r="CF226" s="126">
        <f t="shared" si="903"/>
        <v>0.1059469705</v>
      </c>
      <c r="CG226" s="126">
        <f t="shared" si="903"/>
        <v>0.04910234592</v>
      </c>
      <c r="CH226" s="126">
        <f t="shared" si="903"/>
        <v>0.05225762732</v>
      </c>
      <c r="CI226" s="126">
        <f t="shared" si="903"/>
        <v>0.02275704878</v>
      </c>
      <c r="CJ226" s="126">
        <f t="shared" si="903"/>
        <v>0.02421940035</v>
      </c>
      <c r="CK226" s="126">
        <f t="shared" si="903"/>
        <v>0.02577572158</v>
      </c>
      <c r="CL226" s="126">
        <f t="shared" si="903"/>
        <v>0.01054701684</v>
      </c>
      <c r="CM226" s="126">
        <f t="shared" si="903"/>
        <v>0.01122476055</v>
      </c>
      <c r="CN226" s="126">
        <f t="shared" si="903"/>
        <v>0.01194605558</v>
      </c>
      <c r="CO226" s="126">
        <f t="shared" si="903"/>
        <v>0.01271370051</v>
      </c>
      <c r="CP226" s="126">
        <f t="shared" si="903"/>
        <v>0.1127550465</v>
      </c>
      <c r="CQ226" s="126">
        <f t="shared" si="903"/>
        <v>0.05225762732</v>
      </c>
      <c r="CR226" s="126">
        <f t="shared" si="903"/>
        <v>0.05561566483</v>
      </c>
      <c r="CS226" s="126">
        <f t="shared" si="903"/>
        <v>0.02421940035</v>
      </c>
      <c r="CT226" s="126">
        <f t="shared" si="903"/>
        <v>0.02577572158</v>
      </c>
      <c r="CU226" s="126">
        <f t="shared" si="903"/>
        <v>0.02743205089</v>
      </c>
      <c r="CV226" s="126">
        <f t="shared" si="903"/>
        <v>0.01122476055</v>
      </c>
      <c r="CW226" s="126">
        <f t="shared" si="903"/>
        <v>0.01194605558</v>
      </c>
      <c r="CX226" s="126">
        <f t="shared" si="903"/>
        <v>0.01271370051</v>
      </c>
      <c r="CY226" s="126">
        <f t="shared" si="903"/>
        <v>0.01353067375</v>
      </c>
      <c r="CZ226" s="126">
        <f t="shared" si="903"/>
        <v>0.1200006046</v>
      </c>
      <c r="DA226" s="126">
        <f t="shared" si="903"/>
        <v>0.05561566483</v>
      </c>
      <c r="DB226" s="126">
        <f t="shared" si="903"/>
        <v>0.05918948741</v>
      </c>
      <c r="DC226" s="126">
        <f t="shared" si="903"/>
        <v>0.02577572158</v>
      </c>
      <c r="DD226" s="126">
        <f t="shared" si="903"/>
        <v>0.02743205089</v>
      </c>
      <c r="DE226" s="126">
        <f t="shared" si="903"/>
        <v>0.02919481473</v>
      </c>
      <c r="DF226" s="126">
        <f t="shared" si="903"/>
        <v>0.01194605558</v>
      </c>
      <c r="DG226" s="126">
        <f t="shared" si="903"/>
        <v>0.01271370051</v>
      </c>
      <c r="DH226" s="126">
        <f t="shared" si="903"/>
        <v>0.01353067375</v>
      </c>
      <c r="DI226" s="126">
        <f t="shared" si="903"/>
        <v>0.01440014511</v>
      </c>
      <c r="DJ226" s="126">
        <f t="shared" ref="DJ226:DS226" si="904">$A226*OFFSET($D226,0,DJ$3)</f>
        <v>0.4822443182</v>
      </c>
      <c r="DK226" s="126">
        <f t="shared" si="904"/>
        <v>0.2235016936</v>
      </c>
      <c r="DL226" s="126">
        <f t="shared" si="904"/>
        <v>0.2378637515</v>
      </c>
      <c r="DM226" s="126">
        <f t="shared" si="904"/>
        <v>0.1035844388</v>
      </c>
      <c r="DN226" s="126">
        <f t="shared" si="904"/>
        <v>0.1102407002</v>
      </c>
      <c r="DO226" s="126">
        <f t="shared" si="904"/>
        <v>0.1173246883</v>
      </c>
      <c r="DP226" s="126">
        <f t="shared" si="904"/>
        <v>0.04800740335</v>
      </c>
      <c r="DQ226" s="126">
        <f t="shared" si="904"/>
        <v>0.05109232453</v>
      </c>
      <c r="DR226" s="126">
        <f t="shared" si="904"/>
        <v>0.05437548052</v>
      </c>
      <c r="DS226" s="126">
        <f t="shared" si="904"/>
        <v>0.05786960975</v>
      </c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5">
        <f t="shared" ref="EF226:EO226" si="905">D226*EF$3</f>
        <v>-0.002271078519</v>
      </c>
      <c r="EG226" s="125">
        <f t="shared" si="905"/>
        <v>0.2052994517</v>
      </c>
      <c r="EH226" s="125">
        <f t="shared" si="905"/>
        <v>0.2835135946</v>
      </c>
      <c r="EI226" s="125">
        <f t="shared" si="905"/>
        <v>-0.07664106374</v>
      </c>
      <c r="EJ226" s="125">
        <f t="shared" si="905"/>
        <v>0.1222397585</v>
      </c>
      <c r="EK226" s="125">
        <f t="shared" si="905"/>
        <v>-0.05456739733</v>
      </c>
      <c r="EL226" s="125">
        <f t="shared" si="905"/>
        <v>0.03396609359</v>
      </c>
      <c r="EM226" s="125">
        <f t="shared" si="905"/>
        <v>-0.03221393142</v>
      </c>
      <c r="EN226" s="125">
        <f t="shared" si="905"/>
        <v>-0.03828594518</v>
      </c>
      <c r="EO226" s="125">
        <f t="shared" si="905"/>
        <v>0.04156560879</v>
      </c>
      <c r="EP226" s="127">
        <f t="shared" si="17"/>
        <v>0.482605091</v>
      </c>
      <c r="EQ226" s="127">
        <v>0.015588213302151488</v>
      </c>
      <c r="ER226" s="127">
        <f t="shared" si="18"/>
        <v>0.4822443182</v>
      </c>
      <c r="ES226" s="127">
        <f t="shared" si="19"/>
        <v>0.0000001301570259</v>
      </c>
      <c r="ET226" s="127">
        <f t="shared" si="20"/>
        <v>0.002391425436</v>
      </c>
    </row>
    <row r="227">
      <c r="A227" s="123">
        <f>'Yield Tabulations'!Z228</f>
        <v>0.5425479587</v>
      </c>
      <c r="B227" s="124">
        <f>'Yield Tabulations'!V228</f>
        <v>0.4738893219</v>
      </c>
      <c r="C227" s="124">
        <f>'Yield Tabulations'!W228</f>
        <v>0.66</v>
      </c>
      <c r="D227" s="125">
        <f t="shared" si="11"/>
        <v>1</v>
      </c>
      <c r="E227" s="125">
        <f t="shared" ref="E227:M227" si="906">POWER($B227,E$1)*POWER($C227,E$2)</f>
        <v>0.66</v>
      </c>
      <c r="F227" s="125">
        <f t="shared" si="906"/>
        <v>0.4738893219</v>
      </c>
      <c r="G227" s="125">
        <f t="shared" si="906"/>
        <v>0.4356</v>
      </c>
      <c r="H227" s="125">
        <f t="shared" si="906"/>
        <v>0.3127669525</v>
      </c>
      <c r="I227" s="125">
        <f t="shared" si="906"/>
        <v>0.2245710894</v>
      </c>
      <c r="J227" s="125">
        <f t="shared" si="906"/>
        <v>0.287496</v>
      </c>
      <c r="K227" s="125">
        <f t="shared" si="906"/>
        <v>0.2064261886</v>
      </c>
      <c r="L227" s="125">
        <f t="shared" si="906"/>
        <v>0.148216919</v>
      </c>
      <c r="M227" s="125">
        <f t="shared" si="906"/>
        <v>0.1064218413</v>
      </c>
      <c r="N227" s="126">
        <f t="shared" ref="N227:DI227" si="907">OFFSET($D227,0,N$2)*OFFSET($D227,0,N$3)</f>
        <v>1</v>
      </c>
      <c r="O227" s="126">
        <f t="shared" si="907"/>
        <v>0.66</v>
      </c>
      <c r="P227" s="126">
        <f t="shared" si="907"/>
        <v>0.4738893219</v>
      </c>
      <c r="Q227" s="126">
        <f t="shared" si="907"/>
        <v>0.4356</v>
      </c>
      <c r="R227" s="126">
        <f t="shared" si="907"/>
        <v>0.3127669525</v>
      </c>
      <c r="S227" s="126">
        <f t="shared" si="907"/>
        <v>0.2245710894</v>
      </c>
      <c r="T227" s="126">
        <f t="shared" si="907"/>
        <v>0.287496</v>
      </c>
      <c r="U227" s="126">
        <f t="shared" si="907"/>
        <v>0.2064261886</v>
      </c>
      <c r="V227" s="126">
        <f t="shared" si="907"/>
        <v>0.148216919</v>
      </c>
      <c r="W227" s="126">
        <f t="shared" si="907"/>
        <v>0.1064218413</v>
      </c>
      <c r="X227" s="126">
        <f t="shared" si="907"/>
        <v>0.66</v>
      </c>
      <c r="Y227" s="126">
        <f t="shared" si="907"/>
        <v>0.4356</v>
      </c>
      <c r="Z227" s="126">
        <f t="shared" si="907"/>
        <v>0.3127669525</v>
      </c>
      <c r="AA227" s="126">
        <f t="shared" si="907"/>
        <v>0.287496</v>
      </c>
      <c r="AB227" s="126">
        <f t="shared" si="907"/>
        <v>0.2064261886</v>
      </c>
      <c r="AC227" s="126">
        <f t="shared" si="907"/>
        <v>0.148216919</v>
      </c>
      <c r="AD227" s="126">
        <f t="shared" si="907"/>
        <v>0.18974736</v>
      </c>
      <c r="AE227" s="126">
        <f t="shared" si="907"/>
        <v>0.1362412845</v>
      </c>
      <c r="AF227" s="126">
        <f t="shared" si="907"/>
        <v>0.09782316655</v>
      </c>
      <c r="AG227" s="126">
        <f t="shared" si="907"/>
        <v>0.07023841525</v>
      </c>
      <c r="AH227" s="126">
        <f t="shared" si="907"/>
        <v>0.4738893219</v>
      </c>
      <c r="AI227" s="126">
        <f t="shared" si="907"/>
        <v>0.3127669525</v>
      </c>
      <c r="AJ227" s="126">
        <f t="shared" si="907"/>
        <v>0.2245710894</v>
      </c>
      <c r="AK227" s="126">
        <f t="shared" si="907"/>
        <v>0.2064261886</v>
      </c>
      <c r="AL227" s="126">
        <f t="shared" si="907"/>
        <v>0.148216919</v>
      </c>
      <c r="AM227" s="126">
        <f t="shared" si="907"/>
        <v>0.1064218413</v>
      </c>
      <c r="AN227" s="126">
        <f t="shared" si="907"/>
        <v>0.1362412845</v>
      </c>
      <c r="AO227" s="126">
        <f t="shared" si="907"/>
        <v>0.09782316655</v>
      </c>
      <c r="AP227" s="126">
        <f t="shared" si="907"/>
        <v>0.07023841525</v>
      </c>
      <c r="AQ227" s="126">
        <f t="shared" si="907"/>
        <v>0.0504321742</v>
      </c>
      <c r="AR227" s="126">
        <f t="shared" si="907"/>
        <v>0.4356</v>
      </c>
      <c r="AS227" s="126">
        <f t="shared" si="907"/>
        <v>0.287496</v>
      </c>
      <c r="AT227" s="126">
        <f t="shared" si="907"/>
        <v>0.2064261886</v>
      </c>
      <c r="AU227" s="126">
        <f t="shared" si="907"/>
        <v>0.18974736</v>
      </c>
      <c r="AV227" s="126">
        <f t="shared" si="907"/>
        <v>0.1362412845</v>
      </c>
      <c r="AW227" s="126">
        <f t="shared" si="907"/>
        <v>0.09782316655</v>
      </c>
      <c r="AX227" s="126">
        <f t="shared" si="907"/>
        <v>0.1252332576</v>
      </c>
      <c r="AY227" s="126">
        <f t="shared" si="907"/>
        <v>0.08991924776</v>
      </c>
      <c r="AZ227" s="126">
        <f t="shared" si="907"/>
        <v>0.06456328992</v>
      </c>
      <c r="BA227" s="126">
        <f t="shared" si="907"/>
        <v>0.04635735406</v>
      </c>
      <c r="BB227" s="126">
        <f t="shared" si="907"/>
        <v>0.3127669525</v>
      </c>
      <c r="BC227" s="126">
        <f t="shared" si="907"/>
        <v>0.2064261886</v>
      </c>
      <c r="BD227" s="126">
        <f t="shared" si="907"/>
        <v>0.148216919</v>
      </c>
      <c r="BE227" s="126">
        <f t="shared" si="907"/>
        <v>0.1362412845</v>
      </c>
      <c r="BF227" s="126">
        <f t="shared" si="907"/>
        <v>0.09782316655</v>
      </c>
      <c r="BG227" s="126">
        <f t="shared" si="907"/>
        <v>0.07023841525</v>
      </c>
      <c r="BH227" s="126">
        <f t="shared" si="907"/>
        <v>0.08991924776</v>
      </c>
      <c r="BI227" s="126">
        <f t="shared" si="907"/>
        <v>0.06456328992</v>
      </c>
      <c r="BJ227" s="126">
        <f t="shared" si="907"/>
        <v>0.04635735406</v>
      </c>
      <c r="BK227" s="126">
        <f t="shared" si="907"/>
        <v>0.03328523497</v>
      </c>
      <c r="BL227" s="126">
        <f t="shared" si="907"/>
        <v>0.2245710894</v>
      </c>
      <c r="BM227" s="126">
        <f t="shared" si="907"/>
        <v>0.148216919</v>
      </c>
      <c r="BN227" s="126">
        <f t="shared" si="907"/>
        <v>0.1064218413</v>
      </c>
      <c r="BO227" s="126">
        <f t="shared" si="907"/>
        <v>0.09782316655</v>
      </c>
      <c r="BP227" s="126">
        <f t="shared" si="907"/>
        <v>0.07023841525</v>
      </c>
      <c r="BQ227" s="126">
        <f t="shared" si="907"/>
        <v>0.0504321742</v>
      </c>
      <c r="BR227" s="126">
        <f t="shared" si="907"/>
        <v>0.06456328992</v>
      </c>
      <c r="BS227" s="126">
        <f t="shared" si="907"/>
        <v>0.04635735406</v>
      </c>
      <c r="BT227" s="126">
        <f t="shared" si="907"/>
        <v>0.03328523497</v>
      </c>
      <c r="BU227" s="126">
        <f t="shared" si="907"/>
        <v>0.02389926883</v>
      </c>
      <c r="BV227" s="126">
        <f t="shared" si="907"/>
        <v>0.287496</v>
      </c>
      <c r="BW227" s="126">
        <f t="shared" si="907"/>
        <v>0.18974736</v>
      </c>
      <c r="BX227" s="126">
        <f t="shared" si="907"/>
        <v>0.1362412845</v>
      </c>
      <c r="BY227" s="126">
        <f t="shared" si="907"/>
        <v>0.1252332576</v>
      </c>
      <c r="BZ227" s="126">
        <f t="shared" si="907"/>
        <v>0.08991924776</v>
      </c>
      <c r="CA227" s="126">
        <f t="shared" si="907"/>
        <v>0.06456328992</v>
      </c>
      <c r="CB227" s="126">
        <f t="shared" si="907"/>
        <v>0.08265395002</v>
      </c>
      <c r="CC227" s="126">
        <f t="shared" si="907"/>
        <v>0.05934670352</v>
      </c>
      <c r="CD227" s="126">
        <f t="shared" si="907"/>
        <v>0.04261177135</v>
      </c>
      <c r="CE227" s="126">
        <f t="shared" si="907"/>
        <v>0.03059585368</v>
      </c>
      <c r="CF227" s="126">
        <f t="shared" si="907"/>
        <v>0.2064261886</v>
      </c>
      <c r="CG227" s="126">
        <f t="shared" si="907"/>
        <v>0.1362412845</v>
      </c>
      <c r="CH227" s="126">
        <f t="shared" si="907"/>
        <v>0.09782316655</v>
      </c>
      <c r="CI227" s="126">
        <f t="shared" si="907"/>
        <v>0.08991924776</v>
      </c>
      <c r="CJ227" s="126">
        <f t="shared" si="907"/>
        <v>0.06456328992</v>
      </c>
      <c r="CK227" s="126">
        <f t="shared" si="907"/>
        <v>0.04635735406</v>
      </c>
      <c r="CL227" s="126">
        <f t="shared" si="907"/>
        <v>0.05934670352</v>
      </c>
      <c r="CM227" s="126">
        <f t="shared" si="907"/>
        <v>0.04261177135</v>
      </c>
      <c r="CN227" s="126">
        <f t="shared" si="907"/>
        <v>0.03059585368</v>
      </c>
      <c r="CO227" s="126">
        <f t="shared" si="907"/>
        <v>0.02196825508</v>
      </c>
      <c r="CP227" s="126">
        <f t="shared" si="907"/>
        <v>0.148216919</v>
      </c>
      <c r="CQ227" s="126">
        <f t="shared" si="907"/>
        <v>0.09782316655</v>
      </c>
      <c r="CR227" s="126">
        <f t="shared" si="907"/>
        <v>0.07023841525</v>
      </c>
      <c r="CS227" s="126">
        <f t="shared" si="907"/>
        <v>0.06456328992</v>
      </c>
      <c r="CT227" s="126">
        <f t="shared" si="907"/>
        <v>0.04635735406</v>
      </c>
      <c r="CU227" s="126">
        <f t="shared" si="907"/>
        <v>0.03328523497</v>
      </c>
      <c r="CV227" s="126">
        <f t="shared" si="907"/>
        <v>0.04261177135</v>
      </c>
      <c r="CW227" s="126">
        <f t="shared" si="907"/>
        <v>0.03059585368</v>
      </c>
      <c r="CX227" s="126">
        <f t="shared" si="907"/>
        <v>0.02196825508</v>
      </c>
      <c r="CY227" s="126">
        <f t="shared" si="907"/>
        <v>0.01577351743</v>
      </c>
      <c r="CZ227" s="126">
        <f t="shared" si="907"/>
        <v>0.1064218413</v>
      </c>
      <c r="DA227" s="126">
        <f t="shared" si="907"/>
        <v>0.07023841525</v>
      </c>
      <c r="DB227" s="126">
        <f t="shared" si="907"/>
        <v>0.0504321742</v>
      </c>
      <c r="DC227" s="126">
        <f t="shared" si="907"/>
        <v>0.04635735406</v>
      </c>
      <c r="DD227" s="126">
        <f t="shared" si="907"/>
        <v>0.03328523497</v>
      </c>
      <c r="DE227" s="126">
        <f t="shared" si="907"/>
        <v>0.02389926883</v>
      </c>
      <c r="DF227" s="126">
        <f t="shared" si="907"/>
        <v>0.03059585368</v>
      </c>
      <c r="DG227" s="126">
        <f t="shared" si="907"/>
        <v>0.02196825508</v>
      </c>
      <c r="DH227" s="126">
        <f t="shared" si="907"/>
        <v>0.01577351743</v>
      </c>
      <c r="DI227" s="126">
        <f t="shared" si="907"/>
        <v>0.0113256083</v>
      </c>
      <c r="DJ227" s="126">
        <f t="shared" ref="DJ227:DS227" si="908">$A227*OFFSET($D227,0,DJ$3)</f>
        <v>0.5425479587</v>
      </c>
      <c r="DK227" s="126">
        <f t="shared" si="908"/>
        <v>0.3580816527</v>
      </c>
      <c r="DL227" s="126">
        <f t="shared" si="908"/>
        <v>0.2571076842</v>
      </c>
      <c r="DM227" s="126">
        <f t="shared" si="908"/>
        <v>0.2363338908</v>
      </c>
      <c r="DN227" s="126">
        <f t="shared" si="908"/>
        <v>0.1696910716</v>
      </c>
      <c r="DO227" s="126">
        <f t="shared" si="908"/>
        <v>0.1218405861</v>
      </c>
      <c r="DP227" s="126">
        <f t="shared" si="908"/>
        <v>0.1559803679</v>
      </c>
      <c r="DQ227" s="126">
        <f t="shared" si="908"/>
        <v>0.1119961073</v>
      </c>
      <c r="DR227" s="126">
        <f t="shared" si="908"/>
        <v>0.08041478685</v>
      </c>
      <c r="DS227" s="126">
        <f t="shared" si="908"/>
        <v>0.05773895275</v>
      </c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5">
        <f t="shared" ref="EF227:EO227" si="909">D227*EF$3</f>
        <v>-0.002271078519</v>
      </c>
      <c r="EG227" s="125">
        <f t="shared" si="909"/>
        <v>0.2923600491</v>
      </c>
      <c r="EH227" s="125">
        <f t="shared" si="909"/>
        <v>0.2723890635</v>
      </c>
      <c r="EI227" s="125">
        <f t="shared" si="909"/>
        <v>-0.1554254012</v>
      </c>
      <c r="EJ227" s="125">
        <f t="shared" si="909"/>
        <v>0.1672470623</v>
      </c>
      <c r="EK227" s="125">
        <f t="shared" si="909"/>
        <v>-0.05036917022</v>
      </c>
      <c r="EL227" s="125">
        <f t="shared" si="909"/>
        <v>0.09809261488</v>
      </c>
      <c r="EM227" s="125">
        <f t="shared" si="909"/>
        <v>-0.06276535379</v>
      </c>
      <c r="EN227" s="125">
        <f t="shared" si="909"/>
        <v>-0.05032701429</v>
      </c>
      <c r="EO227" s="125">
        <f t="shared" si="909"/>
        <v>0.03686221945</v>
      </c>
      <c r="EP227" s="127">
        <f t="shared" si="17"/>
        <v>0.5457929911</v>
      </c>
      <c r="EQ227" s="127">
        <v>-0.0024385484090083676</v>
      </c>
      <c r="ER227" s="127">
        <f t="shared" si="18"/>
        <v>0.5425479587</v>
      </c>
      <c r="ES227" s="127">
        <f t="shared" si="19"/>
        <v>0.00001053023556</v>
      </c>
      <c r="ET227" s="127">
        <f t="shared" si="20"/>
        <v>0.01192591621</v>
      </c>
    </row>
    <row r="228">
      <c r="A228" s="123">
        <f>'Yield Tabulations'!Z229</f>
        <v>0.4897119342</v>
      </c>
      <c r="B228" s="124">
        <f>'Yield Tabulations'!V229</f>
        <v>0.5311258278</v>
      </c>
      <c r="C228" s="124">
        <f>'Yield Tabulations'!W229</f>
        <v>0.4217391304</v>
      </c>
      <c r="D228" s="125">
        <f t="shared" si="11"/>
        <v>1</v>
      </c>
      <c r="E228" s="125">
        <f t="shared" ref="E228:M228" si="910">POWER($B228,E$1)*POWER($C228,E$2)</f>
        <v>0.4217391304</v>
      </c>
      <c r="F228" s="125">
        <f t="shared" si="910"/>
        <v>0.5311258278</v>
      </c>
      <c r="G228" s="125">
        <f t="shared" si="910"/>
        <v>0.1778638941</v>
      </c>
      <c r="H228" s="125">
        <f t="shared" si="910"/>
        <v>0.2239965448</v>
      </c>
      <c r="I228" s="125">
        <f t="shared" si="910"/>
        <v>0.282094645</v>
      </c>
      <c r="J228" s="125">
        <f t="shared" si="910"/>
        <v>0.07501216405</v>
      </c>
      <c r="K228" s="125">
        <f t="shared" si="910"/>
        <v>0.09446810801</v>
      </c>
      <c r="L228" s="125">
        <f t="shared" si="910"/>
        <v>0.1189703503</v>
      </c>
      <c r="M228" s="125">
        <f t="shared" si="910"/>
        <v>0.1498277518</v>
      </c>
      <c r="N228" s="126">
        <f t="shared" ref="N228:DI228" si="911">OFFSET($D228,0,N$2)*OFFSET($D228,0,N$3)</f>
        <v>1</v>
      </c>
      <c r="O228" s="126">
        <f t="shared" si="911"/>
        <v>0.4217391304</v>
      </c>
      <c r="P228" s="126">
        <f t="shared" si="911"/>
        <v>0.5311258278</v>
      </c>
      <c r="Q228" s="126">
        <f t="shared" si="911"/>
        <v>0.1778638941</v>
      </c>
      <c r="R228" s="126">
        <f t="shared" si="911"/>
        <v>0.2239965448</v>
      </c>
      <c r="S228" s="126">
        <f t="shared" si="911"/>
        <v>0.282094645</v>
      </c>
      <c r="T228" s="126">
        <f t="shared" si="911"/>
        <v>0.07501216405</v>
      </c>
      <c r="U228" s="126">
        <f t="shared" si="911"/>
        <v>0.09446810801</v>
      </c>
      <c r="V228" s="126">
        <f t="shared" si="911"/>
        <v>0.1189703503</v>
      </c>
      <c r="W228" s="126">
        <f t="shared" si="911"/>
        <v>0.1498277518</v>
      </c>
      <c r="X228" s="126">
        <f t="shared" si="911"/>
        <v>0.4217391304</v>
      </c>
      <c r="Y228" s="126">
        <f t="shared" si="911"/>
        <v>0.1778638941</v>
      </c>
      <c r="Z228" s="126">
        <f t="shared" si="911"/>
        <v>0.2239965448</v>
      </c>
      <c r="AA228" s="126">
        <f t="shared" si="911"/>
        <v>0.07501216405</v>
      </c>
      <c r="AB228" s="126">
        <f t="shared" si="911"/>
        <v>0.09446810801</v>
      </c>
      <c r="AC228" s="126">
        <f t="shared" si="911"/>
        <v>0.1189703503</v>
      </c>
      <c r="AD228" s="126">
        <f t="shared" si="911"/>
        <v>0.03163556484</v>
      </c>
      <c r="AE228" s="126">
        <f t="shared" si="911"/>
        <v>0.03984089773</v>
      </c>
      <c r="AF228" s="126">
        <f t="shared" si="911"/>
        <v>0.05017445207</v>
      </c>
      <c r="AG228" s="126">
        <f t="shared" si="911"/>
        <v>0.06318822577</v>
      </c>
      <c r="AH228" s="126">
        <f t="shared" si="911"/>
        <v>0.5311258278</v>
      </c>
      <c r="AI228" s="126">
        <f t="shared" si="911"/>
        <v>0.2239965448</v>
      </c>
      <c r="AJ228" s="126">
        <f t="shared" si="911"/>
        <v>0.282094645</v>
      </c>
      <c r="AK228" s="126">
        <f t="shared" si="911"/>
        <v>0.09446810801</v>
      </c>
      <c r="AL228" s="126">
        <f t="shared" si="911"/>
        <v>0.1189703503</v>
      </c>
      <c r="AM228" s="126">
        <f t="shared" si="911"/>
        <v>0.1498277518</v>
      </c>
      <c r="AN228" s="126">
        <f t="shared" si="911"/>
        <v>0.03984089773</v>
      </c>
      <c r="AO228" s="126">
        <f t="shared" si="911"/>
        <v>0.05017445207</v>
      </c>
      <c r="AP228" s="126">
        <f t="shared" si="911"/>
        <v>0.06318822577</v>
      </c>
      <c r="AQ228" s="126">
        <f t="shared" si="911"/>
        <v>0.07957738872</v>
      </c>
      <c r="AR228" s="126">
        <f t="shared" si="911"/>
        <v>0.1778638941</v>
      </c>
      <c r="AS228" s="126">
        <f t="shared" si="911"/>
        <v>0.07501216405</v>
      </c>
      <c r="AT228" s="126">
        <f t="shared" si="911"/>
        <v>0.09446810801</v>
      </c>
      <c r="AU228" s="126">
        <f t="shared" si="911"/>
        <v>0.03163556484</v>
      </c>
      <c r="AV228" s="126">
        <f t="shared" si="911"/>
        <v>0.03984089773</v>
      </c>
      <c r="AW228" s="126">
        <f t="shared" si="911"/>
        <v>0.05017445207</v>
      </c>
      <c r="AX228" s="126">
        <f t="shared" si="911"/>
        <v>0.01334195561</v>
      </c>
      <c r="AY228" s="126">
        <f t="shared" si="911"/>
        <v>0.01680246556</v>
      </c>
      <c r="AZ228" s="126">
        <f t="shared" si="911"/>
        <v>0.02116052979</v>
      </c>
      <c r="BA228" s="126">
        <f t="shared" si="911"/>
        <v>0.02664894739</v>
      </c>
      <c r="BB228" s="126">
        <f t="shared" si="911"/>
        <v>0.2239965448</v>
      </c>
      <c r="BC228" s="126">
        <f t="shared" si="911"/>
        <v>0.09446810801</v>
      </c>
      <c r="BD228" s="126">
        <f t="shared" si="911"/>
        <v>0.1189703503</v>
      </c>
      <c r="BE228" s="126">
        <f t="shared" si="911"/>
        <v>0.03984089773</v>
      </c>
      <c r="BF228" s="126">
        <f t="shared" si="911"/>
        <v>0.05017445207</v>
      </c>
      <c r="BG228" s="126">
        <f t="shared" si="911"/>
        <v>0.06318822577</v>
      </c>
      <c r="BH228" s="126">
        <f t="shared" si="911"/>
        <v>0.01680246556</v>
      </c>
      <c r="BI228" s="126">
        <f t="shared" si="911"/>
        <v>0.02116052979</v>
      </c>
      <c r="BJ228" s="126">
        <f t="shared" si="911"/>
        <v>0.02664894739</v>
      </c>
      <c r="BK228" s="126">
        <f t="shared" si="911"/>
        <v>0.03356089872</v>
      </c>
      <c r="BL228" s="126">
        <f t="shared" si="911"/>
        <v>0.282094645</v>
      </c>
      <c r="BM228" s="126">
        <f t="shared" si="911"/>
        <v>0.1189703503</v>
      </c>
      <c r="BN228" s="126">
        <f t="shared" si="911"/>
        <v>0.1498277518</v>
      </c>
      <c r="BO228" s="126">
        <f t="shared" si="911"/>
        <v>0.05017445207</v>
      </c>
      <c r="BP228" s="126">
        <f t="shared" si="911"/>
        <v>0.06318822577</v>
      </c>
      <c r="BQ228" s="126">
        <f t="shared" si="911"/>
        <v>0.07957738872</v>
      </c>
      <c r="BR228" s="126">
        <f t="shared" si="911"/>
        <v>0.02116052979</v>
      </c>
      <c r="BS228" s="126">
        <f t="shared" si="911"/>
        <v>0.02664894739</v>
      </c>
      <c r="BT228" s="126">
        <f t="shared" si="911"/>
        <v>0.03356089872</v>
      </c>
      <c r="BU228" s="126">
        <f t="shared" si="911"/>
        <v>0.04226560646</v>
      </c>
      <c r="BV228" s="126">
        <f t="shared" si="911"/>
        <v>0.07501216405</v>
      </c>
      <c r="BW228" s="126">
        <f t="shared" si="911"/>
        <v>0.03163556484</v>
      </c>
      <c r="BX228" s="126">
        <f t="shared" si="911"/>
        <v>0.03984089773</v>
      </c>
      <c r="BY228" s="126">
        <f t="shared" si="911"/>
        <v>0.01334195561</v>
      </c>
      <c r="BZ228" s="126">
        <f t="shared" si="911"/>
        <v>0.01680246556</v>
      </c>
      <c r="CA228" s="126">
        <f t="shared" si="911"/>
        <v>0.02116052979</v>
      </c>
      <c r="CB228" s="126">
        <f t="shared" si="911"/>
        <v>0.005626824756</v>
      </c>
      <c r="CC228" s="126">
        <f t="shared" si="911"/>
        <v>0.007086257216</v>
      </c>
      <c r="CD228" s="126">
        <f t="shared" si="911"/>
        <v>0.008924223432</v>
      </c>
      <c r="CE228" s="126">
        <f t="shared" si="911"/>
        <v>0.0112389039</v>
      </c>
      <c r="CF228" s="126">
        <f t="shared" si="911"/>
        <v>0.09446810801</v>
      </c>
      <c r="CG228" s="126">
        <f t="shared" si="911"/>
        <v>0.03984089773</v>
      </c>
      <c r="CH228" s="126">
        <f t="shared" si="911"/>
        <v>0.05017445207</v>
      </c>
      <c r="CI228" s="126">
        <f t="shared" si="911"/>
        <v>0.01680246556</v>
      </c>
      <c r="CJ228" s="126">
        <f t="shared" si="911"/>
        <v>0.02116052979</v>
      </c>
      <c r="CK228" s="126">
        <f t="shared" si="911"/>
        <v>0.02664894739</v>
      </c>
      <c r="CL228" s="126">
        <f t="shared" si="911"/>
        <v>0.007086257216</v>
      </c>
      <c r="CM228" s="126">
        <f t="shared" si="911"/>
        <v>0.008924223432</v>
      </c>
      <c r="CN228" s="126">
        <f t="shared" si="911"/>
        <v>0.0112389039</v>
      </c>
      <c r="CO228" s="126">
        <f t="shared" si="911"/>
        <v>0.01415394424</v>
      </c>
      <c r="CP228" s="126">
        <f t="shared" si="911"/>
        <v>0.1189703503</v>
      </c>
      <c r="CQ228" s="126">
        <f t="shared" si="911"/>
        <v>0.05017445207</v>
      </c>
      <c r="CR228" s="126">
        <f t="shared" si="911"/>
        <v>0.06318822577</v>
      </c>
      <c r="CS228" s="126">
        <f t="shared" si="911"/>
        <v>0.02116052979</v>
      </c>
      <c r="CT228" s="126">
        <f t="shared" si="911"/>
        <v>0.02664894739</v>
      </c>
      <c r="CU228" s="126">
        <f t="shared" si="911"/>
        <v>0.03356089872</v>
      </c>
      <c r="CV228" s="126">
        <f t="shared" si="911"/>
        <v>0.008924223432</v>
      </c>
      <c r="CW228" s="126">
        <f t="shared" si="911"/>
        <v>0.0112389039</v>
      </c>
      <c r="CX228" s="126">
        <f t="shared" si="911"/>
        <v>0.01415394424</v>
      </c>
      <c r="CY228" s="126">
        <f t="shared" si="911"/>
        <v>0.01782506012</v>
      </c>
      <c r="CZ228" s="126">
        <f t="shared" si="911"/>
        <v>0.1498277518</v>
      </c>
      <c r="DA228" s="126">
        <f t="shared" si="911"/>
        <v>0.06318822577</v>
      </c>
      <c r="DB228" s="126">
        <f t="shared" si="911"/>
        <v>0.07957738872</v>
      </c>
      <c r="DC228" s="126">
        <f t="shared" si="911"/>
        <v>0.02664894739</v>
      </c>
      <c r="DD228" s="126">
        <f t="shared" si="911"/>
        <v>0.03356089872</v>
      </c>
      <c r="DE228" s="126">
        <f t="shared" si="911"/>
        <v>0.04226560646</v>
      </c>
      <c r="DF228" s="126">
        <f t="shared" si="911"/>
        <v>0.0112389039</v>
      </c>
      <c r="DG228" s="126">
        <f t="shared" si="911"/>
        <v>0.01415394424</v>
      </c>
      <c r="DH228" s="126">
        <f t="shared" si="911"/>
        <v>0.01782506012</v>
      </c>
      <c r="DI228" s="126">
        <f t="shared" si="911"/>
        <v>0.02244835522</v>
      </c>
      <c r="DJ228" s="126">
        <f t="shared" ref="DJ228:DS228" si="912">$A228*OFFSET($D228,0,DJ$3)</f>
        <v>0.4897119342</v>
      </c>
      <c r="DK228" s="126">
        <f t="shared" si="912"/>
        <v>0.2065306853</v>
      </c>
      <c r="DL228" s="126">
        <f t="shared" si="912"/>
        <v>0.2600986564</v>
      </c>
      <c r="DM228" s="126">
        <f t="shared" si="912"/>
        <v>0.08710207162</v>
      </c>
      <c r="DN228" s="126">
        <f t="shared" si="912"/>
        <v>0.1096937812</v>
      </c>
      <c r="DO228" s="126">
        <f t="shared" si="912"/>
        <v>0.1381451142</v>
      </c>
      <c r="DP228" s="126">
        <f t="shared" si="912"/>
        <v>0.03673435194</v>
      </c>
      <c r="DQ228" s="126">
        <f t="shared" si="912"/>
        <v>0.04626215989</v>
      </c>
      <c r="DR228" s="126">
        <f t="shared" si="912"/>
        <v>0.05826120034</v>
      </c>
      <c r="DS228" s="126">
        <f t="shared" si="912"/>
        <v>0.07337243814</v>
      </c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5">
        <f t="shared" ref="EF228:EO228" si="913">D228*EF$3</f>
        <v>-0.002271078519</v>
      </c>
      <c r="EG228" s="125">
        <f t="shared" si="913"/>
        <v>0.1868176862</v>
      </c>
      <c r="EH228" s="125">
        <f t="shared" si="913"/>
        <v>0.3052883028</v>
      </c>
      <c r="EI228" s="125">
        <f t="shared" si="913"/>
        <v>-0.06346319355</v>
      </c>
      <c r="EJ228" s="125">
        <f t="shared" si="913"/>
        <v>0.1197785245</v>
      </c>
      <c r="EK228" s="125">
        <f t="shared" si="913"/>
        <v>-0.06327115938</v>
      </c>
      <c r="EL228" s="125">
        <f t="shared" si="913"/>
        <v>0.02559388416</v>
      </c>
      <c r="EM228" s="125">
        <f t="shared" si="913"/>
        <v>-0.02872370149</v>
      </c>
      <c r="EN228" s="125">
        <f t="shared" si="913"/>
        <v>-0.04039634988</v>
      </c>
      <c r="EO228" s="125">
        <f t="shared" si="913"/>
        <v>0.05189708617</v>
      </c>
      <c r="EP228" s="127">
        <f t="shared" si="17"/>
        <v>0.491250001</v>
      </c>
      <c r="EQ228" s="127">
        <v>-0.004959314855792818</v>
      </c>
      <c r="ER228" s="127">
        <f t="shared" si="18"/>
        <v>0.4897119342</v>
      </c>
      <c r="ES228" s="127">
        <f t="shared" si="19"/>
        <v>0.000002365649707</v>
      </c>
      <c r="ET228" s="127">
        <f t="shared" si="20"/>
        <v>0.003177556466</v>
      </c>
    </row>
    <row r="229">
      <c r="A229" s="123">
        <f>'Yield Tabulations'!Z230</f>
        <v>0.4516129032</v>
      </c>
      <c r="B229" s="124">
        <f>'Yield Tabulations'!V230</f>
        <v>0.427244582</v>
      </c>
      <c r="C229" s="124">
        <f>'Yield Tabulations'!W230</f>
        <v>0.5</v>
      </c>
      <c r="D229" s="125">
        <f t="shared" si="11"/>
        <v>1</v>
      </c>
      <c r="E229" s="125">
        <f t="shared" ref="E229:M229" si="914">POWER($B229,E$1)*POWER($C229,E$2)</f>
        <v>0.5</v>
      </c>
      <c r="F229" s="125">
        <f t="shared" si="914"/>
        <v>0.427244582</v>
      </c>
      <c r="G229" s="125">
        <f t="shared" si="914"/>
        <v>0.25</v>
      </c>
      <c r="H229" s="125">
        <f t="shared" si="914"/>
        <v>0.213622291</v>
      </c>
      <c r="I229" s="125">
        <f t="shared" si="914"/>
        <v>0.1825379329</v>
      </c>
      <c r="J229" s="125">
        <f t="shared" si="914"/>
        <v>0.125</v>
      </c>
      <c r="K229" s="125">
        <f t="shared" si="914"/>
        <v>0.1068111455</v>
      </c>
      <c r="L229" s="125">
        <f t="shared" si="914"/>
        <v>0.09126896644</v>
      </c>
      <c r="M229" s="125">
        <f t="shared" si="914"/>
        <v>0.07798834284</v>
      </c>
      <c r="N229" s="126">
        <f t="shared" ref="N229:DI229" si="915">OFFSET($D229,0,N$2)*OFFSET($D229,0,N$3)</f>
        <v>1</v>
      </c>
      <c r="O229" s="126">
        <f t="shared" si="915"/>
        <v>0.5</v>
      </c>
      <c r="P229" s="126">
        <f t="shared" si="915"/>
        <v>0.427244582</v>
      </c>
      <c r="Q229" s="126">
        <f t="shared" si="915"/>
        <v>0.25</v>
      </c>
      <c r="R229" s="126">
        <f t="shared" si="915"/>
        <v>0.213622291</v>
      </c>
      <c r="S229" s="126">
        <f t="shared" si="915"/>
        <v>0.1825379329</v>
      </c>
      <c r="T229" s="126">
        <f t="shared" si="915"/>
        <v>0.125</v>
      </c>
      <c r="U229" s="126">
        <f t="shared" si="915"/>
        <v>0.1068111455</v>
      </c>
      <c r="V229" s="126">
        <f t="shared" si="915"/>
        <v>0.09126896644</v>
      </c>
      <c r="W229" s="126">
        <f t="shared" si="915"/>
        <v>0.07798834284</v>
      </c>
      <c r="X229" s="126">
        <f t="shared" si="915"/>
        <v>0.5</v>
      </c>
      <c r="Y229" s="126">
        <f t="shared" si="915"/>
        <v>0.25</v>
      </c>
      <c r="Z229" s="126">
        <f t="shared" si="915"/>
        <v>0.213622291</v>
      </c>
      <c r="AA229" s="126">
        <f t="shared" si="915"/>
        <v>0.125</v>
      </c>
      <c r="AB229" s="126">
        <f t="shared" si="915"/>
        <v>0.1068111455</v>
      </c>
      <c r="AC229" s="126">
        <f t="shared" si="915"/>
        <v>0.09126896644</v>
      </c>
      <c r="AD229" s="126">
        <f t="shared" si="915"/>
        <v>0.0625</v>
      </c>
      <c r="AE229" s="126">
        <f t="shared" si="915"/>
        <v>0.05340557276</v>
      </c>
      <c r="AF229" s="126">
        <f t="shared" si="915"/>
        <v>0.04563448322</v>
      </c>
      <c r="AG229" s="126">
        <f t="shared" si="915"/>
        <v>0.03899417142</v>
      </c>
      <c r="AH229" s="126">
        <f t="shared" si="915"/>
        <v>0.427244582</v>
      </c>
      <c r="AI229" s="126">
        <f t="shared" si="915"/>
        <v>0.213622291</v>
      </c>
      <c r="AJ229" s="126">
        <f t="shared" si="915"/>
        <v>0.1825379329</v>
      </c>
      <c r="AK229" s="126">
        <f t="shared" si="915"/>
        <v>0.1068111455</v>
      </c>
      <c r="AL229" s="126">
        <f t="shared" si="915"/>
        <v>0.09126896644</v>
      </c>
      <c r="AM229" s="126">
        <f t="shared" si="915"/>
        <v>0.07798834284</v>
      </c>
      <c r="AN229" s="126">
        <f t="shared" si="915"/>
        <v>0.05340557276</v>
      </c>
      <c r="AO229" s="126">
        <f t="shared" si="915"/>
        <v>0.04563448322</v>
      </c>
      <c r="AP229" s="126">
        <f t="shared" si="915"/>
        <v>0.03899417142</v>
      </c>
      <c r="AQ229" s="126">
        <f t="shared" si="915"/>
        <v>0.03332009694</v>
      </c>
      <c r="AR229" s="126">
        <f t="shared" si="915"/>
        <v>0.25</v>
      </c>
      <c r="AS229" s="126">
        <f t="shared" si="915"/>
        <v>0.125</v>
      </c>
      <c r="AT229" s="126">
        <f t="shared" si="915"/>
        <v>0.1068111455</v>
      </c>
      <c r="AU229" s="126">
        <f t="shared" si="915"/>
        <v>0.0625</v>
      </c>
      <c r="AV229" s="126">
        <f t="shared" si="915"/>
        <v>0.05340557276</v>
      </c>
      <c r="AW229" s="126">
        <f t="shared" si="915"/>
        <v>0.04563448322</v>
      </c>
      <c r="AX229" s="126">
        <f t="shared" si="915"/>
        <v>0.03125</v>
      </c>
      <c r="AY229" s="126">
        <f t="shared" si="915"/>
        <v>0.02670278638</v>
      </c>
      <c r="AZ229" s="126">
        <f t="shared" si="915"/>
        <v>0.02281724161</v>
      </c>
      <c r="BA229" s="126">
        <f t="shared" si="915"/>
        <v>0.01949708571</v>
      </c>
      <c r="BB229" s="126">
        <f t="shared" si="915"/>
        <v>0.213622291</v>
      </c>
      <c r="BC229" s="126">
        <f t="shared" si="915"/>
        <v>0.1068111455</v>
      </c>
      <c r="BD229" s="126">
        <f t="shared" si="915"/>
        <v>0.09126896644</v>
      </c>
      <c r="BE229" s="126">
        <f t="shared" si="915"/>
        <v>0.05340557276</v>
      </c>
      <c r="BF229" s="126">
        <f t="shared" si="915"/>
        <v>0.04563448322</v>
      </c>
      <c r="BG229" s="126">
        <f t="shared" si="915"/>
        <v>0.03899417142</v>
      </c>
      <c r="BH229" s="126">
        <f t="shared" si="915"/>
        <v>0.02670278638</v>
      </c>
      <c r="BI229" s="126">
        <f t="shared" si="915"/>
        <v>0.02281724161</v>
      </c>
      <c r="BJ229" s="126">
        <f t="shared" si="915"/>
        <v>0.01949708571</v>
      </c>
      <c r="BK229" s="126">
        <f t="shared" si="915"/>
        <v>0.01666004847</v>
      </c>
      <c r="BL229" s="126">
        <f t="shared" si="915"/>
        <v>0.1825379329</v>
      </c>
      <c r="BM229" s="126">
        <f t="shared" si="915"/>
        <v>0.09126896644</v>
      </c>
      <c r="BN229" s="126">
        <f t="shared" si="915"/>
        <v>0.07798834284</v>
      </c>
      <c r="BO229" s="126">
        <f t="shared" si="915"/>
        <v>0.04563448322</v>
      </c>
      <c r="BP229" s="126">
        <f t="shared" si="915"/>
        <v>0.03899417142</v>
      </c>
      <c r="BQ229" s="126">
        <f t="shared" si="915"/>
        <v>0.03332009694</v>
      </c>
      <c r="BR229" s="126">
        <f t="shared" si="915"/>
        <v>0.02281724161</v>
      </c>
      <c r="BS229" s="126">
        <f t="shared" si="915"/>
        <v>0.01949708571</v>
      </c>
      <c r="BT229" s="126">
        <f t="shared" si="915"/>
        <v>0.01666004847</v>
      </c>
      <c r="BU229" s="126">
        <f t="shared" si="915"/>
        <v>0.01423583089</v>
      </c>
      <c r="BV229" s="126">
        <f t="shared" si="915"/>
        <v>0.125</v>
      </c>
      <c r="BW229" s="126">
        <f t="shared" si="915"/>
        <v>0.0625</v>
      </c>
      <c r="BX229" s="126">
        <f t="shared" si="915"/>
        <v>0.05340557276</v>
      </c>
      <c r="BY229" s="126">
        <f t="shared" si="915"/>
        <v>0.03125</v>
      </c>
      <c r="BZ229" s="126">
        <f t="shared" si="915"/>
        <v>0.02670278638</v>
      </c>
      <c r="CA229" s="126">
        <f t="shared" si="915"/>
        <v>0.02281724161</v>
      </c>
      <c r="CB229" s="126">
        <f t="shared" si="915"/>
        <v>0.015625</v>
      </c>
      <c r="CC229" s="126">
        <f t="shared" si="915"/>
        <v>0.01335139319</v>
      </c>
      <c r="CD229" s="126">
        <f t="shared" si="915"/>
        <v>0.01140862081</v>
      </c>
      <c r="CE229" s="126">
        <f t="shared" si="915"/>
        <v>0.009748542855</v>
      </c>
      <c r="CF229" s="126">
        <f t="shared" si="915"/>
        <v>0.1068111455</v>
      </c>
      <c r="CG229" s="126">
        <f t="shared" si="915"/>
        <v>0.05340557276</v>
      </c>
      <c r="CH229" s="126">
        <f t="shared" si="915"/>
        <v>0.04563448322</v>
      </c>
      <c r="CI229" s="126">
        <f t="shared" si="915"/>
        <v>0.02670278638</v>
      </c>
      <c r="CJ229" s="126">
        <f t="shared" si="915"/>
        <v>0.02281724161</v>
      </c>
      <c r="CK229" s="126">
        <f t="shared" si="915"/>
        <v>0.01949708571</v>
      </c>
      <c r="CL229" s="126">
        <f t="shared" si="915"/>
        <v>0.01335139319</v>
      </c>
      <c r="CM229" s="126">
        <f t="shared" si="915"/>
        <v>0.01140862081</v>
      </c>
      <c r="CN229" s="126">
        <f t="shared" si="915"/>
        <v>0.009748542855</v>
      </c>
      <c r="CO229" s="126">
        <f t="shared" si="915"/>
        <v>0.008330024236</v>
      </c>
      <c r="CP229" s="126">
        <f t="shared" si="915"/>
        <v>0.09126896644</v>
      </c>
      <c r="CQ229" s="126">
        <f t="shared" si="915"/>
        <v>0.04563448322</v>
      </c>
      <c r="CR229" s="126">
        <f t="shared" si="915"/>
        <v>0.03899417142</v>
      </c>
      <c r="CS229" s="126">
        <f t="shared" si="915"/>
        <v>0.02281724161</v>
      </c>
      <c r="CT229" s="126">
        <f t="shared" si="915"/>
        <v>0.01949708571</v>
      </c>
      <c r="CU229" s="126">
        <f t="shared" si="915"/>
        <v>0.01666004847</v>
      </c>
      <c r="CV229" s="126">
        <f t="shared" si="915"/>
        <v>0.01140862081</v>
      </c>
      <c r="CW229" s="126">
        <f t="shared" si="915"/>
        <v>0.009748542855</v>
      </c>
      <c r="CX229" s="126">
        <f t="shared" si="915"/>
        <v>0.008330024236</v>
      </c>
      <c r="CY229" s="126">
        <f t="shared" si="915"/>
        <v>0.007117915446</v>
      </c>
      <c r="CZ229" s="126">
        <f t="shared" si="915"/>
        <v>0.07798834284</v>
      </c>
      <c r="DA229" s="126">
        <f t="shared" si="915"/>
        <v>0.03899417142</v>
      </c>
      <c r="DB229" s="126">
        <f t="shared" si="915"/>
        <v>0.03332009694</v>
      </c>
      <c r="DC229" s="126">
        <f t="shared" si="915"/>
        <v>0.01949708571</v>
      </c>
      <c r="DD229" s="126">
        <f t="shared" si="915"/>
        <v>0.01666004847</v>
      </c>
      <c r="DE229" s="126">
        <f t="shared" si="915"/>
        <v>0.01423583089</v>
      </c>
      <c r="DF229" s="126">
        <f t="shared" si="915"/>
        <v>0.009748542855</v>
      </c>
      <c r="DG229" s="126">
        <f t="shared" si="915"/>
        <v>0.008330024236</v>
      </c>
      <c r="DH229" s="126">
        <f t="shared" si="915"/>
        <v>0.007117915446</v>
      </c>
      <c r="DI229" s="126">
        <f t="shared" si="915"/>
        <v>0.006082181619</v>
      </c>
      <c r="DJ229" s="126">
        <f t="shared" ref="DJ229:DS229" si="916">$A229*OFFSET($D229,0,DJ$3)</f>
        <v>0.4516129032</v>
      </c>
      <c r="DK229" s="126">
        <f t="shared" si="916"/>
        <v>0.2258064516</v>
      </c>
      <c r="DL229" s="126">
        <f t="shared" si="916"/>
        <v>0.1929491661</v>
      </c>
      <c r="DM229" s="126">
        <f t="shared" si="916"/>
        <v>0.1129032258</v>
      </c>
      <c r="DN229" s="126">
        <f t="shared" si="916"/>
        <v>0.09647458304</v>
      </c>
      <c r="DO229" s="126">
        <f t="shared" si="916"/>
        <v>0.08243648582</v>
      </c>
      <c r="DP229" s="126">
        <f t="shared" si="916"/>
        <v>0.0564516129</v>
      </c>
      <c r="DQ229" s="126">
        <f t="shared" si="916"/>
        <v>0.04823729152</v>
      </c>
      <c r="DR229" s="126">
        <f t="shared" si="916"/>
        <v>0.04121824291</v>
      </c>
      <c r="DS229" s="126">
        <f t="shared" si="916"/>
        <v>0.03522054193</v>
      </c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5">
        <f t="shared" ref="EF229:EO229" si="917">D229*EF$3</f>
        <v>-0.002271078519</v>
      </c>
      <c r="EG229" s="125">
        <f t="shared" si="917"/>
        <v>0.2214848857</v>
      </c>
      <c r="EH229" s="125">
        <f t="shared" si="917"/>
        <v>0.2455779149</v>
      </c>
      <c r="EI229" s="125">
        <f t="shared" si="917"/>
        <v>-0.08920190612</v>
      </c>
      <c r="EJ229" s="125">
        <f t="shared" si="917"/>
        <v>0.1142310603</v>
      </c>
      <c r="EK229" s="125">
        <f t="shared" si="917"/>
        <v>-0.04094153097</v>
      </c>
      <c r="EL229" s="125">
        <f t="shared" si="917"/>
        <v>0.04264955638</v>
      </c>
      <c r="EM229" s="125">
        <f t="shared" si="917"/>
        <v>-0.03247669001</v>
      </c>
      <c r="EN229" s="125">
        <f t="shared" si="917"/>
        <v>-0.03099035258</v>
      </c>
      <c r="EO229" s="125">
        <f t="shared" si="917"/>
        <v>0.0270134718</v>
      </c>
      <c r="EP229" s="127">
        <f t="shared" si="17"/>
        <v>0.4550753309</v>
      </c>
      <c r="EQ229" s="127">
        <v>-0.003185909647461793</v>
      </c>
      <c r="ER229" s="127">
        <f t="shared" si="18"/>
        <v>0.4516129032</v>
      </c>
      <c r="ES229" s="127">
        <f t="shared" si="19"/>
        <v>0.0000119884053</v>
      </c>
      <c r="ET229" s="127">
        <f t="shared" si="20"/>
        <v>0.0003338216875</v>
      </c>
    </row>
    <row r="230">
      <c r="A230" s="123">
        <f>'Yield Tabulations'!Z231</f>
        <v>0.4729458918</v>
      </c>
      <c r="B230" s="124">
        <f>'Yield Tabulations'!V231</f>
        <v>0.5054945055</v>
      </c>
      <c r="C230" s="124">
        <f>'Yield Tabulations'!W231</f>
        <v>0.4155124654</v>
      </c>
      <c r="D230" s="125">
        <f t="shared" si="11"/>
        <v>1</v>
      </c>
      <c r="E230" s="125">
        <f t="shared" ref="E230:M230" si="918">POWER($B230,E$1)*POWER($C230,E$2)</f>
        <v>0.4155124654</v>
      </c>
      <c r="F230" s="125">
        <f t="shared" si="918"/>
        <v>0.5054945055</v>
      </c>
      <c r="G230" s="125">
        <f t="shared" si="918"/>
        <v>0.1726506089</v>
      </c>
      <c r="H230" s="125">
        <f t="shared" si="918"/>
        <v>0.2100392682</v>
      </c>
      <c r="I230" s="125">
        <f t="shared" si="918"/>
        <v>0.2555246951</v>
      </c>
      <c r="J230" s="125">
        <f t="shared" si="918"/>
        <v>0.07173848014</v>
      </c>
      <c r="K230" s="125">
        <f t="shared" si="918"/>
        <v>0.08727393416</v>
      </c>
      <c r="L230" s="125">
        <f t="shared" si="918"/>
        <v>0.106173696</v>
      </c>
      <c r="M230" s="125">
        <f t="shared" si="918"/>
        <v>0.1291663294</v>
      </c>
      <c r="N230" s="126">
        <f t="shared" ref="N230:DI230" si="919">OFFSET($D230,0,N$2)*OFFSET($D230,0,N$3)</f>
        <v>1</v>
      </c>
      <c r="O230" s="126">
        <f t="shared" si="919"/>
        <v>0.4155124654</v>
      </c>
      <c r="P230" s="126">
        <f t="shared" si="919"/>
        <v>0.5054945055</v>
      </c>
      <c r="Q230" s="126">
        <f t="shared" si="919"/>
        <v>0.1726506089</v>
      </c>
      <c r="R230" s="126">
        <f t="shared" si="919"/>
        <v>0.2100392682</v>
      </c>
      <c r="S230" s="126">
        <f t="shared" si="919"/>
        <v>0.2555246951</v>
      </c>
      <c r="T230" s="126">
        <f t="shared" si="919"/>
        <v>0.07173848014</v>
      </c>
      <c r="U230" s="126">
        <f t="shared" si="919"/>
        <v>0.08727393416</v>
      </c>
      <c r="V230" s="126">
        <f t="shared" si="919"/>
        <v>0.106173696</v>
      </c>
      <c r="W230" s="126">
        <f t="shared" si="919"/>
        <v>0.1291663294</v>
      </c>
      <c r="X230" s="126">
        <f t="shared" si="919"/>
        <v>0.4155124654</v>
      </c>
      <c r="Y230" s="126">
        <f t="shared" si="919"/>
        <v>0.1726506089</v>
      </c>
      <c r="Z230" s="126">
        <f t="shared" si="919"/>
        <v>0.2100392682</v>
      </c>
      <c r="AA230" s="126">
        <f t="shared" si="919"/>
        <v>0.07173848014</v>
      </c>
      <c r="AB230" s="126">
        <f t="shared" si="919"/>
        <v>0.08727393416</v>
      </c>
      <c r="AC230" s="126">
        <f t="shared" si="919"/>
        <v>0.106173696</v>
      </c>
      <c r="AD230" s="126">
        <f t="shared" si="919"/>
        <v>0.02980823275</v>
      </c>
      <c r="AE230" s="126">
        <f t="shared" si="919"/>
        <v>0.03626340755</v>
      </c>
      <c r="AF230" s="126">
        <f t="shared" si="919"/>
        <v>0.04411649419</v>
      </c>
      <c r="AG230" s="126">
        <f t="shared" si="919"/>
        <v>0.05367021997</v>
      </c>
      <c r="AH230" s="126">
        <f t="shared" si="919"/>
        <v>0.5054945055</v>
      </c>
      <c r="AI230" s="126">
        <f t="shared" si="919"/>
        <v>0.2100392682</v>
      </c>
      <c r="AJ230" s="126">
        <f t="shared" si="919"/>
        <v>0.2555246951</v>
      </c>
      <c r="AK230" s="126">
        <f t="shared" si="919"/>
        <v>0.08727393416</v>
      </c>
      <c r="AL230" s="126">
        <f t="shared" si="919"/>
        <v>0.106173696</v>
      </c>
      <c r="AM230" s="126">
        <f t="shared" si="919"/>
        <v>0.1291663294</v>
      </c>
      <c r="AN230" s="126">
        <f t="shared" si="919"/>
        <v>0.03626340755</v>
      </c>
      <c r="AO230" s="126">
        <f t="shared" si="919"/>
        <v>0.04411649419</v>
      </c>
      <c r="AP230" s="126">
        <f t="shared" si="919"/>
        <v>0.05367021997</v>
      </c>
      <c r="AQ230" s="126">
        <f t="shared" si="919"/>
        <v>0.0652928698</v>
      </c>
      <c r="AR230" s="126">
        <f t="shared" si="919"/>
        <v>0.1726506089</v>
      </c>
      <c r="AS230" s="126">
        <f t="shared" si="919"/>
        <v>0.07173848014</v>
      </c>
      <c r="AT230" s="126">
        <f t="shared" si="919"/>
        <v>0.08727393416</v>
      </c>
      <c r="AU230" s="126">
        <f t="shared" si="919"/>
        <v>0.02980823275</v>
      </c>
      <c r="AV230" s="126">
        <f t="shared" si="919"/>
        <v>0.03626340755</v>
      </c>
      <c r="AW230" s="126">
        <f t="shared" si="919"/>
        <v>0.04411649419</v>
      </c>
      <c r="AX230" s="126">
        <f t="shared" si="919"/>
        <v>0.01238569228</v>
      </c>
      <c r="AY230" s="126">
        <f t="shared" si="919"/>
        <v>0.01506789787</v>
      </c>
      <c r="AZ230" s="126">
        <f t="shared" si="919"/>
        <v>0.01833095326</v>
      </c>
      <c r="BA230" s="126">
        <f t="shared" si="919"/>
        <v>0.02230064542</v>
      </c>
      <c r="BB230" s="126">
        <f t="shared" si="919"/>
        <v>0.2100392682</v>
      </c>
      <c r="BC230" s="126">
        <f t="shared" si="919"/>
        <v>0.08727393416</v>
      </c>
      <c r="BD230" s="126">
        <f t="shared" si="919"/>
        <v>0.106173696</v>
      </c>
      <c r="BE230" s="126">
        <f t="shared" si="919"/>
        <v>0.03626340755</v>
      </c>
      <c r="BF230" s="126">
        <f t="shared" si="919"/>
        <v>0.04411649419</v>
      </c>
      <c r="BG230" s="126">
        <f t="shared" si="919"/>
        <v>0.05367021997</v>
      </c>
      <c r="BH230" s="126">
        <f t="shared" si="919"/>
        <v>0.01506789787</v>
      </c>
      <c r="BI230" s="126">
        <f t="shared" si="919"/>
        <v>0.01833095326</v>
      </c>
      <c r="BJ230" s="126">
        <f t="shared" si="919"/>
        <v>0.02230064542</v>
      </c>
      <c r="BK230" s="126">
        <f t="shared" si="919"/>
        <v>0.0271300013</v>
      </c>
      <c r="BL230" s="126">
        <f t="shared" si="919"/>
        <v>0.2555246951</v>
      </c>
      <c r="BM230" s="126">
        <f t="shared" si="919"/>
        <v>0.106173696</v>
      </c>
      <c r="BN230" s="126">
        <f t="shared" si="919"/>
        <v>0.1291663294</v>
      </c>
      <c r="BO230" s="126">
        <f t="shared" si="919"/>
        <v>0.04411649419</v>
      </c>
      <c r="BP230" s="126">
        <f t="shared" si="919"/>
        <v>0.05367021997</v>
      </c>
      <c r="BQ230" s="126">
        <f t="shared" si="919"/>
        <v>0.0652928698</v>
      </c>
      <c r="BR230" s="126">
        <f t="shared" si="919"/>
        <v>0.01833095326</v>
      </c>
      <c r="BS230" s="126">
        <f t="shared" si="919"/>
        <v>0.02230064542</v>
      </c>
      <c r="BT230" s="126">
        <f t="shared" si="919"/>
        <v>0.0271300013</v>
      </c>
      <c r="BU230" s="126">
        <f t="shared" si="919"/>
        <v>0.03300518693</v>
      </c>
      <c r="BV230" s="126">
        <f t="shared" si="919"/>
        <v>0.07173848014</v>
      </c>
      <c r="BW230" s="126">
        <f t="shared" si="919"/>
        <v>0.02980823275</v>
      </c>
      <c r="BX230" s="126">
        <f t="shared" si="919"/>
        <v>0.03626340755</v>
      </c>
      <c r="BY230" s="126">
        <f t="shared" si="919"/>
        <v>0.01238569228</v>
      </c>
      <c r="BZ230" s="126">
        <f t="shared" si="919"/>
        <v>0.01506789787</v>
      </c>
      <c r="CA230" s="126">
        <f t="shared" si="919"/>
        <v>0.01833095326</v>
      </c>
      <c r="CB230" s="126">
        <f t="shared" si="919"/>
        <v>0.005146409533</v>
      </c>
      <c r="CC230" s="126">
        <f t="shared" si="919"/>
        <v>0.006260899393</v>
      </c>
      <c r="CD230" s="126">
        <f t="shared" si="919"/>
        <v>0.007616739584</v>
      </c>
      <c r="CE230" s="126">
        <f t="shared" si="919"/>
        <v>0.009266196156</v>
      </c>
      <c r="CF230" s="126">
        <f t="shared" si="919"/>
        <v>0.08727393416</v>
      </c>
      <c r="CG230" s="126">
        <f t="shared" si="919"/>
        <v>0.03626340755</v>
      </c>
      <c r="CH230" s="126">
        <f t="shared" si="919"/>
        <v>0.04411649419</v>
      </c>
      <c r="CI230" s="126">
        <f t="shared" si="919"/>
        <v>0.01506789787</v>
      </c>
      <c r="CJ230" s="126">
        <f t="shared" si="919"/>
        <v>0.01833095326</v>
      </c>
      <c r="CK230" s="126">
        <f t="shared" si="919"/>
        <v>0.02230064542</v>
      </c>
      <c r="CL230" s="126">
        <f t="shared" si="919"/>
        <v>0.006260899393</v>
      </c>
      <c r="CM230" s="126">
        <f t="shared" si="919"/>
        <v>0.007616739584</v>
      </c>
      <c r="CN230" s="126">
        <f t="shared" si="919"/>
        <v>0.009266196156</v>
      </c>
      <c r="CO230" s="126">
        <f t="shared" si="919"/>
        <v>0.01127285373</v>
      </c>
      <c r="CP230" s="126">
        <f t="shared" si="919"/>
        <v>0.106173696</v>
      </c>
      <c r="CQ230" s="126">
        <f t="shared" si="919"/>
        <v>0.04411649419</v>
      </c>
      <c r="CR230" s="126">
        <f t="shared" si="919"/>
        <v>0.05367021997</v>
      </c>
      <c r="CS230" s="126">
        <f t="shared" si="919"/>
        <v>0.01833095326</v>
      </c>
      <c r="CT230" s="126">
        <f t="shared" si="919"/>
        <v>0.02230064542</v>
      </c>
      <c r="CU230" s="126">
        <f t="shared" si="919"/>
        <v>0.0271300013</v>
      </c>
      <c r="CV230" s="126">
        <f t="shared" si="919"/>
        <v>0.007616739584</v>
      </c>
      <c r="CW230" s="126">
        <f t="shared" si="919"/>
        <v>0.009266196156</v>
      </c>
      <c r="CX230" s="126">
        <f t="shared" si="919"/>
        <v>0.01127285373</v>
      </c>
      <c r="CY230" s="126">
        <f t="shared" si="919"/>
        <v>0.01371406659</v>
      </c>
      <c r="CZ230" s="126">
        <f t="shared" si="919"/>
        <v>0.1291663294</v>
      </c>
      <c r="DA230" s="126">
        <f t="shared" si="919"/>
        <v>0.05367021997</v>
      </c>
      <c r="DB230" s="126">
        <f t="shared" si="919"/>
        <v>0.0652928698</v>
      </c>
      <c r="DC230" s="126">
        <f t="shared" si="919"/>
        <v>0.02230064542</v>
      </c>
      <c r="DD230" s="126">
        <f t="shared" si="919"/>
        <v>0.0271300013</v>
      </c>
      <c r="DE230" s="126">
        <f t="shared" si="919"/>
        <v>0.03300518693</v>
      </c>
      <c r="DF230" s="126">
        <f t="shared" si="919"/>
        <v>0.009266196156</v>
      </c>
      <c r="DG230" s="126">
        <f t="shared" si="919"/>
        <v>0.01127285373</v>
      </c>
      <c r="DH230" s="126">
        <f t="shared" si="919"/>
        <v>0.01371406659</v>
      </c>
      <c r="DI230" s="126">
        <f t="shared" si="919"/>
        <v>0.01668394065</v>
      </c>
      <c r="DJ230" s="126">
        <f t="shared" ref="DJ230:DS230" si="920">$A230*OFFSET($D230,0,DJ$3)</f>
        <v>0.4729458918</v>
      </c>
      <c r="DK230" s="126">
        <f t="shared" si="920"/>
        <v>0.1965149135</v>
      </c>
      <c r="DL230" s="126">
        <f t="shared" si="920"/>
        <v>0.2390715497</v>
      </c>
      <c r="DM230" s="126">
        <f t="shared" si="920"/>
        <v>0.08165439618</v>
      </c>
      <c r="DN230" s="126">
        <f t="shared" si="920"/>
        <v>0.09933720901</v>
      </c>
      <c r="DO230" s="126">
        <f t="shared" si="920"/>
        <v>0.1208493548</v>
      </c>
      <c r="DP230" s="126">
        <f t="shared" si="920"/>
        <v>0.03392841947</v>
      </c>
      <c r="DQ230" s="126">
        <f t="shared" si="920"/>
        <v>0.04127584862</v>
      </c>
      <c r="DR230" s="126">
        <f t="shared" si="920"/>
        <v>0.05021441335</v>
      </c>
      <c r="DS230" s="126">
        <f t="shared" si="920"/>
        <v>0.06108868484</v>
      </c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5">
        <f t="shared" ref="EF230:EO230" si="921">D230*EF$3</f>
        <v>-0.002271078519</v>
      </c>
      <c r="EG230" s="125">
        <f t="shared" si="921"/>
        <v>0.1840594618</v>
      </c>
      <c r="EH230" s="125">
        <f t="shared" si="921"/>
        <v>0.290555555</v>
      </c>
      <c r="EI230" s="125">
        <f t="shared" si="921"/>
        <v>-0.06160305362</v>
      </c>
      <c r="EJ230" s="125">
        <f t="shared" si="921"/>
        <v>0.1123150969</v>
      </c>
      <c r="EK230" s="125">
        <f t="shared" si="921"/>
        <v>-0.05731177105</v>
      </c>
      <c r="EL230" s="125">
        <f t="shared" si="921"/>
        <v>0.02447691483</v>
      </c>
      <c r="EM230" s="125">
        <f t="shared" si="921"/>
        <v>-0.02653626166</v>
      </c>
      <c r="EN230" s="125">
        <f t="shared" si="921"/>
        <v>-0.03605124943</v>
      </c>
      <c r="EO230" s="125">
        <f t="shared" si="921"/>
        <v>0.04474041721</v>
      </c>
      <c r="EP230" s="127">
        <f t="shared" si="17"/>
        <v>0.4723740314</v>
      </c>
      <c r="EQ230" s="127">
        <v>0.001009765381104033</v>
      </c>
      <c r="ER230" s="127">
        <f t="shared" si="18"/>
        <v>0.4729458918</v>
      </c>
      <c r="ES230" s="127">
        <f t="shared" si="19"/>
        <v>0.0000003270242468</v>
      </c>
      <c r="ET230" s="127">
        <f t="shared" si="20"/>
        <v>0.001568459103</v>
      </c>
    </row>
    <row r="231">
      <c r="A231" s="123">
        <f>'Yield Tabulations'!Z232</f>
        <v>0.5231539424</v>
      </c>
      <c r="B231" s="124">
        <f>'Yield Tabulations'!V232</f>
        <v>0.5021008403</v>
      </c>
      <c r="C231" s="124">
        <f>'Yield Tabulations'!W232</f>
        <v>0.5541795666</v>
      </c>
      <c r="D231" s="125">
        <f t="shared" si="11"/>
        <v>1</v>
      </c>
      <c r="E231" s="125">
        <f t="shared" ref="E231:M231" si="922">POWER($B231,E$1)*POWER($C231,E$2)</f>
        <v>0.5541795666</v>
      </c>
      <c r="F231" s="125">
        <f t="shared" si="922"/>
        <v>0.5021008403</v>
      </c>
      <c r="G231" s="125">
        <f t="shared" si="922"/>
        <v>0.307114992</v>
      </c>
      <c r="H231" s="125">
        <f t="shared" si="922"/>
        <v>0.2782540261</v>
      </c>
      <c r="I231" s="125">
        <f t="shared" si="922"/>
        <v>0.2521052539</v>
      </c>
      <c r="J231" s="125">
        <f t="shared" si="922"/>
        <v>0.1701968531</v>
      </c>
      <c r="K231" s="125">
        <f t="shared" si="922"/>
        <v>0.1542026956</v>
      </c>
      <c r="L231" s="125">
        <f t="shared" si="922"/>
        <v>0.1397115803</v>
      </c>
      <c r="M231" s="125">
        <f t="shared" si="922"/>
        <v>0.1265822598</v>
      </c>
      <c r="N231" s="126">
        <f t="shared" ref="N231:DI231" si="923">OFFSET($D231,0,N$2)*OFFSET($D231,0,N$3)</f>
        <v>1</v>
      </c>
      <c r="O231" s="126">
        <f t="shared" si="923"/>
        <v>0.5541795666</v>
      </c>
      <c r="P231" s="126">
        <f t="shared" si="923"/>
        <v>0.5021008403</v>
      </c>
      <c r="Q231" s="126">
        <f t="shared" si="923"/>
        <v>0.307114992</v>
      </c>
      <c r="R231" s="126">
        <f t="shared" si="923"/>
        <v>0.2782540261</v>
      </c>
      <c r="S231" s="126">
        <f t="shared" si="923"/>
        <v>0.2521052539</v>
      </c>
      <c r="T231" s="126">
        <f t="shared" si="923"/>
        <v>0.1701968531</v>
      </c>
      <c r="U231" s="126">
        <f t="shared" si="923"/>
        <v>0.1542026956</v>
      </c>
      <c r="V231" s="126">
        <f t="shared" si="923"/>
        <v>0.1397115803</v>
      </c>
      <c r="W231" s="126">
        <f t="shared" si="923"/>
        <v>0.1265822598</v>
      </c>
      <c r="X231" s="126">
        <f t="shared" si="923"/>
        <v>0.5541795666</v>
      </c>
      <c r="Y231" s="126">
        <f t="shared" si="923"/>
        <v>0.307114992</v>
      </c>
      <c r="Z231" s="126">
        <f t="shared" si="923"/>
        <v>0.2782540261</v>
      </c>
      <c r="AA231" s="126">
        <f t="shared" si="923"/>
        <v>0.1701968531</v>
      </c>
      <c r="AB231" s="126">
        <f t="shared" si="923"/>
        <v>0.1542026956</v>
      </c>
      <c r="AC231" s="126">
        <f t="shared" si="923"/>
        <v>0.1397115803</v>
      </c>
      <c r="AD231" s="126">
        <f t="shared" si="923"/>
        <v>0.09431961831</v>
      </c>
      <c r="AE231" s="126">
        <f t="shared" si="923"/>
        <v>0.08545598299</v>
      </c>
      <c r="AF231" s="126">
        <f t="shared" si="923"/>
        <v>0.07742530302</v>
      </c>
      <c r="AG231" s="126">
        <f t="shared" si="923"/>
        <v>0.07014930188</v>
      </c>
      <c r="AH231" s="126">
        <f t="shared" si="923"/>
        <v>0.5021008403</v>
      </c>
      <c r="AI231" s="126">
        <f t="shared" si="923"/>
        <v>0.2782540261</v>
      </c>
      <c r="AJ231" s="126">
        <f t="shared" si="923"/>
        <v>0.2521052539</v>
      </c>
      <c r="AK231" s="126">
        <f t="shared" si="923"/>
        <v>0.1542026956</v>
      </c>
      <c r="AL231" s="126">
        <f t="shared" si="923"/>
        <v>0.1397115803</v>
      </c>
      <c r="AM231" s="126">
        <f t="shared" si="923"/>
        <v>0.1265822598</v>
      </c>
      <c r="AN231" s="126">
        <f t="shared" si="923"/>
        <v>0.08545598299</v>
      </c>
      <c r="AO231" s="126">
        <f t="shared" si="923"/>
        <v>0.07742530302</v>
      </c>
      <c r="AP231" s="126">
        <f t="shared" si="923"/>
        <v>0.07014930188</v>
      </c>
      <c r="AQ231" s="126">
        <f t="shared" si="923"/>
        <v>0.06355705903</v>
      </c>
      <c r="AR231" s="126">
        <f t="shared" si="923"/>
        <v>0.307114992</v>
      </c>
      <c r="AS231" s="126">
        <f t="shared" si="923"/>
        <v>0.1701968531</v>
      </c>
      <c r="AT231" s="126">
        <f t="shared" si="923"/>
        <v>0.1542026956</v>
      </c>
      <c r="AU231" s="126">
        <f t="shared" si="923"/>
        <v>0.09431961831</v>
      </c>
      <c r="AV231" s="126">
        <f t="shared" si="923"/>
        <v>0.08545598299</v>
      </c>
      <c r="AW231" s="126">
        <f t="shared" si="923"/>
        <v>0.07742530302</v>
      </c>
      <c r="AX231" s="126">
        <f t="shared" si="923"/>
        <v>0.05227000519</v>
      </c>
      <c r="AY231" s="126">
        <f t="shared" si="923"/>
        <v>0.04735795961</v>
      </c>
      <c r="AZ231" s="126">
        <f t="shared" si="923"/>
        <v>0.04290752087</v>
      </c>
      <c r="BA231" s="126">
        <f t="shared" si="923"/>
        <v>0.03887530971</v>
      </c>
      <c r="BB231" s="126">
        <f t="shared" si="923"/>
        <v>0.2782540261</v>
      </c>
      <c r="BC231" s="126">
        <f t="shared" si="923"/>
        <v>0.1542026956</v>
      </c>
      <c r="BD231" s="126">
        <f t="shared" si="923"/>
        <v>0.1397115803</v>
      </c>
      <c r="BE231" s="126">
        <f t="shared" si="923"/>
        <v>0.08545598299</v>
      </c>
      <c r="BF231" s="126">
        <f t="shared" si="923"/>
        <v>0.07742530302</v>
      </c>
      <c r="BG231" s="126">
        <f t="shared" si="923"/>
        <v>0.07014930188</v>
      </c>
      <c r="BH231" s="126">
        <f t="shared" si="923"/>
        <v>0.04735795961</v>
      </c>
      <c r="BI231" s="126">
        <f t="shared" si="923"/>
        <v>0.04290752087</v>
      </c>
      <c r="BJ231" s="126">
        <f t="shared" si="923"/>
        <v>0.03887530971</v>
      </c>
      <c r="BK231" s="126">
        <f t="shared" si="923"/>
        <v>0.03522202342</v>
      </c>
      <c r="BL231" s="126">
        <f t="shared" si="923"/>
        <v>0.2521052539</v>
      </c>
      <c r="BM231" s="126">
        <f t="shared" si="923"/>
        <v>0.1397115803</v>
      </c>
      <c r="BN231" s="126">
        <f t="shared" si="923"/>
        <v>0.1265822598</v>
      </c>
      <c r="BO231" s="126">
        <f t="shared" si="923"/>
        <v>0.07742530302</v>
      </c>
      <c r="BP231" s="126">
        <f t="shared" si="923"/>
        <v>0.07014930188</v>
      </c>
      <c r="BQ231" s="126">
        <f t="shared" si="923"/>
        <v>0.06355705903</v>
      </c>
      <c r="BR231" s="126">
        <f t="shared" si="923"/>
        <v>0.04290752087</v>
      </c>
      <c r="BS231" s="126">
        <f t="shared" si="923"/>
        <v>0.03887530971</v>
      </c>
      <c r="BT231" s="126">
        <f t="shared" si="923"/>
        <v>0.03522202342</v>
      </c>
      <c r="BU231" s="126">
        <f t="shared" si="923"/>
        <v>0.03191205275</v>
      </c>
      <c r="BV231" s="126">
        <f t="shared" si="923"/>
        <v>0.1701968531</v>
      </c>
      <c r="BW231" s="126">
        <f t="shared" si="923"/>
        <v>0.09431961831</v>
      </c>
      <c r="BX231" s="126">
        <f t="shared" si="923"/>
        <v>0.08545598299</v>
      </c>
      <c r="BY231" s="126">
        <f t="shared" si="923"/>
        <v>0.05227000519</v>
      </c>
      <c r="BZ231" s="126">
        <f t="shared" si="923"/>
        <v>0.04735795961</v>
      </c>
      <c r="CA231" s="126">
        <f t="shared" si="923"/>
        <v>0.04290752087</v>
      </c>
      <c r="CB231" s="126">
        <f t="shared" si="923"/>
        <v>0.02896696882</v>
      </c>
      <c r="CC231" s="126">
        <f t="shared" si="923"/>
        <v>0.02624481353</v>
      </c>
      <c r="CD231" s="126">
        <f t="shared" si="923"/>
        <v>0.02377847132</v>
      </c>
      <c r="CE231" s="126">
        <f t="shared" si="923"/>
        <v>0.02154390229</v>
      </c>
      <c r="CF231" s="126">
        <f t="shared" si="923"/>
        <v>0.1542026956</v>
      </c>
      <c r="CG231" s="126">
        <f t="shared" si="923"/>
        <v>0.08545598299</v>
      </c>
      <c r="CH231" s="126">
        <f t="shared" si="923"/>
        <v>0.07742530302</v>
      </c>
      <c r="CI231" s="126">
        <f t="shared" si="923"/>
        <v>0.04735795961</v>
      </c>
      <c r="CJ231" s="126">
        <f t="shared" si="923"/>
        <v>0.04290752087</v>
      </c>
      <c r="CK231" s="126">
        <f t="shared" si="923"/>
        <v>0.03887530971</v>
      </c>
      <c r="CL231" s="126">
        <f t="shared" si="923"/>
        <v>0.02624481353</v>
      </c>
      <c r="CM231" s="126">
        <f t="shared" si="923"/>
        <v>0.02377847132</v>
      </c>
      <c r="CN231" s="126">
        <f t="shared" si="923"/>
        <v>0.02154390229</v>
      </c>
      <c r="CO231" s="126">
        <f t="shared" si="923"/>
        <v>0.01951932567</v>
      </c>
      <c r="CP231" s="126">
        <f t="shared" si="923"/>
        <v>0.1397115803</v>
      </c>
      <c r="CQ231" s="126">
        <f t="shared" si="923"/>
        <v>0.07742530302</v>
      </c>
      <c r="CR231" s="126">
        <f t="shared" si="923"/>
        <v>0.07014930188</v>
      </c>
      <c r="CS231" s="126">
        <f t="shared" si="923"/>
        <v>0.04290752087</v>
      </c>
      <c r="CT231" s="126">
        <f t="shared" si="923"/>
        <v>0.03887530971</v>
      </c>
      <c r="CU231" s="126">
        <f t="shared" si="923"/>
        <v>0.03522202342</v>
      </c>
      <c r="CV231" s="126">
        <f t="shared" si="923"/>
        <v>0.02377847132</v>
      </c>
      <c r="CW231" s="126">
        <f t="shared" si="923"/>
        <v>0.02154390229</v>
      </c>
      <c r="CX231" s="126">
        <f t="shared" si="923"/>
        <v>0.01951932567</v>
      </c>
      <c r="CY231" s="126">
        <f t="shared" si="923"/>
        <v>0.01768500756</v>
      </c>
      <c r="CZ231" s="126">
        <f t="shared" si="923"/>
        <v>0.1265822598</v>
      </c>
      <c r="DA231" s="126">
        <f t="shared" si="923"/>
        <v>0.07014930188</v>
      </c>
      <c r="DB231" s="126">
        <f t="shared" si="923"/>
        <v>0.06355705903</v>
      </c>
      <c r="DC231" s="126">
        <f t="shared" si="923"/>
        <v>0.03887530971</v>
      </c>
      <c r="DD231" s="126">
        <f t="shared" si="923"/>
        <v>0.03522202342</v>
      </c>
      <c r="DE231" s="126">
        <f t="shared" si="923"/>
        <v>0.03191205275</v>
      </c>
      <c r="DF231" s="126">
        <f t="shared" si="923"/>
        <v>0.02154390229</v>
      </c>
      <c r="DG231" s="126">
        <f t="shared" si="923"/>
        <v>0.01951932567</v>
      </c>
      <c r="DH231" s="126">
        <f t="shared" si="923"/>
        <v>0.01768500756</v>
      </c>
      <c r="DI231" s="126">
        <f t="shared" si="923"/>
        <v>0.0160230685</v>
      </c>
      <c r="DJ231" s="126">
        <f t="shared" ref="DJ231:DS231" si="924">$A231*OFFSET($D231,0,DJ$3)</f>
        <v>0.5231539424</v>
      </c>
      <c r="DK231" s="126">
        <f t="shared" si="924"/>
        <v>0.2899212251</v>
      </c>
      <c r="DL231" s="126">
        <f t="shared" si="924"/>
        <v>0.2626760341</v>
      </c>
      <c r="DM231" s="126">
        <f t="shared" si="924"/>
        <v>0.1606684188</v>
      </c>
      <c r="DN231" s="126">
        <f t="shared" si="924"/>
        <v>0.1455696907</v>
      </c>
      <c r="DO231" s="126">
        <f t="shared" si="924"/>
        <v>0.1318898575</v>
      </c>
      <c r="DP231" s="126">
        <f t="shared" si="924"/>
        <v>0.08903915471</v>
      </c>
      <c r="DQ231" s="126">
        <f t="shared" si="924"/>
        <v>0.08067174812</v>
      </c>
      <c r="DR231" s="126">
        <f t="shared" si="924"/>
        <v>0.07309066405</v>
      </c>
      <c r="DS231" s="126">
        <f t="shared" si="924"/>
        <v>0.06622200827</v>
      </c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/>
      <c r="EF231" s="125">
        <f t="shared" ref="EF231:EO231" si="925">D231*EF$3</f>
        <v>-0.002271078519</v>
      </c>
      <c r="EG231" s="125">
        <f t="shared" si="925"/>
        <v>0.2454847959</v>
      </c>
      <c r="EH231" s="125">
        <f t="shared" si="925"/>
        <v>0.2886048943</v>
      </c>
      <c r="EI231" s="125">
        <f t="shared" si="925"/>
        <v>-0.1095809707</v>
      </c>
      <c r="EJ231" s="125">
        <f t="shared" si="925"/>
        <v>0.1487918339</v>
      </c>
      <c r="EK231" s="125">
        <f t="shared" si="925"/>
        <v>-0.05654482274</v>
      </c>
      <c r="EL231" s="125">
        <f t="shared" si="925"/>
        <v>0.05807056227</v>
      </c>
      <c r="EM231" s="125">
        <f t="shared" si="925"/>
        <v>-0.04688642854</v>
      </c>
      <c r="EN231" s="125">
        <f t="shared" si="925"/>
        <v>-0.04743902887</v>
      </c>
      <c r="EO231" s="125">
        <f t="shared" si="925"/>
        <v>0.04384535151</v>
      </c>
      <c r="EP231" s="127">
        <f t="shared" si="17"/>
        <v>0.5220751084</v>
      </c>
      <c r="EQ231" s="127">
        <v>-0.01410808406245484</v>
      </c>
      <c r="ER231" s="127">
        <f t="shared" si="18"/>
        <v>0.5231539424</v>
      </c>
      <c r="ES231" s="127">
        <f t="shared" si="19"/>
        <v>0.000001163882776</v>
      </c>
      <c r="ET231" s="127">
        <f t="shared" si="20"/>
        <v>0.008066164273</v>
      </c>
    </row>
    <row r="232">
      <c r="A232" s="123">
        <f>'Yield Tabulations'!Z233</f>
        <v>0.4059492563</v>
      </c>
      <c r="B232" s="124">
        <f>'Yield Tabulations'!V233</f>
        <v>0.4260273973</v>
      </c>
      <c r="C232" s="124">
        <f>'Yield Tabulations'!W233</f>
        <v>0.3704600484</v>
      </c>
      <c r="D232" s="125">
        <f t="shared" si="11"/>
        <v>1</v>
      </c>
      <c r="E232" s="125">
        <f t="shared" ref="E232:M232" si="926">POWER($B232,E$1)*POWER($C232,E$2)</f>
        <v>0.3704600484</v>
      </c>
      <c r="F232" s="125">
        <f t="shared" si="926"/>
        <v>0.4260273973</v>
      </c>
      <c r="G232" s="125">
        <f t="shared" si="926"/>
        <v>0.1372406475</v>
      </c>
      <c r="H232" s="125">
        <f t="shared" si="926"/>
        <v>0.1578261302</v>
      </c>
      <c r="I232" s="125">
        <f t="shared" si="926"/>
        <v>0.1814993432</v>
      </c>
      <c r="J232" s="125">
        <f t="shared" si="926"/>
        <v>0.05084217691</v>
      </c>
      <c r="K232" s="125">
        <f t="shared" si="926"/>
        <v>0.05846827584</v>
      </c>
      <c r="L232" s="125">
        <f t="shared" si="926"/>
        <v>0.06723825548</v>
      </c>
      <c r="M232" s="125">
        <f t="shared" si="926"/>
        <v>0.07732369279</v>
      </c>
      <c r="N232" s="126">
        <f t="shared" ref="N232:DI232" si="927">OFFSET($D232,0,N$2)*OFFSET($D232,0,N$3)</f>
        <v>1</v>
      </c>
      <c r="O232" s="126">
        <f t="shared" si="927"/>
        <v>0.3704600484</v>
      </c>
      <c r="P232" s="126">
        <f t="shared" si="927"/>
        <v>0.4260273973</v>
      </c>
      <c r="Q232" s="126">
        <f t="shared" si="927"/>
        <v>0.1372406475</v>
      </c>
      <c r="R232" s="126">
        <f t="shared" si="927"/>
        <v>0.1578261302</v>
      </c>
      <c r="S232" s="126">
        <f t="shared" si="927"/>
        <v>0.1814993432</v>
      </c>
      <c r="T232" s="126">
        <f t="shared" si="927"/>
        <v>0.05084217691</v>
      </c>
      <c r="U232" s="126">
        <f t="shared" si="927"/>
        <v>0.05846827584</v>
      </c>
      <c r="V232" s="126">
        <f t="shared" si="927"/>
        <v>0.06723825548</v>
      </c>
      <c r="W232" s="126">
        <f t="shared" si="927"/>
        <v>0.07732369279</v>
      </c>
      <c r="X232" s="126">
        <f t="shared" si="927"/>
        <v>0.3704600484</v>
      </c>
      <c r="Y232" s="126">
        <f t="shared" si="927"/>
        <v>0.1372406475</v>
      </c>
      <c r="Z232" s="126">
        <f t="shared" si="927"/>
        <v>0.1578261302</v>
      </c>
      <c r="AA232" s="126">
        <f t="shared" si="927"/>
        <v>0.05084217691</v>
      </c>
      <c r="AB232" s="126">
        <f t="shared" si="927"/>
        <v>0.05846827584</v>
      </c>
      <c r="AC232" s="126">
        <f t="shared" si="927"/>
        <v>0.06723825548</v>
      </c>
      <c r="AD232" s="126">
        <f t="shared" si="927"/>
        <v>0.01883499532</v>
      </c>
      <c r="AE232" s="126">
        <f t="shared" si="927"/>
        <v>0.0216601603</v>
      </c>
      <c r="AF232" s="126">
        <f t="shared" si="927"/>
        <v>0.02490908738</v>
      </c>
      <c r="AG232" s="126">
        <f t="shared" si="927"/>
        <v>0.02864533898</v>
      </c>
      <c r="AH232" s="126">
        <f t="shared" si="927"/>
        <v>0.4260273973</v>
      </c>
      <c r="AI232" s="126">
        <f t="shared" si="927"/>
        <v>0.1578261302</v>
      </c>
      <c r="AJ232" s="126">
        <f t="shared" si="927"/>
        <v>0.1814993432</v>
      </c>
      <c r="AK232" s="126">
        <f t="shared" si="927"/>
        <v>0.05846827584</v>
      </c>
      <c r="AL232" s="126">
        <f t="shared" si="927"/>
        <v>0.06723825548</v>
      </c>
      <c r="AM232" s="126">
        <f t="shared" si="927"/>
        <v>0.07732369279</v>
      </c>
      <c r="AN232" s="126">
        <f t="shared" si="927"/>
        <v>0.0216601603</v>
      </c>
      <c r="AO232" s="126">
        <f t="shared" si="927"/>
        <v>0.02490908738</v>
      </c>
      <c r="AP232" s="126">
        <f t="shared" si="927"/>
        <v>0.02864533898</v>
      </c>
      <c r="AQ232" s="126">
        <f t="shared" si="927"/>
        <v>0.03294201159</v>
      </c>
      <c r="AR232" s="126">
        <f t="shared" si="927"/>
        <v>0.1372406475</v>
      </c>
      <c r="AS232" s="126">
        <f t="shared" si="927"/>
        <v>0.05084217691</v>
      </c>
      <c r="AT232" s="126">
        <f t="shared" si="927"/>
        <v>0.05846827584</v>
      </c>
      <c r="AU232" s="126">
        <f t="shared" si="927"/>
        <v>0.01883499532</v>
      </c>
      <c r="AV232" s="126">
        <f t="shared" si="927"/>
        <v>0.0216601603</v>
      </c>
      <c r="AW232" s="126">
        <f t="shared" si="927"/>
        <v>0.02490908738</v>
      </c>
      <c r="AX232" s="126">
        <f t="shared" si="927"/>
        <v>0.006977613279</v>
      </c>
      <c r="AY232" s="126">
        <f t="shared" si="927"/>
        <v>0.008024224034</v>
      </c>
      <c r="AZ232" s="126">
        <f t="shared" si="927"/>
        <v>0.009227821717</v>
      </c>
      <c r="BA232" s="126">
        <f t="shared" si="927"/>
        <v>0.01061195366</v>
      </c>
      <c r="BB232" s="126">
        <f t="shared" si="927"/>
        <v>0.1578261302</v>
      </c>
      <c r="BC232" s="126">
        <f t="shared" si="927"/>
        <v>0.05846827584</v>
      </c>
      <c r="BD232" s="126">
        <f t="shared" si="927"/>
        <v>0.06723825548</v>
      </c>
      <c r="BE232" s="126">
        <f t="shared" si="927"/>
        <v>0.0216601603</v>
      </c>
      <c r="BF232" s="126">
        <f t="shared" si="927"/>
        <v>0.02490908738</v>
      </c>
      <c r="BG232" s="126">
        <f t="shared" si="927"/>
        <v>0.02864533898</v>
      </c>
      <c r="BH232" s="126">
        <f t="shared" si="927"/>
        <v>0.008024224034</v>
      </c>
      <c r="BI232" s="126">
        <f t="shared" si="927"/>
        <v>0.009227821717</v>
      </c>
      <c r="BJ232" s="126">
        <f t="shared" si="927"/>
        <v>0.01061195366</v>
      </c>
      <c r="BK232" s="126">
        <f t="shared" si="927"/>
        <v>0.01220369921</v>
      </c>
      <c r="BL232" s="126">
        <f t="shared" si="927"/>
        <v>0.1814993432</v>
      </c>
      <c r="BM232" s="126">
        <f t="shared" si="927"/>
        <v>0.06723825548</v>
      </c>
      <c r="BN232" s="126">
        <f t="shared" si="927"/>
        <v>0.07732369279</v>
      </c>
      <c r="BO232" s="126">
        <f t="shared" si="927"/>
        <v>0.02490908738</v>
      </c>
      <c r="BP232" s="126">
        <f t="shared" si="927"/>
        <v>0.02864533898</v>
      </c>
      <c r="BQ232" s="126">
        <f t="shared" si="927"/>
        <v>0.03294201159</v>
      </c>
      <c r="BR232" s="126">
        <f t="shared" si="927"/>
        <v>0.009227821717</v>
      </c>
      <c r="BS232" s="126">
        <f t="shared" si="927"/>
        <v>0.01061195366</v>
      </c>
      <c r="BT232" s="126">
        <f t="shared" si="927"/>
        <v>0.01220369921</v>
      </c>
      <c r="BU232" s="126">
        <f t="shared" si="927"/>
        <v>0.01403419946</v>
      </c>
      <c r="BV232" s="126">
        <f t="shared" si="927"/>
        <v>0.05084217691</v>
      </c>
      <c r="BW232" s="126">
        <f t="shared" si="927"/>
        <v>0.01883499532</v>
      </c>
      <c r="BX232" s="126">
        <f t="shared" si="927"/>
        <v>0.0216601603</v>
      </c>
      <c r="BY232" s="126">
        <f t="shared" si="927"/>
        <v>0.006977613279</v>
      </c>
      <c r="BZ232" s="126">
        <f t="shared" si="927"/>
        <v>0.008024224034</v>
      </c>
      <c r="CA232" s="126">
        <f t="shared" si="927"/>
        <v>0.009227821717</v>
      </c>
      <c r="CB232" s="126">
        <f t="shared" si="927"/>
        <v>0.002584926953</v>
      </c>
      <c r="CC232" s="126">
        <f t="shared" si="927"/>
        <v>0.002972654424</v>
      </c>
      <c r="CD232" s="126">
        <f t="shared" si="927"/>
        <v>0.00341853928</v>
      </c>
      <c r="CE232" s="126">
        <f t="shared" si="927"/>
        <v>0.003931304869</v>
      </c>
      <c r="CF232" s="126">
        <f t="shared" si="927"/>
        <v>0.05846827584</v>
      </c>
      <c r="CG232" s="126">
        <f t="shared" si="927"/>
        <v>0.0216601603</v>
      </c>
      <c r="CH232" s="126">
        <f t="shared" si="927"/>
        <v>0.02490908738</v>
      </c>
      <c r="CI232" s="126">
        <f t="shared" si="927"/>
        <v>0.008024224034</v>
      </c>
      <c r="CJ232" s="126">
        <f t="shared" si="927"/>
        <v>0.009227821717</v>
      </c>
      <c r="CK232" s="126">
        <f t="shared" si="927"/>
        <v>0.01061195366</v>
      </c>
      <c r="CL232" s="126">
        <f t="shared" si="927"/>
        <v>0.002972654424</v>
      </c>
      <c r="CM232" s="126">
        <f t="shared" si="927"/>
        <v>0.00341853928</v>
      </c>
      <c r="CN232" s="126">
        <f t="shared" si="927"/>
        <v>0.003931304869</v>
      </c>
      <c r="CO232" s="126">
        <f t="shared" si="927"/>
        <v>0.004520983</v>
      </c>
      <c r="CP232" s="126">
        <f t="shared" si="927"/>
        <v>0.06723825548</v>
      </c>
      <c r="CQ232" s="126">
        <f t="shared" si="927"/>
        <v>0.02490908738</v>
      </c>
      <c r="CR232" s="126">
        <f t="shared" si="927"/>
        <v>0.02864533898</v>
      </c>
      <c r="CS232" s="126">
        <f t="shared" si="927"/>
        <v>0.009227821717</v>
      </c>
      <c r="CT232" s="126">
        <f t="shared" si="927"/>
        <v>0.01061195366</v>
      </c>
      <c r="CU232" s="126">
        <f t="shared" si="927"/>
        <v>0.01220369921</v>
      </c>
      <c r="CV232" s="126">
        <f t="shared" si="927"/>
        <v>0.00341853928</v>
      </c>
      <c r="CW232" s="126">
        <f t="shared" si="927"/>
        <v>0.003931304869</v>
      </c>
      <c r="CX232" s="126">
        <f t="shared" si="927"/>
        <v>0.004520983</v>
      </c>
      <c r="CY232" s="126">
        <f t="shared" si="927"/>
        <v>0.005199110211</v>
      </c>
      <c r="CZ232" s="126">
        <f t="shared" si="927"/>
        <v>0.07732369279</v>
      </c>
      <c r="DA232" s="126">
        <f t="shared" si="927"/>
        <v>0.02864533898</v>
      </c>
      <c r="DB232" s="126">
        <f t="shared" si="927"/>
        <v>0.03294201159</v>
      </c>
      <c r="DC232" s="126">
        <f t="shared" si="927"/>
        <v>0.01061195366</v>
      </c>
      <c r="DD232" s="126">
        <f t="shared" si="927"/>
        <v>0.01220369921</v>
      </c>
      <c r="DE232" s="126">
        <f t="shared" si="927"/>
        <v>0.01403419946</v>
      </c>
      <c r="DF232" s="126">
        <f t="shared" si="927"/>
        <v>0.003931304869</v>
      </c>
      <c r="DG232" s="126">
        <f t="shared" si="927"/>
        <v>0.004520983</v>
      </c>
      <c r="DH232" s="126">
        <f t="shared" si="927"/>
        <v>0.005199110211</v>
      </c>
      <c r="DI232" s="126">
        <f t="shared" si="927"/>
        <v>0.005978953467</v>
      </c>
      <c r="DJ232" s="126">
        <f t="shared" ref="DJ232:DS232" si="928">$A232*OFFSET($D232,0,DJ$3)</f>
        <v>0.4059492563</v>
      </c>
      <c r="DK232" s="126">
        <f t="shared" si="928"/>
        <v>0.1503879812</v>
      </c>
      <c r="DL232" s="126">
        <f t="shared" si="928"/>
        <v>0.1729455051</v>
      </c>
      <c r="DM232" s="126">
        <f t="shared" si="928"/>
        <v>0.05571273878</v>
      </c>
      <c r="DN232" s="126">
        <f t="shared" si="928"/>
        <v>0.06406940019</v>
      </c>
      <c r="DO232" s="126">
        <f t="shared" si="928"/>
        <v>0.07367952341</v>
      </c>
      <c r="DP232" s="126">
        <f t="shared" si="928"/>
        <v>0.02063934391</v>
      </c>
      <c r="DQ232" s="126">
        <f t="shared" si="928"/>
        <v>0.0237351531</v>
      </c>
      <c r="DR232" s="126">
        <f t="shared" si="928"/>
        <v>0.02729531981</v>
      </c>
      <c r="DS232" s="126">
        <f t="shared" si="928"/>
        <v>0.03138949559</v>
      </c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5">
        <f t="shared" ref="EF232:EO232" si="929">D232*EF$3</f>
        <v>-0.002271078519</v>
      </c>
      <c r="EG232" s="125">
        <f t="shared" si="929"/>
        <v>0.1641026029</v>
      </c>
      <c r="EH232" s="125">
        <f t="shared" si="929"/>
        <v>0.2448782836</v>
      </c>
      <c r="EI232" s="125">
        <f t="shared" si="929"/>
        <v>-0.04896850941</v>
      </c>
      <c r="EJ232" s="125">
        <f t="shared" si="929"/>
        <v>0.08439496701</v>
      </c>
      <c r="EK232" s="125">
        <f t="shared" si="929"/>
        <v>-0.04070858514</v>
      </c>
      <c r="EL232" s="125">
        <f t="shared" si="929"/>
        <v>0.01734717032</v>
      </c>
      <c r="EM232" s="125">
        <f t="shared" si="929"/>
        <v>-0.01777769596</v>
      </c>
      <c r="EN232" s="125">
        <f t="shared" si="929"/>
        <v>-0.02283073125</v>
      </c>
      <c r="EO232" s="125">
        <f t="shared" si="929"/>
        <v>0.02678325143</v>
      </c>
      <c r="EP232" s="127">
        <f t="shared" si="17"/>
        <v>0.404949675</v>
      </c>
      <c r="EQ232" s="127">
        <v>0.005608928298043048</v>
      </c>
      <c r="ER232" s="127">
        <f t="shared" si="18"/>
        <v>0.4059492563</v>
      </c>
      <c r="ES232" s="127">
        <f t="shared" si="19"/>
        <v>0.0000009991628756</v>
      </c>
      <c r="ET232" s="127">
        <f t="shared" si="20"/>
        <v>0.0007503687277</v>
      </c>
    </row>
    <row r="233">
      <c r="A233" s="123">
        <f>'Yield Tabulations'!Z234</f>
        <v>0.5587628866</v>
      </c>
      <c r="B233" s="124">
        <f>'Yield Tabulations'!V234</f>
        <v>0.6107594937</v>
      </c>
      <c r="C233" s="124">
        <f>'Yield Tabulations'!W234</f>
        <v>0.4615384615</v>
      </c>
      <c r="D233" s="125">
        <f t="shared" si="11"/>
        <v>1</v>
      </c>
      <c r="E233" s="125">
        <f t="shared" ref="E233:M233" si="930">POWER($B233,E$1)*POWER($C233,E$2)</f>
        <v>0.4615384615</v>
      </c>
      <c r="F233" s="125">
        <f t="shared" si="930"/>
        <v>0.6107594937</v>
      </c>
      <c r="G233" s="125">
        <f t="shared" si="930"/>
        <v>0.2130177515</v>
      </c>
      <c r="H233" s="125">
        <f t="shared" si="930"/>
        <v>0.2818889971</v>
      </c>
      <c r="I233" s="125">
        <f t="shared" si="930"/>
        <v>0.3730271591</v>
      </c>
      <c r="J233" s="125">
        <f t="shared" si="930"/>
        <v>0.0983158853</v>
      </c>
      <c r="K233" s="125">
        <f t="shared" si="930"/>
        <v>0.130102614</v>
      </c>
      <c r="L233" s="125">
        <f t="shared" si="930"/>
        <v>0.1721663811</v>
      </c>
      <c r="M233" s="125">
        <f t="shared" si="930"/>
        <v>0.2278298788</v>
      </c>
      <c r="N233" s="126">
        <f t="shared" ref="N233:DI233" si="931">OFFSET($D233,0,N$2)*OFFSET($D233,0,N$3)</f>
        <v>1</v>
      </c>
      <c r="O233" s="126">
        <f t="shared" si="931"/>
        <v>0.4615384615</v>
      </c>
      <c r="P233" s="126">
        <f t="shared" si="931"/>
        <v>0.6107594937</v>
      </c>
      <c r="Q233" s="126">
        <f t="shared" si="931"/>
        <v>0.2130177515</v>
      </c>
      <c r="R233" s="126">
        <f t="shared" si="931"/>
        <v>0.2818889971</v>
      </c>
      <c r="S233" s="126">
        <f t="shared" si="931"/>
        <v>0.3730271591</v>
      </c>
      <c r="T233" s="126">
        <f t="shared" si="931"/>
        <v>0.0983158853</v>
      </c>
      <c r="U233" s="126">
        <f t="shared" si="931"/>
        <v>0.130102614</v>
      </c>
      <c r="V233" s="126">
        <f t="shared" si="931"/>
        <v>0.1721663811</v>
      </c>
      <c r="W233" s="126">
        <f t="shared" si="931"/>
        <v>0.2278298788</v>
      </c>
      <c r="X233" s="126">
        <f t="shared" si="931"/>
        <v>0.4615384615</v>
      </c>
      <c r="Y233" s="126">
        <f t="shared" si="931"/>
        <v>0.2130177515</v>
      </c>
      <c r="Z233" s="126">
        <f t="shared" si="931"/>
        <v>0.2818889971</v>
      </c>
      <c r="AA233" s="126">
        <f t="shared" si="931"/>
        <v>0.0983158853</v>
      </c>
      <c r="AB233" s="126">
        <f t="shared" si="931"/>
        <v>0.130102614</v>
      </c>
      <c r="AC233" s="126">
        <f t="shared" si="931"/>
        <v>0.1721663811</v>
      </c>
      <c r="AD233" s="126">
        <f t="shared" si="931"/>
        <v>0.04537656245</v>
      </c>
      <c r="AE233" s="126">
        <f t="shared" si="931"/>
        <v>0.06004736032</v>
      </c>
      <c r="AF233" s="126">
        <f t="shared" si="931"/>
        <v>0.07946140667</v>
      </c>
      <c r="AG233" s="126">
        <f t="shared" si="931"/>
        <v>0.1051522518</v>
      </c>
      <c r="AH233" s="126">
        <f t="shared" si="931"/>
        <v>0.6107594937</v>
      </c>
      <c r="AI233" s="126">
        <f t="shared" si="931"/>
        <v>0.2818889971</v>
      </c>
      <c r="AJ233" s="126">
        <f t="shared" si="931"/>
        <v>0.3730271591</v>
      </c>
      <c r="AK233" s="126">
        <f t="shared" si="931"/>
        <v>0.130102614</v>
      </c>
      <c r="AL233" s="126">
        <f t="shared" si="931"/>
        <v>0.1721663811</v>
      </c>
      <c r="AM233" s="126">
        <f t="shared" si="931"/>
        <v>0.2278298788</v>
      </c>
      <c r="AN233" s="126">
        <f t="shared" si="931"/>
        <v>0.06004736032</v>
      </c>
      <c r="AO233" s="126">
        <f t="shared" si="931"/>
        <v>0.07946140667</v>
      </c>
      <c r="AP233" s="126">
        <f t="shared" si="931"/>
        <v>0.1051522518</v>
      </c>
      <c r="AQ233" s="126">
        <f t="shared" si="931"/>
        <v>0.1391492614</v>
      </c>
      <c r="AR233" s="126">
        <f t="shared" si="931"/>
        <v>0.2130177515</v>
      </c>
      <c r="AS233" s="126">
        <f t="shared" si="931"/>
        <v>0.0983158853</v>
      </c>
      <c r="AT233" s="126">
        <f t="shared" si="931"/>
        <v>0.130102614</v>
      </c>
      <c r="AU233" s="126">
        <f t="shared" si="931"/>
        <v>0.04537656245</v>
      </c>
      <c r="AV233" s="126">
        <f t="shared" si="931"/>
        <v>0.06004736032</v>
      </c>
      <c r="AW233" s="126">
        <f t="shared" si="931"/>
        <v>0.07946140667</v>
      </c>
      <c r="AX233" s="126">
        <f t="shared" si="931"/>
        <v>0.02094302882</v>
      </c>
      <c r="AY233" s="126">
        <f t="shared" si="931"/>
        <v>0.0277141663</v>
      </c>
      <c r="AZ233" s="126">
        <f t="shared" si="931"/>
        <v>0.03667449539</v>
      </c>
      <c r="BA233" s="126">
        <f t="shared" si="931"/>
        <v>0.04853180851</v>
      </c>
      <c r="BB233" s="126">
        <f t="shared" si="931"/>
        <v>0.2818889971</v>
      </c>
      <c r="BC233" s="126">
        <f t="shared" si="931"/>
        <v>0.130102614</v>
      </c>
      <c r="BD233" s="126">
        <f t="shared" si="931"/>
        <v>0.1721663811</v>
      </c>
      <c r="BE233" s="126">
        <f t="shared" si="931"/>
        <v>0.06004736032</v>
      </c>
      <c r="BF233" s="126">
        <f t="shared" si="931"/>
        <v>0.07946140667</v>
      </c>
      <c r="BG233" s="126">
        <f t="shared" si="931"/>
        <v>0.1051522518</v>
      </c>
      <c r="BH233" s="126">
        <f t="shared" si="931"/>
        <v>0.0277141663</v>
      </c>
      <c r="BI233" s="126">
        <f t="shared" si="931"/>
        <v>0.03667449539</v>
      </c>
      <c r="BJ233" s="126">
        <f t="shared" si="931"/>
        <v>0.04853180851</v>
      </c>
      <c r="BK233" s="126">
        <f t="shared" si="931"/>
        <v>0.06422273605</v>
      </c>
      <c r="BL233" s="126">
        <f t="shared" si="931"/>
        <v>0.3730271591</v>
      </c>
      <c r="BM233" s="126">
        <f t="shared" si="931"/>
        <v>0.1721663811</v>
      </c>
      <c r="BN233" s="126">
        <f t="shared" si="931"/>
        <v>0.2278298788</v>
      </c>
      <c r="BO233" s="126">
        <f t="shared" si="931"/>
        <v>0.07946140667</v>
      </c>
      <c r="BP233" s="126">
        <f t="shared" si="931"/>
        <v>0.1051522518</v>
      </c>
      <c r="BQ233" s="126">
        <f t="shared" si="931"/>
        <v>0.1391492614</v>
      </c>
      <c r="BR233" s="126">
        <f t="shared" si="931"/>
        <v>0.03667449539</v>
      </c>
      <c r="BS233" s="126">
        <f t="shared" si="931"/>
        <v>0.04853180851</v>
      </c>
      <c r="BT233" s="126">
        <f t="shared" si="931"/>
        <v>0.06422273605</v>
      </c>
      <c r="BU233" s="126">
        <f t="shared" si="931"/>
        <v>0.08498673246</v>
      </c>
      <c r="BV233" s="126">
        <f t="shared" si="931"/>
        <v>0.0983158853</v>
      </c>
      <c r="BW233" s="126">
        <f t="shared" si="931"/>
        <v>0.04537656245</v>
      </c>
      <c r="BX233" s="126">
        <f t="shared" si="931"/>
        <v>0.06004736032</v>
      </c>
      <c r="BY233" s="126">
        <f t="shared" si="931"/>
        <v>0.02094302882</v>
      </c>
      <c r="BZ233" s="126">
        <f t="shared" si="931"/>
        <v>0.0277141663</v>
      </c>
      <c r="CA233" s="126">
        <f t="shared" si="931"/>
        <v>0.03667449539</v>
      </c>
      <c r="CB233" s="126">
        <f t="shared" si="931"/>
        <v>0.009666013302</v>
      </c>
      <c r="CC233" s="126">
        <f t="shared" si="931"/>
        <v>0.01279115368</v>
      </c>
      <c r="CD233" s="126">
        <f t="shared" si="931"/>
        <v>0.01692669018</v>
      </c>
      <c r="CE233" s="126">
        <f t="shared" si="931"/>
        <v>0.02239929623</v>
      </c>
      <c r="CF233" s="126">
        <f t="shared" si="931"/>
        <v>0.130102614</v>
      </c>
      <c r="CG233" s="126">
        <f t="shared" si="931"/>
        <v>0.06004736032</v>
      </c>
      <c r="CH233" s="126">
        <f t="shared" si="931"/>
        <v>0.07946140667</v>
      </c>
      <c r="CI233" s="126">
        <f t="shared" si="931"/>
        <v>0.0277141663</v>
      </c>
      <c r="CJ233" s="126">
        <f t="shared" si="931"/>
        <v>0.03667449539</v>
      </c>
      <c r="CK233" s="126">
        <f t="shared" si="931"/>
        <v>0.04853180851</v>
      </c>
      <c r="CL233" s="126">
        <f t="shared" si="931"/>
        <v>0.01279115368</v>
      </c>
      <c r="CM233" s="126">
        <f t="shared" si="931"/>
        <v>0.01692669018</v>
      </c>
      <c r="CN233" s="126">
        <f t="shared" si="931"/>
        <v>0.02239929623</v>
      </c>
      <c r="CO233" s="126">
        <f t="shared" si="931"/>
        <v>0.02964126279</v>
      </c>
      <c r="CP233" s="126">
        <f t="shared" si="931"/>
        <v>0.1721663811</v>
      </c>
      <c r="CQ233" s="126">
        <f t="shared" si="931"/>
        <v>0.07946140667</v>
      </c>
      <c r="CR233" s="126">
        <f t="shared" si="931"/>
        <v>0.1051522518</v>
      </c>
      <c r="CS233" s="126">
        <f t="shared" si="931"/>
        <v>0.03667449539</v>
      </c>
      <c r="CT233" s="126">
        <f t="shared" si="931"/>
        <v>0.04853180851</v>
      </c>
      <c r="CU233" s="126">
        <f t="shared" si="931"/>
        <v>0.06422273605</v>
      </c>
      <c r="CV233" s="126">
        <f t="shared" si="931"/>
        <v>0.01692669018</v>
      </c>
      <c r="CW233" s="126">
        <f t="shared" si="931"/>
        <v>0.02239929623</v>
      </c>
      <c r="CX233" s="126">
        <f t="shared" si="931"/>
        <v>0.02964126279</v>
      </c>
      <c r="CY233" s="126">
        <f t="shared" si="931"/>
        <v>0.03922464575</v>
      </c>
      <c r="CZ233" s="126">
        <f t="shared" si="931"/>
        <v>0.2278298788</v>
      </c>
      <c r="DA233" s="126">
        <f t="shared" si="931"/>
        <v>0.1051522518</v>
      </c>
      <c r="DB233" s="126">
        <f t="shared" si="931"/>
        <v>0.1391492614</v>
      </c>
      <c r="DC233" s="126">
        <f t="shared" si="931"/>
        <v>0.04853180851</v>
      </c>
      <c r="DD233" s="126">
        <f t="shared" si="931"/>
        <v>0.06422273605</v>
      </c>
      <c r="DE233" s="126">
        <f t="shared" si="931"/>
        <v>0.08498673246</v>
      </c>
      <c r="DF233" s="126">
        <f t="shared" si="931"/>
        <v>0.02239929623</v>
      </c>
      <c r="DG233" s="126">
        <f t="shared" si="931"/>
        <v>0.02964126279</v>
      </c>
      <c r="DH233" s="126">
        <f t="shared" si="931"/>
        <v>0.03922464575</v>
      </c>
      <c r="DI233" s="126">
        <f t="shared" si="931"/>
        <v>0.05190645368</v>
      </c>
      <c r="DJ233" s="126">
        <f t="shared" ref="DJ233:DS233" si="932">$A233*OFFSET($D233,0,DJ$3)</f>
        <v>0.5587628866</v>
      </c>
      <c r="DK233" s="126">
        <f t="shared" si="932"/>
        <v>0.257890563</v>
      </c>
      <c r="DL233" s="126">
        <f t="shared" si="932"/>
        <v>0.3412697377</v>
      </c>
      <c r="DM233" s="126">
        <f t="shared" si="932"/>
        <v>0.1190264137</v>
      </c>
      <c r="DN233" s="126">
        <f t="shared" si="932"/>
        <v>0.1575091097</v>
      </c>
      <c r="DO233" s="126">
        <f t="shared" si="932"/>
        <v>0.2084337322</v>
      </c>
      <c r="DP233" s="126">
        <f t="shared" si="932"/>
        <v>0.05493526787</v>
      </c>
      <c r="DQ233" s="126">
        <f t="shared" si="932"/>
        <v>0.07269651217</v>
      </c>
      <c r="DR233" s="126">
        <f t="shared" si="932"/>
        <v>0.09620018409</v>
      </c>
      <c r="DS233" s="126">
        <f t="shared" si="932"/>
        <v>0.1273028807</v>
      </c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5">
        <f t="shared" ref="EF233:EO233" si="933">D233*EF$3</f>
        <v>-0.002271078519</v>
      </c>
      <c r="EG233" s="125">
        <f t="shared" si="933"/>
        <v>0.2044475868</v>
      </c>
      <c r="EH233" s="125">
        <f t="shared" si="933"/>
        <v>0.3510613107</v>
      </c>
      <c r="EI233" s="125">
        <f t="shared" si="933"/>
        <v>-0.07600635787</v>
      </c>
      <c r="EJ233" s="125">
        <f t="shared" si="933"/>
        <v>0.1507355758</v>
      </c>
      <c r="EK233" s="125">
        <f t="shared" si="933"/>
        <v>-0.08366646179</v>
      </c>
      <c r="EL233" s="125">
        <f t="shared" si="933"/>
        <v>0.03354503114</v>
      </c>
      <c r="EM233" s="125">
        <f t="shared" si="933"/>
        <v>-0.039558627</v>
      </c>
      <c r="EN233" s="125">
        <f t="shared" si="933"/>
        <v>-0.0584590476</v>
      </c>
      <c r="EO233" s="125">
        <f t="shared" si="933"/>
        <v>0.0789153325</v>
      </c>
      <c r="EP233" s="127">
        <f t="shared" si="17"/>
        <v>0.5587432641</v>
      </c>
      <c r="EQ233" s="127">
        <v>0.026694789501849114</v>
      </c>
      <c r="ER233" s="127">
        <f t="shared" si="18"/>
        <v>0.5587628866</v>
      </c>
      <c r="ES233" s="127">
        <f t="shared" si="19"/>
        <v>0.0000000003850429029</v>
      </c>
      <c r="ET233" s="127">
        <f t="shared" si="20"/>
        <v>0.01573036985</v>
      </c>
    </row>
    <row r="234">
      <c r="A234" s="123">
        <f>'Yield Tabulations'!Z235</f>
        <v>0.4613874346</v>
      </c>
      <c r="B234" s="124">
        <f>'Yield Tabulations'!V235</f>
        <v>0.4948770492</v>
      </c>
      <c r="C234" s="124">
        <f>'Yield Tabulations'!W235</f>
        <v>0.402173913</v>
      </c>
      <c r="D234" s="125">
        <f t="shared" si="11"/>
        <v>1</v>
      </c>
      <c r="E234" s="125">
        <f t="shared" ref="E234:M234" si="934">POWER($B234,E$1)*POWER($C234,E$2)</f>
        <v>0.402173913</v>
      </c>
      <c r="F234" s="125">
        <f t="shared" si="934"/>
        <v>0.4948770492</v>
      </c>
      <c r="G234" s="125">
        <f t="shared" si="934"/>
        <v>0.1617438563</v>
      </c>
      <c r="H234" s="125">
        <f t="shared" si="934"/>
        <v>0.1990266393</v>
      </c>
      <c r="I234" s="125">
        <f t="shared" si="934"/>
        <v>0.2449032938</v>
      </c>
      <c r="J234" s="125">
        <f t="shared" si="934"/>
        <v>0.06504915961</v>
      </c>
      <c r="K234" s="125">
        <f t="shared" si="934"/>
        <v>0.08004332234</v>
      </c>
      <c r="L234" s="125">
        <f t="shared" si="934"/>
        <v>0.09849371599</v>
      </c>
      <c r="M234" s="125">
        <f t="shared" si="934"/>
        <v>0.1211970194</v>
      </c>
      <c r="N234" s="126">
        <f t="shared" ref="N234:DI234" si="935">OFFSET($D234,0,N$2)*OFFSET($D234,0,N$3)</f>
        <v>1</v>
      </c>
      <c r="O234" s="126">
        <f t="shared" si="935"/>
        <v>0.402173913</v>
      </c>
      <c r="P234" s="126">
        <f t="shared" si="935"/>
        <v>0.4948770492</v>
      </c>
      <c r="Q234" s="126">
        <f t="shared" si="935"/>
        <v>0.1617438563</v>
      </c>
      <c r="R234" s="126">
        <f t="shared" si="935"/>
        <v>0.1990266393</v>
      </c>
      <c r="S234" s="126">
        <f t="shared" si="935"/>
        <v>0.2449032938</v>
      </c>
      <c r="T234" s="126">
        <f t="shared" si="935"/>
        <v>0.06504915961</v>
      </c>
      <c r="U234" s="126">
        <f t="shared" si="935"/>
        <v>0.08004332234</v>
      </c>
      <c r="V234" s="126">
        <f t="shared" si="935"/>
        <v>0.09849371599</v>
      </c>
      <c r="W234" s="126">
        <f t="shared" si="935"/>
        <v>0.1211970194</v>
      </c>
      <c r="X234" s="126">
        <f t="shared" si="935"/>
        <v>0.402173913</v>
      </c>
      <c r="Y234" s="126">
        <f t="shared" si="935"/>
        <v>0.1617438563</v>
      </c>
      <c r="Z234" s="126">
        <f t="shared" si="935"/>
        <v>0.1990266393</v>
      </c>
      <c r="AA234" s="126">
        <f t="shared" si="935"/>
        <v>0.06504915961</v>
      </c>
      <c r="AB234" s="126">
        <f t="shared" si="935"/>
        <v>0.08004332234</v>
      </c>
      <c r="AC234" s="126">
        <f t="shared" si="935"/>
        <v>0.09849371599</v>
      </c>
      <c r="AD234" s="126">
        <f t="shared" si="935"/>
        <v>0.02616107506</v>
      </c>
      <c r="AE234" s="126">
        <f t="shared" si="935"/>
        <v>0.03219133616</v>
      </c>
      <c r="AF234" s="126">
        <f t="shared" si="935"/>
        <v>0.03961160317</v>
      </c>
      <c r="AG234" s="126">
        <f t="shared" si="935"/>
        <v>0.04874227953</v>
      </c>
      <c r="AH234" s="126">
        <f t="shared" si="935"/>
        <v>0.4948770492</v>
      </c>
      <c r="AI234" s="126">
        <f t="shared" si="935"/>
        <v>0.1990266393</v>
      </c>
      <c r="AJ234" s="126">
        <f t="shared" si="935"/>
        <v>0.2449032938</v>
      </c>
      <c r="AK234" s="126">
        <f t="shared" si="935"/>
        <v>0.08004332234</v>
      </c>
      <c r="AL234" s="126">
        <f t="shared" si="935"/>
        <v>0.09849371599</v>
      </c>
      <c r="AM234" s="126">
        <f t="shared" si="935"/>
        <v>0.1211970194</v>
      </c>
      <c r="AN234" s="126">
        <f t="shared" si="935"/>
        <v>0.03219133616</v>
      </c>
      <c r="AO234" s="126">
        <f t="shared" si="935"/>
        <v>0.03961160317</v>
      </c>
      <c r="AP234" s="126">
        <f t="shared" si="935"/>
        <v>0.04874227953</v>
      </c>
      <c r="AQ234" s="126">
        <f t="shared" si="935"/>
        <v>0.05997762332</v>
      </c>
      <c r="AR234" s="126">
        <f t="shared" si="935"/>
        <v>0.1617438563</v>
      </c>
      <c r="AS234" s="126">
        <f t="shared" si="935"/>
        <v>0.06504915961</v>
      </c>
      <c r="AT234" s="126">
        <f t="shared" si="935"/>
        <v>0.08004332234</v>
      </c>
      <c r="AU234" s="126">
        <f t="shared" si="935"/>
        <v>0.02616107506</v>
      </c>
      <c r="AV234" s="126">
        <f t="shared" si="935"/>
        <v>0.03219133616</v>
      </c>
      <c r="AW234" s="126">
        <f t="shared" si="935"/>
        <v>0.03961160317</v>
      </c>
      <c r="AX234" s="126">
        <f t="shared" si="935"/>
        <v>0.01052130193</v>
      </c>
      <c r="AY234" s="126">
        <f t="shared" si="935"/>
        <v>0.01294651563</v>
      </c>
      <c r="AZ234" s="126">
        <f t="shared" si="935"/>
        <v>0.01593075345</v>
      </c>
      <c r="BA234" s="126">
        <f t="shared" si="935"/>
        <v>0.01960287329</v>
      </c>
      <c r="BB234" s="126">
        <f t="shared" si="935"/>
        <v>0.1990266393</v>
      </c>
      <c r="BC234" s="126">
        <f t="shared" si="935"/>
        <v>0.08004332234</v>
      </c>
      <c r="BD234" s="126">
        <f t="shared" si="935"/>
        <v>0.09849371599</v>
      </c>
      <c r="BE234" s="126">
        <f t="shared" si="935"/>
        <v>0.03219133616</v>
      </c>
      <c r="BF234" s="126">
        <f t="shared" si="935"/>
        <v>0.03961160317</v>
      </c>
      <c r="BG234" s="126">
        <f t="shared" si="935"/>
        <v>0.04874227953</v>
      </c>
      <c r="BH234" s="126">
        <f t="shared" si="935"/>
        <v>0.01294651563</v>
      </c>
      <c r="BI234" s="126">
        <f t="shared" si="935"/>
        <v>0.01593075345</v>
      </c>
      <c r="BJ234" s="126">
        <f t="shared" si="935"/>
        <v>0.01960287329</v>
      </c>
      <c r="BK234" s="126">
        <f t="shared" si="935"/>
        <v>0.02412143546</v>
      </c>
      <c r="BL234" s="126">
        <f t="shared" si="935"/>
        <v>0.2449032938</v>
      </c>
      <c r="BM234" s="126">
        <f t="shared" si="935"/>
        <v>0.09849371599</v>
      </c>
      <c r="BN234" s="126">
        <f t="shared" si="935"/>
        <v>0.1211970194</v>
      </c>
      <c r="BO234" s="126">
        <f t="shared" si="935"/>
        <v>0.03961160317</v>
      </c>
      <c r="BP234" s="126">
        <f t="shared" si="935"/>
        <v>0.04874227953</v>
      </c>
      <c r="BQ234" s="126">
        <f t="shared" si="935"/>
        <v>0.05997762332</v>
      </c>
      <c r="BR234" s="126">
        <f t="shared" si="935"/>
        <v>0.01593075345</v>
      </c>
      <c r="BS234" s="126">
        <f t="shared" si="935"/>
        <v>0.01960287329</v>
      </c>
      <c r="BT234" s="126">
        <f t="shared" si="935"/>
        <v>0.02412143546</v>
      </c>
      <c r="BU234" s="126">
        <f t="shared" si="935"/>
        <v>0.02968154924</v>
      </c>
      <c r="BV234" s="126">
        <f t="shared" si="935"/>
        <v>0.06504915961</v>
      </c>
      <c r="BW234" s="126">
        <f t="shared" si="935"/>
        <v>0.02616107506</v>
      </c>
      <c r="BX234" s="126">
        <f t="shared" si="935"/>
        <v>0.03219133616</v>
      </c>
      <c r="BY234" s="126">
        <f t="shared" si="935"/>
        <v>0.01052130193</v>
      </c>
      <c r="BZ234" s="126">
        <f t="shared" si="935"/>
        <v>0.01294651563</v>
      </c>
      <c r="CA234" s="126">
        <f t="shared" si="935"/>
        <v>0.01593075345</v>
      </c>
      <c r="CB234" s="126">
        <f t="shared" si="935"/>
        <v>0.004231393166</v>
      </c>
      <c r="CC234" s="126">
        <f t="shared" si="935"/>
        <v>0.005206750851</v>
      </c>
      <c r="CD234" s="126">
        <f t="shared" si="935"/>
        <v>0.006406933452</v>
      </c>
      <c r="CE234" s="126">
        <f t="shared" si="935"/>
        <v>0.007883764258</v>
      </c>
      <c r="CF234" s="126">
        <f t="shared" si="935"/>
        <v>0.08004332234</v>
      </c>
      <c r="CG234" s="126">
        <f t="shared" si="935"/>
        <v>0.03219133616</v>
      </c>
      <c r="CH234" s="126">
        <f t="shared" si="935"/>
        <v>0.03961160317</v>
      </c>
      <c r="CI234" s="126">
        <f t="shared" si="935"/>
        <v>0.01294651563</v>
      </c>
      <c r="CJ234" s="126">
        <f t="shared" si="935"/>
        <v>0.01593075345</v>
      </c>
      <c r="CK234" s="126">
        <f t="shared" si="935"/>
        <v>0.01960287329</v>
      </c>
      <c r="CL234" s="126">
        <f t="shared" si="935"/>
        <v>0.005206750851</v>
      </c>
      <c r="CM234" s="126">
        <f t="shared" si="935"/>
        <v>0.006406933452</v>
      </c>
      <c r="CN234" s="126">
        <f t="shared" si="935"/>
        <v>0.007883764258</v>
      </c>
      <c r="CO234" s="126">
        <f t="shared" si="935"/>
        <v>0.009701012089</v>
      </c>
      <c r="CP234" s="126">
        <f t="shared" si="935"/>
        <v>0.09849371599</v>
      </c>
      <c r="CQ234" s="126">
        <f t="shared" si="935"/>
        <v>0.03961160317</v>
      </c>
      <c r="CR234" s="126">
        <f t="shared" si="935"/>
        <v>0.04874227953</v>
      </c>
      <c r="CS234" s="126">
        <f t="shared" si="935"/>
        <v>0.01593075345</v>
      </c>
      <c r="CT234" s="126">
        <f t="shared" si="935"/>
        <v>0.01960287329</v>
      </c>
      <c r="CU234" s="126">
        <f t="shared" si="935"/>
        <v>0.02412143546</v>
      </c>
      <c r="CV234" s="126">
        <f t="shared" si="935"/>
        <v>0.006406933452</v>
      </c>
      <c r="CW234" s="126">
        <f t="shared" si="935"/>
        <v>0.007883764258</v>
      </c>
      <c r="CX234" s="126">
        <f t="shared" si="935"/>
        <v>0.009701012089</v>
      </c>
      <c r="CY234" s="126">
        <f t="shared" si="935"/>
        <v>0.0119371448</v>
      </c>
      <c r="CZ234" s="126">
        <f t="shared" si="935"/>
        <v>0.1211970194</v>
      </c>
      <c r="DA234" s="126">
        <f t="shared" si="935"/>
        <v>0.04874227953</v>
      </c>
      <c r="DB234" s="126">
        <f t="shared" si="935"/>
        <v>0.05997762332</v>
      </c>
      <c r="DC234" s="126">
        <f t="shared" si="935"/>
        <v>0.01960287329</v>
      </c>
      <c r="DD234" s="126">
        <f t="shared" si="935"/>
        <v>0.02412143546</v>
      </c>
      <c r="DE234" s="126">
        <f t="shared" si="935"/>
        <v>0.02968154924</v>
      </c>
      <c r="DF234" s="126">
        <f t="shared" si="935"/>
        <v>0.007883764258</v>
      </c>
      <c r="DG234" s="126">
        <f t="shared" si="935"/>
        <v>0.009701012089</v>
      </c>
      <c r="DH234" s="126">
        <f t="shared" si="935"/>
        <v>0.0119371448</v>
      </c>
      <c r="DI234" s="126">
        <f t="shared" si="935"/>
        <v>0.0146887175</v>
      </c>
      <c r="DJ234" s="126">
        <f t="shared" ref="DJ234:DS234" si="936">$A234*OFFSET($D234,0,DJ$3)</f>
        <v>0.4613874346</v>
      </c>
      <c r="DK234" s="126">
        <f t="shared" si="936"/>
        <v>0.18555799</v>
      </c>
      <c r="DL234" s="126">
        <f t="shared" si="936"/>
        <v>0.2283300521</v>
      </c>
      <c r="DM234" s="126">
        <f t="shared" si="936"/>
        <v>0.07462658293</v>
      </c>
      <c r="DN234" s="126">
        <f t="shared" si="936"/>
        <v>0.09182839054</v>
      </c>
      <c r="DO234" s="126">
        <f t="shared" si="936"/>
        <v>0.1129953024</v>
      </c>
      <c r="DP234" s="126">
        <f t="shared" si="936"/>
        <v>0.03001286487</v>
      </c>
      <c r="DQ234" s="126">
        <f t="shared" si="936"/>
        <v>0.03693098315</v>
      </c>
      <c r="DR234" s="126">
        <f t="shared" si="936"/>
        <v>0.04544376294</v>
      </c>
      <c r="DS234" s="126">
        <f t="shared" si="936"/>
        <v>0.05591878184</v>
      </c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5">
        <f t="shared" ref="EF234:EO234" si="937">D234*EF$3</f>
        <v>-0.002271078519</v>
      </c>
      <c r="EG234" s="125">
        <f t="shared" si="937"/>
        <v>0.1781508863</v>
      </c>
      <c r="EH234" s="125">
        <f t="shared" si="937"/>
        <v>0.2844526975</v>
      </c>
      <c r="EI234" s="125">
        <f t="shared" si="937"/>
        <v>-0.05771144115</v>
      </c>
      <c r="EJ234" s="125">
        <f t="shared" si="937"/>
        <v>0.106426272</v>
      </c>
      <c r="EK234" s="125">
        <f t="shared" si="937"/>
        <v>-0.05492949126</v>
      </c>
      <c r="EL234" s="125">
        <f t="shared" si="937"/>
        <v>0.0221945424</v>
      </c>
      <c r="EM234" s="125">
        <f t="shared" si="937"/>
        <v>-0.02433774261</v>
      </c>
      <c r="EN234" s="125">
        <f t="shared" si="937"/>
        <v>-0.03344351431</v>
      </c>
      <c r="EO234" s="125">
        <f t="shared" si="937"/>
        <v>0.04198002093</v>
      </c>
      <c r="EP234" s="127">
        <f t="shared" si="17"/>
        <v>0.4605111513</v>
      </c>
      <c r="EQ234" s="127">
        <v>0.006672429645198652</v>
      </c>
      <c r="ER234" s="127">
        <f t="shared" si="18"/>
        <v>0.4613874346</v>
      </c>
      <c r="ES234" s="127">
        <f t="shared" si="19"/>
        <v>0.0000007678723132</v>
      </c>
      <c r="ET234" s="127">
        <f t="shared" si="20"/>
        <v>0.0007865399261</v>
      </c>
    </row>
    <row r="235">
      <c r="A235" s="123">
        <f>'Yield Tabulations'!Z236</f>
        <v>0.5188017846</v>
      </c>
      <c r="B235" s="124">
        <f>'Yield Tabulations'!V236</f>
        <v>0.530876494</v>
      </c>
      <c r="C235" s="124">
        <f>'Yield Tabulations'!W236</f>
        <v>0.4973451327</v>
      </c>
      <c r="D235" s="125">
        <f t="shared" si="11"/>
        <v>1</v>
      </c>
      <c r="E235" s="125">
        <f t="shared" ref="E235:M235" si="938">POWER($B235,E$1)*POWER($C235,E$2)</f>
        <v>0.4973451327</v>
      </c>
      <c r="F235" s="125">
        <f t="shared" si="938"/>
        <v>0.530876494</v>
      </c>
      <c r="G235" s="125">
        <f t="shared" si="938"/>
        <v>0.2473521811</v>
      </c>
      <c r="H235" s="125">
        <f t="shared" si="938"/>
        <v>0.2640288404</v>
      </c>
      <c r="I235" s="125">
        <f t="shared" si="938"/>
        <v>0.2818298519</v>
      </c>
      <c r="J235" s="125">
        <f t="shared" si="938"/>
        <v>0.1230194033</v>
      </c>
      <c r="K235" s="125">
        <f t="shared" si="938"/>
        <v>0.1313134587</v>
      </c>
      <c r="L235" s="125">
        <f t="shared" si="938"/>
        <v>0.1401667051</v>
      </c>
      <c r="M235" s="125">
        <f t="shared" si="938"/>
        <v>0.1496168437</v>
      </c>
      <c r="N235" s="126">
        <f t="shared" ref="N235:DI235" si="939">OFFSET($D235,0,N$2)*OFFSET($D235,0,N$3)</f>
        <v>1</v>
      </c>
      <c r="O235" s="126">
        <f t="shared" si="939"/>
        <v>0.4973451327</v>
      </c>
      <c r="P235" s="126">
        <f t="shared" si="939"/>
        <v>0.530876494</v>
      </c>
      <c r="Q235" s="126">
        <f t="shared" si="939"/>
        <v>0.2473521811</v>
      </c>
      <c r="R235" s="126">
        <f t="shared" si="939"/>
        <v>0.2640288404</v>
      </c>
      <c r="S235" s="126">
        <f t="shared" si="939"/>
        <v>0.2818298519</v>
      </c>
      <c r="T235" s="126">
        <f t="shared" si="939"/>
        <v>0.1230194033</v>
      </c>
      <c r="U235" s="126">
        <f t="shared" si="939"/>
        <v>0.1313134587</v>
      </c>
      <c r="V235" s="126">
        <f t="shared" si="939"/>
        <v>0.1401667051</v>
      </c>
      <c r="W235" s="126">
        <f t="shared" si="939"/>
        <v>0.1496168437</v>
      </c>
      <c r="X235" s="126">
        <f t="shared" si="939"/>
        <v>0.4973451327</v>
      </c>
      <c r="Y235" s="126">
        <f t="shared" si="939"/>
        <v>0.2473521811</v>
      </c>
      <c r="Z235" s="126">
        <f t="shared" si="939"/>
        <v>0.2640288404</v>
      </c>
      <c r="AA235" s="126">
        <f t="shared" si="939"/>
        <v>0.1230194033</v>
      </c>
      <c r="AB235" s="126">
        <f t="shared" si="939"/>
        <v>0.1313134587</v>
      </c>
      <c r="AC235" s="126">
        <f t="shared" si="939"/>
        <v>0.1401667051</v>
      </c>
      <c r="AD235" s="126">
        <f t="shared" si="939"/>
        <v>0.06118310148</v>
      </c>
      <c r="AE235" s="126">
        <f t="shared" si="939"/>
        <v>0.06530810953</v>
      </c>
      <c r="AF235" s="126">
        <f t="shared" si="939"/>
        <v>0.06971122856</v>
      </c>
      <c r="AG235" s="126">
        <f t="shared" si="939"/>
        <v>0.07441120899</v>
      </c>
      <c r="AH235" s="126">
        <f t="shared" si="939"/>
        <v>0.530876494</v>
      </c>
      <c r="AI235" s="126">
        <f t="shared" si="939"/>
        <v>0.2640288404</v>
      </c>
      <c r="AJ235" s="126">
        <f t="shared" si="939"/>
        <v>0.2818298519</v>
      </c>
      <c r="AK235" s="126">
        <f t="shared" si="939"/>
        <v>0.1313134587</v>
      </c>
      <c r="AL235" s="126">
        <f t="shared" si="939"/>
        <v>0.1401667051</v>
      </c>
      <c r="AM235" s="126">
        <f t="shared" si="939"/>
        <v>0.1496168437</v>
      </c>
      <c r="AN235" s="126">
        <f t="shared" si="939"/>
        <v>0.06530810953</v>
      </c>
      <c r="AO235" s="126">
        <f t="shared" si="939"/>
        <v>0.06971122856</v>
      </c>
      <c r="AP235" s="126">
        <f t="shared" si="939"/>
        <v>0.07441120899</v>
      </c>
      <c r="AQ235" s="126">
        <f t="shared" si="939"/>
        <v>0.07942806543</v>
      </c>
      <c r="AR235" s="126">
        <f t="shared" si="939"/>
        <v>0.2473521811</v>
      </c>
      <c r="AS235" s="126">
        <f t="shared" si="939"/>
        <v>0.1230194033</v>
      </c>
      <c r="AT235" s="126">
        <f t="shared" si="939"/>
        <v>0.1313134587</v>
      </c>
      <c r="AU235" s="126">
        <f t="shared" si="939"/>
        <v>0.06118310148</v>
      </c>
      <c r="AV235" s="126">
        <f t="shared" si="939"/>
        <v>0.06530810953</v>
      </c>
      <c r="AW235" s="126">
        <f t="shared" si="939"/>
        <v>0.06971122856</v>
      </c>
      <c r="AX235" s="126">
        <f t="shared" si="939"/>
        <v>0.03042911773</v>
      </c>
      <c r="AY235" s="126">
        <f t="shared" si="939"/>
        <v>0.03248067041</v>
      </c>
      <c r="AZ235" s="126">
        <f t="shared" si="939"/>
        <v>0.03467054022</v>
      </c>
      <c r="BA235" s="126">
        <f t="shared" si="939"/>
        <v>0.03700805261</v>
      </c>
      <c r="BB235" s="126">
        <f t="shared" si="939"/>
        <v>0.2640288404</v>
      </c>
      <c r="BC235" s="126">
        <f t="shared" si="939"/>
        <v>0.1313134587</v>
      </c>
      <c r="BD235" s="126">
        <f t="shared" si="939"/>
        <v>0.1401667051</v>
      </c>
      <c r="BE235" s="126">
        <f t="shared" si="939"/>
        <v>0.06530810953</v>
      </c>
      <c r="BF235" s="126">
        <f t="shared" si="939"/>
        <v>0.06971122856</v>
      </c>
      <c r="BG235" s="126">
        <f t="shared" si="939"/>
        <v>0.07441120899</v>
      </c>
      <c r="BH235" s="126">
        <f t="shared" si="939"/>
        <v>0.03248067041</v>
      </c>
      <c r="BI235" s="126">
        <f t="shared" si="939"/>
        <v>0.03467054022</v>
      </c>
      <c r="BJ235" s="126">
        <f t="shared" si="939"/>
        <v>0.03700805261</v>
      </c>
      <c r="BK235" s="126">
        <f t="shared" si="939"/>
        <v>0.03950316174</v>
      </c>
      <c r="BL235" s="126">
        <f t="shared" si="939"/>
        <v>0.2818298519</v>
      </c>
      <c r="BM235" s="126">
        <f t="shared" si="939"/>
        <v>0.1401667051</v>
      </c>
      <c r="BN235" s="126">
        <f t="shared" si="939"/>
        <v>0.1496168437</v>
      </c>
      <c r="BO235" s="126">
        <f t="shared" si="939"/>
        <v>0.06971122856</v>
      </c>
      <c r="BP235" s="126">
        <f t="shared" si="939"/>
        <v>0.07441120899</v>
      </c>
      <c r="BQ235" s="126">
        <f t="shared" si="939"/>
        <v>0.07942806543</v>
      </c>
      <c r="BR235" s="126">
        <f t="shared" si="939"/>
        <v>0.03467054022</v>
      </c>
      <c r="BS235" s="126">
        <f t="shared" si="939"/>
        <v>0.03700805261</v>
      </c>
      <c r="BT235" s="126">
        <f t="shared" si="939"/>
        <v>0.03950316174</v>
      </c>
      <c r="BU235" s="126">
        <f t="shared" si="939"/>
        <v>0.0421664929</v>
      </c>
      <c r="BV235" s="126">
        <f t="shared" si="939"/>
        <v>0.1230194033</v>
      </c>
      <c r="BW235" s="126">
        <f t="shared" si="939"/>
        <v>0.06118310148</v>
      </c>
      <c r="BX235" s="126">
        <f t="shared" si="939"/>
        <v>0.06530810953</v>
      </c>
      <c r="BY235" s="126">
        <f t="shared" si="939"/>
        <v>0.03042911773</v>
      </c>
      <c r="BZ235" s="126">
        <f t="shared" si="939"/>
        <v>0.03248067041</v>
      </c>
      <c r="CA235" s="126">
        <f t="shared" si="939"/>
        <v>0.03467054022</v>
      </c>
      <c r="CB235" s="126">
        <f t="shared" si="939"/>
        <v>0.01513377359</v>
      </c>
      <c r="CC235" s="126">
        <f t="shared" si="939"/>
        <v>0.01615410333</v>
      </c>
      <c r="CD235" s="126">
        <f t="shared" si="939"/>
        <v>0.01724322443</v>
      </c>
      <c r="CE235" s="126">
        <f t="shared" si="939"/>
        <v>0.01840577484</v>
      </c>
      <c r="CF235" s="126">
        <f t="shared" si="939"/>
        <v>0.1313134587</v>
      </c>
      <c r="CG235" s="126">
        <f t="shared" si="939"/>
        <v>0.06530810953</v>
      </c>
      <c r="CH235" s="126">
        <f t="shared" si="939"/>
        <v>0.06971122856</v>
      </c>
      <c r="CI235" s="126">
        <f t="shared" si="939"/>
        <v>0.03248067041</v>
      </c>
      <c r="CJ235" s="126">
        <f t="shared" si="939"/>
        <v>0.03467054022</v>
      </c>
      <c r="CK235" s="126">
        <f t="shared" si="939"/>
        <v>0.03700805261</v>
      </c>
      <c r="CL235" s="126">
        <f t="shared" si="939"/>
        <v>0.01615410333</v>
      </c>
      <c r="CM235" s="126">
        <f t="shared" si="939"/>
        <v>0.01724322443</v>
      </c>
      <c r="CN235" s="126">
        <f t="shared" si="939"/>
        <v>0.01840577484</v>
      </c>
      <c r="CO235" s="126">
        <f t="shared" si="939"/>
        <v>0.01964670522</v>
      </c>
      <c r="CP235" s="126">
        <f t="shared" si="939"/>
        <v>0.1401667051</v>
      </c>
      <c r="CQ235" s="126">
        <f t="shared" si="939"/>
        <v>0.06971122856</v>
      </c>
      <c r="CR235" s="126">
        <f t="shared" si="939"/>
        <v>0.07441120899</v>
      </c>
      <c r="CS235" s="126">
        <f t="shared" si="939"/>
        <v>0.03467054022</v>
      </c>
      <c r="CT235" s="126">
        <f t="shared" si="939"/>
        <v>0.03700805261</v>
      </c>
      <c r="CU235" s="126">
        <f t="shared" si="939"/>
        <v>0.03950316174</v>
      </c>
      <c r="CV235" s="126">
        <f t="shared" si="939"/>
        <v>0.01724322443</v>
      </c>
      <c r="CW235" s="126">
        <f t="shared" si="939"/>
        <v>0.01840577484</v>
      </c>
      <c r="CX235" s="126">
        <f t="shared" si="939"/>
        <v>0.01964670522</v>
      </c>
      <c r="CY235" s="126">
        <f t="shared" si="939"/>
        <v>0.02097130001</v>
      </c>
      <c r="CZ235" s="126">
        <f t="shared" si="939"/>
        <v>0.1496168437</v>
      </c>
      <c r="DA235" s="126">
        <f t="shared" si="939"/>
        <v>0.07441120899</v>
      </c>
      <c r="DB235" s="126">
        <f t="shared" si="939"/>
        <v>0.07942806543</v>
      </c>
      <c r="DC235" s="126">
        <f t="shared" si="939"/>
        <v>0.03700805261</v>
      </c>
      <c r="DD235" s="126">
        <f t="shared" si="939"/>
        <v>0.03950316174</v>
      </c>
      <c r="DE235" s="126">
        <f t="shared" si="939"/>
        <v>0.0421664929</v>
      </c>
      <c r="DF235" s="126">
        <f t="shared" si="939"/>
        <v>0.01840577484</v>
      </c>
      <c r="DG235" s="126">
        <f t="shared" si="939"/>
        <v>0.01964670522</v>
      </c>
      <c r="DH235" s="126">
        <f t="shared" si="939"/>
        <v>0.02097130001</v>
      </c>
      <c r="DI235" s="126">
        <f t="shared" si="939"/>
        <v>0.02238519992</v>
      </c>
      <c r="DJ235" s="126">
        <f t="shared" ref="DJ235:DS235" si="940">$A235*OFFSET($D235,0,DJ$3)</f>
        <v>0.5188017846</v>
      </c>
      <c r="DK235" s="126">
        <f t="shared" si="940"/>
        <v>0.2580235424</v>
      </c>
      <c r="DL235" s="126">
        <f t="shared" si="940"/>
        <v>0.2754196725</v>
      </c>
      <c r="DM235" s="126">
        <f t="shared" si="940"/>
        <v>0.128326753</v>
      </c>
      <c r="DN235" s="126">
        <f t="shared" si="940"/>
        <v>0.1369786336</v>
      </c>
      <c r="DO235" s="126">
        <f t="shared" si="940"/>
        <v>0.1462138301</v>
      </c>
      <c r="DP235" s="126">
        <f t="shared" si="940"/>
        <v>0.06382268598</v>
      </c>
      <c r="DQ235" s="126">
        <f t="shared" si="940"/>
        <v>0.0681256567</v>
      </c>
      <c r="DR235" s="126">
        <f t="shared" si="940"/>
        <v>0.07271873675</v>
      </c>
      <c r="DS235" s="126">
        <f t="shared" si="940"/>
        <v>0.07762148551</v>
      </c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5">
        <f t="shared" ref="EF235:EO235" si="941">D235*EF$3</f>
        <v>-0.002271078519</v>
      </c>
      <c r="EG235" s="125">
        <f t="shared" si="941"/>
        <v>0.2203088597</v>
      </c>
      <c r="EH235" s="125">
        <f t="shared" si="941"/>
        <v>0.3051449871</v>
      </c>
      <c r="EI235" s="125">
        <f t="shared" si="941"/>
        <v>-0.08825714413</v>
      </c>
      <c r="EJ235" s="125">
        <f t="shared" si="941"/>
        <v>0.1411851462</v>
      </c>
      <c r="EK235" s="125">
        <f t="shared" si="941"/>
        <v>-0.0632117688</v>
      </c>
      <c r="EL235" s="125">
        <f t="shared" si="941"/>
        <v>0.04197378382</v>
      </c>
      <c r="EM235" s="125">
        <f t="shared" si="941"/>
        <v>-0.03992679294</v>
      </c>
      <c r="EN235" s="125">
        <f t="shared" si="941"/>
        <v>-0.04759356637</v>
      </c>
      <c r="EO235" s="125">
        <f t="shared" si="941"/>
        <v>0.05182403216</v>
      </c>
      <c r="EP235" s="127">
        <f t="shared" si="17"/>
        <v>0.5191764583</v>
      </c>
      <c r="EQ235" s="127">
        <v>0.009290972647781781</v>
      </c>
      <c r="ER235" s="127">
        <f t="shared" si="18"/>
        <v>0.5188017846</v>
      </c>
      <c r="ES235" s="127">
        <f t="shared" si="19"/>
        <v>0.0000001403803828</v>
      </c>
      <c r="ET235" s="127">
        <f t="shared" si="20"/>
        <v>0.007303355054</v>
      </c>
    </row>
    <row r="236">
      <c r="A236" s="123">
        <f>'Yield Tabulations'!Z237</f>
        <v>0.6507936508</v>
      </c>
      <c r="B236" s="124">
        <f>'Yield Tabulations'!V237</f>
        <v>0.596</v>
      </c>
      <c r="C236" s="124">
        <f>'Yield Tabulations'!W237</f>
        <v>0.7578125</v>
      </c>
      <c r="D236" s="125">
        <f t="shared" si="11"/>
        <v>1</v>
      </c>
      <c r="E236" s="125">
        <f t="shared" ref="E236:M236" si="942">POWER($B236,E$1)*POWER($C236,E$2)</f>
        <v>0.7578125</v>
      </c>
      <c r="F236" s="125">
        <f t="shared" si="942"/>
        <v>0.596</v>
      </c>
      <c r="G236" s="125">
        <f t="shared" si="942"/>
        <v>0.5742797852</v>
      </c>
      <c r="H236" s="125">
        <f t="shared" si="942"/>
        <v>0.45165625</v>
      </c>
      <c r="I236" s="125">
        <f t="shared" si="942"/>
        <v>0.355216</v>
      </c>
      <c r="J236" s="125">
        <f t="shared" si="942"/>
        <v>0.4351963997</v>
      </c>
      <c r="K236" s="125">
        <f t="shared" si="942"/>
        <v>0.342270752</v>
      </c>
      <c r="L236" s="125">
        <f t="shared" si="942"/>
        <v>0.269187125</v>
      </c>
      <c r="M236" s="125">
        <f t="shared" si="942"/>
        <v>0.211708736</v>
      </c>
      <c r="N236" s="126">
        <f t="shared" ref="N236:DI236" si="943">OFFSET($D236,0,N$2)*OFFSET($D236,0,N$3)</f>
        <v>1</v>
      </c>
      <c r="O236" s="126">
        <f t="shared" si="943"/>
        <v>0.7578125</v>
      </c>
      <c r="P236" s="126">
        <f t="shared" si="943"/>
        <v>0.596</v>
      </c>
      <c r="Q236" s="126">
        <f t="shared" si="943"/>
        <v>0.5742797852</v>
      </c>
      <c r="R236" s="126">
        <f t="shared" si="943"/>
        <v>0.45165625</v>
      </c>
      <c r="S236" s="126">
        <f t="shared" si="943"/>
        <v>0.355216</v>
      </c>
      <c r="T236" s="126">
        <f t="shared" si="943"/>
        <v>0.4351963997</v>
      </c>
      <c r="U236" s="126">
        <f t="shared" si="943"/>
        <v>0.342270752</v>
      </c>
      <c r="V236" s="126">
        <f t="shared" si="943"/>
        <v>0.269187125</v>
      </c>
      <c r="W236" s="126">
        <f t="shared" si="943"/>
        <v>0.211708736</v>
      </c>
      <c r="X236" s="126">
        <f t="shared" si="943"/>
        <v>0.7578125</v>
      </c>
      <c r="Y236" s="126">
        <f t="shared" si="943"/>
        <v>0.5742797852</v>
      </c>
      <c r="Z236" s="126">
        <f t="shared" si="943"/>
        <v>0.45165625</v>
      </c>
      <c r="AA236" s="126">
        <f t="shared" si="943"/>
        <v>0.4351963997</v>
      </c>
      <c r="AB236" s="126">
        <f t="shared" si="943"/>
        <v>0.342270752</v>
      </c>
      <c r="AC236" s="126">
        <f t="shared" si="943"/>
        <v>0.269187125</v>
      </c>
      <c r="AD236" s="126">
        <f t="shared" si="943"/>
        <v>0.3297972716</v>
      </c>
      <c r="AE236" s="126">
        <f t="shared" si="943"/>
        <v>0.2593770542</v>
      </c>
      <c r="AF236" s="126">
        <f t="shared" si="943"/>
        <v>0.2039933682</v>
      </c>
      <c r="AG236" s="126">
        <f t="shared" si="943"/>
        <v>0.1604355265</v>
      </c>
      <c r="AH236" s="126">
        <f t="shared" si="943"/>
        <v>0.596</v>
      </c>
      <c r="AI236" s="126">
        <f t="shared" si="943"/>
        <v>0.45165625</v>
      </c>
      <c r="AJ236" s="126">
        <f t="shared" si="943"/>
        <v>0.355216</v>
      </c>
      <c r="AK236" s="126">
        <f t="shared" si="943"/>
        <v>0.342270752</v>
      </c>
      <c r="AL236" s="126">
        <f t="shared" si="943"/>
        <v>0.269187125</v>
      </c>
      <c r="AM236" s="126">
        <f t="shared" si="943"/>
        <v>0.211708736</v>
      </c>
      <c r="AN236" s="126">
        <f t="shared" si="943"/>
        <v>0.2593770542</v>
      </c>
      <c r="AO236" s="126">
        <f t="shared" si="943"/>
        <v>0.2039933682</v>
      </c>
      <c r="AP236" s="126">
        <f t="shared" si="943"/>
        <v>0.1604355265</v>
      </c>
      <c r="AQ236" s="126">
        <f t="shared" si="943"/>
        <v>0.1261784067</v>
      </c>
      <c r="AR236" s="126">
        <f t="shared" si="943"/>
        <v>0.5742797852</v>
      </c>
      <c r="AS236" s="126">
        <f t="shared" si="943"/>
        <v>0.4351963997</v>
      </c>
      <c r="AT236" s="126">
        <f t="shared" si="943"/>
        <v>0.342270752</v>
      </c>
      <c r="AU236" s="126">
        <f t="shared" si="943"/>
        <v>0.3297972716</v>
      </c>
      <c r="AV236" s="126">
        <f t="shared" si="943"/>
        <v>0.2593770542</v>
      </c>
      <c r="AW236" s="126">
        <f t="shared" si="943"/>
        <v>0.2039933682</v>
      </c>
      <c r="AX236" s="126">
        <f t="shared" si="943"/>
        <v>0.2499244949</v>
      </c>
      <c r="AY236" s="126">
        <f t="shared" si="943"/>
        <v>0.1965591739</v>
      </c>
      <c r="AZ236" s="126">
        <f t="shared" si="943"/>
        <v>0.1545887243</v>
      </c>
      <c r="BA236" s="126">
        <f t="shared" si="943"/>
        <v>0.1215800474</v>
      </c>
      <c r="BB236" s="126">
        <f t="shared" si="943"/>
        <v>0.45165625</v>
      </c>
      <c r="BC236" s="126">
        <f t="shared" si="943"/>
        <v>0.342270752</v>
      </c>
      <c r="BD236" s="126">
        <f t="shared" si="943"/>
        <v>0.269187125</v>
      </c>
      <c r="BE236" s="126">
        <f t="shared" si="943"/>
        <v>0.2593770542</v>
      </c>
      <c r="BF236" s="126">
        <f t="shared" si="943"/>
        <v>0.2039933682</v>
      </c>
      <c r="BG236" s="126">
        <f t="shared" si="943"/>
        <v>0.1604355265</v>
      </c>
      <c r="BH236" s="126">
        <f t="shared" si="943"/>
        <v>0.1965591739</v>
      </c>
      <c r="BI236" s="126">
        <f t="shared" si="943"/>
        <v>0.1545887243</v>
      </c>
      <c r="BJ236" s="126">
        <f t="shared" si="943"/>
        <v>0.1215800474</v>
      </c>
      <c r="BK236" s="126">
        <f t="shared" si="943"/>
        <v>0.09561957379</v>
      </c>
      <c r="BL236" s="126">
        <f t="shared" si="943"/>
        <v>0.355216</v>
      </c>
      <c r="BM236" s="126">
        <f t="shared" si="943"/>
        <v>0.269187125</v>
      </c>
      <c r="BN236" s="126">
        <f t="shared" si="943"/>
        <v>0.211708736</v>
      </c>
      <c r="BO236" s="126">
        <f t="shared" si="943"/>
        <v>0.2039933682</v>
      </c>
      <c r="BP236" s="126">
        <f t="shared" si="943"/>
        <v>0.1604355265</v>
      </c>
      <c r="BQ236" s="126">
        <f t="shared" si="943"/>
        <v>0.1261784067</v>
      </c>
      <c r="BR236" s="126">
        <f t="shared" si="943"/>
        <v>0.1545887243</v>
      </c>
      <c r="BS236" s="126">
        <f t="shared" si="943"/>
        <v>0.1215800474</v>
      </c>
      <c r="BT236" s="126">
        <f t="shared" si="943"/>
        <v>0.09561957379</v>
      </c>
      <c r="BU236" s="126">
        <f t="shared" si="943"/>
        <v>0.07520233037</v>
      </c>
      <c r="BV236" s="126">
        <f t="shared" si="943"/>
        <v>0.4351963997</v>
      </c>
      <c r="BW236" s="126">
        <f t="shared" si="943"/>
        <v>0.3297972716</v>
      </c>
      <c r="BX236" s="126">
        <f t="shared" si="943"/>
        <v>0.2593770542</v>
      </c>
      <c r="BY236" s="126">
        <f t="shared" si="943"/>
        <v>0.2499244949</v>
      </c>
      <c r="BZ236" s="126">
        <f t="shared" si="943"/>
        <v>0.1965591739</v>
      </c>
      <c r="CA236" s="126">
        <f t="shared" si="943"/>
        <v>0.1545887243</v>
      </c>
      <c r="CB236" s="126">
        <f t="shared" si="943"/>
        <v>0.1893959063</v>
      </c>
      <c r="CC236" s="126">
        <f t="shared" si="943"/>
        <v>0.148954999</v>
      </c>
      <c r="CD236" s="126">
        <f t="shared" si="943"/>
        <v>0.1171492676</v>
      </c>
      <c r="CE236" s="126">
        <f t="shared" si="943"/>
        <v>0.09213487969</v>
      </c>
      <c r="CF236" s="126">
        <f t="shared" si="943"/>
        <v>0.342270752</v>
      </c>
      <c r="CG236" s="126">
        <f t="shared" si="943"/>
        <v>0.2593770542</v>
      </c>
      <c r="CH236" s="126">
        <f t="shared" si="943"/>
        <v>0.2039933682</v>
      </c>
      <c r="CI236" s="126">
        <f t="shared" si="943"/>
        <v>0.1965591739</v>
      </c>
      <c r="CJ236" s="126">
        <f t="shared" si="943"/>
        <v>0.1545887243</v>
      </c>
      <c r="CK236" s="126">
        <f t="shared" si="943"/>
        <v>0.1215800474</v>
      </c>
      <c r="CL236" s="126">
        <f t="shared" si="943"/>
        <v>0.148954999</v>
      </c>
      <c r="CM236" s="126">
        <f t="shared" si="943"/>
        <v>0.1171492676</v>
      </c>
      <c r="CN236" s="126">
        <f t="shared" si="943"/>
        <v>0.09213487969</v>
      </c>
      <c r="CO236" s="126">
        <f t="shared" si="943"/>
        <v>0.07246170827</v>
      </c>
      <c r="CP236" s="126">
        <f t="shared" si="943"/>
        <v>0.269187125</v>
      </c>
      <c r="CQ236" s="126">
        <f t="shared" si="943"/>
        <v>0.2039933682</v>
      </c>
      <c r="CR236" s="126">
        <f t="shared" si="943"/>
        <v>0.1604355265</v>
      </c>
      <c r="CS236" s="126">
        <f t="shared" si="943"/>
        <v>0.1545887243</v>
      </c>
      <c r="CT236" s="126">
        <f t="shared" si="943"/>
        <v>0.1215800474</v>
      </c>
      <c r="CU236" s="126">
        <f t="shared" si="943"/>
        <v>0.09561957379</v>
      </c>
      <c r="CV236" s="126">
        <f t="shared" si="943"/>
        <v>0.1171492676</v>
      </c>
      <c r="CW236" s="126">
        <f t="shared" si="943"/>
        <v>0.09213487969</v>
      </c>
      <c r="CX236" s="126">
        <f t="shared" si="943"/>
        <v>0.07246170827</v>
      </c>
      <c r="CY236" s="126">
        <f t="shared" si="943"/>
        <v>0.05698926598</v>
      </c>
      <c r="CZ236" s="126">
        <f t="shared" si="943"/>
        <v>0.211708736</v>
      </c>
      <c r="DA236" s="126">
        <f t="shared" si="943"/>
        <v>0.1604355265</v>
      </c>
      <c r="DB236" s="126">
        <f t="shared" si="943"/>
        <v>0.1261784067</v>
      </c>
      <c r="DC236" s="126">
        <f t="shared" si="943"/>
        <v>0.1215800474</v>
      </c>
      <c r="DD236" s="126">
        <f t="shared" si="943"/>
        <v>0.09561957379</v>
      </c>
      <c r="DE236" s="126">
        <f t="shared" si="943"/>
        <v>0.07520233037</v>
      </c>
      <c r="DF236" s="126">
        <f t="shared" si="943"/>
        <v>0.09213487969</v>
      </c>
      <c r="DG236" s="126">
        <f t="shared" si="943"/>
        <v>0.07246170827</v>
      </c>
      <c r="DH236" s="126">
        <f t="shared" si="943"/>
        <v>0.05698926598</v>
      </c>
      <c r="DI236" s="126">
        <f t="shared" si="943"/>
        <v>0.0448205889</v>
      </c>
      <c r="DJ236" s="126">
        <f t="shared" ref="DJ236:DS236" si="944">$A236*OFFSET($D236,0,DJ$3)</f>
        <v>0.6507936508</v>
      </c>
      <c r="DK236" s="126">
        <f t="shared" si="944"/>
        <v>0.4931795635</v>
      </c>
      <c r="DL236" s="126">
        <f t="shared" si="944"/>
        <v>0.3878730159</v>
      </c>
      <c r="DM236" s="126">
        <f t="shared" si="944"/>
        <v>0.373737638</v>
      </c>
      <c r="DN236" s="126">
        <f t="shared" si="944"/>
        <v>0.2939350198</v>
      </c>
      <c r="DO236" s="126">
        <f t="shared" si="944"/>
        <v>0.2311723175</v>
      </c>
      <c r="DP236" s="126">
        <f t="shared" si="944"/>
        <v>0.2832230538</v>
      </c>
      <c r="DQ236" s="126">
        <f t="shared" si="944"/>
        <v>0.2227476322</v>
      </c>
      <c r="DR236" s="126">
        <f t="shared" si="944"/>
        <v>0.1751852718</v>
      </c>
      <c r="DS236" s="126">
        <f t="shared" si="944"/>
        <v>0.1377787012</v>
      </c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5">
        <f t="shared" ref="EF236:EO236" si="945">D236*EF$3</f>
        <v>-0.002271078519</v>
      </c>
      <c r="EG236" s="125">
        <f t="shared" si="945"/>
        <v>0.3356880298</v>
      </c>
      <c r="EH236" s="125">
        <f t="shared" si="945"/>
        <v>0.3425776322</v>
      </c>
      <c r="EI236" s="125">
        <f t="shared" si="945"/>
        <v>-0.2049074059</v>
      </c>
      <c r="EJ236" s="125">
        <f t="shared" si="945"/>
        <v>0.2415158647</v>
      </c>
      <c r="EK236" s="125">
        <f t="shared" si="945"/>
        <v>-0.07967158735</v>
      </c>
      <c r="EL236" s="125">
        <f t="shared" si="945"/>
        <v>0.1484874671</v>
      </c>
      <c r="EM236" s="125">
        <f t="shared" si="945"/>
        <v>-0.1040698614</v>
      </c>
      <c r="EN236" s="125">
        <f t="shared" si="945"/>
        <v>-0.09140241464</v>
      </c>
      <c r="EO236" s="125">
        <f t="shared" si="945"/>
        <v>0.07333131801</v>
      </c>
      <c r="EP236" s="127">
        <f t="shared" si="17"/>
        <v>0.659277964</v>
      </c>
      <c r="EQ236" s="127">
        <v>-0.008863844863938652</v>
      </c>
      <c r="ER236" s="127">
        <f t="shared" si="18"/>
        <v>0.6507936508</v>
      </c>
      <c r="ES236" s="127">
        <f t="shared" si="19"/>
        <v>0.00007198357069</v>
      </c>
      <c r="ET236" s="127">
        <f t="shared" si="20"/>
        <v>0.04728517024</v>
      </c>
    </row>
    <row r="237">
      <c r="A237" s="123">
        <f>'Yield Tabulations'!Z238</f>
        <v>0.5383022774</v>
      </c>
      <c r="B237" s="124">
        <f>'Yield Tabulations'!V238</f>
        <v>0.5315024233</v>
      </c>
      <c r="C237" s="124">
        <f>'Yield Tabulations'!W238</f>
        <v>0.5504322767</v>
      </c>
      <c r="D237" s="125">
        <f t="shared" si="11"/>
        <v>1</v>
      </c>
      <c r="E237" s="125">
        <f t="shared" ref="E237:M237" si="946">POWER($B237,E$1)*POWER($C237,E$2)</f>
        <v>0.5504322767</v>
      </c>
      <c r="F237" s="125">
        <f t="shared" si="946"/>
        <v>0.5315024233</v>
      </c>
      <c r="G237" s="125">
        <f t="shared" si="946"/>
        <v>0.3029756912</v>
      </c>
      <c r="H237" s="125">
        <f t="shared" si="946"/>
        <v>0.2925560889</v>
      </c>
      <c r="I237" s="125">
        <f t="shared" si="946"/>
        <v>0.2824948259</v>
      </c>
      <c r="J237" s="125">
        <f t="shared" si="946"/>
        <v>0.1667675995</v>
      </c>
      <c r="K237" s="125">
        <f t="shared" si="946"/>
        <v>0.1610323141</v>
      </c>
      <c r="L237" s="125">
        <f t="shared" si="946"/>
        <v>0.1554942702</v>
      </c>
      <c r="M237" s="125">
        <f t="shared" si="946"/>
        <v>0.1501466845</v>
      </c>
      <c r="N237" s="126">
        <f t="shared" ref="N237:DI237" si="947">OFFSET($D237,0,N$2)*OFFSET($D237,0,N$3)</f>
        <v>1</v>
      </c>
      <c r="O237" s="126">
        <f t="shared" si="947"/>
        <v>0.5504322767</v>
      </c>
      <c r="P237" s="126">
        <f t="shared" si="947"/>
        <v>0.5315024233</v>
      </c>
      <c r="Q237" s="126">
        <f t="shared" si="947"/>
        <v>0.3029756912</v>
      </c>
      <c r="R237" s="126">
        <f t="shared" si="947"/>
        <v>0.2925560889</v>
      </c>
      <c r="S237" s="126">
        <f t="shared" si="947"/>
        <v>0.2824948259</v>
      </c>
      <c r="T237" s="126">
        <f t="shared" si="947"/>
        <v>0.1667675995</v>
      </c>
      <c r="U237" s="126">
        <f t="shared" si="947"/>
        <v>0.1610323141</v>
      </c>
      <c r="V237" s="126">
        <f t="shared" si="947"/>
        <v>0.1554942702</v>
      </c>
      <c r="W237" s="126">
        <f t="shared" si="947"/>
        <v>0.1501466845</v>
      </c>
      <c r="X237" s="126">
        <f t="shared" si="947"/>
        <v>0.5504322767</v>
      </c>
      <c r="Y237" s="126">
        <f t="shared" si="947"/>
        <v>0.3029756912</v>
      </c>
      <c r="Z237" s="126">
        <f t="shared" si="947"/>
        <v>0.2925560889</v>
      </c>
      <c r="AA237" s="126">
        <f t="shared" si="947"/>
        <v>0.1667675995</v>
      </c>
      <c r="AB237" s="126">
        <f t="shared" si="947"/>
        <v>0.1610323141</v>
      </c>
      <c r="AC237" s="126">
        <f t="shared" si="947"/>
        <v>0.1554942702</v>
      </c>
      <c r="AD237" s="126">
        <f t="shared" si="947"/>
        <v>0.09179426945</v>
      </c>
      <c r="AE237" s="126">
        <f t="shared" si="947"/>
        <v>0.08863738324</v>
      </c>
      <c r="AF237" s="126">
        <f t="shared" si="947"/>
        <v>0.08558906514</v>
      </c>
      <c r="AG237" s="126">
        <f t="shared" si="947"/>
        <v>0.08264558141</v>
      </c>
      <c r="AH237" s="126">
        <f t="shared" si="947"/>
        <v>0.5315024233</v>
      </c>
      <c r="AI237" s="126">
        <f t="shared" si="947"/>
        <v>0.2925560889</v>
      </c>
      <c r="AJ237" s="126">
        <f t="shared" si="947"/>
        <v>0.2824948259</v>
      </c>
      <c r="AK237" s="126">
        <f t="shared" si="947"/>
        <v>0.1610323141</v>
      </c>
      <c r="AL237" s="126">
        <f t="shared" si="947"/>
        <v>0.1554942702</v>
      </c>
      <c r="AM237" s="126">
        <f t="shared" si="947"/>
        <v>0.1501466845</v>
      </c>
      <c r="AN237" s="126">
        <f t="shared" si="947"/>
        <v>0.08863738324</v>
      </c>
      <c r="AO237" s="126">
        <f t="shared" si="947"/>
        <v>0.08558906514</v>
      </c>
      <c r="AP237" s="126">
        <f t="shared" si="947"/>
        <v>0.08264558141</v>
      </c>
      <c r="AQ237" s="126">
        <f t="shared" si="947"/>
        <v>0.07980332668</v>
      </c>
      <c r="AR237" s="126">
        <f t="shared" si="947"/>
        <v>0.3029756912</v>
      </c>
      <c r="AS237" s="126">
        <f t="shared" si="947"/>
        <v>0.1667675995</v>
      </c>
      <c r="AT237" s="126">
        <f t="shared" si="947"/>
        <v>0.1610323141</v>
      </c>
      <c r="AU237" s="126">
        <f t="shared" si="947"/>
        <v>0.09179426945</v>
      </c>
      <c r="AV237" s="126">
        <f t="shared" si="947"/>
        <v>0.08863738324</v>
      </c>
      <c r="AW237" s="126">
        <f t="shared" si="947"/>
        <v>0.08558906514</v>
      </c>
      <c r="AX237" s="126">
        <f t="shared" si="947"/>
        <v>0.05052652872</v>
      </c>
      <c r="AY237" s="126">
        <f t="shared" si="947"/>
        <v>0.04878887665</v>
      </c>
      <c r="AZ237" s="126">
        <f t="shared" si="947"/>
        <v>0.04711098398</v>
      </c>
      <c r="BA237" s="126">
        <f t="shared" si="947"/>
        <v>0.04549079553</v>
      </c>
      <c r="BB237" s="126">
        <f t="shared" si="947"/>
        <v>0.2925560889</v>
      </c>
      <c r="BC237" s="126">
        <f t="shared" si="947"/>
        <v>0.1610323141</v>
      </c>
      <c r="BD237" s="126">
        <f t="shared" si="947"/>
        <v>0.1554942702</v>
      </c>
      <c r="BE237" s="126">
        <f t="shared" si="947"/>
        <v>0.08863738324</v>
      </c>
      <c r="BF237" s="126">
        <f t="shared" si="947"/>
        <v>0.08558906514</v>
      </c>
      <c r="BG237" s="126">
        <f t="shared" si="947"/>
        <v>0.08264558141</v>
      </c>
      <c r="BH237" s="126">
        <f t="shared" si="947"/>
        <v>0.04878887665</v>
      </c>
      <c r="BI237" s="126">
        <f t="shared" si="947"/>
        <v>0.04711098398</v>
      </c>
      <c r="BJ237" s="126">
        <f t="shared" si="947"/>
        <v>0.04549079553</v>
      </c>
      <c r="BK237" s="126">
        <f t="shared" si="947"/>
        <v>0.04392632679</v>
      </c>
      <c r="BL237" s="126">
        <f t="shared" si="947"/>
        <v>0.2824948259</v>
      </c>
      <c r="BM237" s="126">
        <f t="shared" si="947"/>
        <v>0.1554942702</v>
      </c>
      <c r="BN237" s="126">
        <f t="shared" si="947"/>
        <v>0.1501466845</v>
      </c>
      <c r="BO237" s="126">
        <f t="shared" si="947"/>
        <v>0.08558906514</v>
      </c>
      <c r="BP237" s="126">
        <f t="shared" si="947"/>
        <v>0.08264558141</v>
      </c>
      <c r="BQ237" s="126">
        <f t="shared" si="947"/>
        <v>0.07980332668</v>
      </c>
      <c r="BR237" s="126">
        <f t="shared" si="947"/>
        <v>0.04711098398</v>
      </c>
      <c r="BS237" s="126">
        <f t="shared" si="947"/>
        <v>0.04549079553</v>
      </c>
      <c r="BT237" s="126">
        <f t="shared" si="947"/>
        <v>0.04392632679</v>
      </c>
      <c r="BU237" s="126">
        <f t="shared" si="947"/>
        <v>0.04241566151</v>
      </c>
      <c r="BV237" s="126">
        <f t="shared" si="947"/>
        <v>0.1667675995</v>
      </c>
      <c r="BW237" s="126">
        <f t="shared" si="947"/>
        <v>0.09179426945</v>
      </c>
      <c r="BX237" s="126">
        <f t="shared" si="947"/>
        <v>0.08863738324</v>
      </c>
      <c r="BY237" s="126">
        <f t="shared" si="947"/>
        <v>0.05052652872</v>
      </c>
      <c r="BZ237" s="126">
        <f t="shared" si="947"/>
        <v>0.04878887665</v>
      </c>
      <c r="CA237" s="126">
        <f t="shared" si="947"/>
        <v>0.04711098398</v>
      </c>
      <c r="CB237" s="126">
        <f t="shared" si="947"/>
        <v>0.02781143223</v>
      </c>
      <c r="CC237" s="126">
        <f t="shared" si="947"/>
        <v>0.02685497245</v>
      </c>
      <c r="CD237" s="126">
        <f t="shared" si="947"/>
        <v>0.02593140617</v>
      </c>
      <c r="CE237" s="126">
        <f t="shared" si="947"/>
        <v>0.02503960215</v>
      </c>
      <c r="CF237" s="126">
        <f t="shared" si="947"/>
        <v>0.1610323141</v>
      </c>
      <c r="CG237" s="126">
        <f t="shared" si="947"/>
        <v>0.08863738324</v>
      </c>
      <c r="CH237" s="126">
        <f t="shared" si="947"/>
        <v>0.08558906514</v>
      </c>
      <c r="CI237" s="126">
        <f t="shared" si="947"/>
        <v>0.04878887665</v>
      </c>
      <c r="CJ237" s="126">
        <f t="shared" si="947"/>
        <v>0.04711098398</v>
      </c>
      <c r="CK237" s="126">
        <f t="shared" si="947"/>
        <v>0.04549079553</v>
      </c>
      <c r="CL237" s="126">
        <f t="shared" si="947"/>
        <v>0.02685497245</v>
      </c>
      <c r="CM237" s="126">
        <f t="shared" si="947"/>
        <v>0.02593140617</v>
      </c>
      <c r="CN237" s="126">
        <f t="shared" si="947"/>
        <v>0.02503960215</v>
      </c>
      <c r="CO237" s="126">
        <f t="shared" si="947"/>
        <v>0.02417846806</v>
      </c>
      <c r="CP237" s="126">
        <f t="shared" si="947"/>
        <v>0.1554942702</v>
      </c>
      <c r="CQ237" s="126">
        <f t="shared" si="947"/>
        <v>0.08558906514</v>
      </c>
      <c r="CR237" s="126">
        <f t="shared" si="947"/>
        <v>0.08264558141</v>
      </c>
      <c r="CS237" s="126">
        <f t="shared" si="947"/>
        <v>0.04711098398</v>
      </c>
      <c r="CT237" s="126">
        <f t="shared" si="947"/>
        <v>0.04549079553</v>
      </c>
      <c r="CU237" s="126">
        <f t="shared" si="947"/>
        <v>0.04392632679</v>
      </c>
      <c r="CV237" s="126">
        <f t="shared" si="947"/>
        <v>0.02593140617</v>
      </c>
      <c r="CW237" s="126">
        <f t="shared" si="947"/>
        <v>0.02503960215</v>
      </c>
      <c r="CX237" s="126">
        <f t="shared" si="947"/>
        <v>0.02417846806</v>
      </c>
      <c r="CY237" s="126">
        <f t="shared" si="947"/>
        <v>0.02334694913</v>
      </c>
      <c r="CZ237" s="126">
        <f t="shared" si="947"/>
        <v>0.1501466845</v>
      </c>
      <c r="DA237" s="126">
        <f t="shared" si="947"/>
        <v>0.08264558141</v>
      </c>
      <c r="DB237" s="126">
        <f t="shared" si="947"/>
        <v>0.07980332668</v>
      </c>
      <c r="DC237" s="126">
        <f t="shared" si="947"/>
        <v>0.04549079553</v>
      </c>
      <c r="DD237" s="126">
        <f t="shared" si="947"/>
        <v>0.04392632679</v>
      </c>
      <c r="DE237" s="126">
        <f t="shared" si="947"/>
        <v>0.04241566151</v>
      </c>
      <c r="DF237" s="126">
        <f t="shared" si="947"/>
        <v>0.02503960215</v>
      </c>
      <c r="DG237" s="126">
        <f t="shared" si="947"/>
        <v>0.02417846806</v>
      </c>
      <c r="DH237" s="126">
        <f t="shared" si="947"/>
        <v>0.02334694913</v>
      </c>
      <c r="DI237" s="126">
        <f t="shared" si="947"/>
        <v>0.02254402688</v>
      </c>
      <c r="DJ237" s="126">
        <f t="shared" ref="DJ237:DS237" si="948">$A237*OFFSET($D237,0,DJ$3)</f>
        <v>0.5383022774</v>
      </c>
      <c r="DK237" s="126">
        <f t="shared" si="948"/>
        <v>0.2962989481</v>
      </c>
      <c r="DL237" s="126">
        <f t="shared" si="948"/>
        <v>0.2861089649</v>
      </c>
      <c r="DM237" s="126">
        <f t="shared" si="948"/>
        <v>0.1630925046</v>
      </c>
      <c r="DN237" s="126">
        <f t="shared" si="948"/>
        <v>0.1574836089</v>
      </c>
      <c r="DO237" s="126">
        <f t="shared" si="948"/>
        <v>0.1520676082</v>
      </c>
      <c r="DP237" s="126">
        <f t="shared" si="948"/>
        <v>0.0897713786</v>
      </c>
      <c r="DQ237" s="126">
        <f t="shared" si="948"/>
        <v>0.0866840614</v>
      </c>
      <c r="DR237" s="126">
        <f t="shared" si="948"/>
        <v>0.08370291977</v>
      </c>
      <c r="DS237" s="126">
        <f t="shared" si="948"/>
        <v>0.08082430224</v>
      </c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5">
        <f t="shared" ref="EF237:EO237" si="949">D237*EF$3</f>
        <v>-0.002271078519</v>
      </c>
      <c r="EG237" s="125">
        <f t="shared" si="949"/>
        <v>0.2438248597</v>
      </c>
      <c r="EH237" s="125">
        <f t="shared" si="949"/>
        <v>0.3055047679</v>
      </c>
      <c r="EI237" s="125">
        <f t="shared" si="949"/>
        <v>-0.1081040366</v>
      </c>
      <c r="EJ237" s="125">
        <f t="shared" si="949"/>
        <v>0.1564396303</v>
      </c>
      <c r="EK237" s="125">
        <f t="shared" si="949"/>
        <v>-0.06336091618</v>
      </c>
      <c r="EL237" s="125">
        <f t="shared" si="949"/>
        <v>0.05690051308</v>
      </c>
      <c r="EM237" s="125">
        <f t="shared" si="949"/>
        <v>-0.04896302272</v>
      </c>
      <c r="EN237" s="125">
        <f t="shared" si="949"/>
        <v>-0.05279803689</v>
      </c>
      <c r="EO237" s="125">
        <f t="shared" si="949"/>
        <v>0.05200755755</v>
      </c>
      <c r="EP237" s="127">
        <f t="shared" si="17"/>
        <v>0.5391802376</v>
      </c>
      <c r="EQ237" s="127">
        <v>0.01703915493685726</v>
      </c>
      <c r="ER237" s="127">
        <f t="shared" si="18"/>
        <v>0.5383022774</v>
      </c>
      <c r="ES237" s="127">
        <f t="shared" si="19"/>
        <v>0.0000007708141286</v>
      </c>
      <c r="ET237" s="127">
        <f t="shared" si="20"/>
        <v>0.01101663561</v>
      </c>
    </row>
    <row r="238">
      <c r="A238" s="123">
        <f>'Yield Tabulations'!Z239</f>
        <v>0.4786012526</v>
      </c>
      <c r="B238" s="124">
        <f>'Yield Tabulations'!V239</f>
        <v>0.49218107</v>
      </c>
      <c r="C238" s="124">
        <f>'Yield Tabulations'!W239</f>
        <v>0.455064194</v>
      </c>
      <c r="D238" s="125">
        <f t="shared" si="11"/>
        <v>1</v>
      </c>
      <c r="E238" s="125">
        <f t="shared" ref="E238:M238" si="950">POWER($B238,E$1)*POWER($C238,E$2)</f>
        <v>0.455064194</v>
      </c>
      <c r="F238" s="125">
        <f t="shared" si="950"/>
        <v>0.49218107</v>
      </c>
      <c r="G238" s="125">
        <f t="shared" si="950"/>
        <v>0.2070834207</v>
      </c>
      <c r="H238" s="125">
        <f t="shared" si="950"/>
        <v>0.2239739819</v>
      </c>
      <c r="I238" s="125">
        <f t="shared" si="950"/>
        <v>0.2422422056</v>
      </c>
      <c r="J238" s="125">
        <f t="shared" si="950"/>
        <v>0.09423624992</v>
      </c>
      <c r="K238" s="125">
        <f t="shared" si="950"/>
        <v>0.1019225396</v>
      </c>
      <c r="L238" s="125">
        <f t="shared" si="950"/>
        <v>0.1102357541</v>
      </c>
      <c r="M238" s="125">
        <f t="shared" si="950"/>
        <v>0.119227028</v>
      </c>
      <c r="N238" s="126">
        <f t="shared" ref="N238:DI238" si="951">OFFSET($D238,0,N$2)*OFFSET($D238,0,N$3)</f>
        <v>1</v>
      </c>
      <c r="O238" s="126">
        <f t="shared" si="951"/>
        <v>0.455064194</v>
      </c>
      <c r="P238" s="126">
        <f t="shared" si="951"/>
        <v>0.49218107</v>
      </c>
      <c r="Q238" s="126">
        <f t="shared" si="951"/>
        <v>0.2070834207</v>
      </c>
      <c r="R238" s="126">
        <f t="shared" si="951"/>
        <v>0.2239739819</v>
      </c>
      <c r="S238" s="126">
        <f t="shared" si="951"/>
        <v>0.2422422056</v>
      </c>
      <c r="T238" s="126">
        <f t="shared" si="951"/>
        <v>0.09423624992</v>
      </c>
      <c r="U238" s="126">
        <f t="shared" si="951"/>
        <v>0.1019225396</v>
      </c>
      <c r="V238" s="126">
        <f t="shared" si="951"/>
        <v>0.1102357541</v>
      </c>
      <c r="W238" s="126">
        <f t="shared" si="951"/>
        <v>0.119227028</v>
      </c>
      <c r="X238" s="126">
        <f t="shared" si="951"/>
        <v>0.455064194</v>
      </c>
      <c r="Y238" s="126">
        <f t="shared" si="951"/>
        <v>0.2070834207</v>
      </c>
      <c r="Z238" s="126">
        <f t="shared" si="951"/>
        <v>0.2239739819</v>
      </c>
      <c r="AA238" s="126">
        <f t="shared" si="951"/>
        <v>0.09423624992</v>
      </c>
      <c r="AB238" s="126">
        <f t="shared" si="951"/>
        <v>0.1019225396</v>
      </c>
      <c r="AC238" s="126">
        <f t="shared" si="951"/>
        <v>0.1102357541</v>
      </c>
      <c r="AD238" s="126">
        <f t="shared" si="951"/>
        <v>0.04288354312</v>
      </c>
      <c r="AE238" s="126">
        <f t="shared" si="951"/>
        <v>0.04638129831</v>
      </c>
      <c r="AF238" s="126">
        <f t="shared" si="951"/>
        <v>0.05016434457</v>
      </c>
      <c r="AG238" s="126">
        <f t="shared" si="951"/>
        <v>0.05425595138</v>
      </c>
      <c r="AH238" s="126">
        <f t="shared" si="951"/>
        <v>0.49218107</v>
      </c>
      <c r="AI238" s="126">
        <f t="shared" si="951"/>
        <v>0.2239739819</v>
      </c>
      <c r="AJ238" s="126">
        <f t="shared" si="951"/>
        <v>0.2422422056</v>
      </c>
      <c r="AK238" s="126">
        <f t="shared" si="951"/>
        <v>0.1019225396</v>
      </c>
      <c r="AL238" s="126">
        <f t="shared" si="951"/>
        <v>0.1102357541</v>
      </c>
      <c r="AM238" s="126">
        <f t="shared" si="951"/>
        <v>0.119227028</v>
      </c>
      <c r="AN238" s="126">
        <f t="shared" si="951"/>
        <v>0.04638129831</v>
      </c>
      <c r="AO238" s="126">
        <f t="shared" si="951"/>
        <v>0.05016434457</v>
      </c>
      <c r="AP238" s="126">
        <f t="shared" si="951"/>
        <v>0.05425595138</v>
      </c>
      <c r="AQ238" s="126">
        <f t="shared" si="951"/>
        <v>0.05868128619</v>
      </c>
      <c r="AR238" s="126">
        <f t="shared" si="951"/>
        <v>0.2070834207</v>
      </c>
      <c r="AS238" s="126">
        <f t="shared" si="951"/>
        <v>0.09423624992</v>
      </c>
      <c r="AT238" s="126">
        <f t="shared" si="951"/>
        <v>0.1019225396</v>
      </c>
      <c r="AU238" s="126">
        <f t="shared" si="951"/>
        <v>0.04288354312</v>
      </c>
      <c r="AV238" s="126">
        <f t="shared" si="951"/>
        <v>0.04638129831</v>
      </c>
      <c r="AW238" s="126">
        <f t="shared" si="951"/>
        <v>0.05016434457</v>
      </c>
      <c r="AX238" s="126">
        <f t="shared" si="951"/>
        <v>0.01951476498</v>
      </c>
      <c r="AY238" s="126">
        <f t="shared" si="951"/>
        <v>0.02110646813</v>
      </c>
      <c r="AZ238" s="126">
        <f t="shared" si="951"/>
        <v>0.02282799703</v>
      </c>
      <c r="BA238" s="126">
        <f t="shared" si="951"/>
        <v>0.02468994078</v>
      </c>
      <c r="BB238" s="126">
        <f t="shared" si="951"/>
        <v>0.2239739819</v>
      </c>
      <c r="BC238" s="126">
        <f t="shared" si="951"/>
        <v>0.1019225396</v>
      </c>
      <c r="BD238" s="126">
        <f t="shared" si="951"/>
        <v>0.1102357541</v>
      </c>
      <c r="BE238" s="126">
        <f t="shared" si="951"/>
        <v>0.04638129831</v>
      </c>
      <c r="BF238" s="126">
        <f t="shared" si="951"/>
        <v>0.05016434457</v>
      </c>
      <c r="BG238" s="126">
        <f t="shared" si="951"/>
        <v>0.05425595138</v>
      </c>
      <c r="BH238" s="126">
        <f t="shared" si="951"/>
        <v>0.02110646813</v>
      </c>
      <c r="BI238" s="126">
        <f t="shared" si="951"/>
        <v>0.02282799703</v>
      </c>
      <c r="BJ238" s="126">
        <f t="shared" si="951"/>
        <v>0.02468994078</v>
      </c>
      <c r="BK238" s="126">
        <f t="shared" si="951"/>
        <v>0.0267037522</v>
      </c>
      <c r="BL238" s="126">
        <f t="shared" si="951"/>
        <v>0.2422422056</v>
      </c>
      <c r="BM238" s="126">
        <f t="shared" si="951"/>
        <v>0.1102357541</v>
      </c>
      <c r="BN238" s="126">
        <f t="shared" si="951"/>
        <v>0.119227028</v>
      </c>
      <c r="BO238" s="126">
        <f t="shared" si="951"/>
        <v>0.05016434457</v>
      </c>
      <c r="BP238" s="126">
        <f t="shared" si="951"/>
        <v>0.05425595138</v>
      </c>
      <c r="BQ238" s="126">
        <f t="shared" si="951"/>
        <v>0.05868128619</v>
      </c>
      <c r="BR238" s="126">
        <f t="shared" si="951"/>
        <v>0.02282799703</v>
      </c>
      <c r="BS238" s="126">
        <f t="shared" si="951"/>
        <v>0.02468994078</v>
      </c>
      <c r="BT238" s="126">
        <f t="shared" si="951"/>
        <v>0.0267037522</v>
      </c>
      <c r="BU238" s="126">
        <f t="shared" si="951"/>
        <v>0.02888181822</v>
      </c>
      <c r="BV238" s="126">
        <f t="shared" si="951"/>
        <v>0.09423624992</v>
      </c>
      <c r="BW238" s="126">
        <f t="shared" si="951"/>
        <v>0.04288354312</v>
      </c>
      <c r="BX238" s="126">
        <f t="shared" si="951"/>
        <v>0.04638129831</v>
      </c>
      <c r="BY238" s="126">
        <f t="shared" si="951"/>
        <v>0.01951476498</v>
      </c>
      <c r="BZ238" s="126">
        <f t="shared" si="951"/>
        <v>0.02110646813</v>
      </c>
      <c r="CA238" s="126">
        <f t="shared" si="951"/>
        <v>0.02282799703</v>
      </c>
      <c r="CB238" s="126">
        <f t="shared" si="951"/>
        <v>0.008880470799</v>
      </c>
      <c r="CC238" s="126">
        <f t="shared" si="951"/>
        <v>0.00960479791</v>
      </c>
      <c r="CD238" s="126">
        <f t="shared" si="951"/>
        <v>0.01038820407</v>
      </c>
      <c r="CE238" s="126">
        <f t="shared" si="951"/>
        <v>0.011235508</v>
      </c>
      <c r="CF238" s="126">
        <f t="shared" si="951"/>
        <v>0.1019225396</v>
      </c>
      <c r="CG238" s="126">
        <f t="shared" si="951"/>
        <v>0.04638129831</v>
      </c>
      <c r="CH238" s="126">
        <f t="shared" si="951"/>
        <v>0.05016434457</v>
      </c>
      <c r="CI238" s="126">
        <f t="shared" si="951"/>
        <v>0.02110646813</v>
      </c>
      <c r="CJ238" s="126">
        <f t="shared" si="951"/>
        <v>0.02282799703</v>
      </c>
      <c r="CK238" s="126">
        <f t="shared" si="951"/>
        <v>0.02468994078</v>
      </c>
      <c r="CL238" s="126">
        <f t="shared" si="951"/>
        <v>0.00960479791</v>
      </c>
      <c r="CM238" s="126">
        <f t="shared" si="951"/>
        <v>0.01038820407</v>
      </c>
      <c r="CN238" s="126">
        <f t="shared" si="951"/>
        <v>0.011235508</v>
      </c>
      <c r="CO238" s="126">
        <f t="shared" si="951"/>
        <v>0.01215192147</v>
      </c>
      <c r="CP238" s="126">
        <f t="shared" si="951"/>
        <v>0.1102357541</v>
      </c>
      <c r="CQ238" s="126">
        <f t="shared" si="951"/>
        <v>0.05016434457</v>
      </c>
      <c r="CR238" s="126">
        <f t="shared" si="951"/>
        <v>0.05425595138</v>
      </c>
      <c r="CS238" s="126">
        <f t="shared" si="951"/>
        <v>0.02282799703</v>
      </c>
      <c r="CT238" s="126">
        <f t="shared" si="951"/>
        <v>0.02468994078</v>
      </c>
      <c r="CU238" s="126">
        <f t="shared" si="951"/>
        <v>0.0267037522</v>
      </c>
      <c r="CV238" s="126">
        <f t="shared" si="951"/>
        <v>0.01038820407</v>
      </c>
      <c r="CW238" s="126">
        <f t="shared" si="951"/>
        <v>0.011235508</v>
      </c>
      <c r="CX238" s="126">
        <f t="shared" si="951"/>
        <v>0.01215192147</v>
      </c>
      <c r="CY238" s="126">
        <f t="shared" si="951"/>
        <v>0.01314308133</v>
      </c>
      <c r="CZ238" s="126">
        <f t="shared" si="951"/>
        <v>0.119227028</v>
      </c>
      <c r="DA238" s="126">
        <f t="shared" si="951"/>
        <v>0.05425595138</v>
      </c>
      <c r="DB238" s="126">
        <f t="shared" si="951"/>
        <v>0.05868128619</v>
      </c>
      <c r="DC238" s="126">
        <f t="shared" si="951"/>
        <v>0.02468994078</v>
      </c>
      <c r="DD238" s="126">
        <f t="shared" si="951"/>
        <v>0.0267037522</v>
      </c>
      <c r="DE238" s="126">
        <f t="shared" si="951"/>
        <v>0.02888181822</v>
      </c>
      <c r="DF238" s="126">
        <f t="shared" si="951"/>
        <v>0.011235508</v>
      </c>
      <c r="DG238" s="126">
        <f t="shared" si="951"/>
        <v>0.01215192147</v>
      </c>
      <c r="DH238" s="126">
        <f t="shared" si="951"/>
        <v>0.01314308133</v>
      </c>
      <c r="DI238" s="126">
        <f t="shared" si="951"/>
        <v>0.01421508419</v>
      </c>
      <c r="DJ238" s="126">
        <f t="shared" ref="DJ238:DS238" si="952">$A238*OFFSET($D238,0,DJ$3)</f>
        <v>0.4786012526</v>
      </c>
      <c r="DK238" s="126">
        <f t="shared" si="952"/>
        <v>0.2177942933</v>
      </c>
      <c r="DL238" s="126">
        <f t="shared" si="952"/>
        <v>0.2355584766</v>
      </c>
      <c r="DM238" s="126">
        <f t="shared" si="952"/>
        <v>0.09911038453</v>
      </c>
      <c r="DN238" s="126">
        <f t="shared" si="952"/>
        <v>0.1071942283</v>
      </c>
      <c r="DO238" s="126">
        <f t="shared" si="952"/>
        <v>0.115937423</v>
      </c>
      <c r="DP238" s="126">
        <f t="shared" si="952"/>
        <v>0.04510158725</v>
      </c>
      <c r="DQ238" s="126">
        <f t="shared" si="952"/>
        <v>0.0487802551</v>
      </c>
      <c r="DR238" s="126">
        <f t="shared" si="952"/>
        <v>0.05275896997</v>
      </c>
      <c r="DS238" s="126">
        <f t="shared" si="952"/>
        <v>0.05706220492</v>
      </c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5">
        <f t="shared" ref="EF238:EO238" si="953">D238*EF$3</f>
        <v>-0.002271078519</v>
      </c>
      <c r="EG238" s="125">
        <f t="shared" si="953"/>
        <v>0.201579682</v>
      </c>
      <c r="EH238" s="125">
        <f t="shared" si="953"/>
        <v>0.282903063</v>
      </c>
      <c r="EI238" s="125">
        <f t="shared" si="953"/>
        <v>-0.07388894339</v>
      </c>
      <c r="EJ238" s="125">
        <f t="shared" si="953"/>
        <v>0.1197664594</v>
      </c>
      <c r="EK238" s="125">
        <f t="shared" si="953"/>
        <v>-0.05433263436</v>
      </c>
      <c r="EL238" s="125">
        <f t="shared" si="953"/>
        <v>0.03215307403</v>
      </c>
      <c r="EM238" s="125">
        <f t="shared" si="953"/>
        <v>-0.03099027453</v>
      </c>
      <c r="EN238" s="125">
        <f t="shared" si="953"/>
        <v>-0.03743052013</v>
      </c>
      <c r="EO238" s="125">
        <f t="shared" si="953"/>
        <v>0.0412976586</v>
      </c>
      <c r="EP238" s="127">
        <f t="shared" si="17"/>
        <v>0.4787864861</v>
      </c>
      <c r="EQ238" s="127">
        <v>0.00854218951004615</v>
      </c>
      <c r="ER238" s="127">
        <f t="shared" si="18"/>
        <v>0.4786012526</v>
      </c>
      <c r="ES238" s="127">
        <f t="shared" si="19"/>
        <v>0.00000003431143057</v>
      </c>
      <c r="ET238" s="127">
        <f t="shared" si="20"/>
        <v>0.0020483895</v>
      </c>
    </row>
    <row r="239">
      <c r="A239" s="123">
        <f>'Yield Tabulations'!Z240</f>
        <v>0.544539117</v>
      </c>
      <c r="B239" s="124">
        <f>'Yield Tabulations'!V240</f>
        <v>0.5591016548</v>
      </c>
      <c r="C239" s="124">
        <f>'Yield Tabulations'!W240</f>
        <v>0.5168539326</v>
      </c>
      <c r="D239" s="125">
        <f t="shared" si="11"/>
        <v>1</v>
      </c>
      <c r="E239" s="125">
        <f t="shared" ref="E239:M239" si="954">POWER($B239,E$1)*POWER($C239,E$2)</f>
        <v>0.5168539326</v>
      </c>
      <c r="F239" s="125">
        <f t="shared" si="954"/>
        <v>0.5591016548</v>
      </c>
      <c r="G239" s="125">
        <f t="shared" si="954"/>
        <v>0.2671379876</v>
      </c>
      <c r="H239" s="125">
        <f t="shared" si="954"/>
        <v>0.288973889</v>
      </c>
      <c r="I239" s="125">
        <f t="shared" si="954"/>
        <v>0.3125946605</v>
      </c>
      <c r="J239" s="125">
        <f t="shared" si="954"/>
        <v>0.1380713194</v>
      </c>
      <c r="K239" s="125">
        <f t="shared" si="954"/>
        <v>0.149357291</v>
      </c>
      <c r="L239" s="125">
        <f t="shared" si="954"/>
        <v>0.1615657796</v>
      </c>
      <c r="M239" s="125">
        <f t="shared" si="954"/>
        <v>0.174772192</v>
      </c>
      <c r="N239" s="126">
        <f t="shared" ref="N239:DI239" si="955">OFFSET($D239,0,N$2)*OFFSET($D239,0,N$3)</f>
        <v>1</v>
      </c>
      <c r="O239" s="126">
        <f t="shared" si="955"/>
        <v>0.5168539326</v>
      </c>
      <c r="P239" s="126">
        <f t="shared" si="955"/>
        <v>0.5591016548</v>
      </c>
      <c r="Q239" s="126">
        <f t="shared" si="955"/>
        <v>0.2671379876</v>
      </c>
      <c r="R239" s="126">
        <f t="shared" si="955"/>
        <v>0.288973889</v>
      </c>
      <c r="S239" s="126">
        <f t="shared" si="955"/>
        <v>0.3125946605</v>
      </c>
      <c r="T239" s="126">
        <f t="shared" si="955"/>
        <v>0.1380713194</v>
      </c>
      <c r="U239" s="126">
        <f t="shared" si="955"/>
        <v>0.149357291</v>
      </c>
      <c r="V239" s="126">
        <f t="shared" si="955"/>
        <v>0.1615657796</v>
      </c>
      <c r="W239" s="126">
        <f t="shared" si="955"/>
        <v>0.174772192</v>
      </c>
      <c r="X239" s="126">
        <f t="shared" si="955"/>
        <v>0.5168539326</v>
      </c>
      <c r="Y239" s="126">
        <f t="shared" si="955"/>
        <v>0.2671379876</v>
      </c>
      <c r="Z239" s="126">
        <f t="shared" si="955"/>
        <v>0.288973889</v>
      </c>
      <c r="AA239" s="126">
        <f t="shared" si="955"/>
        <v>0.1380713194</v>
      </c>
      <c r="AB239" s="126">
        <f t="shared" si="955"/>
        <v>0.149357291</v>
      </c>
      <c r="AC239" s="126">
        <f t="shared" si="955"/>
        <v>0.1615657796</v>
      </c>
      <c r="AD239" s="126">
        <f t="shared" si="955"/>
        <v>0.07136270443</v>
      </c>
      <c r="AE239" s="126">
        <f t="shared" si="955"/>
        <v>0.07719590319</v>
      </c>
      <c r="AF239" s="126">
        <f t="shared" si="955"/>
        <v>0.08350590854</v>
      </c>
      <c r="AG239" s="126">
        <f t="shared" si="955"/>
        <v>0.09033169472</v>
      </c>
      <c r="AH239" s="126">
        <f t="shared" si="955"/>
        <v>0.5591016548</v>
      </c>
      <c r="AI239" s="126">
        <f t="shared" si="955"/>
        <v>0.288973889</v>
      </c>
      <c r="AJ239" s="126">
        <f t="shared" si="955"/>
        <v>0.3125946605</v>
      </c>
      <c r="AK239" s="126">
        <f t="shared" si="955"/>
        <v>0.149357291</v>
      </c>
      <c r="AL239" s="126">
        <f t="shared" si="955"/>
        <v>0.1615657796</v>
      </c>
      <c r="AM239" s="126">
        <f t="shared" si="955"/>
        <v>0.174772192</v>
      </c>
      <c r="AN239" s="126">
        <f t="shared" si="955"/>
        <v>0.07719590319</v>
      </c>
      <c r="AO239" s="126">
        <f t="shared" si="955"/>
        <v>0.08350590854</v>
      </c>
      <c r="AP239" s="126">
        <f t="shared" si="955"/>
        <v>0.09033169472</v>
      </c>
      <c r="AQ239" s="126">
        <f t="shared" si="955"/>
        <v>0.09771542174</v>
      </c>
      <c r="AR239" s="126">
        <f t="shared" si="955"/>
        <v>0.2671379876</v>
      </c>
      <c r="AS239" s="126">
        <f t="shared" si="955"/>
        <v>0.1380713194</v>
      </c>
      <c r="AT239" s="126">
        <f t="shared" si="955"/>
        <v>0.149357291</v>
      </c>
      <c r="AU239" s="126">
        <f t="shared" si="955"/>
        <v>0.07136270443</v>
      </c>
      <c r="AV239" s="126">
        <f t="shared" si="955"/>
        <v>0.07719590319</v>
      </c>
      <c r="AW239" s="126">
        <f t="shared" si="955"/>
        <v>0.08350590854</v>
      </c>
      <c r="AX239" s="126">
        <f t="shared" si="955"/>
        <v>0.03688409443</v>
      </c>
      <c r="AY239" s="126">
        <f t="shared" si="955"/>
        <v>0.03989900614</v>
      </c>
      <c r="AZ239" s="126">
        <f t="shared" si="955"/>
        <v>0.04316035722</v>
      </c>
      <c r="BA239" s="126">
        <f t="shared" si="955"/>
        <v>0.04668829165</v>
      </c>
      <c r="BB239" s="126">
        <f t="shared" si="955"/>
        <v>0.288973889</v>
      </c>
      <c r="BC239" s="126">
        <f t="shared" si="955"/>
        <v>0.149357291</v>
      </c>
      <c r="BD239" s="126">
        <f t="shared" si="955"/>
        <v>0.1615657796</v>
      </c>
      <c r="BE239" s="126">
        <f t="shared" si="955"/>
        <v>0.07719590319</v>
      </c>
      <c r="BF239" s="126">
        <f t="shared" si="955"/>
        <v>0.08350590854</v>
      </c>
      <c r="BG239" s="126">
        <f t="shared" si="955"/>
        <v>0.09033169472</v>
      </c>
      <c r="BH239" s="126">
        <f t="shared" si="955"/>
        <v>0.03989900614</v>
      </c>
      <c r="BI239" s="126">
        <f t="shared" si="955"/>
        <v>0.04316035722</v>
      </c>
      <c r="BJ239" s="126">
        <f t="shared" si="955"/>
        <v>0.04668829165</v>
      </c>
      <c r="BK239" s="126">
        <f t="shared" si="955"/>
        <v>0.0505046</v>
      </c>
      <c r="BL239" s="126">
        <f t="shared" si="955"/>
        <v>0.3125946605</v>
      </c>
      <c r="BM239" s="126">
        <f t="shared" si="955"/>
        <v>0.1615657796</v>
      </c>
      <c r="BN239" s="126">
        <f t="shared" si="955"/>
        <v>0.174772192</v>
      </c>
      <c r="BO239" s="126">
        <f t="shared" si="955"/>
        <v>0.08350590854</v>
      </c>
      <c r="BP239" s="126">
        <f t="shared" si="955"/>
        <v>0.09033169472</v>
      </c>
      <c r="BQ239" s="126">
        <f t="shared" si="955"/>
        <v>0.09771542174</v>
      </c>
      <c r="BR239" s="126">
        <f t="shared" si="955"/>
        <v>0.04316035722</v>
      </c>
      <c r="BS239" s="126">
        <f t="shared" si="955"/>
        <v>0.04668829165</v>
      </c>
      <c r="BT239" s="126">
        <f t="shared" si="955"/>
        <v>0.0505046</v>
      </c>
      <c r="BU239" s="126">
        <f t="shared" si="955"/>
        <v>0.054632854</v>
      </c>
      <c r="BV239" s="126">
        <f t="shared" si="955"/>
        <v>0.1380713194</v>
      </c>
      <c r="BW239" s="126">
        <f t="shared" si="955"/>
        <v>0.07136270443</v>
      </c>
      <c r="BX239" s="126">
        <f t="shared" si="955"/>
        <v>0.07719590319</v>
      </c>
      <c r="BY239" s="126">
        <f t="shared" si="955"/>
        <v>0.03688409443</v>
      </c>
      <c r="BZ239" s="126">
        <f t="shared" si="955"/>
        <v>0.03989900614</v>
      </c>
      <c r="CA239" s="126">
        <f t="shared" si="955"/>
        <v>0.04316035722</v>
      </c>
      <c r="CB239" s="126">
        <f t="shared" si="955"/>
        <v>0.01906368925</v>
      </c>
      <c r="CC239" s="126">
        <f t="shared" si="955"/>
        <v>0.02062195823</v>
      </c>
      <c r="CD239" s="126">
        <f t="shared" si="955"/>
        <v>0.02230760036</v>
      </c>
      <c r="CE239" s="126">
        <f t="shared" si="955"/>
        <v>0.02413102715</v>
      </c>
      <c r="CF239" s="126">
        <f t="shared" si="955"/>
        <v>0.149357291</v>
      </c>
      <c r="CG239" s="126">
        <f t="shared" si="955"/>
        <v>0.07719590319</v>
      </c>
      <c r="CH239" s="126">
        <f t="shared" si="955"/>
        <v>0.08350590854</v>
      </c>
      <c r="CI239" s="126">
        <f t="shared" si="955"/>
        <v>0.03989900614</v>
      </c>
      <c r="CJ239" s="126">
        <f t="shared" si="955"/>
        <v>0.04316035722</v>
      </c>
      <c r="CK239" s="126">
        <f t="shared" si="955"/>
        <v>0.04668829165</v>
      </c>
      <c r="CL239" s="126">
        <f t="shared" si="955"/>
        <v>0.02062195823</v>
      </c>
      <c r="CM239" s="126">
        <f t="shared" si="955"/>
        <v>0.02230760036</v>
      </c>
      <c r="CN239" s="126">
        <f t="shared" si="955"/>
        <v>0.02413102715</v>
      </c>
      <c r="CO239" s="126">
        <f t="shared" si="955"/>
        <v>0.02610350112</v>
      </c>
      <c r="CP239" s="126">
        <f t="shared" si="955"/>
        <v>0.1615657796</v>
      </c>
      <c r="CQ239" s="126">
        <f t="shared" si="955"/>
        <v>0.08350590854</v>
      </c>
      <c r="CR239" s="126">
        <f t="shared" si="955"/>
        <v>0.09033169472</v>
      </c>
      <c r="CS239" s="126">
        <f t="shared" si="955"/>
        <v>0.04316035722</v>
      </c>
      <c r="CT239" s="126">
        <f t="shared" si="955"/>
        <v>0.04668829165</v>
      </c>
      <c r="CU239" s="126">
        <f t="shared" si="955"/>
        <v>0.0505046</v>
      </c>
      <c r="CV239" s="126">
        <f t="shared" si="955"/>
        <v>0.02230760036</v>
      </c>
      <c r="CW239" s="126">
        <f t="shared" si="955"/>
        <v>0.02413102715</v>
      </c>
      <c r="CX239" s="126">
        <f t="shared" si="955"/>
        <v>0.02610350112</v>
      </c>
      <c r="CY239" s="126">
        <f t="shared" si="955"/>
        <v>0.02823720544</v>
      </c>
      <c r="CZ239" s="126">
        <f t="shared" si="955"/>
        <v>0.174772192</v>
      </c>
      <c r="DA239" s="126">
        <f t="shared" si="955"/>
        <v>0.09033169472</v>
      </c>
      <c r="DB239" s="126">
        <f t="shared" si="955"/>
        <v>0.09771542174</v>
      </c>
      <c r="DC239" s="126">
        <f t="shared" si="955"/>
        <v>0.04668829165</v>
      </c>
      <c r="DD239" s="126">
        <f t="shared" si="955"/>
        <v>0.0505046</v>
      </c>
      <c r="DE239" s="126">
        <f t="shared" si="955"/>
        <v>0.054632854</v>
      </c>
      <c r="DF239" s="126">
        <f t="shared" si="955"/>
        <v>0.02413102715</v>
      </c>
      <c r="DG239" s="126">
        <f t="shared" si="955"/>
        <v>0.02610350112</v>
      </c>
      <c r="DH239" s="126">
        <f t="shared" si="955"/>
        <v>0.02823720544</v>
      </c>
      <c r="DI239" s="126">
        <f t="shared" si="955"/>
        <v>0.03054531908</v>
      </c>
      <c r="DJ239" s="126">
        <f t="shared" ref="DJ239:DS239" si="956">$A239*OFFSET($D239,0,DJ$3)</f>
        <v>0.544539117</v>
      </c>
      <c r="DK239" s="126">
        <f t="shared" si="956"/>
        <v>0.281447184</v>
      </c>
      <c r="DL239" s="126">
        <f t="shared" si="956"/>
        <v>0.3044527214</v>
      </c>
      <c r="DM239" s="126">
        <f t="shared" si="956"/>
        <v>0.1454670839</v>
      </c>
      <c r="DN239" s="126">
        <f t="shared" si="956"/>
        <v>0.1573575864</v>
      </c>
      <c r="DO239" s="126">
        <f t="shared" si="956"/>
        <v>0.1702200204</v>
      </c>
      <c r="DP239" s="126">
        <f t="shared" si="956"/>
        <v>0.07518523437</v>
      </c>
      <c r="DQ239" s="126">
        <f t="shared" si="956"/>
        <v>0.08133088733</v>
      </c>
      <c r="DR239" s="126">
        <f t="shared" si="956"/>
        <v>0.08797888693</v>
      </c>
      <c r="DS239" s="126">
        <f t="shared" si="956"/>
        <v>0.09517029508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5">
        <f t="shared" ref="EF239:EO239" si="957">D239*EF$3</f>
        <v>-0.002271078519</v>
      </c>
      <c r="EG239" s="125">
        <f t="shared" si="957"/>
        <v>0.2289506683</v>
      </c>
      <c r="EH239" s="125">
        <f t="shared" si="957"/>
        <v>0.3213686595</v>
      </c>
      <c r="EI239" s="125">
        <f t="shared" si="957"/>
        <v>-0.09531687077</v>
      </c>
      <c r="EJ239" s="125">
        <f t="shared" si="957"/>
        <v>0.154524107</v>
      </c>
      <c r="EK239" s="125">
        <f t="shared" si="957"/>
        <v>-0.07011202422</v>
      </c>
      <c r="EL239" s="125">
        <f t="shared" si="957"/>
        <v>0.04710944418</v>
      </c>
      <c r="EM239" s="125">
        <f t="shared" si="957"/>
        <v>-0.04541314874</v>
      </c>
      <c r="EN239" s="125">
        <f t="shared" si="957"/>
        <v>-0.05485961624</v>
      </c>
      <c r="EO239" s="125">
        <f t="shared" si="957"/>
        <v>0.06053729964</v>
      </c>
      <c r="EP239" s="127">
        <f t="shared" si="17"/>
        <v>0.5445174401</v>
      </c>
      <c r="EQ239" s="127">
        <v>-0.023838901444520555</v>
      </c>
      <c r="ER239" s="127">
        <f t="shared" si="18"/>
        <v>0.544539117</v>
      </c>
      <c r="ES239" s="127">
        <f t="shared" si="19"/>
        <v>0.0000000004698842896</v>
      </c>
      <c r="ET239" s="127">
        <f t="shared" si="20"/>
        <v>0.01236477316</v>
      </c>
    </row>
    <row r="240">
      <c r="A240" s="123">
        <f>'Yield Tabulations'!Z241</f>
        <v>0.4818181818</v>
      </c>
      <c r="B240" s="124">
        <f>'Yield Tabulations'!V241</f>
        <v>0.4659367397</v>
      </c>
      <c r="C240" s="124">
        <f>'Yield Tabulations'!W241</f>
        <v>0.5080321285</v>
      </c>
      <c r="D240" s="125">
        <f t="shared" si="11"/>
        <v>1</v>
      </c>
      <c r="E240" s="125">
        <f t="shared" ref="E240:M240" si="958">POWER($B240,E$1)*POWER($C240,E$2)</f>
        <v>0.5080321285</v>
      </c>
      <c r="F240" s="125">
        <f t="shared" si="958"/>
        <v>0.4659367397</v>
      </c>
      <c r="G240" s="125">
        <f t="shared" si="958"/>
        <v>0.2580966436</v>
      </c>
      <c r="H240" s="125">
        <f t="shared" si="958"/>
        <v>0.2367108336</v>
      </c>
      <c r="I240" s="125">
        <f t="shared" si="958"/>
        <v>0.2170970454</v>
      </c>
      <c r="J240" s="125">
        <f t="shared" si="958"/>
        <v>0.1311213872</v>
      </c>
      <c r="K240" s="125">
        <f t="shared" si="958"/>
        <v>0.1202567086</v>
      </c>
      <c r="L240" s="125">
        <f t="shared" si="958"/>
        <v>0.1102922741</v>
      </c>
      <c r="M240" s="125">
        <f t="shared" si="958"/>
        <v>0.1011534895</v>
      </c>
      <c r="N240" s="126">
        <f t="shared" ref="N240:DI240" si="959">OFFSET($D240,0,N$2)*OFFSET($D240,0,N$3)</f>
        <v>1</v>
      </c>
      <c r="O240" s="126">
        <f t="shared" si="959"/>
        <v>0.5080321285</v>
      </c>
      <c r="P240" s="126">
        <f t="shared" si="959"/>
        <v>0.4659367397</v>
      </c>
      <c r="Q240" s="126">
        <f t="shared" si="959"/>
        <v>0.2580966436</v>
      </c>
      <c r="R240" s="126">
        <f t="shared" si="959"/>
        <v>0.2367108336</v>
      </c>
      <c r="S240" s="126">
        <f t="shared" si="959"/>
        <v>0.2170970454</v>
      </c>
      <c r="T240" s="126">
        <f t="shared" si="959"/>
        <v>0.1311213872</v>
      </c>
      <c r="U240" s="126">
        <f t="shared" si="959"/>
        <v>0.1202567086</v>
      </c>
      <c r="V240" s="126">
        <f t="shared" si="959"/>
        <v>0.1102922741</v>
      </c>
      <c r="W240" s="126">
        <f t="shared" si="959"/>
        <v>0.1011534895</v>
      </c>
      <c r="X240" s="126">
        <f t="shared" si="959"/>
        <v>0.5080321285</v>
      </c>
      <c r="Y240" s="126">
        <f t="shared" si="959"/>
        <v>0.2580966436</v>
      </c>
      <c r="Z240" s="126">
        <f t="shared" si="959"/>
        <v>0.2367108336</v>
      </c>
      <c r="AA240" s="126">
        <f t="shared" si="959"/>
        <v>0.1311213872</v>
      </c>
      <c r="AB240" s="126">
        <f t="shared" si="959"/>
        <v>0.1202567086</v>
      </c>
      <c r="AC240" s="126">
        <f t="shared" si="959"/>
        <v>0.1102922741</v>
      </c>
      <c r="AD240" s="126">
        <f t="shared" si="959"/>
        <v>0.06661387744</v>
      </c>
      <c r="AE240" s="126">
        <f t="shared" si="959"/>
        <v>0.06109427166</v>
      </c>
      <c r="AF240" s="126">
        <f t="shared" si="959"/>
        <v>0.05603201874</v>
      </c>
      <c r="AG240" s="126">
        <f t="shared" si="959"/>
        <v>0.05138922258</v>
      </c>
      <c r="AH240" s="126">
        <f t="shared" si="959"/>
        <v>0.4659367397</v>
      </c>
      <c r="AI240" s="126">
        <f t="shared" si="959"/>
        <v>0.2367108336</v>
      </c>
      <c r="AJ240" s="126">
        <f t="shared" si="959"/>
        <v>0.2170970454</v>
      </c>
      <c r="AK240" s="126">
        <f t="shared" si="959"/>
        <v>0.1202567086</v>
      </c>
      <c r="AL240" s="126">
        <f t="shared" si="959"/>
        <v>0.1102922741</v>
      </c>
      <c r="AM240" s="126">
        <f t="shared" si="959"/>
        <v>0.1011534895</v>
      </c>
      <c r="AN240" s="126">
        <f t="shared" si="959"/>
        <v>0.06109427166</v>
      </c>
      <c r="AO240" s="126">
        <f t="shared" si="959"/>
        <v>0.05603201874</v>
      </c>
      <c r="AP240" s="126">
        <f t="shared" si="959"/>
        <v>0.05138922258</v>
      </c>
      <c r="AQ240" s="126">
        <f t="shared" si="959"/>
        <v>0.04713112711</v>
      </c>
      <c r="AR240" s="126">
        <f t="shared" si="959"/>
        <v>0.2580966436</v>
      </c>
      <c r="AS240" s="126">
        <f t="shared" si="959"/>
        <v>0.1311213872</v>
      </c>
      <c r="AT240" s="126">
        <f t="shared" si="959"/>
        <v>0.1202567086</v>
      </c>
      <c r="AU240" s="126">
        <f t="shared" si="959"/>
        <v>0.06661387744</v>
      </c>
      <c r="AV240" s="126">
        <f t="shared" si="959"/>
        <v>0.06109427166</v>
      </c>
      <c r="AW240" s="126">
        <f t="shared" si="959"/>
        <v>0.05603201874</v>
      </c>
      <c r="AX240" s="126">
        <f t="shared" si="959"/>
        <v>0.03384198994</v>
      </c>
      <c r="AY240" s="126">
        <f t="shared" si="959"/>
        <v>0.03103785287</v>
      </c>
      <c r="AZ240" s="126">
        <f t="shared" si="959"/>
        <v>0.02846606575</v>
      </c>
      <c r="BA240" s="126">
        <f t="shared" si="959"/>
        <v>0.02610737613</v>
      </c>
      <c r="BB240" s="126">
        <f t="shared" si="959"/>
        <v>0.2367108336</v>
      </c>
      <c r="BC240" s="126">
        <f t="shared" si="959"/>
        <v>0.1202567086</v>
      </c>
      <c r="BD240" s="126">
        <f t="shared" si="959"/>
        <v>0.1102922741</v>
      </c>
      <c r="BE240" s="126">
        <f t="shared" si="959"/>
        <v>0.06109427166</v>
      </c>
      <c r="BF240" s="126">
        <f t="shared" si="959"/>
        <v>0.05603201874</v>
      </c>
      <c r="BG240" s="126">
        <f t="shared" si="959"/>
        <v>0.05138922258</v>
      </c>
      <c r="BH240" s="126">
        <f t="shared" si="959"/>
        <v>0.03103785287</v>
      </c>
      <c r="BI240" s="126">
        <f t="shared" si="959"/>
        <v>0.02846606575</v>
      </c>
      <c r="BJ240" s="126">
        <f t="shared" si="959"/>
        <v>0.02610737613</v>
      </c>
      <c r="BK240" s="126">
        <f t="shared" si="959"/>
        <v>0.02394412682</v>
      </c>
      <c r="BL240" s="126">
        <f t="shared" si="959"/>
        <v>0.2170970454</v>
      </c>
      <c r="BM240" s="126">
        <f t="shared" si="959"/>
        <v>0.1102922741</v>
      </c>
      <c r="BN240" s="126">
        <f t="shared" si="959"/>
        <v>0.1011534895</v>
      </c>
      <c r="BO240" s="126">
        <f t="shared" si="959"/>
        <v>0.05603201874</v>
      </c>
      <c r="BP240" s="126">
        <f t="shared" si="959"/>
        <v>0.05138922258</v>
      </c>
      <c r="BQ240" s="126">
        <f t="shared" si="959"/>
        <v>0.04713112711</v>
      </c>
      <c r="BR240" s="126">
        <f t="shared" si="959"/>
        <v>0.02846606575</v>
      </c>
      <c r="BS240" s="126">
        <f t="shared" si="959"/>
        <v>0.02610737613</v>
      </c>
      <c r="BT240" s="126">
        <f t="shared" si="959"/>
        <v>0.02394412682</v>
      </c>
      <c r="BU240" s="126">
        <f t="shared" si="959"/>
        <v>0.0219601237</v>
      </c>
      <c r="BV240" s="126">
        <f t="shared" si="959"/>
        <v>0.1311213872</v>
      </c>
      <c r="BW240" s="126">
        <f t="shared" si="959"/>
        <v>0.06661387744</v>
      </c>
      <c r="BX240" s="126">
        <f t="shared" si="959"/>
        <v>0.06109427166</v>
      </c>
      <c r="BY240" s="126">
        <f t="shared" si="959"/>
        <v>0.03384198994</v>
      </c>
      <c r="BZ240" s="126">
        <f t="shared" si="959"/>
        <v>0.03103785287</v>
      </c>
      <c r="CA240" s="126">
        <f t="shared" si="959"/>
        <v>0.02846606575</v>
      </c>
      <c r="CB240" s="126">
        <f t="shared" si="959"/>
        <v>0.01719281818</v>
      </c>
      <c r="CC240" s="126">
        <f t="shared" si="959"/>
        <v>0.01576822646</v>
      </c>
      <c r="CD240" s="126">
        <f t="shared" si="959"/>
        <v>0.01446167597</v>
      </c>
      <c r="CE240" s="126">
        <f t="shared" si="959"/>
        <v>0.01326338587</v>
      </c>
      <c r="CF240" s="126">
        <f t="shared" si="959"/>
        <v>0.1202567086</v>
      </c>
      <c r="CG240" s="126">
        <f t="shared" si="959"/>
        <v>0.06109427166</v>
      </c>
      <c r="CH240" s="126">
        <f t="shared" si="959"/>
        <v>0.05603201874</v>
      </c>
      <c r="CI240" s="126">
        <f t="shared" si="959"/>
        <v>0.03103785287</v>
      </c>
      <c r="CJ240" s="126">
        <f t="shared" si="959"/>
        <v>0.02846606575</v>
      </c>
      <c r="CK240" s="126">
        <f t="shared" si="959"/>
        <v>0.02610737613</v>
      </c>
      <c r="CL240" s="126">
        <f t="shared" si="959"/>
        <v>0.01576822646</v>
      </c>
      <c r="CM240" s="126">
        <f t="shared" si="959"/>
        <v>0.01446167597</v>
      </c>
      <c r="CN240" s="126">
        <f t="shared" si="959"/>
        <v>0.01326338587</v>
      </c>
      <c r="CO240" s="126">
        <f t="shared" si="959"/>
        <v>0.01216438572</v>
      </c>
      <c r="CP240" s="126">
        <f t="shared" si="959"/>
        <v>0.1102922741</v>
      </c>
      <c r="CQ240" s="126">
        <f t="shared" si="959"/>
        <v>0.05603201874</v>
      </c>
      <c r="CR240" s="126">
        <f t="shared" si="959"/>
        <v>0.05138922258</v>
      </c>
      <c r="CS240" s="126">
        <f t="shared" si="959"/>
        <v>0.02846606575</v>
      </c>
      <c r="CT240" s="126">
        <f t="shared" si="959"/>
        <v>0.02610737613</v>
      </c>
      <c r="CU240" s="126">
        <f t="shared" si="959"/>
        <v>0.02394412682</v>
      </c>
      <c r="CV240" s="126">
        <f t="shared" si="959"/>
        <v>0.01446167597</v>
      </c>
      <c r="CW240" s="126">
        <f t="shared" si="959"/>
        <v>0.01326338587</v>
      </c>
      <c r="CX240" s="126">
        <f t="shared" si="959"/>
        <v>0.01216438572</v>
      </c>
      <c r="CY240" s="126">
        <f t="shared" si="959"/>
        <v>0.01115644839</v>
      </c>
      <c r="CZ240" s="126">
        <f t="shared" si="959"/>
        <v>0.1011534895</v>
      </c>
      <c r="DA240" s="126">
        <f t="shared" si="959"/>
        <v>0.05138922258</v>
      </c>
      <c r="DB240" s="126">
        <f t="shared" si="959"/>
        <v>0.04713112711</v>
      </c>
      <c r="DC240" s="126">
        <f t="shared" si="959"/>
        <v>0.02610737613</v>
      </c>
      <c r="DD240" s="126">
        <f t="shared" si="959"/>
        <v>0.02394412682</v>
      </c>
      <c r="DE240" s="126">
        <f t="shared" si="959"/>
        <v>0.0219601237</v>
      </c>
      <c r="DF240" s="126">
        <f t="shared" si="959"/>
        <v>0.01326338587</v>
      </c>
      <c r="DG240" s="126">
        <f t="shared" si="959"/>
        <v>0.01216438572</v>
      </c>
      <c r="DH240" s="126">
        <f t="shared" si="959"/>
        <v>0.01115644839</v>
      </c>
      <c r="DI240" s="126">
        <f t="shared" si="959"/>
        <v>0.01023202844</v>
      </c>
      <c r="DJ240" s="126">
        <f t="shared" ref="DJ240:DS240" si="960">$A240*OFFSET($D240,0,DJ$3)</f>
        <v>0.4818181818</v>
      </c>
      <c r="DK240" s="126">
        <f t="shared" si="960"/>
        <v>0.2447791165</v>
      </c>
      <c r="DL240" s="126">
        <f t="shared" si="960"/>
        <v>0.2244967927</v>
      </c>
      <c r="DM240" s="126">
        <f t="shared" si="960"/>
        <v>0.1243556556</v>
      </c>
      <c r="DN240" s="126">
        <f t="shared" si="960"/>
        <v>0.1140515835</v>
      </c>
      <c r="DO240" s="126">
        <f t="shared" si="960"/>
        <v>0.1046013037</v>
      </c>
      <c r="DP240" s="126">
        <f t="shared" si="960"/>
        <v>0.06317666838</v>
      </c>
      <c r="DQ240" s="126">
        <f t="shared" si="960"/>
        <v>0.05794186871</v>
      </c>
      <c r="DR240" s="126">
        <f t="shared" si="960"/>
        <v>0.05314082295</v>
      </c>
      <c r="DS240" s="126">
        <f t="shared" si="960"/>
        <v>0.0487375904</v>
      </c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5">
        <f t="shared" ref="EF240:EO240" si="961">D240*EF$3</f>
        <v>-0.002271078519</v>
      </c>
      <c r="EG240" s="125">
        <f t="shared" si="961"/>
        <v>0.2250428758</v>
      </c>
      <c r="EH240" s="125">
        <f t="shared" si="961"/>
        <v>0.2678179615</v>
      </c>
      <c r="EI240" s="125">
        <f t="shared" si="961"/>
        <v>-0.09209085029</v>
      </c>
      <c r="EJ240" s="125">
        <f t="shared" si="961"/>
        <v>0.1265772845</v>
      </c>
      <c r="EK240" s="125">
        <f t="shared" si="961"/>
        <v>-0.04869281286</v>
      </c>
      <c r="EL240" s="125">
        <f t="shared" si="961"/>
        <v>0.04473815197</v>
      </c>
      <c r="EM240" s="125">
        <f t="shared" si="961"/>
        <v>-0.0365649093</v>
      </c>
      <c r="EN240" s="125">
        <f t="shared" si="961"/>
        <v>-0.03744971147</v>
      </c>
      <c r="EO240" s="125">
        <f t="shared" si="961"/>
        <v>0.03503737657</v>
      </c>
      <c r="EP240" s="127">
        <f t="shared" si="17"/>
        <v>0.4821442879</v>
      </c>
      <c r="EQ240" s="127">
        <v>-0.003401307048448321</v>
      </c>
      <c r="ER240" s="127">
        <f t="shared" si="18"/>
        <v>0.4818181818</v>
      </c>
      <c r="ES240" s="127">
        <f t="shared" si="19"/>
        <v>0.000000106345166</v>
      </c>
      <c r="ET240" s="127">
        <f t="shared" si="20"/>
        <v>0.002349929015</v>
      </c>
    </row>
    <row r="241">
      <c r="A241" s="123">
        <f>'Yield Tabulations'!Z242</f>
        <v>0.5351539802</v>
      </c>
      <c r="B241" s="124">
        <f>'Yield Tabulations'!V242</f>
        <v>0.5577617329</v>
      </c>
      <c r="C241" s="124">
        <f>'Yield Tabulations'!W242</f>
        <v>0.4942903752</v>
      </c>
      <c r="D241" s="125">
        <f t="shared" si="11"/>
        <v>1</v>
      </c>
      <c r="E241" s="125">
        <f t="shared" ref="E241:M241" si="962">POWER($B241,E$1)*POWER($C241,E$2)</f>
        <v>0.4942903752</v>
      </c>
      <c r="F241" s="125">
        <f t="shared" si="962"/>
        <v>0.5577617329</v>
      </c>
      <c r="G241" s="125">
        <f t="shared" si="962"/>
        <v>0.244322975</v>
      </c>
      <c r="H241" s="125">
        <f t="shared" si="962"/>
        <v>0.2756962562</v>
      </c>
      <c r="I241" s="125">
        <f t="shared" si="962"/>
        <v>0.3110981506</v>
      </c>
      <c r="J241" s="125">
        <f t="shared" si="962"/>
        <v>0.120766495</v>
      </c>
      <c r="K241" s="125">
        <f t="shared" si="962"/>
        <v>0.1362740059</v>
      </c>
      <c r="L241" s="125">
        <f t="shared" si="962"/>
        <v>0.1537728216</v>
      </c>
      <c r="M241" s="125">
        <f t="shared" si="962"/>
        <v>0.1735186436</v>
      </c>
      <c r="N241" s="126">
        <f t="shared" ref="N241:DI241" si="963">OFFSET($D241,0,N$2)*OFFSET($D241,0,N$3)</f>
        <v>1</v>
      </c>
      <c r="O241" s="126">
        <f t="shared" si="963"/>
        <v>0.4942903752</v>
      </c>
      <c r="P241" s="126">
        <f t="shared" si="963"/>
        <v>0.5577617329</v>
      </c>
      <c r="Q241" s="126">
        <f t="shared" si="963"/>
        <v>0.244322975</v>
      </c>
      <c r="R241" s="126">
        <f t="shared" si="963"/>
        <v>0.2756962562</v>
      </c>
      <c r="S241" s="126">
        <f t="shared" si="963"/>
        <v>0.3110981506</v>
      </c>
      <c r="T241" s="126">
        <f t="shared" si="963"/>
        <v>0.120766495</v>
      </c>
      <c r="U241" s="126">
        <f t="shared" si="963"/>
        <v>0.1362740059</v>
      </c>
      <c r="V241" s="126">
        <f t="shared" si="963"/>
        <v>0.1537728216</v>
      </c>
      <c r="W241" s="126">
        <f t="shared" si="963"/>
        <v>0.1735186436</v>
      </c>
      <c r="X241" s="126">
        <f t="shared" si="963"/>
        <v>0.4942903752</v>
      </c>
      <c r="Y241" s="126">
        <f t="shared" si="963"/>
        <v>0.244322975</v>
      </c>
      <c r="Z241" s="126">
        <f t="shared" si="963"/>
        <v>0.2756962562</v>
      </c>
      <c r="AA241" s="126">
        <f t="shared" si="963"/>
        <v>0.120766495</v>
      </c>
      <c r="AB241" s="126">
        <f t="shared" si="963"/>
        <v>0.1362740059</v>
      </c>
      <c r="AC241" s="126">
        <f t="shared" si="963"/>
        <v>0.1537728216</v>
      </c>
      <c r="AD241" s="126">
        <f t="shared" si="963"/>
        <v>0.05969371612</v>
      </c>
      <c r="AE241" s="126">
        <f t="shared" si="963"/>
        <v>0.06735892952</v>
      </c>
      <c r="AF241" s="126">
        <f t="shared" si="963"/>
        <v>0.07600842569</v>
      </c>
      <c r="AG241" s="126">
        <f t="shared" si="963"/>
        <v>0.08576859544</v>
      </c>
      <c r="AH241" s="126">
        <f t="shared" si="963"/>
        <v>0.5577617329</v>
      </c>
      <c r="AI241" s="126">
        <f t="shared" si="963"/>
        <v>0.2756962562</v>
      </c>
      <c r="AJ241" s="126">
        <f t="shared" si="963"/>
        <v>0.3110981506</v>
      </c>
      <c r="AK241" s="126">
        <f t="shared" si="963"/>
        <v>0.1362740059</v>
      </c>
      <c r="AL241" s="126">
        <f t="shared" si="963"/>
        <v>0.1537728216</v>
      </c>
      <c r="AM241" s="126">
        <f t="shared" si="963"/>
        <v>0.1735186436</v>
      </c>
      <c r="AN241" s="126">
        <f t="shared" si="963"/>
        <v>0.06735892952</v>
      </c>
      <c r="AO241" s="126">
        <f t="shared" si="963"/>
        <v>0.07600842569</v>
      </c>
      <c r="AP241" s="126">
        <f t="shared" si="963"/>
        <v>0.08576859544</v>
      </c>
      <c r="AQ241" s="126">
        <f t="shared" si="963"/>
        <v>0.09678205933</v>
      </c>
      <c r="AR241" s="126">
        <f t="shared" si="963"/>
        <v>0.244322975</v>
      </c>
      <c r="AS241" s="126">
        <f t="shared" si="963"/>
        <v>0.120766495</v>
      </c>
      <c r="AT241" s="126">
        <f t="shared" si="963"/>
        <v>0.1362740059</v>
      </c>
      <c r="AU241" s="126">
        <f t="shared" si="963"/>
        <v>0.05969371612</v>
      </c>
      <c r="AV241" s="126">
        <f t="shared" si="963"/>
        <v>0.06735892952</v>
      </c>
      <c r="AW241" s="126">
        <f t="shared" si="963"/>
        <v>0.07600842569</v>
      </c>
      <c r="AX241" s="126">
        <f t="shared" si="963"/>
        <v>0.02950602934</v>
      </c>
      <c r="AY241" s="126">
        <f t="shared" si="963"/>
        <v>0.03329487054</v>
      </c>
      <c r="AZ241" s="126">
        <f t="shared" si="963"/>
        <v>0.03757023325</v>
      </c>
      <c r="BA241" s="126">
        <f t="shared" si="963"/>
        <v>0.04239459122</v>
      </c>
      <c r="BB241" s="126">
        <f t="shared" si="963"/>
        <v>0.2756962562</v>
      </c>
      <c r="BC241" s="126">
        <f t="shared" si="963"/>
        <v>0.1362740059</v>
      </c>
      <c r="BD241" s="126">
        <f t="shared" si="963"/>
        <v>0.1537728216</v>
      </c>
      <c r="BE241" s="126">
        <f t="shared" si="963"/>
        <v>0.06735892952</v>
      </c>
      <c r="BF241" s="126">
        <f t="shared" si="963"/>
        <v>0.07600842569</v>
      </c>
      <c r="BG241" s="126">
        <f t="shared" si="963"/>
        <v>0.08576859544</v>
      </c>
      <c r="BH241" s="126">
        <f t="shared" si="963"/>
        <v>0.03329487054</v>
      </c>
      <c r="BI241" s="126">
        <f t="shared" si="963"/>
        <v>0.03757023325</v>
      </c>
      <c r="BJ241" s="126">
        <f t="shared" si="963"/>
        <v>0.04239459122</v>
      </c>
      <c r="BK241" s="126">
        <f t="shared" si="963"/>
        <v>0.04783844042</v>
      </c>
      <c r="BL241" s="126">
        <f t="shared" si="963"/>
        <v>0.3110981506</v>
      </c>
      <c r="BM241" s="126">
        <f t="shared" si="963"/>
        <v>0.1537728216</v>
      </c>
      <c r="BN241" s="126">
        <f t="shared" si="963"/>
        <v>0.1735186436</v>
      </c>
      <c r="BO241" s="126">
        <f t="shared" si="963"/>
        <v>0.07600842569</v>
      </c>
      <c r="BP241" s="126">
        <f t="shared" si="963"/>
        <v>0.08576859544</v>
      </c>
      <c r="BQ241" s="126">
        <f t="shared" si="963"/>
        <v>0.09678205933</v>
      </c>
      <c r="BR241" s="126">
        <f t="shared" si="963"/>
        <v>0.03757023325</v>
      </c>
      <c r="BS241" s="126">
        <f t="shared" si="963"/>
        <v>0.04239459122</v>
      </c>
      <c r="BT241" s="126">
        <f t="shared" si="963"/>
        <v>0.04783844042</v>
      </c>
      <c r="BU241" s="126">
        <f t="shared" si="963"/>
        <v>0.05398132912</v>
      </c>
      <c r="BV241" s="126">
        <f t="shared" si="963"/>
        <v>0.120766495</v>
      </c>
      <c r="BW241" s="126">
        <f t="shared" si="963"/>
        <v>0.05969371612</v>
      </c>
      <c r="BX241" s="126">
        <f t="shared" si="963"/>
        <v>0.06735892952</v>
      </c>
      <c r="BY241" s="126">
        <f t="shared" si="963"/>
        <v>0.02950602934</v>
      </c>
      <c r="BZ241" s="126">
        <f t="shared" si="963"/>
        <v>0.03329487054</v>
      </c>
      <c r="CA241" s="126">
        <f t="shared" si="963"/>
        <v>0.03757023325</v>
      </c>
      <c r="CB241" s="126">
        <f t="shared" si="963"/>
        <v>0.01458454631</v>
      </c>
      <c r="CC241" s="126">
        <f t="shared" si="963"/>
        <v>0.01645733405</v>
      </c>
      <c r="CD241" s="126">
        <f t="shared" si="963"/>
        <v>0.01857060469</v>
      </c>
      <c r="CE241" s="126">
        <f t="shared" si="963"/>
        <v>0.0209552384</v>
      </c>
      <c r="CF241" s="126">
        <f t="shared" si="963"/>
        <v>0.1362740059</v>
      </c>
      <c r="CG241" s="126">
        <f t="shared" si="963"/>
        <v>0.06735892952</v>
      </c>
      <c r="CH241" s="126">
        <f t="shared" si="963"/>
        <v>0.07600842569</v>
      </c>
      <c r="CI241" s="126">
        <f t="shared" si="963"/>
        <v>0.03329487054</v>
      </c>
      <c r="CJ241" s="126">
        <f t="shared" si="963"/>
        <v>0.03757023325</v>
      </c>
      <c r="CK241" s="126">
        <f t="shared" si="963"/>
        <v>0.04239459122</v>
      </c>
      <c r="CL241" s="126">
        <f t="shared" si="963"/>
        <v>0.01645733405</v>
      </c>
      <c r="CM241" s="126">
        <f t="shared" si="963"/>
        <v>0.01857060469</v>
      </c>
      <c r="CN241" s="126">
        <f t="shared" si="963"/>
        <v>0.0209552384</v>
      </c>
      <c r="CO241" s="126">
        <f t="shared" si="963"/>
        <v>0.02364608066</v>
      </c>
      <c r="CP241" s="126">
        <f t="shared" si="963"/>
        <v>0.1537728216</v>
      </c>
      <c r="CQ241" s="126">
        <f t="shared" si="963"/>
        <v>0.07600842569</v>
      </c>
      <c r="CR241" s="126">
        <f t="shared" si="963"/>
        <v>0.08576859544</v>
      </c>
      <c r="CS241" s="126">
        <f t="shared" si="963"/>
        <v>0.03757023325</v>
      </c>
      <c r="CT241" s="126">
        <f t="shared" si="963"/>
        <v>0.04239459122</v>
      </c>
      <c r="CU241" s="126">
        <f t="shared" si="963"/>
        <v>0.04783844042</v>
      </c>
      <c r="CV241" s="126">
        <f t="shared" si="963"/>
        <v>0.01857060469</v>
      </c>
      <c r="CW241" s="126">
        <f t="shared" si="963"/>
        <v>0.0209552384</v>
      </c>
      <c r="CX241" s="126">
        <f t="shared" si="963"/>
        <v>0.02364608066</v>
      </c>
      <c r="CY241" s="126">
        <f t="shared" si="963"/>
        <v>0.02668245142</v>
      </c>
      <c r="CZ241" s="126">
        <f t="shared" si="963"/>
        <v>0.1735186436</v>
      </c>
      <c r="DA241" s="126">
        <f t="shared" si="963"/>
        <v>0.08576859544</v>
      </c>
      <c r="DB241" s="126">
        <f t="shared" si="963"/>
        <v>0.09678205933</v>
      </c>
      <c r="DC241" s="126">
        <f t="shared" si="963"/>
        <v>0.04239459122</v>
      </c>
      <c r="DD241" s="126">
        <f t="shared" si="963"/>
        <v>0.04783844042</v>
      </c>
      <c r="DE241" s="126">
        <f t="shared" si="963"/>
        <v>0.05398132912</v>
      </c>
      <c r="DF241" s="126">
        <f t="shared" si="963"/>
        <v>0.0209552384</v>
      </c>
      <c r="DG241" s="126">
        <f t="shared" si="963"/>
        <v>0.02364608066</v>
      </c>
      <c r="DH241" s="126">
        <f t="shared" si="963"/>
        <v>0.02668245142</v>
      </c>
      <c r="DI241" s="126">
        <f t="shared" si="963"/>
        <v>0.03010871967</v>
      </c>
      <c r="DJ241" s="126">
        <f t="shared" ref="DJ241:DS241" si="964">$A241*OFFSET($D241,0,DJ$3)</f>
        <v>0.5351539802</v>
      </c>
      <c r="DK241" s="126">
        <f t="shared" si="964"/>
        <v>0.2645214617</v>
      </c>
      <c r="DL241" s="126">
        <f t="shared" si="964"/>
        <v>0.2984884114</v>
      </c>
      <c r="DM241" s="126">
        <f t="shared" si="964"/>
        <v>0.1307504125</v>
      </c>
      <c r="DN241" s="126">
        <f t="shared" si="964"/>
        <v>0.1475399488</v>
      </c>
      <c r="DO241" s="126">
        <f t="shared" si="964"/>
        <v>0.1664854136</v>
      </c>
      <c r="DP241" s="126">
        <f t="shared" si="964"/>
        <v>0.06462867048</v>
      </c>
      <c r="DQ241" s="126">
        <f t="shared" si="964"/>
        <v>0.07292757667</v>
      </c>
      <c r="DR241" s="126">
        <f t="shared" si="964"/>
        <v>0.08229213753</v>
      </c>
      <c r="DS241" s="126">
        <f t="shared" si="964"/>
        <v>0.09285919276</v>
      </c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5">
        <f t="shared" ref="EF241:EO241" si="965">D241*EF$3</f>
        <v>-0.002271078519</v>
      </c>
      <c r="EG241" s="125">
        <f t="shared" si="965"/>
        <v>0.2189556945</v>
      </c>
      <c r="EH241" s="125">
        <f t="shared" si="965"/>
        <v>0.3205984795</v>
      </c>
      <c r="EI241" s="125">
        <f t="shared" si="965"/>
        <v>-0.08717630032</v>
      </c>
      <c r="EJ241" s="125">
        <f t="shared" si="965"/>
        <v>0.1474241079</v>
      </c>
      <c r="EK241" s="125">
        <f t="shared" si="965"/>
        <v>-0.06977637123</v>
      </c>
      <c r="EL241" s="125">
        <f t="shared" si="965"/>
        <v>0.04120509949</v>
      </c>
      <c r="EM241" s="125">
        <f t="shared" si="965"/>
        <v>-0.04143508269</v>
      </c>
      <c r="EN241" s="125">
        <f t="shared" si="965"/>
        <v>-0.0522135195</v>
      </c>
      <c r="EO241" s="125">
        <f t="shared" si="965"/>
        <v>0.06010309765</v>
      </c>
      <c r="EP241" s="127">
        <f t="shared" si="17"/>
        <v>0.5354141267</v>
      </c>
      <c r="EQ241" s="127">
        <v>-0.00605688660781184</v>
      </c>
      <c r="ER241" s="127">
        <f t="shared" si="18"/>
        <v>0.5351539802</v>
      </c>
      <c r="ES241" s="127">
        <f t="shared" si="19"/>
        <v>0.00000006767618393</v>
      </c>
      <c r="ET241" s="127">
        <f t="shared" si="20"/>
        <v>0.01036565582</v>
      </c>
    </row>
    <row r="242">
      <c r="A242" s="123">
        <f>'Yield Tabulations'!Z243</f>
        <v>0.5446859903</v>
      </c>
      <c r="B242" s="124">
        <f>'Yield Tabulations'!V243</f>
        <v>0.5486307838</v>
      </c>
      <c r="C242" s="124">
        <f>'Yield Tabulations'!W243</f>
        <v>0.5376884422</v>
      </c>
      <c r="D242" s="125">
        <f t="shared" si="11"/>
        <v>1</v>
      </c>
      <c r="E242" s="125">
        <f t="shared" ref="E242:M242" si="966">POWER($B242,E$1)*POWER($C242,E$2)</f>
        <v>0.5376884422</v>
      </c>
      <c r="F242" s="125">
        <f t="shared" si="966"/>
        <v>0.5486307838</v>
      </c>
      <c r="G242" s="125">
        <f t="shared" si="966"/>
        <v>0.2891088609</v>
      </c>
      <c r="H242" s="125">
        <f t="shared" si="966"/>
        <v>0.2949924315</v>
      </c>
      <c r="I242" s="125">
        <f t="shared" si="966"/>
        <v>0.3009957369</v>
      </c>
      <c r="J242" s="125">
        <f t="shared" si="966"/>
        <v>0.155450493</v>
      </c>
      <c r="K242" s="125">
        <f t="shared" si="966"/>
        <v>0.1586140209</v>
      </c>
      <c r="L242" s="125">
        <f t="shared" si="966"/>
        <v>0.1618419289</v>
      </c>
      <c r="M242" s="125">
        <f t="shared" si="966"/>
        <v>0.165135527</v>
      </c>
      <c r="N242" s="126">
        <f t="shared" ref="N242:DI242" si="967">OFFSET($D242,0,N$2)*OFFSET($D242,0,N$3)</f>
        <v>1</v>
      </c>
      <c r="O242" s="126">
        <f t="shared" si="967"/>
        <v>0.5376884422</v>
      </c>
      <c r="P242" s="126">
        <f t="shared" si="967"/>
        <v>0.5486307838</v>
      </c>
      <c r="Q242" s="126">
        <f t="shared" si="967"/>
        <v>0.2891088609</v>
      </c>
      <c r="R242" s="126">
        <f t="shared" si="967"/>
        <v>0.2949924315</v>
      </c>
      <c r="S242" s="126">
        <f t="shared" si="967"/>
        <v>0.3009957369</v>
      </c>
      <c r="T242" s="126">
        <f t="shared" si="967"/>
        <v>0.155450493</v>
      </c>
      <c r="U242" s="126">
        <f t="shared" si="967"/>
        <v>0.1586140209</v>
      </c>
      <c r="V242" s="126">
        <f t="shared" si="967"/>
        <v>0.1618419289</v>
      </c>
      <c r="W242" s="126">
        <f t="shared" si="967"/>
        <v>0.165135527</v>
      </c>
      <c r="X242" s="126">
        <f t="shared" si="967"/>
        <v>0.5376884422</v>
      </c>
      <c r="Y242" s="126">
        <f t="shared" si="967"/>
        <v>0.2891088609</v>
      </c>
      <c r="Z242" s="126">
        <f t="shared" si="967"/>
        <v>0.2949924315</v>
      </c>
      <c r="AA242" s="126">
        <f t="shared" si="967"/>
        <v>0.155450493</v>
      </c>
      <c r="AB242" s="126">
        <f t="shared" si="967"/>
        <v>0.1586140209</v>
      </c>
      <c r="AC242" s="126">
        <f t="shared" si="967"/>
        <v>0.1618419289</v>
      </c>
      <c r="AD242" s="126">
        <f t="shared" si="967"/>
        <v>0.08358393344</v>
      </c>
      <c r="AE242" s="126">
        <f t="shared" si="967"/>
        <v>0.08528492583</v>
      </c>
      <c r="AF242" s="126">
        <f t="shared" si="967"/>
        <v>0.08702053462</v>
      </c>
      <c r="AG242" s="126">
        <f t="shared" si="967"/>
        <v>0.08879146429</v>
      </c>
      <c r="AH242" s="126">
        <f t="shared" si="967"/>
        <v>0.5486307838</v>
      </c>
      <c r="AI242" s="126">
        <f t="shared" si="967"/>
        <v>0.2949924315</v>
      </c>
      <c r="AJ242" s="126">
        <f t="shared" si="967"/>
        <v>0.3009957369</v>
      </c>
      <c r="AK242" s="126">
        <f t="shared" si="967"/>
        <v>0.1586140209</v>
      </c>
      <c r="AL242" s="126">
        <f t="shared" si="967"/>
        <v>0.1618419289</v>
      </c>
      <c r="AM242" s="126">
        <f t="shared" si="967"/>
        <v>0.165135527</v>
      </c>
      <c r="AN242" s="126">
        <f t="shared" si="967"/>
        <v>0.08528492583</v>
      </c>
      <c r="AO242" s="126">
        <f t="shared" si="967"/>
        <v>0.08702053462</v>
      </c>
      <c r="AP242" s="126">
        <f t="shared" si="967"/>
        <v>0.08879146429</v>
      </c>
      <c r="AQ242" s="126">
        <f t="shared" si="967"/>
        <v>0.09059843362</v>
      </c>
      <c r="AR242" s="126">
        <f t="shared" si="967"/>
        <v>0.2891088609</v>
      </c>
      <c r="AS242" s="126">
        <f t="shared" si="967"/>
        <v>0.155450493</v>
      </c>
      <c r="AT242" s="126">
        <f t="shared" si="967"/>
        <v>0.1586140209</v>
      </c>
      <c r="AU242" s="126">
        <f t="shared" si="967"/>
        <v>0.08358393344</v>
      </c>
      <c r="AV242" s="126">
        <f t="shared" si="967"/>
        <v>0.08528492583</v>
      </c>
      <c r="AW242" s="126">
        <f t="shared" si="967"/>
        <v>0.08702053462</v>
      </c>
      <c r="AX242" s="126">
        <f t="shared" si="967"/>
        <v>0.04494211497</v>
      </c>
      <c r="AY242" s="126">
        <f t="shared" si="967"/>
        <v>0.04585671891</v>
      </c>
      <c r="AZ242" s="126">
        <f t="shared" si="967"/>
        <v>0.0467899357</v>
      </c>
      <c r="BA242" s="126">
        <f t="shared" si="967"/>
        <v>0.04774214411</v>
      </c>
      <c r="BB242" s="126">
        <f t="shared" si="967"/>
        <v>0.2949924315</v>
      </c>
      <c r="BC242" s="126">
        <f t="shared" si="967"/>
        <v>0.1586140209</v>
      </c>
      <c r="BD242" s="126">
        <f t="shared" si="967"/>
        <v>0.1618419289</v>
      </c>
      <c r="BE242" s="126">
        <f t="shared" si="967"/>
        <v>0.08528492583</v>
      </c>
      <c r="BF242" s="126">
        <f t="shared" si="967"/>
        <v>0.08702053462</v>
      </c>
      <c r="BG242" s="126">
        <f t="shared" si="967"/>
        <v>0.08879146429</v>
      </c>
      <c r="BH242" s="126">
        <f t="shared" si="967"/>
        <v>0.04585671891</v>
      </c>
      <c r="BI242" s="126">
        <f t="shared" si="967"/>
        <v>0.0467899357</v>
      </c>
      <c r="BJ242" s="126">
        <f t="shared" si="967"/>
        <v>0.04774214411</v>
      </c>
      <c r="BK242" s="126">
        <f t="shared" si="967"/>
        <v>0.04871373064</v>
      </c>
      <c r="BL242" s="126">
        <f t="shared" si="967"/>
        <v>0.3009957369</v>
      </c>
      <c r="BM242" s="126">
        <f t="shared" si="967"/>
        <v>0.1618419289</v>
      </c>
      <c r="BN242" s="126">
        <f t="shared" si="967"/>
        <v>0.165135527</v>
      </c>
      <c r="BO242" s="126">
        <f t="shared" si="967"/>
        <v>0.08702053462</v>
      </c>
      <c r="BP242" s="126">
        <f t="shared" si="967"/>
        <v>0.08879146429</v>
      </c>
      <c r="BQ242" s="126">
        <f t="shared" si="967"/>
        <v>0.09059843362</v>
      </c>
      <c r="BR242" s="126">
        <f t="shared" si="967"/>
        <v>0.0467899357</v>
      </c>
      <c r="BS242" s="126">
        <f t="shared" si="967"/>
        <v>0.04774214411</v>
      </c>
      <c r="BT242" s="126">
        <f t="shared" si="967"/>
        <v>0.04871373064</v>
      </c>
      <c r="BU242" s="126">
        <f t="shared" si="967"/>
        <v>0.04970508965</v>
      </c>
      <c r="BV242" s="126">
        <f t="shared" si="967"/>
        <v>0.155450493</v>
      </c>
      <c r="BW242" s="126">
        <f t="shared" si="967"/>
        <v>0.08358393344</v>
      </c>
      <c r="BX242" s="126">
        <f t="shared" si="967"/>
        <v>0.08528492583</v>
      </c>
      <c r="BY242" s="126">
        <f t="shared" si="967"/>
        <v>0.04494211497</v>
      </c>
      <c r="BZ242" s="126">
        <f t="shared" si="967"/>
        <v>0.04585671891</v>
      </c>
      <c r="CA242" s="126">
        <f t="shared" si="967"/>
        <v>0.0467899357</v>
      </c>
      <c r="CB242" s="126">
        <f t="shared" si="967"/>
        <v>0.02416485579</v>
      </c>
      <c r="CC242" s="126">
        <f t="shared" si="967"/>
        <v>0.02465662776</v>
      </c>
      <c r="CD242" s="126">
        <f t="shared" si="967"/>
        <v>0.02515840764</v>
      </c>
      <c r="CE242" s="126">
        <f t="shared" si="967"/>
        <v>0.0256703991</v>
      </c>
      <c r="CF242" s="126">
        <f t="shared" si="967"/>
        <v>0.1586140209</v>
      </c>
      <c r="CG242" s="126">
        <f t="shared" si="967"/>
        <v>0.08528492583</v>
      </c>
      <c r="CH242" s="126">
        <f t="shared" si="967"/>
        <v>0.08702053462</v>
      </c>
      <c r="CI242" s="126">
        <f t="shared" si="967"/>
        <v>0.04585671891</v>
      </c>
      <c r="CJ242" s="126">
        <f t="shared" si="967"/>
        <v>0.0467899357</v>
      </c>
      <c r="CK242" s="126">
        <f t="shared" si="967"/>
        <v>0.04774214411</v>
      </c>
      <c r="CL242" s="126">
        <f t="shared" si="967"/>
        <v>0.02465662776</v>
      </c>
      <c r="CM242" s="126">
        <f t="shared" si="967"/>
        <v>0.02515840764</v>
      </c>
      <c r="CN242" s="126">
        <f t="shared" si="967"/>
        <v>0.0256703991</v>
      </c>
      <c r="CO242" s="126">
        <f t="shared" si="967"/>
        <v>0.02619280994</v>
      </c>
      <c r="CP242" s="126">
        <f t="shared" si="967"/>
        <v>0.1618419289</v>
      </c>
      <c r="CQ242" s="126">
        <f t="shared" si="967"/>
        <v>0.08702053462</v>
      </c>
      <c r="CR242" s="126">
        <f t="shared" si="967"/>
        <v>0.08879146429</v>
      </c>
      <c r="CS242" s="126">
        <f t="shared" si="967"/>
        <v>0.0467899357</v>
      </c>
      <c r="CT242" s="126">
        <f t="shared" si="967"/>
        <v>0.04774214411</v>
      </c>
      <c r="CU242" s="126">
        <f t="shared" si="967"/>
        <v>0.04871373064</v>
      </c>
      <c r="CV242" s="126">
        <f t="shared" si="967"/>
        <v>0.02515840764</v>
      </c>
      <c r="CW242" s="126">
        <f t="shared" si="967"/>
        <v>0.0256703991</v>
      </c>
      <c r="CX242" s="126">
        <f t="shared" si="967"/>
        <v>0.02619280994</v>
      </c>
      <c r="CY242" s="126">
        <f t="shared" si="967"/>
        <v>0.02672585222</v>
      </c>
      <c r="CZ242" s="126">
        <f t="shared" si="967"/>
        <v>0.165135527</v>
      </c>
      <c r="DA242" s="126">
        <f t="shared" si="967"/>
        <v>0.08879146429</v>
      </c>
      <c r="DB242" s="126">
        <f t="shared" si="967"/>
        <v>0.09059843362</v>
      </c>
      <c r="DC242" s="126">
        <f t="shared" si="967"/>
        <v>0.04774214411</v>
      </c>
      <c r="DD242" s="126">
        <f t="shared" si="967"/>
        <v>0.04871373064</v>
      </c>
      <c r="DE242" s="126">
        <f t="shared" si="967"/>
        <v>0.04970508965</v>
      </c>
      <c r="DF242" s="126">
        <f t="shared" si="967"/>
        <v>0.0256703991</v>
      </c>
      <c r="DG242" s="126">
        <f t="shared" si="967"/>
        <v>0.02619280994</v>
      </c>
      <c r="DH242" s="126">
        <f t="shared" si="967"/>
        <v>0.02672585222</v>
      </c>
      <c r="DI242" s="126">
        <f t="shared" si="967"/>
        <v>0.02726974229</v>
      </c>
      <c r="DJ242" s="126">
        <f t="shared" ref="DJ242:DS242" si="968">$A242*OFFSET($D242,0,DJ$3)</f>
        <v>0.5446859903</v>
      </c>
      <c r="DK242" s="126">
        <f t="shared" si="968"/>
        <v>0.2928713616</v>
      </c>
      <c r="DL242" s="126">
        <f t="shared" si="968"/>
        <v>0.2988315018</v>
      </c>
      <c r="DM242" s="126">
        <f t="shared" si="968"/>
        <v>0.1574735462</v>
      </c>
      <c r="DN242" s="126">
        <f t="shared" si="968"/>
        <v>0.1606782447</v>
      </c>
      <c r="DO242" s="126">
        <f t="shared" si="968"/>
        <v>0.163948161</v>
      </c>
      <c r="DP242" s="126">
        <f t="shared" si="968"/>
        <v>0.08467170575</v>
      </c>
      <c r="DQ242" s="126">
        <f t="shared" si="968"/>
        <v>0.08639483508</v>
      </c>
      <c r="DR242" s="126">
        <f t="shared" si="968"/>
        <v>0.08815303131</v>
      </c>
      <c r="DS242" s="126">
        <f t="shared" si="968"/>
        <v>0.08994700808</v>
      </c>
      <c r="DT242" s="126"/>
      <c r="DU242" s="126"/>
      <c r="DV242" s="126"/>
      <c r="DW242" s="126"/>
      <c r="DX242" s="126"/>
      <c r="DY242" s="126"/>
      <c r="DZ242" s="126"/>
      <c r="EA242" s="126"/>
      <c r="EB242" s="126"/>
      <c r="EC242" s="126"/>
      <c r="ED242" s="126"/>
      <c r="EE242" s="126"/>
      <c r="EF242" s="125">
        <f t="shared" ref="EF242:EO242" si="969">D242*EF$3</f>
        <v>-0.002271078519</v>
      </c>
      <c r="EG242" s="125">
        <f t="shared" si="969"/>
        <v>0.2381797263</v>
      </c>
      <c r="EH242" s="125">
        <f t="shared" si="969"/>
        <v>0.3153500585</v>
      </c>
      <c r="EI242" s="125">
        <f t="shared" si="969"/>
        <v>-0.1031562459</v>
      </c>
      <c r="EJ242" s="125">
        <f t="shared" si="969"/>
        <v>0.1577424251</v>
      </c>
      <c r="EK242" s="125">
        <f t="shared" si="969"/>
        <v>-0.06751049543</v>
      </c>
      <c r="EL242" s="125">
        <f t="shared" si="969"/>
        <v>0.05303915653</v>
      </c>
      <c r="EM242" s="125">
        <f t="shared" si="969"/>
        <v>-0.04822772346</v>
      </c>
      <c r="EN242" s="125">
        <f t="shared" si="969"/>
        <v>-0.05495338267</v>
      </c>
      <c r="EO242" s="125">
        <f t="shared" si="969"/>
        <v>0.05719936775</v>
      </c>
      <c r="EP242" s="127">
        <f t="shared" si="17"/>
        <v>0.5453918082</v>
      </c>
      <c r="EQ242" s="127">
        <v>-0.03901719425007538</v>
      </c>
      <c r="ER242" s="127">
        <f t="shared" si="18"/>
        <v>0.5446859903</v>
      </c>
      <c r="ES242" s="127">
        <f t="shared" si="19"/>
        <v>0.000000498178831</v>
      </c>
      <c r="ET242" s="127">
        <f t="shared" si="20"/>
        <v>0.01239745848</v>
      </c>
    </row>
    <row r="243">
      <c r="A243" s="123">
        <f>'Yield Tabulations'!Z244</f>
        <v>0.5425101215</v>
      </c>
      <c r="B243" s="124">
        <f>'Yield Tabulations'!V244</f>
        <v>0.5549682875</v>
      </c>
      <c r="C243" s="124">
        <f>'Yield Tabulations'!W244</f>
        <v>0.5205223881</v>
      </c>
      <c r="D243" s="125">
        <f t="shared" si="11"/>
        <v>1</v>
      </c>
      <c r="E243" s="125">
        <f t="shared" ref="E243:M243" si="970">POWER($B243,E$1)*POWER($C243,E$2)</f>
        <v>0.5205223881</v>
      </c>
      <c r="F243" s="125">
        <f t="shared" si="970"/>
        <v>0.5549682875</v>
      </c>
      <c r="G243" s="125">
        <f t="shared" si="970"/>
        <v>0.2709435565</v>
      </c>
      <c r="H243" s="125">
        <f t="shared" si="970"/>
        <v>0.2888734183</v>
      </c>
      <c r="I243" s="125">
        <f t="shared" si="970"/>
        <v>0.3079898002</v>
      </c>
      <c r="J243" s="125">
        <f t="shared" si="970"/>
        <v>0.141032187</v>
      </c>
      <c r="K243" s="125">
        <f t="shared" si="970"/>
        <v>0.1503650816</v>
      </c>
      <c r="L243" s="125">
        <f t="shared" si="970"/>
        <v>0.1603155863</v>
      </c>
      <c r="M243" s="125">
        <f t="shared" si="970"/>
        <v>0.170924572</v>
      </c>
      <c r="N243" s="126">
        <f t="shared" ref="N243:DI243" si="971">OFFSET($D243,0,N$2)*OFFSET($D243,0,N$3)</f>
        <v>1</v>
      </c>
      <c r="O243" s="126">
        <f t="shared" si="971"/>
        <v>0.5205223881</v>
      </c>
      <c r="P243" s="126">
        <f t="shared" si="971"/>
        <v>0.5549682875</v>
      </c>
      <c r="Q243" s="126">
        <f t="shared" si="971"/>
        <v>0.2709435565</v>
      </c>
      <c r="R243" s="126">
        <f t="shared" si="971"/>
        <v>0.2888734183</v>
      </c>
      <c r="S243" s="126">
        <f t="shared" si="971"/>
        <v>0.3079898002</v>
      </c>
      <c r="T243" s="126">
        <f t="shared" si="971"/>
        <v>0.141032187</v>
      </c>
      <c r="U243" s="126">
        <f t="shared" si="971"/>
        <v>0.1503650816</v>
      </c>
      <c r="V243" s="126">
        <f t="shared" si="971"/>
        <v>0.1603155863</v>
      </c>
      <c r="W243" s="126">
        <f t="shared" si="971"/>
        <v>0.170924572</v>
      </c>
      <c r="X243" s="126">
        <f t="shared" si="971"/>
        <v>0.5205223881</v>
      </c>
      <c r="Y243" s="126">
        <f t="shared" si="971"/>
        <v>0.2709435565</v>
      </c>
      <c r="Z243" s="126">
        <f t="shared" si="971"/>
        <v>0.2888734183</v>
      </c>
      <c r="AA243" s="126">
        <f t="shared" si="971"/>
        <v>0.141032187</v>
      </c>
      <c r="AB243" s="126">
        <f t="shared" si="971"/>
        <v>0.1503650816</v>
      </c>
      <c r="AC243" s="126">
        <f t="shared" si="971"/>
        <v>0.1603155863</v>
      </c>
      <c r="AD243" s="126">
        <f t="shared" si="971"/>
        <v>0.07341041079</v>
      </c>
      <c r="AE243" s="126">
        <f t="shared" si="971"/>
        <v>0.07826839133</v>
      </c>
      <c r="AF243" s="126">
        <f t="shared" si="971"/>
        <v>0.08344785181</v>
      </c>
      <c r="AG243" s="126">
        <f t="shared" si="971"/>
        <v>0.08897006638</v>
      </c>
      <c r="AH243" s="126">
        <f t="shared" si="971"/>
        <v>0.5549682875</v>
      </c>
      <c r="AI243" s="126">
        <f t="shared" si="971"/>
        <v>0.2888734183</v>
      </c>
      <c r="AJ243" s="126">
        <f t="shared" si="971"/>
        <v>0.3079898002</v>
      </c>
      <c r="AK243" s="126">
        <f t="shared" si="971"/>
        <v>0.1503650816</v>
      </c>
      <c r="AL243" s="126">
        <f t="shared" si="971"/>
        <v>0.1603155863</v>
      </c>
      <c r="AM243" s="126">
        <f t="shared" si="971"/>
        <v>0.170924572</v>
      </c>
      <c r="AN243" s="126">
        <f t="shared" si="971"/>
        <v>0.07826839133</v>
      </c>
      <c r="AO243" s="126">
        <f t="shared" si="971"/>
        <v>0.08344785181</v>
      </c>
      <c r="AP243" s="126">
        <f t="shared" si="971"/>
        <v>0.08897006638</v>
      </c>
      <c r="AQ243" s="126">
        <f t="shared" si="971"/>
        <v>0.094857717</v>
      </c>
      <c r="AR243" s="126">
        <f t="shared" si="971"/>
        <v>0.2709435565</v>
      </c>
      <c r="AS243" s="126">
        <f t="shared" si="971"/>
        <v>0.141032187</v>
      </c>
      <c r="AT243" s="126">
        <f t="shared" si="971"/>
        <v>0.1503650816</v>
      </c>
      <c r="AU243" s="126">
        <f t="shared" si="971"/>
        <v>0.07341041079</v>
      </c>
      <c r="AV243" s="126">
        <f t="shared" si="971"/>
        <v>0.07826839133</v>
      </c>
      <c r="AW243" s="126">
        <f t="shared" si="971"/>
        <v>0.08344785181</v>
      </c>
      <c r="AX243" s="126">
        <f t="shared" si="971"/>
        <v>0.03821176233</v>
      </c>
      <c r="AY243" s="126">
        <f t="shared" si="971"/>
        <v>0.04074044996</v>
      </c>
      <c r="AZ243" s="126">
        <f t="shared" si="971"/>
        <v>0.0434364751</v>
      </c>
      <c r="BA243" s="126">
        <f t="shared" si="971"/>
        <v>0.04631091142</v>
      </c>
      <c r="BB243" s="126">
        <f t="shared" si="971"/>
        <v>0.2888734183</v>
      </c>
      <c r="BC243" s="126">
        <f t="shared" si="971"/>
        <v>0.1503650816</v>
      </c>
      <c r="BD243" s="126">
        <f t="shared" si="971"/>
        <v>0.1603155863</v>
      </c>
      <c r="BE243" s="126">
        <f t="shared" si="971"/>
        <v>0.07826839133</v>
      </c>
      <c r="BF243" s="126">
        <f t="shared" si="971"/>
        <v>0.08344785181</v>
      </c>
      <c r="BG243" s="126">
        <f t="shared" si="971"/>
        <v>0.08897006638</v>
      </c>
      <c r="BH243" s="126">
        <f t="shared" si="971"/>
        <v>0.04074044996</v>
      </c>
      <c r="BI243" s="126">
        <f t="shared" si="971"/>
        <v>0.0434364751</v>
      </c>
      <c r="BJ243" s="126">
        <f t="shared" si="971"/>
        <v>0.04631091142</v>
      </c>
      <c r="BK243" s="126">
        <f t="shared" si="971"/>
        <v>0.04937556538</v>
      </c>
      <c r="BL243" s="126">
        <f t="shared" si="971"/>
        <v>0.3079898002</v>
      </c>
      <c r="BM243" s="126">
        <f t="shared" si="971"/>
        <v>0.1603155863</v>
      </c>
      <c r="BN243" s="126">
        <f t="shared" si="971"/>
        <v>0.170924572</v>
      </c>
      <c r="BO243" s="126">
        <f t="shared" si="971"/>
        <v>0.08344785181</v>
      </c>
      <c r="BP243" s="126">
        <f t="shared" si="971"/>
        <v>0.08897006638</v>
      </c>
      <c r="BQ243" s="126">
        <f t="shared" si="971"/>
        <v>0.094857717</v>
      </c>
      <c r="BR243" s="126">
        <f t="shared" si="971"/>
        <v>0.0434364751</v>
      </c>
      <c r="BS243" s="126">
        <f t="shared" si="971"/>
        <v>0.04631091142</v>
      </c>
      <c r="BT243" s="126">
        <f t="shared" si="971"/>
        <v>0.04937556538</v>
      </c>
      <c r="BU243" s="126">
        <f t="shared" si="971"/>
        <v>0.05264302476</v>
      </c>
      <c r="BV243" s="126">
        <f t="shared" si="971"/>
        <v>0.141032187</v>
      </c>
      <c r="BW243" s="126">
        <f t="shared" si="971"/>
        <v>0.07341041079</v>
      </c>
      <c r="BX243" s="126">
        <f t="shared" si="971"/>
        <v>0.07826839133</v>
      </c>
      <c r="BY243" s="126">
        <f t="shared" si="971"/>
        <v>0.03821176233</v>
      </c>
      <c r="BZ243" s="126">
        <f t="shared" si="971"/>
        <v>0.04074044996</v>
      </c>
      <c r="CA243" s="126">
        <f t="shared" si="971"/>
        <v>0.0434364751</v>
      </c>
      <c r="CB243" s="126">
        <f t="shared" si="971"/>
        <v>0.01989007778</v>
      </c>
      <c r="CC243" s="126">
        <f t="shared" si="971"/>
        <v>0.02120631631</v>
      </c>
      <c r="CD243" s="126">
        <f t="shared" si="971"/>
        <v>0.02260965775</v>
      </c>
      <c r="CE243" s="126">
        <f t="shared" si="971"/>
        <v>0.0241058662</v>
      </c>
      <c r="CF243" s="126">
        <f t="shared" si="971"/>
        <v>0.1503650816</v>
      </c>
      <c r="CG243" s="126">
        <f t="shared" si="971"/>
        <v>0.07826839133</v>
      </c>
      <c r="CH243" s="126">
        <f t="shared" si="971"/>
        <v>0.08344785181</v>
      </c>
      <c r="CI243" s="126">
        <f t="shared" si="971"/>
        <v>0.04074044996</v>
      </c>
      <c r="CJ243" s="126">
        <f t="shared" si="971"/>
        <v>0.0434364751</v>
      </c>
      <c r="CK243" s="126">
        <f t="shared" si="971"/>
        <v>0.04631091142</v>
      </c>
      <c r="CL243" s="126">
        <f t="shared" si="971"/>
        <v>0.02120631631</v>
      </c>
      <c r="CM243" s="126">
        <f t="shared" si="971"/>
        <v>0.02260965775</v>
      </c>
      <c r="CN243" s="126">
        <f t="shared" si="971"/>
        <v>0.0241058662</v>
      </c>
      <c r="CO243" s="126">
        <f t="shared" si="971"/>
        <v>0.0257010872</v>
      </c>
      <c r="CP243" s="126">
        <f t="shared" si="971"/>
        <v>0.1603155863</v>
      </c>
      <c r="CQ243" s="126">
        <f t="shared" si="971"/>
        <v>0.08344785181</v>
      </c>
      <c r="CR243" s="126">
        <f t="shared" si="971"/>
        <v>0.08897006638</v>
      </c>
      <c r="CS243" s="126">
        <f t="shared" si="971"/>
        <v>0.0434364751</v>
      </c>
      <c r="CT243" s="126">
        <f t="shared" si="971"/>
        <v>0.04631091142</v>
      </c>
      <c r="CU243" s="126">
        <f t="shared" si="971"/>
        <v>0.04937556538</v>
      </c>
      <c r="CV243" s="126">
        <f t="shared" si="971"/>
        <v>0.02260965775</v>
      </c>
      <c r="CW243" s="126">
        <f t="shared" si="971"/>
        <v>0.0241058662</v>
      </c>
      <c r="CX243" s="126">
        <f t="shared" si="971"/>
        <v>0.0257010872</v>
      </c>
      <c r="CY243" s="126">
        <f t="shared" si="971"/>
        <v>0.02740187296</v>
      </c>
      <c r="CZ243" s="126">
        <f t="shared" si="971"/>
        <v>0.170924572</v>
      </c>
      <c r="DA243" s="126">
        <f t="shared" si="971"/>
        <v>0.08897006638</v>
      </c>
      <c r="DB243" s="126">
        <f t="shared" si="971"/>
        <v>0.094857717</v>
      </c>
      <c r="DC243" s="126">
        <f t="shared" si="971"/>
        <v>0.04631091142</v>
      </c>
      <c r="DD243" s="126">
        <f t="shared" si="971"/>
        <v>0.04937556538</v>
      </c>
      <c r="DE243" s="126">
        <f t="shared" si="971"/>
        <v>0.05264302476</v>
      </c>
      <c r="DF243" s="126">
        <f t="shared" si="971"/>
        <v>0.0241058662</v>
      </c>
      <c r="DG243" s="126">
        <f t="shared" si="971"/>
        <v>0.0257010872</v>
      </c>
      <c r="DH243" s="126">
        <f t="shared" si="971"/>
        <v>0.02740187296</v>
      </c>
      <c r="DI243" s="126">
        <f t="shared" si="971"/>
        <v>0.0292152093</v>
      </c>
      <c r="DJ243" s="126">
        <f t="shared" ref="DJ243:DS243" si="972">$A243*OFFSET($D243,0,DJ$3)</f>
        <v>0.5425101215</v>
      </c>
      <c r="DK243" s="126">
        <f t="shared" si="972"/>
        <v>0.282388664</v>
      </c>
      <c r="DL243" s="126">
        <f t="shared" si="972"/>
        <v>0.3010759131</v>
      </c>
      <c r="DM243" s="126">
        <f t="shared" si="972"/>
        <v>0.1469896217</v>
      </c>
      <c r="DN243" s="126">
        <f t="shared" si="972"/>
        <v>0.1567167533</v>
      </c>
      <c r="DO243" s="126">
        <f t="shared" si="972"/>
        <v>0.1670875839</v>
      </c>
      <c r="DP243" s="126">
        <f t="shared" si="972"/>
        <v>0.07651138892</v>
      </c>
      <c r="DQ243" s="126">
        <f t="shared" si="972"/>
        <v>0.08157457866</v>
      </c>
      <c r="DR243" s="126">
        <f t="shared" si="972"/>
        <v>0.08697282818</v>
      </c>
      <c r="DS243" s="126">
        <f t="shared" si="972"/>
        <v>0.0927283103</v>
      </c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5">
        <f t="shared" ref="EF243:EO243" si="973">D243*EF$3</f>
        <v>-0.002271078519</v>
      </c>
      <c r="EG243" s="125">
        <f t="shared" si="973"/>
        <v>0.2305756832</v>
      </c>
      <c r="EH243" s="125">
        <f t="shared" si="973"/>
        <v>0.318992822</v>
      </c>
      <c r="EI243" s="125">
        <f t="shared" si="973"/>
        <v>-0.09667472675</v>
      </c>
      <c r="EJ243" s="125">
        <f t="shared" si="973"/>
        <v>0.1544703819</v>
      </c>
      <c r="EK243" s="125">
        <f t="shared" si="973"/>
        <v>-0.06907919764</v>
      </c>
      <c r="EL243" s="125">
        <f t="shared" si="973"/>
        <v>0.0481196817</v>
      </c>
      <c r="EM243" s="125">
        <f t="shared" si="973"/>
        <v>-0.04571957466</v>
      </c>
      <c r="EN243" s="125">
        <f t="shared" si="973"/>
        <v>-0.05443511345</v>
      </c>
      <c r="EO243" s="125">
        <f t="shared" si="973"/>
        <v>0.05920456746</v>
      </c>
      <c r="EP243" s="127">
        <f t="shared" si="17"/>
        <v>0.5431834452</v>
      </c>
      <c r="EQ243" s="127">
        <v>0.0012403663782305507</v>
      </c>
      <c r="ER243" s="127">
        <f t="shared" si="18"/>
        <v>0.5425101215</v>
      </c>
      <c r="ES243" s="127">
        <f t="shared" si="19"/>
        <v>0.0000004533648709</v>
      </c>
      <c r="ET243" s="127">
        <f t="shared" si="20"/>
        <v>0.01191765355</v>
      </c>
    </row>
    <row r="244">
      <c r="A244" s="123">
        <f>'Yield Tabulations'!Z245</f>
        <v>0.5080738178</v>
      </c>
      <c r="B244" s="124">
        <f>'Yield Tabulations'!V245</f>
        <v>0.5202885482</v>
      </c>
      <c r="C244" s="124">
        <f>'Yield Tabulations'!W245</f>
        <v>0.4864</v>
      </c>
      <c r="D244" s="125">
        <f t="shared" si="11"/>
        <v>1</v>
      </c>
      <c r="E244" s="125">
        <f t="shared" ref="E244:M244" si="974">POWER($B244,E$1)*POWER($C244,E$2)</f>
        <v>0.4864</v>
      </c>
      <c r="F244" s="125">
        <f t="shared" si="974"/>
        <v>0.5202885482</v>
      </c>
      <c r="G244" s="125">
        <f t="shared" si="974"/>
        <v>0.23658496</v>
      </c>
      <c r="H244" s="125">
        <f t="shared" si="974"/>
        <v>0.2530683499</v>
      </c>
      <c r="I244" s="125">
        <f t="shared" si="974"/>
        <v>0.2707001734</v>
      </c>
      <c r="J244" s="125">
        <f t="shared" si="974"/>
        <v>0.1150749245</v>
      </c>
      <c r="K244" s="125">
        <f t="shared" si="974"/>
        <v>0.1230924454</v>
      </c>
      <c r="L244" s="125">
        <f t="shared" si="974"/>
        <v>0.1316685644</v>
      </c>
      <c r="M244" s="125">
        <f t="shared" si="974"/>
        <v>0.1408422002</v>
      </c>
      <c r="N244" s="126">
        <f t="shared" ref="N244:DI244" si="975">OFFSET($D244,0,N$2)*OFFSET($D244,0,N$3)</f>
        <v>1</v>
      </c>
      <c r="O244" s="126">
        <f t="shared" si="975"/>
        <v>0.4864</v>
      </c>
      <c r="P244" s="126">
        <f t="shared" si="975"/>
        <v>0.5202885482</v>
      </c>
      <c r="Q244" s="126">
        <f t="shared" si="975"/>
        <v>0.23658496</v>
      </c>
      <c r="R244" s="126">
        <f t="shared" si="975"/>
        <v>0.2530683499</v>
      </c>
      <c r="S244" s="126">
        <f t="shared" si="975"/>
        <v>0.2707001734</v>
      </c>
      <c r="T244" s="126">
        <f t="shared" si="975"/>
        <v>0.1150749245</v>
      </c>
      <c r="U244" s="126">
        <f t="shared" si="975"/>
        <v>0.1230924454</v>
      </c>
      <c r="V244" s="126">
        <f t="shared" si="975"/>
        <v>0.1316685644</v>
      </c>
      <c r="W244" s="126">
        <f t="shared" si="975"/>
        <v>0.1408422002</v>
      </c>
      <c r="X244" s="126">
        <f t="shared" si="975"/>
        <v>0.4864</v>
      </c>
      <c r="Y244" s="126">
        <f t="shared" si="975"/>
        <v>0.23658496</v>
      </c>
      <c r="Z244" s="126">
        <f t="shared" si="975"/>
        <v>0.2530683499</v>
      </c>
      <c r="AA244" s="126">
        <f t="shared" si="975"/>
        <v>0.1150749245</v>
      </c>
      <c r="AB244" s="126">
        <f t="shared" si="975"/>
        <v>0.1230924454</v>
      </c>
      <c r="AC244" s="126">
        <f t="shared" si="975"/>
        <v>0.1316685644</v>
      </c>
      <c r="AD244" s="126">
        <f t="shared" si="975"/>
        <v>0.0559724433</v>
      </c>
      <c r="AE244" s="126">
        <f t="shared" si="975"/>
        <v>0.05987216543</v>
      </c>
      <c r="AF244" s="126">
        <f t="shared" si="975"/>
        <v>0.0640435897</v>
      </c>
      <c r="AG244" s="126">
        <f t="shared" si="975"/>
        <v>0.0685056462</v>
      </c>
      <c r="AH244" s="126">
        <f t="shared" si="975"/>
        <v>0.5202885482</v>
      </c>
      <c r="AI244" s="126">
        <f t="shared" si="975"/>
        <v>0.2530683499</v>
      </c>
      <c r="AJ244" s="126">
        <f t="shared" si="975"/>
        <v>0.2707001734</v>
      </c>
      <c r="AK244" s="126">
        <f t="shared" si="975"/>
        <v>0.1230924454</v>
      </c>
      <c r="AL244" s="126">
        <f t="shared" si="975"/>
        <v>0.1316685644</v>
      </c>
      <c r="AM244" s="126">
        <f t="shared" si="975"/>
        <v>0.1408422002</v>
      </c>
      <c r="AN244" s="126">
        <f t="shared" si="975"/>
        <v>0.05987216543</v>
      </c>
      <c r="AO244" s="126">
        <f t="shared" si="975"/>
        <v>0.0640435897</v>
      </c>
      <c r="AP244" s="126">
        <f t="shared" si="975"/>
        <v>0.0685056462</v>
      </c>
      <c r="AQ244" s="126">
        <f t="shared" si="975"/>
        <v>0.0732785839</v>
      </c>
      <c r="AR244" s="126">
        <f t="shared" si="975"/>
        <v>0.23658496</v>
      </c>
      <c r="AS244" s="126">
        <f t="shared" si="975"/>
        <v>0.1150749245</v>
      </c>
      <c r="AT244" s="126">
        <f t="shared" si="975"/>
        <v>0.1230924454</v>
      </c>
      <c r="AU244" s="126">
        <f t="shared" si="975"/>
        <v>0.0559724433</v>
      </c>
      <c r="AV244" s="126">
        <f t="shared" si="975"/>
        <v>0.05987216543</v>
      </c>
      <c r="AW244" s="126">
        <f t="shared" si="975"/>
        <v>0.0640435897</v>
      </c>
      <c r="AX244" s="126">
        <f t="shared" si="975"/>
        <v>0.02722499642</v>
      </c>
      <c r="AY244" s="126">
        <f t="shared" si="975"/>
        <v>0.02912182127</v>
      </c>
      <c r="AZ244" s="126">
        <f t="shared" si="975"/>
        <v>0.03115080203</v>
      </c>
      <c r="BA244" s="126">
        <f t="shared" si="975"/>
        <v>0.03332114631</v>
      </c>
      <c r="BB244" s="126">
        <f t="shared" si="975"/>
        <v>0.2530683499</v>
      </c>
      <c r="BC244" s="126">
        <f t="shared" si="975"/>
        <v>0.1230924454</v>
      </c>
      <c r="BD244" s="126">
        <f t="shared" si="975"/>
        <v>0.1316685644</v>
      </c>
      <c r="BE244" s="126">
        <f t="shared" si="975"/>
        <v>0.05987216543</v>
      </c>
      <c r="BF244" s="126">
        <f t="shared" si="975"/>
        <v>0.0640435897</v>
      </c>
      <c r="BG244" s="126">
        <f t="shared" si="975"/>
        <v>0.0685056462</v>
      </c>
      <c r="BH244" s="126">
        <f t="shared" si="975"/>
        <v>0.02912182127</v>
      </c>
      <c r="BI244" s="126">
        <f t="shared" si="975"/>
        <v>0.03115080203</v>
      </c>
      <c r="BJ244" s="126">
        <f t="shared" si="975"/>
        <v>0.03332114631</v>
      </c>
      <c r="BK244" s="126">
        <f t="shared" si="975"/>
        <v>0.03564270321</v>
      </c>
      <c r="BL244" s="126">
        <f t="shared" si="975"/>
        <v>0.2707001734</v>
      </c>
      <c r="BM244" s="126">
        <f t="shared" si="975"/>
        <v>0.1316685644</v>
      </c>
      <c r="BN244" s="126">
        <f t="shared" si="975"/>
        <v>0.1408422002</v>
      </c>
      <c r="BO244" s="126">
        <f t="shared" si="975"/>
        <v>0.0640435897</v>
      </c>
      <c r="BP244" s="126">
        <f t="shared" si="975"/>
        <v>0.0685056462</v>
      </c>
      <c r="BQ244" s="126">
        <f t="shared" si="975"/>
        <v>0.0732785839</v>
      </c>
      <c r="BR244" s="126">
        <f t="shared" si="975"/>
        <v>0.03115080203</v>
      </c>
      <c r="BS244" s="126">
        <f t="shared" si="975"/>
        <v>0.03332114631</v>
      </c>
      <c r="BT244" s="126">
        <f t="shared" si="975"/>
        <v>0.03564270321</v>
      </c>
      <c r="BU244" s="126">
        <f t="shared" si="975"/>
        <v>0.03812600803</v>
      </c>
      <c r="BV244" s="126">
        <f t="shared" si="975"/>
        <v>0.1150749245</v>
      </c>
      <c r="BW244" s="126">
        <f t="shared" si="975"/>
        <v>0.0559724433</v>
      </c>
      <c r="BX244" s="126">
        <f t="shared" si="975"/>
        <v>0.05987216543</v>
      </c>
      <c r="BY244" s="126">
        <f t="shared" si="975"/>
        <v>0.02722499642</v>
      </c>
      <c r="BZ244" s="126">
        <f t="shared" si="975"/>
        <v>0.02912182127</v>
      </c>
      <c r="CA244" s="126">
        <f t="shared" si="975"/>
        <v>0.03115080203</v>
      </c>
      <c r="CB244" s="126">
        <f t="shared" si="975"/>
        <v>0.01324223826</v>
      </c>
      <c r="CC244" s="126">
        <f t="shared" si="975"/>
        <v>0.01416485386</v>
      </c>
      <c r="CD244" s="126">
        <f t="shared" si="975"/>
        <v>0.01515175011</v>
      </c>
      <c r="CE244" s="126">
        <f t="shared" si="975"/>
        <v>0.01620740557</v>
      </c>
      <c r="CF244" s="126">
        <f t="shared" si="975"/>
        <v>0.1230924454</v>
      </c>
      <c r="CG244" s="126">
        <f t="shared" si="975"/>
        <v>0.05987216543</v>
      </c>
      <c r="CH244" s="126">
        <f t="shared" si="975"/>
        <v>0.0640435897</v>
      </c>
      <c r="CI244" s="126">
        <f t="shared" si="975"/>
        <v>0.02912182127</v>
      </c>
      <c r="CJ244" s="126">
        <f t="shared" si="975"/>
        <v>0.03115080203</v>
      </c>
      <c r="CK244" s="126">
        <f t="shared" si="975"/>
        <v>0.03332114631</v>
      </c>
      <c r="CL244" s="126">
        <f t="shared" si="975"/>
        <v>0.01416485386</v>
      </c>
      <c r="CM244" s="126">
        <f t="shared" si="975"/>
        <v>0.01515175011</v>
      </c>
      <c r="CN244" s="126">
        <f t="shared" si="975"/>
        <v>0.01620740557</v>
      </c>
      <c r="CO244" s="126">
        <f t="shared" si="975"/>
        <v>0.01733661084</v>
      </c>
      <c r="CP244" s="126">
        <f t="shared" si="975"/>
        <v>0.1316685644</v>
      </c>
      <c r="CQ244" s="126">
        <f t="shared" si="975"/>
        <v>0.0640435897</v>
      </c>
      <c r="CR244" s="126">
        <f t="shared" si="975"/>
        <v>0.0685056462</v>
      </c>
      <c r="CS244" s="126">
        <f t="shared" si="975"/>
        <v>0.03115080203</v>
      </c>
      <c r="CT244" s="126">
        <f t="shared" si="975"/>
        <v>0.03332114631</v>
      </c>
      <c r="CU244" s="126">
        <f t="shared" si="975"/>
        <v>0.03564270321</v>
      </c>
      <c r="CV244" s="126">
        <f t="shared" si="975"/>
        <v>0.01515175011</v>
      </c>
      <c r="CW244" s="126">
        <f t="shared" si="975"/>
        <v>0.01620740557</v>
      </c>
      <c r="CX244" s="126">
        <f t="shared" si="975"/>
        <v>0.01733661084</v>
      </c>
      <c r="CY244" s="126">
        <f t="shared" si="975"/>
        <v>0.01854449031</v>
      </c>
      <c r="CZ244" s="126">
        <f t="shared" si="975"/>
        <v>0.1408422002</v>
      </c>
      <c r="DA244" s="126">
        <f t="shared" si="975"/>
        <v>0.0685056462</v>
      </c>
      <c r="DB244" s="126">
        <f t="shared" si="975"/>
        <v>0.0732785839</v>
      </c>
      <c r="DC244" s="126">
        <f t="shared" si="975"/>
        <v>0.03332114631</v>
      </c>
      <c r="DD244" s="126">
        <f t="shared" si="975"/>
        <v>0.03564270321</v>
      </c>
      <c r="DE244" s="126">
        <f t="shared" si="975"/>
        <v>0.03812600803</v>
      </c>
      <c r="DF244" s="126">
        <f t="shared" si="975"/>
        <v>0.01620740557</v>
      </c>
      <c r="DG244" s="126">
        <f t="shared" si="975"/>
        <v>0.01733661084</v>
      </c>
      <c r="DH244" s="126">
        <f t="shared" si="975"/>
        <v>0.01854449031</v>
      </c>
      <c r="DI244" s="126">
        <f t="shared" si="975"/>
        <v>0.01983652537</v>
      </c>
      <c r="DJ244" s="126">
        <f t="shared" ref="DJ244:DS244" si="976">$A244*OFFSET($D244,0,DJ$3)</f>
        <v>0.5080738178</v>
      </c>
      <c r="DK244" s="126">
        <f t="shared" si="976"/>
        <v>0.247127105</v>
      </c>
      <c r="DL244" s="126">
        <f t="shared" si="976"/>
        <v>0.264344989</v>
      </c>
      <c r="DM244" s="126">
        <f t="shared" si="976"/>
        <v>0.1202026239</v>
      </c>
      <c r="DN244" s="126">
        <f t="shared" si="976"/>
        <v>0.1285774027</v>
      </c>
      <c r="DO244" s="126">
        <f t="shared" si="976"/>
        <v>0.1375356706</v>
      </c>
      <c r="DP244" s="126">
        <f t="shared" si="976"/>
        <v>0.05846655624</v>
      </c>
      <c r="DQ244" s="126">
        <f t="shared" si="976"/>
        <v>0.06254004866</v>
      </c>
      <c r="DR244" s="126">
        <f t="shared" si="976"/>
        <v>0.06689735017</v>
      </c>
      <c r="DS244" s="126">
        <f t="shared" si="976"/>
        <v>0.07155823438</v>
      </c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5">
        <f t="shared" ref="EF244:EO244" si="977">D244*EF$3</f>
        <v>-0.002271078519</v>
      </c>
      <c r="EG244" s="125">
        <f t="shared" si="977"/>
        <v>0.2154604968</v>
      </c>
      <c r="EH244" s="125">
        <f t="shared" si="977"/>
        <v>0.2990590921</v>
      </c>
      <c r="EI244" s="125">
        <f t="shared" si="977"/>
        <v>-0.08441531756</v>
      </c>
      <c r="EJ244" s="125">
        <f t="shared" si="977"/>
        <v>0.1353242014</v>
      </c>
      <c r="EK244" s="125">
        <f t="shared" si="977"/>
        <v>-0.06071548724</v>
      </c>
      <c r="EL244" s="125">
        <f t="shared" si="977"/>
        <v>0.03926315585</v>
      </c>
      <c r="EM244" s="125">
        <f t="shared" si="977"/>
        <v>-0.03742713526</v>
      </c>
      <c r="EN244" s="125">
        <f t="shared" si="977"/>
        <v>-0.044708025</v>
      </c>
      <c r="EO244" s="125">
        <f t="shared" si="977"/>
        <v>0.04878468584</v>
      </c>
      <c r="EP244" s="127">
        <f t="shared" si="17"/>
        <v>0.5083545885</v>
      </c>
      <c r="EQ244" s="127">
        <v>0.004476019955638955</v>
      </c>
      <c r="ER244" s="127">
        <f t="shared" si="18"/>
        <v>0.5080738178</v>
      </c>
      <c r="ES244" s="127">
        <f t="shared" si="19"/>
        <v>0.00000007883218623</v>
      </c>
      <c r="ET244" s="127">
        <f t="shared" si="20"/>
        <v>0.005584827337</v>
      </c>
    </row>
    <row r="245">
      <c r="A245" s="123">
        <f>'Yield Tabulations'!Z246</f>
        <v>0.514084507</v>
      </c>
      <c r="B245" s="124">
        <f>'Yield Tabulations'!V246</f>
        <v>0.5188335358</v>
      </c>
      <c r="C245" s="124">
        <f>'Yield Tabulations'!W246</f>
        <v>0.5075376884</v>
      </c>
      <c r="D245" s="125">
        <f t="shared" si="11"/>
        <v>1</v>
      </c>
      <c r="E245" s="125">
        <f t="shared" ref="E245:M245" si="978">POWER($B245,E$1)*POWER($C245,E$2)</f>
        <v>0.5075376884</v>
      </c>
      <c r="F245" s="125">
        <f t="shared" si="978"/>
        <v>0.5188335358</v>
      </c>
      <c r="G245" s="125">
        <f t="shared" si="978"/>
        <v>0.2575945052</v>
      </c>
      <c r="H245" s="125">
        <f t="shared" si="978"/>
        <v>0.2633275735</v>
      </c>
      <c r="I245" s="125">
        <f t="shared" si="978"/>
        <v>0.2691882379</v>
      </c>
      <c r="J245" s="125">
        <f t="shared" si="978"/>
        <v>0.1307389197</v>
      </c>
      <c r="K245" s="125">
        <f t="shared" si="978"/>
        <v>0.1336486679</v>
      </c>
      <c r="L245" s="125">
        <f t="shared" si="978"/>
        <v>0.136623176</v>
      </c>
      <c r="M245" s="125">
        <f t="shared" si="978"/>
        <v>0.1396638853</v>
      </c>
      <c r="N245" s="126">
        <f t="shared" ref="N245:DI245" si="979">OFFSET($D245,0,N$2)*OFFSET($D245,0,N$3)</f>
        <v>1</v>
      </c>
      <c r="O245" s="126">
        <f t="shared" si="979"/>
        <v>0.5075376884</v>
      </c>
      <c r="P245" s="126">
        <f t="shared" si="979"/>
        <v>0.5188335358</v>
      </c>
      <c r="Q245" s="126">
        <f t="shared" si="979"/>
        <v>0.2575945052</v>
      </c>
      <c r="R245" s="126">
        <f t="shared" si="979"/>
        <v>0.2633275735</v>
      </c>
      <c r="S245" s="126">
        <f t="shared" si="979"/>
        <v>0.2691882379</v>
      </c>
      <c r="T245" s="126">
        <f t="shared" si="979"/>
        <v>0.1307389197</v>
      </c>
      <c r="U245" s="126">
        <f t="shared" si="979"/>
        <v>0.1336486679</v>
      </c>
      <c r="V245" s="126">
        <f t="shared" si="979"/>
        <v>0.136623176</v>
      </c>
      <c r="W245" s="126">
        <f t="shared" si="979"/>
        <v>0.1396638853</v>
      </c>
      <c r="X245" s="126">
        <f t="shared" si="979"/>
        <v>0.5075376884</v>
      </c>
      <c r="Y245" s="126">
        <f t="shared" si="979"/>
        <v>0.2575945052</v>
      </c>
      <c r="Z245" s="126">
        <f t="shared" si="979"/>
        <v>0.2633275735</v>
      </c>
      <c r="AA245" s="126">
        <f t="shared" si="979"/>
        <v>0.1307389197</v>
      </c>
      <c r="AB245" s="126">
        <f t="shared" si="979"/>
        <v>0.1336486679</v>
      </c>
      <c r="AC245" s="126">
        <f t="shared" si="979"/>
        <v>0.136623176</v>
      </c>
      <c r="AD245" s="126">
        <f t="shared" si="979"/>
        <v>0.0663549291</v>
      </c>
      <c r="AE245" s="126">
        <f t="shared" si="979"/>
        <v>0.06783173599</v>
      </c>
      <c r="AF245" s="126">
        <f t="shared" si="979"/>
        <v>0.06934141095</v>
      </c>
      <c r="AG245" s="126">
        <f t="shared" si="979"/>
        <v>0.0708846855</v>
      </c>
      <c r="AH245" s="126">
        <f t="shared" si="979"/>
        <v>0.5188335358</v>
      </c>
      <c r="AI245" s="126">
        <f t="shared" si="979"/>
        <v>0.2633275735</v>
      </c>
      <c r="AJ245" s="126">
        <f t="shared" si="979"/>
        <v>0.2691882379</v>
      </c>
      <c r="AK245" s="126">
        <f t="shared" si="979"/>
        <v>0.1336486679</v>
      </c>
      <c r="AL245" s="126">
        <f t="shared" si="979"/>
        <v>0.136623176</v>
      </c>
      <c r="AM245" s="126">
        <f t="shared" si="979"/>
        <v>0.1396638853</v>
      </c>
      <c r="AN245" s="126">
        <f t="shared" si="979"/>
        <v>0.06783173599</v>
      </c>
      <c r="AO245" s="126">
        <f t="shared" si="979"/>
        <v>0.06934141095</v>
      </c>
      <c r="AP245" s="126">
        <f t="shared" si="979"/>
        <v>0.0708846855</v>
      </c>
      <c r="AQ245" s="126">
        <f t="shared" si="979"/>
        <v>0.07246230743</v>
      </c>
      <c r="AR245" s="126">
        <f t="shared" si="979"/>
        <v>0.2575945052</v>
      </c>
      <c r="AS245" s="126">
        <f t="shared" si="979"/>
        <v>0.1307389197</v>
      </c>
      <c r="AT245" s="126">
        <f t="shared" si="979"/>
        <v>0.1336486679</v>
      </c>
      <c r="AU245" s="126">
        <f t="shared" si="979"/>
        <v>0.0663549291</v>
      </c>
      <c r="AV245" s="126">
        <f t="shared" si="979"/>
        <v>0.06783173599</v>
      </c>
      <c r="AW245" s="126">
        <f t="shared" si="979"/>
        <v>0.06934141095</v>
      </c>
      <c r="AX245" s="126">
        <f t="shared" si="979"/>
        <v>0.03367762733</v>
      </c>
      <c r="AY245" s="126">
        <f t="shared" si="979"/>
        <v>0.03442716249</v>
      </c>
      <c r="AZ245" s="126">
        <f t="shared" si="979"/>
        <v>0.03519337943</v>
      </c>
      <c r="BA245" s="126">
        <f t="shared" si="979"/>
        <v>0.03597664942</v>
      </c>
      <c r="BB245" s="126">
        <f t="shared" si="979"/>
        <v>0.2633275735</v>
      </c>
      <c r="BC245" s="126">
        <f t="shared" si="979"/>
        <v>0.1336486679</v>
      </c>
      <c r="BD245" s="126">
        <f t="shared" si="979"/>
        <v>0.136623176</v>
      </c>
      <c r="BE245" s="126">
        <f t="shared" si="979"/>
        <v>0.06783173599</v>
      </c>
      <c r="BF245" s="126">
        <f t="shared" si="979"/>
        <v>0.06934141095</v>
      </c>
      <c r="BG245" s="126">
        <f t="shared" si="979"/>
        <v>0.0708846855</v>
      </c>
      <c r="BH245" s="126">
        <f t="shared" si="979"/>
        <v>0.03442716249</v>
      </c>
      <c r="BI245" s="126">
        <f t="shared" si="979"/>
        <v>0.03519337943</v>
      </c>
      <c r="BJ245" s="126">
        <f t="shared" si="979"/>
        <v>0.03597664942</v>
      </c>
      <c r="BK245" s="126">
        <f t="shared" si="979"/>
        <v>0.03677735201</v>
      </c>
      <c r="BL245" s="126">
        <f t="shared" si="979"/>
        <v>0.2691882379</v>
      </c>
      <c r="BM245" s="126">
        <f t="shared" si="979"/>
        <v>0.136623176</v>
      </c>
      <c r="BN245" s="126">
        <f t="shared" si="979"/>
        <v>0.1396638853</v>
      </c>
      <c r="BO245" s="126">
        <f t="shared" si="979"/>
        <v>0.06934141095</v>
      </c>
      <c r="BP245" s="126">
        <f t="shared" si="979"/>
        <v>0.0708846855</v>
      </c>
      <c r="BQ245" s="126">
        <f t="shared" si="979"/>
        <v>0.07246230743</v>
      </c>
      <c r="BR245" s="126">
        <f t="shared" si="979"/>
        <v>0.03519337943</v>
      </c>
      <c r="BS245" s="126">
        <f t="shared" si="979"/>
        <v>0.03597664942</v>
      </c>
      <c r="BT245" s="126">
        <f t="shared" si="979"/>
        <v>0.03677735201</v>
      </c>
      <c r="BU245" s="126">
        <f t="shared" si="979"/>
        <v>0.03759587518</v>
      </c>
      <c r="BV245" s="126">
        <f t="shared" si="979"/>
        <v>0.1307389197</v>
      </c>
      <c r="BW245" s="126">
        <f t="shared" si="979"/>
        <v>0.0663549291</v>
      </c>
      <c r="BX245" s="126">
        <f t="shared" si="979"/>
        <v>0.06783173599</v>
      </c>
      <c r="BY245" s="126">
        <f t="shared" si="979"/>
        <v>0.03367762733</v>
      </c>
      <c r="BZ245" s="126">
        <f t="shared" si="979"/>
        <v>0.03442716249</v>
      </c>
      <c r="CA245" s="126">
        <f t="shared" si="979"/>
        <v>0.03519337943</v>
      </c>
      <c r="CB245" s="126">
        <f t="shared" si="979"/>
        <v>0.01709266513</v>
      </c>
      <c r="CC245" s="126">
        <f t="shared" si="979"/>
        <v>0.01747308247</v>
      </c>
      <c r="CD245" s="126">
        <f t="shared" si="979"/>
        <v>0.01786196644</v>
      </c>
      <c r="CE245" s="126">
        <f t="shared" si="979"/>
        <v>0.01825950549</v>
      </c>
      <c r="CF245" s="126">
        <f t="shared" si="979"/>
        <v>0.1336486679</v>
      </c>
      <c r="CG245" s="126">
        <f t="shared" si="979"/>
        <v>0.06783173599</v>
      </c>
      <c r="CH245" s="126">
        <f t="shared" si="979"/>
        <v>0.06934141095</v>
      </c>
      <c r="CI245" s="126">
        <f t="shared" si="979"/>
        <v>0.03442716249</v>
      </c>
      <c r="CJ245" s="126">
        <f t="shared" si="979"/>
        <v>0.03519337943</v>
      </c>
      <c r="CK245" s="126">
        <f t="shared" si="979"/>
        <v>0.03597664942</v>
      </c>
      <c r="CL245" s="126">
        <f t="shared" si="979"/>
        <v>0.01747308247</v>
      </c>
      <c r="CM245" s="126">
        <f t="shared" si="979"/>
        <v>0.01786196644</v>
      </c>
      <c r="CN245" s="126">
        <f t="shared" si="979"/>
        <v>0.01825950549</v>
      </c>
      <c r="CO245" s="126">
        <f t="shared" si="979"/>
        <v>0.01866589223</v>
      </c>
      <c r="CP245" s="126">
        <f t="shared" si="979"/>
        <v>0.136623176</v>
      </c>
      <c r="CQ245" s="126">
        <f t="shared" si="979"/>
        <v>0.06934141095</v>
      </c>
      <c r="CR245" s="126">
        <f t="shared" si="979"/>
        <v>0.0708846855</v>
      </c>
      <c r="CS245" s="126">
        <f t="shared" si="979"/>
        <v>0.03519337943</v>
      </c>
      <c r="CT245" s="126">
        <f t="shared" si="979"/>
        <v>0.03597664942</v>
      </c>
      <c r="CU245" s="126">
        <f t="shared" si="979"/>
        <v>0.03677735201</v>
      </c>
      <c r="CV245" s="126">
        <f t="shared" si="979"/>
        <v>0.01786196644</v>
      </c>
      <c r="CW245" s="126">
        <f t="shared" si="979"/>
        <v>0.01825950549</v>
      </c>
      <c r="CX245" s="126">
        <f t="shared" si="979"/>
        <v>0.01866589223</v>
      </c>
      <c r="CY245" s="126">
        <f t="shared" si="979"/>
        <v>0.01908132358</v>
      </c>
      <c r="CZ245" s="126">
        <f t="shared" si="979"/>
        <v>0.1396638853</v>
      </c>
      <c r="DA245" s="126">
        <f t="shared" si="979"/>
        <v>0.0708846855</v>
      </c>
      <c r="DB245" s="126">
        <f t="shared" si="979"/>
        <v>0.07246230743</v>
      </c>
      <c r="DC245" s="126">
        <f t="shared" si="979"/>
        <v>0.03597664942</v>
      </c>
      <c r="DD245" s="126">
        <f t="shared" si="979"/>
        <v>0.03677735201</v>
      </c>
      <c r="DE245" s="126">
        <f t="shared" si="979"/>
        <v>0.03759587518</v>
      </c>
      <c r="DF245" s="126">
        <f t="shared" si="979"/>
        <v>0.01825950549</v>
      </c>
      <c r="DG245" s="126">
        <f t="shared" si="979"/>
        <v>0.01866589223</v>
      </c>
      <c r="DH245" s="126">
        <f t="shared" si="979"/>
        <v>0.01908132358</v>
      </c>
      <c r="DI245" s="126">
        <f t="shared" si="979"/>
        <v>0.01950600085</v>
      </c>
      <c r="DJ245" s="126">
        <f t="shared" ref="DJ245:DS245" si="980">$A245*OFFSET($D245,0,DJ$3)</f>
        <v>0.514084507</v>
      </c>
      <c r="DK245" s="126">
        <f t="shared" si="980"/>
        <v>0.2609172624</v>
      </c>
      <c r="DL245" s="126">
        <f t="shared" si="980"/>
        <v>0.2667242825</v>
      </c>
      <c r="DM245" s="126">
        <f t="shared" si="980"/>
        <v>0.1324253442</v>
      </c>
      <c r="DN245" s="126">
        <f t="shared" si="980"/>
        <v>0.1353726258</v>
      </c>
      <c r="DO245" s="126">
        <f t="shared" si="980"/>
        <v>0.1383855026</v>
      </c>
      <c r="DP245" s="126">
        <f t="shared" si="980"/>
        <v>0.0672108531</v>
      </c>
      <c r="DQ245" s="126">
        <f t="shared" si="980"/>
        <v>0.06870670958</v>
      </c>
      <c r="DR245" s="126">
        <f t="shared" si="980"/>
        <v>0.0702358581</v>
      </c>
      <c r="DS245" s="126">
        <f t="shared" si="980"/>
        <v>0.07179903962</v>
      </c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5">
        <f t="shared" ref="EF245:EO245" si="981">D245*EF$3</f>
        <v>-0.002271078519</v>
      </c>
      <c r="EG245" s="125">
        <f t="shared" si="981"/>
        <v>0.2248238538</v>
      </c>
      <c r="EH245" s="125">
        <f t="shared" si="981"/>
        <v>0.2982227587</v>
      </c>
      <c r="EI245" s="125">
        <f t="shared" si="981"/>
        <v>-0.09191168347</v>
      </c>
      <c r="EJ245" s="125">
        <f t="shared" si="981"/>
        <v>0.1408101551</v>
      </c>
      <c r="EK245" s="125">
        <f t="shared" si="981"/>
        <v>-0.06037637441</v>
      </c>
      <c r="EL245" s="125">
        <f t="shared" si="981"/>
        <v>0.04460765542</v>
      </c>
      <c r="EM245" s="125">
        <f t="shared" si="981"/>
        <v>-0.04063682996</v>
      </c>
      <c r="EN245" s="125">
        <f t="shared" si="981"/>
        <v>-0.04639036204</v>
      </c>
      <c r="EO245" s="125">
        <f t="shared" si="981"/>
        <v>0.04837654307</v>
      </c>
      <c r="EP245" s="127">
        <f t="shared" si="17"/>
        <v>0.5152546377</v>
      </c>
      <c r="EQ245" s="127">
        <v>-0.008742959902950487</v>
      </c>
      <c r="ER245" s="127">
        <f t="shared" si="18"/>
        <v>0.514084507</v>
      </c>
      <c r="ES245" s="127">
        <f t="shared" si="19"/>
        <v>0.00000136920582</v>
      </c>
      <c r="ET245" s="127">
        <f t="shared" si="20"/>
        <v>0.006519333807</v>
      </c>
    </row>
    <row r="246">
      <c r="A246" s="123">
        <f>'Yield Tabulations'!Z247</f>
        <v>0.3879387939</v>
      </c>
      <c r="B246" s="124">
        <f>'Yield Tabulations'!V247</f>
        <v>0.4203910615</v>
      </c>
      <c r="C246" s="124">
        <f>'Yield Tabulations'!W247</f>
        <v>0.3291139241</v>
      </c>
      <c r="D246" s="125">
        <f t="shared" si="11"/>
        <v>1</v>
      </c>
      <c r="E246" s="125">
        <f t="shared" ref="E246:M246" si="982">POWER($B246,E$1)*POWER($C246,E$2)</f>
        <v>0.3291139241</v>
      </c>
      <c r="F246" s="125">
        <f t="shared" si="982"/>
        <v>0.4203910615</v>
      </c>
      <c r="G246" s="125">
        <f t="shared" si="982"/>
        <v>0.108315975</v>
      </c>
      <c r="H246" s="125">
        <f t="shared" si="982"/>
        <v>0.1383565519</v>
      </c>
      <c r="I246" s="125">
        <f t="shared" si="982"/>
        <v>0.1767286445</v>
      </c>
      <c r="J246" s="125">
        <f t="shared" si="982"/>
        <v>0.03564829557</v>
      </c>
      <c r="K246" s="125">
        <f t="shared" si="982"/>
        <v>0.0455350677</v>
      </c>
      <c r="L246" s="125">
        <f t="shared" si="982"/>
        <v>0.0581638577</v>
      </c>
      <c r="M246" s="125">
        <f t="shared" si="982"/>
        <v>0.07429514247</v>
      </c>
      <c r="N246" s="126">
        <f t="shared" ref="N246:DI246" si="983">OFFSET($D246,0,N$2)*OFFSET($D246,0,N$3)</f>
        <v>1</v>
      </c>
      <c r="O246" s="126">
        <f t="shared" si="983"/>
        <v>0.3291139241</v>
      </c>
      <c r="P246" s="126">
        <f t="shared" si="983"/>
        <v>0.4203910615</v>
      </c>
      <c r="Q246" s="126">
        <f t="shared" si="983"/>
        <v>0.108315975</v>
      </c>
      <c r="R246" s="126">
        <f t="shared" si="983"/>
        <v>0.1383565519</v>
      </c>
      <c r="S246" s="126">
        <f t="shared" si="983"/>
        <v>0.1767286445</v>
      </c>
      <c r="T246" s="126">
        <f t="shared" si="983"/>
        <v>0.03564829557</v>
      </c>
      <c r="U246" s="126">
        <f t="shared" si="983"/>
        <v>0.0455350677</v>
      </c>
      <c r="V246" s="126">
        <f t="shared" si="983"/>
        <v>0.0581638577</v>
      </c>
      <c r="W246" s="126">
        <f t="shared" si="983"/>
        <v>0.07429514247</v>
      </c>
      <c r="X246" s="126">
        <f t="shared" si="983"/>
        <v>0.3291139241</v>
      </c>
      <c r="Y246" s="126">
        <f t="shared" si="983"/>
        <v>0.108315975</v>
      </c>
      <c r="Z246" s="126">
        <f t="shared" si="983"/>
        <v>0.1383565519</v>
      </c>
      <c r="AA246" s="126">
        <f t="shared" si="983"/>
        <v>0.03564829557</v>
      </c>
      <c r="AB246" s="126">
        <f t="shared" si="983"/>
        <v>0.0455350677</v>
      </c>
      <c r="AC246" s="126">
        <f t="shared" si="983"/>
        <v>0.0581638577</v>
      </c>
      <c r="AD246" s="126">
        <f t="shared" si="983"/>
        <v>0.01173235044</v>
      </c>
      <c r="AE246" s="126">
        <f t="shared" si="983"/>
        <v>0.01498622481</v>
      </c>
      <c r="AF246" s="126">
        <f t="shared" si="983"/>
        <v>0.01914253545</v>
      </c>
      <c r="AG246" s="126">
        <f t="shared" si="983"/>
        <v>0.02445156588</v>
      </c>
      <c r="AH246" s="126">
        <f t="shared" si="983"/>
        <v>0.4203910615</v>
      </c>
      <c r="AI246" s="126">
        <f t="shared" si="983"/>
        <v>0.1383565519</v>
      </c>
      <c r="AJ246" s="126">
        <f t="shared" si="983"/>
        <v>0.1767286445</v>
      </c>
      <c r="AK246" s="126">
        <f t="shared" si="983"/>
        <v>0.0455350677</v>
      </c>
      <c r="AL246" s="126">
        <f t="shared" si="983"/>
        <v>0.0581638577</v>
      </c>
      <c r="AM246" s="126">
        <f t="shared" si="983"/>
        <v>0.07429514247</v>
      </c>
      <c r="AN246" s="126">
        <f t="shared" si="983"/>
        <v>0.01498622481</v>
      </c>
      <c r="AO246" s="126">
        <f t="shared" si="983"/>
        <v>0.01914253545</v>
      </c>
      <c r="AP246" s="126">
        <f t="shared" si="983"/>
        <v>0.02445156588</v>
      </c>
      <c r="AQ246" s="126">
        <f t="shared" si="983"/>
        <v>0.0312330138</v>
      </c>
      <c r="AR246" s="126">
        <f t="shared" si="983"/>
        <v>0.108315975</v>
      </c>
      <c r="AS246" s="126">
        <f t="shared" si="983"/>
        <v>0.03564829557</v>
      </c>
      <c r="AT246" s="126">
        <f t="shared" si="983"/>
        <v>0.0455350677</v>
      </c>
      <c r="AU246" s="126">
        <f t="shared" si="983"/>
        <v>0.01173235044</v>
      </c>
      <c r="AV246" s="126">
        <f t="shared" si="983"/>
        <v>0.01498622481</v>
      </c>
      <c r="AW246" s="126">
        <f t="shared" si="983"/>
        <v>0.01914253545</v>
      </c>
      <c r="AX246" s="126">
        <f t="shared" si="983"/>
        <v>0.003861279892</v>
      </c>
      <c r="AY246" s="126">
        <f t="shared" si="983"/>
        <v>0.004932175255</v>
      </c>
      <c r="AZ246" s="126">
        <f t="shared" si="983"/>
        <v>0.006300074957</v>
      </c>
      <c r="BA246" s="126">
        <f t="shared" si="983"/>
        <v>0.008047350795</v>
      </c>
      <c r="BB246" s="126">
        <f t="shared" si="983"/>
        <v>0.1383565519</v>
      </c>
      <c r="BC246" s="126">
        <f t="shared" si="983"/>
        <v>0.0455350677</v>
      </c>
      <c r="BD246" s="126">
        <f t="shared" si="983"/>
        <v>0.0581638577</v>
      </c>
      <c r="BE246" s="126">
        <f t="shared" si="983"/>
        <v>0.01498622481</v>
      </c>
      <c r="BF246" s="126">
        <f t="shared" si="983"/>
        <v>0.01914253545</v>
      </c>
      <c r="BG246" s="126">
        <f t="shared" si="983"/>
        <v>0.02445156588</v>
      </c>
      <c r="BH246" s="126">
        <f t="shared" si="983"/>
        <v>0.004932175255</v>
      </c>
      <c r="BI246" s="126">
        <f t="shared" si="983"/>
        <v>0.006300074957</v>
      </c>
      <c r="BJ246" s="126">
        <f t="shared" si="983"/>
        <v>0.008047350795</v>
      </c>
      <c r="BK246" s="126">
        <f t="shared" si="983"/>
        <v>0.01027921973</v>
      </c>
      <c r="BL246" s="126">
        <f t="shared" si="983"/>
        <v>0.1767286445</v>
      </c>
      <c r="BM246" s="126">
        <f t="shared" si="983"/>
        <v>0.0581638577</v>
      </c>
      <c r="BN246" s="126">
        <f t="shared" si="983"/>
        <v>0.07429514247</v>
      </c>
      <c r="BO246" s="126">
        <f t="shared" si="983"/>
        <v>0.01914253545</v>
      </c>
      <c r="BP246" s="126">
        <f t="shared" si="983"/>
        <v>0.02445156588</v>
      </c>
      <c r="BQ246" s="126">
        <f t="shared" si="983"/>
        <v>0.0312330138</v>
      </c>
      <c r="BR246" s="126">
        <f t="shared" si="983"/>
        <v>0.006300074957</v>
      </c>
      <c r="BS246" s="126">
        <f t="shared" si="983"/>
        <v>0.008047350795</v>
      </c>
      <c r="BT246" s="126">
        <f t="shared" si="983"/>
        <v>0.01027921973</v>
      </c>
      <c r="BU246" s="126">
        <f t="shared" si="983"/>
        <v>0.01313007983</v>
      </c>
      <c r="BV246" s="126">
        <f t="shared" si="983"/>
        <v>0.03564829557</v>
      </c>
      <c r="BW246" s="126">
        <f t="shared" si="983"/>
        <v>0.01173235044</v>
      </c>
      <c r="BX246" s="126">
        <f t="shared" si="983"/>
        <v>0.01498622481</v>
      </c>
      <c r="BY246" s="126">
        <f t="shared" si="983"/>
        <v>0.003861279892</v>
      </c>
      <c r="BZ246" s="126">
        <f t="shared" si="983"/>
        <v>0.004932175255</v>
      </c>
      <c r="CA246" s="126">
        <f t="shared" si="983"/>
        <v>0.006300074957</v>
      </c>
      <c r="CB246" s="126">
        <f t="shared" si="983"/>
        <v>0.001270800977</v>
      </c>
      <c r="CC246" s="126">
        <f t="shared" si="983"/>
        <v>0.001623247552</v>
      </c>
      <c r="CD246" s="126">
        <f t="shared" si="983"/>
        <v>0.002073442391</v>
      </c>
      <c r="CE246" s="126">
        <f t="shared" si="983"/>
        <v>0.002648495198</v>
      </c>
      <c r="CF246" s="126">
        <f t="shared" si="983"/>
        <v>0.0455350677</v>
      </c>
      <c r="CG246" s="126">
        <f t="shared" si="983"/>
        <v>0.01498622481</v>
      </c>
      <c r="CH246" s="126">
        <f t="shared" si="983"/>
        <v>0.01914253545</v>
      </c>
      <c r="CI246" s="126">
        <f t="shared" si="983"/>
        <v>0.004932175255</v>
      </c>
      <c r="CJ246" s="126">
        <f t="shared" si="983"/>
        <v>0.006300074957</v>
      </c>
      <c r="CK246" s="126">
        <f t="shared" si="983"/>
        <v>0.008047350795</v>
      </c>
      <c r="CL246" s="126">
        <f t="shared" si="983"/>
        <v>0.001623247552</v>
      </c>
      <c r="CM246" s="126">
        <f t="shared" si="983"/>
        <v>0.002073442391</v>
      </c>
      <c r="CN246" s="126">
        <f t="shared" si="983"/>
        <v>0.002648495198</v>
      </c>
      <c r="CO246" s="126">
        <f t="shared" si="983"/>
        <v>0.003383034343</v>
      </c>
      <c r="CP246" s="126">
        <f t="shared" si="983"/>
        <v>0.0581638577</v>
      </c>
      <c r="CQ246" s="126">
        <f t="shared" si="983"/>
        <v>0.01914253545</v>
      </c>
      <c r="CR246" s="126">
        <f t="shared" si="983"/>
        <v>0.02445156588</v>
      </c>
      <c r="CS246" s="126">
        <f t="shared" si="983"/>
        <v>0.006300074957</v>
      </c>
      <c r="CT246" s="126">
        <f t="shared" si="983"/>
        <v>0.008047350795</v>
      </c>
      <c r="CU246" s="126">
        <f t="shared" si="983"/>
        <v>0.01027921973</v>
      </c>
      <c r="CV246" s="126">
        <f t="shared" si="983"/>
        <v>0.002073442391</v>
      </c>
      <c r="CW246" s="126">
        <f t="shared" si="983"/>
        <v>0.002648495198</v>
      </c>
      <c r="CX246" s="126">
        <f t="shared" si="983"/>
        <v>0.003383034343</v>
      </c>
      <c r="CY246" s="126">
        <f t="shared" si="983"/>
        <v>0.004321292094</v>
      </c>
      <c r="CZ246" s="126">
        <f t="shared" si="983"/>
        <v>0.07429514247</v>
      </c>
      <c r="DA246" s="126">
        <f t="shared" si="983"/>
        <v>0.02445156588</v>
      </c>
      <c r="DB246" s="126">
        <f t="shared" si="983"/>
        <v>0.0312330138</v>
      </c>
      <c r="DC246" s="126">
        <f t="shared" si="983"/>
        <v>0.008047350795</v>
      </c>
      <c r="DD246" s="126">
        <f t="shared" si="983"/>
        <v>0.01027921973</v>
      </c>
      <c r="DE246" s="126">
        <f t="shared" si="983"/>
        <v>0.01313007983</v>
      </c>
      <c r="DF246" s="126">
        <f t="shared" si="983"/>
        <v>0.002648495198</v>
      </c>
      <c r="DG246" s="126">
        <f t="shared" si="983"/>
        <v>0.003383034343</v>
      </c>
      <c r="DH246" s="126">
        <f t="shared" si="983"/>
        <v>0.004321292094</v>
      </c>
      <c r="DI246" s="126">
        <f t="shared" si="983"/>
        <v>0.005519768195</v>
      </c>
      <c r="DJ246" s="126">
        <f t="shared" ref="DJ246:DS246" si="984">$A246*OFFSET($D246,0,DJ$3)</f>
        <v>0.3879387939</v>
      </c>
      <c r="DK246" s="126">
        <f t="shared" si="984"/>
        <v>0.1276760587</v>
      </c>
      <c r="DL246" s="126">
        <f t="shared" si="984"/>
        <v>0.1630860013</v>
      </c>
      <c r="DM246" s="126">
        <f t="shared" si="984"/>
        <v>0.0420199687</v>
      </c>
      <c r="DN246" s="126">
        <f t="shared" si="984"/>
        <v>0.05367387386</v>
      </c>
      <c r="DO246" s="126">
        <f t="shared" si="984"/>
        <v>0.06855989721</v>
      </c>
      <c r="DP246" s="126">
        <f t="shared" si="984"/>
        <v>0.01382935679</v>
      </c>
      <c r="DQ246" s="126">
        <f t="shared" si="984"/>
        <v>0.01766481924</v>
      </c>
      <c r="DR246" s="126">
        <f t="shared" si="984"/>
        <v>0.0225640168</v>
      </c>
      <c r="DS246" s="126">
        <f t="shared" si="984"/>
        <v>0.02882196796</v>
      </c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5">
        <f t="shared" ref="EF246:EO246" si="985">D246*EF$3</f>
        <v>-0.002271078519</v>
      </c>
      <c r="EG246" s="125">
        <f t="shared" si="985"/>
        <v>0.1457875197</v>
      </c>
      <c r="EH246" s="125">
        <f t="shared" si="985"/>
        <v>0.2416385477</v>
      </c>
      <c r="EI246" s="125">
        <f t="shared" si="985"/>
        <v>-0.03864796573</v>
      </c>
      <c r="EJ246" s="125">
        <f t="shared" si="985"/>
        <v>0.07398392531</v>
      </c>
      <c r="EK246" s="125">
        <f t="shared" si="985"/>
        <v>-0.03963856257</v>
      </c>
      <c r="EL246" s="125">
        <f t="shared" si="985"/>
        <v>0.01216307193</v>
      </c>
      <c r="EM246" s="125">
        <f t="shared" si="985"/>
        <v>-0.01384526185</v>
      </c>
      <c r="EN246" s="125">
        <f t="shared" si="985"/>
        <v>-0.01974952197</v>
      </c>
      <c r="EO246" s="125">
        <f t="shared" si="985"/>
        <v>0.02573422723</v>
      </c>
      <c r="EP246" s="127">
        <f t="shared" si="17"/>
        <v>0.3851549012</v>
      </c>
      <c r="EQ246" s="127">
        <v>-0.019959844442165087</v>
      </c>
      <c r="ER246" s="127">
        <f t="shared" si="18"/>
        <v>0.3879387939</v>
      </c>
      <c r="ES246" s="127">
        <f t="shared" si="19"/>
        <v>0.000007750058379</v>
      </c>
      <c r="ET246" s="127">
        <f t="shared" si="20"/>
        <v>0.002061461606</v>
      </c>
    </row>
    <row r="247">
      <c r="A247" s="123">
        <f>'Yield Tabulations'!Z248</f>
        <v>0.7622739018</v>
      </c>
      <c r="B247" s="124">
        <f>'Yield Tabulations'!V248</f>
        <v>0.7928571429</v>
      </c>
      <c r="C247" s="124">
        <f>'Yield Tabulations'!W248</f>
        <v>0.6822429907</v>
      </c>
      <c r="D247" s="125">
        <f t="shared" si="11"/>
        <v>1</v>
      </c>
      <c r="E247" s="125">
        <f t="shared" ref="E247:M247" si="986">POWER($B247,E$1)*POWER($C247,E$2)</f>
        <v>0.6822429907</v>
      </c>
      <c r="F247" s="125">
        <f t="shared" si="986"/>
        <v>0.7928571429</v>
      </c>
      <c r="G247" s="125">
        <f t="shared" si="986"/>
        <v>0.4654554983</v>
      </c>
      <c r="H247" s="125">
        <f t="shared" si="986"/>
        <v>0.5409212283</v>
      </c>
      <c r="I247" s="125">
        <f t="shared" si="986"/>
        <v>0.628622449</v>
      </c>
      <c r="J247" s="125">
        <f t="shared" si="986"/>
        <v>0.3175537512</v>
      </c>
      <c r="K247" s="125">
        <f t="shared" si="986"/>
        <v>0.3690397165</v>
      </c>
      <c r="L247" s="125">
        <f t="shared" si="986"/>
        <v>0.4288732596</v>
      </c>
      <c r="M247" s="125">
        <f t="shared" si="986"/>
        <v>0.4984077988</v>
      </c>
      <c r="N247" s="126">
        <f t="shared" ref="N247:DI247" si="987">OFFSET($D247,0,N$2)*OFFSET($D247,0,N$3)</f>
        <v>1</v>
      </c>
      <c r="O247" s="126">
        <f t="shared" si="987"/>
        <v>0.6822429907</v>
      </c>
      <c r="P247" s="126">
        <f t="shared" si="987"/>
        <v>0.7928571429</v>
      </c>
      <c r="Q247" s="126">
        <f t="shared" si="987"/>
        <v>0.4654554983</v>
      </c>
      <c r="R247" s="126">
        <f t="shared" si="987"/>
        <v>0.5409212283</v>
      </c>
      <c r="S247" s="126">
        <f t="shared" si="987"/>
        <v>0.628622449</v>
      </c>
      <c r="T247" s="126">
        <f t="shared" si="987"/>
        <v>0.3175537512</v>
      </c>
      <c r="U247" s="126">
        <f t="shared" si="987"/>
        <v>0.3690397165</v>
      </c>
      <c r="V247" s="126">
        <f t="shared" si="987"/>
        <v>0.4288732596</v>
      </c>
      <c r="W247" s="126">
        <f t="shared" si="987"/>
        <v>0.4984077988</v>
      </c>
      <c r="X247" s="126">
        <f t="shared" si="987"/>
        <v>0.6822429907</v>
      </c>
      <c r="Y247" s="126">
        <f t="shared" si="987"/>
        <v>0.4654554983</v>
      </c>
      <c r="Z247" s="126">
        <f t="shared" si="987"/>
        <v>0.5409212283</v>
      </c>
      <c r="AA247" s="126">
        <f t="shared" si="987"/>
        <v>0.3175537512</v>
      </c>
      <c r="AB247" s="126">
        <f t="shared" si="987"/>
        <v>0.3690397165</v>
      </c>
      <c r="AC247" s="126">
        <f t="shared" si="987"/>
        <v>0.4288732596</v>
      </c>
      <c r="AD247" s="126">
        <f t="shared" si="987"/>
        <v>0.2166488209</v>
      </c>
      <c r="AE247" s="126">
        <f t="shared" si="987"/>
        <v>0.2517747599</v>
      </c>
      <c r="AF247" s="126">
        <f t="shared" si="987"/>
        <v>0.2925957752</v>
      </c>
      <c r="AG247" s="126">
        <f t="shared" si="987"/>
        <v>0.3400352272</v>
      </c>
      <c r="AH247" s="126">
        <f t="shared" si="987"/>
        <v>0.7928571429</v>
      </c>
      <c r="AI247" s="126">
        <f t="shared" si="987"/>
        <v>0.5409212283</v>
      </c>
      <c r="AJ247" s="126">
        <f t="shared" si="987"/>
        <v>0.628622449</v>
      </c>
      <c r="AK247" s="126">
        <f t="shared" si="987"/>
        <v>0.3690397165</v>
      </c>
      <c r="AL247" s="126">
        <f t="shared" si="987"/>
        <v>0.4288732596</v>
      </c>
      <c r="AM247" s="126">
        <f t="shared" si="987"/>
        <v>0.4984077988</v>
      </c>
      <c r="AN247" s="126">
        <f t="shared" si="987"/>
        <v>0.2517747599</v>
      </c>
      <c r="AO247" s="126">
        <f t="shared" si="987"/>
        <v>0.2925957752</v>
      </c>
      <c r="AP247" s="126">
        <f t="shared" si="987"/>
        <v>0.3400352272</v>
      </c>
      <c r="AQ247" s="126">
        <f t="shared" si="987"/>
        <v>0.3951661834</v>
      </c>
      <c r="AR247" s="126">
        <f t="shared" si="987"/>
        <v>0.4654554983</v>
      </c>
      <c r="AS247" s="126">
        <f t="shared" si="987"/>
        <v>0.3175537512</v>
      </c>
      <c r="AT247" s="126">
        <f t="shared" si="987"/>
        <v>0.3690397165</v>
      </c>
      <c r="AU247" s="126">
        <f t="shared" si="987"/>
        <v>0.2166488209</v>
      </c>
      <c r="AV247" s="126">
        <f t="shared" si="987"/>
        <v>0.2517747599</v>
      </c>
      <c r="AW247" s="126">
        <f t="shared" si="987"/>
        <v>0.2925957752</v>
      </c>
      <c r="AX247" s="126">
        <f t="shared" si="987"/>
        <v>0.1478071395</v>
      </c>
      <c r="AY247" s="126">
        <f t="shared" si="987"/>
        <v>0.1717715651</v>
      </c>
      <c r="AZ247" s="126">
        <f t="shared" si="987"/>
        <v>0.1996214167</v>
      </c>
      <c r="BA247" s="126">
        <f t="shared" si="987"/>
        <v>0.2319866504</v>
      </c>
      <c r="BB247" s="126">
        <f t="shared" si="987"/>
        <v>0.5409212283</v>
      </c>
      <c r="BC247" s="126">
        <f t="shared" si="987"/>
        <v>0.3690397165</v>
      </c>
      <c r="BD247" s="126">
        <f t="shared" si="987"/>
        <v>0.4288732596</v>
      </c>
      <c r="BE247" s="126">
        <f t="shared" si="987"/>
        <v>0.2517747599</v>
      </c>
      <c r="BF247" s="126">
        <f t="shared" si="987"/>
        <v>0.2925957752</v>
      </c>
      <c r="BG247" s="126">
        <f t="shared" si="987"/>
        <v>0.3400352272</v>
      </c>
      <c r="BH247" s="126">
        <f t="shared" si="987"/>
        <v>0.1717715651</v>
      </c>
      <c r="BI247" s="126">
        <f t="shared" si="987"/>
        <v>0.1996214167</v>
      </c>
      <c r="BJ247" s="126">
        <f t="shared" si="987"/>
        <v>0.2319866504</v>
      </c>
      <c r="BK247" s="126">
        <f t="shared" si="987"/>
        <v>0.2695993587</v>
      </c>
      <c r="BL247" s="126">
        <f t="shared" si="987"/>
        <v>0.628622449</v>
      </c>
      <c r="BM247" s="126">
        <f t="shared" si="987"/>
        <v>0.4288732596</v>
      </c>
      <c r="BN247" s="126">
        <f t="shared" si="987"/>
        <v>0.4984077988</v>
      </c>
      <c r="BO247" s="126">
        <f t="shared" si="987"/>
        <v>0.2925957752</v>
      </c>
      <c r="BP247" s="126">
        <f t="shared" si="987"/>
        <v>0.3400352272</v>
      </c>
      <c r="BQ247" s="126">
        <f t="shared" si="987"/>
        <v>0.3951661834</v>
      </c>
      <c r="BR247" s="126">
        <f t="shared" si="987"/>
        <v>0.1996214167</v>
      </c>
      <c r="BS247" s="126">
        <f t="shared" si="987"/>
        <v>0.2319866504</v>
      </c>
      <c r="BT247" s="126">
        <f t="shared" si="987"/>
        <v>0.2695993587</v>
      </c>
      <c r="BU247" s="126">
        <f t="shared" si="987"/>
        <v>0.3133103311</v>
      </c>
      <c r="BV247" s="126">
        <f t="shared" si="987"/>
        <v>0.3175537512</v>
      </c>
      <c r="BW247" s="126">
        <f t="shared" si="987"/>
        <v>0.2166488209</v>
      </c>
      <c r="BX247" s="126">
        <f t="shared" si="987"/>
        <v>0.2517747599</v>
      </c>
      <c r="BY247" s="126">
        <f t="shared" si="987"/>
        <v>0.1478071395</v>
      </c>
      <c r="BZ247" s="126">
        <f t="shared" si="987"/>
        <v>0.1717715651</v>
      </c>
      <c r="CA247" s="126">
        <f t="shared" si="987"/>
        <v>0.1996214167</v>
      </c>
      <c r="CB247" s="126">
        <f t="shared" si="987"/>
        <v>0.1008403849</v>
      </c>
      <c r="CC247" s="126">
        <f t="shared" si="987"/>
        <v>0.1171899463</v>
      </c>
      <c r="CD247" s="126">
        <f t="shared" si="987"/>
        <v>0.1361903124</v>
      </c>
      <c r="CE247" s="126">
        <f t="shared" si="987"/>
        <v>0.1582712661</v>
      </c>
      <c r="CF247" s="126">
        <f t="shared" si="987"/>
        <v>0.3690397165</v>
      </c>
      <c r="CG247" s="126">
        <f t="shared" si="987"/>
        <v>0.2517747599</v>
      </c>
      <c r="CH247" s="126">
        <f t="shared" si="987"/>
        <v>0.2925957752</v>
      </c>
      <c r="CI247" s="126">
        <f t="shared" si="987"/>
        <v>0.1717715651</v>
      </c>
      <c r="CJ247" s="126">
        <f t="shared" si="987"/>
        <v>0.1996214167</v>
      </c>
      <c r="CK247" s="126">
        <f t="shared" si="987"/>
        <v>0.2319866504</v>
      </c>
      <c r="CL247" s="126">
        <f t="shared" si="987"/>
        <v>0.1171899463</v>
      </c>
      <c r="CM247" s="126">
        <f t="shared" si="987"/>
        <v>0.1361903124</v>
      </c>
      <c r="CN247" s="126">
        <f t="shared" si="987"/>
        <v>0.1582712661</v>
      </c>
      <c r="CO247" s="126">
        <f t="shared" si="987"/>
        <v>0.1839322728</v>
      </c>
      <c r="CP247" s="126">
        <f t="shared" si="987"/>
        <v>0.4288732596</v>
      </c>
      <c r="CQ247" s="126">
        <f t="shared" si="987"/>
        <v>0.2925957752</v>
      </c>
      <c r="CR247" s="126">
        <f t="shared" si="987"/>
        <v>0.3400352272</v>
      </c>
      <c r="CS247" s="126">
        <f t="shared" si="987"/>
        <v>0.1996214167</v>
      </c>
      <c r="CT247" s="126">
        <f t="shared" si="987"/>
        <v>0.2319866504</v>
      </c>
      <c r="CU247" s="126">
        <f t="shared" si="987"/>
        <v>0.2695993587</v>
      </c>
      <c r="CV247" s="126">
        <f t="shared" si="987"/>
        <v>0.1361903124</v>
      </c>
      <c r="CW247" s="126">
        <f t="shared" si="987"/>
        <v>0.1582712661</v>
      </c>
      <c r="CX247" s="126">
        <f t="shared" si="987"/>
        <v>0.1839322728</v>
      </c>
      <c r="CY247" s="126">
        <f t="shared" si="987"/>
        <v>0.2137537773</v>
      </c>
      <c r="CZ247" s="126">
        <f t="shared" si="987"/>
        <v>0.4984077988</v>
      </c>
      <c r="DA247" s="126">
        <f t="shared" si="987"/>
        <v>0.3400352272</v>
      </c>
      <c r="DB247" s="126">
        <f t="shared" si="987"/>
        <v>0.3951661834</v>
      </c>
      <c r="DC247" s="126">
        <f t="shared" si="987"/>
        <v>0.2319866504</v>
      </c>
      <c r="DD247" s="126">
        <f t="shared" si="987"/>
        <v>0.2695993587</v>
      </c>
      <c r="DE247" s="126">
        <f t="shared" si="987"/>
        <v>0.3133103311</v>
      </c>
      <c r="DF247" s="126">
        <f t="shared" si="987"/>
        <v>0.1582712661</v>
      </c>
      <c r="DG247" s="126">
        <f t="shared" si="987"/>
        <v>0.1839322728</v>
      </c>
      <c r="DH247" s="126">
        <f t="shared" si="987"/>
        <v>0.2137537773</v>
      </c>
      <c r="DI247" s="126">
        <f t="shared" si="987"/>
        <v>0.2484103339</v>
      </c>
      <c r="DJ247" s="126">
        <f t="shared" ref="DJ247:DS247" si="988">$A247*OFFSET($D247,0,DJ$3)</f>
        <v>0.7622739018</v>
      </c>
      <c r="DK247" s="126">
        <f t="shared" si="988"/>
        <v>0.5200560265</v>
      </c>
      <c r="DL247" s="126">
        <f t="shared" si="988"/>
        <v>0.6043743079</v>
      </c>
      <c r="DM247" s="126">
        <f t="shared" si="988"/>
        <v>0.3548045788</v>
      </c>
      <c r="DN247" s="126">
        <f t="shared" si="988"/>
        <v>0.4123301353</v>
      </c>
      <c r="DO247" s="126">
        <f t="shared" si="988"/>
        <v>0.4791824869</v>
      </c>
      <c r="DP247" s="126">
        <f t="shared" si="988"/>
        <v>0.2420629369</v>
      </c>
      <c r="DQ247" s="126">
        <f t="shared" si="988"/>
        <v>0.2813093446</v>
      </c>
      <c r="DR247" s="126">
        <f t="shared" si="988"/>
        <v>0.326918893</v>
      </c>
      <c r="DS247" s="126">
        <f t="shared" si="988"/>
        <v>0.3799232575</v>
      </c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5">
        <f t="shared" ref="EF247:EO247" si="989">D247*EF$3</f>
        <v>-0.002271078519</v>
      </c>
      <c r="EG247" s="125">
        <f t="shared" si="989"/>
        <v>0.3022130216</v>
      </c>
      <c r="EH247" s="125">
        <f t="shared" si="989"/>
        <v>0.4557300716</v>
      </c>
      <c r="EI247" s="125">
        <f t="shared" si="989"/>
        <v>-0.1660780706</v>
      </c>
      <c r="EJ247" s="125">
        <f t="shared" si="989"/>
        <v>0.2892488662</v>
      </c>
      <c r="EK247" s="125">
        <f t="shared" si="989"/>
        <v>-0.1409940666</v>
      </c>
      <c r="EL247" s="125">
        <f t="shared" si="989"/>
        <v>0.1083482129</v>
      </c>
      <c r="EM247" s="125">
        <f t="shared" si="989"/>
        <v>-0.1122091558</v>
      </c>
      <c r="EN247" s="125">
        <f t="shared" si="989"/>
        <v>-0.1456237979</v>
      </c>
      <c r="EO247" s="125">
        <f t="shared" si="989"/>
        <v>0.17263766</v>
      </c>
      <c r="EP247" s="127">
        <f t="shared" si="17"/>
        <v>0.7610016627</v>
      </c>
      <c r="EQ247" s="127">
        <v>-0.004182615904659015</v>
      </c>
      <c r="ER247" s="127">
        <f t="shared" si="18"/>
        <v>0.7622739018</v>
      </c>
      <c r="ES247" s="127">
        <f t="shared" si="19"/>
        <v>0.00000161859229</v>
      </c>
      <c r="ET247" s="127">
        <f t="shared" si="20"/>
        <v>0.1081961201</v>
      </c>
    </row>
    <row r="248">
      <c r="A248" s="123">
        <f>'Yield Tabulations'!Z249</f>
        <v>0.4838178826</v>
      </c>
      <c r="B248" s="124">
        <f>'Yield Tabulations'!V249</f>
        <v>0.5052631579</v>
      </c>
      <c r="C248" s="124">
        <f>'Yield Tabulations'!W249</f>
        <v>0.4480234261</v>
      </c>
      <c r="D248" s="125">
        <f t="shared" si="11"/>
        <v>1</v>
      </c>
      <c r="E248" s="125">
        <f t="shared" ref="E248:M248" si="990">POWER($B248,E$1)*POWER($C248,E$2)</f>
        <v>0.4480234261</v>
      </c>
      <c r="F248" s="125">
        <f t="shared" si="990"/>
        <v>0.5052631579</v>
      </c>
      <c r="G248" s="125">
        <f t="shared" si="990"/>
        <v>0.2007249903</v>
      </c>
      <c r="H248" s="125">
        <f t="shared" si="990"/>
        <v>0.2263697311</v>
      </c>
      <c r="I248" s="125">
        <f t="shared" si="990"/>
        <v>0.2552908587</v>
      </c>
      <c r="J248" s="125">
        <f t="shared" si="990"/>
        <v>0.08992949785</v>
      </c>
      <c r="K248" s="125">
        <f t="shared" si="990"/>
        <v>0.1014189425</v>
      </c>
      <c r="L248" s="125">
        <f t="shared" si="990"/>
        <v>0.1143762852</v>
      </c>
      <c r="M248" s="125">
        <f t="shared" si="990"/>
        <v>0.1289890655</v>
      </c>
      <c r="N248" s="126">
        <f t="shared" ref="N248:DI248" si="991">OFFSET($D248,0,N$2)*OFFSET($D248,0,N$3)</f>
        <v>1</v>
      </c>
      <c r="O248" s="126">
        <f t="shared" si="991"/>
        <v>0.4480234261</v>
      </c>
      <c r="P248" s="126">
        <f t="shared" si="991"/>
        <v>0.5052631579</v>
      </c>
      <c r="Q248" s="126">
        <f t="shared" si="991"/>
        <v>0.2007249903</v>
      </c>
      <c r="R248" s="126">
        <f t="shared" si="991"/>
        <v>0.2263697311</v>
      </c>
      <c r="S248" s="126">
        <f t="shared" si="991"/>
        <v>0.2552908587</v>
      </c>
      <c r="T248" s="126">
        <f t="shared" si="991"/>
        <v>0.08992949785</v>
      </c>
      <c r="U248" s="126">
        <f t="shared" si="991"/>
        <v>0.1014189425</v>
      </c>
      <c r="V248" s="126">
        <f t="shared" si="991"/>
        <v>0.1143762852</v>
      </c>
      <c r="W248" s="126">
        <f t="shared" si="991"/>
        <v>0.1289890655</v>
      </c>
      <c r="X248" s="126">
        <f t="shared" si="991"/>
        <v>0.4480234261</v>
      </c>
      <c r="Y248" s="126">
        <f t="shared" si="991"/>
        <v>0.2007249903</v>
      </c>
      <c r="Z248" s="126">
        <f t="shared" si="991"/>
        <v>0.2263697311</v>
      </c>
      <c r="AA248" s="126">
        <f t="shared" si="991"/>
        <v>0.08992949785</v>
      </c>
      <c r="AB248" s="126">
        <f t="shared" si="991"/>
        <v>0.1014189425</v>
      </c>
      <c r="AC248" s="126">
        <f t="shared" si="991"/>
        <v>0.1143762852</v>
      </c>
      <c r="AD248" s="126">
        <f t="shared" si="991"/>
        <v>0.04029052173</v>
      </c>
      <c r="AE248" s="126">
        <f t="shared" si="991"/>
        <v>0.04543806207</v>
      </c>
      <c r="AF248" s="126">
        <f t="shared" si="991"/>
        <v>0.05124325514</v>
      </c>
      <c r="AG248" s="126">
        <f t="shared" si="991"/>
        <v>0.05779012303</v>
      </c>
      <c r="AH248" s="126">
        <f t="shared" si="991"/>
        <v>0.5052631579</v>
      </c>
      <c r="AI248" s="126">
        <f t="shared" si="991"/>
        <v>0.2263697311</v>
      </c>
      <c r="AJ248" s="126">
        <f t="shared" si="991"/>
        <v>0.2552908587</v>
      </c>
      <c r="AK248" s="126">
        <f t="shared" si="991"/>
        <v>0.1014189425</v>
      </c>
      <c r="AL248" s="126">
        <f t="shared" si="991"/>
        <v>0.1143762852</v>
      </c>
      <c r="AM248" s="126">
        <f t="shared" si="991"/>
        <v>0.1289890655</v>
      </c>
      <c r="AN248" s="126">
        <f t="shared" si="991"/>
        <v>0.04543806207</v>
      </c>
      <c r="AO248" s="126">
        <f t="shared" si="991"/>
        <v>0.05124325514</v>
      </c>
      <c r="AP248" s="126">
        <f t="shared" si="991"/>
        <v>0.05779012303</v>
      </c>
      <c r="AQ248" s="126">
        <f t="shared" si="991"/>
        <v>0.06517342255</v>
      </c>
      <c r="AR248" s="126">
        <f t="shared" si="991"/>
        <v>0.2007249903</v>
      </c>
      <c r="AS248" s="126">
        <f t="shared" si="991"/>
        <v>0.08992949785</v>
      </c>
      <c r="AT248" s="126">
        <f t="shared" si="991"/>
        <v>0.1014189425</v>
      </c>
      <c r="AU248" s="126">
        <f t="shared" si="991"/>
        <v>0.04029052173</v>
      </c>
      <c r="AV248" s="126">
        <f t="shared" si="991"/>
        <v>0.04543806207</v>
      </c>
      <c r="AW248" s="126">
        <f t="shared" si="991"/>
        <v>0.05124325514</v>
      </c>
      <c r="AX248" s="126">
        <f t="shared" si="991"/>
        <v>0.01805109758</v>
      </c>
      <c r="AY248" s="126">
        <f t="shared" si="991"/>
        <v>0.02035731624</v>
      </c>
      <c r="AZ248" s="126">
        <f t="shared" si="991"/>
        <v>0.02295817873</v>
      </c>
      <c r="BA248" s="126">
        <f t="shared" si="991"/>
        <v>0.02589132891</v>
      </c>
      <c r="BB248" s="126">
        <f t="shared" si="991"/>
        <v>0.2263697311</v>
      </c>
      <c r="BC248" s="126">
        <f t="shared" si="991"/>
        <v>0.1014189425</v>
      </c>
      <c r="BD248" s="126">
        <f t="shared" si="991"/>
        <v>0.1143762852</v>
      </c>
      <c r="BE248" s="126">
        <f t="shared" si="991"/>
        <v>0.04543806207</v>
      </c>
      <c r="BF248" s="126">
        <f t="shared" si="991"/>
        <v>0.05124325514</v>
      </c>
      <c r="BG248" s="126">
        <f t="shared" si="991"/>
        <v>0.05779012303</v>
      </c>
      <c r="BH248" s="126">
        <f t="shared" si="991"/>
        <v>0.02035731624</v>
      </c>
      <c r="BI248" s="126">
        <f t="shared" si="991"/>
        <v>0.02295817873</v>
      </c>
      <c r="BJ248" s="126">
        <f t="shared" si="991"/>
        <v>0.02589132891</v>
      </c>
      <c r="BK248" s="126">
        <f t="shared" si="991"/>
        <v>0.02919922006</v>
      </c>
      <c r="BL248" s="126">
        <f t="shared" si="991"/>
        <v>0.2552908587</v>
      </c>
      <c r="BM248" s="126">
        <f t="shared" si="991"/>
        <v>0.1143762852</v>
      </c>
      <c r="BN248" s="126">
        <f t="shared" si="991"/>
        <v>0.1289890655</v>
      </c>
      <c r="BO248" s="126">
        <f t="shared" si="991"/>
        <v>0.05124325514</v>
      </c>
      <c r="BP248" s="126">
        <f t="shared" si="991"/>
        <v>0.05779012303</v>
      </c>
      <c r="BQ248" s="126">
        <f t="shared" si="991"/>
        <v>0.06517342255</v>
      </c>
      <c r="BR248" s="126">
        <f t="shared" si="991"/>
        <v>0.02295817873</v>
      </c>
      <c r="BS248" s="126">
        <f t="shared" si="991"/>
        <v>0.02589132891</v>
      </c>
      <c r="BT248" s="126">
        <f t="shared" si="991"/>
        <v>0.02919922006</v>
      </c>
      <c r="BU248" s="126">
        <f t="shared" si="991"/>
        <v>0.03292972929</v>
      </c>
      <c r="BV248" s="126">
        <f t="shared" si="991"/>
        <v>0.08992949785</v>
      </c>
      <c r="BW248" s="126">
        <f t="shared" si="991"/>
        <v>0.04029052173</v>
      </c>
      <c r="BX248" s="126">
        <f t="shared" si="991"/>
        <v>0.04543806207</v>
      </c>
      <c r="BY248" s="126">
        <f t="shared" si="991"/>
        <v>0.01805109758</v>
      </c>
      <c r="BZ248" s="126">
        <f t="shared" si="991"/>
        <v>0.02035731624</v>
      </c>
      <c r="CA248" s="126">
        <f t="shared" si="991"/>
        <v>0.02295817873</v>
      </c>
      <c r="CB248" s="126">
        <f t="shared" si="991"/>
        <v>0.008087314584</v>
      </c>
      <c r="CC248" s="126">
        <f t="shared" si="991"/>
        <v>0.009120554569</v>
      </c>
      <c r="CD248" s="126">
        <f t="shared" si="991"/>
        <v>0.01028580189</v>
      </c>
      <c r="CE248" s="126">
        <f t="shared" si="991"/>
        <v>0.01159992189</v>
      </c>
      <c r="CF248" s="126">
        <f t="shared" si="991"/>
        <v>0.1014189425</v>
      </c>
      <c r="CG248" s="126">
        <f t="shared" si="991"/>
        <v>0.04543806207</v>
      </c>
      <c r="CH248" s="126">
        <f t="shared" si="991"/>
        <v>0.05124325514</v>
      </c>
      <c r="CI248" s="126">
        <f t="shared" si="991"/>
        <v>0.02035731624</v>
      </c>
      <c r="CJ248" s="126">
        <f t="shared" si="991"/>
        <v>0.02295817873</v>
      </c>
      <c r="CK248" s="126">
        <f t="shared" si="991"/>
        <v>0.02589132891</v>
      </c>
      <c r="CL248" s="126">
        <f t="shared" si="991"/>
        <v>0.009120554569</v>
      </c>
      <c r="CM248" s="126">
        <f t="shared" si="991"/>
        <v>0.01028580189</v>
      </c>
      <c r="CN248" s="126">
        <f t="shared" si="991"/>
        <v>0.01159992189</v>
      </c>
      <c r="CO248" s="126">
        <f t="shared" si="991"/>
        <v>0.01308193461</v>
      </c>
      <c r="CP248" s="126">
        <f t="shared" si="991"/>
        <v>0.1143762852</v>
      </c>
      <c r="CQ248" s="126">
        <f t="shared" si="991"/>
        <v>0.05124325514</v>
      </c>
      <c r="CR248" s="126">
        <f t="shared" si="991"/>
        <v>0.05779012303</v>
      </c>
      <c r="CS248" s="126">
        <f t="shared" si="991"/>
        <v>0.02295817873</v>
      </c>
      <c r="CT248" s="126">
        <f t="shared" si="991"/>
        <v>0.02589132891</v>
      </c>
      <c r="CU248" s="126">
        <f t="shared" si="991"/>
        <v>0.02919922006</v>
      </c>
      <c r="CV248" s="126">
        <f t="shared" si="991"/>
        <v>0.01028580189</v>
      </c>
      <c r="CW248" s="126">
        <f t="shared" si="991"/>
        <v>0.01159992189</v>
      </c>
      <c r="CX248" s="126">
        <f t="shared" si="991"/>
        <v>0.01308193461</v>
      </c>
      <c r="CY248" s="126">
        <f t="shared" si="991"/>
        <v>0.01475329013</v>
      </c>
      <c r="CZ248" s="126">
        <f t="shared" si="991"/>
        <v>0.1289890655</v>
      </c>
      <c r="DA248" s="126">
        <f t="shared" si="991"/>
        <v>0.05779012303</v>
      </c>
      <c r="DB248" s="126">
        <f t="shared" si="991"/>
        <v>0.06517342255</v>
      </c>
      <c r="DC248" s="126">
        <f t="shared" si="991"/>
        <v>0.02589132891</v>
      </c>
      <c r="DD248" s="126">
        <f t="shared" si="991"/>
        <v>0.02919922006</v>
      </c>
      <c r="DE248" s="126">
        <f t="shared" si="991"/>
        <v>0.03292972929</v>
      </c>
      <c r="DF248" s="126">
        <f t="shared" si="991"/>
        <v>0.01159992189</v>
      </c>
      <c r="DG248" s="126">
        <f t="shared" si="991"/>
        <v>0.01308193461</v>
      </c>
      <c r="DH248" s="126">
        <f t="shared" si="991"/>
        <v>0.01475329013</v>
      </c>
      <c r="DI248" s="126">
        <f t="shared" si="991"/>
        <v>0.01663817901</v>
      </c>
      <c r="DJ248" s="126">
        <f t="shared" ref="DJ248:DS248" si="992">$A248*OFFSET($D248,0,DJ$3)</f>
        <v>0.4838178826</v>
      </c>
      <c r="DK248" s="126">
        <f t="shared" si="992"/>
        <v>0.2167617454</v>
      </c>
      <c r="DL248" s="126">
        <f t="shared" si="992"/>
        <v>0.2444553512</v>
      </c>
      <c r="DM248" s="126">
        <f t="shared" si="992"/>
        <v>0.09711433979</v>
      </c>
      <c r="DN248" s="126">
        <f t="shared" si="992"/>
        <v>0.109521724</v>
      </c>
      <c r="DO248" s="126">
        <f t="shared" si="992"/>
        <v>0.1235142827</v>
      </c>
      <c r="DP248" s="126">
        <f t="shared" si="992"/>
        <v>0.04350949923</v>
      </c>
      <c r="DQ248" s="126">
        <f t="shared" si="992"/>
        <v>0.049068298</v>
      </c>
      <c r="DR248" s="126">
        <f t="shared" si="992"/>
        <v>0.05533729211</v>
      </c>
      <c r="DS248" s="126">
        <f t="shared" si="992"/>
        <v>0.06240721653</v>
      </c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5">
        <f t="shared" ref="EF248:EO248" si="993">D248*EF$3</f>
        <v>-0.002271078519</v>
      </c>
      <c r="EG248" s="125">
        <f t="shared" si="993"/>
        <v>0.1984608346</v>
      </c>
      <c r="EH248" s="125">
        <f t="shared" si="993"/>
        <v>0.2904225776</v>
      </c>
      <c r="EI248" s="125">
        <f t="shared" si="993"/>
        <v>-0.07162020696</v>
      </c>
      <c r="EJ248" s="125">
        <f t="shared" si="993"/>
        <v>0.1210475474</v>
      </c>
      <c r="EK248" s="125">
        <f t="shared" si="993"/>
        <v>-0.05725932377</v>
      </c>
      <c r="EL248" s="125">
        <f t="shared" si="993"/>
        <v>0.03068362551</v>
      </c>
      <c r="EM248" s="125">
        <f t="shared" si="993"/>
        <v>-0.03083715224</v>
      </c>
      <c r="EN248" s="125">
        <f t="shared" si="993"/>
        <v>-0.03883643633</v>
      </c>
      <c r="EO248" s="125">
        <f t="shared" si="993"/>
        <v>0.04467901683</v>
      </c>
      <c r="EP248" s="127">
        <f t="shared" si="17"/>
        <v>0.4844694042</v>
      </c>
      <c r="EQ248" s="127">
        <v>0.010527503880129574</v>
      </c>
      <c r="ER248" s="127">
        <f t="shared" si="18"/>
        <v>0.4838178826</v>
      </c>
      <c r="ES248" s="127">
        <f t="shared" si="19"/>
        <v>0.0000004244803495</v>
      </c>
      <c r="ET248" s="127">
        <f t="shared" si="20"/>
        <v>0.002547803075</v>
      </c>
    </row>
    <row r="249">
      <c r="A249" s="123">
        <f>'Yield Tabulations'!Z250</f>
        <v>0.3535620053</v>
      </c>
      <c r="B249" s="124">
        <f>'Yield Tabulations'!V250</f>
        <v>0.375782881</v>
      </c>
      <c r="C249" s="124">
        <f>'Yield Tabulations'!W250</f>
        <v>0.3154121864</v>
      </c>
      <c r="D249" s="125">
        <f t="shared" si="11"/>
        <v>1</v>
      </c>
      <c r="E249" s="125">
        <f t="shared" ref="E249:M249" si="994">POWER($B249,E$1)*POWER($C249,E$2)</f>
        <v>0.3154121864</v>
      </c>
      <c r="F249" s="125">
        <f t="shared" si="994"/>
        <v>0.375782881</v>
      </c>
      <c r="G249" s="125">
        <f t="shared" si="994"/>
        <v>0.09948484732</v>
      </c>
      <c r="H249" s="125">
        <f t="shared" si="994"/>
        <v>0.1185265001</v>
      </c>
      <c r="I249" s="125">
        <f t="shared" si="994"/>
        <v>0.1412127737</v>
      </c>
      <c r="J249" s="125">
        <f t="shared" si="994"/>
        <v>0.0313787332</v>
      </c>
      <c r="K249" s="125">
        <f t="shared" si="994"/>
        <v>0.03738470254</v>
      </c>
      <c r="L249" s="125">
        <f t="shared" si="994"/>
        <v>0.04454022968</v>
      </c>
      <c r="M249" s="125">
        <f t="shared" si="994"/>
        <v>0.05306534292</v>
      </c>
      <c r="N249" s="126">
        <f t="shared" ref="N249:DI249" si="995">OFFSET($D249,0,N$2)*OFFSET($D249,0,N$3)</f>
        <v>1</v>
      </c>
      <c r="O249" s="126">
        <f t="shared" si="995"/>
        <v>0.3154121864</v>
      </c>
      <c r="P249" s="126">
        <f t="shared" si="995"/>
        <v>0.375782881</v>
      </c>
      <c r="Q249" s="126">
        <f t="shared" si="995"/>
        <v>0.09948484732</v>
      </c>
      <c r="R249" s="126">
        <f t="shared" si="995"/>
        <v>0.1185265001</v>
      </c>
      <c r="S249" s="126">
        <f t="shared" si="995"/>
        <v>0.1412127737</v>
      </c>
      <c r="T249" s="126">
        <f t="shared" si="995"/>
        <v>0.0313787332</v>
      </c>
      <c r="U249" s="126">
        <f t="shared" si="995"/>
        <v>0.03738470254</v>
      </c>
      <c r="V249" s="126">
        <f t="shared" si="995"/>
        <v>0.04454022968</v>
      </c>
      <c r="W249" s="126">
        <f t="shared" si="995"/>
        <v>0.05306534292</v>
      </c>
      <c r="X249" s="126">
        <f t="shared" si="995"/>
        <v>0.3154121864</v>
      </c>
      <c r="Y249" s="126">
        <f t="shared" si="995"/>
        <v>0.09948484732</v>
      </c>
      <c r="Z249" s="126">
        <f t="shared" si="995"/>
        <v>0.1185265001</v>
      </c>
      <c r="AA249" s="126">
        <f t="shared" si="995"/>
        <v>0.0313787332</v>
      </c>
      <c r="AB249" s="126">
        <f t="shared" si="995"/>
        <v>0.03738470254</v>
      </c>
      <c r="AC249" s="126">
        <f t="shared" si="995"/>
        <v>0.04454022968</v>
      </c>
      <c r="AD249" s="126">
        <f t="shared" si="995"/>
        <v>0.009897234846</v>
      </c>
      <c r="AE249" s="126">
        <f t="shared" si="995"/>
        <v>0.01179159077</v>
      </c>
      <c r="AF249" s="126">
        <f t="shared" si="995"/>
        <v>0.01404853123</v>
      </c>
      <c r="AG249" s="126">
        <f t="shared" si="995"/>
        <v>0.01673745583</v>
      </c>
      <c r="AH249" s="126">
        <f t="shared" si="995"/>
        <v>0.375782881</v>
      </c>
      <c r="AI249" s="126">
        <f t="shared" si="995"/>
        <v>0.1185265001</v>
      </c>
      <c r="AJ249" s="126">
        <f t="shared" si="995"/>
        <v>0.1412127737</v>
      </c>
      <c r="AK249" s="126">
        <f t="shared" si="995"/>
        <v>0.03738470254</v>
      </c>
      <c r="AL249" s="126">
        <f t="shared" si="995"/>
        <v>0.04454022968</v>
      </c>
      <c r="AM249" s="126">
        <f t="shared" si="995"/>
        <v>0.05306534292</v>
      </c>
      <c r="AN249" s="126">
        <f t="shared" si="995"/>
        <v>0.01179159077</v>
      </c>
      <c r="AO249" s="126">
        <f t="shared" si="995"/>
        <v>0.01404853123</v>
      </c>
      <c r="AP249" s="126">
        <f t="shared" si="995"/>
        <v>0.01673745583</v>
      </c>
      <c r="AQ249" s="126">
        <f t="shared" si="995"/>
        <v>0.01994104744</v>
      </c>
      <c r="AR249" s="126">
        <f t="shared" si="995"/>
        <v>0.09948484732</v>
      </c>
      <c r="AS249" s="126">
        <f t="shared" si="995"/>
        <v>0.0313787332</v>
      </c>
      <c r="AT249" s="126">
        <f t="shared" si="995"/>
        <v>0.03738470254</v>
      </c>
      <c r="AU249" s="126">
        <f t="shared" si="995"/>
        <v>0.009897234846</v>
      </c>
      <c r="AV249" s="126">
        <f t="shared" si="995"/>
        <v>0.01179159077</v>
      </c>
      <c r="AW249" s="126">
        <f t="shared" si="995"/>
        <v>0.01404853123</v>
      </c>
      <c r="AX249" s="126">
        <f t="shared" si="995"/>
        <v>0.003121708482</v>
      </c>
      <c r="AY249" s="126">
        <f t="shared" si="995"/>
        <v>0.003719211424</v>
      </c>
      <c r="AZ249" s="126">
        <f t="shared" si="995"/>
        <v>0.004431077949</v>
      </c>
      <c r="BA249" s="126">
        <f t="shared" si="995"/>
        <v>0.005279197538</v>
      </c>
      <c r="BB249" s="126">
        <f t="shared" si="995"/>
        <v>0.1185265001</v>
      </c>
      <c r="BC249" s="126">
        <f t="shared" si="995"/>
        <v>0.03738470254</v>
      </c>
      <c r="BD249" s="126">
        <f t="shared" si="995"/>
        <v>0.04454022968</v>
      </c>
      <c r="BE249" s="126">
        <f t="shared" si="995"/>
        <v>0.01179159077</v>
      </c>
      <c r="BF249" s="126">
        <f t="shared" si="995"/>
        <v>0.01404853123</v>
      </c>
      <c r="BG249" s="126">
        <f t="shared" si="995"/>
        <v>0.01673745583</v>
      </c>
      <c r="BH249" s="126">
        <f t="shared" si="995"/>
        <v>0.003719211424</v>
      </c>
      <c r="BI249" s="126">
        <f t="shared" si="995"/>
        <v>0.004431077949</v>
      </c>
      <c r="BJ249" s="126">
        <f t="shared" si="995"/>
        <v>0.005279197538</v>
      </c>
      <c r="BK249" s="126">
        <f t="shared" si="995"/>
        <v>0.006289649373</v>
      </c>
      <c r="BL249" s="126">
        <f t="shared" si="995"/>
        <v>0.1412127737</v>
      </c>
      <c r="BM249" s="126">
        <f t="shared" si="995"/>
        <v>0.04454022968</v>
      </c>
      <c r="BN249" s="126">
        <f t="shared" si="995"/>
        <v>0.05306534292</v>
      </c>
      <c r="BO249" s="126">
        <f t="shared" si="995"/>
        <v>0.01404853123</v>
      </c>
      <c r="BP249" s="126">
        <f t="shared" si="995"/>
        <v>0.01673745583</v>
      </c>
      <c r="BQ249" s="126">
        <f t="shared" si="995"/>
        <v>0.01994104744</v>
      </c>
      <c r="BR249" s="126">
        <f t="shared" si="995"/>
        <v>0.004431077949</v>
      </c>
      <c r="BS249" s="126">
        <f t="shared" si="995"/>
        <v>0.005279197538</v>
      </c>
      <c r="BT249" s="126">
        <f t="shared" si="995"/>
        <v>0.006289649373</v>
      </c>
      <c r="BU249" s="126">
        <f t="shared" si="995"/>
        <v>0.007493504258</v>
      </c>
      <c r="BV249" s="126">
        <f t="shared" si="995"/>
        <v>0.0313787332</v>
      </c>
      <c r="BW249" s="126">
        <f t="shared" si="995"/>
        <v>0.009897234846</v>
      </c>
      <c r="BX249" s="126">
        <f t="shared" si="995"/>
        <v>0.01179159077</v>
      </c>
      <c r="BY249" s="126">
        <f t="shared" si="995"/>
        <v>0.003121708482</v>
      </c>
      <c r="BZ249" s="126">
        <f t="shared" si="995"/>
        <v>0.003719211424</v>
      </c>
      <c r="CA249" s="126">
        <f t="shared" si="995"/>
        <v>0.004431077949</v>
      </c>
      <c r="CB249" s="126">
        <f t="shared" si="995"/>
        <v>0.0009846248975</v>
      </c>
      <c r="CC249" s="126">
        <f t="shared" si="995"/>
        <v>0.001173084607</v>
      </c>
      <c r="CD249" s="126">
        <f t="shared" si="995"/>
        <v>0.001397615984</v>
      </c>
      <c r="CE249" s="126">
        <f t="shared" si="995"/>
        <v>0.001665123238</v>
      </c>
      <c r="CF249" s="126">
        <f t="shared" si="995"/>
        <v>0.03738470254</v>
      </c>
      <c r="CG249" s="126">
        <f t="shared" si="995"/>
        <v>0.01179159077</v>
      </c>
      <c r="CH249" s="126">
        <f t="shared" si="995"/>
        <v>0.01404853123</v>
      </c>
      <c r="CI249" s="126">
        <f t="shared" si="995"/>
        <v>0.003719211424</v>
      </c>
      <c r="CJ249" s="126">
        <f t="shared" si="995"/>
        <v>0.004431077949</v>
      </c>
      <c r="CK249" s="126">
        <f t="shared" si="995"/>
        <v>0.005279197538</v>
      </c>
      <c r="CL249" s="126">
        <f t="shared" si="995"/>
        <v>0.001173084607</v>
      </c>
      <c r="CM249" s="126">
        <f t="shared" si="995"/>
        <v>0.001397615984</v>
      </c>
      <c r="CN249" s="126">
        <f t="shared" si="995"/>
        <v>0.001665123238</v>
      </c>
      <c r="CO249" s="126">
        <f t="shared" si="995"/>
        <v>0.00198383206</v>
      </c>
      <c r="CP249" s="126">
        <f t="shared" si="995"/>
        <v>0.04454022968</v>
      </c>
      <c r="CQ249" s="126">
        <f t="shared" si="995"/>
        <v>0.01404853123</v>
      </c>
      <c r="CR249" s="126">
        <f t="shared" si="995"/>
        <v>0.01673745583</v>
      </c>
      <c r="CS249" s="126">
        <f t="shared" si="995"/>
        <v>0.004431077949</v>
      </c>
      <c r="CT249" s="126">
        <f t="shared" si="995"/>
        <v>0.005279197538</v>
      </c>
      <c r="CU249" s="126">
        <f t="shared" si="995"/>
        <v>0.006289649373</v>
      </c>
      <c r="CV249" s="126">
        <f t="shared" si="995"/>
        <v>0.001397615984</v>
      </c>
      <c r="CW249" s="126">
        <f t="shared" si="995"/>
        <v>0.001665123238</v>
      </c>
      <c r="CX249" s="126">
        <f t="shared" si="995"/>
        <v>0.00198383206</v>
      </c>
      <c r="CY249" s="126">
        <f t="shared" si="995"/>
        <v>0.002363542562</v>
      </c>
      <c r="CZ249" s="126">
        <f t="shared" si="995"/>
        <v>0.05306534292</v>
      </c>
      <c r="DA249" s="126">
        <f t="shared" si="995"/>
        <v>0.01673745583</v>
      </c>
      <c r="DB249" s="126">
        <f t="shared" si="995"/>
        <v>0.01994104744</v>
      </c>
      <c r="DC249" s="126">
        <f t="shared" si="995"/>
        <v>0.005279197538</v>
      </c>
      <c r="DD249" s="126">
        <f t="shared" si="995"/>
        <v>0.006289649373</v>
      </c>
      <c r="DE249" s="126">
        <f t="shared" si="995"/>
        <v>0.007493504258</v>
      </c>
      <c r="DF249" s="126">
        <f t="shared" si="995"/>
        <v>0.001665123238</v>
      </c>
      <c r="DG249" s="126">
        <f t="shared" si="995"/>
        <v>0.00198383206</v>
      </c>
      <c r="DH249" s="126">
        <f t="shared" si="995"/>
        <v>0.002363542562</v>
      </c>
      <c r="DI249" s="126">
        <f t="shared" si="995"/>
        <v>0.002815930619</v>
      </c>
      <c r="DJ249" s="126">
        <f t="shared" ref="DJ249:DS249" si="996">$A249*OFFSET($D249,0,DJ$3)</f>
        <v>0.3535620053</v>
      </c>
      <c r="DK249" s="126">
        <f t="shared" si="996"/>
        <v>0.1115177651</v>
      </c>
      <c r="DL249" s="126">
        <f t="shared" si="996"/>
        <v>0.132862549</v>
      </c>
      <c r="DM249" s="126">
        <f t="shared" si="996"/>
        <v>0.03517406211</v>
      </c>
      <c r="DN249" s="126">
        <f t="shared" si="996"/>
        <v>0.04190646705</v>
      </c>
      <c r="DO249" s="126">
        <f t="shared" si="996"/>
        <v>0.04992747142</v>
      </c>
      <c r="DP249" s="126">
        <f t="shared" si="996"/>
        <v>0.01109432783</v>
      </c>
      <c r="DQ249" s="126">
        <f t="shared" si="996"/>
        <v>0.0132178104</v>
      </c>
      <c r="DR249" s="126">
        <f t="shared" si="996"/>
        <v>0.01574773292</v>
      </c>
      <c r="DS249" s="126">
        <f t="shared" si="996"/>
        <v>0.01876188905</v>
      </c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5">
        <f t="shared" ref="EF249:EO249" si="997">D249*EF$3</f>
        <v>-0.002271078519</v>
      </c>
      <c r="EG249" s="125">
        <f t="shared" si="997"/>
        <v>0.1397180641</v>
      </c>
      <c r="EH249" s="125">
        <f t="shared" si="997"/>
        <v>0.2159980027</v>
      </c>
      <c r="EI249" s="125">
        <f t="shared" si="997"/>
        <v>-0.03549695204</v>
      </c>
      <c r="EJ249" s="125">
        <f t="shared" si="997"/>
        <v>0.06338012629</v>
      </c>
      <c r="EK249" s="125">
        <f t="shared" si="997"/>
        <v>-0.03167268882</v>
      </c>
      <c r="EL249" s="125">
        <f t="shared" si="997"/>
        <v>0.01070631241</v>
      </c>
      <c r="EM249" s="125">
        <f t="shared" si="997"/>
        <v>-0.01136708524</v>
      </c>
      <c r="EN249" s="125">
        <f t="shared" si="997"/>
        <v>-0.0151236228</v>
      </c>
      <c r="EO249" s="125">
        <f t="shared" si="997"/>
        <v>0.01838068476</v>
      </c>
      <c r="EP249" s="127">
        <f t="shared" si="17"/>
        <v>0.3522517628</v>
      </c>
      <c r="EQ249" s="127">
        <v>0.014397124205071887</v>
      </c>
      <c r="ER249" s="127">
        <f t="shared" si="18"/>
        <v>0.3535620053</v>
      </c>
      <c r="ES249" s="127">
        <f t="shared" si="19"/>
        <v>0.000001716735386</v>
      </c>
      <c r="ET249" s="127">
        <f t="shared" si="20"/>
        <v>0.006364865972</v>
      </c>
    </row>
    <row r="250">
      <c r="A250" s="123">
        <f>'Yield Tabulations'!Z251</f>
        <v>0.6625258799</v>
      </c>
      <c r="B250" s="124">
        <f>'Yield Tabulations'!V251</f>
        <v>0.7207792208</v>
      </c>
      <c r="C250" s="124">
        <f>'Yield Tabulations'!W251</f>
        <v>0.56</v>
      </c>
      <c r="D250" s="125">
        <f t="shared" si="11"/>
        <v>1</v>
      </c>
      <c r="E250" s="125">
        <f t="shared" ref="E250:M250" si="998">POWER($B250,E$1)*POWER($C250,E$2)</f>
        <v>0.56</v>
      </c>
      <c r="F250" s="125">
        <f t="shared" si="998"/>
        <v>0.7207792208</v>
      </c>
      <c r="G250" s="125">
        <f t="shared" si="998"/>
        <v>0.3136</v>
      </c>
      <c r="H250" s="125">
        <f t="shared" si="998"/>
        <v>0.4036363636</v>
      </c>
      <c r="I250" s="125">
        <f t="shared" si="998"/>
        <v>0.5195226851</v>
      </c>
      <c r="J250" s="125">
        <f t="shared" si="998"/>
        <v>0.175616</v>
      </c>
      <c r="K250" s="125">
        <f t="shared" si="998"/>
        <v>0.2260363636</v>
      </c>
      <c r="L250" s="125">
        <f t="shared" si="998"/>
        <v>0.2909327037</v>
      </c>
      <c r="M250" s="125">
        <f t="shared" si="998"/>
        <v>0.3744611561</v>
      </c>
      <c r="N250" s="126">
        <f t="shared" ref="N250:DI250" si="999">OFFSET($D250,0,N$2)*OFFSET($D250,0,N$3)</f>
        <v>1</v>
      </c>
      <c r="O250" s="126">
        <f t="shared" si="999"/>
        <v>0.56</v>
      </c>
      <c r="P250" s="126">
        <f t="shared" si="999"/>
        <v>0.7207792208</v>
      </c>
      <c r="Q250" s="126">
        <f t="shared" si="999"/>
        <v>0.3136</v>
      </c>
      <c r="R250" s="126">
        <f t="shared" si="999"/>
        <v>0.4036363636</v>
      </c>
      <c r="S250" s="126">
        <f t="shared" si="999"/>
        <v>0.5195226851</v>
      </c>
      <c r="T250" s="126">
        <f t="shared" si="999"/>
        <v>0.175616</v>
      </c>
      <c r="U250" s="126">
        <f t="shared" si="999"/>
        <v>0.2260363636</v>
      </c>
      <c r="V250" s="126">
        <f t="shared" si="999"/>
        <v>0.2909327037</v>
      </c>
      <c r="W250" s="126">
        <f t="shared" si="999"/>
        <v>0.3744611561</v>
      </c>
      <c r="X250" s="126">
        <f t="shared" si="999"/>
        <v>0.56</v>
      </c>
      <c r="Y250" s="126">
        <f t="shared" si="999"/>
        <v>0.3136</v>
      </c>
      <c r="Z250" s="126">
        <f t="shared" si="999"/>
        <v>0.4036363636</v>
      </c>
      <c r="AA250" s="126">
        <f t="shared" si="999"/>
        <v>0.175616</v>
      </c>
      <c r="AB250" s="126">
        <f t="shared" si="999"/>
        <v>0.2260363636</v>
      </c>
      <c r="AC250" s="126">
        <f t="shared" si="999"/>
        <v>0.2909327037</v>
      </c>
      <c r="AD250" s="126">
        <f t="shared" si="999"/>
        <v>0.09834496</v>
      </c>
      <c r="AE250" s="126">
        <f t="shared" si="999"/>
        <v>0.1265803636</v>
      </c>
      <c r="AF250" s="126">
        <f t="shared" si="999"/>
        <v>0.162922314</v>
      </c>
      <c r="AG250" s="126">
        <f t="shared" si="999"/>
        <v>0.2096982474</v>
      </c>
      <c r="AH250" s="126">
        <f t="shared" si="999"/>
        <v>0.7207792208</v>
      </c>
      <c r="AI250" s="126">
        <f t="shared" si="999"/>
        <v>0.4036363636</v>
      </c>
      <c r="AJ250" s="126">
        <f t="shared" si="999"/>
        <v>0.5195226851</v>
      </c>
      <c r="AK250" s="126">
        <f t="shared" si="999"/>
        <v>0.2260363636</v>
      </c>
      <c r="AL250" s="126">
        <f t="shared" si="999"/>
        <v>0.2909327037</v>
      </c>
      <c r="AM250" s="126">
        <f t="shared" si="999"/>
        <v>0.3744611561</v>
      </c>
      <c r="AN250" s="126">
        <f t="shared" si="999"/>
        <v>0.1265803636</v>
      </c>
      <c r="AO250" s="126">
        <f t="shared" si="999"/>
        <v>0.162922314</v>
      </c>
      <c r="AP250" s="126">
        <f t="shared" si="999"/>
        <v>0.2096982474</v>
      </c>
      <c r="AQ250" s="126">
        <f t="shared" si="999"/>
        <v>0.2699038203</v>
      </c>
      <c r="AR250" s="126">
        <f t="shared" si="999"/>
        <v>0.3136</v>
      </c>
      <c r="AS250" s="126">
        <f t="shared" si="999"/>
        <v>0.175616</v>
      </c>
      <c r="AT250" s="126">
        <f t="shared" si="999"/>
        <v>0.2260363636</v>
      </c>
      <c r="AU250" s="126">
        <f t="shared" si="999"/>
        <v>0.09834496</v>
      </c>
      <c r="AV250" s="126">
        <f t="shared" si="999"/>
        <v>0.1265803636</v>
      </c>
      <c r="AW250" s="126">
        <f t="shared" si="999"/>
        <v>0.162922314</v>
      </c>
      <c r="AX250" s="126">
        <f t="shared" si="999"/>
        <v>0.0550731776</v>
      </c>
      <c r="AY250" s="126">
        <f t="shared" si="999"/>
        <v>0.07088500364</v>
      </c>
      <c r="AZ250" s="126">
        <f t="shared" si="999"/>
        <v>0.09123649587</v>
      </c>
      <c r="BA250" s="126">
        <f t="shared" si="999"/>
        <v>0.1174310186</v>
      </c>
      <c r="BB250" s="126">
        <f t="shared" si="999"/>
        <v>0.4036363636</v>
      </c>
      <c r="BC250" s="126">
        <f t="shared" si="999"/>
        <v>0.2260363636</v>
      </c>
      <c r="BD250" s="126">
        <f t="shared" si="999"/>
        <v>0.2909327037</v>
      </c>
      <c r="BE250" s="126">
        <f t="shared" si="999"/>
        <v>0.1265803636</v>
      </c>
      <c r="BF250" s="126">
        <f t="shared" si="999"/>
        <v>0.162922314</v>
      </c>
      <c r="BG250" s="126">
        <f t="shared" si="999"/>
        <v>0.2096982474</v>
      </c>
      <c r="BH250" s="126">
        <f t="shared" si="999"/>
        <v>0.07088500364</v>
      </c>
      <c r="BI250" s="126">
        <f t="shared" si="999"/>
        <v>0.09123649587</v>
      </c>
      <c r="BJ250" s="126">
        <f t="shared" si="999"/>
        <v>0.1174310186</v>
      </c>
      <c r="BK250" s="126">
        <f t="shared" si="999"/>
        <v>0.1511461394</v>
      </c>
      <c r="BL250" s="126">
        <f t="shared" si="999"/>
        <v>0.5195226851</v>
      </c>
      <c r="BM250" s="126">
        <f t="shared" si="999"/>
        <v>0.2909327037</v>
      </c>
      <c r="BN250" s="126">
        <f t="shared" si="999"/>
        <v>0.3744611561</v>
      </c>
      <c r="BO250" s="126">
        <f t="shared" si="999"/>
        <v>0.162922314</v>
      </c>
      <c r="BP250" s="126">
        <f t="shared" si="999"/>
        <v>0.2096982474</v>
      </c>
      <c r="BQ250" s="126">
        <f t="shared" si="999"/>
        <v>0.2699038203</v>
      </c>
      <c r="BR250" s="126">
        <f t="shared" si="999"/>
        <v>0.09123649587</v>
      </c>
      <c r="BS250" s="126">
        <f t="shared" si="999"/>
        <v>0.1174310186</v>
      </c>
      <c r="BT250" s="126">
        <f t="shared" si="999"/>
        <v>0.1511461394</v>
      </c>
      <c r="BU250" s="126">
        <f t="shared" si="999"/>
        <v>0.1945410653</v>
      </c>
      <c r="BV250" s="126">
        <f t="shared" si="999"/>
        <v>0.175616</v>
      </c>
      <c r="BW250" s="126">
        <f t="shared" si="999"/>
        <v>0.09834496</v>
      </c>
      <c r="BX250" s="126">
        <f t="shared" si="999"/>
        <v>0.1265803636</v>
      </c>
      <c r="BY250" s="126">
        <f t="shared" si="999"/>
        <v>0.0550731776</v>
      </c>
      <c r="BZ250" s="126">
        <f t="shared" si="999"/>
        <v>0.07088500364</v>
      </c>
      <c r="CA250" s="126">
        <f t="shared" si="999"/>
        <v>0.09123649587</v>
      </c>
      <c r="CB250" s="126">
        <f t="shared" si="999"/>
        <v>0.03084097946</v>
      </c>
      <c r="CC250" s="126">
        <f t="shared" si="999"/>
        <v>0.03969560204</v>
      </c>
      <c r="CD250" s="126">
        <f t="shared" si="999"/>
        <v>0.05109243769</v>
      </c>
      <c r="CE250" s="126">
        <f t="shared" si="999"/>
        <v>0.0657613704</v>
      </c>
      <c r="CF250" s="126">
        <f t="shared" si="999"/>
        <v>0.2260363636</v>
      </c>
      <c r="CG250" s="126">
        <f t="shared" si="999"/>
        <v>0.1265803636</v>
      </c>
      <c r="CH250" s="126">
        <f t="shared" si="999"/>
        <v>0.162922314</v>
      </c>
      <c r="CI250" s="126">
        <f t="shared" si="999"/>
        <v>0.07088500364</v>
      </c>
      <c r="CJ250" s="126">
        <f t="shared" si="999"/>
        <v>0.09123649587</v>
      </c>
      <c r="CK250" s="126">
        <f t="shared" si="999"/>
        <v>0.1174310186</v>
      </c>
      <c r="CL250" s="126">
        <f t="shared" si="999"/>
        <v>0.03969560204</v>
      </c>
      <c r="CM250" s="126">
        <f t="shared" si="999"/>
        <v>0.05109243769</v>
      </c>
      <c r="CN250" s="126">
        <f t="shared" si="999"/>
        <v>0.0657613704</v>
      </c>
      <c r="CO250" s="126">
        <f t="shared" si="999"/>
        <v>0.08464183806</v>
      </c>
      <c r="CP250" s="126">
        <f t="shared" si="999"/>
        <v>0.2909327037</v>
      </c>
      <c r="CQ250" s="126">
        <f t="shared" si="999"/>
        <v>0.162922314</v>
      </c>
      <c r="CR250" s="126">
        <f t="shared" si="999"/>
        <v>0.2096982474</v>
      </c>
      <c r="CS250" s="126">
        <f t="shared" si="999"/>
        <v>0.09123649587</v>
      </c>
      <c r="CT250" s="126">
        <f t="shared" si="999"/>
        <v>0.1174310186</v>
      </c>
      <c r="CU250" s="126">
        <f t="shared" si="999"/>
        <v>0.1511461394</v>
      </c>
      <c r="CV250" s="126">
        <f t="shared" si="999"/>
        <v>0.05109243769</v>
      </c>
      <c r="CW250" s="126">
        <f t="shared" si="999"/>
        <v>0.0657613704</v>
      </c>
      <c r="CX250" s="126">
        <f t="shared" si="999"/>
        <v>0.08464183806</v>
      </c>
      <c r="CY250" s="126">
        <f t="shared" si="999"/>
        <v>0.1089429966</v>
      </c>
      <c r="CZ250" s="126">
        <f t="shared" si="999"/>
        <v>0.3744611561</v>
      </c>
      <c r="DA250" s="126">
        <f t="shared" si="999"/>
        <v>0.2096982474</v>
      </c>
      <c r="DB250" s="126">
        <f t="shared" si="999"/>
        <v>0.2699038203</v>
      </c>
      <c r="DC250" s="126">
        <f t="shared" si="999"/>
        <v>0.1174310186</v>
      </c>
      <c r="DD250" s="126">
        <f t="shared" si="999"/>
        <v>0.1511461394</v>
      </c>
      <c r="DE250" s="126">
        <f t="shared" si="999"/>
        <v>0.1945410653</v>
      </c>
      <c r="DF250" s="126">
        <f t="shared" si="999"/>
        <v>0.0657613704</v>
      </c>
      <c r="DG250" s="126">
        <f t="shared" si="999"/>
        <v>0.08464183806</v>
      </c>
      <c r="DH250" s="126">
        <f t="shared" si="999"/>
        <v>0.1089429966</v>
      </c>
      <c r="DI250" s="126">
        <f t="shared" si="999"/>
        <v>0.1402211575</v>
      </c>
      <c r="DJ250" s="126">
        <f t="shared" ref="DJ250:DS250" si="1000">$A250*OFFSET($D250,0,DJ$3)</f>
        <v>0.6625258799</v>
      </c>
      <c r="DK250" s="126">
        <f t="shared" si="1000"/>
        <v>0.3710144928</v>
      </c>
      <c r="DL250" s="126">
        <f t="shared" si="1000"/>
        <v>0.4775348875</v>
      </c>
      <c r="DM250" s="126">
        <f t="shared" si="1000"/>
        <v>0.2077681159</v>
      </c>
      <c r="DN250" s="126">
        <f t="shared" si="1000"/>
        <v>0.267419537</v>
      </c>
      <c r="DO250" s="126">
        <f t="shared" si="1000"/>
        <v>0.3441972241</v>
      </c>
      <c r="DP250" s="126">
        <f t="shared" si="1000"/>
        <v>0.1163501449</v>
      </c>
      <c r="DQ250" s="126">
        <f t="shared" si="1000"/>
        <v>0.1497549407</v>
      </c>
      <c r="DR250" s="126">
        <f t="shared" si="1000"/>
        <v>0.1927504455</v>
      </c>
      <c r="DS250" s="126">
        <f t="shared" si="1000"/>
        <v>0.248090207</v>
      </c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5">
        <f t="shared" ref="EF250:EO250" si="1001">D250*EF$3</f>
        <v>-0.002271078519</v>
      </c>
      <c r="EG250" s="125">
        <f t="shared" si="1001"/>
        <v>0.2480630719</v>
      </c>
      <c r="EH250" s="125">
        <f t="shared" si="1001"/>
        <v>0.4143000651</v>
      </c>
      <c r="EI250" s="125">
        <f t="shared" si="1001"/>
        <v>-0.111894871</v>
      </c>
      <c r="EJ250" s="125">
        <f t="shared" si="1001"/>
        <v>0.2158380082</v>
      </c>
      <c r="EK250" s="125">
        <f t="shared" si="1001"/>
        <v>-0.116524022</v>
      </c>
      <c r="EL250" s="125">
        <f t="shared" si="1001"/>
        <v>0.05991955594</v>
      </c>
      <c r="EM250" s="125">
        <f t="shared" si="1001"/>
        <v>-0.06872796726</v>
      </c>
      <c r="EN250" s="125">
        <f t="shared" si="1001"/>
        <v>-0.09878611992</v>
      </c>
      <c r="EO250" s="125">
        <f t="shared" si="1001"/>
        <v>0.1297052292</v>
      </c>
      <c r="EP250" s="127">
        <f t="shared" si="17"/>
        <v>0.6696218717</v>
      </c>
      <c r="EQ250" s="127">
        <v>-0.0037175207609534966</v>
      </c>
      <c r="ER250" s="127">
        <f t="shared" si="18"/>
        <v>0.6625258799</v>
      </c>
      <c r="ES250" s="127">
        <f t="shared" si="19"/>
        <v>0.00005035309891</v>
      </c>
      <c r="ET250" s="127">
        <f t="shared" si="20"/>
        <v>0.05252519792</v>
      </c>
    </row>
    <row r="251">
      <c r="A251" s="123">
        <f>'Yield Tabulations'!Z252</f>
        <v>0.3465648855</v>
      </c>
      <c r="B251" s="124">
        <f>'Yield Tabulations'!V252</f>
        <v>0.3533653846</v>
      </c>
      <c r="C251" s="124">
        <f>'Yield Tabulations'!W252</f>
        <v>0.3347280335</v>
      </c>
      <c r="D251" s="125">
        <f t="shared" si="11"/>
        <v>1</v>
      </c>
      <c r="E251" s="125">
        <f t="shared" ref="E251:M251" si="1002">POWER($B251,E$1)*POWER($C251,E$2)</f>
        <v>0.3347280335</v>
      </c>
      <c r="F251" s="125">
        <f t="shared" si="1002"/>
        <v>0.3533653846</v>
      </c>
      <c r="G251" s="125">
        <f t="shared" si="1002"/>
        <v>0.1120428564</v>
      </c>
      <c r="H251" s="125">
        <f t="shared" si="1002"/>
        <v>0.1182813003</v>
      </c>
      <c r="I251" s="125">
        <f t="shared" si="1002"/>
        <v>0.124867095</v>
      </c>
      <c r="J251" s="125">
        <f t="shared" si="1002"/>
        <v>0.03750388498</v>
      </c>
      <c r="K251" s="125">
        <f t="shared" si="1002"/>
        <v>0.03959206704</v>
      </c>
      <c r="L251" s="125">
        <f t="shared" si="1002"/>
        <v>0.04179651717</v>
      </c>
      <c r="M251" s="125">
        <f t="shared" si="1002"/>
        <v>0.04412370907</v>
      </c>
      <c r="N251" s="126">
        <f t="shared" ref="N251:DI251" si="1003">OFFSET($D251,0,N$2)*OFFSET($D251,0,N$3)</f>
        <v>1</v>
      </c>
      <c r="O251" s="126">
        <f t="shared" si="1003"/>
        <v>0.3347280335</v>
      </c>
      <c r="P251" s="126">
        <f t="shared" si="1003"/>
        <v>0.3533653846</v>
      </c>
      <c r="Q251" s="126">
        <f t="shared" si="1003"/>
        <v>0.1120428564</v>
      </c>
      <c r="R251" s="126">
        <f t="shared" si="1003"/>
        <v>0.1182813003</v>
      </c>
      <c r="S251" s="126">
        <f t="shared" si="1003"/>
        <v>0.124867095</v>
      </c>
      <c r="T251" s="126">
        <f t="shared" si="1003"/>
        <v>0.03750388498</v>
      </c>
      <c r="U251" s="126">
        <f t="shared" si="1003"/>
        <v>0.03959206704</v>
      </c>
      <c r="V251" s="126">
        <f t="shared" si="1003"/>
        <v>0.04179651717</v>
      </c>
      <c r="W251" s="126">
        <f t="shared" si="1003"/>
        <v>0.04412370907</v>
      </c>
      <c r="X251" s="126">
        <f t="shared" si="1003"/>
        <v>0.3347280335</v>
      </c>
      <c r="Y251" s="126">
        <f t="shared" si="1003"/>
        <v>0.1120428564</v>
      </c>
      <c r="Z251" s="126">
        <f t="shared" si="1003"/>
        <v>0.1182813003</v>
      </c>
      <c r="AA251" s="126">
        <f t="shared" si="1003"/>
        <v>0.03750388498</v>
      </c>
      <c r="AB251" s="126">
        <f t="shared" si="1003"/>
        <v>0.03959206704</v>
      </c>
      <c r="AC251" s="126">
        <f t="shared" si="1003"/>
        <v>0.04179651717</v>
      </c>
      <c r="AD251" s="126">
        <f t="shared" si="1003"/>
        <v>0.01255360167</v>
      </c>
      <c r="AE251" s="126">
        <f t="shared" si="1003"/>
        <v>0.01325257474</v>
      </c>
      <c r="AF251" s="126">
        <f t="shared" si="1003"/>
        <v>0.013990466</v>
      </c>
      <c r="AG251" s="126">
        <f t="shared" si="1003"/>
        <v>0.01476944237</v>
      </c>
      <c r="AH251" s="126">
        <f t="shared" si="1003"/>
        <v>0.3533653846</v>
      </c>
      <c r="AI251" s="126">
        <f t="shared" si="1003"/>
        <v>0.1182813003</v>
      </c>
      <c r="AJ251" s="126">
        <f t="shared" si="1003"/>
        <v>0.124867095</v>
      </c>
      <c r="AK251" s="126">
        <f t="shared" si="1003"/>
        <v>0.03959206704</v>
      </c>
      <c r="AL251" s="126">
        <f t="shared" si="1003"/>
        <v>0.04179651717</v>
      </c>
      <c r="AM251" s="126">
        <f t="shared" si="1003"/>
        <v>0.04412370907</v>
      </c>
      <c r="AN251" s="126">
        <f t="shared" si="1003"/>
        <v>0.01325257474</v>
      </c>
      <c r="AO251" s="126">
        <f t="shared" si="1003"/>
        <v>0.013990466</v>
      </c>
      <c r="AP251" s="126">
        <f t="shared" si="1003"/>
        <v>0.01476944237</v>
      </c>
      <c r="AQ251" s="126">
        <f t="shared" si="1003"/>
        <v>0.01559179142</v>
      </c>
      <c r="AR251" s="126">
        <f t="shared" si="1003"/>
        <v>0.1120428564</v>
      </c>
      <c r="AS251" s="126">
        <f t="shared" si="1003"/>
        <v>0.03750388498</v>
      </c>
      <c r="AT251" s="126">
        <f t="shared" si="1003"/>
        <v>0.03959206704</v>
      </c>
      <c r="AU251" s="126">
        <f t="shared" si="1003"/>
        <v>0.01255360167</v>
      </c>
      <c r="AV251" s="126">
        <f t="shared" si="1003"/>
        <v>0.01325257474</v>
      </c>
      <c r="AW251" s="126">
        <f t="shared" si="1003"/>
        <v>0.013990466</v>
      </c>
      <c r="AX251" s="126">
        <f t="shared" si="1003"/>
        <v>0.0042020424</v>
      </c>
      <c r="AY251" s="126">
        <f t="shared" si="1003"/>
        <v>0.004436008282</v>
      </c>
      <c r="AZ251" s="126">
        <f t="shared" si="1003"/>
        <v>0.004683001171</v>
      </c>
      <c r="BA251" s="126">
        <f t="shared" si="1003"/>
        <v>0.004943746398</v>
      </c>
      <c r="BB251" s="126">
        <f t="shared" si="1003"/>
        <v>0.1182813003</v>
      </c>
      <c r="BC251" s="126">
        <f t="shared" si="1003"/>
        <v>0.03959206704</v>
      </c>
      <c r="BD251" s="126">
        <f t="shared" si="1003"/>
        <v>0.04179651717</v>
      </c>
      <c r="BE251" s="126">
        <f t="shared" si="1003"/>
        <v>0.01325257474</v>
      </c>
      <c r="BF251" s="126">
        <f t="shared" si="1003"/>
        <v>0.013990466</v>
      </c>
      <c r="BG251" s="126">
        <f t="shared" si="1003"/>
        <v>0.01476944237</v>
      </c>
      <c r="BH251" s="126">
        <f t="shared" si="1003"/>
        <v>0.004436008282</v>
      </c>
      <c r="BI251" s="126">
        <f t="shared" si="1003"/>
        <v>0.004683001171</v>
      </c>
      <c r="BJ251" s="126">
        <f t="shared" si="1003"/>
        <v>0.004943746398</v>
      </c>
      <c r="BK251" s="126">
        <f t="shared" si="1003"/>
        <v>0.005219009682</v>
      </c>
      <c r="BL251" s="126">
        <f t="shared" si="1003"/>
        <v>0.124867095</v>
      </c>
      <c r="BM251" s="126">
        <f t="shared" si="1003"/>
        <v>0.04179651717</v>
      </c>
      <c r="BN251" s="126">
        <f t="shared" si="1003"/>
        <v>0.04412370907</v>
      </c>
      <c r="BO251" s="126">
        <f t="shared" si="1003"/>
        <v>0.013990466</v>
      </c>
      <c r="BP251" s="126">
        <f t="shared" si="1003"/>
        <v>0.01476944237</v>
      </c>
      <c r="BQ251" s="126">
        <f t="shared" si="1003"/>
        <v>0.01559179142</v>
      </c>
      <c r="BR251" s="126">
        <f t="shared" si="1003"/>
        <v>0.004683001171</v>
      </c>
      <c r="BS251" s="126">
        <f t="shared" si="1003"/>
        <v>0.004943746398</v>
      </c>
      <c r="BT251" s="126">
        <f t="shared" si="1003"/>
        <v>0.005219009682</v>
      </c>
      <c r="BU251" s="126">
        <f t="shared" si="1003"/>
        <v>0.005509599374</v>
      </c>
      <c r="BV251" s="126">
        <f t="shared" si="1003"/>
        <v>0.03750388498</v>
      </c>
      <c r="BW251" s="126">
        <f t="shared" si="1003"/>
        <v>0.01255360167</v>
      </c>
      <c r="BX251" s="126">
        <f t="shared" si="1003"/>
        <v>0.01325257474</v>
      </c>
      <c r="BY251" s="126">
        <f t="shared" si="1003"/>
        <v>0.0042020424</v>
      </c>
      <c r="BZ251" s="126">
        <f t="shared" si="1003"/>
        <v>0.004436008282</v>
      </c>
      <c r="CA251" s="126">
        <f t="shared" si="1003"/>
        <v>0.004683001171</v>
      </c>
      <c r="CB251" s="126">
        <f t="shared" si="1003"/>
        <v>0.001406541389</v>
      </c>
      <c r="CC251" s="126">
        <f t="shared" si="1003"/>
        <v>0.001484856329</v>
      </c>
      <c r="CD251" s="126">
        <f t="shared" si="1003"/>
        <v>0.001567531773</v>
      </c>
      <c r="CE251" s="126">
        <f t="shared" si="1003"/>
        <v>0.00165481051</v>
      </c>
      <c r="CF251" s="126">
        <f t="shared" si="1003"/>
        <v>0.03959206704</v>
      </c>
      <c r="CG251" s="126">
        <f t="shared" si="1003"/>
        <v>0.01325257474</v>
      </c>
      <c r="CH251" s="126">
        <f t="shared" si="1003"/>
        <v>0.013990466</v>
      </c>
      <c r="CI251" s="126">
        <f t="shared" si="1003"/>
        <v>0.004436008282</v>
      </c>
      <c r="CJ251" s="126">
        <f t="shared" si="1003"/>
        <v>0.004683001171</v>
      </c>
      <c r="CK251" s="126">
        <f t="shared" si="1003"/>
        <v>0.004943746398</v>
      </c>
      <c r="CL251" s="126">
        <f t="shared" si="1003"/>
        <v>0.001484856329</v>
      </c>
      <c r="CM251" s="126">
        <f t="shared" si="1003"/>
        <v>0.001567531773</v>
      </c>
      <c r="CN251" s="126">
        <f t="shared" si="1003"/>
        <v>0.00165481051</v>
      </c>
      <c r="CO251" s="126">
        <f t="shared" si="1003"/>
        <v>0.001746948848</v>
      </c>
      <c r="CP251" s="126">
        <f t="shared" si="1003"/>
        <v>0.04179651717</v>
      </c>
      <c r="CQ251" s="126">
        <f t="shared" si="1003"/>
        <v>0.013990466</v>
      </c>
      <c r="CR251" s="126">
        <f t="shared" si="1003"/>
        <v>0.01476944237</v>
      </c>
      <c r="CS251" s="126">
        <f t="shared" si="1003"/>
        <v>0.004683001171</v>
      </c>
      <c r="CT251" s="126">
        <f t="shared" si="1003"/>
        <v>0.004943746398</v>
      </c>
      <c r="CU251" s="126">
        <f t="shared" si="1003"/>
        <v>0.005219009682</v>
      </c>
      <c r="CV251" s="126">
        <f t="shared" si="1003"/>
        <v>0.001567531773</v>
      </c>
      <c r="CW251" s="126">
        <f t="shared" si="1003"/>
        <v>0.00165481051</v>
      </c>
      <c r="CX251" s="126">
        <f t="shared" si="1003"/>
        <v>0.001746948848</v>
      </c>
      <c r="CY251" s="126">
        <f t="shared" si="1003"/>
        <v>0.001844217364</v>
      </c>
      <c r="CZ251" s="126">
        <f t="shared" si="1003"/>
        <v>0.04412370907</v>
      </c>
      <c r="DA251" s="126">
        <f t="shared" si="1003"/>
        <v>0.01476944237</v>
      </c>
      <c r="DB251" s="126">
        <f t="shared" si="1003"/>
        <v>0.01559179142</v>
      </c>
      <c r="DC251" s="126">
        <f t="shared" si="1003"/>
        <v>0.004943746398</v>
      </c>
      <c r="DD251" s="126">
        <f t="shared" si="1003"/>
        <v>0.005219009682</v>
      </c>
      <c r="DE251" s="126">
        <f t="shared" si="1003"/>
        <v>0.005509599374</v>
      </c>
      <c r="DF251" s="126">
        <f t="shared" si="1003"/>
        <v>0.00165481051</v>
      </c>
      <c r="DG251" s="126">
        <f t="shared" si="1003"/>
        <v>0.001746948848</v>
      </c>
      <c r="DH251" s="126">
        <f t="shared" si="1003"/>
        <v>0.001844217364</v>
      </c>
      <c r="DI251" s="126">
        <f t="shared" si="1003"/>
        <v>0.001946901702</v>
      </c>
      <c r="DJ251" s="126">
        <f t="shared" ref="DJ251:DS251" si="1004">$A251*OFFSET($D251,0,DJ$3)</f>
        <v>0.3465648855</v>
      </c>
      <c r="DK251" s="126">
        <f t="shared" si="1004"/>
        <v>0.1160049826</v>
      </c>
      <c r="DL251" s="126">
        <f t="shared" si="1004"/>
        <v>0.1224640341</v>
      </c>
      <c r="DM251" s="126">
        <f t="shared" si="1004"/>
        <v>0.0388301197</v>
      </c>
      <c r="DN251" s="126">
        <f t="shared" si="1004"/>
        <v>0.04099214529</v>
      </c>
      <c r="DO251" s="126">
        <f t="shared" si="1004"/>
        <v>0.0432745505</v>
      </c>
      <c r="DP251" s="126">
        <f t="shared" si="1004"/>
        <v>0.01299752961</v>
      </c>
      <c r="DQ251" s="126">
        <f t="shared" si="1004"/>
        <v>0.01372122018</v>
      </c>
      <c r="DR251" s="126">
        <f t="shared" si="1004"/>
        <v>0.01448520519</v>
      </c>
      <c r="DS251" s="126">
        <f t="shared" si="1004"/>
        <v>0.01529172818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5">
        <f t="shared" ref="EF251:EO251" si="1005">D251*EF$3</f>
        <v>-0.002271078519</v>
      </c>
      <c r="EG251" s="125">
        <f t="shared" si="1005"/>
        <v>0.1482744004</v>
      </c>
      <c r="EH251" s="125">
        <f t="shared" si="1005"/>
        <v>0.2031125449</v>
      </c>
      <c r="EI251" s="125">
        <f t="shared" si="1005"/>
        <v>-0.03997774543</v>
      </c>
      <c r="EJ251" s="125">
        <f t="shared" si="1005"/>
        <v>0.06324900966</v>
      </c>
      <c r="EK251" s="125">
        <f t="shared" si="1005"/>
        <v>-0.02800650779</v>
      </c>
      <c r="EL251" s="125">
        <f t="shared" si="1005"/>
        <v>0.01279619246</v>
      </c>
      <c r="EM251" s="125">
        <f t="shared" si="1005"/>
        <v>-0.01203825015</v>
      </c>
      <c r="EN251" s="125">
        <f t="shared" si="1005"/>
        <v>-0.01419199597</v>
      </c>
      <c r="EO251" s="125">
        <f t="shared" si="1005"/>
        <v>0.01528349657</v>
      </c>
      <c r="EP251" s="127">
        <f t="shared" si="17"/>
        <v>0.3462300662</v>
      </c>
      <c r="EQ251" s="127">
        <v>0.0022545437964038295</v>
      </c>
      <c r="ER251" s="127">
        <f t="shared" si="18"/>
        <v>0.3465648855</v>
      </c>
      <c r="ES251" s="127">
        <f t="shared" si="19"/>
        <v>0.0000001121039662</v>
      </c>
      <c r="ET251" s="127">
        <f t="shared" si="20"/>
        <v>0.007530287631</v>
      </c>
    </row>
    <row r="252">
      <c r="A252" s="123">
        <f>'Yield Tabulations'!Z253</f>
        <v>0.5543175487</v>
      </c>
      <c r="B252" s="124">
        <f>'Yield Tabulations'!V253</f>
        <v>0.5878524946</v>
      </c>
      <c r="C252" s="124">
        <f>'Yield Tabulations'!W253</f>
        <v>0.4941634241</v>
      </c>
      <c r="D252" s="125">
        <f t="shared" si="11"/>
        <v>1</v>
      </c>
      <c r="E252" s="125">
        <f t="shared" ref="E252:M252" si="1006">POWER($B252,E$1)*POWER($C252,E$2)</f>
        <v>0.4941634241</v>
      </c>
      <c r="F252" s="125">
        <f t="shared" si="1006"/>
        <v>0.5878524946</v>
      </c>
      <c r="G252" s="125">
        <f t="shared" si="1006"/>
        <v>0.2441974897</v>
      </c>
      <c r="H252" s="125">
        <f t="shared" si="1006"/>
        <v>0.2904952016</v>
      </c>
      <c r="I252" s="125">
        <f t="shared" si="1006"/>
        <v>0.3455705554</v>
      </c>
      <c r="J252" s="125">
        <f t="shared" si="1006"/>
        <v>0.1206734677</v>
      </c>
      <c r="K252" s="125">
        <f t="shared" si="1006"/>
        <v>0.1435521035</v>
      </c>
      <c r="L252" s="125">
        <f t="shared" si="1006"/>
        <v>0.1707683289</v>
      </c>
      <c r="M252" s="125">
        <f t="shared" si="1006"/>
        <v>0.203144513</v>
      </c>
      <c r="N252" s="126">
        <f t="shared" ref="N252:DI252" si="1007">OFFSET($D252,0,N$2)*OFFSET($D252,0,N$3)</f>
        <v>1</v>
      </c>
      <c r="O252" s="126">
        <f t="shared" si="1007"/>
        <v>0.4941634241</v>
      </c>
      <c r="P252" s="126">
        <f t="shared" si="1007"/>
        <v>0.5878524946</v>
      </c>
      <c r="Q252" s="126">
        <f t="shared" si="1007"/>
        <v>0.2441974897</v>
      </c>
      <c r="R252" s="126">
        <f t="shared" si="1007"/>
        <v>0.2904952016</v>
      </c>
      <c r="S252" s="126">
        <f t="shared" si="1007"/>
        <v>0.3455705554</v>
      </c>
      <c r="T252" s="126">
        <f t="shared" si="1007"/>
        <v>0.1206734677</v>
      </c>
      <c r="U252" s="126">
        <f t="shared" si="1007"/>
        <v>0.1435521035</v>
      </c>
      <c r="V252" s="126">
        <f t="shared" si="1007"/>
        <v>0.1707683289</v>
      </c>
      <c r="W252" s="126">
        <f t="shared" si="1007"/>
        <v>0.203144513</v>
      </c>
      <c r="X252" s="126">
        <f t="shared" si="1007"/>
        <v>0.4941634241</v>
      </c>
      <c r="Y252" s="126">
        <f t="shared" si="1007"/>
        <v>0.2441974897</v>
      </c>
      <c r="Z252" s="126">
        <f t="shared" si="1007"/>
        <v>0.2904952016</v>
      </c>
      <c r="AA252" s="126">
        <f t="shared" si="1007"/>
        <v>0.1206734677</v>
      </c>
      <c r="AB252" s="126">
        <f t="shared" si="1007"/>
        <v>0.1435521035</v>
      </c>
      <c r="AC252" s="126">
        <f t="shared" si="1007"/>
        <v>0.1707683289</v>
      </c>
      <c r="AD252" s="126">
        <f t="shared" si="1007"/>
        <v>0.059632414</v>
      </c>
      <c r="AE252" s="126">
        <f t="shared" si="1007"/>
        <v>0.07093819901</v>
      </c>
      <c r="AF252" s="126">
        <f t="shared" si="1007"/>
        <v>0.08438746215</v>
      </c>
      <c r="AG252" s="126">
        <f t="shared" si="1007"/>
        <v>0.1003865882</v>
      </c>
      <c r="AH252" s="126">
        <f t="shared" si="1007"/>
        <v>0.5878524946</v>
      </c>
      <c r="AI252" s="126">
        <f t="shared" si="1007"/>
        <v>0.2904952016</v>
      </c>
      <c r="AJ252" s="126">
        <f t="shared" si="1007"/>
        <v>0.3455705554</v>
      </c>
      <c r="AK252" s="126">
        <f t="shared" si="1007"/>
        <v>0.1435521035</v>
      </c>
      <c r="AL252" s="126">
        <f t="shared" si="1007"/>
        <v>0.1707683289</v>
      </c>
      <c r="AM252" s="126">
        <f t="shared" si="1007"/>
        <v>0.203144513</v>
      </c>
      <c r="AN252" s="126">
        <f t="shared" si="1007"/>
        <v>0.07093819901</v>
      </c>
      <c r="AO252" s="126">
        <f t="shared" si="1007"/>
        <v>0.08438746215</v>
      </c>
      <c r="AP252" s="126">
        <f t="shared" si="1007"/>
        <v>0.1003865882</v>
      </c>
      <c r="AQ252" s="126">
        <f t="shared" si="1007"/>
        <v>0.1194190087</v>
      </c>
      <c r="AR252" s="126">
        <f t="shared" si="1007"/>
        <v>0.2441974897</v>
      </c>
      <c r="AS252" s="126">
        <f t="shared" si="1007"/>
        <v>0.1206734677</v>
      </c>
      <c r="AT252" s="126">
        <f t="shared" si="1007"/>
        <v>0.1435521035</v>
      </c>
      <c r="AU252" s="126">
        <f t="shared" si="1007"/>
        <v>0.059632414</v>
      </c>
      <c r="AV252" s="126">
        <f t="shared" si="1007"/>
        <v>0.07093819901</v>
      </c>
      <c r="AW252" s="126">
        <f t="shared" si="1007"/>
        <v>0.08438746215</v>
      </c>
      <c r="AX252" s="126">
        <f t="shared" si="1007"/>
        <v>0.02946815789</v>
      </c>
      <c r="AY252" s="126">
        <f t="shared" si="1007"/>
        <v>0.03505506333</v>
      </c>
      <c r="AZ252" s="126">
        <f t="shared" si="1007"/>
        <v>0.04170119725</v>
      </c>
      <c r="BA252" s="126">
        <f t="shared" si="1007"/>
        <v>0.04960738014</v>
      </c>
      <c r="BB252" s="126">
        <f t="shared" si="1007"/>
        <v>0.2904952016</v>
      </c>
      <c r="BC252" s="126">
        <f t="shared" si="1007"/>
        <v>0.1435521035</v>
      </c>
      <c r="BD252" s="126">
        <f t="shared" si="1007"/>
        <v>0.1707683289</v>
      </c>
      <c r="BE252" s="126">
        <f t="shared" si="1007"/>
        <v>0.07093819901</v>
      </c>
      <c r="BF252" s="126">
        <f t="shared" si="1007"/>
        <v>0.08438746215</v>
      </c>
      <c r="BG252" s="126">
        <f t="shared" si="1007"/>
        <v>0.1003865882</v>
      </c>
      <c r="BH252" s="126">
        <f t="shared" si="1007"/>
        <v>0.03505506333</v>
      </c>
      <c r="BI252" s="126">
        <f t="shared" si="1007"/>
        <v>0.04170119725</v>
      </c>
      <c r="BJ252" s="126">
        <f t="shared" si="1007"/>
        <v>0.04960738014</v>
      </c>
      <c r="BK252" s="126">
        <f t="shared" si="1007"/>
        <v>0.05901250627</v>
      </c>
      <c r="BL252" s="126">
        <f t="shared" si="1007"/>
        <v>0.3455705554</v>
      </c>
      <c r="BM252" s="126">
        <f t="shared" si="1007"/>
        <v>0.1707683289</v>
      </c>
      <c r="BN252" s="126">
        <f t="shared" si="1007"/>
        <v>0.203144513</v>
      </c>
      <c r="BO252" s="126">
        <f t="shared" si="1007"/>
        <v>0.08438746215</v>
      </c>
      <c r="BP252" s="126">
        <f t="shared" si="1007"/>
        <v>0.1003865882</v>
      </c>
      <c r="BQ252" s="126">
        <f t="shared" si="1007"/>
        <v>0.1194190087</v>
      </c>
      <c r="BR252" s="126">
        <f t="shared" si="1007"/>
        <v>0.04170119725</v>
      </c>
      <c r="BS252" s="126">
        <f t="shared" si="1007"/>
        <v>0.04960738014</v>
      </c>
      <c r="BT252" s="126">
        <f t="shared" si="1007"/>
        <v>0.05901250627</v>
      </c>
      <c r="BU252" s="126">
        <f t="shared" si="1007"/>
        <v>0.07020076219</v>
      </c>
      <c r="BV252" s="126">
        <f t="shared" si="1007"/>
        <v>0.1206734677</v>
      </c>
      <c r="BW252" s="126">
        <f t="shared" si="1007"/>
        <v>0.059632414</v>
      </c>
      <c r="BX252" s="126">
        <f t="shared" si="1007"/>
        <v>0.07093819901</v>
      </c>
      <c r="BY252" s="126">
        <f t="shared" si="1007"/>
        <v>0.02946815789</v>
      </c>
      <c r="BZ252" s="126">
        <f t="shared" si="1007"/>
        <v>0.03505506333</v>
      </c>
      <c r="CA252" s="126">
        <f t="shared" si="1007"/>
        <v>0.04170119725</v>
      </c>
      <c r="CB252" s="126">
        <f t="shared" si="1007"/>
        <v>0.01456208581</v>
      </c>
      <c r="CC252" s="126">
        <f t="shared" si="1007"/>
        <v>0.01732293013</v>
      </c>
      <c r="CD252" s="126">
        <f t="shared" si="1007"/>
        <v>0.02060720642</v>
      </c>
      <c r="CE252" s="126">
        <f t="shared" si="1007"/>
        <v>0.02451415283</v>
      </c>
      <c r="CF252" s="126">
        <f t="shared" si="1007"/>
        <v>0.1435521035</v>
      </c>
      <c r="CG252" s="126">
        <f t="shared" si="1007"/>
        <v>0.07093819901</v>
      </c>
      <c r="CH252" s="126">
        <f t="shared" si="1007"/>
        <v>0.08438746215</v>
      </c>
      <c r="CI252" s="126">
        <f t="shared" si="1007"/>
        <v>0.03505506333</v>
      </c>
      <c r="CJ252" s="126">
        <f t="shared" si="1007"/>
        <v>0.04170119725</v>
      </c>
      <c r="CK252" s="126">
        <f t="shared" si="1007"/>
        <v>0.04960738014</v>
      </c>
      <c r="CL252" s="126">
        <f t="shared" si="1007"/>
        <v>0.01732293013</v>
      </c>
      <c r="CM252" s="126">
        <f t="shared" si="1007"/>
        <v>0.02060720642</v>
      </c>
      <c r="CN252" s="126">
        <f t="shared" si="1007"/>
        <v>0.02451415283</v>
      </c>
      <c r="CO252" s="126">
        <f t="shared" si="1007"/>
        <v>0.02916182216</v>
      </c>
      <c r="CP252" s="126">
        <f t="shared" si="1007"/>
        <v>0.1707683289</v>
      </c>
      <c r="CQ252" s="126">
        <f t="shared" si="1007"/>
        <v>0.08438746215</v>
      </c>
      <c r="CR252" s="126">
        <f t="shared" si="1007"/>
        <v>0.1003865882</v>
      </c>
      <c r="CS252" s="126">
        <f t="shared" si="1007"/>
        <v>0.04170119725</v>
      </c>
      <c r="CT252" s="126">
        <f t="shared" si="1007"/>
        <v>0.04960738014</v>
      </c>
      <c r="CU252" s="126">
        <f t="shared" si="1007"/>
        <v>0.05901250627</v>
      </c>
      <c r="CV252" s="126">
        <f t="shared" si="1007"/>
        <v>0.02060720642</v>
      </c>
      <c r="CW252" s="126">
        <f t="shared" si="1007"/>
        <v>0.02451415283</v>
      </c>
      <c r="CX252" s="126">
        <f t="shared" si="1007"/>
        <v>0.02916182216</v>
      </c>
      <c r="CY252" s="126">
        <f t="shared" si="1007"/>
        <v>0.03469064902</v>
      </c>
      <c r="CZ252" s="126">
        <f t="shared" si="1007"/>
        <v>0.203144513</v>
      </c>
      <c r="DA252" s="126">
        <f t="shared" si="1007"/>
        <v>0.1003865882</v>
      </c>
      <c r="DB252" s="126">
        <f t="shared" si="1007"/>
        <v>0.1194190087</v>
      </c>
      <c r="DC252" s="126">
        <f t="shared" si="1007"/>
        <v>0.04960738014</v>
      </c>
      <c r="DD252" s="126">
        <f t="shared" si="1007"/>
        <v>0.05901250627</v>
      </c>
      <c r="DE252" s="126">
        <f t="shared" si="1007"/>
        <v>0.07020076219</v>
      </c>
      <c r="DF252" s="126">
        <f t="shared" si="1007"/>
        <v>0.02451415283</v>
      </c>
      <c r="DG252" s="126">
        <f t="shared" si="1007"/>
        <v>0.02916182216</v>
      </c>
      <c r="DH252" s="126">
        <f t="shared" si="1007"/>
        <v>0.03469064902</v>
      </c>
      <c r="DI252" s="126">
        <f t="shared" si="1007"/>
        <v>0.04126769318</v>
      </c>
      <c r="DJ252" s="126">
        <f t="shared" ref="DJ252:DS252" si="1008">$A252*OFFSET($D252,0,DJ$3)</f>
        <v>0.5543175487</v>
      </c>
      <c r="DK252" s="126">
        <f t="shared" si="1008"/>
        <v>0.2739234579</v>
      </c>
      <c r="DL252" s="126">
        <f t="shared" si="1008"/>
        <v>0.3258569538</v>
      </c>
      <c r="DM252" s="126">
        <f t="shared" si="1008"/>
        <v>0.1353629539</v>
      </c>
      <c r="DN252" s="126">
        <f t="shared" si="1008"/>
        <v>0.1610265881</v>
      </c>
      <c r="DO252" s="126">
        <f t="shared" si="1008"/>
        <v>0.1915558232</v>
      </c>
      <c r="DP252" s="126">
        <f t="shared" si="1008"/>
        <v>0.06689142081</v>
      </c>
      <c r="DQ252" s="126">
        <f t="shared" si="1008"/>
        <v>0.07957345014</v>
      </c>
      <c r="DR252" s="126">
        <f t="shared" si="1008"/>
        <v>0.09465988149</v>
      </c>
      <c r="DS252" s="126">
        <f t="shared" si="1008"/>
        <v>0.1126065685</v>
      </c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126"/>
      <c r="EE252" s="126"/>
      <c r="EF252" s="125">
        <f t="shared" ref="EF252:EO252" si="1009">D252*EF$3</f>
        <v>-0.002271078519</v>
      </c>
      <c r="EG252" s="125">
        <f t="shared" si="1009"/>
        <v>0.218899459</v>
      </c>
      <c r="EH252" s="125">
        <f t="shared" si="1009"/>
        <v>0.3378944894</v>
      </c>
      <c r="EI252" s="125">
        <f t="shared" si="1009"/>
        <v>-0.08713152622</v>
      </c>
      <c r="EJ252" s="125">
        <f t="shared" si="1009"/>
        <v>0.1553376042</v>
      </c>
      <c r="EK252" s="125">
        <f t="shared" si="1009"/>
        <v>-0.0775082054</v>
      </c>
      <c r="EL252" s="125">
        <f t="shared" si="1009"/>
        <v>0.04117335891</v>
      </c>
      <c r="EM252" s="125">
        <f t="shared" si="1009"/>
        <v>-0.04364804013</v>
      </c>
      <c r="EN252" s="125">
        <f t="shared" si="1009"/>
        <v>-0.05798433936</v>
      </c>
      <c r="EO252" s="125">
        <f t="shared" si="1009"/>
        <v>0.07036485677</v>
      </c>
      <c r="EP252" s="127">
        <f t="shared" si="17"/>
        <v>0.5551265787</v>
      </c>
      <c r="EQ252" s="127">
        <v>9.067097555955916E-4</v>
      </c>
      <c r="ER252" s="127">
        <f t="shared" si="18"/>
        <v>0.5543175487</v>
      </c>
      <c r="ES252" s="127">
        <f t="shared" si="19"/>
        <v>0.0000006545294103</v>
      </c>
      <c r="ET252" s="127">
        <f t="shared" si="20"/>
        <v>0.01463505547</v>
      </c>
    </row>
    <row r="253">
      <c r="A253" s="123">
        <f>'Yield Tabulations'!Z254</f>
        <v>0.4522727273</v>
      </c>
      <c r="B253" s="124">
        <f>'Yield Tabulations'!V254</f>
        <v>0.4302600473</v>
      </c>
      <c r="C253" s="124">
        <f>'Yield Tabulations'!W254</f>
        <v>0.4915611814</v>
      </c>
      <c r="D253" s="125">
        <f t="shared" si="11"/>
        <v>1</v>
      </c>
      <c r="E253" s="125">
        <f t="shared" ref="E253:M253" si="1010">POWER($B253,E$1)*POWER($C253,E$2)</f>
        <v>0.4915611814</v>
      </c>
      <c r="F253" s="125">
        <f t="shared" si="1010"/>
        <v>0.4302600473</v>
      </c>
      <c r="G253" s="125">
        <f t="shared" si="1010"/>
        <v>0.2416323951</v>
      </c>
      <c r="H253" s="125">
        <f t="shared" si="1010"/>
        <v>0.2114991372</v>
      </c>
      <c r="I253" s="125">
        <f t="shared" si="1010"/>
        <v>0.1851237083</v>
      </c>
      <c r="J253" s="125">
        <f t="shared" si="1010"/>
        <v>0.1187771056</v>
      </c>
      <c r="K253" s="125">
        <f t="shared" si="1010"/>
        <v>0.1039647657</v>
      </c>
      <c r="L253" s="125">
        <f t="shared" si="1010"/>
        <v>0.09099962876</v>
      </c>
      <c r="M253" s="125">
        <f t="shared" si="1010"/>
        <v>0.07965133548</v>
      </c>
      <c r="N253" s="126">
        <f t="shared" ref="N253:DI253" si="1011">OFFSET($D253,0,N$2)*OFFSET($D253,0,N$3)</f>
        <v>1</v>
      </c>
      <c r="O253" s="126">
        <f t="shared" si="1011"/>
        <v>0.4915611814</v>
      </c>
      <c r="P253" s="126">
        <f t="shared" si="1011"/>
        <v>0.4302600473</v>
      </c>
      <c r="Q253" s="126">
        <f t="shared" si="1011"/>
        <v>0.2416323951</v>
      </c>
      <c r="R253" s="126">
        <f t="shared" si="1011"/>
        <v>0.2114991372</v>
      </c>
      <c r="S253" s="126">
        <f t="shared" si="1011"/>
        <v>0.1851237083</v>
      </c>
      <c r="T253" s="126">
        <f t="shared" si="1011"/>
        <v>0.1187771056</v>
      </c>
      <c r="U253" s="126">
        <f t="shared" si="1011"/>
        <v>0.1039647657</v>
      </c>
      <c r="V253" s="126">
        <f t="shared" si="1011"/>
        <v>0.09099962876</v>
      </c>
      <c r="W253" s="126">
        <f t="shared" si="1011"/>
        <v>0.07965133548</v>
      </c>
      <c r="X253" s="126">
        <f t="shared" si="1011"/>
        <v>0.4915611814</v>
      </c>
      <c r="Y253" s="126">
        <f t="shared" si="1011"/>
        <v>0.2416323951</v>
      </c>
      <c r="Z253" s="126">
        <f t="shared" si="1011"/>
        <v>0.2114991372</v>
      </c>
      <c r="AA253" s="126">
        <f t="shared" si="1011"/>
        <v>0.1187771056</v>
      </c>
      <c r="AB253" s="126">
        <f t="shared" si="1011"/>
        <v>0.1039647657</v>
      </c>
      <c r="AC253" s="126">
        <f t="shared" si="1011"/>
        <v>0.09099962876</v>
      </c>
      <c r="AD253" s="126">
        <f t="shared" si="1011"/>
        <v>0.05838621436</v>
      </c>
      <c r="AE253" s="126">
        <f t="shared" si="1011"/>
        <v>0.05110504307</v>
      </c>
      <c r="AF253" s="126">
        <f t="shared" si="1011"/>
        <v>0.04473188502</v>
      </c>
      <c r="AG253" s="126">
        <f t="shared" si="1011"/>
        <v>0.03915350457</v>
      </c>
      <c r="AH253" s="126">
        <f t="shared" si="1011"/>
        <v>0.4302600473</v>
      </c>
      <c r="AI253" s="126">
        <f t="shared" si="1011"/>
        <v>0.2114991372</v>
      </c>
      <c r="AJ253" s="126">
        <f t="shared" si="1011"/>
        <v>0.1851237083</v>
      </c>
      <c r="AK253" s="126">
        <f t="shared" si="1011"/>
        <v>0.1039647657</v>
      </c>
      <c r="AL253" s="126">
        <f t="shared" si="1011"/>
        <v>0.09099962876</v>
      </c>
      <c r="AM253" s="126">
        <f t="shared" si="1011"/>
        <v>0.07965133548</v>
      </c>
      <c r="AN253" s="126">
        <f t="shared" si="1011"/>
        <v>0.05110504307</v>
      </c>
      <c r="AO253" s="126">
        <f t="shared" si="1011"/>
        <v>0.04473188502</v>
      </c>
      <c r="AP253" s="126">
        <f t="shared" si="1011"/>
        <v>0.03915350457</v>
      </c>
      <c r="AQ253" s="126">
        <f t="shared" si="1011"/>
        <v>0.03427078737</v>
      </c>
      <c r="AR253" s="126">
        <f t="shared" si="1011"/>
        <v>0.2416323951</v>
      </c>
      <c r="AS253" s="126">
        <f t="shared" si="1011"/>
        <v>0.1187771056</v>
      </c>
      <c r="AT253" s="126">
        <f t="shared" si="1011"/>
        <v>0.1039647657</v>
      </c>
      <c r="AU253" s="126">
        <f t="shared" si="1011"/>
        <v>0.05838621436</v>
      </c>
      <c r="AV253" s="126">
        <f t="shared" si="1011"/>
        <v>0.05110504307</v>
      </c>
      <c r="AW253" s="126">
        <f t="shared" si="1011"/>
        <v>0.04473188502</v>
      </c>
      <c r="AX253" s="126">
        <f t="shared" si="1011"/>
        <v>0.02870039651</v>
      </c>
      <c r="AY253" s="126">
        <f t="shared" si="1011"/>
        <v>0.02512125535</v>
      </c>
      <c r="AZ253" s="126">
        <f t="shared" si="1011"/>
        <v>0.02198845825</v>
      </c>
      <c r="BA253" s="126">
        <f t="shared" si="1011"/>
        <v>0.01924634296</v>
      </c>
      <c r="BB253" s="126">
        <f t="shared" si="1011"/>
        <v>0.2114991372</v>
      </c>
      <c r="BC253" s="126">
        <f t="shared" si="1011"/>
        <v>0.1039647657</v>
      </c>
      <c r="BD253" s="126">
        <f t="shared" si="1011"/>
        <v>0.09099962876</v>
      </c>
      <c r="BE253" s="126">
        <f t="shared" si="1011"/>
        <v>0.05110504307</v>
      </c>
      <c r="BF253" s="126">
        <f t="shared" si="1011"/>
        <v>0.04473188502</v>
      </c>
      <c r="BG253" s="126">
        <f t="shared" si="1011"/>
        <v>0.03915350457</v>
      </c>
      <c r="BH253" s="126">
        <f t="shared" si="1011"/>
        <v>0.02512125535</v>
      </c>
      <c r="BI253" s="126">
        <f t="shared" si="1011"/>
        <v>0.02198845825</v>
      </c>
      <c r="BJ253" s="126">
        <f t="shared" si="1011"/>
        <v>0.01924634296</v>
      </c>
      <c r="BK253" s="126">
        <f t="shared" si="1011"/>
        <v>0.01684618873</v>
      </c>
      <c r="BL253" s="126">
        <f t="shared" si="1011"/>
        <v>0.1851237083</v>
      </c>
      <c r="BM253" s="126">
        <f t="shared" si="1011"/>
        <v>0.09099962876</v>
      </c>
      <c r="BN253" s="126">
        <f t="shared" si="1011"/>
        <v>0.07965133548</v>
      </c>
      <c r="BO253" s="126">
        <f t="shared" si="1011"/>
        <v>0.04473188502</v>
      </c>
      <c r="BP253" s="126">
        <f t="shared" si="1011"/>
        <v>0.03915350457</v>
      </c>
      <c r="BQ253" s="126">
        <f t="shared" si="1011"/>
        <v>0.03427078737</v>
      </c>
      <c r="BR253" s="126">
        <f t="shared" si="1011"/>
        <v>0.02198845825</v>
      </c>
      <c r="BS253" s="126">
        <f t="shared" si="1011"/>
        <v>0.01924634296</v>
      </c>
      <c r="BT253" s="126">
        <f t="shared" si="1011"/>
        <v>0.01684618873</v>
      </c>
      <c r="BU253" s="126">
        <f t="shared" si="1011"/>
        <v>0.01474535059</v>
      </c>
      <c r="BV253" s="126">
        <f t="shared" si="1011"/>
        <v>0.1187771056</v>
      </c>
      <c r="BW253" s="126">
        <f t="shared" si="1011"/>
        <v>0.05838621436</v>
      </c>
      <c r="BX253" s="126">
        <f t="shared" si="1011"/>
        <v>0.05110504307</v>
      </c>
      <c r="BY253" s="126">
        <f t="shared" si="1011"/>
        <v>0.02870039651</v>
      </c>
      <c r="BZ253" s="126">
        <f t="shared" si="1011"/>
        <v>0.02512125535</v>
      </c>
      <c r="CA253" s="126">
        <f t="shared" si="1011"/>
        <v>0.02198845825</v>
      </c>
      <c r="CB253" s="126">
        <f t="shared" si="1011"/>
        <v>0.01410800082</v>
      </c>
      <c r="CC253" s="126">
        <f t="shared" si="1011"/>
        <v>0.01234863396</v>
      </c>
      <c r="CD253" s="126">
        <f t="shared" si="1011"/>
        <v>0.01080867251</v>
      </c>
      <c r="CE253" s="126">
        <f t="shared" si="1011"/>
        <v>0.009460755086</v>
      </c>
      <c r="CF253" s="126">
        <f t="shared" si="1011"/>
        <v>0.1039647657</v>
      </c>
      <c r="CG253" s="126">
        <f t="shared" si="1011"/>
        <v>0.05110504307</v>
      </c>
      <c r="CH253" s="126">
        <f t="shared" si="1011"/>
        <v>0.04473188502</v>
      </c>
      <c r="CI253" s="126">
        <f t="shared" si="1011"/>
        <v>0.02512125535</v>
      </c>
      <c r="CJ253" s="126">
        <f t="shared" si="1011"/>
        <v>0.02198845825</v>
      </c>
      <c r="CK253" s="126">
        <f t="shared" si="1011"/>
        <v>0.01924634296</v>
      </c>
      <c r="CL253" s="126">
        <f t="shared" si="1011"/>
        <v>0.01234863396</v>
      </c>
      <c r="CM253" s="126">
        <f t="shared" si="1011"/>
        <v>0.01080867251</v>
      </c>
      <c r="CN253" s="126">
        <f t="shared" si="1011"/>
        <v>0.009460755086</v>
      </c>
      <c r="CO253" s="126">
        <f t="shared" si="1011"/>
        <v>0.008280932434</v>
      </c>
      <c r="CP253" s="126">
        <f t="shared" si="1011"/>
        <v>0.09099962876</v>
      </c>
      <c r="CQ253" s="126">
        <f t="shared" si="1011"/>
        <v>0.04473188502</v>
      </c>
      <c r="CR253" s="126">
        <f t="shared" si="1011"/>
        <v>0.03915350457</v>
      </c>
      <c r="CS253" s="126">
        <f t="shared" si="1011"/>
        <v>0.02198845825</v>
      </c>
      <c r="CT253" s="126">
        <f t="shared" si="1011"/>
        <v>0.01924634296</v>
      </c>
      <c r="CU253" s="126">
        <f t="shared" si="1011"/>
        <v>0.01684618873</v>
      </c>
      <c r="CV253" s="126">
        <f t="shared" si="1011"/>
        <v>0.01080867251</v>
      </c>
      <c r="CW253" s="126">
        <f t="shared" si="1011"/>
        <v>0.009460755086</v>
      </c>
      <c r="CX253" s="126">
        <f t="shared" si="1011"/>
        <v>0.008280932434</v>
      </c>
      <c r="CY253" s="126">
        <f t="shared" si="1011"/>
        <v>0.007248241959</v>
      </c>
      <c r="CZ253" s="126">
        <f t="shared" si="1011"/>
        <v>0.07965133548</v>
      </c>
      <c r="DA253" s="126">
        <f t="shared" si="1011"/>
        <v>0.03915350457</v>
      </c>
      <c r="DB253" s="126">
        <f t="shared" si="1011"/>
        <v>0.03427078737</v>
      </c>
      <c r="DC253" s="126">
        <f t="shared" si="1011"/>
        <v>0.01924634296</v>
      </c>
      <c r="DD253" s="126">
        <f t="shared" si="1011"/>
        <v>0.01684618873</v>
      </c>
      <c r="DE253" s="126">
        <f t="shared" si="1011"/>
        <v>0.01474535059</v>
      </c>
      <c r="DF253" s="126">
        <f t="shared" si="1011"/>
        <v>0.009460755086</v>
      </c>
      <c r="DG253" s="126">
        <f t="shared" si="1011"/>
        <v>0.008280932434</v>
      </c>
      <c r="DH253" s="126">
        <f t="shared" si="1011"/>
        <v>0.007248241959</v>
      </c>
      <c r="DI253" s="126">
        <f t="shared" si="1011"/>
        <v>0.006344335244</v>
      </c>
      <c r="DJ253" s="126">
        <f t="shared" ref="DJ253:DS253" si="1012">$A253*OFFSET($D253,0,DJ$3)</f>
        <v>0.4522727273</v>
      </c>
      <c r="DK253" s="126">
        <f t="shared" si="1012"/>
        <v>0.2223197161</v>
      </c>
      <c r="DL253" s="126">
        <f t="shared" si="1012"/>
        <v>0.194594885</v>
      </c>
      <c r="DM253" s="126">
        <f t="shared" si="1012"/>
        <v>0.1092837423</v>
      </c>
      <c r="DN253" s="126">
        <f t="shared" si="1012"/>
        <v>0.09565529158</v>
      </c>
      <c r="DO253" s="126">
        <f t="shared" si="1012"/>
        <v>0.08372640443</v>
      </c>
      <c r="DP253" s="126">
        <f t="shared" si="1012"/>
        <v>0.05371964549</v>
      </c>
      <c r="DQ253" s="126">
        <f t="shared" si="1012"/>
        <v>0.04702042814</v>
      </c>
      <c r="DR253" s="126">
        <f t="shared" si="1012"/>
        <v>0.04115665028</v>
      </c>
      <c r="DS253" s="126">
        <f t="shared" si="1012"/>
        <v>0.03602412673</v>
      </c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5">
        <f t="shared" ref="EF253:EO253" si="1013">D253*EF$3</f>
        <v>-0.002271078519</v>
      </c>
      <c r="EG253" s="125">
        <f t="shared" si="1013"/>
        <v>0.2177467441</v>
      </c>
      <c r="EH253" s="125">
        <f t="shared" si="1013"/>
        <v>0.2473111883</v>
      </c>
      <c r="EI253" s="125">
        <f t="shared" si="1013"/>
        <v>-0.08621628089</v>
      </c>
      <c r="EJ253" s="125">
        <f t="shared" si="1013"/>
        <v>0.1130957382</v>
      </c>
      <c r="EK253" s="125">
        <f t="shared" si="1013"/>
        <v>-0.04152149592</v>
      </c>
      <c r="EL253" s="125">
        <f t="shared" si="1013"/>
        <v>0.04052632689</v>
      </c>
      <c r="EM253" s="125">
        <f t="shared" si="1013"/>
        <v>-0.03161122795</v>
      </c>
      <c r="EN253" s="125">
        <f t="shared" si="1013"/>
        <v>-0.03089889904</v>
      </c>
      <c r="EO253" s="125">
        <f t="shared" si="1013"/>
        <v>0.02758949641</v>
      </c>
      <c r="EP253" s="127">
        <f t="shared" si="17"/>
        <v>0.4537505116</v>
      </c>
      <c r="EQ253" s="127">
        <v>0.004103908432179171</v>
      </c>
      <c r="ER253" s="127">
        <f t="shared" si="18"/>
        <v>0.4522727273</v>
      </c>
      <c r="ES253" s="127">
        <f t="shared" si="19"/>
        <v>0.000002183846533</v>
      </c>
      <c r="ET253" s="127">
        <f t="shared" si="20"/>
        <v>0.0003583680656</v>
      </c>
    </row>
    <row r="254">
      <c r="A254" s="123">
        <f>'Yield Tabulations'!Z255</f>
        <v>0.6005586592</v>
      </c>
      <c r="B254" s="124">
        <f>'Yield Tabulations'!V255</f>
        <v>0.6680327869</v>
      </c>
      <c r="C254" s="124">
        <f>'Yield Tabulations'!W255</f>
        <v>0.4561403509</v>
      </c>
      <c r="D254" s="125">
        <f t="shared" si="11"/>
        <v>1</v>
      </c>
      <c r="E254" s="125">
        <f t="shared" ref="E254:M254" si="1014">POWER($B254,E$1)*POWER($C254,E$2)</f>
        <v>0.4561403509</v>
      </c>
      <c r="F254" s="125">
        <f t="shared" si="1014"/>
        <v>0.6680327869</v>
      </c>
      <c r="G254" s="125">
        <f t="shared" si="1014"/>
        <v>0.2080640197</v>
      </c>
      <c r="H254" s="125">
        <f t="shared" si="1014"/>
        <v>0.3047167098</v>
      </c>
      <c r="I254" s="125">
        <f t="shared" si="1014"/>
        <v>0.4462678044</v>
      </c>
      <c r="J254" s="125">
        <f t="shared" si="1014"/>
        <v>0.09490639495</v>
      </c>
      <c r="K254" s="125">
        <f t="shared" si="1014"/>
        <v>0.1389935869</v>
      </c>
      <c r="L254" s="125">
        <f t="shared" si="1014"/>
        <v>0.2035607529</v>
      </c>
      <c r="M254" s="125">
        <f t="shared" si="1014"/>
        <v>0.298121525</v>
      </c>
      <c r="N254" s="126">
        <f t="shared" ref="N254:DI254" si="1015">OFFSET($D254,0,N$2)*OFFSET($D254,0,N$3)</f>
        <v>1</v>
      </c>
      <c r="O254" s="126">
        <f t="shared" si="1015"/>
        <v>0.4561403509</v>
      </c>
      <c r="P254" s="126">
        <f t="shared" si="1015"/>
        <v>0.6680327869</v>
      </c>
      <c r="Q254" s="126">
        <f t="shared" si="1015"/>
        <v>0.2080640197</v>
      </c>
      <c r="R254" s="126">
        <f t="shared" si="1015"/>
        <v>0.3047167098</v>
      </c>
      <c r="S254" s="126">
        <f t="shared" si="1015"/>
        <v>0.4462678044</v>
      </c>
      <c r="T254" s="126">
        <f t="shared" si="1015"/>
        <v>0.09490639495</v>
      </c>
      <c r="U254" s="126">
        <f t="shared" si="1015"/>
        <v>0.1389935869</v>
      </c>
      <c r="V254" s="126">
        <f t="shared" si="1015"/>
        <v>0.2035607529</v>
      </c>
      <c r="W254" s="126">
        <f t="shared" si="1015"/>
        <v>0.298121525</v>
      </c>
      <c r="X254" s="126">
        <f t="shared" si="1015"/>
        <v>0.4561403509</v>
      </c>
      <c r="Y254" s="126">
        <f t="shared" si="1015"/>
        <v>0.2080640197</v>
      </c>
      <c r="Z254" s="126">
        <f t="shared" si="1015"/>
        <v>0.3047167098</v>
      </c>
      <c r="AA254" s="126">
        <f t="shared" si="1015"/>
        <v>0.09490639495</v>
      </c>
      <c r="AB254" s="126">
        <f t="shared" si="1015"/>
        <v>0.1389935869</v>
      </c>
      <c r="AC254" s="126">
        <f t="shared" si="1015"/>
        <v>0.2035607529</v>
      </c>
      <c r="AD254" s="126">
        <f t="shared" si="1015"/>
        <v>0.04329063629</v>
      </c>
      <c r="AE254" s="126">
        <f t="shared" si="1015"/>
        <v>0.06340058351</v>
      </c>
      <c r="AF254" s="126">
        <f t="shared" si="1015"/>
        <v>0.09285227324</v>
      </c>
      <c r="AG254" s="126">
        <f t="shared" si="1015"/>
        <v>0.135985257</v>
      </c>
      <c r="AH254" s="126">
        <f t="shared" si="1015"/>
        <v>0.6680327869</v>
      </c>
      <c r="AI254" s="126">
        <f t="shared" si="1015"/>
        <v>0.3047167098</v>
      </c>
      <c r="AJ254" s="126">
        <f t="shared" si="1015"/>
        <v>0.4462678044</v>
      </c>
      <c r="AK254" s="126">
        <f t="shared" si="1015"/>
        <v>0.1389935869</v>
      </c>
      <c r="AL254" s="126">
        <f t="shared" si="1015"/>
        <v>0.2035607529</v>
      </c>
      <c r="AM254" s="126">
        <f t="shared" si="1015"/>
        <v>0.298121525</v>
      </c>
      <c r="AN254" s="126">
        <f t="shared" si="1015"/>
        <v>0.06340058351</v>
      </c>
      <c r="AO254" s="126">
        <f t="shared" si="1015"/>
        <v>0.09285227324</v>
      </c>
      <c r="AP254" s="126">
        <f t="shared" si="1015"/>
        <v>0.135985257</v>
      </c>
      <c r="AQ254" s="126">
        <f t="shared" si="1015"/>
        <v>0.1991549532</v>
      </c>
      <c r="AR254" s="126">
        <f t="shared" si="1015"/>
        <v>0.2080640197</v>
      </c>
      <c r="AS254" s="126">
        <f t="shared" si="1015"/>
        <v>0.09490639495</v>
      </c>
      <c r="AT254" s="126">
        <f t="shared" si="1015"/>
        <v>0.1389935869</v>
      </c>
      <c r="AU254" s="126">
        <f t="shared" si="1015"/>
        <v>0.04329063629</v>
      </c>
      <c r="AV254" s="126">
        <f t="shared" si="1015"/>
        <v>0.06340058351</v>
      </c>
      <c r="AW254" s="126">
        <f t="shared" si="1015"/>
        <v>0.09285227324</v>
      </c>
      <c r="AX254" s="126">
        <f t="shared" si="1015"/>
        <v>0.01974660603</v>
      </c>
      <c r="AY254" s="126">
        <f t="shared" si="1015"/>
        <v>0.02891956441</v>
      </c>
      <c r="AZ254" s="126">
        <f t="shared" si="1015"/>
        <v>0.04235366849</v>
      </c>
      <c r="BA254" s="126">
        <f t="shared" si="1015"/>
        <v>0.06202836286</v>
      </c>
      <c r="BB254" s="126">
        <f t="shared" si="1015"/>
        <v>0.3047167098</v>
      </c>
      <c r="BC254" s="126">
        <f t="shared" si="1015"/>
        <v>0.1389935869</v>
      </c>
      <c r="BD254" s="126">
        <f t="shared" si="1015"/>
        <v>0.2035607529</v>
      </c>
      <c r="BE254" s="126">
        <f t="shared" si="1015"/>
        <v>0.06340058351</v>
      </c>
      <c r="BF254" s="126">
        <f t="shared" si="1015"/>
        <v>0.09285227324</v>
      </c>
      <c r="BG254" s="126">
        <f t="shared" si="1015"/>
        <v>0.135985257</v>
      </c>
      <c r="BH254" s="126">
        <f t="shared" si="1015"/>
        <v>0.02891956441</v>
      </c>
      <c r="BI254" s="126">
        <f t="shared" si="1015"/>
        <v>0.04235366849</v>
      </c>
      <c r="BJ254" s="126">
        <f t="shared" si="1015"/>
        <v>0.06202836286</v>
      </c>
      <c r="BK254" s="126">
        <f t="shared" si="1015"/>
        <v>0.09084261023</v>
      </c>
      <c r="BL254" s="126">
        <f t="shared" si="1015"/>
        <v>0.4462678044</v>
      </c>
      <c r="BM254" s="126">
        <f t="shared" si="1015"/>
        <v>0.2035607529</v>
      </c>
      <c r="BN254" s="126">
        <f t="shared" si="1015"/>
        <v>0.298121525</v>
      </c>
      <c r="BO254" s="126">
        <f t="shared" si="1015"/>
        <v>0.09285227324</v>
      </c>
      <c r="BP254" s="126">
        <f t="shared" si="1015"/>
        <v>0.135985257</v>
      </c>
      <c r="BQ254" s="126">
        <f t="shared" si="1015"/>
        <v>0.1991549532</v>
      </c>
      <c r="BR254" s="126">
        <f t="shared" si="1015"/>
        <v>0.04235366849</v>
      </c>
      <c r="BS254" s="126">
        <f t="shared" si="1015"/>
        <v>0.06202836286</v>
      </c>
      <c r="BT254" s="126">
        <f t="shared" si="1015"/>
        <v>0.09084261023</v>
      </c>
      <c r="BU254" s="126">
        <f t="shared" si="1015"/>
        <v>0.1330420384</v>
      </c>
      <c r="BV254" s="126">
        <f t="shared" si="1015"/>
        <v>0.09490639495</v>
      </c>
      <c r="BW254" s="126">
        <f t="shared" si="1015"/>
        <v>0.04329063629</v>
      </c>
      <c r="BX254" s="126">
        <f t="shared" si="1015"/>
        <v>0.06340058351</v>
      </c>
      <c r="BY254" s="126">
        <f t="shared" si="1015"/>
        <v>0.01974660603</v>
      </c>
      <c r="BZ254" s="126">
        <f t="shared" si="1015"/>
        <v>0.02891956441</v>
      </c>
      <c r="CA254" s="126">
        <f t="shared" si="1015"/>
        <v>0.04235366849</v>
      </c>
      <c r="CB254" s="126">
        <f t="shared" si="1015"/>
        <v>0.009007223802</v>
      </c>
      <c r="CC254" s="126">
        <f t="shared" si="1015"/>
        <v>0.01319138026</v>
      </c>
      <c r="CD254" s="126">
        <f t="shared" si="1015"/>
        <v>0.01931921721</v>
      </c>
      <c r="CE254" s="126">
        <f t="shared" si="1015"/>
        <v>0.0282936392</v>
      </c>
      <c r="CF254" s="126">
        <f t="shared" si="1015"/>
        <v>0.1389935869</v>
      </c>
      <c r="CG254" s="126">
        <f t="shared" si="1015"/>
        <v>0.06340058351</v>
      </c>
      <c r="CH254" s="126">
        <f t="shared" si="1015"/>
        <v>0.09285227324</v>
      </c>
      <c r="CI254" s="126">
        <f t="shared" si="1015"/>
        <v>0.02891956441</v>
      </c>
      <c r="CJ254" s="126">
        <f t="shared" si="1015"/>
        <v>0.04235366849</v>
      </c>
      <c r="CK254" s="126">
        <f t="shared" si="1015"/>
        <v>0.06202836286</v>
      </c>
      <c r="CL254" s="126">
        <f t="shared" si="1015"/>
        <v>0.01319138026</v>
      </c>
      <c r="CM254" s="126">
        <f t="shared" si="1015"/>
        <v>0.01931921721</v>
      </c>
      <c r="CN254" s="126">
        <f t="shared" si="1015"/>
        <v>0.0282936392</v>
      </c>
      <c r="CO254" s="126">
        <f t="shared" si="1015"/>
        <v>0.04143698011</v>
      </c>
      <c r="CP254" s="126">
        <f t="shared" si="1015"/>
        <v>0.2035607529</v>
      </c>
      <c r="CQ254" s="126">
        <f t="shared" si="1015"/>
        <v>0.09285227324</v>
      </c>
      <c r="CR254" s="126">
        <f t="shared" si="1015"/>
        <v>0.135985257</v>
      </c>
      <c r="CS254" s="126">
        <f t="shared" si="1015"/>
        <v>0.04235366849</v>
      </c>
      <c r="CT254" s="126">
        <f t="shared" si="1015"/>
        <v>0.06202836286</v>
      </c>
      <c r="CU254" s="126">
        <f t="shared" si="1015"/>
        <v>0.09084261023</v>
      </c>
      <c r="CV254" s="126">
        <f t="shared" si="1015"/>
        <v>0.01931921721</v>
      </c>
      <c r="CW254" s="126">
        <f t="shared" si="1015"/>
        <v>0.0282936392</v>
      </c>
      <c r="CX254" s="126">
        <f t="shared" si="1015"/>
        <v>0.04143698011</v>
      </c>
      <c r="CY254" s="126">
        <f t="shared" si="1015"/>
        <v>0.06068584208</v>
      </c>
      <c r="CZ254" s="126">
        <f t="shared" si="1015"/>
        <v>0.298121525</v>
      </c>
      <c r="DA254" s="126">
        <f t="shared" si="1015"/>
        <v>0.135985257</v>
      </c>
      <c r="DB254" s="126">
        <f t="shared" si="1015"/>
        <v>0.1991549532</v>
      </c>
      <c r="DC254" s="126">
        <f t="shared" si="1015"/>
        <v>0.06202836286</v>
      </c>
      <c r="DD254" s="126">
        <f t="shared" si="1015"/>
        <v>0.09084261023</v>
      </c>
      <c r="DE254" s="126">
        <f t="shared" si="1015"/>
        <v>0.1330420384</v>
      </c>
      <c r="DF254" s="126">
        <f t="shared" si="1015"/>
        <v>0.0282936392</v>
      </c>
      <c r="DG254" s="126">
        <f t="shared" si="1015"/>
        <v>0.04143698011</v>
      </c>
      <c r="DH254" s="126">
        <f t="shared" si="1015"/>
        <v>0.06068584208</v>
      </c>
      <c r="DI254" s="126">
        <f t="shared" si="1015"/>
        <v>0.08887644369</v>
      </c>
      <c r="DJ254" s="126">
        <f t="shared" ref="DJ254:DS254" si="1016">$A254*OFFSET($D254,0,DJ$3)</f>
        <v>0.6005586592</v>
      </c>
      <c r="DK254" s="126">
        <f t="shared" si="1016"/>
        <v>0.2739390375</v>
      </c>
      <c r="DL254" s="126">
        <f t="shared" si="1016"/>
        <v>0.4011928748</v>
      </c>
      <c r="DM254" s="126">
        <f t="shared" si="1016"/>
        <v>0.1249546487</v>
      </c>
      <c r="DN254" s="126">
        <f t="shared" si="1016"/>
        <v>0.1830002587</v>
      </c>
      <c r="DO254" s="126">
        <f t="shared" si="1016"/>
        <v>0.2680099942</v>
      </c>
      <c r="DP254" s="126">
        <f t="shared" si="1016"/>
        <v>0.0569968573</v>
      </c>
      <c r="DQ254" s="126">
        <f t="shared" si="1016"/>
        <v>0.08347380221</v>
      </c>
      <c r="DR254" s="126">
        <f t="shared" si="1016"/>
        <v>0.1222501728</v>
      </c>
      <c r="DS254" s="126">
        <f t="shared" si="1016"/>
        <v>0.1790394634</v>
      </c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5">
        <f t="shared" ref="EF254:EO254" si="1017">D254*EF$3</f>
        <v>-0.002271078519</v>
      </c>
      <c r="EG254" s="125">
        <f t="shared" si="1017"/>
        <v>0.2020563869</v>
      </c>
      <c r="EH254" s="125">
        <f t="shared" si="1017"/>
        <v>0.3839816952</v>
      </c>
      <c r="EI254" s="125">
        <f t="shared" si="1017"/>
        <v>-0.07423882861</v>
      </c>
      <c r="EJ254" s="125">
        <f t="shared" si="1017"/>
        <v>0.1629423254</v>
      </c>
      <c r="EK254" s="125">
        <f t="shared" si="1017"/>
        <v>-0.1000936454</v>
      </c>
      <c r="EL254" s="125">
        <f t="shared" si="1017"/>
        <v>0.03238172513</v>
      </c>
      <c r="EM254" s="125">
        <f t="shared" si="1017"/>
        <v>-0.04226199067</v>
      </c>
      <c r="EN254" s="125">
        <f t="shared" si="1017"/>
        <v>-0.06911899793</v>
      </c>
      <c r="EO254" s="125">
        <f t="shared" si="1017"/>
        <v>0.1032628354</v>
      </c>
      <c r="EP254" s="127">
        <f t="shared" si="17"/>
        <v>0.5966404269</v>
      </c>
      <c r="EQ254" s="127">
        <v>0.0031487562085291687</v>
      </c>
      <c r="ER254" s="127">
        <f t="shared" si="18"/>
        <v>0.6005586592</v>
      </c>
      <c r="ES254" s="127">
        <f t="shared" si="19"/>
        <v>0.00001535254418</v>
      </c>
      <c r="ET254" s="127">
        <f t="shared" si="20"/>
        <v>0.02796137252</v>
      </c>
    </row>
    <row r="255">
      <c r="A255" s="123">
        <f>'Yield Tabulations'!Z256</f>
        <v>0.6800308404</v>
      </c>
      <c r="B255" s="124">
        <f>'Yield Tabulations'!V256</f>
        <v>0.7412429379</v>
      </c>
      <c r="C255" s="124">
        <f>'Yield Tabulations'!W256</f>
        <v>0.5485436893</v>
      </c>
      <c r="D255" s="125">
        <f t="shared" si="11"/>
        <v>1</v>
      </c>
      <c r="E255" s="125">
        <f t="shared" ref="E255:M255" si="1018">POWER($B255,E$1)*POWER($C255,E$2)</f>
        <v>0.5485436893</v>
      </c>
      <c r="F255" s="125">
        <f t="shared" si="1018"/>
        <v>0.7412429379</v>
      </c>
      <c r="G255" s="125">
        <f t="shared" si="1018"/>
        <v>0.3009001791</v>
      </c>
      <c r="H255" s="125">
        <f t="shared" si="1018"/>
        <v>0.4066041358</v>
      </c>
      <c r="I255" s="125">
        <f t="shared" si="1018"/>
        <v>0.5494410929</v>
      </c>
      <c r="J255" s="125">
        <f t="shared" si="1018"/>
        <v>0.1650568944</v>
      </c>
      <c r="K255" s="125">
        <f t="shared" si="1018"/>
        <v>0.2230401328</v>
      </c>
      <c r="L255" s="125">
        <f t="shared" si="1018"/>
        <v>0.3013924442</v>
      </c>
      <c r="M255" s="125">
        <f t="shared" si="1018"/>
        <v>0.4072693299</v>
      </c>
      <c r="N255" s="126">
        <f t="shared" ref="N255:DI255" si="1019">OFFSET($D255,0,N$2)*OFFSET($D255,0,N$3)</f>
        <v>1</v>
      </c>
      <c r="O255" s="126">
        <f t="shared" si="1019"/>
        <v>0.5485436893</v>
      </c>
      <c r="P255" s="126">
        <f t="shared" si="1019"/>
        <v>0.7412429379</v>
      </c>
      <c r="Q255" s="126">
        <f t="shared" si="1019"/>
        <v>0.3009001791</v>
      </c>
      <c r="R255" s="126">
        <f t="shared" si="1019"/>
        <v>0.4066041358</v>
      </c>
      <c r="S255" s="126">
        <f t="shared" si="1019"/>
        <v>0.5494410929</v>
      </c>
      <c r="T255" s="126">
        <f t="shared" si="1019"/>
        <v>0.1650568944</v>
      </c>
      <c r="U255" s="126">
        <f t="shared" si="1019"/>
        <v>0.2230401328</v>
      </c>
      <c r="V255" s="126">
        <f t="shared" si="1019"/>
        <v>0.3013924442</v>
      </c>
      <c r="W255" s="126">
        <f t="shared" si="1019"/>
        <v>0.4072693299</v>
      </c>
      <c r="X255" s="126">
        <f t="shared" si="1019"/>
        <v>0.5485436893</v>
      </c>
      <c r="Y255" s="126">
        <f t="shared" si="1019"/>
        <v>0.3009001791</v>
      </c>
      <c r="Z255" s="126">
        <f t="shared" si="1019"/>
        <v>0.4066041358</v>
      </c>
      <c r="AA255" s="126">
        <f t="shared" si="1019"/>
        <v>0.1650568944</v>
      </c>
      <c r="AB255" s="126">
        <f t="shared" si="1019"/>
        <v>0.2230401328</v>
      </c>
      <c r="AC255" s="126">
        <f t="shared" si="1019"/>
        <v>0.3013924442</v>
      </c>
      <c r="AD255" s="126">
        <f t="shared" si="1019"/>
        <v>0.09054091778</v>
      </c>
      <c r="AE255" s="126">
        <f t="shared" si="1019"/>
        <v>0.1223472573</v>
      </c>
      <c r="AF255" s="126">
        <f t="shared" si="1019"/>
        <v>0.1653269233</v>
      </c>
      <c r="AG255" s="126">
        <f t="shared" si="1019"/>
        <v>0.2234050208</v>
      </c>
      <c r="AH255" s="126">
        <f t="shared" si="1019"/>
        <v>0.7412429379</v>
      </c>
      <c r="AI255" s="126">
        <f t="shared" si="1019"/>
        <v>0.4066041358</v>
      </c>
      <c r="AJ255" s="126">
        <f t="shared" si="1019"/>
        <v>0.5494410929</v>
      </c>
      <c r="AK255" s="126">
        <f t="shared" si="1019"/>
        <v>0.2230401328</v>
      </c>
      <c r="AL255" s="126">
        <f t="shared" si="1019"/>
        <v>0.3013924442</v>
      </c>
      <c r="AM255" s="126">
        <f t="shared" si="1019"/>
        <v>0.4072693299</v>
      </c>
      <c r="AN255" s="126">
        <f t="shared" si="1019"/>
        <v>0.1223472573</v>
      </c>
      <c r="AO255" s="126">
        <f t="shared" si="1019"/>
        <v>0.1653269233</v>
      </c>
      <c r="AP255" s="126">
        <f t="shared" si="1019"/>
        <v>0.2234050208</v>
      </c>
      <c r="AQ255" s="126">
        <f t="shared" si="1019"/>
        <v>0.3018855146</v>
      </c>
      <c r="AR255" s="126">
        <f t="shared" si="1019"/>
        <v>0.3009001791</v>
      </c>
      <c r="AS255" s="126">
        <f t="shared" si="1019"/>
        <v>0.1650568944</v>
      </c>
      <c r="AT255" s="126">
        <f t="shared" si="1019"/>
        <v>0.2230401328</v>
      </c>
      <c r="AU255" s="126">
        <f t="shared" si="1019"/>
        <v>0.09054091778</v>
      </c>
      <c r="AV255" s="126">
        <f t="shared" si="1019"/>
        <v>0.1223472573</v>
      </c>
      <c r="AW255" s="126">
        <f t="shared" si="1019"/>
        <v>0.1653269233</v>
      </c>
      <c r="AX255" s="126">
        <f t="shared" si="1019"/>
        <v>0.04966564907</v>
      </c>
      <c r="AY255" s="126">
        <f t="shared" si="1019"/>
        <v>0.06711281589</v>
      </c>
      <c r="AZ255" s="126">
        <f t="shared" si="1019"/>
        <v>0.09068904043</v>
      </c>
      <c r="BA255" s="126">
        <f t="shared" si="1019"/>
        <v>0.1225474143</v>
      </c>
      <c r="BB255" s="126">
        <f t="shared" si="1019"/>
        <v>0.4066041358</v>
      </c>
      <c r="BC255" s="126">
        <f t="shared" si="1019"/>
        <v>0.2230401328</v>
      </c>
      <c r="BD255" s="126">
        <f t="shared" si="1019"/>
        <v>0.3013924442</v>
      </c>
      <c r="BE255" s="126">
        <f t="shared" si="1019"/>
        <v>0.1223472573</v>
      </c>
      <c r="BF255" s="126">
        <f t="shared" si="1019"/>
        <v>0.1653269233</v>
      </c>
      <c r="BG255" s="126">
        <f t="shared" si="1019"/>
        <v>0.2234050208</v>
      </c>
      <c r="BH255" s="126">
        <f t="shared" si="1019"/>
        <v>0.06711281589</v>
      </c>
      <c r="BI255" s="126">
        <f t="shared" si="1019"/>
        <v>0.09068904043</v>
      </c>
      <c r="BJ255" s="126">
        <f t="shared" si="1019"/>
        <v>0.1225474143</v>
      </c>
      <c r="BK255" s="126">
        <f t="shared" si="1019"/>
        <v>0.1655973939</v>
      </c>
      <c r="BL255" s="126">
        <f t="shared" si="1019"/>
        <v>0.5494410929</v>
      </c>
      <c r="BM255" s="126">
        <f t="shared" si="1019"/>
        <v>0.3013924442</v>
      </c>
      <c r="BN255" s="126">
        <f t="shared" si="1019"/>
        <v>0.4072693299</v>
      </c>
      <c r="BO255" s="126">
        <f t="shared" si="1019"/>
        <v>0.1653269233</v>
      </c>
      <c r="BP255" s="126">
        <f t="shared" si="1019"/>
        <v>0.2234050208</v>
      </c>
      <c r="BQ255" s="126">
        <f t="shared" si="1019"/>
        <v>0.3018855146</v>
      </c>
      <c r="BR255" s="126">
        <f t="shared" si="1019"/>
        <v>0.09068904043</v>
      </c>
      <c r="BS255" s="126">
        <f t="shared" si="1019"/>
        <v>0.1225474143</v>
      </c>
      <c r="BT255" s="126">
        <f t="shared" si="1019"/>
        <v>0.1655973939</v>
      </c>
      <c r="BU255" s="126">
        <f t="shared" si="1019"/>
        <v>0.2237705057</v>
      </c>
      <c r="BV255" s="126">
        <f t="shared" si="1019"/>
        <v>0.1650568944</v>
      </c>
      <c r="BW255" s="126">
        <f t="shared" si="1019"/>
        <v>0.09054091778</v>
      </c>
      <c r="BX255" s="126">
        <f t="shared" si="1019"/>
        <v>0.1223472573</v>
      </c>
      <c r="BY255" s="126">
        <f t="shared" si="1019"/>
        <v>0.04966564907</v>
      </c>
      <c r="BZ255" s="126">
        <f t="shared" si="1019"/>
        <v>0.06711281589</v>
      </c>
      <c r="CA255" s="126">
        <f t="shared" si="1019"/>
        <v>0.09068904043</v>
      </c>
      <c r="CB255" s="126">
        <f t="shared" si="1019"/>
        <v>0.02724377837</v>
      </c>
      <c r="CC255" s="126">
        <f t="shared" si="1019"/>
        <v>0.03681431163</v>
      </c>
      <c r="CD255" s="126">
        <f t="shared" si="1019"/>
        <v>0.04974690082</v>
      </c>
      <c r="CE255" s="126">
        <f t="shared" si="1019"/>
        <v>0.06722261076</v>
      </c>
      <c r="CF255" s="126">
        <f t="shared" si="1019"/>
        <v>0.2230401328</v>
      </c>
      <c r="CG255" s="126">
        <f t="shared" si="1019"/>
        <v>0.1223472573</v>
      </c>
      <c r="CH255" s="126">
        <f t="shared" si="1019"/>
        <v>0.1653269233</v>
      </c>
      <c r="CI255" s="126">
        <f t="shared" si="1019"/>
        <v>0.06711281589</v>
      </c>
      <c r="CJ255" s="126">
        <f t="shared" si="1019"/>
        <v>0.09068904043</v>
      </c>
      <c r="CK255" s="126">
        <f t="shared" si="1019"/>
        <v>0.1225474143</v>
      </c>
      <c r="CL255" s="126">
        <f t="shared" si="1019"/>
        <v>0.03681431163</v>
      </c>
      <c r="CM255" s="126">
        <f t="shared" si="1019"/>
        <v>0.04974690082</v>
      </c>
      <c r="CN255" s="126">
        <f t="shared" si="1019"/>
        <v>0.06722261076</v>
      </c>
      <c r="CO255" s="126">
        <f t="shared" si="1019"/>
        <v>0.0908374054</v>
      </c>
      <c r="CP255" s="126">
        <f t="shared" si="1019"/>
        <v>0.3013924442</v>
      </c>
      <c r="CQ255" s="126">
        <f t="shared" si="1019"/>
        <v>0.1653269233</v>
      </c>
      <c r="CR255" s="126">
        <f t="shared" si="1019"/>
        <v>0.2234050208</v>
      </c>
      <c r="CS255" s="126">
        <f t="shared" si="1019"/>
        <v>0.09068904043</v>
      </c>
      <c r="CT255" s="126">
        <f t="shared" si="1019"/>
        <v>0.1225474143</v>
      </c>
      <c r="CU255" s="126">
        <f t="shared" si="1019"/>
        <v>0.1655973939</v>
      </c>
      <c r="CV255" s="126">
        <f t="shared" si="1019"/>
        <v>0.04974690082</v>
      </c>
      <c r="CW255" s="126">
        <f t="shared" si="1019"/>
        <v>0.06722261076</v>
      </c>
      <c r="CX255" s="126">
        <f t="shared" si="1019"/>
        <v>0.0908374054</v>
      </c>
      <c r="CY255" s="126">
        <f t="shared" si="1019"/>
        <v>0.1227478988</v>
      </c>
      <c r="CZ255" s="126">
        <f t="shared" si="1019"/>
        <v>0.4072693299</v>
      </c>
      <c r="DA255" s="126">
        <f t="shared" si="1019"/>
        <v>0.2234050208</v>
      </c>
      <c r="DB255" s="126">
        <f t="shared" si="1019"/>
        <v>0.3018855146</v>
      </c>
      <c r="DC255" s="126">
        <f t="shared" si="1019"/>
        <v>0.1225474143</v>
      </c>
      <c r="DD255" s="126">
        <f t="shared" si="1019"/>
        <v>0.1655973939</v>
      </c>
      <c r="DE255" s="126">
        <f t="shared" si="1019"/>
        <v>0.2237705057</v>
      </c>
      <c r="DF255" s="126">
        <f t="shared" si="1019"/>
        <v>0.06722261076</v>
      </c>
      <c r="DG255" s="126">
        <f t="shared" si="1019"/>
        <v>0.0908374054</v>
      </c>
      <c r="DH255" s="126">
        <f t="shared" si="1019"/>
        <v>0.1227478988</v>
      </c>
      <c r="DI255" s="126">
        <f t="shared" si="1019"/>
        <v>0.1658683071</v>
      </c>
      <c r="DJ255" s="126">
        <f t="shared" ref="DJ255:DS255" si="1020">$A255*OFFSET($D255,0,DJ$3)</f>
        <v>0.6800308404</v>
      </c>
      <c r="DK255" s="126">
        <f t="shared" si="1020"/>
        <v>0.373026626</v>
      </c>
      <c r="DL255" s="126">
        <f t="shared" si="1020"/>
        <v>0.504068058</v>
      </c>
      <c r="DM255" s="126">
        <f t="shared" si="1020"/>
        <v>0.2046214017</v>
      </c>
      <c r="DN255" s="126">
        <f t="shared" si="1020"/>
        <v>0.2765033522</v>
      </c>
      <c r="DO255" s="126">
        <f t="shared" si="1020"/>
        <v>0.3736368882</v>
      </c>
      <c r="DP255" s="126">
        <f t="shared" si="1020"/>
        <v>0.1122437786</v>
      </c>
      <c r="DQ255" s="126">
        <f t="shared" si="1020"/>
        <v>0.1516741689</v>
      </c>
      <c r="DR255" s="126">
        <f t="shared" si="1020"/>
        <v>0.2049561571</v>
      </c>
      <c r="DS255" s="126">
        <f t="shared" si="1020"/>
        <v>0.2769557047</v>
      </c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5">
        <f t="shared" ref="EF255:EO255" si="1021">D255*EF$3</f>
        <v>-0.002271078519</v>
      </c>
      <c r="EG255" s="125">
        <f t="shared" si="1021"/>
        <v>0.2429882726</v>
      </c>
      <c r="EH255" s="125">
        <f t="shared" si="1021"/>
        <v>0.4260625009</v>
      </c>
      <c r="EI255" s="125">
        <f t="shared" si="1021"/>
        <v>-0.1073634781</v>
      </c>
      <c r="EJ255" s="125">
        <f t="shared" si="1021"/>
        <v>0.2174249763</v>
      </c>
      <c r="EK255" s="125">
        <f t="shared" si="1021"/>
        <v>-0.1232344377</v>
      </c>
      <c r="EL255" s="125">
        <f t="shared" si="1021"/>
        <v>0.05631682657</v>
      </c>
      <c r="EM255" s="125">
        <f t="shared" si="1021"/>
        <v>-0.06781694191</v>
      </c>
      <c r="EN255" s="125">
        <f t="shared" si="1021"/>
        <v>-0.1023377219</v>
      </c>
      <c r="EO255" s="125">
        <f t="shared" si="1021"/>
        <v>0.1410692695</v>
      </c>
      <c r="EP255" s="127">
        <f t="shared" si="17"/>
        <v>0.6808381878</v>
      </c>
      <c r="EQ255" s="127">
        <v>-0.015218470297218789</v>
      </c>
      <c r="ER255" s="127">
        <f t="shared" si="18"/>
        <v>0.6800308404</v>
      </c>
      <c r="ES255" s="127">
        <f t="shared" si="19"/>
        <v>0.0000006518097517</v>
      </c>
      <c r="ET255" s="127">
        <f t="shared" si="20"/>
        <v>0.06085532704</v>
      </c>
    </row>
    <row r="256">
      <c r="A256" s="123">
        <f>'Yield Tabulations'!Z257</f>
        <v>0.5890957447</v>
      </c>
      <c r="B256" s="124">
        <f>'Yield Tabulations'!V257</f>
        <v>0.6546906188</v>
      </c>
      <c r="C256" s="124">
        <f>'Yield Tabulations'!W257</f>
        <v>0.4581673307</v>
      </c>
      <c r="D256" s="125">
        <f t="shared" si="11"/>
        <v>1</v>
      </c>
      <c r="E256" s="125">
        <f t="shared" ref="E256:M256" si="1022">POWER($B256,E$1)*POWER($C256,E$2)</f>
        <v>0.4581673307</v>
      </c>
      <c r="F256" s="125">
        <f t="shared" si="1022"/>
        <v>0.6546906188</v>
      </c>
      <c r="G256" s="125">
        <f t="shared" si="1022"/>
        <v>0.2099173029</v>
      </c>
      <c r="H256" s="125">
        <f t="shared" si="1022"/>
        <v>0.2999578532</v>
      </c>
      <c r="I256" s="125">
        <f t="shared" si="1022"/>
        <v>0.4286198063</v>
      </c>
      <c r="J256" s="125">
        <f t="shared" si="1022"/>
        <v>0.09617725033</v>
      </c>
      <c r="K256" s="125">
        <f t="shared" si="1022"/>
        <v>0.1374308889</v>
      </c>
      <c r="L256" s="125">
        <f t="shared" si="1022"/>
        <v>0.1963795925</v>
      </c>
      <c r="M256" s="125">
        <f t="shared" si="1022"/>
        <v>0.2806133662</v>
      </c>
      <c r="N256" s="126">
        <f t="shared" ref="N256:DI256" si="1023">OFFSET($D256,0,N$2)*OFFSET($D256,0,N$3)</f>
        <v>1</v>
      </c>
      <c r="O256" s="126">
        <f t="shared" si="1023"/>
        <v>0.4581673307</v>
      </c>
      <c r="P256" s="126">
        <f t="shared" si="1023"/>
        <v>0.6546906188</v>
      </c>
      <c r="Q256" s="126">
        <f t="shared" si="1023"/>
        <v>0.2099173029</v>
      </c>
      <c r="R256" s="126">
        <f t="shared" si="1023"/>
        <v>0.2999578532</v>
      </c>
      <c r="S256" s="126">
        <f t="shared" si="1023"/>
        <v>0.4286198063</v>
      </c>
      <c r="T256" s="126">
        <f t="shared" si="1023"/>
        <v>0.09617725033</v>
      </c>
      <c r="U256" s="126">
        <f t="shared" si="1023"/>
        <v>0.1374308889</v>
      </c>
      <c r="V256" s="126">
        <f t="shared" si="1023"/>
        <v>0.1963795925</v>
      </c>
      <c r="W256" s="126">
        <f t="shared" si="1023"/>
        <v>0.2806133662</v>
      </c>
      <c r="X256" s="126">
        <f t="shared" si="1023"/>
        <v>0.4581673307</v>
      </c>
      <c r="Y256" s="126">
        <f t="shared" si="1023"/>
        <v>0.2099173029</v>
      </c>
      <c r="Z256" s="126">
        <f t="shared" si="1023"/>
        <v>0.2999578532</v>
      </c>
      <c r="AA256" s="126">
        <f t="shared" si="1023"/>
        <v>0.09617725033</v>
      </c>
      <c r="AB256" s="126">
        <f t="shared" si="1023"/>
        <v>0.1374308889</v>
      </c>
      <c r="AC256" s="126">
        <f t="shared" si="1023"/>
        <v>0.1963795925</v>
      </c>
      <c r="AD256" s="126">
        <f t="shared" si="1023"/>
        <v>0.04406527406</v>
      </c>
      <c r="AE256" s="126">
        <f t="shared" si="1023"/>
        <v>0.06296634353</v>
      </c>
      <c r="AF256" s="126">
        <f t="shared" si="1023"/>
        <v>0.08997471371</v>
      </c>
      <c r="AG256" s="126">
        <f t="shared" si="1023"/>
        <v>0.1285678769</v>
      </c>
      <c r="AH256" s="126">
        <f t="shared" si="1023"/>
        <v>0.6546906188</v>
      </c>
      <c r="AI256" s="126">
        <f t="shared" si="1023"/>
        <v>0.2999578532</v>
      </c>
      <c r="AJ256" s="126">
        <f t="shared" si="1023"/>
        <v>0.4286198063</v>
      </c>
      <c r="AK256" s="126">
        <f t="shared" si="1023"/>
        <v>0.1374308889</v>
      </c>
      <c r="AL256" s="126">
        <f t="shared" si="1023"/>
        <v>0.1963795925</v>
      </c>
      <c r="AM256" s="126">
        <f t="shared" si="1023"/>
        <v>0.2806133662</v>
      </c>
      <c r="AN256" s="126">
        <f t="shared" si="1023"/>
        <v>0.06296634353</v>
      </c>
      <c r="AO256" s="126">
        <f t="shared" si="1023"/>
        <v>0.08997471371</v>
      </c>
      <c r="AP256" s="126">
        <f t="shared" si="1023"/>
        <v>0.1285678769</v>
      </c>
      <c r="AQ256" s="126">
        <f t="shared" si="1023"/>
        <v>0.1837149383</v>
      </c>
      <c r="AR256" s="126">
        <f t="shared" si="1023"/>
        <v>0.2099173029</v>
      </c>
      <c r="AS256" s="126">
        <f t="shared" si="1023"/>
        <v>0.09617725033</v>
      </c>
      <c r="AT256" s="126">
        <f t="shared" si="1023"/>
        <v>0.1374308889</v>
      </c>
      <c r="AU256" s="126">
        <f t="shared" si="1023"/>
        <v>0.04406527406</v>
      </c>
      <c r="AV256" s="126">
        <f t="shared" si="1023"/>
        <v>0.06296634353</v>
      </c>
      <c r="AW256" s="126">
        <f t="shared" si="1023"/>
        <v>0.08997471371</v>
      </c>
      <c r="AX256" s="126">
        <f t="shared" si="1023"/>
        <v>0.02018926899</v>
      </c>
      <c r="AY256" s="126">
        <f t="shared" si="1023"/>
        <v>0.02884912154</v>
      </c>
      <c r="AZ256" s="126">
        <f t="shared" si="1023"/>
        <v>0.04122347441</v>
      </c>
      <c r="BA256" s="126">
        <f t="shared" si="1023"/>
        <v>0.05890560099</v>
      </c>
      <c r="BB256" s="126">
        <f t="shared" si="1023"/>
        <v>0.2999578532</v>
      </c>
      <c r="BC256" s="126">
        <f t="shared" si="1023"/>
        <v>0.1374308889</v>
      </c>
      <c r="BD256" s="126">
        <f t="shared" si="1023"/>
        <v>0.1963795925</v>
      </c>
      <c r="BE256" s="126">
        <f t="shared" si="1023"/>
        <v>0.06296634353</v>
      </c>
      <c r="BF256" s="126">
        <f t="shared" si="1023"/>
        <v>0.08997471371</v>
      </c>
      <c r="BG256" s="126">
        <f t="shared" si="1023"/>
        <v>0.1285678769</v>
      </c>
      <c r="BH256" s="126">
        <f t="shared" si="1023"/>
        <v>0.02884912154</v>
      </c>
      <c r="BI256" s="126">
        <f t="shared" si="1023"/>
        <v>0.04122347441</v>
      </c>
      <c r="BJ256" s="126">
        <f t="shared" si="1023"/>
        <v>0.05890560099</v>
      </c>
      <c r="BK256" s="126">
        <f t="shared" si="1023"/>
        <v>0.08417218291</v>
      </c>
      <c r="BL256" s="126">
        <f t="shared" si="1023"/>
        <v>0.4286198063</v>
      </c>
      <c r="BM256" s="126">
        <f t="shared" si="1023"/>
        <v>0.1963795925</v>
      </c>
      <c r="BN256" s="126">
        <f t="shared" si="1023"/>
        <v>0.2806133662</v>
      </c>
      <c r="BO256" s="126">
        <f t="shared" si="1023"/>
        <v>0.08997471371</v>
      </c>
      <c r="BP256" s="126">
        <f t="shared" si="1023"/>
        <v>0.1285678769</v>
      </c>
      <c r="BQ256" s="126">
        <f t="shared" si="1023"/>
        <v>0.1837149383</v>
      </c>
      <c r="BR256" s="126">
        <f t="shared" si="1023"/>
        <v>0.04122347441</v>
      </c>
      <c r="BS256" s="126">
        <f t="shared" si="1023"/>
        <v>0.05890560099</v>
      </c>
      <c r="BT256" s="126">
        <f t="shared" si="1023"/>
        <v>0.08417218291</v>
      </c>
      <c r="BU256" s="126">
        <f t="shared" si="1023"/>
        <v>0.1202764467</v>
      </c>
      <c r="BV256" s="126">
        <f t="shared" si="1023"/>
        <v>0.09617725033</v>
      </c>
      <c r="BW256" s="126">
        <f t="shared" si="1023"/>
        <v>0.04406527406</v>
      </c>
      <c r="BX256" s="126">
        <f t="shared" si="1023"/>
        <v>0.06296634353</v>
      </c>
      <c r="BY256" s="126">
        <f t="shared" si="1023"/>
        <v>0.02018926899</v>
      </c>
      <c r="BZ256" s="126">
        <f t="shared" si="1023"/>
        <v>0.02884912154</v>
      </c>
      <c r="CA256" s="126">
        <f t="shared" si="1023"/>
        <v>0.04122347441</v>
      </c>
      <c r="CB256" s="126">
        <f t="shared" si="1023"/>
        <v>0.009250063482</v>
      </c>
      <c r="CC256" s="126">
        <f t="shared" si="1023"/>
        <v>0.01321772501</v>
      </c>
      <c r="CD256" s="126">
        <f t="shared" si="1023"/>
        <v>0.01888724923</v>
      </c>
      <c r="CE256" s="126">
        <f t="shared" si="1023"/>
        <v>0.02698862197</v>
      </c>
      <c r="CF256" s="126">
        <f t="shared" si="1023"/>
        <v>0.1374308889</v>
      </c>
      <c r="CG256" s="126">
        <f t="shared" si="1023"/>
        <v>0.06296634353</v>
      </c>
      <c r="CH256" s="126">
        <f t="shared" si="1023"/>
        <v>0.08997471371</v>
      </c>
      <c r="CI256" s="126">
        <f t="shared" si="1023"/>
        <v>0.02884912154</v>
      </c>
      <c r="CJ256" s="126">
        <f t="shared" si="1023"/>
        <v>0.04122347441</v>
      </c>
      <c r="CK256" s="126">
        <f t="shared" si="1023"/>
        <v>0.05890560099</v>
      </c>
      <c r="CL256" s="126">
        <f t="shared" si="1023"/>
        <v>0.01321772501</v>
      </c>
      <c r="CM256" s="126">
        <f t="shared" si="1023"/>
        <v>0.01888724923</v>
      </c>
      <c r="CN256" s="126">
        <f t="shared" si="1023"/>
        <v>0.02698862197</v>
      </c>
      <c r="CO256" s="126">
        <f t="shared" si="1023"/>
        <v>0.03856494436</v>
      </c>
      <c r="CP256" s="126">
        <f t="shared" si="1023"/>
        <v>0.1963795925</v>
      </c>
      <c r="CQ256" s="126">
        <f t="shared" si="1023"/>
        <v>0.08997471371</v>
      </c>
      <c r="CR256" s="126">
        <f t="shared" si="1023"/>
        <v>0.1285678769</v>
      </c>
      <c r="CS256" s="126">
        <f t="shared" si="1023"/>
        <v>0.04122347441</v>
      </c>
      <c r="CT256" s="126">
        <f t="shared" si="1023"/>
        <v>0.05890560099</v>
      </c>
      <c r="CU256" s="126">
        <f t="shared" si="1023"/>
        <v>0.08417218291</v>
      </c>
      <c r="CV256" s="126">
        <f t="shared" si="1023"/>
        <v>0.01888724923</v>
      </c>
      <c r="CW256" s="126">
        <f t="shared" si="1023"/>
        <v>0.02698862197</v>
      </c>
      <c r="CX256" s="126">
        <f t="shared" si="1023"/>
        <v>0.03856494436</v>
      </c>
      <c r="CY256" s="126">
        <f t="shared" si="1023"/>
        <v>0.05510673851</v>
      </c>
      <c r="CZ256" s="126">
        <f t="shared" si="1023"/>
        <v>0.2806133662</v>
      </c>
      <c r="DA256" s="126">
        <f t="shared" si="1023"/>
        <v>0.1285678769</v>
      </c>
      <c r="DB256" s="126">
        <f t="shared" si="1023"/>
        <v>0.1837149383</v>
      </c>
      <c r="DC256" s="126">
        <f t="shared" si="1023"/>
        <v>0.05890560099</v>
      </c>
      <c r="DD256" s="126">
        <f t="shared" si="1023"/>
        <v>0.08417218291</v>
      </c>
      <c r="DE256" s="126">
        <f t="shared" si="1023"/>
        <v>0.1202764467</v>
      </c>
      <c r="DF256" s="126">
        <f t="shared" si="1023"/>
        <v>0.02698862197</v>
      </c>
      <c r="DG256" s="126">
        <f t="shared" si="1023"/>
        <v>0.03856494436</v>
      </c>
      <c r="DH256" s="126">
        <f t="shared" si="1023"/>
        <v>0.05510673851</v>
      </c>
      <c r="DI256" s="126">
        <f t="shared" si="1023"/>
        <v>0.07874386129</v>
      </c>
      <c r="DJ256" s="126">
        <f t="shared" ref="DJ256:DS256" si="1024">$A256*OFFSET($D256,0,DJ$3)</f>
        <v>0.5890957447</v>
      </c>
      <c r="DK256" s="126">
        <f t="shared" si="1024"/>
        <v>0.2699044249</v>
      </c>
      <c r="DL256" s="126">
        <f t="shared" si="1024"/>
        <v>0.3856754576</v>
      </c>
      <c r="DM256" s="126">
        <f t="shared" si="1024"/>
        <v>0.1236613899</v>
      </c>
      <c r="DN256" s="126">
        <f t="shared" si="1024"/>
        <v>0.1767038949</v>
      </c>
      <c r="DO256" s="126">
        <f t="shared" si="1024"/>
        <v>0.252498104</v>
      </c>
      <c r="DP256" s="126">
        <f t="shared" si="1024"/>
        <v>0.05665760891</v>
      </c>
      <c r="DQ256" s="126">
        <f t="shared" si="1024"/>
        <v>0.08095995185</v>
      </c>
      <c r="DR256" s="126">
        <f t="shared" si="1024"/>
        <v>0.1156863823</v>
      </c>
      <c r="DS256" s="126">
        <f t="shared" si="1024"/>
        <v>0.1653081399</v>
      </c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5">
        <f t="shared" ref="EF256:EO256" si="1025">D256*EF$3</f>
        <v>-0.002271078519</v>
      </c>
      <c r="EG256" s="125">
        <f t="shared" si="1025"/>
        <v>0.2029542777</v>
      </c>
      <c r="EH256" s="125">
        <f t="shared" si="1025"/>
        <v>0.3763126879</v>
      </c>
      <c r="EI256" s="125">
        <f t="shared" si="1025"/>
        <v>-0.07490009418</v>
      </c>
      <c r="EJ256" s="125">
        <f t="shared" si="1025"/>
        <v>0.1603976039</v>
      </c>
      <c r="EK256" s="125">
        <f t="shared" si="1025"/>
        <v>-0.09613536648</v>
      </c>
      <c r="EL256" s="125">
        <f t="shared" si="1025"/>
        <v>0.03281533648</v>
      </c>
      <c r="EM256" s="125">
        <f t="shared" si="1025"/>
        <v>-0.04178684121</v>
      </c>
      <c r="EN256" s="125">
        <f t="shared" si="1025"/>
        <v>-0.06668063691</v>
      </c>
      <c r="EO256" s="125">
        <f t="shared" si="1025"/>
        <v>0.09719838861</v>
      </c>
      <c r="EP256" s="127">
        <f t="shared" si="17"/>
        <v>0.5879042773</v>
      </c>
      <c r="EQ256" s="127">
        <v>0.0010233770191732106</v>
      </c>
      <c r="ER256" s="127">
        <f t="shared" si="18"/>
        <v>0.5890957447</v>
      </c>
      <c r="ES256" s="127">
        <f t="shared" si="19"/>
        <v>0.000001419594412</v>
      </c>
      <c r="ET256" s="127">
        <f t="shared" si="20"/>
        <v>0.02425919303</v>
      </c>
    </row>
    <row r="257">
      <c r="A257" s="123">
        <f>'Yield Tabulations'!Z258</f>
        <v>0.4430652995</v>
      </c>
      <c r="B257" s="124">
        <f>'Yield Tabulations'!V258</f>
        <v>0.475862069</v>
      </c>
      <c r="C257" s="124">
        <f>'Yield Tabulations'!W258</f>
        <v>0.3881673882</v>
      </c>
      <c r="D257" s="125">
        <f t="shared" si="11"/>
        <v>1</v>
      </c>
      <c r="E257" s="125">
        <f t="shared" ref="E257:M257" si="1026">POWER($B257,E$1)*POWER($C257,E$2)</f>
        <v>0.3881673882</v>
      </c>
      <c r="F257" s="125">
        <f t="shared" si="1026"/>
        <v>0.475862069</v>
      </c>
      <c r="G257" s="125">
        <f t="shared" si="1026"/>
        <v>0.1506739212</v>
      </c>
      <c r="H257" s="125">
        <f t="shared" si="1026"/>
        <v>0.1847141364</v>
      </c>
      <c r="I257" s="125">
        <f t="shared" si="1026"/>
        <v>0.2264447087</v>
      </c>
      <c r="J257" s="125">
        <f t="shared" si="1026"/>
        <v>0.05848670247</v>
      </c>
      <c r="K257" s="125">
        <f t="shared" si="1026"/>
        <v>0.0717000039</v>
      </c>
      <c r="L257" s="125">
        <f t="shared" si="1026"/>
        <v>0.08789845113</v>
      </c>
      <c r="M257" s="125">
        <f t="shared" si="1026"/>
        <v>0.1077564476</v>
      </c>
      <c r="N257" s="126">
        <f t="shared" ref="N257:DI257" si="1027">OFFSET($D257,0,N$2)*OFFSET($D257,0,N$3)</f>
        <v>1</v>
      </c>
      <c r="O257" s="126">
        <f t="shared" si="1027"/>
        <v>0.3881673882</v>
      </c>
      <c r="P257" s="126">
        <f t="shared" si="1027"/>
        <v>0.475862069</v>
      </c>
      <c r="Q257" s="126">
        <f t="shared" si="1027"/>
        <v>0.1506739212</v>
      </c>
      <c r="R257" s="126">
        <f t="shared" si="1027"/>
        <v>0.1847141364</v>
      </c>
      <c r="S257" s="126">
        <f t="shared" si="1027"/>
        <v>0.2264447087</v>
      </c>
      <c r="T257" s="126">
        <f t="shared" si="1027"/>
        <v>0.05848670247</v>
      </c>
      <c r="U257" s="126">
        <f t="shared" si="1027"/>
        <v>0.0717000039</v>
      </c>
      <c r="V257" s="126">
        <f t="shared" si="1027"/>
        <v>0.08789845113</v>
      </c>
      <c r="W257" s="126">
        <f t="shared" si="1027"/>
        <v>0.1077564476</v>
      </c>
      <c r="X257" s="126">
        <f t="shared" si="1027"/>
        <v>0.3881673882</v>
      </c>
      <c r="Y257" s="126">
        <f t="shared" si="1027"/>
        <v>0.1506739212</v>
      </c>
      <c r="Z257" s="126">
        <f t="shared" si="1027"/>
        <v>0.1847141364</v>
      </c>
      <c r="AA257" s="126">
        <f t="shared" si="1027"/>
        <v>0.05848670247</v>
      </c>
      <c r="AB257" s="126">
        <f t="shared" si="1027"/>
        <v>0.0717000039</v>
      </c>
      <c r="AC257" s="126">
        <f t="shared" si="1027"/>
        <v>0.08789845113</v>
      </c>
      <c r="AD257" s="126">
        <f t="shared" si="1027"/>
        <v>0.02270263054</v>
      </c>
      <c r="AE257" s="126">
        <f t="shared" si="1027"/>
        <v>0.02783160325</v>
      </c>
      <c r="AF257" s="126">
        <f t="shared" si="1027"/>
        <v>0.0341193122</v>
      </c>
      <c r="AG257" s="126">
        <f t="shared" si="1027"/>
        <v>0.04182753881</v>
      </c>
      <c r="AH257" s="126">
        <f t="shared" si="1027"/>
        <v>0.475862069</v>
      </c>
      <c r="AI257" s="126">
        <f t="shared" si="1027"/>
        <v>0.1847141364</v>
      </c>
      <c r="AJ257" s="126">
        <f t="shared" si="1027"/>
        <v>0.2264447087</v>
      </c>
      <c r="AK257" s="126">
        <f t="shared" si="1027"/>
        <v>0.0717000039</v>
      </c>
      <c r="AL257" s="126">
        <f t="shared" si="1027"/>
        <v>0.08789845113</v>
      </c>
      <c r="AM257" s="126">
        <f t="shared" si="1027"/>
        <v>0.1077564476</v>
      </c>
      <c r="AN257" s="126">
        <f t="shared" si="1027"/>
        <v>0.02783160325</v>
      </c>
      <c r="AO257" s="126">
        <f t="shared" si="1027"/>
        <v>0.0341193122</v>
      </c>
      <c r="AP257" s="126">
        <f t="shared" si="1027"/>
        <v>0.04182753881</v>
      </c>
      <c r="AQ257" s="126">
        <f t="shared" si="1027"/>
        <v>0.05127720609</v>
      </c>
      <c r="AR257" s="126">
        <f t="shared" si="1027"/>
        <v>0.1506739212</v>
      </c>
      <c r="AS257" s="126">
        <f t="shared" si="1027"/>
        <v>0.05848670247</v>
      </c>
      <c r="AT257" s="126">
        <f t="shared" si="1027"/>
        <v>0.0717000039</v>
      </c>
      <c r="AU257" s="126">
        <f t="shared" si="1027"/>
        <v>0.02270263054</v>
      </c>
      <c r="AV257" s="126">
        <f t="shared" si="1027"/>
        <v>0.02783160325</v>
      </c>
      <c r="AW257" s="126">
        <f t="shared" si="1027"/>
        <v>0.0341193122</v>
      </c>
      <c r="AX257" s="126">
        <f t="shared" si="1027"/>
        <v>0.008812420802</v>
      </c>
      <c r="AY257" s="126">
        <f t="shared" si="1027"/>
        <v>0.01080332074</v>
      </c>
      <c r="AZ257" s="126">
        <f t="shared" si="1027"/>
        <v>0.0132440043</v>
      </c>
      <c r="BA257" s="126">
        <f t="shared" si="1027"/>
        <v>0.0162360865</v>
      </c>
      <c r="BB257" s="126">
        <f t="shared" si="1027"/>
        <v>0.1847141364</v>
      </c>
      <c r="BC257" s="126">
        <f t="shared" si="1027"/>
        <v>0.0717000039</v>
      </c>
      <c r="BD257" s="126">
        <f t="shared" si="1027"/>
        <v>0.08789845113</v>
      </c>
      <c r="BE257" s="126">
        <f t="shared" si="1027"/>
        <v>0.02783160325</v>
      </c>
      <c r="BF257" s="126">
        <f t="shared" si="1027"/>
        <v>0.0341193122</v>
      </c>
      <c r="BG257" s="126">
        <f t="shared" si="1027"/>
        <v>0.04182753881</v>
      </c>
      <c r="BH257" s="126">
        <f t="shared" si="1027"/>
        <v>0.01080332074</v>
      </c>
      <c r="BI257" s="126">
        <f t="shared" si="1027"/>
        <v>0.0132440043</v>
      </c>
      <c r="BJ257" s="126">
        <f t="shared" si="1027"/>
        <v>0.0162360865</v>
      </c>
      <c r="BK257" s="126">
        <f t="shared" si="1027"/>
        <v>0.01990413916</v>
      </c>
      <c r="BL257" s="126">
        <f t="shared" si="1027"/>
        <v>0.2264447087</v>
      </c>
      <c r="BM257" s="126">
        <f t="shared" si="1027"/>
        <v>0.08789845113</v>
      </c>
      <c r="BN257" s="126">
        <f t="shared" si="1027"/>
        <v>0.1077564476</v>
      </c>
      <c r="BO257" s="126">
        <f t="shared" si="1027"/>
        <v>0.0341193122</v>
      </c>
      <c r="BP257" s="126">
        <f t="shared" si="1027"/>
        <v>0.04182753881</v>
      </c>
      <c r="BQ257" s="126">
        <f t="shared" si="1027"/>
        <v>0.05127720609</v>
      </c>
      <c r="BR257" s="126">
        <f t="shared" si="1027"/>
        <v>0.0132440043</v>
      </c>
      <c r="BS257" s="126">
        <f t="shared" si="1027"/>
        <v>0.0162360865</v>
      </c>
      <c r="BT257" s="126">
        <f t="shared" si="1027"/>
        <v>0.01990413916</v>
      </c>
      <c r="BU257" s="126">
        <f t="shared" si="1027"/>
        <v>0.02440087738</v>
      </c>
      <c r="BV257" s="126">
        <f t="shared" si="1027"/>
        <v>0.05848670247</v>
      </c>
      <c r="BW257" s="126">
        <f t="shared" si="1027"/>
        <v>0.02270263054</v>
      </c>
      <c r="BX257" s="126">
        <f t="shared" si="1027"/>
        <v>0.02783160325</v>
      </c>
      <c r="BY257" s="126">
        <f t="shared" si="1027"/>
        <v>0.008812420802</v>
      </c>
      <c r="BZ257" s="126">
        <f t="shared" si="1027"/>
        <v>0.01080332074</v>
      </c>
      <c r="CA257" s="126">
        <f t="shared" si="1027"/>
        <v>0.0132440043</v>
      </c>
      <c r="CB257" s="126">
        <f t="shared" si="1027"/>
        <v>0.003420694366</v>
      </c>
      <c r="CC257" s="126">
        <f t="shared" si="1027"/>
        <v>0.004193496795</v>
      </c>
      <c r="CD257" s="126">
        <f t="shared" si="1027"/>
        <v>0.005140890559</v>
      </c>
      <c r="CE257" s="126">
        <f t="shared" si="1027"/>
        <v>0.006302319289</v>
      </c>
      <c r="CF257" s="126">
        <f t="shared" si="1027"/>
        <v>0.0717000039</v>
      </c>
      <c r="CG257" s="126">
        <f t="shared" si="1027"/>
        <v>0.02783160325</v>
      </c>
      <c r="CH257" s="126">
        <f t="shared" si="1027"/>
        <v>0.0341193122</v>
      </c>
      <c r="CI257" s="126">
        <f t="shared" si="1027"/>
        <v>0.01080332074</v>
      </c>
      <c r="CJ257" s="126">
        <f t="shared" si="1027"/>
        <v>0.0132440043</v>
      </c>
      <c r="CK257" s="126">
        <f t="shared" si="1027"/>
        <v>0.0162360865</v>
      </c>
      <c r="CL257" s="126">
        <f t="shared" si="1027"/>
        <v>0.004193496795</v>
      </c>
      <c r="CM257" s="126">
        <f t="shared" si="1027"/>
        <v>0.005140890559</v>
      </c>
      <c r="CN257" s="126">
        <f t="shared" si="1027"/>
        <v>0.006302319289</v>
      </c>
      <c r="CO257" s="126">
        <f t="shared" si="1027"/>
        <v>0.007726137712</v>
      </c>
      <c r="CP257" s="126">
        <f t="shared" si="1027"/>
        <v>0.08789845113</v>
      </c>
      <c r="CQ257" s="126">
        <f t="shared" si="1027"/>
        <v>0.0341193122</v>
      </c>
      <c r="CR257" s="126">
        <f t="shared" si="1027"/>
        <v>0.04182753881</v>
      </c>
      <c r="CS257" s="126">
        <f t="shared" si="1027"/>
        <v>0.0132440043</v>
      </c>
      <c r="CT257" s="126">
        <f t="shared" si="1027"/>
        <v>0.0162360865</v>
      </c>
      <c r="CU257" s="126">
        <f t="shared" si="1027"/>
        <v>0.01990413916</v>
      </c>
      <c r="CV257" s="126">
        <f t="shared" si="1027"/>
        <v>0.005140890559</v>
      </c>
      <c r="CW257" s="126">
        <f t="shared" si="1027"/>
        <v>0.006302319289</v>
      </c>
      <c r="CX257" s="126">
        <f t="shared" si="1027"/>
        <v>0.007726137712</v>
      </c>
      <c r="CY257" s="126">
        <f t="shared" si="1027"/>
        <v>0.009471624842</v>
      </c>
      <c r="CZ257" s="126">
        <f t="shared" si="1027"/>
        <v>0.1077564476</v>
      </c>
      <c r="DA257" s="126">
        <f t="shared" si="1027"/>
        <v>0.04182753881</v>
      </c>
      <c r="DB257" s="126">
        <f t="shared" si="1027"/>
        <v>0.05127720609</v>
      </c>
      <c r="DC257" s="126">
        <f t="shared" si="1027"/>
        <v>0.0162360865</v>
      </c>
      <c r="DD257" s="126">
        <f t="shared" si="1027"/>
        <v>0.01990413916</v>
      </c>
      <c r="DE257" s="126">
        <f t="shared" si="1027"/>
        <v>0.02440087738</v>
      </c>
      <c r="DF257" s="126">
        <f t="shared" si="1027"/>
        <v>0.006302319289</v>
      </c>
      <c r="DG257" s="126">
        <f t="shared" si="1027"/>
        <v>0.007726137712</v>
      </c>
      <c r="DH257" s="126">
        <f t="shared" si="1027"/>
        <v>0.009471624842</v>
      </c>
      <c r="DI257" s="126">
        <f t="shared" si="1027"/>
        <v>0.01161145199</v>
      </c>
      <c r="DJ257" s="126">
        <f t="shared" ref="DJ257:DS257" si="1028">$A257*OFFSET($D257,0,DJ$3)</f>
        <v>0.4430652995</v>
      </c>
      <c r="DK257" s="126">
        <f t="shared" si="1028"/>
        <v>0.1719835001</v>
      </c>
      <c r="DL257" s="126">
        <f t="shared" si="1028"/>
        <v>0.2108379701</v>
      </c>
      <c r="DM257" s="126">
        <f t="shared" si="1028"/>
        <v>0.06675838604</v>
      </c>
      <c r="DN257" s="126">
        <f t="shared" si="1028"/>
        <v>0.08184042419</v>
      </c>
      <c r="DO257" s="126">
        <f t="shared" si="1028"/>
        <v>0.1003297927</v>
      </c>
      <c r="DP257" s="126">
        <f t="shared" si="1028"/>
        <v>0.02591342835</v>
      </c>
      <c r="DQ257" s="126">
        <f t="shared" si="1028"/>
        <v>0.0317677837</v>
      </c>
      <c r="DR257" s="126">
        <f t="shared" si="1028"/>
        <v>0.03894475358</v>
      </c>
      <c r="DS257" s="126">
        <f t="shared" si="1028"/>
        <v>0.04774314272</v>
      </c>
      <c r="DT257" s="126"/>
      <c r="DU257" s="126"/>
      <c r="DV257" s="126"/>
      <c r="DW257" s="126"/>
      <c r="DX257" s="126"/>
      <c r="DY257" s="126"/>
      <c r="DZ257" s="126"/>
      <c r="EA257" s="126"/>
      <c r="EB257" s="126"/>
      <c r="EC257" s="126"/>
      <c r="ED257" s="126"/>
      <c r="EE257" s="126"/>
      <c r="EF257" s="125">
        <f t="shared" ref="EF257:EO257" si="1029">D257*EF$3</f>
        <v>-0.002271078519</v>
      </c>
      <c r="EG257" s="125">
        <f t="shared" si="1029"/>
        <v>0.1719464192</v>
      </c>
      <c r="EH257" s="125">
        <f t="shared" si="1029"/>
        <v>0.273522988</v>
      </c>
      <c r="EI257" s="125">
        <f t="shared" si="1029"/>
        <v>-0.05376160391</v>
      </c>
      <c r="EJ257" s="125">
        <f t="shared" si="1029"/>
        <v>0.09877289286</v>
      </c>
      <c r="EK257" s="125">
        <f t="shared" si="1029"/>
        <v>-0.05078940529</v>
      </c>
      <c r="EL257" s="125">
        <f t="shared" si="1029"/>
        <v>0.01995545531</v>
      </c>
      <c r="EM257" s="125">
        <f t="shared" si="1029"/>
        <v>-0.02180089717</v>
      </c>
      <c r="EN257" s="125">
        <f t="shared" si="1029"/>
        <v>-0.02984589503</v>
      </c>
      <c r="EO257" s="125">
        <f t="shared" si="1029"/>
        <v>0.03732449815</v>
      </c>
      <c r="EP257" s="127">
        <f t="shared" si="17"/>
        <v>0.4430533736</v>
      </c>
      <c r="EQ257" s="127">
        <v>-0.0023849982409115955</v>
      </c>
      <c r="ER257" s="127">
        <f t="shared" si="18"/>
        <v>0.4430652995</v>
      </c>
      <c r="ES257" s="127">
        <f t="shared" si="19"/>
        <v>0.0000000001422282554</v>
      </c>
      <c r="ET257" s="127">
        <f t="shared" si="20"/>
        <v>0.00009454030918</v>
      </c>
    </row>
    <row r="258">
      <c r="A258" s="123">
        <f>'Yield Tabulations'!Z259</f>
        <v>0.4080267559</v>
      </c>
      <c r="B258" s="124">
        <f>'Yield Tabulations'!V259</f>
        <v>0.436123348</v>
      </c>
      <c r="C258" s="124">
        <f>'Yield Tabulations'!W259</f>
        <v>0.3645655877</v>
      </c>
      <c r="D258" s="125">
        <f t="shared" si="11"/>
        <v>1</v>
      </c>
      <c r="E258" s="125">
        <f t="shared" ref="E258:M258" si="1030">POWER($B258,E$1)*POWER($C258,E$2)</f>
        <v>0.3645655877</v>
      </c>
      <c r="F258" s="125">
        <f t="shared" si="1030"/>
        <v>0.436123348</v>
      </c>
      <c r="G258" s="125">
        <f t="shared" si="1030"/>
        <v>0.1329080678</v>
      </c>
      <c r="H258" s="125">
        <f t="shared" si="1030"/>
        <v>0.1589955647</v>
      </c>
      <c r="I258" s="125">
        <f t="shared" si="1030"/>
        <v>0.1902035747</v>
      </c>
      <c r="J258" s="125">
        <f t="shared" si="1030"/>
        <v>0.04845370784</v>
      </c>
      <c r="K258" s="125">
        <f t="shared" si="1030"/>
        <v>0.05796431149</v>
      </c>
      <c r="L258" s="125">
        <f t="shared" si="1030"/>
        <v>0.06934167799</v>
      </c>
      <c r="M258" s="125">
        <f t="shared" si="1030"/>
        <v>0.0829522198</v>
      </c>
      <c r="N258" s="126">
        <f t="shared" ref="N258:DI258" si="1031">OFFSET($D258,0,N$2)*OFFSET($D258,0,N$3)</f>
        <v>1</v>
      </c>
      <c r="O258" s="126">
        <f t="shared" si="1031"/>
        <v>0.3645655877</v>
      </c>
      <c r="P258" s="126">
        <f t="shared" si="1031"/>
        <v>0.436123348</v>
      </c>
      <c r="Q258" s="126">
        <f t="shared" si="1031"/>
        <v>0.1329080678</v>
      </c>
      <c r="R258" s="126">
        <f t="shared" si="1031"/>
        <v>0.1589955647</v>
      </c>
      <c r="S258" s="126">
        <f t="shared" si="1031"/>
        <v>0.1902035747</v>
      </c>
      <c r="T258" s="126">
        <f t="shared" si="1031"/>
        <v>0.04845370784</v>
      </c>
      <c r="U258" s="126">
        <f t="shared" si="1031"/>
        <v>0.05796431149</v>
      </c>
      <c r="V258" s="126">
        <f t="shared" si="1031"/>
        <v>0.06934167799</v>
      </c>
      <c r="W258" s="126">
        <f t="shared" si="1031"/>
        <v>0.0829522198</v>
      </c>
      <c r="X258" s="126">
        <f t="shared" si="1031"/>
        <v>0.3645655877</v>
      </c>
      <c r="Y258" s="126">
        <f t="shared" si="1031"/>
        <v>0.1329080678</v>
      </c>
      <c r="Z258" s="126">
        <f t="shared" si="1031"/>
        <v>0.1589955647</v>
      </c>
      <c r="AA258" s="126">
        <f t="shared" si="1031"/>
        <v>0.04845370784</v>
      </c>
      <c r="AB258" s="126">
        <f t="shared" si="1031"/>
        <v>0.05796431149</v>
      </c>
      <c r="AC258" s="126">
        <f t="shared" si="1031"/>
        <v>0.06934167799</v>
      </c>
      <c r="AD258" s="126">
        <f t="shared" si="1031"/>
        <v>0.01766455448</v>
      </c>
      <c r="AE258" s="126">
        <f t="shared" si="1031"/>
        <v>0.02113179329</v>
      </c>
      <c r="AF258" s="126">
        <f t="shared" si="1031"/>
        <v>0.02527958959</v>
      </c>
      <c r="AG258" s="126">
        <f t="shared" si="1031"/>
        <v>0.03024152476</v>
      </c>
      <c r="AH258" s="126">
        <f t="shared" si="1031"/>
        <v>0.436123348</v>
      </c>
      <c r="AI258" s="126">
        <f t="shared" si="1031"/>
        <v>0.1589955647</v>
      </c>
      <c r="AJ258" s="126">
        <f t="shared" si="1031"/>
        <v>0.1902035747</v>
      </c>
      <c r="AK258" s="126">
        <f t="shared" si="1031"/>
        <v>0.05796431149</v>
      </c>
      <c r="AL258" s="126">
        <f t="shared" si="1031"/>
        <v>0.06934167799</v>
      </c>
      <c r="AM258" s="126">
        <f t="shared" si="1031"/>
        <v>0.0829522198</v>
      </c>
      <c r="AN258" s="126">
        <f t="shared" si="1031"/>
        <v>0.02113179329</v>
      </c>
      <c r="AO258" s="126">
        <f t="shared" si="1031"/>
        <v>0.02527958959</v>
      </c>
      <c r="AP258" s="126">
        <f t="shared" si="1031"/>
        <v>0.03024152476</v>
      </c>
      <c r="AQ258" s="126">
        <f t="shared" si="1031"/>
        <v>0.03617739982</v>
      </c>
      <c r="AR258" s="126">
        <f t="shared" si="1031"/>
        <v>0.1329080678</v>
      </c>
      <c r="AS258" s="126">
        <f t="shared" si="1031"/>
        <v>0.04845370784</v>
      </c>
      <c r="AT258" s="126">
        <f t="shared" si="1031"/>
        <v>0.05796431149</v>
      </c>
      <c r="AU258" s="126">
        <f t="shared" si="1031"/>
        <v>0.01766455448</v>
      </c>
      <c r="AV258" s="126">
        <f t="shared" si="1031"/>
        <v>0.02113179329</v>
      </c>
      <c r="AW258" s="126">
        <f t="shared" si="1031"/>
        <v>0.02527958959</v>
      </c>
      <c r="AX258" s="126">
        <f t="shared" si="1031"/>
        <v>0.006439888684</v>
      </c>
      <c r="AY258" s="126">
        <f t="shared" si="1031"/>
        <v>0.007703924639</v>
      </c>
      <c r="AZ258" s="126">
        <f t="shared" si="1031"/>
        <v>0.009216068437</v>
      </c>
      <c r="BA258" s="126">
        <f t="shared" si="1031"/>
        <v>0.01102501925</v>
      </c>
      <c r="BB258" s="126">
        <f t="shared" si="1031"/>
        <v>0.1589955647</v>
      </c>
      <c r="BC258" s="126">
        <f t="shared" si="1031"/>
        <v>0.05796431149</v>
      </c>
      <c r="BD258" s="126">
        <f t="shared" si="1031"/>
        <v>0.06934167799</v>
      </c>
      <c r="BE258" s="126">
        <f t="shared" si="1031"/>
        <v>0.02113179329</v>
      </c>
      <c r="BF258" s="126">
        <f t="shared" si="1031"/>
        <v>0.02527958959</v>
      </c>
      <c r="BG258" s="126">
        <f t="shared" si="1031"/>
        <v>0.03024152476</v>
      </c>
      <c r="BH258" s="126">
        <f t="shared" si="1031"/>
        <v>0.007703924639</v>
      </c>
      <c r="BI258" s="126">
        <f t="shared" si="1031"/>
        <v>0.009216068437</v>
      </c>
      <c r="BJ258" s="126">
        <f t="shared" si="1031"/>
        <v>0.01102501925</v>
      </c>
      <c r="BK258" s="126">
        <f t="shared" si="1031"/>
        <v>0.01318903503</v>
      </c>
      <c r="BL258" s="126">
        <f t="shared" si="1031"/>
        <v>0.1902035747</v>
      </c>
      <c r="BM258" s="126">
        <f t="shared" si="1031"/>
        <v>0.06934167799</v>
      </c>
      <c r="BN258" s="126">
        <f t="shared" si="1031"/>
        <v>0.0829522198</v>
      </c>
      <c r="BO258" s="126">
        <f t="shared" si="1031"/>
        <v>0.02527958959</v>
      </c>
      <c r="BP258" s="126">
        <f t="shared" si="1031"/>
        <v>0.03024152476</v>
      </c>
      <c r="BQ258" s="126">
        <f t="shared" si="1031"/>
        <v>0.03617739982</v>
      </c>
      <c r="BR258" s="126">
        <f t="shared" si="1031"/>
        <v>0.009216068437</v>
      </c>
      <c r="BS258" s="126">
        <f t="shared" si="1031"/>
        <v>0.01102501925</v>
      </c>
      <c r="BT258" s="126">
        <f t="shared" si="1031"/>
        <v>0.01318903503</v>
      </c>
      <c r="BU258" s="126">
        <f t="shared" si="1031"/>
        <v>0.01577780873</v>
      </c>
      <c r="BV258" s="126">
        <f t="shared" si="1031"/>
        <v>0.04845370784</v>
      </c>
      <c r="BW258" s="126">
        <f t="shared" si="1031"/>
        <v>0.01766455448</v>
      </c>
      <c r="BX258" s="126">
        <f t="shared" si="1031"/>
        <v>0.02113179329</v>
      </c>
      <c r="BY258" s="126">
        <f t="shared" si="1031"/>
        <v>0.006439888684</v>
      </c>
      <c r="BZ258" s="126">
        <f t="shared" si="1031"/>
        <v>0.007703924639</v>
      </c>
      <c r="CA258" s="126">
        <f t="shared" si="1031"/>
        <v>0.009216068437</v>
      </c>
      <c r="CB258" s="126">
        <f t="shared" si="1031"/>
        <v>0.002347761803</v>
      </c>
      <c r="CC258" s="126">
        <f t="shared" si="1031"/>
        <v>0.002808585814</v>
      </c>
      <c r="CD258" s="126">
        <f t="shared" si="1031"/>
        <v>0.003359861407</v>
      </c>
      <c r="CE258" s="126">
        <f t="shared" si="1031"/>
        <v>0.004019342623</v>
      </c>
      <c r="CF258" s="126">
        <f t="shared" si="1031"/>
        <v>0.05796431149</v>
      </c>
      <c r="CG258" s="126">
        <f t="shared" si="1031"/>
        <v>0.02113179329</v>
      </c>
      <c r="CH258" s="126">
        <f t="shared" si="1031"/>
        <v>0.02527958959</v>
      </c>
      <c r="CI258" s="126">
        <f t="shared" si="1031"/>
        <v>0.007703924639</v>
      </c>
      <c r="CJ258" s="126">
        <f t="shared" si="1031"/>
        <v>0.009216068437</v>
      </c>
      <c r="CK258" s="126">
        <f t="shared" si="1031"/>
        <v>0.01102501925</v>
      </c>
      <c r="CL258" s="126">
        <f t="shared" si="1031"/>
        <v>0.002808585814</v>
      </c>
      <c r="CM258" s="126">
        <f t="shared" si="1031"/>
        <v>0.003359861407</v>
      </c>
      <c r="CN258" s="126">
        <f t="shared" si="1031"/>
        <v>0.004019342623</v>
      </c>
      <c r="CO258" s="126">
        <f t="shared" si="1031"/>
        <v>0.004808268307</v>
      </c>
      <c r="CP258" s="126">
        <f t="shared" si="1031"/>
        <v>0.06934167799</v>
      </c>
      <c r="CQ258" s="126">
        <f t="shared" si="1031"/>
        <v>0.02527958959</v>
      </c>
      <c r="CR258" s="126">
        <f t="shared" si="1031"/>
        <v>0.03024152476</v>
      </c>
      <c r="CS258" s="126">
        <f t="shared" si="1031"/>
        <v>0.009216068437</v>
      </c>
      <c r="CT258" s="126">
        <f t="shared" si="1031"/>
        <v>0.01102501925</v>
      </c>
      <c r="CU258" s="126">
        <f t="shared" si="1031"/>
        <v>0.01318903503</v>
      </c>
      <c r="CV258" s="126">
        <f t="shared" si="1031"/>
        <v>0.003359861407</v>
      </c>
      <c r="CW258" s="126">
        <f t="shared" si="1031"/>
        <v>0.004019342623</v>
      </c>
      <c r="CX258" s="126">
        <f t="shared" si="1031"/>
        <v>0.004808268307</v>
      </c>
      <c r="CY258" s="126">
        <f t="shared" si="1031"/>
        <v>0.005752046114</v>
      </c>
      <c r="CZ258" s="126">
        <f t="shared" si="1031"/>
        <v>0.0829522198</v>
      </c>
      <c r="DA258" s="126">
        <f t="shared" si="1031"/>
        <v>0.03024152476</v>
      </c>
      <c r="DB258" s="126">
        <f t="shared" si="1031"/>
        <v>0.03617739982</v>
      </c>
      <c r="DC258" s="126">
        <f t="shared" si="1031"/>
        <v>0.01102501925</v>
      </c>
      <c r="DD258" s="126">
        <f t="shared" si="1031"/>
        <v>0.01318903503</v>
      </c>
      <c r="DE258" s="126">
        <f t="shared" si="1031"/>
        <v>0.01577780873</v>
      </c>
      <c r="DF258" s="126">
        <f t="shared" si="1031"/>
        <v>0.004019342623</v>
      </c>
      <c r="DG258" s="126">
        <f t="shared" si="1031"/>
        <v>0.004808268307</v>
      </c>
      <c r="DH258" s="126">
        <f t="shared" si="1031"/>
        <v>0.005752046114</v>
      </c>
      <c r="DI258" s="126">
        <f t="shared" si="1031"/>
        <v>0.006881070769</v>
      </c>
      <c r="DJ258" s="126">
        <f t="shared" ref="DJ258:DS258" si="1032">$A258*OFFSET($D258,0,DJ$3)</f>
        <v>0.4080267559</v>
      </c>
      <c r="DK258" s="126">
        <f t="shared" si="1032"/>
        <v>0.1487525141</v>
      </c>
      <c r="DL258" s="126">
        <f t="shared" si="1032"/>
        <v>0.1779499948</v>
      </c>
      <c r="DM258" s="126">
        <f t="shared" si="1032"/>
        <v>0.05423004771</v>
      </c>
      <c r="DN258" s="126">
        <f t="shared" si="1032"/>
        <v>0.06487444446</v>
      </c>
      <c r="DO258" s="126">
        <f t="shared" si="1032"/>
        <v>0.07760814753</v>
      </c>
      <c r="DP258" s="126">
        <f t="shared" si="1032"/>
        <v>0.01977040922</v>
      </c>
      <c r="DQ258" s="126">
        <f t="shared" si="1032"/>
        <v>0.02365098997</v>
      </c>
      <c r="DR258" s="126">
        <f t="shared" si="1032"/>
        <v>0.02829325992</v>
      </c>
      <c r="DS258" s="126">
        <f t="shared" si="1032"/>
        <v>0.03384672513</v>
      </c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5">
        <f t="shared" ref="EF258:EO258" si="1033">D258*EF$3</f>
        <v>-0.002271078519</v>
      </c>
      <c r="EG258" s="125">
        <f t="shared" si="1033"/>
        <v>0.161491535</v>
      </c>
      <c r="EH258" s="125">
        <f t="shared" si="1033"/>
        <v>0.2506813824</v>
      </c>
      <c r="EI258" s="125">
        <f t="shared" si="1033"/>
        <v>-0.04742261193</v>
      </c>
      <c r="EJ258" s="125">
        <f t="shared" si="1033"/>
        <v>0.08502030315</v>
      </c>
      <c r="EK258" s="125">
        <f t="shared" si="1033"/>
        <v>-0.04266086189</v>
      </c>
      <c r="EL258" s="125">
        <f t="shared" si="1033"/>
        <v>0.01653223315</v>
      </c>
      <c r="EM258" s="125">
        <f t="shared" si="1033"/>
        <v>-0.017624462</v>
      </c>
      <c r="EN258" s="125">
        <f t="shared" si="1033"/>
        <v>-0.02354494779</v>
      </c>
      <c r="EO258" s="125">
        <f t="shared" si="1033"/>
        <v>0.0287328512</v>
      </c>
      <c r="EP258" s="127">
        <f t="shared" si="17"/>
        <v>0.4089343428</v>
      </c>
      <c r="EQ258" s="127">
        <v>9.80881392789179E-4</v>
      </c>
      <c r="ER258" s="127">
        <f t="shared" si="18"/>
        <v>0.4080267559</v>
      </c>
      <c r="ES258" s="127">
        <f t="shared" si="19"/>
        <v>0.0000008237140845</v>
      </c>
      <c r="ET258" s="127">
        <f t="shared" si="20"/>
        <v>0.0006408674294</v>
      </c>
    </row>
    <row r="259">
      <c r="A259" s="123">
        <f>'Yield Tabulations'!Z260</f>
        <v>0.5472207232</v>
      </c>
      <c r="B259" s="124">
        <f>'Yield Tabulations'!V260</f>
        <v>0.4922010399</v>
      </c>
      <c r="C259" s="124">
        <f>'Yield Tabulations'!W260</f>
        <v>0.6380543634</v>
      </c>
      <c r="D259" s="125">
        <f t="shared" si="11"/>
        <v>1</v>
      </c>
      <c r="E259" s="125">
        <f t="shared" ref="E259:M259" si="1034">POWER($B259,E$1)*POWER($C259,E$2)</f>
        <v>0.6380543634</v>
      </c>
      <c r="F259" s="125">
        <f t="shared" si="1034"/>
        <v>0.4922010399</v>
      </c>
      <c r="G259" s="125">
        <f t="shared" si="1034"/>
        <v>0.4071133706</v>
      </c>
      <c r="H259" s="125">
        <f t="shared" si="1034"/>
        <v>0.3140510211</v>
      </c>
      <c r="I259" s="125">
        <f t="shared" si="1034"/>
        <v>0.2422618636</v>
      </c>
      <c r="J259" s="125">
        <f t="shared" si="1034"/>
        <v>0.2597604625</v>
      </c>
      <c r="K259" s="125">
        <f t="shared" si="1034"/>
        <v>0.2003816244</v>
      </c>
      <c r="L259" s="125">
        <f t="shared" si="1034"/>
        <v>0.1545762392</v>
      </c>
      <c r="M259" s="125">
        <f t="shared" si="1034"/>
        <v>0.1192415412</v>
      </c>
      <c r="N259" s="126">
        <f t="shared" ref="N259:DI259" si="1035">OFFSET($D259,0,N$2)*OFFSET($D259,0,N$3)</f>
        <v>1</v>
      </c>
      <c r="O259" s="126">
        <f t="shared" si="1035"/>
        <v>0.6380543634</v>
      </c>
      <c r="P259" s="126">
        <f t="shared" si="1035"/>
        <v>0.4922010399</v>
      </c>
      <c r="Q259" s="126">
        <f t="shared" si="1035"/>
        <v>0.4071133706</v>
      </c>
      <c r="R259" s="126">
        <f t="shared" si="1035"/>
        <v>0.3140510211</v>
      </c>
      <c r="S259" s="126">
        <f t="shared" si="1035"/>
        <v>0.2422618636</v>
      </c>
      <c r="T259" s="126">
        <f t="shared" si="1035"/>
        <v>0.2597604625</v>
      </c>
      <c r="U259" s="126">
        <f t="shared" si="1035"/>
        <v>0.2003816244</v>
      </c>
      <c r="V259" s="126">
        <f t="shared" si="1035"/>
        <v>0.1545762392</v>
      </c>
      <c r="W259" s="126">
        <f t="shared" si="1035"/>
        <v>0.1192415412</v>
      </c>
      <c r="X259" s="126">
        <f t="shared" si="1035"/>
        <v>0.6380543634</v>
      </c>
      <c r="Y259" s="126">
        <f t="shared" si="1035"/>
        <v>0.4071133706</v>
      </c>
      <c r="Z259" s="126">
        <f t="shared" si="1035"/>
        <v>0.3140510211</v>
      </c>
      <c r="AA259" s="126">
        <f t="shared" si="1035"/>
        <v>0.2597604625</v>
      </c>
      <c r="AB259" s="126">
        <f t="shared" si="1035"/>
        <v>0.2003816244</v>
      </c>
      <c r="AC259" s="126">
        <f t="shared" si="1035"/>
        <v>0.1545762392</v>
      </c>
      <c r="AD259" s="126">
        <f t="shared" si="1035"/>
        <v>0.1657412965</v>
      </c>
      <c r="AE259" s="126">
        <f t="shared" si="1035"/>
        <v>0.1278543698</v>
      </c>
      <c r="AF259" s="126">
        <f t="shared" si="1035"/>
        <v>0.09862804388</v>
      </c>
      <c r="AG259" s="126">
        <f t="shared" si="1035"/>
        <v>0.07608258566</v>
      </c>
      <c r="AH259" s="126">
        <f t="shared" si="1035"/>
        <v>0.4922010399</v>
      </c>
      <c r="AI259" s="126">
        <f t="shared" si="1035"/>
        <v>0.3140510211</v>
      </c>
      <c r="AJ259" s="126">
        <f t="shared" si="1035"/>
        <v>0.2422618636</v>
      </c>
      <c r="AK259" s="126">
        <f t="shared" si="1035"/>
        <v>0.2003816244</v>
      </c>
      <c r="AL259" s="126">
        <f t="shared" si="1035"/>
        <v>0.1545762392</v>
      </c>
      <c r="AM259" s="126">
        <f t="shared" si="1035"/>
        <v>0.1192415412</v>
      </c>
      <c r="AN259" s="126">
        <f t="shared" si="1035"/>
        <v>0.1278543698</v>
      </c>
      <c r="AO259" s="126">
        <f t="shared" si="1035"/>
        <v>0.09862804388</v>
      </c>
      <c r="AP259" s="126">
        <f t="shared" si="1035"/>
        <v>0.07608258566</v>
      </c>
      <c r="AQ259" s="126">
        <f t="shared" si="1035"/>
        <v>0.05869081057</v>
      </c>
      <c r="AR259" s="126">
        <f t="shared" si="1035"/>
        <v>0.4071133706</v>
      </c>
      <c r="AS259" s="126">
        <f t="shared" si="1035"/>
        <v>0.2597604625</v>
      </c>
      <c r="AT259" s="126">
        <f t="shared" si="1035"/>
        <v>0.2003816244</v>
      </c>
      <c r="AU259" s="126">
        <f t="shared" si="1035"/>
        <v>0.1657412965</v>
      </c>
      <c r="AV259" s="126">
        <f t="shared" si="1035"/>
        <v>0.1278543698</v>
      </c>
      <c r="AW259" s="126">
        <f t="shared" si="1035"/>
        <v>0.09862804388</v>
      </c>
      <c r="AX259" s="126">
        <f t="shared" si="1035"/>
        <v>0.1057519574</v>
      </c>
      <c r="AY259" s="126">
        <f t="shared" si="1035"/>
        <v>0.08157803851</v>
      </c>
      <c r="AZ259" s="126">
        <f t="shared" si="1035"/>
        <v>0.06293005375</v>
      </c>
      <c r="BA259" s="126">
        <f t="shared" si="1035"/>
        <v>0.04854482576</v>
      </c>
      <c r="BB259" s="126">
        <f t="shared" si="1035"/>
        <v>0.3140510211</v>
      </c>
      <c r="BC259" s="126">
        <f t="shared" si="1035"/>
        <v>0.2003816244</v>
      </c>
      <c r="BD259" s="126">
        <f t="shared" si="1035"/>
        <v>0.1545762392</v>
      </c>
      <c r="BE259" s="126">
        <f t="shared" si="1035"/>
        <v>0.1278543698</v>
      </c>
      <c r="BF259" s="126">
        <f t="shared" si="1035"/>
        <v>0.09862804388</v>
      </c>
      <c r="BG259" s="126">
        <f t="shared" si="1035"/>
        <v>0.07608258566</v>
      </c>
      <c r="BH259" s="126">
        <f t="shared" si="1035"/>
        <v>0.08157803851</v>
      </c>
      <c r="BI259" s="126">
        <f t="shared" si="1035"/>
        <v>0.06293005375</v>
      </c>
      <c r="BJ259" s="126">
        <f t="shared" si="1035"/>
        <v>0.04854482576</v>
      </c>
      <c r="BK259" s="126">
        <f t="shared" si="1035"/>
        <v>0.03744792778</v>
      </c>
      <c r="BL259" s="126">
        <f t="shared" si="1035"/>
        <v>0.2422618636</v>
      </c>
      <c r="BM259" s="126">
        <f t="shared" si="1035"/>
        <v>0.1545762392</v>
      </c>
      <c r="BN259" s="126">
        <f t="shared" si="1035"/>
        <v>0.1192415412</v>
      </c>
      <c r="BO259" s="126">
        <f t="shared" si="1035"/>
        <v>0.09862804388</v>
      </c>
      <c r="BP259" s="126">
        <f t="shared" si="1035"/>
        <v>0.07608258566</v>
      </c>
      <c r="BQ259" s="126">
        <f t="shared" si="1035"/>
        <v>0.05869081057</v>
      </c>
      <c r="BR259" s="126">
        <f t="shared" si="1035"/>
        <v>0.06293005375</v>
      </c>
      <c r="BS259" s="126">
        <f t="shared" si="1035"/>
        <v>0.04854482576</v>
      </c>
      <c r="BT259" s="126">
        <f t="shared" si="1035"/>
        <v>0.03744792778</v>
      </c>
      <c r="BU259" s="126">
        <f t="shared" si="1035"/>
        <v>0.028887678</v>
      </c>
      <c r="BV259" s="126">
        <f t="shared" si="1035"/>
        <v>0.2597604625</v>
      </c>
      <c r="BW259" s="126">
        <f t="shared" si="1035"/>
        <v>0.1657412965</v>
      </c>
      <c r="BX259" s="126">
        <f t="shared" si="1035"/>
        <v>0.1278543698</v>
      </c>
      <c r="BY259" s="126">
        <f t="shared" si="1035"/>
        <v>0.1057519574</v>
      </c>
      <c r="BZ259" s="126">
        <f t="shared" si="1035"/>
        <v>0.08157803851</v>
      </c>
      <c r="CA259" s="126">
        <f t="shared" si="1035"/>
        <v>0.06293005375</v>
      </c>
      <c r="CB259" s="126">
        <f t="shared" si="1035"/>
        <v>0.06747549789</v>
      </c>
      <c r="CC259" s="126">
        <f t="shared" si="1035"/>
        <v>0.05205122342</v>
      </c>
      <c r="CD259" s="126">
        <f t="shared" si="1035"/>
        <v>0.04015279538</v>
      </c>
      <c r="CE259" s="126">
        <f t="shared" si="1035"/>
        <v>0.03097423789</v>
      </c>
      <c r="CF259" s="126">
        <f t="shared" si="1035"/>
        <v>0.2003816244</v>
      </c>
      <c r="CG259" s="126">
        <f t="shared" si="1035"/>
        <v>0.1278543698</v>
      </c>
      <c r="CH259" s="126">
        <f t="shared" si="1035"/>
        <v>0.09862804388</v>
      </c>
      <c r="CI259" s="126">
        <f t="shared" si="1035"/>
        <v>0.08157803851</v>
      </c>
      <c r="CJ259" s="126">
        <f t="shared" si="1035"/>
        <v>0.06293005375</v>
      </c>
      <c r="CK259" s="126">
        <f t="shared" si="1035"/>
        <v>0.04854482576</v>
      </c>
      <c r="CL259" s="126">
        <f t="shared" si="1035"/>
        <v>0.05205122342</v>
      </c>
      <c r="CM259" s="126">
        <f t="shared" si="1035"/>
        <v>0.04015279538</v>
      </c>
      <c r="CN259" s="126">
        <f t="shared" si="1035"/>
        <v>0.03097423789</v>
      </c>
      <c r="CO259" s="126">
        <f t="shared" si="1035"/>
        <v>0.02389381372</v>
      </c>
      <c r="CP259" s="126">
        <f t="shared" si="1035"/>
        <v>0.1545762392</v>
      </c>
      <c r="CQ259" s="126">
        <f t="shared" si="1035"/>
        <v>0.09862804388</v>
      </c>
      <c r="CR259" s="126">
        <f t="shared" si="1035"/>
        <v>0.07608258566</v>
      </c>
      <c r="CS259" s="126">
        <f t="shared" si="1035"/>
        <v>0.06293005375</v>
      </c>
      <c r="CT259" s="126">
        <f t="shared" si="1035"/>
        <v>0.04854482576</v>
      </c>
      <c r="CU259" s="126">
        <f t="shared" si="1035"/>
        <v>0.03744792778</v>
      </c>
      <c r="CV259" s="126">
        <f t="shared" si="1035"/>
        <v>0.04015279538</v>
      </c>
      <c r="CW259" s="126">
        <f t="shared" si="1035"/>
        <v>0.03097423789</v>
      </c>
      <c r="CX259" s="126">
        <f t="shared" si="1035"/>
        <v>0.02389381372</v>
      </c>
      <c r="CY259" s="126">
        <f t="shared" si="1035"/>
        <v>0.01843190899</v>
      </c>
      <c r="CZ259" s="126">
        <f t="shared" si="1035"/>
        <v>0.1192415412</v>
      </c>
      <c r="DA259" s="126">
        <f t="shared" si="1035"/>
        <v>0.07608258566</v>
      </c>
      <c r="DB259" s="126">
        <f t="shared" si="1035"/>
        <v>0.05869081057</v>
      </c>
      <c r="DC259" s="126">
        <f t="shared" si="1035"/>
        <v>0.04854482576</v>
      </c>
      <c r="DD259" s="126">
        <f t="shared" si="1035"/>
        <v>0.03744792778</v>
      </c>
      <c r="DE259" s="126">
        <f t="shared" si="1035"/>
        <v>0.028887678</v>
      </c>
      <c r="DF259" s="126">
        <f t="shared" si="1035"/>
        <v>0.03097423789</v>
      </c>
      <c r="DG259" s="126">
        <f t="shared" si="1035"/>
        <v>0.02389381372</v>
      </c>
      <c r="DH259" s="126">
        <f t="shared" si="1035"/>
        <v>0.01843190899</v>
      </c>
      <c r="DI259" s="126">
        <f t="shared" si="1035"/>
        <v>0.01421854515</v>
      </c>
      <c r="DJ259" s="126">
        <f t="shared" ref="DJ259:DS259" si="1036">$A259*OFFSET($D259,0,DJ$3)</f>
        <v>0.5472207232</v>
      </c>
      <c r="DK259" s="126">
        <f t="shared" si="1036"/>
        <v>0.3491565701</v>
      </c>
      <c r="DL259" s="126">
        <f t="shared" si="1036"/>
        <v>0.269342609</v>
      </c>
      <c r="DM259" s="126">
        <f t="shared" si="1036"/>
        <v>0.2227808731</v>
      </c>
      <c r="DN259" s="126">
        <f t="shared" si="1036"/>
        <v>0.1718552269</v>
      </c>
      <c r="DO259" s="126">
        <f t="shared" si="1036"/>
        <v>0.1325707122</v>
      </c>
      <c r="DP259" s="126">
        <f t="shared" si="1036"/>
        <v>0.1421463081</v>
      </c>
      <c r="DQ259" s="126">
        <f t="shared" si="1036"/>
        <v>0.1096529774</v>
      </c>
      <c r="DR259" s="126">
        <f t="shared" si="1036"/>
        <v>0.08458732138</v>
      </c>
      <c r="DS259" s="126">
        <f t="shared" si="1036"/>
        <v>0.06525144241</v>
      </c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5">
        <f t="shared" ref="EF259:EO259" si="1037">D259*EF$3</f>
        <v>-0.002271078519</v>
      </c>
      <c r="EG259" s="125">
        <f t="shared" si="1037"/>
        <v>0.2826387954</v>
      </c>
      <c r="EH259" s="125">
        <f t="shared" si="1037"/>
        <v>0.2829145416</v>
      </c>
      <c r="EI259" s="125">
        <f t="shared" si="1037"/>
        <v>-0.1452611547</v>
      </c>
      <c r="EJ259" s="125">
        <f t="shared" si="1037"/>
        <v>0.1679336972</v>
      </c>
      <c r="EK259" s="125">
        <f t="shared" si="1037"/>
        <v>-0.05433704347</v>
      </c>
      <c r="EL259" s="125">
        <f t="shared" si="1037"/>
        <v>0.08862934792</v>
      </c>
      <c r="EM259" s="125">
        <f t="shared" si="1037"/>
        <v>-0.06092746095</v>
      </c>
      <c r="EN259" s="125">
        <f t="shared" si="1037"/>
        <v>-0.05248631972</v>
      </c>
      <c r="EO259" s="125">
        <f t="shared" si="1037"/>
        <v>0.04130268567</v>
      </c>
      <c r="EP259" s="127">
        <f t="shared" si="17"/>
        <v>0.5481360106</v>
      </c>
      <c r="EQ259" s="127">
        <v>0.0074858505895900596</v>
      </c>
      <c r="ER259" s="127">
        <f t="shared" si="18"/>
        <v>0.5472207232</v>
      </c>
      <c r="ES259" s="127">
        <f t="shared" si="19"/>
        <v>0.0000008377510603</v>
      </c>
      <c r="ET259" s="127">
        <f t="shared" si="20"/>
        <v>0.0129683373</v>
      </c>
    </row>
    <row r="260">
      <c r="A260" s="123">
        <f>'Yield Tabulations'!Z261</f>
        <v>0.5092879257</v>
      </c>
      <c r="B260" s="124">
        <f>'Yield Tabulations'!V261</f>
        <v>0.5247524752</v>
      </c>
      <c r="C260" s="124">
        <f>'Yield Tabulations'!W261</f>
        <v>0.4834710744</v>
      </c>
      <c r="D260" s="125">
        <f t="shared" si="11"/>
        <v>1</v>
      </c>
      <c r="E260" s="125">
        <f t="shared" ref="E260:M260" si="1038">POWER($B260,E$1)*POWER($C260,E$2)</f>
        <v>0.4834710744</v>
      </c>
      <c r="F260" s="125">
        <f t="shared" si="1038"/>
        <v>0.5247524752</v>
      </c>
      <c r="G260" s="125">
        <f t="shared" si="1038"/>
        <v>0.2337442798</v>
      </c>
      <c r="H260" s="125">
        <f t="shared" si="1038"/>
        <v>0.253702643</v>
      </c>
      <c r="I260" s="125">
        <f t="shared" si="1038"/>
        <v>0.2753651603</v>
      </c>
      <c r="J260" s="125">
        <f t="shared" si="1038"/>
        <v>0.1130085981</v>
      </c>
      <c r="K260" s="125">
        <f t="shared" si="1038"/>
        <v>0.1226578894</v>
      </c>
      <c r="L260" s="125">
        <f t="shared" si="1038"/>
        <v>0.1331310899</v>
      </c>
      <c r="M260" s="125">
        <f t="shared" si="1038"/>
        <v>0.1444985495</v>
      </c>
      <c r="N260" s="126">
        <f t="shared" ref="N260:DI260" si="1039">OFFSET($D260,0,N$2)*OFFSET($D260,0,N$3)</f>
        <v>1</v>
      </c>
      <c r="O260" s="126">
        <f t="shared" si="1039"/>
        <v>0.4834710744</v>
      </c>
      <c r="P260" s="126">
        <f t="shared" si="1039"/>
        <v>0.5247524752</v>
      </c>
      <c r="Q260" s="126">
        <f t="shared" si="1039"/>
        <v>0.2337442798</v>
      </c>
      <c r="R260" s="126">
        <f t="shared" si="1039"/>
        <v>0.253702643</v>
      </c>
      <c r="S260" s="126">
        <f t="shared" si="1039"/>
        <v>0.2753651603</v>
      </c>
      <c r="T260" s="126">
        <f t="shared" si="1039"/>
        <v>0.1130085981</v>
      </c>
      <c r="U260" s="126">
        <f t="shared" si="1039"/>
        <v>0.1226578894</v>
      </c>
      <c r="V260" s="126">
        <f t="shared" si="1039"/>
        <v>0.1331310899</v>
      </c>
      <c r="W260" s="126">
        <f t="shared" si="1039"/>
        <v>0.1444985495</v>
      </c>
      <c r="X260" s="126">
        <f t="shared" si="1039"/>
        <v>0.4834710744</v>
      </c>
      <c r="Y260" s="126">
        <f t="shared" si="1039"/>
        <v>0.2337442798</v>
      </c>
      <c r="Z260" s="126">
        <f t="shared" si="1039"/>
        <v>0.253702643</v>
      </c>
      <c r="AA260" s="126">
        <f t="shared" si="1039"/>
        <v>0.1130085981</v>
      </c>
      <c r="AB260" s="126">
        <f t="shared" si="1039"/>
        <v>0.1226578894</v>
      </c>
      <c r="AC260" s="126">
        <f t="shared" si="1039"/>
        <v>0.1331310899</v>
      </c>
      <c r="AD260" s="126">
        <f t="shared" si="1039"/>
        <v>0.05463638832</v>
      </c>
      <c r="AE260" s="126">
        <f t="shared" si="1039"/>
        <v>0.05930154156</v>
      </c>
      <c r="AF260" s="126">
        <f t="shared" si="1039"/>
        <v>0.06436503106</v>
      </c>
      <c r="AG260" s="126">
        <f t="shared" si="1039"/>
        <v>0.06986086895</v>
      </c>
      <c r="AH260" s="126">
        <f t="shared" si="1039"/>
        <v>0.5247524752</v>
      </c>
      <c r="AI260" s="126">
        <f t="shared" si="1039"/>
        <v>0.253702643</v>
      </c>
      <c r="AJ260" s="126">
        <f t="shared" si="1039"/>
        <v>0.2753651603</v>
      </c>
      <c r="AK260" s="126">
        <f t="shared" si="1039"/>
        <v>0.1226578894</v>
      </c>
      <c r="AL260" s="126">
        <f t="shared" si="1039"/>
        <v>0.1331310899</v>
      </c>
      <c r="AM260" s="126">
        <f t="shared" si="1039"/>
        <v>0.1444985495</v>
      </c>
      <c r="AN260" s="126">
        <f t="shared" si="1039"/>
        <v>0.05930154156</v>
      </c>
      <c r="AO260" s="126">
        <f t="shared" si="1039"/>
        <v>0.06436503106</v>
      </c>
      <c r="AP260" s="126">
        <f t="shared" si="1039"/>
        <v>0.06986086895</v>
      </c>
      <c r="AQ260" s="126">
        <f t="shared" si="1039"/>
        <v>0.0758259715</v>
      </c>
      <c r="AR260" s="126">
        <f t="shared" si="1039"/>
        <v>0.2337442798</v>
      </c>
      <c r="AS260" s="126">
        <f t="shared" si="1039"/>
        <v>0.1130085981</v>
      </c>
      <c r="AT260" s="126">
        <f t="shared" si="1039"/>
        <v>0.1226578894</v>
      </c>
      <c r="AU260" s="126">
        <f t="shared" si="1039"/>
        <v>0.05463638832</v>
      </c>
      <c r="AV260" s="126">
        <f t="shared" si="1039"/>
        <v>0.05930154156</v>
      </c>
      <c r="AW260" s="126">
        <f t="shared" si="1039"/>
        <v>0.06436503106</v>
      </c>
      <c r="AX260" s="126">
        <f t="shared" si="1039"/>
        <v>0.02641511336</v>
      </c>
      <c r="AY260" s="126">
        <f t="shared" si="1039"/>
        <v>0.02867058001</v>
      </c>
      <c r="AZ260" s="126">
        <f t="shared" si="1039"/>
        <v>0.03111863072</v>
      </c>
      <c r="BA260" s="126">
        <f t="shared" si="1039"/>
        <v>0.03377570937</v>
      </c>
      <c r="BB260" s="126">
        <f t="shared" si="1039"/>
        <v>0.253702643</v>
      </c>
      <c r="BC260" s="126">
        <f t="shared" si="1039"/>
        <v>0.1226578894</v>
      </c>
      <c r="BD260" s="126">
        <f t="shared" si="1039"/>
        <v>0.1331310899</v>
      </c>
      <c r="BE260" s="126">
        <f t="shared" si="1039"/>
        <v>0.05930154156</v>
      </c>
      <c r="BF260" s="126">
        <f t="shared" si="1039"/>
        <v>0.06436503106</v>
      </c>
      <c r="BG260" s="126">
        <f t="shared" si="1039"/>
        <v>0.06986086895</v>
      </c>
      <c r="BH260" s="126">
        <f t="shared" si="1039"/>
        <v>0.02867058001</v>
      </c>
      <c r="BI260" s="126">
        <f t="shared" si="1039"/>
        <v>0.03111863072</v>
      </c>
      <c r="BJ260" s="126">
        <f t="shared" si="1039"/>
        <v>0.03377570937</v>
      </c>
      <c r="BK260" s="126">
        <f t="shared" si="1039"/>
        <v>0.0366596639</v>
      </c>
      <c r="BL260" s="126">
        <f t="shared" si="1039"/>
        <v>0.2753651603</v>
      </c>
      <c r="BM260" s="126">
        <f t="shared" si="1039"/>
        <v>0.1331310899</v>
      </c>
      <c r="BN260" s="126">
        <f t="shared" si="1039"/>
        <v>0.1444985495</v>
      </c>
      <c r="BO260" s="126">
        <f t="shared" si="1039"/>
        <v>0.06436503106</v>
      </c>
      <c r="BP260" s="126">
        <f t="shared" si="1039"/>
        <v>0.06986086895</v>
      </c>
      <c r="BQ260" s="126">
        <f t="shared" si="1039"/>
        <v>0.0758259715</v>
      </c>
      <c r="BR260" s="126">
        <f t="shared" si="1039"/>
        <v>0.03111863072</v>
      </c>
      <c r="BS260" s="126">
        <f t="shared" si="1039"/>
        <v>0.03377570937</v>
      </c>
      <c r="BT260" s="126">
        <f t="shared" si="1039"/>
        <v>0.0366596639</v>
      </c>
      <c r="BU260" s="126">
        <f t="shared" si="1039"/>
        <v>0.03978986623</v>
      </c>
      <c r="BV260" s="126">
        <f t="shared" si="1039"/>
        <v>0.1130085981</v>
      </c>
      <c r="BW260" s="126">
        <f t="shared" si="1039"/>
        <v>0.05463638832</v>
      </c>
      <c r="BX260" s="126">
        <f t="shared" si="1039"/>
        <v>0.05930154156</v>
      </c>
      <c r="BY260" s="126">
        <f t="shared" si="1039"/>
        <v>0.02641511336</v>
      </c>
      <c r="BZ260" s="126">
        <f t="shared" si="1039"/>
        <v>0.02867058001</v>
      </c>
      <c r="CA260" s="126">
        <f t="shared" si="1039"/>
        <v>0.03111863072</v>
      </c>
      <c r="CB260" s="126">
        <f t="shared" si="1039"/>
        <v>0.01277094324</v>
      </c>
      <c r="CC260" s="126">
        <f t="shared" si="1039"/>
        <v>0.01386139612</v>
      </c>
      <c r="CD260" s="126">
        <f t="shared" si="1039"/>
        <v>0.01504495783</v>
      </c>
      <c r="CE260" s="126">
        <f t="shared" si="1039"/>
        <v>0.0163295785</v>
      </c>
      <c r="CF260" s="126">
        <f t="shared" si="1039"/>
        <v>0.1226578894</v>
      </c>
      <c r="CG260" s="126">
        <f t="shared" si="1039"/>
        <v>0.05930154156</v>
      </c>
      <c r="CH260" s="126">
        <f t="shared" si="1039"/>
        <v>0.06436503106</v>
      </c>
      <c r="CI260" s="126">
        <f t="shared" si="1039"/>
        <v>0.02867058001</v>
      </c>
      <c r="CJ260" s="126">
        <f t="shared" si="1039"/>
        <v>0.03111863072</v>
      </c>
      <c r="CK260" s="126">
        <f t="shared" si="1039"/>
        <v>0.03377570937</v>
      </c>
      <c r="CL260" s="126">
        <f t="shared" si="1039"/>
        <v>0.01386139612</v>
      </c>
      <c r="CM260" s="126">
        <f t="shared" si="1039"/>
        <v>0.01504495783</v>
      </c>
      <c r="CN260" s="126">
        <f t="shared" si="1039"/>
        <v>0.0163295785</v>
      </c>
      <c r="CO260" s="126">
        <f t="shared" si="1039"/>
        <v>0.01772388709</v>
      </c>
      <c r="CP260" s="126">
        <f t="shared" si="1039"/>
        <v>0.1331310899</v>
      </c>
      <c r="CQ260" s="126">
        <f t="shared" si="1039"/>
        <v>0.06436503106</v>
      </c>
      <c r="CR260" s="126">
        <f t="shared" si="1039"/>
        <v>0.06986086895</v>
      </c>
      <c r="CS260" s="126">
        <f t="shared" si="1039"/>
        <v>0.03111863072</v>
      </c>
      <c r="CT260" s="126">
        <f t="shared" si="1039"/>
        <v>0.03377570937</v>
      </c>
      <c r="CU260" s="126">
        <f t="shared" si="1039"/>
        <v>0.0366596639</v>
      </c>
      <c r="CV260" s="126">
        <f t="shared" si="1039"/>
        <v>0.01504495783</v>
      </c>
      <c r="CW260" s="126">
        <f t="shared" si="1039"/>
        <v>0.0163295785</v>
      </c>
      <c r="CX260" s="126">
        <f t="shared" si="1039"/>
        <v>0.01772388709</v>
      </c>
      <c r="CY260" s="126">
        <f t="shared" si="1039"/>
        <v>0.01923724938</v>
      </c>
      <c r="CZ260" s="126">
        <f t="shared" si="1039"/>
        <v>0.1444985495</v>
      </c>
      <c r="DA260" s="126">
        <f t="shared" si="1039"/>
        <v>0.06986086895</v>
      </c>
      <c r="DB260" s="126">
        <f t="shared" si="1039"/>
        <v>0.0758259715</v>
      </c>
      <c r="DC260" s="126">
        <f t="shared" si="1039"/>
        <v>0.03377570937</v>
      </c>
      <c r="DD260" s="126">
        <f t="shared" si="1039"/>
        <v>0.0366596639</v>
      </c>
      <c r="DE260" s="126">
        <f t="shared" si="1039"/>
        <v>0.03978986623</v>
      </c>
      <c r="DF260" s="126">
        <f t="shared" si="1039"/>
        <v>0.0163295785</v>
      </c>
      <c r="DG260" s="126">
        <f t="shared" si="1039"/>
        <v>0.01772388709</v>
      </c>
      <c r="DH260" s="126">
        <f t="shared" si="1039"/>
        <v>0.01923724938</v>
      </c>
      <c r="DI260" s="126">
        <f t="shared" si="1039"/>
        <v>0.02087983079</v>
      </c>
      <c r="DJ260" s="126">
        <f t="shared" ref="DJ260:DS260" si="1040">$A260*OFFSET($D260,0,DJ$3)</f>
        <v>0.5092879257</v>
      </c>
      <c r="DK260" s="126">
        <f t="shared" si="1040"/>
        <v>0.2462259806</v>
      </c>
      <c r="DL260" s="126">
        <f t="shared" si="1040"/>
        <v>0.2672500996</v>
      </c>
      <c r="DM260" s="126">
        <f t="shared" si="1040"/>
        <v>0.1190431394</v>
      </c>
      <c r="DN260" s="126">
        <f t="shared" si="1040"/>
        <v>0.1292076928</v>
      </c>
      <c r="DO260" s="126">
        <f t="shared" si="1040"/>
        <v>0.1402401513</v>
      </c>
      <c r="DP260" s="126">
        <f t="shared" si="1040"/>
        <v>0.0575539145</v>
      </c>
      <c r="DQ260" s="126">
        <f t="shared" si="1040"/>
        <v>0.06246818205</v>
      </c>
      <c r="DR260" s="126">
        <f t="shared" si="1040"/>
        <v>0.06780205661</v>
      </c>
      <c r="DS260" s="126">
        <f t="shared" si="1040"/>
        <v>0.07359136652</v>
      </c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5">
        <f t="shared" ref="EF260:EO260" si="1041">D260*EF$3</f>
        <v>-0.002271078519</v>
      </c>
      <c r="EG260" s="125">
        <f t="shared" si="1041"/>
        <v>0.2141630713</v>
      </c>
      <c r="EH260" s="125">
        <f t="shared" si="1041"/>
        <v>0.3016249337</v>
      </c>
      <c r="EI260" s="125">
        <f t="shared" si="1041"/>
        <v>-0.08340174119</v>
      </c>
      <c r="EJ260" s="125">
        <f t="shared" si="1041"/>
        <v>0.1356633794</v>
      </c>
      <c r="EK260" s="125">
        <f t="shared" si="1041"/>
        <v>-0.06176179964</v>
      </c>
      <c r="EL260" s="125">
        <f t="shared" si="1041"/>
        <v>0.03855813259</v>
      </c>
      <c r="EM260" s="125">
        <f t="shared" si="1041"/>
        <v>-0.03729500541</v>
      </c>
      <c r="EN260" s="125">
        <f t="shared" si="1041"/>
        <v>-0.04520462514</v>
      </c>
      <c r="EO260" s="125">
        <f t="shared" si="1041"/>
        <v>0.05005116596</v>
      </c>
      <c r="EP260" s="127">
        <f t="shared" si="17"/>
        <v>0.510126433</v>
      </c>
      <c r="EQ260" s="127">
        <v>0.0016098024361306251</v>
      </c>
      <c r="ER260" s="127">
        <f t="shared" si="18"/>
        <v>0.5092879257</v>
      </c>
      <c r="ES260" s="127">
        <f t="shared" si="19"/>
        <v>0.0000007030944576</v>
      </c>
      <c r="ET260" s="127">
        <f t="shared" si="20"/>
        <v>0.005767766101</v>
      </c>
    </row>
    <row r="261">
      <c r="A261" s="123">
        <f>'Yield Tabulations'!Z262</f>
        <v>0.4489164087</v>
      </c>
      <c r="B261" s="124">
        <f>'Yield Tabulations'!V262</f>
        <v>0.4575163399</v>
      </c>
      <c r="C261" s="124">
        <f>'Yield Tabulations'!W262</f>
        <v>0.4341736695</v>
      </c>
      <c r="D261" s="125">
        <f t="shared" si="11"/>
        <v>1</v>
      </c>
      <c r="E261" s="125">
        <f t="shared" ref="E261:M261" si="1042">POWER($B261,E$1)*POWER($C261,E$2)</f>
        <v>0.4341736695</v>
      </c>
      <c r="F261" s="125">
        <f t="shared" si="1042"/>
        <v>0.4575163399</v>
      </c>
      <c r="G261" s="125">
        <f t="shared" si="1042"/>
        <v>0.1885067753</v>
      </c>
      <c r="H261" s="125">
        <f t="shared" si="1042"/>
        <v>0.1986415481</v>
      </c>
      <c r="I261" s="125">
        <f t="shared" si="1042"/>
        <v>0.2093212012</v>
      </c>
      <c r="J261" s="125">
        <f t="shared" si="1042"/>
        <v>0.08184467833</v>
      </c>
      <c r="K261" s="125">
        <f t="shared" si="1042"/>
        <v>0.08624492986</v>
      </c>
      <c r="L261" s="125">
        <f t="shared" si="1042"/>
        <v>0.09088175404</v>
      </c>
      <c r="M261" s="125">
        <f t="shared" si="1042"/>
        <v>0.09576786985</v>
      </c>
      <c r="N261" s="126">
        <f t="shared" ref="N261:DI261" si="1043">OFFSET($D261,0,N$2)*OFFSET($D261,0,N$3)</f>
        <v>1</v>
      </c>
      <c r="O261" s="126">
        <f t="shared" si="1043"/>
        <v>0.4341736695</v>
      </c>
      <c r="P261" s="126">
        <f t="shared" si="1043"/>
        <v>0.4575163399</v>
      </c>
      <c r="Q261" s="126">
        <f t="shared" si="1043"/>
        <v>0.1885067753</v>
      </c>
      <c r="R261" s="126">
        <f t="shared" si="1043"/>
        <v>0.1986415481</v>
      </c>
      <c r="S261" s="126">
        <f t="shared" si="1043"/>
        <v>0.2093212012</v>
      </c>
      <c r="T261" s="126">
        <f t="shared" si="1043"/>
        <v>0.08184467833</v>
      </c>
      <c r="U261" s="126">
        <f t="shared" si="1043"/>
        <v>0.08624492986</v>
      </c>
      <c r="V261" s="126">
        <f t="shared" si="1043"/>
        <v>0.09088175404</v>
      </c>
      <c r="W261" s="126">
        <f t="shared" si="1043"/>
        <v>0.09576786985</v>
      </c>
      <c r="X261" s="126">
        <f t="shared" si="1043"/>
        <v>0.4341736695</v>
      </c>
      <c r="Y261" s="126">
        <f t="shared" si="1043"/>
        <v>0.1885067753</v>
      </c>
      <c r="Z261" s="126">
        <f t="shared" si="1043"/>
        <v>0.1986415481</v>
      </c>
      <c r="AA261" s="126">
        <f t="shared" si="1043"/>
        <v>0.08184467833</v>
      </c>
      <c r="AB261" s="126">
        <f t="shared" si="1043"/>
        <v>0.08624492986</v>
      </c>
      <c r="AC261" s="126">
        <f t="shared" si="1043"/>
        <v>0.09088175404</v>
      </c>
      <c r="AD261" s="126">
        <f t="shared" si="1043"/>
        <v>0.03553480432</v>
      </c>
      <c r="AE261" s="126">
        <f t="shared" si="1043"/>
        <v>0.03744527767</v>
      </c>
      <c r="AF261" s="126">
        <f t="shared" si="1043"/>
        <v>0.03945846464</v>
      </c>
      <c r="AG261" s="126">
        <f t="shared" si="1043"/>
        <v>0.04157988747</v>
      </c>
      <c r="AH261" s="126">
        <f t="shared" si="1043"/>
        <v>0.4575163399</v>
      </c>
      <c r="AI261" s="126">
        <f t="shared" si="1043"/>
        <v>0.1986415481</v>
      </c>
      <c r="AJ261" s="126">
        <f t="shared" si="1043"/>
        <v>0.2093212012</v>
      </c>
      <c r="AK261" s="126">
        <f t="shared" si="1043"/>
        <v>0.08624492986</v>
      </c>
      <c r="AL261" s="126">
        <f t="shared" si="1043"/>
        <v>0.09088175404</v>
      </c>
      <c r="AM261" s="126">
        <f t="shared" si="1043"/>
        <v>0.09576786985</v>
      </c>
      <c r="AN261" s="126">
        <f t="shared" si="1043"/>
        <v>0.03744527767</v>
      </c>
      <c r="AO261" s="126">
        <f t="shared" si="1043"/>
        <v>0.03945846464</v>
      </c>
      <c r="AP261" s="126">
        <f t="shared" si="1043"/>
        <v>0.04157988747</v>
      </c>
      <c r="AQ261" s="126">
        <f t="shared" si="1043"/>
        <v>0.04381536529</v>
      </c>
      <c r="AR261" s="126">
        <f t="shared" si="1043"/>
        <v>0.1885067753</v>
      </c>
      <c r="AS261" s="126">
        <f t="shared" si="1043"/>
        <v>0.08184467833</v>
      </c>
      <c r="AT261" s="126">
        <f t="shared" si="1043"/>
        <v>0.08624492986</v>
      </c>
      <c r="AU261" s="126">
        <f t="shared" si="1043"/>
        <v>0.03553480432</v>
      </c>
      <c r="AV261" s="126">
        <f t="shared" si="1043"/>
        <v>0.03744527767</v>
      </c>
      <c r="AW261" s="126">
        <f t="shared" si="1043"/>
        <v>0.03945846464</v>
      </c>
      <c r="AX261" s="126">
        <f t="shared" si="1043"/>
        <v>0.01542827638</v>
      </c>
      <c r="AY261" s="126">
        <f t="shared" si="1043"/>
        <v>0.01625775361</v>
      </c>
      <c r="AZ261" s="126">
        <f t="shared" si="1043"/>
        <v>0.01713182638</v>
      </c>
      <c r="BA261" s="126">
        <f t="shared" si="1043"/>
        <v>0.01805289232</v>
      </c>
      <c r="BB261" s="126">
        <f t="shared" si="1043"/>
        <v>0.1986415481</v>
      </c>
      <c r="BC261" s="126">
        <f t="shared" si="1043"/>
        <v>0.08624492986</v>
      </c>
      <c r="BD261" s="126">
        <f t="shared" si="1043"/>
        <v>0.09088175404</v>
      </c>
      <c r="BE261" s="126">
        <f t="shared" si="1043"/>
        <v>0.03744527767</v>
      </c>
      <c r="BF261" s="126">
        <f t="shared" si="1043"/>
        <v>0.03945846464</v>
      </c>
      <c r="BG261" s="126">
        <f t="shared" si="1043"/>
        <v>0.04157988747</v>
      </c>
      <c r="BH261" s="126">
        <f t="shared" si="1043"/>
        <v>0.01625775361</v>
      </c>
      <c r="BI261" s="126">
        <f t="shared" si="1043"/>
        <v>0.01713182638</v>
      </c>
      <c r="BJ261" s="126">
        <f t="shared" si="1043"/>
        <v>0.01805289232</v>
      </c>
      <c r="BK261" s="126">
        <f t="shared" si="1043"/>
        <v>0.01902347793</v>
      </c>
      <c r="BL261" s="126">
        <f t="shared" si="1043"/>
        <v>0.2093212012</v>
      </c>
      <c r="BM261" s="126">
        <f t="shared" si="1043"/>
        <v>0.09088175404</v>
      </c>
      <c r="BN261" s="126">
        <f t="shared" si="1043"/>
        <v>0.09576786985</v>
      </c>
      <c r="BO261" s="126">
        <f t="shared" si="1043"/>
        <v>0.03945846464</v>
      </c>
      <c r="BP261" s="126">
        <f t="shared" si="1043"/>
        <v>0.04157988747</v>
      </c>
      <c r="BQ261" s="126">
        <f t="shared" si="1043"/>
        <v>0.04381536529</v>
      </c>
      <c r="BR261" s="126">
        <f t="shared" si="1043"/>
        <v>0.01713182638</v>
      </c>
      <c r="BS261" s="126">
        <f t="shared" si="1043"/>
        <v>0.01805289232</v>
      </c>
      <c r="BT261" s="126">
        <f t="shared" si="1043"/>
        <v>0.01902347793</v>
      </c>
      <c r="BU261" s="126">
        <f t="shared" si="1043"/>
        <v>0.02004624556</v>
      </c>
      <c r="BV261" s="126">
        <f t="shared" si="1043"/>
        <v>0.08184467833</v>
      </c>
      <c r="BW261" s="126">
        <f t="shared" si="1043"/>
        <v>0.03553480432</v>
      </c>
      <c r="BX261" s="126">
        <f t="shared" si="1043"/>
        <v>0.03744527767</v>
      </c>
      <c r="BY261" s="126">
        <f t="shared" si="1043"/>
        <v>0.01542827638</v>
      </c>
      <c r="BZ261" s="126">
        <f t="shared" si="1043"/>
        <v>0.01625775361</v>
      </c>
      <c r="CA261" s="126">
        <f t="shared" si="1043"/>
        <v>0.01713182638</v>
      </c>
      <c r="CB261" s="126">
        <f t="shared" si="1043"/>
        <v>0.006698551372</v>
      </c>
      <c r="CC261" s="126">
        <f t="shared" si="1043"/>
        <v>0.007058688542</v>
      </c>
      <c r="CD261" s="126">
        <f t="shared" si="1043"/>
        <v>0.007438187926</v>
      </c>
      <c r="CE261" s="126">
        <f t="shared" si="1043"/>
        <v>0.007838090503</v>
      </c>
      <c r="CF261" s="126">
        <f t="shared" si="1043"/>
        <v>0.08624492986</v>
      </c>
      <c r="CG261" s="126">
        <f t="shared" si="1043"/>
        <v>0.03744527767</v>
      </c>
      <c r="CH261" s="126">
        <f t="shared" si="1043"/>
        <v>0.03945846464</v>
      </c>
      <c r="CI261" s="126">
        <f t="shared" si="1043"/>
        <v>0.01625775361</v>
      </c>
      <c r="CJ261" s="126">
        <f t="shared" si="1043"/>
        <v>0.01713182638</v>
      </c>
      <c r="CK261" s="126">
        <f t="shared" si="1043"/>
        <v>0.01805289232</v>
      </c>
      <c r="CL261" s="126">
        <f t="shared" si="1043"/>
        <v>0.007058688542</v>
      </c>
      <c r="CM261" s="126">
        <f t="shared" si="1043"/>
        <v>0.007438187926</v>
      </c>
      <c r="CN261" s="126">
        <f t="shared" si="1043"/>
        <v>0.007838090503</v>
      </c>
      <c r="CO261" s="126">
        <f t="shared" si="1043"/>
        <v>0.008259493218</v>
      </c>
      <c r="CP261" s="126">
        <f t="shared" si="1043"/>
        <v>0.09088175404</v>
      </c>
      <c r="CQ261" s="126">
        <f t="shared" si="1043"/>
        <v>0.03945846464</v>
      </c>
      <c r="CR261" s="126">
        <f t="shared" si="1043"/>
        <v>0.04157988747</v>
      </c>
      <c r="CS261" s="126">
        <f t="shared" si="1043"/>
        <v>0.01713182638</v>
      </c>
      <c r="CT261" s="126">
        <f t="shared" si="1043"/>
        <v>0.01805289232</v>
      </c>
      <c r="CU261" s="126">
        <f t="shared" si="1043"/>
        <v>0.01902347793</v>
      </c>
      <c r="CV261" s="126">
        <f t="shared" si="1043"/>
        <v>0.007438187926</v>
      </c>
      <c r="CW261" s="126">
        <f t="shared" si="1043"/>
        <v>0.007838090503</v>
      </c>
      <c r="CX261" s="126">
        <f t="shared" si="1043"/>
        <v>0.008259493218</v>
      </c>
      <c r="CY261" s="126">
        <f t="shared" si="1043"/>
        <v>0.008703551993</v>
      </c>
      <c r="CZ261" s="126">
        <f t="shared" si="1043"/>
        <v>0.09576786985</v>
      </c>
      <c r="DA261" s="126">
        <f t="shared" si="1043"/>
        <v>0.04157988747</v>
      </c>
      <c r="DB261" s="126">
        <f t="shared" si="1043"/>
        <v>0.04381536529</v>
      </c>
      <c r="DC261" s="126">
        <f t="shared" si="1043"/>
        <v>0.01805289232</v>
      </c>
      <c r="DD261" s="126">
        <f t="shared" si="1043"/>
        <v>0.01902347793</v>
      </c>
      <c r="DE261" s="126">
        <f t="shared" si="1043"/>
        <v>0.02004624556</v>
      </c>
      <c r="DF261" s="126">
        <f t="shared" si="1043"/>
        <v>0.007838090503</v>
      </c>
      <c r="DG261" s="126">
        <f t="shared" si="1043"/>
        <v>0.008259493218</v>
      </c>
      <c r="DH261" s="126">
        <f t="shared" si="1043"/>
        <v>0.008703551993</v>
      </c>
      <c r="DI261" s="126">
        <f t="shared" si="1043"/>
        <v>0.009171484896</v>
      </c>
      <c r="DJ261" s="126">
        <f t="shared" ref="DJ261:DS261" si="1044">$A261*OFFSET($D261,0,DJ$3)</f>
        <v>0.4489164087</v>
      </c>
      <c r="DK261" s="126">
        <f t="shared" si="1044"/>
        <v>0.1949076844</v>
      </c>
      <c r="DL261" s="126">
        <f t="shared" si="1044"/>
        <v>0.2053865922</v>
      </c>
      <c r="DM261" s="126">
        <f t="shared" si="1044"/>
        <v>0.08462378456</v>
      </c>
      <c r="DN261" s="126">
        <f t="shared" si="1044"/>
        <v>0.0891734504</v>
      </c>
      <c r="DO261" s="126">
        <f t="shared" si="1044"/>
        <v>0.09396772192</v>
      </c>
      <c r="DP261" s="126">
        <f t="shared" si="1044"/>
        <v>0.03674141907</v>
      </c>
      <c r="DQ261" s="126">
        <f t="shared" si="1044"/>
        <v>0.03871676418</v>
      </c>
      <c r="DR261" s="126">
        <f t="shared" si="1044"/>
        <v>0.04079831064</v>
      </c>
      <c r="DS261" s="126">
        <f t="shared" si="1044"/>
        <v>0.0429917682</v>
      </c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5">
        <f t="shared" ref="EF261:EO261" si="1045">D261*EF$3</f>
        <v>-0.002271078519</v>
      </c>
      <c r="EG261" s="125">
        <f t="shared" si="1045"/>
        <v>0.1923258111</v>
      </c>
      <c r="EH261" s="125">
        <f t="shared" si="1045"/>
        <v>0.2629779604</v>
      </c>
      <c r="EI261" s="125">
        <f t="shared" si="1045"/>
        <v>-0.06726065468</v>
      </c>
      <c r="EJ261" s="125">
        <f t="shared" si="1045"/>
        <v>0.1062203507</v>
      </c>
      <c r="EK261" s="125">
        <f t="shared" si="1045"/>
        <v>-0.04694876461</v>
      </c>
      <c r="EL261" s="125">
        <f t="shared" si="1045"/>
        <v>0.02792511378</v>
      </c>
      <c r="EM261" s="125">
        <f t="shared" si="1045"/>
        <v>-0.02622338557</v>
      </c>
      <c r="EN261" s="125">
        <f t="shared" si="1045"/>
        <v>-0.03085887472</v>
      </c>
      <c r="EO261" s="125">
        <f t="shared" si="1045"/>
        <v>0.03317191464</v>
      </c>
      <c r="EP261" s="127">
        <f t="shared" si="17"/>
        <v>0.4490583925</v>
      </c>
      <c r="EQ261" s="127">
        <v>0.0032184173980573383</v>
      </c>
      <c r="ER261" s="127">
        <f t="shared" si="18"/>
        <v>0.4489164087</v>
      </c>
      <c r="ES261" s="127">
        <f t="shared" si="19"/>
        <v>0.00000002015941156</v>
      </c>
      <c r="ET261" s="127">
        <f t="shared" si="20"/>
        <v>0.0002425586106</v>
      </c>
    </row>
    <row r="262">
      <c r="A262" s="123">
        <f>'Yield Tabulations'!Z263</f>
        <v>0.4455316373</v>
      </c>
      <c r="B262" s="124">
        <f>'Yield Tabulations'!V263</f>
        <v>0.4805725971</v>
      </c>
      <c r="C262" s="124">
        <f>'Yield Tabulations'!W263</f>
        <v>0.3837837838</v>
      </c>
      <c r="D262" s="125">
        <f t="shared" si="11"/>
        <v>1</v>
      </c>
      <c r="E262" s="125">
        <f t="shared" ref="E262:M262" si="1046">POWER($B262,E$1)*POWER($C262,E$2)</f>
        <v>0.3837837838</v>
      </c>
      <c r="F262" s="125">
        <f t="shared" si="1046"/>
        <v>0.4805725971</v>
      </c>
      <c r="G262" s="125">
        <f t="shared" si="1046"/>
        <v>0.1472899927</v>
      </c>
      <c r="H262" s="125">
        <f t="shared" si="1046"/>
        <v>0.1844359697</v>
      </c>
      <c r="I262" s="125">
        <f t="shared" si="1046"/>
        <v>0.2309500211</v>
      </c>
      <c r="J262" s="125">
        <f t="shared" si="1046"/>
        <v>0.05652751071</v>
      </c>
      <c r="K262" s="125">
        <f t="shared" si="1046"/>
        <v>0.07078353432</v>
      </c>
      <c r="L262" s="125">
        <f t="shared" si="1046"/>
        <v>0.08863487297</v>
      </c>
      <c r="M262" s="125">
        <f t="shared" si="1046"/>
        <v>0.1109882515</v>
      </c>
      <c r="N262" s="126">
        <f t="shared" ref="N262:DI262" si="1047">OFFSET($D262,0,N$2)*OFFSET($D262,0,N$3)</f>
        <v>1</v>
      </c>
      <c r="O262" s="126">
        <f t="shared" si="1047"/>
        <v>0.3837837838</v>
      </c>
      <c r="P262" s="126">
        <f t="shared" si="1047"/>
        <v>0.4805725971</v>
      </c>
      <c r="Q262" s="126">
        <f t="shared" si="1047"/>
        <v>0.1472899927</v>
      </c>
      <c r="R262" s="126">
        <f t="shared" si="1047"/>
        <v>0.1844359697</v>
      </c>
      <c r="S262" s="126">
        <f t="shared" si="1047"/>
        <v>0.2309500211</v>
      </c>
      <c r="T262" s="126">
        <f t="shared" si="1047"/>
        <v>0.05652751071</v>
      </c>
      <c r="U262" s="126">
        <f t="shared" si="1047"/>
        <v>0.07078353432</v>
      </c>
      <c r="V262" s="126">
        <f t="shared" si="1047"/>
        <v>0.08863487297</v>
      </c>
      <c r="W262" s="126">
        <f t="shared" si="1047"/>
        <v>0.1109882515</v>
      </c>
      <c r="X262" s="126">
        <f t="shared" si="1047"/>
        <v>0.3837837838</v>
      </c>
      <c r="Y262" s="126">
        <f t="shared" si="1047"/>
        <v>0.1472899927</v>
      </c>
      <c r="Z262" s="126">
        <f t="shared" si="1047"/>
        <v>0.1844359697</v>
      </c>
      <c r="AA262" s="126">
        <f t="shared" si="1047"/>
        <v>0.05652751071</v>
      </c>
      <c r="AB262" s="126">
        <f t="shared" si="1047"/>
        <v>0.07078353432</v>
      </c>
      <c r="AC262" s="126">
        <f t="shared" si="1047"/>
        <v>0.08863487297</v>
      </c>
      <c r="AD262" s="126">
        <f t="shared" si="1047"/>
        <v>0.02169434195</v>
      </c>
      <c r="AE262" s="126">
        <f t="shared" si="1047"/>
        <v>0.02716557263</v>
      </c>
      <c r="AF262" s="126">
        <f t="shared" si="1047"/>
        <v>0.03401662692</v>
      </c>
      <c r="AG262" s="126">
        <f t="shared" si="1047"/>
        <v>0.0425954911</v>
      </c>
      <c r="AH262" s="126">
        <f t="shared" si="1047"/>
        <v>0.4805725971</v>
      </c>
      <c r="AI262" s="126">
        <f t="shared" si="1047"/>
        <v>0.1844359697</v>
      </c>
      <c r="AJ262" s="126">
        <f t="shared" si="1047"/>
        <v>0.2309500211</v>
      </c>
      <c r="AK262" s="126">
        <f t="shared" si="1047"/>
        <v>0.07078353432</v>
      </c>
      <c r="AL262" s="126">
        <f t="shared" si="1047"/>
        <v>0.08863487297</v>
      </c>
      <c r="AM262" s="126">
        <f t="shared" si="1047"/>
        <v>0.1109882515</v>
      </c>
      <c r="AN262" s="126">
        <f t="shared" si="1047"/>
        <v>0.02716557263</v>
      </c>
      <c r="AO262" s="126">
        <f t="shared" si="1047"/>
        <v>0.03401662692</v>
      </c>
      <c r="AP262" s="126">
        <f t="shared" si="1047"/>
        <v>0.0425954911</v>
      </c>
      <c r="AQ262" s="126">
        <f t="shared" si="1047"/>
        <v>0.05333791225</v>
      </c>
      <c r="AR262" s="126">
        <f t="shared" si="1047"/>
        <v>0.1472899927</v>
      </c>
      <c r="AS262" s="126">
        <f t="shared" si="1047"/>
        <v>0.05652751071</v>
      </c>
      <c r="AT262" s="126">
        <f t="shared" si="1047"/>
        <v>0.07078353432</v>
      </c>
      <c r="AU262" s="126">
        <f t="shared" si="1047"/>
        <v>0.02169434195</v>
      </c>
      <c r="AV262" s="126">
        <f t="shared" si="1047"/>
        <v>0.02716557263</v>
      </c>
      <c r="AW262" s="126">
        <f t="shared" si="1047"/>
        <v>0.03401662692</v>
      </c>
      <c r="AX262" s="126">
        <f t="shared" si="1047"/>
        <v>0.00832593664</v>
      </c>
      <c r="AY262" s="126">
        <f t="shared" si="1047"/>
        <v>0.01042570625</v>
      </c>
      <c r="AZ262" s="126">
        <f t="shared" si="1047"/>
        <v>0.01305502979</v>
      </c>
      <c r="BA262" s="126">
        <f t="shared" si="1047"/>
        <v>0.01634745875</v>
      </c>
      <c r="BB262" s="126">
        <f t="shared" si="1047"/>
        <v>0.1844359697</v>
      </c>
      <c r="BC262" s="126">
        <f t="shared" si="1047"/>
        <v>0.07078353432</v>
      </c>
      <c r="BD262" s="126">
        <f t="shared" si="1047"/>
        <v>0.08863487297</v>
      </c>
      <c r="BE262" s="126">
        <f t="shared" si="1047"/>
        <v>0.02716557263</v>
      </c>
      <c r="BF262" s="126">
        <f t="shared" si="1047"/>
        <v>0.03401662692</v>
      </c>
      <c r="BG262" s="126">
        <f t="shared" si="1047"/>
        <v>0.0425954911</v>
      </c>
      <c r="BH262" s="126">
        <f t="shared" si="1047"/>
        <v>0.01042570625</v>
      </c>
      <c r="BI262" s="126">
        <f t="shared" si="1047"/>
        <v>0.01305502979</v>
      </c>
      <c r="BJ262" s="126">
        <f t="shared" si="1047"/>
        <v>0.01634745875</v>
      </c>
      <c r="BK262" s="126">
        <f t="shared" si="1047"/>
        <v>0.02047022578</v>
      </c>
      <c r="BL262" s="126">
        <f t="shared" si="1047"/>
        <v>0.2309500211</v>
      </c>
      <c r="BM262" s="126">
        <f t="shared" si="1047"/>
        <v>0.08863487297</v>
      </c>
      <c r="BN262" s="126">
        <f t="shared" si="1047"/>
        <v>0.1109882515</v>
      </c>
      <c r="BO262" s="126">
        <f t="shared" si="1047"/>
        <v>0.03401662692</v>
      </c>
      <c r="BP262" s="126">
        <f t="shared" si="1047"/>
        <v>0.0425954911</v>
      </c>
      <c r="BQ262" s="126">
        <f t="shared" si="1047"/>
        <v>0.05333791225</v>
      </c>
      <c r="BR262" s="126">
        <f t="shared" si="1047"/>
        <v>0.01305502979</v>
      </c>
      <c r="BS262" s="126">
        <f t="shared" si="1047"/>
        <v>0.01634745875</v>
      </c>
      <c r="BT262" s="126">
        <f t="shared" si="1047"/>
        <v>0.02047022578</v>
      </c>
      <c r="BU262" s="126">
        <f t="shared" si="1047"/>
        <v>0.02563273902</v>
      </c>
      <c r="BV262" s="126">
        <f t="shared" si="1047"/>
        <v>0.05652751071</v>
      </c>
      <c r="BW262" s="126">
        <f t="shared" si="1047"/>
        <v>0.02169434195</v>
      </c>
      <c r="BX262" s="126">
        <f t="shared" si="1047"/>
        <v>0.02716557263</v>
      </c>
      <c r="BY262" s="126">
        <f t="shared" si="1047"/>
        <v>0.00832593664</v>
      </c>
      <c r="BZ262" s="126">
        <f t="shared" si="1047"/>
        <v>0.01042570625</v>
      </c>
      <c r="CA262" s="126">
        <f t="shared" si="1047"/>
        <v>0.01305502979</v>
      </c>
      <c r="CB262" s="126">
        <f t="shared" si="1047"/>
        <v>0.003195359467</v>
      </c>
      <c r="CC262" s="126">
        <f t="shared" si="1047"/>
        <v>0.004001216994</v>
      </c>
      <c r="CD262" s="126">
        <f t="shared" si="1047"/>
        <v>0.005010308731</v>
      </c>
      <c r="CE262" s="126">
        <f t="shared" si="1047"/>
        <v>0.006273889573</v>
      </c>
      <c r="CF262" s="126">
        <f t="shared" si="1047"/>
        <v>0.07078353432</v>
      </c>
      <c r="CG262" s="126">
        <f t="shared" si="1047"/>
        <v>0.02716557263</v>
      </c>
      <c r="CH262" s="126">
        <f t="shared" si="1047"/>
        <v>0.03401662692</v>
      </c>
      <c r="CI262" s="126">
        <f t="shared" si="1047"/>
        <v>0.01042570625</v>
      </c>
      <c r="CJ262" s="126">
        <f t="shared" si="1047"/>
        <v>0.01305502979</v>
      </c>
      <c r="CK262" s="126">
        <f t="shared" si="1047"/>
        <v>0.01634745875</v>
      </c>
      <c r="CL262" s="126">
        <f t="shared" si="1047"/>
        <v>0.004001216994</v>
      </c>
      <c r="CM262" s="126">
        <f t="shared" si="1047"/>
        <v>0.005010308731</v>
      </c>
      <c r="CN262" s="126">
        <f t="shared" si="1047"/>
        <v>0.006273889573</v>
      </c>
      <c r="CO262" s="126">
        <f t="shared" si="1047"/>
        <v>0.007856140706</v>
      </c>
      <c r="CP262" s="126">
        <f t="shared" si="1047"/>
        <v>0.08863487297</v>
      </c>
      <c r="CQ262" s="126">
        <f t="shared" si="1047"/>
        <v>0.03401662692</v>
      </c>
      <c r="CR262" s="126">
        <f t="shared" si="1047"/>
        <v>0.0425954911</v>
      </c>
      <c r="CS262" s="126">
        <f t="shared" si="1047"/>
        <v>0.01305502979</v>
      </c>
      <c r="CT262" s="126">
        <f t="shared" si="1047"/>
        <v>0.01634745875</v>
      </c>
      <c r="CU262" s="126">
        <f t="shared" si="1047"/>
        <v>0.02047022578</v>
      </c>
      <c r="CV262" s="126">
        <f t="shared" si="1047"/>
        <v>0.005010308731</v>
      </c>
      <c r="CW262" s="126">
        <f t="shared" si="1047"/>
        <v>0.006273889573</v>
      </c>
      <c r="CX262" s="126">
        <f t="shared" si="1047"/>
        <v>0.007856140706</v>
      </c>
      <c r="CY262" s="126">
        <f t="shared" si="1047"/>
        <v>0.009837429569</v>
      </c>
      <c r="CZ262" s="126">
        <f t="shared" si="1047"/>
        <v>0.1109882515</v>
      </c>
      <c r="DA262" s="126">
        <f t="shared" si="1047"/>
        <v>0.0425954911</v>
      </c>
      <c r="DB262" s="126">
        <f t="shared" si="1047"/>
        <v>0.05333791225</v>
      </c>
      <c r="DC262" s="126">
        <f t="shared" si="1047"/>
        <v>0.01634745875</v>
      </c>
      <c r="DD262" s="126">
        <f t="shared" si="1047"/>
        <v>0.02047022578</v>
      </c>
      <c r="DE262" s="126">
        <f t="shared" si="1047"/>
        <v>0.02563273902</v>
      </c>
      <c r="DF262" s="126">
        <f t="shared" si="1047"/>
        <v>0.006273889573</v>
      </c>
      <c r="DG262" s="126">
        <f t="shared" si="1047"/>
        <v>0.007856140706</v>
      </c>
      <c r="DH262" s="126">
        <f t="shared" si="1047"/>
        <v>0.009837429569</v>
      </c>
      <c r="DI262" s="126">
        <f t="shared" si="1047"/>
        <v>0.01231839196</v>
      </c>
      <c r="DJ262" s="126">
        <f t="shared" ref="DJ262:DS262" si="1048">$A262*OFFSET($D262,0,DJ$3)</f>
        <v>0.4455316373</v>
      </c>
      <c r="DK262" s="126">
        <f t="shared" si="1048"/>
        <v>0.1709878176</v>
      </c>
      <c r="DL262" s="126">
        <f t="shared" si="1048"/>
        <v>0.214110296</v>
      </c>
      <c r="DM262" s="126">
        <f t="shared" si="1048"/>
        <v>0.06562235161</v>
      </c>
      <c r="DN262" s="126">
        <f t="shared" si="1048"/>
        <v>0.08217205957</v>
      </c>
      <c r="DO262" s="126">
        <f t="shared" si="1048"/>
        <v>0.102895541</v>
      </c>
      <c r="DP262" s="126">
        <f t="shared" si="1048"/>
        <v>0.0251847944</v>
      </c>
      <c r="DQ262" s="126">
        <f t="shared" si="1048"/>
        <v>0.03153630394</v>
      </c>
      <c r="DR262" s="126">
        <f t="shared" si="1048"/>
        <v>0.03948964008</v>
      </c>
      <c r="DS262" s="126">
        <f t="shared" si="1048"/>
        <v>0.04944877739</v>
      </c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5">
        <f t="shared" ref="EF262:EO262" si="1049">D262*EF$3</f>
        <v>-0.002271078519</v>
      </c>
      <c r="EG262" s="125">
        <f t="shared" si="1049"/>
        <v>0.1700046149</v>
      </c>
      <c r="EH262" s="125">
        <f t="shared" si="1049"/>
        <v>0.2762305745</v>
      </c>
      <c r="EI262" s="125">
        <f t="shared" si="1049"/>
        <v>-0.0525541924</v>
      </c>
      <c r="EJ262" s="125">
        <f t="shared" si="1049"/>
        <v>0.09862414771</v>
      </c>
      <c r="EK262" s="125">
        <f t="shared" si="1049"/>
        <v>-0.05179990423</v>
      </c>
      <c r="EL262" s="125">
        <f t="shared" si="1049"/>
        <v>0.01928698604</v>
      </c>
      <c r="EM262" s="125">
        <f t="shared" si="1049"/>
        <v>-0.02152223806</v>
      </c>
      <c r="EN262" s="125">
        <f t="shared" si="1049"/>
        <v>-0.03009594686</v>
      </c>
      <c r="EO262" s="125">
        <f t="shared" si="1049"/>
        <v>0.03844392497</v>
      </c>
      <c r="EP262" s="127">
        <f t="shared" si="17"/>
        <v>0.4443468881</v>
      </c>
      <c r="EQ262" s="127">
        <v>-0.0010732183916118965</v>
      </c>
      <c r="ER262" s="127">
        <f t="shared" si="18"/>
        <v>0.4455316373</v>
      </c>
      <c r="ES262" s="127">
        <f t="shared" si="19"/>
        <v>0.000001403630654</v>
      </c>
      <c r="ET262" s="127">
        <f t="shared" si="20"/>
        <v>0.0001485844443</v>
      </c>
    </row>
    <row r="263">
      <c r="A263" s="123">
        <f>'Yield Tabulations'!Z264</f>
        <v>0.5405179616</v>
      </c>
      <c r="B263" s="124">
        <f>'Yield Tabulations'!V264</f>
        <v>0.5225464191</v>
      </c>
      <c r="C263" s="124">
        <f>'Yield Tabulations'!W264</f>
        <v>0.5711060948</v>
      </c>
      <c r="D263" s="125">
        <f t="shared" si="11"/>
        <v>1</v>
      </c>
      <c r="E263" s="125">
        <f t="shared" ref="E263:M263" si="1050">POWER($B263,E$1)*POWER($C263,E$2)</f>
        <v>0.5711060948</v>
      </c>
      <c r="F263" s="125">
        <f t="shared" si="1050"/>
        <v>0.5225464191</v>
      </c>
      <c r="G263" s="125">
        <f t="shared" si="1050"/>
        <v>0.3261621715</v>
      </c>
      <c r="H263" s="125">
        <f t="shared" si="1050"/>
        <v>0.2984294448</v>
      </c>
      <c r="I263" s="125">
        <f t="shared" si="1050"/>
        <v>0.2730547601</v>
      </c>
      <c r="J263" s="125">
        <f t="shared" si="1050"/>
        <v>0.1862732041</v>
      </c>
      <c r="K263" s="125">
        <f t="shared" si="1050"/>
        <v>0.1704348748</v>
      </c>
      <c r="L263" s="125">
        <f t="shared" si="1050"/>
        <v>0.1559432377</v>
      </c>
      <c r="M263" s="125">
        <f t="shared" si="1050"/>
        <v>0.1426837871</v>
      </c>
      <c r="N263" s="126">
        <f t="shared" ref="N263:DI263" si="1051">OFFSET($D263,0,N$2)*OFFSET($D263,0,N$3)</f>
        <v>1</v>
      </c>
      <c r="O263" s="126">
        <f t="shared" si="1051"/>
        <v>0.5711060948</v>
      </c>
      <c r="P263" s="126">
        <f t="shared" si="1051"/>
        <v>0.5225464191</v>
      </c>
      <c r="Q263" s="126">
        <f t="shared" si="1051"/>
        <v>0.3261621715</v>
      </c>
      <c r="R263" s="126">
        <f t="shared" si="1051"/>
        <v>0.2984294448</v>
      </c>
      <c r="S263" s="126">
        <f t="shared" si="1051"/>
        <v>0.2730547601</v>
      </c>
      <c r="T263" s="126">
        <f t="shared" si="1051"/>
        <v>0.1862732041</v>
      </c>
      <c r="U263" s="126">
        <f t="shared" si="1051"/>
        <v>0.1704348748</v>
      </c>
      <c r="V263" s="126">
        <f t="shared" si="1051"/>
        <v>0.1559432377</v>
      </c>
      <c r="W263" s="126">
        <f t="shared" si="1051"/>
        <v>0.1426837871</v>
      </c>
      <c r="X263" s="126">
        <f t="shared" si="1051"/>
        <v>0.5711060948</v>
      </c>
      <c r="Y263" s="126">
        <f t="shared" si="1051"/>
        <v>0.3261621715</v>
      </c>
      <c r="Z263" s="126">
        <f t="shared" si="1051"/>
        <v>0.2984294448</v>
      </c>
      <c r="AA263" s="126">
        <f t="shared" si="1051"/>
        <v>0.1862732041</v>
      </c>
      <c r="AB263" s="126">
        <f t="shared" si="1051"/>
        <v>0.1704348748</v>
      </c>
      <c r="AC263" s="126">
        <f t="shared" si="1051"/>
        <v>0.1559432377</v>
      </c>
      <c r="AD263" s="126">
        <f t="shared" si="1051"/>
        <v>0.1063817621</v>
      </c>
      <c r="AE263" s="126">
        <f t="shared" si="1051"/>
        <v>0.09733639575</v>
      </c>
      <c r="AF263" s="126">
        <f t="shared" si="1051"/>
        <v>0.0890601335</v>
      </c>
      <c r="AG263" s="126">
        <f t="shared" si="1051"/>
        <v>0.08148758045</v>
      </c>
      <c r="AH263" s="126">
        <f t="shared" si="1051"/>
        <v>0.5225464191</v>
      </c>
      <c r="AI263" s="126">
        <f t="shared" si="1051"/>
        <v>0.2984294448</v>
      </c>
      <c r="AJ263" s="126">
        <f t="shared" si="1051"/>
        <v>0.2730547601</v>
      </c>
      <c r="AK263" s="126">
        <f t="shared" si="1051"/>
        <v>0.1704348748</v>
      </c>
      <c r="AL263" s="126">
        <f t="shared" si="1051"/>
        <v>0.1559432377</v>
      </c>
      <c r="AM263" s="126">
        <f t="shared" si="1051"/>
        <v>0.1426837871</v>
      </c>
      <c r="AN263" s="126">
        <f t="shared" si="1051"/>
        <v>0.09733639575</v>
      </c>
      <c r="AO263" s="126">
        <f t="shared" si="1051"/>
        <v>0.0890601335</v>
      </c>
      <c r="AP263" s="126">
        <f t="shared" si="1051"/>
        <v>0.08148758045</v>
      </c>
      <c r="AQ263" s="126">
        <f t="shared" si="1051"/>
        <v>0.07455890202</v>
      </c>
      <c r="AR263" s="126">
        <f t="shared" si="1051"/>
        <v>0.3261621715</v>
      </c>
      <c r="AS263" s="126">
        <f t="shared" si="1051"/>
        <v>0.1862732041</v>
      </c>
      <c r="AT263" s="126">
        <f t="shared" si="1051"/>
        <v>0.1704348748</v>
      </c>
      <c r="AU263" s="126">
        <f t="shared" si="1051"/>
        <v>0.1063817621</v>
      </c>
      <c r="AV263" s="126">
        <f t="shared" si="1051"/>
        <v>0.09733639575</v>
      </c>
      <c r="AW263" s="126">
        <f t="shared" si="1051"/>
        <v>0.0890601335</v>
      </c>
      <c r="AX263" s="126">
        <f t="shared" si="1051"/>
        <v>0.06075527273</v>
      </c>
      <c r="AY263" s="126">
        <f t="shared" si="1051"/>
        <v>0.05558940886</v>
      </c>
      <c r="AZ263" s="126">
        <f t="shared" si="1051"/>
        <v>0.05086278505</v>
      </c>
      <c r="BA263" s="126">
        <f t="shared" si="1051"/>
        <v>0.04653805385</v>
      </c>
      <c r="BB263" s="126">
        <f t="shared" si="1051"/>
        <v>0.2984294448</v>
      </c>
      <c r="BC263" s="126">
        <f t="shared" si="1051"/>
        <v>0.1704348748</v>
      </c>
      <c r="BD263" s="126">
        <f t="shared" si="1051"/>
        <v>0.1559432377</v>
      </c>
      <c r="BE263" s="126">
        <f t="shared" si="1051"/>
        <v>0.09733639575</v>
      </c>
      <c r="BF263" s="126">
        <f t="shared" si="1051"/>
        <v>0.0890601335</v>
      </c>
      <c r="BG263" s="126">
        <f t="shared" si="1051"/>
        <v>0.08148758045</v>
      </c>
      <c r="BH263" s="126">
        <f t="shared" si="1051"/>
        <v>0.05558940886</v>
      </c>
      <c r="BI263" s="126">
        <f t="shared" si="1051"/>
        <v>0.05086278505</v>
      </c>
      <c r="BJ263" s="126">
        <f t="shared" si="1051"/>
        <v>0.04653805385</v>
      </c>
      <c r="BK263" s="126">
        <f t="shared" si="1051"/>
        <v>0.04258104337</v>
      </c>
      <c r="BL263" s="126">
        <f t="shared" si="1051"/>
        <v>0.2730547601</v>
      </c>
      <c r="BM263" s="126">
        <f t="shared" si="1051"/>
        <v>0.1559432377</v>
      </c>
      <c r="BN263" s="126">
        <f t="shared" si="1051"/>
        <v>0.1426837871</v>
      </c>
      <c r="BO263" s="126">
        <f t="shared" si="1051"/>
        <v>0.0890601335</v>
      </c>
      <c r="BP263" s="126">
        <f t="shared" si="1051"/>
        <v>0.08148758045</v>
      </c>
      <c r="BQ263" s="126">
        <f t="shared" si="1051"/>
        <v>0.07455890202</v>
      </c>
      <c r="BR263" s="126">
        <f t="shared" si="1051"/>
        <v>0.05086278505</v>
      </c>
      <c r="BS263" s="126">
        <f t="shared" si="1051"/>
        <v>0.04653805385</v>
      </c>
      <c r="BT263" s="126">
        <f t="shared" si="1051"/>
        <v>0.04258104337</v>
      </c>
      <c r="BU263" s="126">
        <f t="shared" si="1051"/>
        <v>0.03896048726</v>
      </c>
      <c r="BV263" s="126">
        <f t="shared" si="1051"/>
        <v>0.1862732041</v>
      </c>
      <c r="BW263" s="126">
        <f t="shared" si="1051"/>
        <v>0.1063817621</v>
      </c>
      <c r="BX263" s="126">
        <f t="shared" si="1051"/>
        <v>0.09733639575</v>
      </c>
      <c r="BY263" s="126">
        <f t="shared" si="1051"/>
        <v>0.06075527273</v>
      </c>
      <c r="BZ263" s="126">
        <f t="shared" si="1051"/>
        <v>0.05558940886</v>
      </c>
      <c r="CA263" s="126">
        <f t="shared" si="1051"/>
        <v>0.05086278505</v>
      </c>
      <c r="CB263" s="126">
        <f t="shared" si="1051"/>
        <v>0.03469770655</v>
      </c>
      <c r="CC263" s="126">
        <f t="shared" si="1051"/>
        <v>0.03174745021</v>
      </c>
      <c r="CD263" s="126">
        <f t="shared" si="1051"/>
        <v>0.02904804654</v>
      </c>
      <c r="CE263" s="126">
        <f t="shared" si="1051"/>
        <v>0.02657816619</v>
      </c>
      <c r="CF263" s="126">
        <f t="shared" si="1051"/>
        <v>0.1704348748</v>
      </c>
      <c r="CG263" s="126">
        <f t="shared" si="1051"/>
        <v>0.09733639575</v>
      </c>
      <c r="CH263" s="126">
        <f t="shared" si="1051"/>
        <v>0.0890601335</v>
      </c>
      <c r="CI263" s="126">
        <f t="shared" si="1051"/>
        <v>0.05558940886</v>
      </c>
      <c r="CJ263" s="126">
        <f t="shared" si="1051"/>
        <v>0.05086278505</v>
      </c>
      <c r="CK263" s="126">
        <f t="shared" si="1051"/>
        <v>0.04653805385</v>
      </c>
      <c r="CL263" s="126">
        <f t="shared" si="1051"/>
        <v>0.03174745021</v>
      </c>
      <c r="CM263" s="126">
        <f t="shared" si="1051"/>
        <v>0.02904804654</v>
      </c>
      <c r="CN263" s="126">
        <f t="shared" si="1051"/>
        <v>0.02657816619</v>
      </c>
      <c r="CO263" s="126">
        <f t="shared" si="1051"/>
        <v>0.02431829339</v>
      </c>
      <c r="CP263" s="126">
        <f t="shared" si="1051"/>
        <v>0.1559432377</v>
      </c>
      <c r="CQ263" s="126">
        <f t="shared" si="1051"/>
        <v>0.0890601335</v>
      </c>
      <c r="CR263" s="126">
        <f t="shared" si="1051"/>
        <v>0.08148758045</v>
      </c>
      <c r="CS263" s="126">
        <f t="shared" si="1051"/>
        <v>0.05086278505</v>
      </c>
      <c r="CT263" s="126">
        <f t="shared" si="1051"/>
        <v>0.04653805385</v>
      </c>
      <c r="CU263" s="126">
        <f t="shared" si="1051"/>
        <v>0.04258104337</v>
      </c>
      <c r="CV263" s="126">
        <f t="shared" si="1051"/>
        <v>0.02904804654</v>
      </c>
      <c r="CW263" s="126">
        <f t="shared" si="1051"/>
        <v>0.02657816619</v>
      </c>
      <c r="CX263" s="126">
        <f t="shared" si="1051"/>
        <v>0.02431829339</v>
      </c>
      <c r="CY263" s="126">
        <f t="shared" si="1051"/>
        <v>0.02225057173</v>
      </c>
      <c r="CZ263" s="126">
        <f t="shared" si="1051"/>
        <v>0.1426837871</v>
      </c>
      <c r="DA263" s="126">
        <f t="shared" si="1051"/>
        <v>0.08148758045</v>
      </c>
      <c r="DB263" s="126">
        <f t="shared" si="1051"/>
        <v>0.07455890202</v>
      </c>
      <c r="DC263" s="126">
        <f t="shared" si="1051"/>
        <v>0.04653805385</v>
      </c>
      <c r="DD263" s="126">
        <f t="shared" si="1051"/>
        <v>0.04258104337</v>
      </c>
      <c r="DE263" s="126">
        <f t="shared" si="1051"/>
        <v>0.03896048726</v>
      </c>
      <c r="DF263" s="126">
        <f t="shared" si="1051"/>
        <v>0.02657816619</v>
      </c>
      <c r="DG263" s="126">
        <f t="shared" si="1051"/>
        <v>0.02431829339</v>
      </c>
      <c r="DH263" s="126">
        <f t="shared" si="1051"/>
        <v>0.02225057173</v>
      </c>
      <c r="DI263" s="126">
        <f t="shared" si="1051"/>
        <v>0.02035866311</v>
      </c>
      <c r="DJ263" s="126">
        <f t="shared" ref="DJ263:DS263" si="1052">$A263*OFFSET($D263,0,DJ$3)</f>
        <v>0.5405179616</v>
      </c>
      <c r="DK263" s="126">
        <f t="shared" si="1052"/>
        <v>0.3086931022</v>
      </c>
      <c r="DL263" s="126">
        <f t="shared" si="1052"/>
        <v>0.2824457253</v>
      </c>
      <c r="DM263" s="126">
        <f t="shared" si="1052"/>
        <v>0.1762965121</v>
      </c>
      <c r="DN263" s="126">
        <f t="shared" si="1052"/>
        <v>0.1613064752</v>
      </c>
      <c r="DO263" s="126">
        <f t="shared" si="1052"/>
        <v>0.1475910023</v>
      </c>
      <c r="DP263" s="126">
        <f t="shared" si="1052"/>
        <v>0.1006840126</v>
      </c>
      <c r="DQ263" s="126">
        <f t="shared" si="1052"/>
        <v>0.09212311109</v>
      </c>
      <c r="DR263" s="126">
        <f t="shared" si="1052"/>
        <v>0.08429012097</v>
      </c>
      <c r="DS263" s="126">
        <f t="shared" si="1052"/>
        <v>0.07712314976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5">
        <f t="shared" ref="EF263:EO263" si="1053">D263*EF$3</f>
        <v>-0.002271078519</v>
      </c>
      <c r="EG263" s="125">
        <f t="shared" si="1053"/>
        <v>0.2529827362</v>
      </c>
      <c r="EH263" s="125">
        <f t="shared" si="1053"/>
        <v>0.3003569043</v>
      </c>
      <c r="EI263" s="125">
        <f t="shared" si="1053"/>
        <v>-0.1163771496</v>
      </c>
      <c r="EJ263" s="125">
        <f t="shared" si="1053"/>
        <v>0.1595803123</v>
      </c>
      <c r="EK263" s="125">
        <f t="shared" si="1053"/>
        <v>-0.06124359875</v>
      </c>
      <c r="EL263" s="125">
        <f t="shared" si="1053"/>
        <v>0.06355575614</v>
      </c>
      <c r="EM263" s="125">
        <f t="shared" si="1053"/>
        <v>-0.05182193832</v>
      </c>
      <c r="EN263" s="125">
        <f t="shared" si="1053"/>
        <v>-0.0529504837</v>
      </c>
      <c r="EO263" s="125">
        <f t="shared" si="1053"/>
        <v>0.04942257162</v>
      </c>
      <c r="EP263" s="127">
        <f t="shared" si="17"/>
        <v>0.5412340317</v>
      </c>
      <c r="EQ263" s="127">
        <v>-0.0012578381152438256</v>
      </c>
      <c r="ER263" s="127">
        <f t="shared" si="18"/>
        <v>0.5405179616</v>
      </c>
      <c r="ES263" s="127">
        <f t="shared" si="19"/>
        <v>0.0000005127563854</v>
      </c>
      <c r="ET263" s="127">
        <f t="shared" si="20"/>
        <v>0.011486662</v>
      </c>
    </row>
    <row r="264">
      <c r="A264" s="123">
        <f>'Yield Tabulations'!Z265</f>
        <v>0.4363030808</v>
      </c>
      <c r="B264" s="124">
        <f>'Yield Tabulations'!V265</f>
        <v>0.4722222222</v>
      </c>
      <c r="C264" s="124">
        <f>'Yield Tabulations'!W265</f>
        <v>0.3752808989</v>
      </c>
      <c r="D264" s="125">
        <f t="shared" si="11"/>
        <v>1</v>
      </c>
      <c r="E264" s="125">
        <f t="shared" ref="E264:M264" si="1054">POWER($B264,E$1)*POWER($C264,E$2)</f>
        <v>0.3752808989</v>
      </c>
      <c r="F264" s="125">
        <f t="shared" si="1054"/>
        <v>0.4722222222</v>
      </c>
      <c r="G264" s="125">
        <f t="shared" si="1054"/>
        <v>0.1408357531</v>
      </c>
      <c r="H264" s="125">
        <f t="shared" si="1054"/>
        <v>0.17721598</v>
      </c>
      <c r="I264" s="125">
        <f t="shared" si="1054"/>
        <v>0.2229938272</v>
      </c>
      <c r="J264" s="125">
        <f t="shared" si="1054"/>
        <v>0.052852968</v>
      </c>
      <c r="K264" s="125">
        <f t="shared" si="1054"/>
        <v>0.06650577228</v>
      </c>
      <c r="L264" s="125">
        <f t="shared" si="1054"/>
        <v>0.0836853239</v>
      </c>
      <c r="M264" s="125">
        <f t="shared" si="1054"/>
        <v>0.1053026406</v>
      </c>
      <c r="N264" s="126">
        <f t="shared" ref="N264:DI264" si="1055">OFFSET($D264,0,N$2)*OFFSET($D264,0,N$3)</f>
        <v>1</v>
      </c>
      <c r="O264" s="126">
        <f t="shared" si="1055"/>
        <v>0.3752808989</v>
      </c>
      <c r="P264" s="126">
        <f t="shared" si="1055"/>
        <v>0.4722222222</v>
      </c>
      <c r="Q264" s="126">
        <f t="shared" si="1055"/>
        <v>0.1408357531</v>
      </c>
      <c r="R264" s="126">
        <f t="shared" si="1055"/>
        <v>0.17721598</v>
      </c>
      <c r="S264" s="126">
        <f t="shared" si="1055"/>
        <v>0.2229938272</v>
      </c>
      <c r="T264" s="126">
        <f t="shared" si="1055"/>
        <v>0.052852968</v>
      </c>
      <c r="U264" s="126">
        <f t="shared" si="1055"/>
        <v>0.06650577228</v>
      </c>
      <c r="V264" s="126">
        <f t="shared" si="1055"/>
        <v>0.0836853239</v>
      </c>
      <c r="W264" s="126">
        <f t="shared" si="1055"/>
        <v>0.1053026406</v>
      </c>
      <c r="X264" s="126">
        <f t="shared" si="1055"/>
        <v>0.3752808989</v>
      </c>
      <c r="Y264" s="126">
        <f t="shared" si="1055"/>
        <v>0.1408357531</v>
      </c>
      <c r="Z264" s="126">
        <f t="shared" si="1055"/>
        <v>0.17721598</v>
      </c>
      <c r="AA264" s="126">
        <f t="shared" si="1055"/>
        <v>0.052852968</v>
      </c>
      <c r="AB264" s="126">
        <f t="shared" si="1055"/>
        <v>0.06650577228</v>
      </c>
      <c r="AC264" s="126">
        <f t="shared" si="1055"/>
        <v>0.0836853239</v>
      </c>
      <c r="AD264" s="126">
        <f t="shared" si="1055"/>
        <v>0.01983470934</v>
      </c>
      <c r="AE264" s="126">
        <f t="shared" si="1055"/>
        <v>0.024958346</v>
      </c>
      <c r="AF264" s="126">
        <f t="shared" si="1055"/>
        <v>0.03140550358</v>
      </c>
      <c r="AG264" s="126">
        <f t="shared" si="1055"/>
        <v>0.03951806962</v>
      </c>
      <c r="AH264" s="126">
        <f t="shared" si="1055"/>
        <v>0.4722222222</v>
      </c>
      <c r="AI264" s="126">
        <f t="shared" si="1055"/>
        <v>0.17721598</v>
      </c>
      <c r="AJ264" s="126">
        <f t="shared" si="1055"/>
        <v>0.2229938272</v>
      </c>
      <c r="AK264" s="126">
        <f t="shared" si="1055"/>
        <v>0.06650577228</v>
      </c>
      <c r="AL264" s="126">
        <f t="shared" si="1055"/>
        <v>0.0836853239</v>
      </c>
      <c r="AM264" s="126">
        <f t="shared" si="1055"/>
        <v>0.1053026406</v>
      </c>
      <c r="AN264" s="126">
        <f t="shared" si="1055"/>
        <v>0.024958346</v>
      </c>
      <c r="AO264" s="126">
        <f t="shared" si="1055"/>
        <v>0.03140550358</v>
      </c>
      <c r="AP264" s="126">
        <f t="shared" si="1055"/>
        <v>0.03951806962</v>
      </c>
      <c r="AQ264" s="126">
        <f t="shared" si="1055"/>
        <v>0.04972624695</v>
      </c>
      <c r="AR264" s="126">
        <f t="shared" si="1055"/>
        <v>0.1408357531</v>
      </c>
      <c r="AS264" s="126">
        <f t="shared" si="1055"/>
        <v>0.052852968</v>
      </c>
      <c r="AT264" s="126">
        <f t="shared" si="1055"/>
        <v>0.06650577228</v>
      </c>
      <c r="AU264" s="126">
        <f t="shared" si="1055"/>
        <v>0.01983470934</v>
      </c>
      <c r="AV264" s="126">
        <f t="shared" si="1055"/>
        <v>0.024958346</v>
      </c>
      <c r="AW264" s="126">
        <f t="shared" si="1055"/>
        <v>0.03140550358</v>
      </c>
      <c r="AX264" s="126">
        <f t="shared" si="1055"/>
        <v>0.00744358755</v>
      </c>
      <c r="AY264" s="126">
        <f t="shared" si="1055"/>
        <v>0.009366390522</v>
      </c>
      <c r="AZ264" s="126">
        <f t="shared" si="1055"/>
        <v>0.01178588561</v>
      </c>
      <c r="BA264" s="126">
        <f t="shared" si="1055"/>
        <v>0.01483037669</v>
      </c>
      <c r="BB264" s="126">
        <f t="shared" si="1055"/>
        <v>0.17721598</v>
      </c>
      <c r="BC264" s="126">
        <f t="shared" si="1055"/>
        <v>0.06650577228</v>
      </c>
      <c r="BD264" s="126">
        <f t="shared" si="1055"/>
        <v>0.0836853239</v>
      </c>
      <c r="BE264" s="126">
        <f t="shared" si="1055"/>
        <v>0.024958346</v>
      </c>
      <c r="BF264" s="126">
        <f t="shared" si="1055"/>
        <v>0.03140550358</v>
      </c>
      <c r="BG264" s="126">
        <f t="shared" si="1055"/>
        <v>0.03951806962</v>
      </c>
      <c r="BH264" s="126">
        <f t="shared" si="1055"/>
        <v>0.009366390522</v>
      </c>
      <c r="BI264" s="126">
        <f t="shared" si="1055"/>
        <v>0.01178588561</v>
      </c>
      <c r="BJ264" s="126">
        <f t="shared" si="1055"/>
        <v>0.01483037669</v>
      </c>
      <c r="BK264" s="126">
        <f t="shared" si="1055"/>
        <v>0.01866131065</v>
      </c>
      <c r="BL264" s="126">
        <f t="shared" si="1055"/>
        <v>0.2229938272</v>
      </c>
      <c r="BM264" s="126">
        <f t="shared" si="1055"/>
        <v>0.0836853239</v>
      </c>
      <c r="BN264" s="126">
        <f t="shared" si="1055"/>
        <v>0.1053026406</v>
      </c>
      <c r="BO264" s="126">
        <f t="shared" si="1055"/>
        <v>0.03140550358</v>
      </c>
      <c r="BP264" s="126">
        <f t="shared" si="1055"/>
        <v>0.03951806962</v>
      </c>
      <c r="BQ264" s="126">
        <f t="shared" si="1055"/>
        <v>0.04972624695</v>
      </c>
      <c r="BR264" s="126">
        <f t="shared" si="1055"/>
        <v>0.01178588561</v>
      </c>
      <c r="BS264" s="126">
        <f t="shared" si="1055"/>
        <v>0.01483037669</v>
      </c>
      <c r="BT264" s="126">
        <f t="shared" si="1055"/>
        <v>0.01866131065</v>
      </c>
      <c r="BU264" s="126">
        <f t="shared" si="1055"/>
        <v>0.02348183884</v>
      </c>
      <c r="BV264" s="126">
        <f t="shared" si="1055"/>
        <v>0.052852968</v>
      </c>
      <c r="BW264" s="126">
        <f t="shared" si="1055"/>
        <v>0.01983470934</v>
      </c>
      <c r="BX264" s="126">
        <f t="shared" si="1055"/>
        <v>0.024958346</v>
      </c>
      <c r="BY264" s="126">
        <f t="shared" si="1055"/>
        <v>0.00744358755</v>
      </c>
      <c r="BZ264" s="126">
        <f t="shared" si="1055"/>
        <v>0.009366390522</v>
      </c>
      <c r="CA264" s="126">
        <f t="shared" si="1055"/>
        <v>0.01178588561</v>
      </c>
      <c r="CB264" s="126">
        <f t="shared" si="1055"/>
        <v>0.002793436227</v>
      </c>
      <c r="CC264" s="126">
        <f t="shared" si="1055"/>
        <v>0.003515027454</v>
      </c>
      <c r="CD264" s="126">
        <f t="shared" si="1055"/>
        <v>0.004423017746</v>
      </c>
      <c r="CE264" s="126">
        <f t="shared" si="1055"/>
        <v>0.005565557094</v>
      </c>
      <c r="CF264" s="126">
        <f t="shared" si="1055"/>
        <v>0.06650577228</v>
      </c>
      <c r="CG264" s="126">
        <f t="shared" si="1055"/>
        <v>0.024958346</v>
      </c>
      <c r="CH264" s="126">
        <f t="shared" si="1055"/>
        <v>0.03140550358</v>
      </c>
      <c r="CI264" s="126">
        <f t="shared" si="1055"/>
        <v>0.009366390522</v>
      </c>
      <c r="CJ264" s="126">
        <f t="shared" si="1055"/>
        <v>0.01178588561</v>
      </c>
      <c r="CK264" s="126">
        <f t="shared" si="1055"/>
        <v>0.01483037669</v>
      </c>
      <c r="CL264" s="126">
        <f t="shared" si="1055"/>
        <v>0.003515027454</v>
      </c>
      <c r="CM264" s="126">
        <f t="shared" si="1055"/>
        <v>0.004423017746</v>
      </c>
      <c r="CN264" s="126">
        <f t="shared" si="1055"/>
        <v>0.005565557094</v>
      </c>
      <c r="CO264" s="126">
        <f t="shared" si="1055"/>
        <v>0.007003233436</v>
      </c>
      <c r="CP264" s="126">
        <f t="shared" si="1055"/>
        <v>0.0836853239</v>
      </c>
      <c r="CQ264" s="126">
        <f t="shared" si="1055"/>
        <v>0.03140550358</v>
      </c>
      <c r="CR264" s="126">
        <f t="shared" si="1055"/>
        <v>0.03951806962</v>
      </c>
      <c r="CS264" s="126">
        <f t="shared" si="1055"/>
        <v>0.01178588561</v>
      </c>
      <c r="CT264" s="126">
        <f t="shared" si="1055"/>
        <v>0.01483037669</v>
      </c>
      <c r="CU264" s="126">
        <f t="shared" si="1055"/>
        <v>0.01866131065</v>
      </c>
      <c r="CV264" s="126">
        <f t="shared" si="1055"/>
        <v>0.004423017746</v>
      </c>
      <c r="CW264" s="126">
        <f t="shared" si="1055"/>
        <v>0.005565557094</v>
      </c>
      <c r="CX264" s="126">
        <f t="shared" si="1055"/>
        <v>0.007003233436</v>
      </c>
      <c r="CY264" s="126">
        <f t="shared" si="1055"/>
        <v>0.008812285587</v>
      </c>
      <c r="CZ264" s="126">
        <f t="shared" si="1055"/>
        <v>0.1053026406</v>
      </c>
      <c r="DA264" s="126">
        <f t="shared" si="1055"/>
        <v>0.03951806962</v>
      </c>
      <c r="DB264" s="126">
        <f t="shared" si="1055"/>
        <v>0.04972624695</v>
      </c>
      <c r="DC264" s="126">
        <f t="shared" si="1055"/>
        <v>0.01483037669</v>
      </c>
      <c r="DD264" s="126">
        <f t="shared" si="1055"/>
        <v>0.01866131065</v>
      </c>
      <c r="DE264" s="126">
        <f t="shared" si="1055"/>
        <v>0.02348183884</v>
      </c>
      <c r="DF264" s="126">
        <f t="shared" si="1055"/>
        <v>0.005565557094</v>
      </c>
      <c r="DG264" s="126">
        <f t="shared" si="1055"/>
        <v>0.007003233436</v>
      </c>
      <c r="DH264" s="126">
        <f t="shared" si="1055"/>
        <v>0.008812285587</v>
      </c>
      <c r="DI264" s="126">
        <f t="shared" si="1055"/>
        <v>0.01108864612</v>
      </c>
      <c r="DJ264" s="126">
        <f t="shared" ref="DJ264:DS264" si="1056">$A264*OFFSET($D264,0,DJ$3)</f>
        <v>0.4363030808</v>
      </c>
      <c r="DK264" s="126">
        <f t="shared" si="1056"/>
        <v>0.1637362123</v>
      </c>
      <c r="DL264" s="126">
        <f t="shared" si="1056"/>
        <v>0.2060320104</v>
      </c>
      <c r="DM264" s="126">
        <f t="shared" si="1056"/>
        <v>0.06144707294</v>
      </c>
      <c r="DN264" s="126">
        <f t="shared" si="1056"/>
        <v>0.07731987805</v>
      </c>
      <c r="DO264" s="126">
        <f t="shared" si="1056"/>
        <v>0.09729289378</v>
      </c>
      <c r="DP264" s="126">
        <f t="shared" si="1056"/>
        <v>0.02305991277</v>
      </c>
      <c r="DQ264" s="126">
        <f t="shared" si="1056"/>
        <v>0.02901667333</v>
      </c>
      <c r="DR264" s="126">
        <f t="shared" si="1056"/>
        <v>0.03651216463</v>
      </c>
      <c r="DS264" s="126">
        <f t="shared" si="1056"/>
        <v>0.04594386651</v>
      </c>
      <c r="DT264" s="126"/>
      <c r="DU264" s="126"/>
      <c r="DV264" s="126"/>
      <c r="DW264" s="126"/>
      <c r="DX264" s="126"/>
      <c r="DY264" s="126"/>
      <c r="DZ264" s="126"/>
      <c r="EA264" s="126"/>
      <c r="EB264" s="126"/>
      <c r="EC264" s="126"/>
      <c r="ED264" s="126"/>
      <c r="EE264" s="126"/>
      <c r="EF264" s="125">
        <f t="shared" ref="EF264:EO264" si="1057">D264*EF$3</f>
        <v>-0.002271078519</v>
      </c>
      <c r="EG264" s="125">
        <f t="shared" si="1057"/>
        <v>0.166238094</v>
      </c>
      <c r="EH264" s="125">
        <f t="shared" si="1057"/>
        <v>0.2714308234</v>
      </c>
      <c r="EI264" s="125">
        <f t="shared" si="1057"/>
        <v>-0.05025127049</v>
      </c>
      <c r="EJ264" s="125">
        <f t="shared" si="1057"/>
        <v>0.09476337516</v>
      </c>
      <c r="EK264" s="125">
        <f t="shared" si="1057"/>
        <v>-0.05001540522</v>
      </c>
      <c r="EL264" s="125">
        <f t="shared" si="1057"/>
        <v>0.01803324511</v>
      </c>
      <c r="EM264" s="125">
        <f t="shared" si="1057"/>
        <v>-0.02022155403</v>
      </c>
      <c r="EN264" s="125">
        <f t="shared" si="1057"/>
        <v>-0.02841532883</v>
      </c>
      <c r="EO264" s="125">
        <f t="shared" si="1057"/>
        <v>0.03647455259</v>
      </c>
      <c r="EP264" s="127">
        <f t="shared" si="17"/>
        <v>0.4357654531</v>
      </c>
      <c r="EQ264" s="127">
        <v>0.018993864227278223</v>
      </c>
      <c r="ER264" s="127">
        <f t="shared" si="18"/>
        <v>0.4363030808</v>
      </c>
      <c r="ES264" s="127">
        <f t="shared" si="19"/>
        <v>0.0000002890434565</v>
      </c>
      <c r="ET264" s="127">
        <f t="shared" si="20"/>
        <v>0.000008767315857</v>
      </c>
    </row>
    <row r="265">
      <c r="A265" s="123">
        <f>'Yield Tabulations'!Z266</f>
        <v>0.5211360634</v>
      </c>
      <c r="B265" s="124">
        <f>'Yield Tabulations'!V266</f>
        <v>0.5244831338</v>
      </c>
      <c r="C265" s="124">
        <f>'Yield Tabulations'!W266</f>
        <v>0.5159663866</v>
      </c>
      <c r="D265" s="125">
        <f t="shared" si="11"/>
        <v>1</v>
      </c>
      <c r="E265" s="125">
        <f t="shared" ref="E265:M265" si="1058">POWER($B265,E$1)*POWER($C265,E$2)</f>
        <v>0.5159663866</v>
      </c>
      <c r="F265" s="125">
        <f t="shared" si="1058"/>
        <v>0.5244831338</v>
      </c>
      <c r="G265" s="125">
        <f t="shared" si="1058"/>
        <v>0.2662213121</v>
      </c>
      <c r="H265" s="125">
        <f t="shared" si="1058"/>
        <v>0.2706156674</v>
      </c>
      <c r="I265" s="125">
        <f t="shared" si="1058"/>
        <v>0.2750825577</v>
      </c>
      <c r="J265" s="125">
        <f t="shared" si="1058"/>
        <v>0.1373612484</v>
      </c>
      <c r="K265" s="125">
        <f t="shared" si="1058"/>
        <v>0.139628588</v>
      </c>
      <c r="L265" s="125">
        <f t="shared" si="1058"/>
        <v>0.1419333533</v>
      </c>
      <c r="M265" s="125">
        <f t="shared" si="1058"/>
        <v>0.1442761619</v>
      </c>
      <c r="N265" s="126">
        <f t="shared" ref="N265:DI265" si="1059">OFFSET($D265,0,N$2)*OFFSET($D265,0,N$3)</f>
        <v>1</v>
      </c>
      <c r="O265" s="126">
        <f t="shared" si="1059"/>
        <v>0.5159663866</v>
      </c>
      <c r="P265" s="126">
        <f t="shared" si="1059"/>
        <v>0.5244831338</v>
      </c>
      <c r="Q265" s="126">
        <f t="shared" si="1059"/>
        <v>0.2662213121</v>
      </c>
      <c r="R265" s="126">
        <f t="shared" si="1059"/>
        <v>0.2706156674</v>
      </c>
      <c r="S265" s="126">
        <f t="shared" si="1059"/>
        <v>0.2750825577</v>
      </c>
      <c r="T265" s="126">
        <f t="shared" si="1059"/>
        <v>0.1373612484</v>
      </c>
      <c r="U265" s="126">
        <f t="shared" si="1059"/>
        <v>0.139628588</v>
      </c>
      <c r="V265" s="126">
        <f t="shared" si="1059"/>
        <v>0.1419333533</v>
      </c>
      <c r="W265" s="126">
        <f t="shared" si="1059"/>
        <v>0.1442761619</v>
      </c>
      <c r="X265" s="126">
        <f t="shared" si="1059"/>
        <v>0.5159663866</v>
      </c>
      <c r="Y265" s="126">
        <f t="shared" si="1059"/>
        <v>0.2662213121</v>
      </c>
      <c r="Z265" s="126">
        <f t="shared" si="1059"/>
        <v>0.2706156674</v>
      </c>
      <c r="AA265" s="126">
        <f t="shared" si="1059"/>
        <v>0.1373612484</v>
      </c>
      <c r="AB265" s="126">
        <f t="shared" si="1059"/>
        <v>0.139628588</v>
      </c>
      <c r="AC265" s="126">
        <f t="shared" si="1059"/>
        <v>0.1419333533</v>
      </c>
      <c r="AD265" s="126">
        <f t="shared" si="1059"/>
        <v>0.07087378699</v>
      </c>
      <c r="AE265" s="126">
        <f t="shared" si="1059"/>
        <v>0.07204365803</v>
      </c>
      <c r="AF265" s="126">
        <f t="shared" si="1059"/>
        <v>0.07323283943</v>
      </c>
      <c r="AG265" s="126">
        <f t="shared" si="1059"/>
        <v>0.07444164993</v>
      </c>
      <c r="AH265" s="126">
        <f t="shared" si="1059"/>
        <v>0.5244831338</v>
      </c>
      <c r="AI265" s="126">
        <f t="shared" si="1059"/>
        <v>0.2706156674</v>
      </c>
      <c r="AJ265" s="126">
        <f t="shared" si="1059"/>
        <v>0.2750825577</v>
      </c>
      <c r="AK265" s="126">
        <f t="shared" si="1059"/>
        <v>0.139628588</v>
      </c>
      <c r="AL265" s="126">
        <f t="shared" si="1059"/>
        <v>0.1419333533</v>
      </c>
      <c r="AM265" s="126">
        <f t="shared" si="1059"/>
        <v>0.1442761619</v>
      </c>
      <c r="AN265" s="126">
        <f t="shared" si="1059"/>
        <v>0.07204365803</v>
      </c>
      <c r="AO265" s="126">
        <f t="shared" si="1059"/>
        <v>0.07323283943</v>
      </c>
      <c r="AP265" s="126">
        <f t="shared" si="1059"/>
        <v>0.07444164993</v>
      </c>
      <c r="AQ265" s="126">
        <f t="shared" si="1059"/>
        <v>0.07567041354</v>
      </c>
      <c r="AR265" s="126">
        <f t="shared" si="1059"/>
        <v>0.2662213121</v>
      </c>
      <c r="AS265" s="126">
        <f t="shared" si="1059"/>
        <v>0.1373612484</v>
      </c>
      <c r="AT265" s="126">
        <f t="shared" si="1059"/>
        <v>0.139628588</v>
      </c>
      <c r="AU265" s="126">
        <f t="shared" si="1059"/>
        <v>0.07087378699</v>
      </c>
      <c r="AV265" s="126">
        <f t="shared" si="1059"/>
        <v>0.07204365803</v>
      </c>
      <c r="AW265" s="126">
        <f t="shared" si="1059"/>
        <v>0.07323283943</v>
      </c>
      <c r="AX265" s="126">
        <f t="shared" si="1059"/>
        <v>0.03656849178</v>
      </c>
      <c r="AY265" s="126">
        <f t="shared" si="1059"/>
        <v>0.03717210591</v>
      </c>
      <c r="AZ265" s="126">
        <f t="shared" si="1059"/>
        <v>0.03778568354</v>
      </c>
      <c r="BA265" s="126">
        <f t="shared" si="1059"/>
        <v>0.03840938912</v>
      </c>
      <c r="BB265" s="126">
        <f t="shared" si="1059"/>
        <v>0.2706156674</v>
      </c>
      <c r="BC265" s="126">
        <f t="shared" si="1059"/>
        <v>0.139628588</v>
      </c>
      <c r="BD265" s="126">
        <f t="shared" si="1059"/>
        <v>0.1419333533</v>
      </c>
      <c r="BE265" s="126">
        <f t="shared" si="1059"/>
        <v>0.07204365803</v>
      </c>
      <c r="BF265" s="126">
        <f t="shared" si="1059"/>
        <v>0.07323283943</v>
      </c>
      <c r="BG265" s="126">
        <f t="shared" si="1059"/>
        <v>0.07444164993</v>
      </c>
      <c r="BH265" s="126">
        <f t="shared" si="1059"/>
        <v>0.03717210591</v>
      </c>
      <c r="BI265" s="126">
        <f t="shared" si="1059"/>
        <v>0.03778568354</v>
      </c>
      <c r="BJ265" s="126">
        <f t="shared" si="1059"/>
        <v>0.03840938912</v>
      </c>
      <c r="BK265" s="126">
        <f t="shared" si="1059"/>
        <v>0.03904338984</v>
      </c>
      <c r="BL265" s="126">
        <f t="shared" si="1059"/>
        <v>0.2750825577</v>
      </c>
      <c r="BM265" s="126">
        <f t="shared" si="1059"/>
        <v>0.1419333533</v>
      </c>
      <c r="BN265" s="126">
        <f t="shared" si="1059"/>
        <v>0.1442761619</v>
      </c>
      <c r="BO265" s="126">
        <f t="shared" si="1059"/>
        <v>0.07323283943</v>
      </c>
      <c r="BP265" s="126">
        <f t="shared" si="1059"/>
        <v>0.07444164993</v>
      </c>
      <c r="BQ265" s="126">
        <f t="shared" si="1059"/>
        <v>0.07567041354</v>
      </c>
      <c r="BR265" s="126">
        <f t="shared" si="1059"/>
        <v>0.03778568354</v>
      </c>
      <c r="BS265" s="126">
        <f t="shared" si="1059"/>
        <v>0.03840938912</v>
      </c>
      <c r="BT265" s="126">
        <f t="shared" si="1059"/>
        <v>0.03904338984</v>
      </c>
      <c r="BU265" s="126">
        <f t="shared" si="1059"/>
        <v>0.03968785563</v>
      </c>
      <c r="BV265" s="126">
        <f t="shared" si="1059"/>
        <v>0.1373612484</v>
      </c>
      <c r="BW265" s="126">
        <f t="shared" si="1059"/>
        <v>0.07087378699</v>
      </c>
      <c r="BX265" s="126">
        <f t="shared" si="1059"/>
        <v>0.07204365803</v>
      </c>
      <c r="BY265" s="126">
        <f t="shared" si="1059"/>
        <v>0.03656849178</v>
      </c>
      <c r="BZ265" s="126">
        <f t="shared" si="1059"/>
        <v>0.03717210591</v>
      </c>
      <c r="CA265" s="126">
        <f t="shared" si="1059"/>
        <v>0.03778568354</v>
      </c>
      <c r="CB265" s="126">
        <f t="shared" si="1059"/>
        <v>0.01886811256</v>
      </c>
      <c r="CC265" s="126">
        <f t="shared" si="1059"/>
        <v>0.01917955717</v>
      </c>
      <c r="CD265" s="126">
        <f t="shared" si="1059"/>
        <v>0.0194961426</v>
      </c>
      <c r="CE265" s="126">
        <f t="shared" si="1059"/>
        <v>0.01981795372</v>
      </c>
      <c r="CF265" s="126">
        <f t="shared" si="1059"/>
        <v>0.139628588</v>
      </c>
      <c r="CG265" s="126">
        <f t="shared" si="1059"/>
        <v>0.07204365803</v>
      </c>
      <c r="CH265" s="126">
        <f t="shared" si="1059"/>
        <v>0.07323283943</v>
      </c>
      <c r="CI265" s="126">
        <f t="shared" si="1059"/>
        <v>0.03717210591</v>
      </c>
      <c r="CJ265" s="126">
        <f t="shared" si="1059"/>
        <v>0.03778568354</v>
      </c>
      <c r="CK265" s="126">
        <f t="shared" si="1059"/>
        <v>0.03840938912</v>
      </c>
      <c r="CL265" s="126">
        <f t="shared" si="1059"/>
        <v>0.01917955717</v>
      </c>
      <c r="CM265" s="126">
        <f t="shared" si="1059"/>
        <v>0.0194961426</v>
      </c>
      <c r="CN265" s="126">
        <f t="shared" si="1059"/>
        <v>0.01981795372</v>
      </c>
      <c r="CO265" s="126">
        <f t="shared" si="1059"/>
        <v>0.02014507678</v>
      </c>
      <c r="CP265" s="126">
        <f t="shared" si="1059"/>
        <v>0.1419333533</v>
      </c>
      <c r="CQ265" s="126">
        <f t="shared" si="1059"/>
        <v>0.07323283943</v>
      </c>
      <c r="CR265" s="126">
        <f t="shared" si="1059"/>
        <v>0.07444164993</v>
      </c>
      <c r="CS265" s="126">
        <f t="shared" si="1059"/>
        <v>0.03778568354</v>
      </c>
      <c r="CT265" s="126">
        <f t="shared" si="1059"/>
        <v>0.03840938912</v>
      </c>
      <c r="CU265" s="126">
        <f t="shared" si="1059"/>
        <v>0.03904338984</v>
      </c>
      <c r="CV265" s="126">
        <f t="shared" si="1059"/>
        <v>0.0194961426</v>
      </c>
      <c r="CW265" s="126">
        <f t="shared" si="1059"/>
        <v>0.01981795372</v>
      </c>
      <c r="CX265" s="126">
        <f t="shared" si="1059"/>
        <v>0.02014507678</v>
      </c>
      <c r="CY265" s="126">
        <f t="shared" si="1059"/>
        <v>0.02047759946</v>
      </c>
      <c r="CZ265" s="126">
        <f t="shared" si="1059"/>
        <v>0.1442761619</v>
      </c>
      <c r="DA265" s="126">
        <f t="shared" si="1059"/>
        <v>0.07444164993</v>
      </c>
      <c r="DB265" s="126">
        <f t="shared" si="1059"/>
        <v>0.07567041354</v>
      </c>
      <c r="DC265" s="126">
        <f t="shared" si="1059"/>
        <v>0.03840938912</v>
      </c>
      <c r="DD265" s="126">
        <f t="shared" si="1059"/>
        <v>0.03904338984</v>
      </c>
      <c r="DE265" s="126">
        <f t="shared" si="1059"/>
        <v>0.03968785563</v>
      </c>
      <c r="DF265" s="126">
        <f t="shared" si="1059"/>
        <v>0.01981795372</v>
      </c>
      <c r="DG265" s="126">
        <f t="shared" si="1059"/>
        <v>0.02014507678</v>
      </c>
      <c r="DH265" s="126">
        <f t="shared" si="1059"/>
        <v>0.02047759946</v>
      </c>
      <c r="DI265" s="126">
        <f t="shared" si="1059"/>
        <v>0.0208156109</v>
      </c>
      <c r="DJ265" s="126">
        <f t="shared" ref="DJ265:DS265" si="1060">$A265*OFFSET($D265,0,DJ$3)</f>
        <v>0.5211360634</v>
      </c>
      <c r="DK265" s="126">
        <f t="shared" si="1060"/>
        <v>0.2688886915</v>
      </c>
      <c r="DL265" s="126">
        <f t="shared" si="1060"/>
        <v>0.2733270757</v>
      </c>
      <c r="DM265" s="126">
        <f t="shared" si="1060"/>
        <v>0.1387375266</v>
      </c>
      <c r="DN265" s="126">
        <f t="shared" si="1060"/>
        <v>0.1410275836</v>
      </c>
      <c r="DO265" s="126">
        <f t="shared" si="1060"/>
        <v>0.1433554412</v>
      </c>
      <c r="DP265" s="126">
        <f t="shared" si="1060"/>
        <v>0.07158390026</v>
      </c>
      <c r="DQ265" s="126">
        <f t="shared" si="1060"/>
        <v>0.07276549271</v>
      </c>
      <c r="DR265" s="126">
        <f t="shared" si="1060"/>
        <v>0.073966589</v>
      </c>
      <c r="DS265" s="126">
        <f t="shared" si="1060"/>
        <v>0.07518751107</v>
      </c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5">
        <f t="shared" ref="EF265:EO265" si="1061">D265*EF$3</f>
        <v>-0.002271078519</v>
      </c>
      <c r="EG265" s="125">
        <f t="shared" si="1061"/>
        <v>0.2285575123</v>
      </c>
      <c r="EH265" s="125">
        <f t="shared" si="1061"/>
        <v>0.3014701176</v>
      </c>
      <c r="EI265" s="125">
        <f t="shared" si="1061"/>
        <v>-0.09498979394</v>
      </c>
      <c r="EJ265" s="125">
        <f t="shared" si="1061"/>
        <v>0.1447073453</v>
      </c>
      <c r="EK265" s="125">
        <f t="shared" si="1061"/>
        <v>-0.06169841455</v>
      </c>
      <c r="EL265" s="125">
        <f t="shared" si="1061"/>
        <v>0.04686717046</v>
      </c>
      <c r="EM265" s="125">
        <f t="shared" si="1061"/>
        <v>-0.04245506729</v>
      </c>
      <c r="EN265" s="125">
        <f t="shared" si="1061"/>
        <v>-0.04819343127</v>
      </c>
      <c r="EO265" s="125">
        <f t="shared" si="1061"/>
        <v>0.04997413574</v>
      </c>
      <c r="EP265" s="127">
        <f t="shared" si="17"/>
        <v>0.5219684958</v>
      </c>
      <c r="EQ265" s="127">
        <v>-0.0034247740236195146</v>
      </c>
      <c r="ER265" s="127">
        <f t="shared" si="18"/>
        <v>0.5211360634</v>
      </c>
      <c r="ES265" s="127">
        <f t="shared" si="19"/>
        <v>0.0000006929437318</v>
      </c>
      <c r="ET265" s="127">
        <f t="shared" si="20"/>
        <v>0.007707777306</v>
      </c>
    </row>
    <row r="266">
      <c r="A266" s="123">
        <f>'Yield Tabulations'!Z267</f>
        <v>0.3094462541</v>
      </c>
      <c r="B266" s="124">
        <f>'Yield Tabulations'!V267</f>
        <v>0.323777403</v>
      </c>
      <c r="C266" s="124">
        <f>'Yield Tabulations'!W267</f>
        <v>0.2835365854</v>
      </c>
      <c r="D266" s="125">
        <f t="shared" si="11"/>
        <v>1</v>
      </c>
      <c r="E266" s="125">
        <f t="shared" ref="E266:M266" si="1062">POWER($B266,E$1)*POWER($C266,E$2)</f>
        <v>0.2835365854</v>
      </c>
      <c r="F266" s="125">
        <f t="shared" si="1062"/>
        <v>0.323777403</v>
      </c>
      <c r="G266" s="125">
        <f t="shared" si="1062"/>
        <v>0.08039299524</v>
      </c>
      <c r="H266" s="125">
        <f t="shared" si="1062"/>
        <v>0.09180273928</v>
      </c>
      <c r="I266" s="125">
        <f t="shared" si="1062"/>
        <v>0.1048318067</v>
      </c>
      <c r="J266" s="125">
        <f t="shared" si="1062"/>
        <v>0.02279435536</v>
      </c>
      <c r="K266" s="125">
        <f t="shared" si="1062"/>
        <v>0.02602943522</v>
      </c>
      <c r="L266" s="125">
        <f t="shared" si="1062"/>
        <v>0.02972365251</v>
      </c>
      <c r="M266" s="125">
        <f t="shared" si="1062"/>
        <v>0.03394217013</v>
      </c>
      <c r="N266" s="126">
        <f t="shared" ref="N266:DI266" si="1063">OFFSET($D266,0,N$2)*OFFSET($D266,0,N$3)</f>
        <v>1</v>
      </c>
      <c r="O266" s="126">
        <f t="shared" si="1063"/>
        <v>0.2835365854</v>
      </c>
      <c r="P266" s="126">
        <f t="shared" si="1063"/>
        <v>0.323777403</v>
      </c>
      <c r="Q266" s="126">
        <f t="shared" si="1063"/>
        <v>0.08039299524</v>
      </c>
      <c r="R266" s="126">
        <f t="shared" si="1063"/>
        <v>0.09180273928</v>
      </c>
      <c r="S266" s="126">
        <f t="shared" si="1063"/>
        <v>0.1048318067</v>
      </c>
      <c r="T266" s="126">
        <f t="shared" si="1063"/>
        <v>0.02279435536</v>
      </c>
      <c r="U266" s="126">
        <f t="shared" si="1063"/>
        <v>0.02602943522</v>
      </c>
      <c r="V266" s="126">
        <f t="shared" si="1063"/>
        <v>0.02972365251</v>
      </c>
      <c r="W266" s="126">
        <f t="shared" si="1063"/>
        <v>0.03394217013</v>
      </c>
      <c r="X266" s="126">
        <f t="shared" si="1063"/>
        <v>0.2835365854</v>
      </c>
      <c r="Y266" s="126">
        <f t="shared" si="1063"/>
        <v>0.08039299524</v>
      </c>
      <c r="Z266" s="126">
        <f t="shared" si="1063"/>
        <v>0.09180273928</v>
      </c>
      <c r="AA266" s="126">
        <f t="shared" si="1063"/>
        <v>0.02279435536</v>
      </c>
      <c r="AB266" s="126">
        <f t="shared" si="1063"/>
        <v>0.02602943522</v>
      </c>
      <c r="AC266" s="126">
        <f t="shared" si="1063"/>
        <v>0.02972365251</v>
      </c>
      <c r="AD266" s="126">
        <f t="shared" si="1063"/>
        <v>0.006463033684</v>
      </c>
      <c r="AE266" s="126">
        <f t="shared" si="1063"/>
        <v>0.007380297182</v>
      </c>
      <c r="AF266" s="126">
        <f t="shared" si="1063"/>
        <v>0.008427742938</v>
      </c>
      <c r="AG266" s="126">
        <f t="shared" si="1063"/>
        <v>0.00962384702</v>
      </c>
      <c r="AH266" s="126">
        <f t="shared" si="1063"/>
        <v>0.323777403</v>
      </c>
      <c r="AI266" s="126">
        <f t="shared" si="1063"/>
        <v>0.09180273928</v>
      </c>
      <c r="AJ266" s="126">
        <f t="shared" si="1063"/>
        <v>0.1048318067</v>
      </c>
      <c r="AK266" s="126">
        <f t="shared" si="1063"/>
        <v>0.02602943522</v>
      </c>
      <c r="AL266" s="126">
        <f t="shared" si="1063"/>
        <v>0.02972365251</v>
      </c>
      <c r="AM266" s="126">
        <f t="shared" si="1063"/>
        <v>0.03394217013</v>
      </c>
      <c r="AN266" s="126">
        <f t="shared" si="1063"/>
        <v>0.007380297182</v>
      </c>
      <c r="AO266" s="126">
        <f t="shared" si="1063"/>
        <v>0.008427742938</v>
      </c>
      <c r="AP266" s="126">
        <f t="shared" si="1063"/>
        <v>0.00962384702</v>
      </c>
      <c r="AQ266" s="126">
        <f t="shared" si="1063"/>
        <v>0.0109897077</v>
      </c>
      <c r="AR266" s="126">
        <f t="shared" si="1063"/>
        <v>0.08039299524</v>
      </c>
      <c r="AS266" s="126">
        <f t="shared" si="1063"/>
        <v>0.02279435536</v>
      </c>
      <c r="AT266" s="126">
        <f t="shared" si="1063"/>
        <v>0.02602943522</v>
      </c>
      <c r="AU266" s="126">
        <f t="shared" si="1063"/>
        <v>0.006463033684</v>
      </c>
      <c r="AV266" s="126">
        <f t="shared" si="1063"/>
        <v>0.007380297182</v>
      </c>
      <c r="AW266" s="126">
        <f t="shared" si="1063"/>
        <v>0.008427742938</v>
      </c>
      <c r="AX266" s="126">
        <f t="shared" si="1063"/>
        <v>0.001832506502</v>
      </c>
      <c r="AY266" s="126">
        <f t="shared" si="1063"/>
        <v>0.002092584262</v>
      </c>
      <c r="AZ266" s="126">
        <f t="shared" si="1063"/>
        <v>0.002389573455</v>
      </c>
      <c r="BA266" s="126">
        <f t="shared" si="1063"/>
        <v>0.002728712722</v>
      </c>
      <c r="BB266" s="126">
        <f t="shared" si="1063"/>
        <v>0.09180273928</v>
      </c>
      <c r="BC266" s="126">
        <f t="shared" si="1063"/>
        <v>0.02602943522</v>
      </c>
      <c r="BD266" s="126">
        <f t="shared" si="1063"/>
        <v>0.02972365251</v>
      </c>
      <c r="BE266" s="126">
        <f t="shared" si="1063"/>
        <v>0.007380297182</v>
      </c>
      <c r="BF266" s="126">
        <f t="shared" si="1063"/>
        <v>0.008427742938</v>
      </c>
      <c r="BG266" s="126">
        <f t="shared" si="1063"/>
        <v>0.00962384702</v>
      </c>
      <c r="BH266" s="126">
        <f t="shared" si="1063"/>
        <v>0.002092584262</v>
      </c>
      <c r="BI266" s="126">
        <f t="shared" si="1063"/>
        <v>0.002389573455</v>
      </c>
      <c r="BJ266" s="126">
        <f t="shared" si="1063"/>
        <v>0.002728712722</v>
      </c>
      <c r="BK266" s="126">
        <f t="shared" si="1063"/>
        <v>0.003115984195</v>
      </c>
      <c r="BL266" s="126">
        <f t="shared" si="1063"/>
        <v>0.1048318067</v>
      </c>
      <c r="BM266" s="126">
        <f t="shared" si="1063"/>
        <v>0.02972365251</v>
      </c>
      <c r="BN266" s="126">
        <f t="shared" si="1063"/>
        <v>0.03394217013</v>
      </c>
      <c r="BO266" s="126">
        <f t="shared" si="1063"/>
        <v>0.008427742938</v>
      </c>
      <c r="BP266" s="126">
        <f t="shared" si="1063"/>
        <v>0.00962384702</v>
      </c>
      <c r="BQ266" s="126">
        <f t="shared" si="1063"/>
        <v>0.0109897077</v>
      </c>
      <c r="BR266" s="126">
        <f t="shared" si="1063"/>
        <v>0.002389573455</v>
      </c>
      <c r="BS266" s="126">
        <f t="shared" si="1063"/>
        <v>0.002728712722</v>
      </c>
      <c r="BT266" s="126">
        <f t="shared" si="1063"/>
        <v>0.003115984195</v>
      </c>
      <c r="BU266" s="126">
        <f t="shared" si="1063"/>
        <v>0.003558219019</v>
      </c>
      <c r="BV266" s="126">
        <f t="shared" si="1063"/>
        <v>0.02279435536</v>
      </c>
      <c r="BW266" s="126">
        <f t="shared" si="1063"/>
        <v>0.006463033684</v>
      </c>
      <c r="BX266" s="126">
        <f t="shared" si="1063"/>
        <v>0.007380297182</v>
      </c>
      <c r="BY266" s="126">
        <f t="shared" si="1063"/>
        <v>0.001832506502</v>
      </c>
      <c r="BZ266" s="126">
        <f t="shared" si="1063"/>
        <v>0.002092584262</v>
      </c>
      <c r="CA266" s="126">
        <f t="shared" si="1063"/>
        <v>0.002389573455</v>
      </c>
      <c r="CB266" s="126">
        <f t="shared" si="1063"/>
        <v>0.0005195826362</v>
      </c>
      <c r="CC266" s="126">
        <f t="shared" si="1063"/>
        <v>0.0005933241962</v>
      </c>
      <c r="CD266" s="126">
        <f t="shared" si="1063"/>
        <v>0.0006775314979</v>
      </c>
      <c r="CE266" s="126">
        <f t="shared" si="1063"/>
        <v>0.0007736898877</v>
      </c>
      <c r="CF266" s="126">
        <f t="shared" si="1063"/>
        <v>0.02602943522</v>
      </c>
      <c r="CG266" s="126">
        <f t="shared" si="1063"/>
        <v>0.007380297182</v>
      </c>
      <c r="CH266" s="126">
        <f t="shared" si="1063"/>
        <v>0.008427742938</v>
      </c>
      <c r="CI266" s="126">
        <f t="shared" si="1063"/>
        <v>0.002092584262</v>
      </c>
      <c r="CJ266" s="126">
        <f t="shared" si="1063"/>
        <v>0.002389573455</v>
      </c>
      <c r="CK266" s="126">
        <f t="shared" si="1063"/>
        <v>0.002728712722</v>
      </c>
      <c r="CL266" s="126">
        <f t="shared" si="1063"/>
        <v>0.0005933241962</v>
      </c>
      <c r="CM266" s="126">
        <f t="shared" si="1063"/>
        <v>0.0006775314979</v>
      </c>
      <c r="CN266" s="126">
        <f t="shared" si="1063"/>
        <v>0.0007736898877</v>
      </c>
      <c r="CO266" s="126">
        <f t="shared" si="1063"/>
        <v>0.0008834955188</v>
      </c>
      <c r="CP266" s="126">
        <f t="shared" si="1063"/>
        <v>0.02972365251</v>
      </c>
      <c r="CQ266" s="126">
        <f t="shared" si="1063"/>
        <v>0.008427742938</v>
      </c>
      <c r="CR266" s="126">
        <f t="shared" si="1063"/>
        <v>0.00962384702</v>
      </c>
      <c r="CS266" s="126">
        <f t="shared" si="1063"/>
        <v>0.002389573455</v>
      </c>
      <c r="CT266" s="126">
        <f t="shared" si="1063"/>
        <v>0.002728712722</v>
      </c>
      <c r="CU266" s="126">
        <f t="shared" si="1063"/>
        <v>0.003115984195</v>
      </c>
      <c r="CV266" s="126">
        <f t="shared" si="1063"/>
        <v>0.0006775314979</v>
      </c>
      <c r="CW266" s="126">
        <f t="shared" si="1063"/>
        <v>0.0007736898877</v>
      </c>
      <c r="CX266" s="126">
        <f t="shared" si="1063"/>
        <v>0.0008834955188</v>
      </c>
      <c r="CY266" s="126">
        <f t="shared" si="1063"/>
        <v>0.001008885271</v>
      </c>
      <c r="CZ266" s="126">
        <f t="shared" si="1063"/>
        <v>0.03394217013</v>
      </c>
      <c r="DA266" s="126">
        <f t="shared" si="1063"/>
        <v>0.00962384702</v>
      </c>
      <c r="DB266" s="126">
        <f t="shared" si="1063"/>
        <v>0.0109897077</v>
      </c>
      <c r="DC266" s="126">
        <f t="shared" si="1063"/>
        <v>0.002728712722</v>
      </c>
      <c r="DD266" s="126">
        <f t="shared" si="1063"/>
        <v>0.003115984195</v>
      </c>
      <c r="DE266" s="126">
        <f t="shared" si="1063"/>
        <v>0.003558219019</v>
      </c>
      <c r="DF266" s="126">
        <f t="shared" si="1063"/>
        <v>0.0007736898877</v>
      </c>
      <c r="DG266" s="126">
        <f t="shared" si="1063"/>
        <v>0.0008834955188</v>
      </c>
      <c r="DH266" s="126">
        <f t="shared" si="1063"/>
        <v>0.001008885271</v>
      </c>
      <c r="DI266" s="126">
        <f t="shared" si="1063"/>
        <v>0.001152070913</v>
      </c>
      <c r="DJ266" s="126">
        <f t="shared" ref="DJ266:DS266" si="1064">$A266*OFFSET($D266,0,DJ$3)</f>
        <v>0.3094462541</v>
      </c>
      <c r="DK266" s="126">
        <f t="shared" si="1064"/>
        <v>0.08773933423</v>
      </c>
      <c r="DL266" s="126">
        <f t="shared" si="1064"/>
        <v>0.1001917045</v>
      </c>
      <c r="DM266" s="126">
        <f t="shared" si="1064"/>
        <v>0.02487731123</v>
      </c>
      <c r="DN266" s="126">
        <f t="shared" si="1064"/>
        <v>0.02840801378</v>
      </c>
      <c r="DO266" s="126">
        <f t="shared" si="1064"/>
        <v>0.0324398099</v>
      </c>
      <c r="DP266" s="126">
        <f t="shared" si="1064"/>
        <v>0.007053627879</v>
      </c>
      <c r="DQ266" s="126">
        <f t="shared" si="1064"/>
        <v>0.008054711225</v>
      </c>
      <c r="DR266" s="126">
        <f t="shared" si="1064"/>
        <v>0.009197872928</v>
      </c>
      <c r="DS266" s="126">
        <f t="shared" si="1064"/>
        <v>0.0105032774</v>
      </c>
      <c r="DT266" s="126"/>
      <c r="DU266" s="126"/>
      <c r="DV266" s="126"/>
      <c r="DW266" s="126"/>
      <c r="DX266" s="126"/>
      <c r="DY266" s="126"/>
      <c r="DZ266" s="126"/>
      <c r="EA266" s="126"/>
      <c r="EB266" s="126"/>
      <c r="EC266" s="126"/>
      <c r="ED266" s="126"/>
      <c r="EE266" s="126"/>
      <c r="EF266" s="125">
        <f t="shared" ref="EF266:EO266" si="1065">D266*EF$3</f>
        <v>-0.002271078519</v>
      </c>
      <c r="EG266" s="125">
        <f t="shared" si="1065"/>
        <v>0.1255981364</v>
      </c>
      <c r="EH266" s="125">
        <f t="shared" si="1065"/>
        <v>0.1861055304</v>
      </c>
      <c r="EI266" s="125">
        <f t="shared" si="1065"/>
        <v>-0.02868483366</v>
      </c>
      <c r="EJ266" s="125">
        <f t="shared" si="1065"/>
        <v>0.049090028</v>
      </c>
      <c r="EK266" s="125">
        <f t="shared" si="1065"/>
        <v>-0.02351278221</v>
      </c>
      <c r="EL266" s="125">
        <f t="shared" si="1065"/>
        <v>0.007777353151</v>
      </c>
      <c r="EM266" s="125">
        <f t="shared" si="1065"/>
        <v>-0.007914435284</v>
      </c>
      <c r="EN266" s="125">
        <f t="shared" si="1065"/>
        <v>-0.01009265808</v>
      </c>
      <c r="EO266" s="125">
        <f t="shared" si="1065"/>
        <v>0.01175683214</v>
      </c>
      <c r="EP266" s="127">
        <f t="shared" si="17"/>
        <v>0.3078520923</v>
      </c>
      <c r="EQ266" s="127">
        <v>0.018199014745153175</v>
      </c>
      <c r="ER266" s="127">
        <f t="shared" si="18"/>
        <v>0.3094462541</v>
      </c>
      <c r="ES266" s="127">
        <f t="shared" si="19"/>
        <v>0.0000025413518</v>
      </c>
      <c r="ET266" s="127">
        <f t="shared" si="20"/>
        <v>0.01535018446</v>
      </c>
    </row>
    <row r="267">
      <c r="A267" s="123">
        <f>'Yield Tabulations'!Z268</f>
        <v>0.366030881</v>
      </c>
      <c r="B267" s="124">
        <f>'Yield Tabulations'!V268</f>
        <v>0.365356623</v>
      </c>
      <c r="C267" s="124">
        <f>'Yield Tabulations'!W268</f>
        <v>0.3671497585</v>
      </c>
      <c r="D267" s="125">
        <f t="shared" si="11"/>
        <v>1</v>
      </c>
      <c r="E267" s="125">
        <f t="shared" ref="E267:M267" si="1066">POWER($B267,E$1)*POWER($C267,E$2)</f>
        <v>0.3671497585</v>
      </c>
      <c r="F267" s="125">
        <f t="shared" si="1066"/>
        <v>0.365356623</v>
      </c>
      <c r="G267" s="125">
        <f t="shared" si="1066"/>
        <v>0.1347989451</v>
      </c>
      <c r="H267" s="125">
        <f t="shared" si="1066"/>
        <v>0.1341405959</v>
      </c>
      <c r="I267" s="125">
        <f t="shared" si="1066"/>
        <v>0.133485462</v>
      </c>
      <c r="J267" s="125">
        <f t="shared" si="1066"/>
        <v>0.04949140015</v>
      </c>
      <c r="K267" s="125">
        <f t="shared" si="1066"/>
        <v>0.04924968738</v>
      </c>
      <c r="L267" s="125">
        <f t="shared" si="1066"/>
        <v>0.04900915512</v>
      </c>
      <c r="M267" s="125">
        <f t="shared" si="1066"/>
        <v>0.0487697976</v>
      </c>
      <c r="N267" s="126">
        <f t="shared" ref="N267:DI267" si="1067">OFFSET($D267,0,N$2)*OFFSET($D267,0,N$3)</f>
        <v>1</v>
      </c>
      <c r="O267" s="126">
        <f t="shared" si="1067"/>
        <v>0.3671497585</v>
      </c>
      <c r="P267" s="126">
        <f t="shared" si="1067"/>
        <v>0.365356623</v>
      </c>
      <c r="Q267" s="126">
        <f t="shared" si="1067"/>
        <v>0.1347989451</v>
      </c>
      <c r="R267" s="126">
        <f t="shared" si="1067"/>
        <v>0.1341405959</v>
      </c>
      <c r="S267" s="126">
        <f t="shared" si="1067"/>
        <v>0.133485462</v>
      </c>
      <c r="T267" s="126">
        <f t="shared" si="1067"/>
        <v>0.04949140015</v>
      </c>
      <c r="U267" s="126">
        <f t="shared" si="1067"/>
        <v>0.04924968738</v>
      </c>
      <c r="V267" s="126">
        <f t="shared" si="1067"/>
        <v>0.04900915512</v>
      </c>
      <c r="W267" s="126">
        <f t="shared" si="1067"/>
        <v>0.0487697976</v>
      </c>
      <c r="X267" s="126">
        <f t="shared" si="1067"/>
        <v>0.3671497585</v>
      </c>
      <c r="Y267" s="126">
        <f t="shared" si="1067"/>
        <v>0.1347989451</v>
      </c>
      <c r="Z267" s="126">
        <f t="shared" si="1067"/>
        <v>0.1341405959</v>
      </c>
      <c r="AA267" s="126">
        <f t="shared" si="1067"/>
        <v>0.04949140015</v>
      </c>
      <c r="AB267" s="126">
        <f t="shared" si="1067"/>
        <v>0.04924968738</v>
      </c>
      <c r="AC267" s="126">
        <f t="shared" si="1067"/>
        <v>0.04900915512</v>
      </c>
      <c r="AD267" s="126">
        <f t="shared" si="1067"/>
        <v>0.01817075561</v>
      </c>
      <c r="AE267" s="126">
        <f t="shared" si="1067"/>
        <v>0.01808201082</v>
      </c>
      <c r="AF267" s="126">
        <f t="shared" si="1067"/>
        <v>0.01799369946</v>
      </c>
      <c r="AG267" s="126">
        <f t="shared" si="1067"/>
        <v>0.01790581941</v>
      </c>
      <c r="AH267" s="126">
        <f t="shared" si="1067"/>
        <v>0.365356623</v>
      </c>
      <c r="AI267" s="126">
        <f t="shared" si="1067"/>
        <v>0.1341405959</v>
      </c>
      <c r="AJ267" s="126">
        <f t="shared" si="1067"/>
        <v>0.133485462</v>
      </c>
      <c r="AK267" s="126">
        <f t="shared" si="1067"/>
        <v>0.04924968738</v>
      </c>
      <c r="AL267" s="126">
        <f t="shared" si="1067"/>
        <v>0.04900915512</v>
      </c>
      <c r="AM267" s="126">
        <f t="shared" si="1067"/>
        <v>0.0487697976</v>
      </c>
      <c r="AN267" s="126">
        <f t="shared" si="1067"/>
        <v>0.01808201082</v>
      </c>
      <c r="AO267" s="126">
        <f t="shared" si="1067"/>
        <v>0.01799369946</v>
      </c>
      <c r="AP267" s="126">
        <f t="shared" si="1067"/>
        <v>0.01790581941</v>
      </c>
      <c r="AQ267" s="126">
        <f t="shared" si="1067"/>
        <v>0.01781836856</v>
      </c>
      <c r="AR267" s="126">
        <f t="shared" si="1067"/>
        <v>0.1347989451</v>
      </c>
      <c r="AS267" s="126">
        <f t="shared" si="1067"/>
        <v>0.04949140015</v>
      </c>
      <c r="AT267" s="126">
        <f t="shared" si="1067"/>
        <v>0.04924968738</v>
      </c>
      <c r="AU267" s="126">
        <f t="shared" si="1067"/>
        <v>0.01817075561</v>
      </c>
      <c r="AV267" s="126">
        <f t="shared" si="1067"/>
        <v>0.01808201082</v>
      </c>
      <c r="AW267" s="126">
        <f t="shared" si="1067"/>
        <v>0.01799369946</v>
      </c>
      <c r="AX267" s="126">
        <f t="shared" si="1067"/>
        <v>0.006671388533</v>
      </c>
      <c r="AY267" s="126">
        <f t="shared" si="1067"/>
        <v>0.006638805907</v>
      </c>
      <c r="AZ267" s="126">
        <f t="shared" si="1067"/>
        <v>0.006606382412</v>
      </c>
      <c r="BA267" s="126">
        <f t="shared" si="1067"/>
        <v>0.006574117271</v>
      </c>
      <c r="BB267" s="126">
        <f t="shared" si="1067"/>
        <v>0.1341405959</v>
      </c>
      <c r="BC267" s="126">
        <f t="shared" si="1067"/>
        <v>0.04924968738</v>
      </c>
      <c r="BD267" s="126">
        <f t="shared" si="1067"/>
        <v>0.04900915512</v>
      </c>
      <c r="BE267" s="126">
        <f t="shared" si="1067"/>
        <v>0.01808201082</v>
      </c>
      <c r="BF267" s="126">
        <f t="shared" si="1067"/>
        <v>0.01799369946</v>
      </c>
      <c r="BG267" s="126">
        <f t="shared" si="1067"/>
        <v>0.01790581941</v>
      </c>
      <c r="BH267" s="126">
        <f t="shared" si="1067"/>
        <v>0.006638805907</v>
      </c>
      <c r="BI267" s="126">
        <f t="shared" si="1067"/>
        <v>0.006606382412</v>
      </c>
      <c r="BJ267" s="126">
        <f t="shared" si="1067"/>
        <v>0.006574117271</v>
      </c>
      <c r="BK267" s="126">
        <f t="shared" si="1067"/>
        <v>0.006542009712</v>
      </c>
      <c r="BL267" s="126">
        <f t="shared" si="1067"/>
        <v>0.133485462</v>
      </c>
      <c r="BM267" s="126">
        <f t="shared" si="1067"/>
        <v>0.04900915512</v>
      </c>
      <c r="BN267" s="126">
        <f t="shared" si="1067"/>
        <v>0.0487697976</v>
      </c>
      <c r="BO267" s="126">
        <f t="shared" si="1067"/>
        <v>0.01799369946</v>
      </c>
      <c r="BP267" s="126">
        <f t="shared" si="1067"/>
        <v>0.01790581941</v>
      </c>
      <c r="BQ267" s="126">
        <f t="shared" si="1067"/>
        <v>0.01781836856</v>
      </c>
      <c r="BR267" s="126">
        <f t="shared" si="1067"/>
        <v>0.006606382412</v>
      </c>
      <c r="BS267" s="126">
        <f t="shared" si="1067"/>
        <v>0.006574117271</v>
      </c>
      <c r="BT267" s="126">
        <f t="shared" si="1067"/>
        <v>0.006542009712</v>
      </c>
      <c r="BU267" s="126">
        <f t="shared" si="1067"/>
        <v>0.006510058963</v>
      </c>
      <c r="BV267" s="126">
        <f t="shared" si="1067"/>
        <v>0.04949140015</v>
      </c>
      <c r="BW267" s="126">
        <f t="shared" si="1067"/>
        <v>0.01817075561</v>
      </c>
      <c r="BX267" s="126">
        <f t="shared" si="1067"/>
        <v>0.01808201082</v>
      </c>
      <c r="BY267" s="126">
        <f t="shared" si="1067"/>
        <v>0.006671388533</v>
      </c>
      <c r="BZ267" s="126">
        <f t="shared" si="1067"/>
        <v>0.006638805907</v>
      </c>
      <c r="CA267" s="126">
        <f t="shared" si="1067"/>
        <v>0.006606382412</v>
      </c>
      <c r="CB267" s="126">
        <f t="shared" si="1067"/>
        <v>0.002449398688</v>
      </c>
      <c r="CC267" s="126">
        <f t="shared" si="1067"/>
        <v>0.002437435985</v>
      </c>
      <c r="CD267" s="126">
        <f t="shared" si="1067"/>
        <v>0.002425531707</v>
      </c>
      <c r="CE267" s="126">
        <f t="shared" si="1067"/>
        <v>0.002413685568</v>
      </c>
      <c r="CF267" s="126">
        <f t="shared" si="1067"/>
        <v>0.04924968738</v>
      </c>
      <c r="CG267" s="126">
        <f t="shared" si="1067"/>
        <v>0.01808201082</v>
      </c>
      <c r="CH267" s="126">
        <f t="shared" si="1067"/>
        <v>0.01799369946</v>
      </c>
      <c r="CI267" s="126">
        <f t="shared" si="1067"/>
        <v>0.006638805907</v>
      </c>
      <c r="CJ267" s="126">
        <f t="shared" si="1067"/>
        <v>0.006606382412</v>
      </c>
      <c r="CK267" s="126">
        <f t="shared" si="1067"/>
        <v>0.006574117271</v>
      </c>
      <c r="CL267" s="126">
        <f t="shared" si="1067"/>
        <v>0.002437435985</v>
      </c>
      <c r="CM267" s="126">
        <f t="shared" si="1067"/>
        <v>0.002425531707</v>
      </c>
      <c r="CN267" s="126">
        <f t="shared" si="1067"/>
        <v>0.002413685568</v>
      </c>
      <c r="CO267" s="126">
        <f t="shared" si="1067"/>
        <v>0.002401897285</v>
      </c>
      <c r="CP267" s="126">
        <f t="shared" si="1067"/>
        <v>0.04900915512</v>
      </c>
      <c r="CQ267" s="126">
        <f t="shared" si="1067"/>
        <v>0.01799369946</v>
      </c>
      <c r="CR267" s="126">
        <f t="shared" si="1067"/>
        <v>0.01790581941</v>
      </c>
      <c r="CS267" s="126">
        <f t="shared" si="1067"/>
        <v>0.006606382412</v>
      </c>
      <c r="CT267" s="126">
        <f t="shared" si="1067"/>
        <v>0.006574117271</v>
      </c>
      <c r="CU267" s="126">
        <f t="shared" si="1067"/>
        <v>0.006542009712</v>
      </c>
      <c r="CV267" s="126">
        <f t="shared" si="1067"/>
        <v>0.002425531707</v>
      </c>
      <c r="CW267" s="126">
        <f t="shared" si="1067"/>
        <v>0.002413685568</v>
      </c>
      <c r="CX267" s="126">
        <f t="shared" si="1067"/>
        <v>0.002401897285</v>
      </c>
      <c r="CY267" s="126">
        <f t="shared" si="1067"/>
        <v>0.002390166576</v>
      </c>
      <c r="CZ267" s="126">
        <f t="shared" si="1067"/>
        <v>0.0487697976</v>
      </c>
      <c r="DA267" s="126">
        <f t="shared" si="1067"/>
        <v>0.01790581941</v>
      </c>
      <c r="DB267" s="126">
        <f t="shared" si="1067"/>
        <v>0.01781836856</v>
      </c>
      <c r="DC267" s="126">
        <f t="shared" si="1067"/>
        <v>0.006574117271</v>
      </c>
      <c r="DD267" s="126">
        <f t="shared" si="1067"/>
        <v>0.006542009712</v>
      </c>
      <c r="DE267" s="126">
        <f t="shared" si="1067"/>
        <v>0.006510058963</v>
      </c>
      <c r="DF267" s="126">
        <f t="shared" si="1067"/>
        <v>0.002413685568</v>
      </c>
      <c r="DG267" s="126">
        <f t="shared" si="1067"/>
        <v>0.002401897285</v>
      </c>
      <c r="DH267" s="126">
        <f t="shared" si="1067"/>
        <v>0.002390166576</v>
      </c>
      <c r="DI267" s="126">
        <f t="shared" si="1067"/>
        <v>0.002378493158</v>
      </c>
      <c r="DJ267" s="126">
        <f t="shared" ref="DJ267:DS267" si="1068">$A267*OFFSET($D267,0,DJ$3)</f>
        <v>0.366030881</v>
      </c>
      <c r="DK267" s="126">
        <f t="shared" si="1068"/>
        <v>0.1343881496</v>
      </c>
      <c r="DL267" s="126">
        <f t="shared" si="1068"/>
        <v>0.1337318066</v>
      </c>
      <c r="DM267" s="126">
        <f t="shared" si="1068"/>
        <v>0.04934057665</v>
      </c>
      <c r="DN267" s="126">
        <f t="shared" si="1068"/>
        <v>0.04909960049</v>
      </c>
      <c r="DO267" s="126">
        <f t="shared" si="1068"/>
        <v>0.04885980125</v>
      </c>
      <c r="DP267" s="126">
        <f t="shared" si="1068"/>
        <v>0.0181153808</v>
      </c>
      <c r="DQ267" s="126">
        <f t="shared" si="1068"/>
        <v>0.01802690646</v>
      </c>
      <c r="DR267" s="126">
        <f t="shared" si="1068"/>
        <v>0.01793886423</v>
      </c>
      <c r="DS267" s="126">
        <f t="shared" si="1068"/>
        <v>0.01785125198</v>
      </c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5">
        <f t="shared" ref="EF267:EO267" si="1069">D267*EF$3</f>
        <v>-0.002271078519</v>
      </c>
      <c r="EG267" s="125">
        <f t="shared" si="1069"/>
        <v>0.1626362445</v>
      </c>
      <c r="EH267" s="125">
        <f t="shared" si="1069"/>
        <v>0.210005045</v>
      </c>
      <c r="EI267" s="125">
        <f t="shared" si="1069"/>
        <v>-0.04809729139</v>
      </c>
      <c r="EJ267" s="125">
        <f t="shared" si="1069"/>
        <v>0.07172951113</v>
      </c>
      <c r="EK267" s="125">
        <f t="shared" si="1069"/>
        <v>-0.02993952593</v>
      </c>
      <c r="EL267" s="125">
        <f t="shared" si="1069"/>
        <v>0.01688629008</v>
      </c>
      <c r="EM267" s="125">
        <f t="shared" si="1069"/>
        <v>-0.01497471844</v>
      </c>
      <c r="EN267" s="125">
        <f t="shared" si="1069"/>
        <v>-0.01664104521</v>
      </c>
      <c r="EO267" s="125">
        <f t="shared" si="1069"/>
        <v>0.01689280095</v>
      </c>
      <c r="EP267" s="127">
        <f t="shared" si="17"/>
        <v>0.3662262322</v>
      </c>
      <c r="EQ267" s="127">
        <v>-7.596476007546427E-4</v>
      </c>
      <c r="ER267" s="127">
        <f t="shared" si="18"/>
        <v>0.366030881</v>
      </c>
      <c r="ES267" s="127">
        <f t="shared" si="19"/>
        <v>0.0000000381620893</v>
      </c>
      <c r="ET267" s="127">
        <f t="shared" si="20"/>
        <v>0.004530802275</v>
      </c>
    </row>
    <row r="268">
      <c r="A268" s="123">
        <f>'Yield Tabulations'!Z269</f>
        <v>0.6504723347</v>
      </c>
      <c r="B268" s="124">
        <f>'Yield Tabulations'!V269</f>
        <v>0.6918367347</v>
      </c>
      <c r="C268" s="124">
        <f>'Yield Tabulations'!W269</f>
        <v>0.5697211155</v>
      </c>
      <c r="D268" s="125">
        <f t="shared" si="11"/>
        <v>1</v>
      </c>
      <c r="E268" s="125">
        <f t="shared" ref="E268:M268" si="1070">POWER($B268,E$1)*POWER($C268,E$2)</f>
        <v>0.5697211155</v>
      </c>
      <c r="F268" s="125">
        <f t="shared" si="1070"/>
        <v>0.6918367347</v>
      </c>
      <c r="G268" s="125">
        <f t="shared" si="1070"/>
        <v>0.3245821495</v>
      </c>
      <c r="H268" s="125">
        <f t="shared" si="1070"/>
        <v>0.3941539963</v>
      </c>
      <c r="I268" s="125">
        <f t="shared" si="1070"/>
        <v>0.4786380675</v>
      </c>
      <c r="J268" s="125">
        <f t="shared" si="1070"/>
        <v>0.1849213043</v>
      </c>
      <c r="K268" s="125">
        <f t="shared" si="1070"/>
        <v>0.2245578544</v>
      </c>
      <c r="L268" s="125">
        <f t="shared" si="1070"/>
        <v>0.2726902137</v>
      </c>
      <c r="M268" s="125">
        <f t="shared" si="1070"/>
        <v>0.3311393977</v>
      </c>
      <c r="N268" s="126">
        <f t="shared" ref="N268:DI268" si="1071">OFFSET($D268,0,N$2)*OFFSET($D268,0,N$3)</f>
        <v>1</v>
      </c>
      <c r="O268" s="126">
        <f t="shared" si="1071"/>
        <v>0.5697211155</v>
      </c>
      <c r="P268" s="126">
        <f t="shared" si="1071"/>
        <v>0.6918367347</v>
      </c>
      <c r="Q268" s="126">
        <f t="shared" si="1071"/>
        <v>0.3245821495</v>
      </c>
      <c r="R268" s="126">
        <f t="shared" si="1071"/>
        <v>0.3941539963</v>
      </c>
      <c r="S268" s="126">
        <f t="shared" si="1071"/>
        <v>0.4786380675</v>
      </c>
      <c r="T268" s="126">
        <f t="shared" si="1071"/>
        <v>0.1849213043</v>
      </c>
      <c r="U268" s="126">
        <f t="shared" si="1071"/>
        <v>0.2245578544</v>
      </c>
      <c r="V268" s="126">
        <f t="shared" si="1071"/>
        <v>0.2726902137</v>
      </c>
      <c r="W268" s="126">
        <f t="shared" si="1071"/>
        <v>0.3311393977</v>
      </c>
      <c r="X268" s="126">
        <f t="shared" si="1071"/>
        <v>0.5697211155</v>
      </c>
      <c r="Y268" s="126">
        <f t="shared" si="1071"/>
        <v>0.3245821495</v>
      </c>
      <c r="Z268" s="126">
        <f t="shared" si="1071"/>
        <v>0.3941539963</v>
      </c>
      <c r="AA268" s="126">
        <f t="shared" si="1071"/>
        <v>0.1849213043</v>
      </c>
      <c r="AB268" s="126">
        <f t="shared" si="1071"/>
        <v>0.2245578544</v>
      </c>
      <c r="AC268" s="126">
        <f t="shared" si="1071"/>
        <v>0.2726902137</v>
      </c>
      <c r="AD268" s="126">
        <f t="shared" si="1071"/>
        <v>0.1053535718</v>
      </c>
      <c r="AE268" s="126">
        <f t="shared" si="1071"/>
        <v>0.1279353513</v>
      </c>
      <c r="AF268" s="126">
        <f t="shared" si="1071"/>
        <v>0.1553573728</v>
      </c>
      <c r="AG268" s="126">
        <f t="shared" si="1071"/>
        <v>0.1886571071</v>
      </c>
      <c r="AH268" s="126">
        <f t="shared" si="1071"/>
        <v>0.6918367347</v>
      </c>
      <c r="AI268" s="126">
        <f t="shared" si="1071"/>
        <v>0.3941539963</v>
      </c>
      <c r="AJ268" s="126">
        <f t="shared" si="1071"/>
        <v>0.4786380675</v>
      </c>
      <c r="AK268" s="126">
        <f t="shared" si="1071"/>
        <v>0.2245578544</v>
      </c>
      <c r="AL268" s="126">
        <f t="shared" si="1071"/>
        <v>0.2726902137</v>
      </c>
      <c r="AM268" s="126">
        <f t="shared" si="1071"/>
        <v>0.3311393977</v>
      </c>
      <c r="AN268" s="126">
        <f t="shared" si="1071"/>
        <v>0.1279353513</v>
      </c>
      <c r="AO268" s="126">
        <f t="shared" si="1071"/>
        <v>0.1553573728</v>
      </c>
      <c r="AP268" s="126">
        <f t="shared" si="1071"/>
        <v>0.1886571071</v>
      </c>
      <c r="AQ268" s="126">
        <f t="shared" si="1071"/>
        <v>0.2290943996</v>
      </c>
      <c r="AR268" s="126">
        <f t="shared" si="1071"/>
        <v>0.3245821495</v>
      </c>
      <c r="AS268" s="126">
        <f t="shared" si="1071"/>
        <v>0.1849213043</v>
      </c>
      <c r="AT268" s="126">
        <f t="shared" si="1071"/>
        <v>0.2245578544</v>
      </c>
      <c r="AU268" s="126">
        <f t="shared" si="1071"/>
        <v>0.1053535718</v>
      </c>
      <c r="AV268" s="126">
        <f t="shared" si="1071"/>
        <v>0.1279353513</v>
      </c>
      <c r="AW268" s="126">
        <f t="shared" si="1071"/>
        <v>0.1553573728</v>
      </c>
      <c r="AX268" s="126">
        <f t="shared" si="1071"/>
        <v>0.06002215443</v>
      </c>
      <c r="AY268" s="126">
        <f t="shared" si="1071"/>
        <v>0.07288747108</v>
      </c>
      <c r="AZ268" s="126">
        <f t="shared" si="1071"/>
        <v>0.08851037572</v>
      </c>
      <c r="BA268" s="126">
        <f t="shared" si="1071"/>
        <v>0.1074819375</v>
      </c>
      <c r="BB268" s="126">
        <f t="shared" si="1071"/>
        <v>0.3941539963</v>
      </c>
      <c r="BC268" s="126">
        <f t="shared" si="1071"/>
        <v>0.2245578544</v>
      </c>
      <c r="BD268" s="126">
        <f t="shared" si="1071"/>
        <v>0.2726902137</v>
      </c>
      <c r="BE268" s="126">
        <f t="shared" si="1071"/>
        <v>0.1279353513</v>
      </c>
      <c r="BF268" s="126">
        <f t="shared" si="1071"/>
        <v>0.1553573728</v>
      </c>
      <c r="BG268" s="126">
        <f t="shared" si="1071"/>
        <v>0.1886571071</v>
      </c>
      <c r="BH268" s="126">
        <f t="shared" si="1071"/>
        <v>0.07288747108</v>
      </c>
      <c r="BI268" s="126">
        <f t="shared" si="1071"/>
        <v>0.08851037572</v>
      </c>
      <c r="BJ268" s="126">
        <f t="shared" si="1071"/>
        <v>0.1074819375</v>
      </c>
      <c r="BK268" s="126">
        <f t="shared" si="1071"/>
        <v>0.1305199169</v>
      </c>
      <c r="BL268" s="126">
        <f t="shared" si="1071"/>
        <v>0.4786380675</v>
      </c>
      <c r="BM268" s="126">
        <f t="shared" si="1071"/>
        <v>0.2726902137</v>
      </c>
      <c r="BN268" s="126">
        <f t="shared" si="1071"/>
        <v>0.3311393977</v>
      </c>
      <c r="BO268" s="126">
        <f t="shared" si="1071"/>
        <v>0.1553573728</v>
      </c>
      <c r="BP268" s="126">
        <f t="shared" si="1071"/>
        <v>0.1886571071</v>
      </c>
      <c r="BQ268" s="126">
        <f t="shared" si="1071"/>
        <v>0.2290943996</v>
      </c>
      <c r="BR268" s="126">
        <f t="shared" si="1071"/>
        <v>0.08851037572</v>
      </c>
      <c r="BS268" s="126">
        <f t="shared" si="1071"/>
        <v>0.1074819375</v>
      </c>
      <c r="BT268" s="126">
        <f t="shared" si="1071"/>
        <v>0.1305199169</v>
      </c>
      <c r="BU268" s="126">
        <f t="shared" si="1071"/>
        <v>0.1584959214</v>
      </c>
      <c r="BV268" s="126">
        <f t="shared" si="1071"/>
        <v>0.1849213043</v>
      </c>
      <c r="BW268" s="126">
        <f t="shared" si="1071"/>
        <v>0.1053535718</v>
      </c>
      <c r="BX268" s="126">
        <f t="shared" si="1071"/>
        <v>0.1279353513</v>
      </c>
      <c r="BY268" s="126">
        <f t="shared" si="1071"/>
        <v>0.06002215443</v>
      </c>
      <c r="BZ268" s="126">
        <f t="shared" si="1071"/>
        <v>0.07288747108</v>
      </c>
      <c r="CA268" s="126">
        <f t="shared" si="1071"/>
        <v>0.08851037572</v>
      </c>
      <c r="CB268" s="126">
        <f t="shared" si="1071"/>
        <v>0.03419588878</v>
      </c>
      <c r="CC268" s="126">
        <f t="shared" si="1071"/>
        <v>0.04152553133</v>
      </c>
      <c r="CD268" s="126">
        <f t="shared" si="1071"/>
        <v>0.05042622999</v>
      </c>
      <c r="CE268" s="126">
        <f t="shared" si="1071"/>
        <v>0.06123472932</v>
      </c>
      <c r="CF268" s="126">
        <f t="shared" si="1071"/>
        <v>0.2245578544</v>
      </c>
      <c r="CG268" s="126">
        <f t="shared" si="1071"/>
        <v>0.1279353513</v>
      </c>
      <c r="CH268" s="126">
        <f t="shared" si="1071"/>
        <v>0.1553573728</v>
      </c>
      <c r="CI268" s="126">
        <f t="shared" si="1071"/>
        <v>0.07288747108</v>
      </c>
      <c r="CJ268" s="126">
        <f t="shared" si="1071"/>
        <v>0.08851037572</v>
      </c>
      <c r="CK268" s="126">
        <f t="shared" si="1071"/>
        <v>0.1074819375</v>
      </c>
      <c r="CL268" s="126">
        <f t="shared" si="1071"/>
        <v>0.04152553133</v>
      </c>
      <c r="CM268" s="126">
        <f t="shared" si="1071"/>
        <v>0.05042622999</v>
      </c>
      <c r="CN268" s="126">
        <f t="shared" si="1071"/>
        <v>0.06123472932</v>
      </c>
      <c r="CO268" s="126">
        <f t="shared" si="1071"/>
        <v>0.07435995267</v>
      </c>
      <c r="CP268" s="126">
        <f t="shared" si="1071"/>
        <v>0.2726902137</v>
      </c>
      <c r="CQ268" s="126">
        <f t="shared" si="1071"/>
        <v>0.1553573728</v>
      </c>
      <c r="CR268" s="126">
        <f t="shared" si="1071"/>
        <v>0.1886571071</v>
      </c>
      <c r="CS268" s="126">
        <f t="shared" si="1071"/>
        <v>0.08851037572</v>
      </c>
      <c r="CT268" s="126">
        <f t="shared" si="1071"/>
        <v>0.1074819375</v>
      </c>
      <c r="CU268" s="126">
        <f t="shared" si="1071"/>
        <v>0.1305199169</v>
      </c>
      <c r="CV268" s="126">
        <f t="shared" si="1071"/>
        <v>0.05042622999</v>
      </c>
      <c r="CW268" s="126">
        <f t="shared" si="1071"/>
        <v>0.06123472932</v>
      </c>
      <c r="CX268" s="126">
        <f t="shared" si="1071"/>
        <v>0.07435995267</v>
      </c>
      <c r="CY268" s="126">
        <f t="shared" si="1071"/>
        <v>0.09029847314</v>
      </c>
      <c r="CZ268" s="126">
        <f t="shared" si="1071"/>
        <v>0.3311393977</v>
      </c>
      <c r="DA268" s="126">
        <f t="shared" si="1071"/>
        <v>0.1886571071</v>
      </c>
      <c r="DB268" s="126">
        <f t="shared" si="1071"/>
        <v>0.2290943996</v>
      </c>
      <c r="DC268" s="126">
        <f t="shared" si="1071"/>
        <v>0.1074819375</v>
      </c>
      <c r="DD268" s="126">
        <f t="shared" si="1071"/>
        <v>0.1305199169</v>
      </c>
      <c r="DE268" s="126">
        <f t="shared" si="1071"/>
        <v>0.1584959214</v>
      </c>
      <c r="DF268" s="126">
        <f t="shared" si="1071"/>
        <v>0.06123472932</v>
      </c>
      <c r="DG268" s="126">
        <f t="shared" si="1071"/>
        <v>0.07435995267</v>
      </c>
      <c r="DH268" s="126">
        <f t="shared" si="1071"/>
        <v>0.09029847314</v>
      </c>
      <c r="DI268" s="126">
        <f t="shared" si="1071"/>
        <v>0.1096533007</v>
      </c>
      <c r="DJ268" s="126">
        <f t="shared" ref="DJ268:DS268" si="1072">$A268*OFFSET($D268,0,DJ$3)</f>
        <v>0.6504723347</v>
      </c>
      <c r="DK268" s="126">
        <f t="shared" si="1072"/>
        <v>0.3705878241</v>
      </c>
      <c r="DL268" s="126">
        <f t="shared" si="1072"/>
        <v>0.450020656</v>
      </c>
      <c r="DM268" s="126">
        <f t="shared" si="1072"/>
        <v>0.2111317086</v>
      </c>
      <c r="DN268" s="126">
        <f t="shared" si="1072"/>
        <v>0.2563862702</v>
      </c>
      <c r="DO268" s="126">
        <f t="shared" si="1072"/>
        <v>0.3113408212</v>
      </c>
      <c r="DP268" s="126">
        <f t="shared" si="1072"/>
        <v>0.1202861925</v>
      </c>
      <c r="DQ268" s="126">
        <f t="shared" si="1072"/>
        <v>0.1460686719</v>
      </c>
      <c r="DR268" s="126">
        <f t="shared" si="1072"/>
        <v>0.17737744</v>
      </c>
      <c r="DS268" s="126">
        <f t="shared" si="1072"/>
        <v>0.2153970171</v>
      </c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5">
        <f t="shared" ref="EF268:EO268" si="1073">D268*EF$3</f>
        <v>-0.002271078519</v>
      </c>
      <c r="EG268" s="125">
        <f t="shared" si="1073"/>
        <v>0.2523692323</v>
      </c>
      <c r="EH268" s="125">
        <f t="shared" si="1073"/>
        <v>0.3976640779</v>
      </c>
      <c r="EI268" s="125">
        <f t="shared" si="1073"/>
        <v>-0.1158133857</v>
      </c>
      <c r="EJ268" s="125">
        <f t="shared" si="1073"/>
        <v>0.2107674658</v>
      </c>
      <c r="EK268" s="125">
        <f t="shared" si="1073"/>
        <v>-0.1073539891</v>
      </c>
      <c r="EL268" s="125">
        <f t="shared" si="1073"/>
        <v>0.06309449274</v>
      </c>
      <c r="EM268" s="125">
        <f t="shared" si="1073"/>
        <v>-0.068278416</v>
      </c>
      <c r="EN268" s="125">
        <f t="shared" si="1073"/>
        <v>-0.09259188746</v>
      </c>
      <c r="EO268" s="125">
        <f t="shared" si="1073"/>
        <v>0.1146995109</v>
      </c>
      <c r="EP268" s="127">
        <f t="shared" si="17"/>
        <v>0.6522860229</v>
      </c>
      <c r="EQ268" s="127">
        <v>0.007431673339429845</v>
      </c>
      <c r="ER268" s="127">
        <f t="shared" si="18"/>
        <v>0.6504723347</v>
      </c>
      <c r="ES268" s="127">
        <f t="shared" si="19"/>
        <v>0.000003289464851</v>
      </c>
      <c r="ET268" s="127">
        <f t="shared" si="20"/>
        <v>0.04714553212</v>
      </c>
    </row>
    <row r="269">
      <c r="A269" s="123">
        <f>'Yield Tabulations'!Z270</f>
        <v>0.7004219409</v>
      </c>
      <c r="B269" s="124">
        <f>'Yield Tabulations'!V270</f>
        <v>0.7733333333</v>
      </c>
      <c r="C269" s="124">
        <f>'Yield Tabulations'!W270</f>
        <v>0.5747126437</v>
      </c>
      <c r="D269" s="125">
        <f t="shared" si="11"/>
        <v>1</v>
      </c>
      <c r="E269" s="125">
        <f t="shared" ref="E269:M269" si="1074">POWER($B269,E$1)*POWER($C269,E$2)</f>
        <v>0.5747126437</v>
      </c>
      <c r="F269" s="125">
        <f t="shared" si="1074"/>
        <v>0.7733333333</v>
      </c>
      <c r="G269" s="125">
        <f t="shared" si="1074"/>
        <v>0.3302946228</v>
      </c>
      <c r="H269" s="125">
        <f t="shared" si="1074"/>
        <v>0.4444444444</v>
      </c>
      <c r="I269" s="125">
        <f t="shared" si="1074"/>
        <v>0.5980444444</v>
      </c>
      <c r="J269" s="125">
        <f t="shared" si="1074"/>
        <v>0.1898244959</v>
      </c>
      <c r="K269" s="125">
        <f t="shared" si="1074"/>
        <v>0.2554278416</v>
      </c>
      <c r="L269" s="125">
        <f t="shared" si="1074"/>
        <v>0.3437037037</v>
      </c>
      <c r="M269" s="125">
        <f t="shared" si="1074"/>
        <v>0.4624877037</v>
      </c>
      <c r="N269" s="126">
        <f t="shared" ref="N269:DI269" si="1075">OFFSET($D269,0,N$2)*OFFSET($D269,0,N$3)</f>
        <v>1</v>
      </c>
      <c r="O269" s="126">
        <f t="shared" si="1075"/>
        <v>0.5747126437</v>
      </c>
      <c r="P269" s="126">
        <f t="shared" si="1075"/>
        <v>0.7733333333</v>
      </c>
      <c r="Q269" s="126">
        <f t="shared" si="1075"/>
        <v>0.3302946228</v>
      </c>
      <c r="R269" s="126">
        <f t="shared" si="1075"/>
        <v>0.4444444444</v>
      </c>
      <c r="S269" s="126">
        <f t="shared" si="1075"/>
        <v>0.5980444444</v>
      </c>
      <c r="T269" s="126">
        <f t="shared" si="1075"/>
        <v>0.1898244959</v>
      </c>
      <c r="U269" s="126">
        <f t="shared" si="1075"/>
        <v>0.2554278416</v>
      </c>
      <c r="V269" s="126">
        <f t="shared" si="1075"/>
        <v>0.3437037037</v>
      </c>
      <c r="W269" s="126">
        <f t="shared" si="1075"/>
        <v>0.4624877037</v>
      </c>
      <c r="X269" s="126">
        <f t="shared" si="1075"/>
        <v>0.5747126437</v>
      </c>
      <c r="Y269" s="126">
        <f t="shared" si="1075"/>
        <v>0.3302946228</v>
      </c>
      <c r="Z269" s="126">
        <f t="shared" si="1075"/>
        <v>0.4444444444</v>
      </c>
      <c r="AA269" s="126">
        <f t="shared" si="1075"/>
        <v>0.1898244959</v>
      </c>
      <c r="AB269" s="126">
        <f t="shared" si="1075"/>
        <v>0.2554278416</v>
      </c>
      <c r="AC269" s="126">
        <f t="shared" si="1075"/>
        <v>0.3437037037</v>
      </c>
      <c r="AD269" s="126">
        <f t="shared" si="1075"/>
        <v>0.1090945379</v>
      </c>
      <c r="AE269" s="126">
        <f t="shared" si="1075"/>
        <v>0.1467976101</v>
      </c>
      <c r="AF269" s="126">
        <f t="shared" si="1075"/>
        <v>0.1975308642</v>
      </c>
      <c r="AG269" s="126">
        <f t="shared" si="1075"/>
        <v>0.2657975309</v>
      </c>
      <c r="AH269" s="126">
        <f t="shared" si="1075"/>
        <v>0.7733333333</v>
      </c>
      <c r="AI269" s="126">
        <f t="shared" si="1075"/>
        <v>0.4444444444</v>
      </c>
      <c r="AJ269" s="126">
        <f t="shared" si="1075"/>
        <v>0.5980444444</v>
      </c>
      <c r="AK269" s="126">
        <f t="shared" si="1075"/>
        <v>0.2554278416</v>
      </c>
      <c r="AL269" s="126">
        <f t="shared" si="1075"/>
        <v>0.3437037037</v>
      </c>
      <c r="AM269" s="126">
        <f t="shared" si="1075"/>
        <v>0.4624877037</v>
      </c>
      <c r="AN269" s="126">
        <f t="shared" si="1075"/>
        <v>0.1467976101</v>
      </c>
      <c r="AO269" s="126">
        <f t="shared" si="1075"/>
        <v>0.1975308642</v>
      </c>
      <c r="AP269" s="126">
        <f t="shared" si="1075"/>
        <v>0.2657975309</v>
      </c>
      <c r="AQ269" s="126">
        <f t="shared" si="1075"/>
        <v>0.3576571575</v>
      </c>
      <c r="AR269" s="126">
        <f t="shared" si="1075"/>
        <v>0.3302946228</v>
      </c>
      <c r="AS269" s="126">
        <f t="shared" si="1075"/>
        <v>0.1898244959</v>
      </c>
      <c r="AT269" s="126">
        <f t="shared" si="1075"/>
        <v>0.2554278416</v>
      </c>
      <c r="AU269" s="126">
        <f t="shared" si="1075"/>
        <v>0.1090945379</v>
      </c>
      <c r="AV269" s="126">
        <f t="shared" si="1075"/>
        <v>0.1467976101</v>
      </c>
      <c r="AW269" s="126">
        <f t="shared" si="1075"/>
        <v>0.1975308642</v>
      </c>
      <c r="AX269" s="126">
        <f t="shared" si="1075"/>
        <v>0.06269801026</v>
      </c>
      <c r="AY269" s="126">
        <f t="shared" si="1075"/>
        <v>0.08436644261</v>
      </c>
      <c r="AZ269" s="126">
        <f t="shared" si="1075"/>
        <v>0.1135234852</v>
      </c>
      <c r="BA269" s="126">
        <f t="shared" si="1075"/>
        <v>0.1527572016</v>
      </c>
      <c r="BB269" s="126">
        <f t="shared" si="1075"/>
        <v>0.4444444444</v>
      </c>
      <c r="BC269" s="126">
        <f t="shared" si="1075"/>
        <v>0.2554278416</v>
      </c>
      <c r="BD269" s="126">
        <f t="shared" si="1075"/>
        <v>0.3437037037</v>
      </c>
      <c r="BE269" s="126">
        <f t="shared" si="1075"/>
        <v>0.1467976101</v>
      </c>
      <c r="BF269" s="126">
        <f t="shared" si="1075"/>
        <v>0.1975308642</v>
      </c>
      <c r="BG269" s="126">
        <f t="shared" si="1075"/>
        <v>0.2657975309</v>
      </c>
      <c r="BH269" s="126">
        <f t="shared" si="1075"/>
        <v>0.08436644261</v>
      </c>
      <c r="BI269" s="126">
        <f t="shared" si="1075"/>
        <v>0.1135234852</v>
      </c>
      <c r="BJ269" s="126">
        <f t="shared" si="1075"/>
        <v>0.1527572016</v>
      </c>
      <c r="BK269" s="126">
        <f t="shared" si="1075"/>
        <v>0.2055500905</v>
      </c>
      <c r="BL269" s="126">
        <f t="shared" si="1075"/>
        <v>0.5980444444</v>
      </c>
      <c r="BM269" s="126">
        <f t="shared" si="1075"/>
        <v>0.3437037037</v>
      </c>
      <c r="BN269" s="126">
        <f t="shared" si="1075"/>
        <v>0.4624877037</v>
      </c>
      <c r="BO269" s="126">
        <f t="shared" si="1075"/>
        <v>0.1975308642</v>
      </c>
      <c r="BP269" s="126">
        <f t="shared" si="1075"/>
        <v>0.2657975309</v>
      </c>
      <c r="BQ269" s="126">
        <f t="shared" si="1075"/>
        <v>0.3576571575</v>
      </c>
      <c r="BR269" s="126">
        <f t="shared" si="1075"/>
        <v>0.1135234852</v>
      </c>
      <c r="BS269" s="126">
        <f t="shared" si="1075"/>
        <v>0.1527572016</v>
      </c>
      <c r="BT269" s="126">
        <f t="shared" si="1075"/>
        <v>0.2055500905</v>
      </c>
      <c r="BU269" s="126">
        <f t="shared" si="1075"/>
        <v>0.2765882018</v>
      </c>
      <c r="BV269" s="126">
        <f t="shared" si="1075"/>
        <v>0.1898244959</v>
      </c>
      <c r="BW269" s="126">
        <f t="shared" si="1075"/>
        <v>0.1090945379</v>
      </c>
      <c r="BX269" s="126">
        <f t="shared" si="1075"/>
        <v>0.1467976101</v>
      </c>
      <c r="BY269" s="126">
        <f t="shared" si="1075"/>
        <v>0.06269801026</v>
      </c>
      <c r="BZ269" s="126">
        <f t="shared" si="1075"/>
        <v>0.08436644261</v>
      </c>
      <c r="CA269" s="126">
        <f t="shared" si="1075"/>
        <v>0.1135234852</v>
      </c>
      <c r="CB269" s="126">
        <f t="shared" si="1075"/>
        <v>0.03603333923</v>
      </c>
      <c r="CC269" s="126">
        <f t="shared" si="1075"/>
        <v>0.04848646127</v>
      </c>
      <c r="CD269" s="126">
        <f t="shared" si="1075"/>
        <v>0.06524338228</v>
      </c>
      <c r="CE269" s="126">
        <f t="shared" si="1075"/>
        <v>0.0877914952</v>
      </c>
      <c r="CF269" s="126">
        <f t="shared" si="1075"/>
        <v>0.2554278416</v>
      </c>
      <c r="CG269" s="126">
        <f t="shared" si="1075"/>
        <v>0.1467976101</v>
      </c>
      <c r="CH269" s="126">
        <f t="shared" si="1075"/>
        <v>0.1975308642</v>
      </c>
      <c r="CI269" s="126">
        <f t="shared" si="1075"/>
        <v>0.08436644261</v>
      </c>
      <c r="CJ269" s="126">
        <f t="shared" si="1075"/>
        <v>0.1135234852</v>
      </c>
      <c r="CK269" s="126">
        <f t="shared" si="1075"/>
        <v>0.1527572016</v>
      </c>
      <c r="CL269" s="126">
        <f t="shared" si="1075"/>
        <v>0.04848646127</v>
      </c>
      <c r="CM269" s="126">
        <f t="shared" si="1075"/>
        <v>0.06524338228</v>
      </c>
      <c r="CN269" s="126">
        <f t="shared" si="1075"/>
        <v>0.0877914952</v>
      </c>
      <c r="CO269" s="126">
        <f t="shared" si="1075"/>
        <v>0.1181322359</v>
      </c>
      <c r="CP269" s="126">
        <f t="shared" si="1075"/>
        <v>0.3437037037</v>
      </c>
      <c r="CQ269" s="126">
        <f t="shared" si="1075"/>
        <v>0.1975308642</v>
      </c>
      <c r="CR269" s="126">
        <f t="shared" si="1075"/>
        <v>0.2657975309</v>
      </c>
      <c r="CS269" s="126">
        <f t="shared" si="1075"/>
        <v>0.1135234852</v>
      </c>
      <c r="CT269" s="126">
        <f t="shared" si="1075"/>
        <v>0.1527572016</v>
      </c>
      <c r="CU269" s="126">
        <f t="shared" si="1075"/>
        <v>0.2055500905</v>
      </c>
      <c r="CV269" s="126">
        <f t="shared" si="1075"/>
        <v>0.06524338228</v>
      </c>
      <c r="CW269" s="126">
        <f t="shared" si="1075"/>
        <v>0.0877914952</v>
      </c>
      <c r="CX269" s="126">
        <f t="shared" si="1075"/>
        <v>0.1181322359</v>
      </c>
      <c r="CY269" s="126">
        <f t="shared" si="1075"/>
        <v>0.1589587367</v>
      </c>
      <c r="CZ269" s="126">
        <f t="shared" si="1075"/>
        <v>0.4624877037</v>
      </c>
      <c r="DA269" s="126">
        <f t="shared" si="1075"/>
        <v>0.2657975309</v>
      </c>
      <c r="DB269" s="126">
        <f t="shared" si="1075"/>
        <v>0.3576571575</v>
      </c>
      <c r="DC269" s="126">
        <f t="shared" si="1075"/>
        <v>0.1527572016</v>
      </c>
      <c r="DD269" s="126">
        <f t="shared" si="1075"/>
        <v>0.2055500905</v>
      </c>
      <c r="DE269" s="126">
        <f t="shared" si="1075"/>
        <v>0.2765882018</v>
      </c>
      <c r="DF269" s="126">
        <f t="shared" si="1075"/>
        <v>0.0877914952</v>
      </c>
      <c r="DG269" s="126">
        <f t="shared" si="1075"/>
        <v>0.1181322359</v>
      </c>
      <c r="DH269" s="126">
        <f t="shared" si="1075"/>
        <v>0.1589587367</v>
      </c>
      <c r="DI269" s="126">
        <f t="shared" si="1075"/>
        <v>0.2138948761</v>
      </c>
      <c r="DJ269" s="126">
        <f t="shared" ref="DJ269:DS269" si="1076">$A269*OFFSET($D269,0,DJ$3)</f>
        <v>0.7004219409</v>
      </c>
      <c r="DK269" s="126">
        <f t="shared" si="1076"/>
        <v>0.4025413454</v>
      </c>
      <c r="DL269" s="126">
        <f t="shared" si="1076"/>
        <v>0.5416596343</v>
      </c>
      <c r="DM269" s="126">
        <f t="shared" si="1076"/>
        <v>0.2313456008</v>
      </c>
      <c r="DN269" s="126">
        <f t="shared" si="1076"/>
        <v>0.3112986404</v>
      </c>
      <c r="DO269" s="126">
        <f t="shared" si="1076"/>
        <v>0.4188834505</v>
      </c>
      <c r="DP269" s="126">
        <f t="shared" si="1076"/>
        <v>0.1329572418</v>
      </c>
      <c r="DQ269" s="126">
        <f t="shared" si="1076"/>
        <v>0.1789072646</v>
      </c>
      <c r="DR269" s="126">
        <f t="shared" si="1076"/>
        <v>0.2407376153</v>
      </c>
      <c r="DS269" s="126">
        <f t="shared" si="1076"/>
        <v>0.3239365351</v>
      </c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5">
        <f t="shared" ref="EF269:EO269" si="1077">D269*EF$3</f>
        <v>-0.002271078519</v>
      </c>
      <c r="EG269" s="125">
        <f t="shared" si="1077"/>
        <v>0.2545803284</v>
      </c>
      <c r="EH269" s="125">
        <f t="shared" si="1077"/>
        <v>0.4445078897</v>
      </c>
      <c r="EI269" s="125">
        <f t="shared" si="1077"/>
        <v>-0.1178516397</v>
      </c>
      <c r="EJ269" s="125">
        <f t="shared" si="1077"/>
        <v>0.2376594685</v>
      </c>
      <c r="EK269" s="125">
        <f t="shared" si="1077"/>
        <v>-0.1341357095</v>
      </c>
      <c r="EL269" s="125">
        <f t="shared" si="1077"/>
        <v>0.0647674443</v>
      </c>
      <c r="EM269" s="125">
        <f t="shared" si="1077"/>
        <v>-0.07766465561</v>
      </c>
      <c r="EN269" s="125">
        <f t="shared" si="1077"/>
        <v>-0.1167044985</v>
      </c>
      <c r="EO269" s="125">
        <f t="shared" si="1077"/>
        <v>0.1601957175</v>
      </c>
      <c r="EP269" s="127">
        <f t="shared" si="17"/>
        <v>0.7130832664</v>
      </c>
      <c r="EQ269" s="127">
        <v>-0.00727098534603321</v>
      </c>
      <c r="ER269" s="127">
        <f t="shared" si="18"/>
        <v>0.7004219409</v>
      </c>
      <c r="ES269" s="127">
        <f t="shared" si="19"/>
        <v>0.0001603091631</v>
      </c>
      <c r="ET269" s="127">
        <f t="shared" si="20"/>
        <v>0.0713316332</v>
      </c>
    </row>
    <row r="270">
      <c r="A270" s="123">
        <f>'Yield Tabulations'!Z271</f>
        <v>0.3588932806</v>
      </c>
      <c r="B270" s="124">
        <f>'Yield Tabulations'!V271</f>
        <v>0.3919413919</v>
      </c>
      <c r="C270" s="124">
        <f>'Yield Tabulations'!W271</f>
        <v>0.298206278</v>
      </c>
      <c r="D270" s="125">
        <f t="shared" si="11"/>
        <v>1</v>
      </c>
      <c r="E270" s="125">
        <f t="shared" ref="E270:M270" si="1078">POWER($B270,E$1)*POWER($C270,E$2)</f>
        <v>0.298206278</v>
      </c>
      <c r="F270" s="125">
        <f t="shared" si="1078"/>
        <v>0.3919413919</v>
      </c>
      <c r="G270" s="125">
        <f t="shared" si="1078"/>
        <v>0.08892698425</v>
      </c>
      <c r="H270" s="125">
        <f t="shared" si="1078"/>
        <v>0.1168793837</v>
      </c>
      <c r="I270" s="125">
        <f t="shared" si="1078"/>
        <v>0.1536180547</v>
      </c>
      <c r="J270" s="125">
        <f t="shared" si="1078"/>
        <v>0.02651858499</v>
      </c>
      <c r="K270" s="125">
        <f t="shared" si="1078"/>
        <v>0.03485416599</v>
      </c>
      <c r="L270" s="125">
        <f t="shared" si="1078"/>
        <v>0.04580986833</v>
      </c>
      <c r="M270" s="125">
        <f t="shared" si="1078"/>
        <v>0.06020927419</v>
      </c>
      <c r="N270" s="126">
        <f t="shared" ref="N270:DI270" si="1079">OFFSET($D270,0,N$2)*OFFSET($D270,0,N$3)</f>
        <v>1</v>
      </c>
      <c r="O270" s="126">
        <f t="shared" si="1079"/>
        <v>0.298206278</v>
      </c>
      <c r="P270" s="126">
        <f t="shared" si="1079"/>
        <v>0.3919413919</v>
      </c>
      <c r="Q270" s="126">
        <f t="shared" si="1079"/>
        <v>0.08892698425</v>
      </c>
      <c r="R270" s="126">
        <f t="shared" si="1079"/>
        <v>0.1168793837</v>
      </c>
      <c r="S270" s="126">
        <f t="shared" si="1079"/>
        <v>0.1536180547</v>
      </c>
      <c r="T270" s="126">
        <f t="shared" si="1079"/>
        <v>0.02651858499</v>
      </c>
      <c r="U270" s="126">
        <f t="shared" si="1079"/>
        <v>0.03485416599</v>
      </c>
      <c r="V270" s="126">
        <f t="shared" si="1079"/>
        <v>0.04580986833</v>
      </c>
      <c r="W270" s="126">
        <f t="shared" si="1079"/>
        <v>0.06020927419</v>
      </c>
      <c r="X270" s="126">
        <f t="shared" si="1079"/>
        <v>0.298206278</v>
      </c>
      <c r="Y270" s="126">
        <f t="shared" si="1079"/>
        <v>0.08892698425</v>
      </c>
      <c r="Z270" s="126">
        <f t="shared" si="1079"/>
        <v>0.1168793837</v>
      </c>
      <c r="AA270" s="126">
        <f t="shared" si="1079"/>
        <v>0.02651858499</v>
      </c>
      <c r="AB270" s="126">
        <f t="shared" si="1079"/>
        <v>0.03485416599</v>
      </c>
      <c r="AC270" s="126">
        <f t="shared" si="1079"/>
        <v>0.04580986833</v>
      </c>
      <c r="AD270" s="126">
        <f t="shared" si="1079"/>
        <v>0.007908008529</v>
      </c>
      <c r="AE270" s="126">
        <f t="shared" si="1079"/>
        <v>0.01039373111</v>
      </c>
      <c r="AF270" s="126">
        <f t="shared" si="1079"/>
        <v>0.01366079033</v>
      </c>
      <c r="AG270" s="126">
        <f t="shared" si="1079"/>
        <v>0.01795478356</v>
      </c>
      <c r="AH270" s="126">
        <f t="shared" si="1079"/>
        <v>0.3919413919</v>
      </c>
      <c r="AI270" s="126">
        <f t="shared" si="1079"/>
        <v>0.1168793837</v>
      </c>
      <c r="AJ270" s="126">
        <f t="shared" si="1079"/>
        <v>0.1536180547</v>
      </c>
      <c r="AK270" s="126">
        <f t="shared" si="1079"/>
        <v>0.03485416599</v>
      </c>
      <c r="AL270" s="126">
        <f t="shared" si="1079"/>
        <v>0.04580986833</v>
      </c>
      <c r="AM270" s="126">
        <f t="shared" si="1079"/>
        <v>0.06020927419</v>
      </c>
      <c r="AN270" s="126">
        <f t="shared" si="1079"/>
        <v>0.01039373111</v>
      </c>
      <c r="AO270" s="126">
        <f t="shared" si="1079"/>
        <v>0.01366079033</v>
      </c>
      <c r="AP270" s="126">
        <f t="shared" si="1079"/>
        <v>0.01795478356</v>
      </c>
      <c r="AQ270" s="126">
        <f t="shared" si="1079"/>
        <v>0.02359850674</v>
      </c>
      <c r="AR270" s="126">
        <f t="shared" si="1079"/>
        <v>0.08892698425</v>
      </c>
      <c r="AS270" s="126">
        <f t="shared" si="1079"/>
        <v>0.02651858499</v>
      </c>
      <c r="AT270" s="126">
        <f t="shared" si="1079"/>
        <v>0.03485416599</v>
      </c>
      <c r="AU270" s="126">
        <f t="shared" si="1079"/>
        <v>0.007908008529</v>
      </c>
      <c r="AV270" s="126">
        <f t="shared" si="1079"/>
        <v>0.01039373111</v>
      </c>
      <c r="AW270" s="126">
        <f t="shared" si="1079"/>
        <v>0.01366079033</v>
      </c>
      <c r="AX270" s="126">
        <f t="shared" si="1079"/>
        <v>0.00235821779</v>
      </c>
      <c r="AY270" s="126">
        <f t="shared" si="1079"/>
        <v>0.00309947587</v>
      </c>
      <c r="AZ270" s="126">
        <f t="shared" si="1079"/>
        <v>0.00407373344</v>
      </c>
      <c r="BA270" s="126">
        <f t="shared" si="1079"/>
        <v>0.005354229178</v>
      </c>
      <c r="BB270" s="126">
        <f t="shared" si="1079"/>
        <v>0.1168793837</v>
      </c>
      <c r="BC270" s="126">
        <f t="shared" si="1079"/>
        <v>0.03485416599</v>
      </c>
      <c r="BD270" s="126">
        <f t="shared" si="1079"/>
        <v>0.04580986833</v>
      </c>
      <c r="BE270" s="126">
        <f t="shared" si="1079"/>
        <v>0.01039373111</v>
      </c>
      <c r="BF270" s="126">
        <f t="shared" si="1079"/>
        <v>0.01366079033</v>
      </c>
      <c r="BG270" s="126">
        <f t="shared" si="1079"/>
        <v>0.01795478356</v>
      </c>
      <c r="BH270" s="126">
        <f t="shared" si="1079"/>
        <v>0.00309947587</v>
      </c>
      <c r="BI270" s="126">
        <f t="shared" si="1079"/>
        <v>0.00407373344</v>
      </c>
      <c r="BJ270" s="126">
        <f t="shared" si="1079"/>
        <v>0.005354229178</v>
      </c>
      <c r="BK270" s="126">
        <f t="shared" si="1079"/>
        <v>0.00703722286</v>
      </c>
      <c r="BL270" s="126">
        <f t="shared" si="1079"/>
        <v>0.1536180547</v>
      </c>
      <c r="BM270" s="126">
        <f t="shared" si="1079"/>
        <v>0.04580986833</v>
      </c>
      <c r="BN270" s="126">
        <f t="shared" si="1079"/>
        <v>0.06020927419</v>
      </c>
      <c r="BO270" s="126">
        <f t="shared" si="1079"/>
        <v>0.01366079033</v>
      </c>
      <c r="BP270" s="126">
        <f t="shared" si="1079"/>
        <v>0.01795478356</v>
      </c>
      <c r="BQ270" s="126">
        <f t="shared" si="1079"/>
        <v>0.02359850674</v>
      </c>
      <c r="BR270" s="126">
        <f t="shared" si="1079"/>
        <v>0.00407373344</v>
      </c>
      <c r="BS270" s="126">
        <f t="shared" si="1079"/>
        <v>0.005354229178</v>
      </c>
      <c r="BT270" s="126">
        <f t="shared" si="1079"/>
        <v>0.00703722286</v>
      </c>
      <c r="BU270" s="126">
        <f t="shared" si="1079"/>
        <v>0.009249231577</v>
      </c>
      <c r="BV270" s="126">
        <f t="shared" si="1079"/>
        <v>0.02651858499</v>
      </c>
      <c r="BW270" s="126">
        <f t="shared" si="1079"/>
        <v>0.007908008529</v>
      </c>
      <c r="BX270" s="126">
        <f t="shared" si="1079"/>
        <v>0.01039373111</v>
      </c>
      <c r="BY270" s="126">
        <f t="shared" si="1079"/>
        <v>0.00235821779</v>
      </c>
      <c r="BZ270" s="126">
        <f t="shared" si="1079"/>
        <v>0.00309947587</v>
      </c>
      <c r="CA270" s="126">
        <f t="shared" si="1079"/>
        <v>0.00407373344</v>
      </c>
      <c r="CB270" s="126">
        <f t="shared" si="1079"/>
        <v>0.0007032353499</v>
      </c>
      <c r="CC270" s="126">
        <f t="shared" si="1079"/>
        <v>0.0009242831631</v>
      </c>
      <c r="CD270" s="126">
        <f t="shared" si="1079"/>
        <v>0.001214812887</v>
      </c>
      <c r="CE270" s="126">
        <f t="shared" si="1079"/>
        <v>0.001596664755</v>
      </c>
      <c r="CF270" s="126">
        <f t="shared" si="1079"/>
        <v>0.03485416599</v>
      </c>
      <c r="CG270" s="126">
        <f t="shared" si="1079"/>
        <v>0.01039373111</v>
      </c>
      <c r="CH270" s="126">
        <f t="shared" si="1079"/>
        <v>0.01366079033</v>
      </c>
      <c r="CI270" s="126">
        <f t="shared" si="1079"/>
        <v>0.00309947587</v>
      </c>
      <c r="CJ270" s="126">
        <f t="shared" si="1079"/>
        <v>0.00407373344</v>
      </c>
      <c r="CK270" s="126">
        <f t="shared" si="1079"/>
        <v>0.005354229178</v>
      </c>
      <c r="CL270" s="126">
        <f t="shared" si="1079"/>
        <v>0.0009242831631</v>
      </c>
      <c r="CM270" s="126">
        <f t="shared" si="1079"/>
        <v>0.001214812887</v>
      </c>
      <c r="CN270" s="126">
        <f t="shared" si="1079"/>
        <v>0.001596664755</v>
      </c>
      <c r="CO270" s="126">
        <f t="shared" si="1079"/>
        <v>0.002098544037</v>
      </c>
      <c r="CP270" s="126">
        <f t="shared" si="1079"/>
        <v>0.04580986833</v>
      </c>
      <c r="CQ270" s="126">
        <f t="shared" si="1079"/>
        <v>0.01366079033</v>
      </c>
      <c r="CR270" s="126">
        <f t="shared" si="1079"/>
        <v>0.01795478356</v>
      </c>
      <c r="CS270" s="126">
        <f t="shared" si="1079"/>
        <v>0.00407373344</v>
      </c>
      <c r="CT270" s="126">
        <f t="shared" si="1079"/>
        <v>0.005354229178</v>
      </c>
      <c r="CU270" s="126">
        <f t="shared" si="1079"/>
        <v>0.00703722286</v>
      </c>
      <c r="CV270" s="126">
        <f t="shared" si="1079"/>
        <v>0.001214812887</v>
      </c>
      <c r="CW270" s="126">
        <f t="shared" si="1079"/>
        <v>0.001596664755</v>
      </c>
      <c r="CX270" s="126">
        <f t="shared" si="1079"/>
        <v>0.002098544037</v>
      </c>
      <c r="CY270" s="126">
        <f t="shared" si="1079"/>
        <v>0.002758178923</v>
      </c>
      <c r="CZ270" s="126">
        <f t="shared" si="1079"/>
        <v>0.06020927419</v>
      </c>
      <c r="DA270" s="126">
        <f t="shared" si="1079"/>
        <v>0.01795478356</v>
      </c>
      <c r="DB270" s="126">
        <f t="shared" si="1079"/>
        <v>0.02359850674</v>
      </c>
      <c r="DC270" s="126">
        <f t="shared" si="1079"/>
        <v>0.005354229178</v>
      </c>
      <c r="DD270" s="126">
        <f t="shared" si="1079"/>
        <v>0.00703722286</v>
      </c>
      <c r="DE270" s="126">
        <f t="shared" si="1079"/>
        <v>0.009249231577</v>
      </c>
      <c r="DF270" s="126">
        <f t="shared" si="1079"/>
        <v>0.001596664755</v>
      </c>
      <c r="DG270" s="126">
        <f t="shared" si="1079"/>
        <v>0.002098544037</v>
      </c>
      <c r="DH270" s="126">
        <f t="shared" si="1079"/>
        <v>0.002758178923</v>
      </c>
      <c r="DI270" s="126">
        <f t="shared" si="1079"/>
        <v>0.003625156699</v>
      </c>
      <c r="DJ270" s="126">
        <f t="shared" ref="DJ270:DS270" si="1080">$A270*OFFSET($D270,0,DJ$3)</f>
        <v>0.3588932806</v>
      </c>
      <c r="DK270" s="126">
        <f t="shared" si="1080"/>
        <v>0.1070242294</v>
      </c>
      <c r="DL270" s="126">
        <f t="shared" si="1080"/>
        <v>0.140665132</v>
      </c>
      <c r="DM270" s="126">
        <f t="shared" si="1080"/>
        <v>0.03191529712</v>
      </c>
      <c r="DN270" s="126">
        <f t="shared" si="1080"/>
        <v>0.04194722545</v>
      </c>
      <c r="DO270" s="126">
        <f t="shared" si="1080"/>
        <v>0.05513248762</v>
      </c>
      <c r="DP270" s="126">
        <f t="shared" si="1080"/>
        <v>0.009517341965</v>
      </c>
      <c r="DQ270" s="126">
        <f t="shared" si="1080"/>
        <v>0.01250892598</v>
      </c>
      <c r="DR270" s="126">
        <f t="shared" si="1080"/>
        <v>0.01644085393</v>
      </c>
      <c r="DS270" s="126">
        <f t="shared" si="1080"/>
        <v>0.02160870394</v>
      </c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5">
        <f t="shared" ref="EF270:EO270" si="1081">D270*EF$3</f>
        <v>-0.002271078519</v>
      </c>
      <c r="EG270" s="125">
        <f t="shared" si="1081"/>
        <v>0.1320963668</v>
      </c>
      <c r="EH270" s="125">
        <f t="shared" si="1081"/>
        <v>0.2252858289</v>
      </c>
      <c r="EI270" s="125">
        <f t="shared" si="1081"/>
        <v>-0.031729826</v>
      </c>
      <c r="EJ270" s="125">
        <f t="shared" si="1081"/>
        <v>0.06249935747</v>
      </c>
      <c r="EK270" s="125">
        <f t="shared" si="1081"/>
        <v>-0.03445507597</v>
      </c>
      <c r="EL270" s="125">
        <f t="shared" si="1081"/>
        <v>0.009048047084</v>
      </c>
      <c r="EM270" s="125">
        <f t="shared" si="1081"/>
        <v>-0.01059765757</v>
      </c>
      <c r="EN270" s="125">
        <f t="shared" si="1081"/>
        <v>-0.01555472826</v>
      </c>
      <c r="EO270" s="125">
        <f t="shared" si="1081"/>
        <v>0.02085518773</v>
      </c>
      <c r="EP270" s="127">
        <f t="shared" si="17"/>
        <v>0.3551764216</v>
      </c>
      <c r="EQ270" s="127">
        <v>0.03053596571419881</v>
      </c>
      <c r="ER270" s="127">
        <f t="shared" si="18"/>
        <v>0.3588932806</v>
      </c>
      <c r="ES270" s="127">
        <f t="shared" si="19"/>
        <v>0.00001381504082</v>
      </c>
      <c r="ET270" s="127">
        <f t="shared" si="20"/>
        <v>0.005542628999</v>
      </c>
    </row>
    <row r="271">
      <c r="A271" s="123">
        <f>'Yield Tabulations'!Z272</f>
        <v>0.4914529915</v>
      </c>
      <c r="B271" s="124">
        <f>'Yield Tabulations'!V272</f>
        <v>0.4683544304</v>
      </c>
      <c r="C271" s="124">
        <f>'Yield Tabulations'!W272</f>
        <v>0.5394736842</v>
      </c>
      <c r="D271" s="125">
        <f t="shared" si="11"/>
        <v>1</v>
      </c>
      <c r="E271" s="125">
        <f t="shared" ref="E271:M271" si="1082">POWER($B271,E$1)*POWER($C271,E$2)</f>
        <v>0.5394736842</v>
      </c>
      <c r="F271" s="125">
        <f t="shared" si="1082"/>
        <v>0.4683544304</v>
      </c>
      <c r="G271" s="125">
        <f t="shared" si="1082"/>
        <v>0.291031856</v>
      </c>
      <c r="H271" s="125">
        <f t="shared" si="1082"/>
        <v>0.2526648901</v>
      </c>
      <c r="I271" s="125">
        <f t="shared" si="1082"/>
        <v>0.2193558725</v>
      </c>
      <c r="J271" s="125">
        <f t="shared" si="1082"/>
        <v>0.1570040276</v>
      </c>
      <c r="K271" s="125">
        <f t="shared" si="1082"/>
        <v>0.1363060591</v>
      </c>
      <c r="L271" s="125">
        <f t="shared" si="1082"/>
        <v>0.1183367207</v>
      </c>
      <c r="M271" s="125">
        <f t="shared" si="1082"/>
        <v>0.1027362947</v>
      </c>
      <c r="N271" s="126">
        <f t="shared" ref="N271:DI271" si="1083">OFFSET($D271,0,N$2)*OFFSET($D271,0,N$3)</f>
        <v>1</v>
      </c>
      <c r="O271" s="126">
        <f t="shared" si="1083"/>
        <v>0.5394736842</v>
      </c>
      <c r="P271" s="126">
        <f t="shared" si="1083"/>
        <v>0.4683544304</v>
      </c>
      <c r="Q271" s="126">
        <f t="shared" si="1083"/>
        <v>0.291031856</v>
      </c>
      <c r="R271" s="126">
        <f t="shared" si="1083"/>
        <v>0.2526648901</v>
      </c>
      <c r="S271" s="126">
        <f t="shared" si="1083"/>
        <v>0.2193558725</v>
      </c>
      <c r="T271" s="126">
        <f t="shared" si="1083"/>
        <v>0.1570040276</v>
      </c>
      <c r="U271" s="126">
        <f t="shared" si="1083"/>
        <v>0.1363060591</v>
      </c>
      <c r="V271" s="126">
        <f t="shared" si="1083"/>
        <v>0.1183367207</v>
      </c>
      <c r="W271" s="126">
        <f t="shared" si="1083"/>
        <v>0.1027362947</v>
      </c>
      <c r="X271" s="126">
        <f t="shared" si="1083"/>
        <v>0.5394736842</v>
      </c>
      <c r="Y271" s="126">
        <f t="shared" si="1083"/>
        <v>0.291031856</v>
      </c>
      <c r="Z271" s="126">
        <f t="shared" si="1083"/>
        <v>0.2526648901</v>
      </c>
      <c r="AA271" s="126">
        <f t="shared" si="1083"/>
        <v>0.1570040276</v>
      </c>
      <c r="AB271" s="126">
        <f t="shared" si="1083"/>
        <v>0.1363060591</v>
      </c>
      <c r="AC271" s="126">
        <f t="shared" si="1083"/>
        <v>0.1183367207</v>
      </c>
      <c r="AD271" s="126">
        <f t="shared" si="1083"/>
        <v>0.08469954118</v>
      </c>
      <c r="AE271" s="126">
        <f t="shared" si="1083"/>
        <v>0.07353353189</v>
      </c>
      <c r="AF271" s="126">
        <f t="shared" si="1083"/>
        <v>0.06383954668</v>
      </c>
      <c r="AG271" s="126">
        <f t="shared" si="1083"/>
        <v>0.0554235274</v>
      </c>
      <c r="AH271" s="126">
        <f t="shared" si="1083"/>
        <v>0.4683544304</v>
      </c>
      <c r="AI271" s="126">
        <f t="shared" si="1083"/>
        <v>0.2526648901</v>
      </c>
      <c r="AJ271" s="126">
        <f t="shared" si="1083"/>
        <v>0.2193558725</v>
      </c>
      <c r="AK271" s="126">
        <f t="shared" si="1083"/>
        <v>0.1363060591</v>
      </c>
      <c r="AL271" s="126">
        <f t="shared" si="1083"/>
        <v>0.1183367207</v>
      </c>
      <c r="AM271" s="126">
        <f t="shared" si="1083"/>
        <v>0.1027362947</v>
      </c>
      <c r="AN271" s="126">
        <f t="shared" si="1083"/>
        <v>0.07353353189</v>
      </c>
      <c r="AO271" s="126">
        <f t="shared" si="1083"/>
        <v>0.06383954668</v>
      </c>
      <c r="AP271" s="126">
        <f t="shared" si="1083"/>
        <v>0.0554235274</v>
      </c>
      <c r="AQ271" s="126">
        <f t="shared" si="1083"/>
        <v>0.04811699878</v>
      </c>
      <c r="AR271" s="126">
        <f t="shared" si="1083"/>
        <v>0.291031856</v>
      </c>
      <c r="AS271" s="126">
        <f t="shared" si="1083"/>
        <v>0.1570040276</v>
      </c>
      <c r="AT271" s="126">
        <f t="shared" si="1083"/>
        <v>0.1363060591</v>
      </c>
      <c r="AU271" s="126">
        <f t="shared" si="1083"/>
        <v>0.08469954118</v>
      </c>
      <c r="AV271" s="126">
        <f t="shared" si="1083"/>
        <v>0.07353353189</v>
      </c>
      <c r="AW271" s="126">
        <f t="shared" si="1083"/>
        <v>0.06383954668</v>
      </c>
      <c r="AX271" s="126">
        <f t="shared" si="1083"/>
        <v>0.04569317353</v>
      </c>
      <c r="AY271" s="126">
        <f t="shared" si="1083"/>
        <v>0.03966940536</v>
      </c>
      <c r="AZ271" s="126">
        <f t="shared" si="1083"/>
        <v>0.03443975544</v>
      </c>
      <c r="BA271" s="126">
        <f t="shared" si="1083"/>
        <v>0.02989953452</v>
      </c>
      <c r="BB271" s="126">
        <f t="shared" si="1083"/>
        <v>0.2526648901</v>
      </c>
      <c r="BC271" s="126">
        <f t="shared" si="1083"/>
        <v>0.1363060591</v>
      </c>
      <c r="BD271" s="126">
        <f t="shared" si="1083"/>
        <v>0.1183367207</v>
      </c>
      <c r="BE271" s="126">
        <f t="shared" si="1083"/>
        <v>0.07353353189</v>
      </c>
      <c r="BF271" s="126">
        <f t="shared" si="1083"/>
        <v>0.06383954668</v>
      </c>
      <c r="BG271" s="126">
        <f t="shared" si="1083"/>
        <v>0.0554235274</v>
      </c>
      <c r="BH271" s="126">
        <f t="shared" si="1083"/>
        <v>0.03966940536</v>
      </c>
      <c r="BI271" s="126">
        <f t="shared" si="1083"/>
        <v>0.03443975544</v>
      </c>
      <c r="BJ271" s="126">
        <f t="shared" si="1083"/>
        <v>0.02989953452</v>
      </c>
      <c r="BK271" s="126">
        <f t="shared" si="1083"/>
        <v>0.02595785461</v>
      </c>
      <c r="BL271" s="126">
        <f t="shared" si="1083"/>
        <v>0.2193558725</v>
      </c>
      <c r="BM271" s="126">
        <f t="shared" si="1083"/>
        <v>0.1183367207</v>
      </c>
      <c r="BN271" s="126">
        <f t="shared" si="1083"/>
        <v>0.1027362947</v>
      </c>
      <c r="BO271" s="126">
        <f t="shared" si="1083"/>
        <v>0.06383954668</v>
      </c>
      <c r="BP271" s="126">
        <f t="shared" si="1083"/>
        <v>0.0554235274</v>
      </c>
      <c r="BQ271" s="126">
        <f t="shared" si="1083"/>
        <v>0.04811699878</v>
      </c>
      <c r="BR271" s="126">
        <f t="shared" si="1083"/>
        <v>0.03443975544</v>
      </c>
      <c r="BS271" s="126">
        <f t="shared" si="1083"/>
        <v>0.02989953452</v>
      </c>
      <c r="BT271" s="126">
        <f t="shared" si="1083"/>
        <v>0.02595785461</v>
      </c>
      <c r="BU271" s="126">
        <f t="shared" si="1083"/>
        <v>0.02253580956</v>
      </c>
      <c r="BV271" s="126">
        <f t="shared" si="1083"/>
        <v>0.1570040276</v>
      </c>
      <c r="BW271" s="126">
        <f t="shared" si="1083"/>
        <v>0.08469954118</v>
      </c>
      <c r="BX271" s="126">
        <f t="shared" si="1083"/>
        <v>0.07353353189</v>
      </c>
      <c r="BY271" s="126">
        <f t="shared" si="1083"/>
        <v>0.04569317353</v>
      </c>
      <c r="BZ271" s="126">
        <f t="shared" si="1083"/>
        <v>0.03966940536</v>
      </c>
      <c r="CA271" s="126">
        <f t="shared" si="1083"/>
        <v>0.03443975544</v>
      </c>
      <c r="CB271" s="126">
        <f t="shared" si="1083"/>
        <v>0.02465026467</v>
      </c>
      <c r="CC271" s="126">
        <f t="shared" si="1083"/>
        <v>0.02140060026</v>
      </c>
      <c r="CD271" s="126">
        <f t="shared" si="1083"/>
        <v>0.01857934175</v>
      </c>
      <c r="CE271" s="126">
        <f t="shared" si="1083"/>
        <v>0.01613001204</v>
      </c>
      <c r="CF271" s="126">
        <f t="shared" si="1083"/>
        <v>0.1363060591</v>
      </c>
      <c r="CG271" s="126">
        <f t="shared" si="1083"/>
        <v>0.07353353189</v>
      </c>
      <c r="CH271" s="126">
        <f t="shared" si="1083"/>
        <v>0.06383954668</v>
      </c>
      <c r="CI271" s="126">
        <f t="shared" si="1083"/>
        <v>0.03966940536</v>
      </c>
      <c r="CJ271" s="126">
        <f t="shared" si="1083"/>
        <v>0.03443975544</v>
      </c>
      <c r="CK271" s="126">
        <f t="shared" si="1083"/>
        <v>0.02989953452</v>
      </c>
      <c r="CL271" s="126">
        <f t="shared" si="1083"/>
        <v>0.02140060026</v>
      </c>
      <c r="CM271" s="126">
        <f t="shared" si="1083"/>
        <v>0.01857934175</v>
      </c>
      <c r="CN271" s="126">
        <f t="shared" si="1083"/>
        <v>0.01613001204</v>
      </c>
      <c r="CO271" s="126">
        <f t="shared" si="1083"/>
        <v>0.01400357946</v>
      </c>
      <c r="CP271" s="126">
        <f t="shared" si="1083"/>
        <v>0.1183367207</v>
      </c>
      <c r="CQ271" s="126">
        <f t="shared" si="1083"/>
        <v>0.06383954668</v>
      </c>
      <c r="CR271" s="126">
        <f t="shared" si="1083"/>
        <v>0.0554235274</v>
      </c>
      <c r="CS271" s="126">
        <f t="shared" si="1083"/>
        <v>0.03443975544</v>
      </c>
      <c r="CT271" s="126">
        <f t="shared" si="1083"/>
        <v>0.02989953452</v>
      </c>
      <c r="CU271" s="126">
        <f t="shared" si="1083"/>
        <v>0.02595785461</v>
      </c>
      <c r="CV271" s="126">
        <f t="shared" si="1083"/>
        <v>0.01857934175</v>
      </c>
      <c r="CW271" s="126">
        <f t="shared" si="1083"/>
        <v>0.01613001204</v>
      </c>
      <c r="CX271" s="126">
        <f t="shared" si="1083"/>
        <v>0.01400357946</v>
      </c>
      <c r="CY271" s="126">
        <f t="shared" si="1083"/>
        <v>0.01215747621</v>
      </c>
      <c r="CZ271" s="126">
        <f t="shared" si="1083"/>
        <v>0.1027362947</v>
      </c>
      <c r="DA271" s="126">
        <f t="shared" si="1083"/>
        <v>0.0554235274</v>
      </c>
      <c r="DB271" s="126">
        <f t="shared" si="1083"/>
        <v>0.04811699878</v>
      </c>
      <c r="DC271" s="126">
        <f t="shared" si="1083"/>
        <v>0.02989953452</v>
      </c>
      <c r="DD271" s="126">
        <f t="shared" si="1083"/>
        <v>0.02595785461</v>
      </c>
      <c r="DE271" s="126">
        <f t="shared" si="1083"/>
        <v>0.02253580956</v>
      </c>
      <c r="DF271" s="126">
        <f t="shared" si="1083"/>
        <v>0.01613001204</v>
      </c>
      <c r="DG271" s="126">
        <f t="shared" si="1083"/>
        <v>0.01400357946</v>
      </c>
      <c r="DH271" s="126">
        <f t="shared" si="1083"/>
        <v>0.01215747621</v>
      </c>
      <c r="DI271" s="126">
        <f t="shared" si="1083"/>
        <v>0.01055474625</v>
      </c>
      <c r="DJ271" s="126">
        <f t="shared" ref="DJ271:DS271" si="1084">$A271*OFFSET($D271,0,DJ$3)</f>
        <v>0.4914529915</v>
      </c>
      <c r="DK271" s="126">
        <f t="shared" si="1084"/>
        <v>0.2651259559</v>
      </c>
      <c r="DL271" s="126">
        <f t="shared" si="1084"/>
        <v>0.2301741859</v>
      </c>
      <c r="DM271" s="126">
        <f t="shared" si="1084"/>
        <v>0.1430284762</v>
      </c>
      <c r="DN271" s="126">
        <f t="shared" si="1084"/>
        <v>0.1241729161</v>
      </c>
      <c r="DO271" s="126">
        <f t="shared" si="1084"/>
        <v>0.1078030997</v>
      </c>
      <c r="DP271" s="126">
        <f t="shared" si="1084"/>
        <v>0.07716009901</v>
      </c>
      <c r="DQ271" s="126">
        <f t="shared" si="1084"/>
        <v>0.06698802051</v>
      </c>
      <c r="DR271" s="126">
        <f t="shared" si="1084"/>
        <v>0.05815693537</v>
      </c>
      <c r="DS271" s="126">
        <f t="shared" si="1084"/>
        <v>0.05049005936</v>
      </c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5">
        <f t="shared" ref="EF271:EO271" si="1085">D271*EF$3</f>
        <v>-0.002271078519</v>
      </c>
      <c r="EG271" s="125">
        <f t="shared" si="1085"/>
        <v>0.2389705345</v>
      </c>
      <c r="EH271" s="125">
        <f t="shared" si="1085"/>
        <v>0.2692076372</v>
      </c>
      <c r="EI271" s="125">
        <f t="shared" si="1085"/>
        <v>-0.1038423852</v>
      </c>
      <c r="EJ271" s="125">
        <f t="shared" si="1085"/>
        <v>0.1351084578</v>
      </c>
      <c r="EK271" s="125">
        <f t="shared" si="1085"/>
        <v>-0.04919944641</v>
      </c>
      <c r="EL271" s="125">
        <f t="shared" si="1085"/>
        <v>0.05356921699</v>
      </c>
      <c r="EM271" s="125">
        <f t="shared" si="1085"/>
        <v>-0.04144482869</v>
      </c>
      <c r="EN271" s="125">
        <f t="shared" si="1085"/>
        <v>-0.04018120112</v>
      </c>
      <c r="EO271" s="125">
        <f t="shared" si="1085"/>
        <v>0.03558562598</v>
      </c>
      <c r="EP271" s="127">
        <f t="shared" si="17"/>
        <v>0.4955025327</v>
      </c>
      <c r="EQ271" s="127">
        <v>-0.03592246068829019</v>
      </c>
      <c r="ER271" s="127">
        <f t="shared" si="18"/>
        <v>0.4914529915</v>
      </c>
      <c r="ES271" s="127">
        <f t="shared" si="19"/>
        <v>0.00001639878419</v>
      </c>
      <c r="ET271" s="127">
        <f t="shared" si="20"/>
        <v>0.003376873915</v>
      </c>
    </row>
    <row r="272">
      <c r="A272" s="123">
        <f>'Yield Tabulations'!Z273</f>
        <v>0.364767518</v>
      </c>
      <c r="B272" s="124">
        <f>'Yield Tabulations'!V273</f>
        <v>0.3951120163</v>
      </c>
      <c r="C272" s="124">
        <f>'Yield Tabulations'!W273</f>
        <v>0.3100917431</v>
      </c>
      <c r="D272" s="125">
        <f t="shared" si="11"/>
        <v>1</v>
      </c>
      <c r="E272" s="125">
        <f t="shared" ref="E272:M272" si="1086">POWER($B272,E$1)*POWER($C272,E$2)</f>
        <v>0.3100917431</v>
      </c>
      <c r="F272" s="125">
        <f t="shared" si="1086"/>
        <v>0.3951120163</v>
      </c>
      <c r="G272" s="125">
        <f t="shared" si="1086"/>
        <v>0.09615688915</v>
      </c>
      <c r="H272" s="125">
        <f t="shared" si="1086"/>
        <v>0.1225209739</v>
      </c>
      <c r="I272" s="125">
        <f t="shared" si="1086"/>
        <v>0.1561135054</v>
      </c>
      <c r="J272" s="125">
        <f t="shared" si="1086"/>
        <v>0.02981745737</v>
      </c>
      <c r="K272" s="125">
        <f t="shared" si="1086"/>
        <v>0.03799274235</v>
      </c>
      <c r="L272" s="125">
        <f t="shared" si="1086"/>
        <v>0.04840950902</v>
      </c>
      <c r="M272" s="125">
        <f t="shared" si="1086"/>
        <v>0.0616823219</v>
      </c>
      <c r="N272" s="126">
        <f t="shared" ref="N272:DI272" si="1087">OFFSET($D272,0,N$2)*OFFSET($D272,0,N$3)</f>
        <v>1</v>
      </c>
      <c r="O272" s="126">
        <f t="shared" si="1087"/>
        <v>0.3100917431</v>
      </c>
      <c r="P272" s="126">
        <f t="shared" si="1087"/>
        <v>0.3951120163</v>
      </c>
      <c r="Q272" s="126">
        <f t="shared" si="1087"/>
        <v>0.09615688915</v>
      </c>
      <c r="R272" s="126">
        <f t="shared" si="1087"/>
        <v>0.1225209739</v>
      </c>
      <c r="S272" s="126">
        <f t="shared" si="1087"/>
        <v>0.1561135054</v>
      </c>
      <c r="T272" s="126">
        <f t="shared" si="1087"/>
        <v>0.02981745737</v>
      </c>
      <c r="U272" s="126">
        <f t="shared" si="1087"/>
        <v>0.03799274235</v>
      </c>
      <c r="V272" s="126">
        <f t="shared" si="1087"/>
        <v>0.04840950902</v>
      </c>
      <c r="W272" s="126">
        <f t="shared" si="1087"/>
        <v>0.0616823219</v>
      </c>
      <c r="X272" s="126">
        <f t="shared" si="1087"/>
        <v>0.3100917431</v>
      </c>
      <c r="Y272" s="126">
        <f t="shared" si="1087"/>
        <v>0.09615688915</v>
      </c>
      <c r="Z272" s="126">
        <f t="shared" si="1087"/>
        <v>0.1225209739</v>
      </c>
      <c r="AA272" s="126">
        <f t="shared" si="1087"/>
        <v>0.02981745737</v>
      </c>
      <c r="AB272" s="126">
        <f t="shared" si="1087"/>
        <v>0.03799274235</v>
      </c>
      <c r="AC272" s="126">
        <f t="shared" si="1087"/>
        <v>0.04840950902</v>
      </c>
      <c r="AD272" s="126">
        <f t="shared" si="1087"/>
        <v>0.009246147331</v>
      </c>
      <c r="AE272" s="126">
        <f t="shared" si="1087"/>
        <v>0.0117812357</v>
      </c>
      <c r="AF272" s="126">
        <f t="shared" si="1087"/>
        <v>0.01501138904</v>
      </c>
      <c r="AG272" s="126">
        <f t="shared" si="1087"/>
        <v>0.01912717872</v>
      </c>
      <c r="AH272" s="126">
        <f t="shared" si="1087"/>
        <v>0.3951120163</v>
      </c>
      <c r="AI272" s="126">
        <f t="shared" si="1087"/>
        <v>0.1225209739</v>
      </c>
      <c r="AJ272" s="126">
        <f t="shared" si="1087"/>
        <v>0.1561135054</v>
      </c>
      <c r="AK272" s="126">
        <f t="shared" si="1087"/>
        <v>0.03799274235</v>
      </c>
      <c r="AL272" s="126">
        <f t="shared" si="1087"/>
        <v>0.04840950902</v>
      </c>
      <c r="AM272" s="126">
        <f t="shared" si="1087"/>
        <v>0.0616823219</v>
      </c>
      <c r="AN272" s="126">
        <f t="shared" si="1087"/>
        <v>0.0117812357</v>
      </c>
      <c r="AO272" s="126">
        <f t="shared" si="1087"/>
        <v>0.01501138904</v>
      </c>
      <c r="AP272" s="126">
        <f t="shared" si="1087"/>
        <v>0.01912717872</v>
      </c>
      <c r="AQ272" s="126">
        <f t="shared" si="1087"/>
        <v>0.02437142657</v>
      </c>
      <c r="AR272" s="126">
        <f t="shared" si="1087"/>
        <v>0.09615688915</v>
      </c>
      <c r="AS272" s="126">
        <f t="shared" si="1087"/>
        <v>0.02981745737</v>
      </c>
      <c r="AT272" s="126">
        <f t="shared" si="1087"/>
        <v>0.03799274235</v>
      </c>
      <c r="AU272" s="126">
        <f t="shared" si="1087"/>
        <v>0.009246147331</v>
      </c>
      <c r="AV272" s="126">
        <f t="shared" si="1087"/>
        <v>0.0117812357</v>
      </c>
      <c r="AW272" s="126">
        <f t="shared" si="1087"/>
        <v>0.01501138904</v>
      </c>
      <c r="AX272" s="126">
        <f t="shared" si="1087"/>
        <v>0.002867153943</v>
      </c>
      <c r="AY272" s="126">
        <f t="shared" si="1087"/>
        <v>0.003653263915</v>
      </c>
      <c r="AZ272" s="126">
        <f t="shared" si="1087"/>
        <v>0.004654907793</v>
      </c>
      <c r="BA272" s="126">
        <f t="shared" si="1087"/>
        <v>0.005931180189</v>
      </c>
      <c r="BB272" s="126">
        <f t="shared" si="1087"/>
        <v>0.1225209739</v>
      </c>
      <c r="BC272" s="126">
        <f t="shared" si="1087"/>
        <v>0.03799274235</v>
      </c>
      <c r="BD272" s="126">
        <f t="shared" si="1087"/>
        <v>0.04840950902</v>
      </c>
      <c r="BE272" s="126">
        <f t="shared" si="1087"/>
        <v>0.0117812357</v>
      </c>
      <c r="BF272" s="126">
        <f t="shared" si="1087"/>
        <v>0.01501138904</v>
      </c>
      <c r="BG272" s="126">
        <f t="shared" si="1087"/>
        <v>0.01912717872</v>
      </c>
      <c r="BH272" s="126">
        <f t="shared" si="1087"/>
        <v>0.003653263915</v>
      </c>
      <c r="BI272" s="126">
        <f t="shared" si="1087"/>
        <v>0.004654907793</v>
      </c>
      <c r="BJ272" s="126">
        <f t="shared" si="1087"/>
        <v>0.005931180189</v>
      </c>
      <c r="BK272" s="126">
        <f t="shared" si="1087"/>
        <v>0.007557378149</v>
      </c>
      <c r="BL272" s="126">
        <f t="shared" si="1087"/>
        <v>0.1561135054</v>
      </c>
      <c r="BM272" s="126">
        <f t="shared" si="1087"/>
        <v>0.04840950902</v>
      </c>
      <c r="BN272" s="126">
        <f t="shared" si="1087"/>
        <v>0.0616823219</v>
      </c>
      <c r="BO272" s="126">
        <f t="shared" si="1087"/>
        <v>0.01501138904</v>
      </c>
      <c r="BP272" s="126">
        <f t="shared" si="1087"/>
        <v>0.01912717872</v>
      </c>
      <c r="BQ272" s="126">
        <f t="shared" si="1087"/>
        <v>0.02437142657</v>
      </c>
      <c r="BR272" s="126">
        <f t="shared" si="1087"/>
        <v>0.004654907793</v>
      </c>
      <c r="BS272" s="126">
        <f t="shared" si="1087"/>
        <v>0.005931180189</v>
      </c>
      <c r="BT272" s="126">
        <f t="shared" si="1087"/>
        <v>0.007557378149</v>
      </c>
      <c r="BU272" s="126">
        <f t="shared" si="1087"/>
        <v>0.009629443494</v>
      </c>
      <c r="BV272" s="126">
        <f t="shared" si="1087"/>
        <v>0.02981745737</v>
      </c>
      <c r="BW272" s="126">
        <f t="shared" si="1087"/>
        <v>0.009246147331</v>
      </c>
      <c r="BX272" s="126">
        <f t="shared" si="1087"/>
        <v>0.0117812357</v>
      </c>
      <c r="BY272" s="126">
        <f t="shared" si="1087"/>
        <v>0.002867153943</v>
      </c>
      <c r="BZ272" s="126">
        <f t="shared" si="1087"/>
        <v>0.003653263915</v>
      </c>
      <c r="CA272" s="126">
        <f t="shared" si="1087"/>
        <v>0.004654907793</v>
      </c>
      <c r="CB272" s="126">
        <f t="shared" si="1087"/>
        <v>0.000889080764</v>
      </c>
      <c r="CC272" s="126">
        <f t="shared" si="1087"/>
        <v>0.001132846975</v>
      </c>
      <c r="CD272" s="126">
        <f t="shared" si="1087"/>
        <v>0.001443448471</v>
      </c>
      <c r="CE272" s="126">
        <f t="shared" si="1087"/>
        <v>0.001839210004</v>
      </c>
      <c r="CF272" s="126">
        <f t="shared" si="1087"/>
        <v>0.03799274235</v>
      </c>
      <c r="CG272" s="126">
        <f t="shared" si="1087"/>
        <v>0.0117812357</v>
      </c>
      <c r="CH272" s="126">
        <f t="shared" si="1087"/>
        <v>0.01501138904</v>
      </c>
      <c r="CI272" s="126">
        <f t="shared" si="1087"/>
        <v>0.003653263915</v>
      </c>
      <c r="CJ272" s="126">
        <f t="shared" si="1087"/>
        <v>0.004654907793</v>
      </c>
      <c r="CK272" s="126">
        <f t="shared" si="1087"/>
        <v>0.005931180189</v>
      </c>
      <c r="CL272" s="126">
        <f t="shared" si="1087"/>
        <v>0.001132846975</v>
      </c>
      <c r="CM272" s="126">
        <f t="shared" si="1087"/>
        <v>0.001443448471</v>
      </c>
      <c r="CN272" s="126">
        <f t="shared" si="1087"/>
        <v>0.001839210004</v>
      </c>
      <c r="CO272" s="126">
        <f t="shared" si="1087"/>
        <v>0.002343480564</v>
      </c>
      <c r="CP272" s="126">
        <f t="shared" si="1087"/>
        <v>0.04840950902</v>
      </c>
      <c r="CQ272" s="126">
        <f t="shared" si="1087"/>
        <v>0.01501138904</v>
      </c>
      <c r="CR272" s="126">
        <f t="shared" si="1087"/>
        <v>0.01912717872</v>
      </c>
      <c r="CS272" s="126">
        <f t="shared" si="1087"/>
        <v>0.004654907793</v>
      </c>
      <c r="CT272" s="126">
        <f t="shared" si="1087"/>
        <v>0.005931180189</v>
      </c>
      <c r="CU272" s="126">
        <f t="shared" si="1087"/>
        <v>0.007557378149</v>
      </c>
      <c r="CV272" s="126">
        <f t="shared" si="1087"/>
        <v>0.001443448471</v>
      </c>
      <c r="CW272" s="126">
        <f t="shared" si="1087"/>
        <v>0.001839210004</v>
      </c>
      <c r="CX272" s="126">
        <f t="shared" si="1087"/>
        <v>0.002343480564</v>
      </c>
      <c r="CY272" s="126">
        <f t="shared" si="1087"/>
        <v>0.002986010918</v>
      </c>
      <c r="CZ272" s="126">
        <f t="shared" si="1087"/>
        <v>0.0616823219</v>
      </c>
      <c r="DA272" s="126">
        <f t="shared" si="1087"/>
        <v>0.01912717872</v>
      </c>
      <c r="DB272" s="126">
        <f t="shared" si="1087"/>
        <v>0.02437142657</v>
      </c>
      <c r="DC272" s="126">
        <f t="shared" si="1087"/>
        <v>0.005931180189</v>
      </c>
      <c r="DD272" s="126">
        <f t="shared" si="1087"/>
        <v>0.007557378149</v>
      </c>
      <c r="DE272" s="126">
        <f t="shared" si="1087"/>
        <v>0.009629443494</v>
      </c>
      <c r="DF272" s="126">
        <f t="shared" si="1087"/>
        <v>0.001839210004</v>
      </c>
      <c r="DG272" s="126">
        <f t="shared" si="1087"/>
        <v>0.002343480564</v>
      </c>
      <c r="DH272" s="126">
        <f t="shared" si="1087"/>
        <v>0.002986010918</v>
      </c>
      <c r="DI272" s="126">
        <f t="shared" si="1087"/>
        <v>0.003804708835</v>
      </c>
      <c r="DJ272" s="126">
        <f t="shared" ref="DJ272:DS272" si="1088">$A272*OFFSET($D272,0,DJ$3)</f>
        <v>0.364767518</v>
      </c>
      <c r="DK272" s="126">
        <f t="shared" si="1088"/>
        <v>0.1131113955</v>
      </c>
      <c r="DL272" s="126">
        <f t="shared" si="1088"/>
        <v>0.1441240295</v>
      </c>
      <c r="DM272" s="126">
        <f t="shared" si="1088"/>
        <v>0.03507490979</v>
      </c>
      <c r="DN272" s="126">
        <f t="shared" si="1088"/>
        <v>0.04469167154</v>
      </c>
      <c r="DO272" s="126">
        <f t="shared" si="1088"/>
        <v>0.0569451359</v>
      </c>
      <c r="DP272" s="126">
        <f t="shared" si="1088"/>
        <v>0.01087643992</v>
      </c>
      <c r="DQ272" s="126">
        <f t="shared" si="1088"/>
        <v>0.01385851833</v>
      </c>
      <c r="DR272" s="126">
        <f t="shared" si="1088"/>
        <v>0.01765821645</v>
      </c>
      <c r="DS272" s="126">
        <f t="shared" si="1088"/>
        <v>0.02249970746</v>
      </c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5">
        <f t="shared" ref="EF272:EO272" si="1089">D272*EF$3</f>
        <v>-0.002271078519</v>
      </c>
      <c r="EG272" s="125">
        <f t="shared" si="1089"/>
        <v>0.1373612685</v>
      </c>
      <c r="EH272" s="125">
        <f t="shared" si="1089"/>
        <v>0.2271082869</v>
      </c>
      <c r="EI272" s="125">
        <f t="shared" si="1089"/>
        <v>-0.03430951119</v>
      </c>
      <c r="EJ272" s="125">
        <f t="shared" si="1089"/>
        <v>0.06551610644</v>
      </c>
      <c r="EK272" s="125">
        <f t="shared" si="1089"/>
        <v>-0.03501478195</v>
      </c>
      <c r="EL272" s="125">
        <f t="shared" si="1089"/>
        <v>0.01017361063</v>
      </c>
      <c r="EM272" s="125">
        <f t="shared" si="1089"/>
        <v>-0.01155196408</v>
      </c>
      <c r="EN272" s="125">
        <f t="shared" si="1089"/>
        <v>-0.01643743554</v>
      </c>
      <c r="EO272" s="125">
        <f t="shared" si="1089"/>
        <v>0.02136541953</v>
      </c>
      <c r="EP272" s="127">
        <f t="shared" si="17"/>
        <v>0.3619399208</v>
      </c>
      <c r="EQ272" s="127">
        <v>-0.024802617819125516</v>
      </c>
      <c r="ER272" s="127">
        <f t="shared" si="18"/>
        <v>0.364767518</v>
      </c>
      <c r="ES272" s="127">
        <f t="shared" si="19"/>
        <v>0.000007995306158</v>
      </c>
      <c r="ET272" s="127">
        <f t="shared" si="20"/>
        <v>0.004702475408</v>
      </c>
    </row>
    <row r="273">
      <c r="A273" s="123">
        <f>'Yield Tabulations'!Z274</f>
        <v>0.365914787</v>
      </c>
      <c r="B273" s="124">
        <f>'Yield Tabulations'!V274</f>
        <v>0.413926499</v>
      </c>
      <c r="C273" s="124">
        <f>'Yield Tabulations'!W274</f>
        <v>0.2775800712</v>
      </c>
      <c r="D273" s="125">
        <f t="shared" si="11"/>
        <v>1</v>
      </c>
      <c r="E273" s="125">
        <f t="shared" ref="E273:M273" si="1090">POWER($B273,E$1)*POWER($C273,E$2)</f>
        <v>0.2775800712</v>
      </c>
      <c r="F273" s="125">
        <f t="shared" si="1090"/>
        <v>0.413926499</v>
      </c>
      <c r="G273" s="125">
        <f t="shared" si="1090"/>
        <v>0.07705069591</v>
      </c>
      <c r="H273" s="125">
        <f t="shared" si="1090"/>
        <v>0.1148977471</v>
      </c>
      <c r="I273" s="125">
        <f t="shared" si="1090"/>
        <v>0.1713351466</v>
      </c>
      <c r="J273" s="125">
        <f t="shared" si="1090"/>
        <v>0.02138773766</v>
      </c>
      <c r="K273" s="125">
        <f t="shared" si="1090"/>
        <v>0.03189332481</v>
      </c>
      <c r="L273" s="125">
        <f t="shared" si="1090"/>
        <v>0.04755922219</v>
      </c>
      <c r="M273" s="125">
        <f t="shared" si="1090"/>
        <v>0.07092015739</v>
      </c>
      <c r="N273" s="126">
        <f t="shared" ref="N273:DI273" si="1091">OFFSET($D273,0,N$2)*OFFSET($D273,0,N$3)</f>
        <v>1</v>
      </c>
      <c r="O273" s="126">
        <f t="shared" si="1091"/>
        <v>0.2775800712</v>
      </c>
      <c r="P273" s="126">
        <f t="shared" si="1091"/>
        <v>0.413926499</v>
      </c>
      <c r="Q273" s="126">
        <f t="shared" si="1091"/>
        <v>0.07705069591</v>
      </c>
      <c r="R273" s="126">
        <f t="shared" si="1091"/>
        <v>0.1148977471</v>
      </c>
      <c r="S273" s="126">
        <f t="shared" si="1091"/>
        <v>0.1713351466</v>
      </c>
      <c r="T273" s="126">
        <f t="shared" si="1091"/>
        <v>0.02138773766</v>
      </c>
      <c r="U273" s="126">
        <f t="shared" si="1091"/>
        <v>0.03189332481</v>
      </c>
      <c r="V273" s="126">
        <f t="shared" si="1091"/>
        <v>0.04755922219</v>
      </c>
      <c r="W273" s="126">
        <f t="shared" si="1091"/>
        <v>0.07092015739</v>
      </c>
      <c r="X273" s="126">
        <f t="shared" si="1091"/>
        <v>0.2775800712</v>
      </c>
      <c r="Y273" s="126">
        <f t="shared" si="1091"/>
        <v>0.07705069591</v>
      </c>
      <c r="Z273" s="126">
        <f t="shared" si="1091"/>
        <v>0.1148977471</v>
      </c>
      <c r="AA273" s="126">
        <f t="shared" si="1091"/>
        <v>0.02138773766</v>
      </c>
      <c r="AB273" s="126">
        <f t="shared" si="1091"/>
        <v>0.03189332481</v>
      </c>
      <c r="AC273" s="126">
        <f t="shared" si="1091"/>
        <v>0.04755922219</v>
      </c>
      <c r="AD273" s="126">
        <f t="shared" si="1091"/>
        <v>0.005936809741</v>
      </c>
      <c r="AE273" s="126">
        <f t="shared" si="1091"/>
        <v>0.00885295137</v>
      </c>
      <c r="AF273" s="126">
        <f t="shared" si="1091"/>
        <v>0.01320149228</v>
      </c>
      <c r="AG273" s="126">
        <f t="shared" si="1091"/>
        <v>0.01968602234</v>
      </c>
      <c r="AH273" s="126">
        <f t="shared" si="1091"/>
        <v>0.413926499</v>
      </c>
      <c r="AI273" s="126">
        <f t="shared" si="1091"/>
        <v>0.1148977471</v>
      </c>
      <c r="AJ273" s="126">
        <f t="shared" si="1091"/>
        <v>0.1713351466</v>
      </c>
      <c r="AK273" s="126">
        <f t="shared" si="1091"/>
        <v>0.03189332481</v>
      </c>
      <c r="AL273" s="126">
        <f t="shared" si="1091"/>
        <v>0.04755922219</v>
      </c>
      <c r="AM273" s="126">
        <f t="shared" si="1091"/>
        <v>0.07092015739</v>
      </c>
      <c r="AN273" s="126">
        <f t="shared" si="1091"/>
        <v>0.00885295137</v>
      </c>
      <c r="AO273" s="126">
        <f t="shared" si="1091"/>
        <v>0.01320149228</v>
      </c>
      <c r="AP273" s="126">
        <f t="shared" si="1091"/>
        <v>0.01968602234</v>
      </c>
      <c r="AQ273" s="126">
        <f t="shared" si="1091"/>
        <v>0.02935573246</v>
      </c>
      <c r="AR273" s="126">
        <f t="shared" si="1091"/>
        <v>0.07705069591</v>
      </c>
      <c r="AS273" s="126">
        <f t="shared" si="1091"/>
        <v>0.02138773766</v>
      </c>
      <c r="AT273" s="126">
        <f t="shared" si="1091"/>
        <v>0.03189332481</v>
      </c>
      <c r="AU273" s="126">
        <f t="shared" si="1091"/>
        <v>0.005936809741</v>
      </c>
      <c r="AV273" s="126">
        <f t="shared" si="1091"/>
        <v>0.00885295137</v>
      </c>
      <c r="AW273" s="126">
        <f t="shared" si="1091"/>
        <v>0.01320149228</v>
      </c>
      <c r="AX273" s="126">
        <f t="shared" si="1091"/>
        <v>0.00164794007</v>
      </c>
      <c r="AY273" s="126">
        <f t="shared" si="1091"/>
        <v>0.002457402871</v>
      </c>
      <c r="AZ273" s="126">
        <f t="shared" si="1091"/>
        <v>0.003664471167</v>
      </c>
      <c r="BA273" s="126">
        <f t="shared" si="1091"/>
        <v>0.005464447481</v>
      </c>
      <c r="BB273" s="126">
        <f t="shared" si="1091"/>
        <v>0.1148977471</v>
      </c>
      <c r="BC273" s="126">
        <f t="shared" si="1091"/>
        <v>0.03189332481</v>
      </c>
      <c r="BD273" s="126">
        <f t="shared" si="1091"/>
        <v>0.04755922219</v>
      </c>
      <c r="BE273" s="126">
        <f t="shared" si="1091"/>
        <v>0.00885295137</v>
      </c>
      <c r="BF273" s="126">
        <f t="shared" si="1091"/>
        <v>0.01320149228</v>
      </c>
      <c r="BG273" s="126">
        <f t="shared" si="1091"/>
        <v>0.01968602234</v>
      </c>
      <c r="BH273" s="126">
        <f t="shared" si="1091"/>
        <v>0.002457402871</v>
      </c>
      <c r="BI273" s="126">
        <f t="shared" si="1091"/>
        <v>0.003664471167</v>
      </c>
      <c r="BJ273" s="126">
        <f t="shared" si="1091"/>
        <v>0.005464447481</v>
      </c>
      <c r="BK273" s="126">
        <f t="shared" si="1091"/>
        <v>0.008148566306</v>
      </c>
      <c r="BL273" s="126">
        <f t="shared" si="1091"/>
        <v>0.1713351466</v>
      </c>
      <c r="BM273" s="126">
        <f t="shared" si="1091"/>
        <v>0.04755922219</v>
      </c>
      <c r="BN273" s="126">
        <f t="shared" si="1091"/>
        <v>0.07092015739</v>
      </c>
      <c r="BO273" s="126">
        <f t="shared" si="1091"/>
        <v>0.01320149228</v>
      </c>
      <c r="BP273" s="126">
        <f t="shared" si="1091"/>
        <v>0.01968602234</v>
      </c>
      <c r="BQ273" s="126">
        <f t="shared" si="1091"/>
        <v>0.02935573246</v>
      </c>
      <c r="BR273" s="126">
        <f t="shared" si="1091"/>
        <v>0.003664471167</v>
      </c>
      <c r="BS273" s="126">
        <f t="shared" si="1091"/>
        <v>0.005464447481</v>
      </c>
      <c r="BT273" s="126">
        <f t="shared" si="1091"/>
        <v>0.008148566306</v>
      </c>
      <c r="BU273" s="126">
        <f t="shared" si="1091"/>
        <v>0.01215111556</v>
      </c>
      <c r="BV273" s="126">
        <f t="shared" si="1091"/>
        <v>0.02138773766</v>
      </c>
      <c r="BW273" s="126">
        <f t="shared" si="1091"/>
        <v>0.005936809741</v>
      </c>
      <c r="BX273" s="126">
        <f t="shared" si="1091"/>
        <v>0.00885295137</v>
      </c>
      <c r="BY273" s="126">
        <f t="shared" si="1091"/>
        <v>0.00164794007</v>
      </c>
      <c r="BZ273" s="126">
        <f t="shared" si="1091"/>
        <v>0.002457402871</v>
      </c>
      <c r="CA273" s="126">
        <f t="shared" si="1091"/>
        <v>0.003664471167</v>
      </c>
      <c r="CB273" s="126">
        <f t="shared" si="1091"/>
        <v>0.000457435322</v>
      </c>
      <c r="CC273" s="126">
        <f t="shared" si="1091"/>
        <v>0.0006821260639</v>
      </c>
      <c r="CD273" s="126">
        <f t="shared" si="1091"/>
        <v>0.001017184167</v>
      </c>
      <c r="CE273" s="126">
        <f t="shared" si="1091"/>
        <v>0.001516821721</v>
      </c>
      <c r="CF273" s="126">
        <f t="shared" si="1091"/>
        <v>0.03189332481</v>
      </c>
      <c r="CG273" s="126">
        <f t="shared" si="1091"/>
        <v>0.00885295137</v>
      </c>
      <c r="CH273" s="126">
        <f t="shared" si="1091"/>
        <v>0.01320149228</v>
      </c>
      <c r="CI273" s="126">
        <f t="shared" si="1091"/>
        <v>0.002457402871</v>
      </c>
      <c r="CJ273" s="126">
        <f t="shared" si="1091"/>
        <v>0.003664471167</v>
      </c>
      <c r="CK273" s="126">
        <f t="shared" si="1091"/>
        <v>0.005464447481</v>
      </c>
      <c r="CL273" s="126">
        <f t="shared" si="1091"/>
        <v>0.0006821260639</v>
      </c>
      <c r="CM273" s="126">
        <f t="shared" si="1091"/>
        <v>0.001017184167</v>
      </c>
      <c r="CN273" s="126">
        <f t="shared" si="1091"/>
        <v>0.001516821721</v>
      </c>
      <c r="CO273" s="126">
        <f t="shared" si="1091"/>
        <v>0.002261879615</v>
      </c>
      <c r="CP273" s="126">
        <f t="shared" si="1091"/>
        <v>0.04755922219</v>
      </c>
      <c r="CQ273" s="126">
        <f t="shared" si="1091"/>
        <v>0.01320149228</v>
      </c>
      <c r="CR273" s="126">
        <f t="shared" si="1091"/>
        <v>0.01968602234</v>
      </c>
      <c r="CS273" s="126">
        <f t="shared" si="1091"/>
        <v>0.003664471167</v>
      </c>
      <c r="CT273" s="126">
        <f t="shared" si="1091"/>
        <v>0.005464447481</v>
      </c>
      <c r="CU273" s="126">
        <f t="shared" si="1091"/>
        <v>0.008148566306</v>
      </c>
      <c r="CV273" s="126">
        <f t="shared" si="1091"/>
        <v>0.001017184167</v>
      </c>
      <c r="CW273" s="126">
        <f t="shared" si="1091"/>
        <v>0.001516821721</v>
      </c>
      <c r="CX273" s="126">
        <f t="shared" si="1091"/>
        <v>0.002261879615</v>
      </c>
      <c r="CY273" s="126">
        <f t="shared" si="1091"/>
        <v>0.003372907523</v>
      </c>
      <c r="CZ273" s="126">
        <f t="shared" si="1091"/>
        <v>0.07092015739</v>
      </c>
      <c r="DA273" s="126">
        <f t="shared" si="1091"/>
        <v>0.01968602234</v>
      </c>
      <c r="DB273" s="126">
        <f t="shared" si="1091"/>
        <v>0.02935573246</v>
      </c>
      <c r="DC273" s="126">
        <f t="shared" si="1091"/>
        <v>0.005464447481</v>
      </c>
      <c r="DD273" s="126">
        <f t="shared" si="1091"/>
        <v>0.008148566306</v>
      </c>
      <c r="DE273" s="126">
        <f t="shared" si="1091"/>
        <v>0.01215111556</v>
      </c>
      <c r="DF273" s="126">
        <f t="shared" si="1091"/>
        <v>0.001516821721</v>
      </c>
      <c r="DG273" s="126">
        <f t="shared" si="1091"/>
        <v>0.002261879615</v>
      </c>
      <c r="DH273" s="126">
        <f t="shared" si="1091"/>
        <v>0.003372907523</v>
      </c>
      <c r="DI273" s="126">
        <f t="shared" si="1091"/>
        <v>0.005029668725</v>
      </c>
      <c r="DJ273" s="126">
        <f t="shared" ref="DJ273:DS273" si="1092">$A273*OFFSET($D273,0,DJ$3)</f>
        <v>0.365914787</v>
      </c>
      <c r="DK273" s="126">
        <f t="shared" si="1092"/>
        <v>0.1015706526</v>
      </c>
      <c r="DL273" s="126">
        <f t="shared" si="1092"/>
        <v>0.1514618267</v>
      </c>
      <c r="DM273" s="126">
        <f t="shared" si="1092"/>
        <v>0.02819398898</v>
      </c>
      <c r="DN273" s="126">
        <f t="shared" si="1092"/>
        <v>0.04204278464</v>
      </c>
      <c r="DO273" s="126">
        <f t="shared" si="1092"/>
        <v>0.06269406367</v>
      </c>
      <c r="DP273" s="126">
        <f t="shared" si="1092"/>
        <v>0.007826089468</v>
      </c>
      <c r="DQ273" s="126">
        <f t="shared" si="1092"/>
        <v>0.01167023915</v>
      </c>
      <c r="DR273" s="126">
        <f t="shared" si="1092"/>
        <v>0.01740262266</v>
      </c>
      <c r="DS273" s="126">
        <f t="shared" si="1092"/>
        <v>0.02595073428</v>
      </c>
      <c r="DT273" s="126"/>
      <c r="DU273" s="126"/>
      <c r="DV273" s="126"/>
      <c r="DW273" s="126"/>
      <c r="DX273" s="126"/>
      <c r="DY273" s="126"/>
      <c r="DZ273" s="126"/>
      <c r="EA273" s="126"/>
      <c r="EB273" s="126"/>
      <c r="EC273" s="126"/>
      <c r="ED273" s="126"/>
      <c r="EE273" s="126"/>
      <c r="EF273" s="125">
        <f t="shared" ref="EF273:EO273" si="1093">D273*EF$3</f>
        <v>-0.002271078519</v>
      </c>
      <c r="EG273" s="125">
        <f t="shared" si="1093"/>
        <v>0.1229595807</v>
      </c>
      <c r="EH273" s="125">
        <f t="shared" si="1093"/>
        <v>0.2379227516</v>
      </c>
      <c r="EI273" s="125">
        <f t="shared" si="1093"/>
        <v>-0.02749227577</v>
      </c>
      <c r="EJ273" s="125">
        <f t="shared" si="1093"/>
        <v>0.06143970938</v>
      </c>
      <c r="EK273" s="125">
        <f t="shared" si="1093"/>
        <v>-0.03842885202</v>
      </c>
      <c r="EL273" s="125">
        <f t="shared" si="1093"/>
        <v>0.007297420183</v>
      </c>
      <c r="EM273" s="125">
        <f t="shared" si="1093"/>
        <v>-0.009697392702</v>
      </c>
      <c r="EN273" s="125">
        <f t="shared" si="1093"/>
        <v>-0.01614872088</v>
      </c>
      <c r="EO273" s="125">
        <f t="shared" si="1093"/>
        <v>0.02456520554</v>
      </c>
      <c r="EP273" s="127">
        <f t="shared" si="17"/>
        <v>0.3601463474</v>
      </c>
      <c r="EQ273" s="127">
        <v>-0.00580092137135213</v>
      </c>
      <c r="ER273" s="127">
        <f t="shared" si="18"/>
        <v>0.365914787</v>
      </c>
      <c r="ES273" s="127">
        <f t="shared" si="19"/>
        <v>0.00003327489457</v>
      </c>
      <c r="ET273" s="127">
        <f t="shared" si="20"/>
        <v>0.004546444621</v>
      </c>
    </row>
    <row r="274">
      <c r="A274" s="123">
        <f>'Yield Tabulations'!Z275</f>
        <v>0.5426997245</v>
      </c>
      <c r="B274" s="124">
        <f>'Yield Tabulations'!V275</f>
        <v>0.5993623804</v>
      </c>
      <c r="C274" s="124">
        <f>'Yield Tabulations'!W275</f>
        <v>0.4383561644</v>
      </c>
      <c r="D274" s="125">
        <f t="shared" si="11"/>
        <v>1</v>
      </c>
      <c r="E274" s="125">
        <f t="shared" ref="E274:M274" si="1094">POWER($B274,E$1)*POWER($C274,E$2)</f>
        <v>0.4383561644</v>
      </c>
      <c r="F274" s="125">
        <f t="shared" si="1094"/>
        <v>0.5993623804</v>
      </c>
      <c r="G274" s="125">
        <f t="shared" si="1094"/>
        <v>0.1921561269</v>
      </c>
      <c r="H274" s="125">
        <f t="shared" si="1094"/>
        <v>0.2627341942</v>
      </c>
      <c r="I274" s="125">
        <f t="shared" si="1094"/>
        <v>0.3592352631</v>
      </c>
      <c r="J274" s="125">
        <f t="shared" si="1094"/>
        <v>0.08423282273</v>
      </c>
      <c r="K274" s="125">
        <f t="shared" si="1094"/>
        <v>0.1151711536</v>
      </c>
      <c r="L274" s="125">
        <f t="shared" si="1094"/>
        <v>0.157472992</v>
      </c>
      <c r="M274" s="125">
        <f t="shared" si="1094"/>
        <v>0.2153121024</v>
      </c>
      <c r="N274" s="126">
        <f t="shared" ref="N274:DI274" si="1095">OFFSET($D274,0,N$2)*OFFSET($D274,0,N$3)</f>
        <v>1</v>
      </c>
      <c r="O274" s="126">
        <f t="shared" si="1095"/>
        <v>0.4383561644</v>
      </c>
      <c r="P274" s="126">
        <f t="shared" si="1095"/>
        <v>0.5993623804</v>
      </c>
      <c r="Q274" s="126">
        <f t="shared" si="1095"/>
        <v>0.1921561269</v>
      </c>
      <c r="R274" s="126">
        <f t="shared" si="1095"/>
        <v>0.2627341942</v>
      </c>
      <c r="S274" s="126">
        <f t="shared" si="1095"/>
        <v>0.3592352631</v>
      </c>
      <c r="T274" s="126">
        <f t="shared" si="1095"/>
        <v>0.08423282273</v>
      </c>
      <c r="U274" s="126">
        <f t="shared" si="1095"/>
        <v>0.1151711536</v>
      </c>
      <c r="V274" s="126">
        <f t="shared" si="1095"/>
        <v>0.157472992</v>
      </c>
      <c r="W274" s="126">
        <f t="shared" si="1095"/>
        <v>0.2153121024</v>
      </c>
      <c r="X274" s="126">
        <f t="shared" si="1095"/>
        <v>0.4383561644</v>
      </c>
      <c r="Y274" s="126">
        <f t="shared" si="1095"/>
        <v>0.1921561269</v>
      </c>
      <c r="Z274" s="126">
        <f t="shared" si="1095"/>
        <v>0.2627341942</v>
      </c>
      <c r="AA274" s="126">
        <f t="shared" si="1095"/>
        <v>0.08423282273</v>
      </c>
      <c r="AB274" s="126">
        <f t="shared" si="1095"/>
        <v>0.1151711536</v>
      </c>
      <c r="AC274" s="126">
        <f t="shared" si="1095"/>
        <v>0.157472992</v>
      </c>
      <c r="AD274" s="126">
        <f t="shared" si="1095"/>
        <v>0.03692397709</v>
      </c>
      <c r="AE274" s="126">
        <f t="shared" si="1095"/>
        <v>0.05048598514</v>
      </c>
      <c r="AF274" s="126">
        <f t="shared" si="1095"/>
        <v>0.06902925679</v>
      </c>
      <c r="AG274" s="126">
        <f t="shared" si="1095"/>
        <v>0.09438338737</v>
      </c>
      <c r="AH274" s="126">
        <f t="shared" si="1095"/>
        <v>0.5993623804</v>
      </c>
      <c r="AI274" s="126">
        <f t="shared" si="1095"/>
        <v>0.2627341942</v>
      </c>
      <c r="AJ274" s="126">
        <f t="shared" si="1095"/>
        <v>0.3592352631</v>
      </c>
      <c r="AK274" s="126">
        <f t="shared" si="1095"/>
        <v>0.1151711536</v>
      </c>
      <c r="AL274" s="126">
        <f t="shared" si="1095"/>
        <v>0.157472992</v>
      </c>
      <c r="AM274" s="126">
        <f t="shared" si="1095"/>
        <v>0.2153121024</v>
      </c>
      <c r="AN274" s="126">
        <f t="shared" si="1095"/>
        <v>0.05048598514</v>
      </c>
      <c r="AO274" s="126">
        <f t="shared" si="1095"/>
        <v>0.06902925679</v>
      </c>
      <c r="AP274" s="126">
        <f t="shared" si="1095"/>
        <v>0.09438338737</v>
      </c>
      <c r="AQ274" s="126">
        <f t="shared" si="1095"/>
        <v>0.1290499743</v>
      </c>
      <c r="AR274" s="126">
        <f t="shared" si="1095"/>
        <v>0.1921561269</v>
      </c>
      <c r="AS274" s="126">
        <f t="shared" si="1095"/>
        <v>0.08423282273</v>
      </c>
      <c r="AT274" s="126">
        <f t="shared" si="1095"/>
        <v>0.1151711536</v>
      </c>
      <c r="AU274" s="126">
        <f t="shared" si="1095"/>
        <v>0.03692397709</v>
      </c>
      <c r="AV274" s="126">
        <f t="shared" si="1095"/>
        <v>0.05048598514</v>
      </c>
      <c r="AW274" s="126">
        <f t="shared" si="1095"/>
        <v>0.06902925679</v>
      </c>
      <c r="AX274" s="126">
        <f t="shared" si="1095"/>
        <v>0.01618585297</v>
      </c>
      <c r="AY274" s="126">
        <f t="shared" si="1095"/>
        <v>0.0221308428</v>
      </c>
      <c r="AZ274" s="126">
        <f t="shared" si="1095"/>
        <v>0.03025940023</v>
      </c>
      <c r="BA274" s="126">
        <f t="shared" si="1095"/>
        <v>0.04137353967</v>
      </c>
      <c r="BB274" s="126">
        <f t="shared" si="1095"/>
        <v>0.2627341942</v>
      </c>
      <c r="BC274" s="126">
        <f t="shared" si="1095"/>
        <v>0.1151711536</v>
      </c>
      <c r="BD274" s="126">
        <f t="shared" si="1095"/>
        <v>0.157472992</v>
      </c>
      <c r="BE274" s="126">
        <f t="shared" si="1095"/>
        <v>0.05048598514</v>
      </c>
      <c r="BF274" s="126">
        <f t="shared" si="1095"/>
        <v>0.06902925679</v>
      </c>
      <c r="BG274" s="126">
        <f t="shared" si="1095"/>
        <v>0.09438338737</v>
      </c>
      <c r="BH274" s="126">
        <f t="shared" si="1095"/>
        <v>0.0221308428</v>
      </c>
      <c r="BI274" s="126">
        <f t="shared" si="1095"/>
        <v>0.03025940023</v>
      </c>
      <c r="BJ274" s="126">
        <f t="shared" si="1095"/>
        <v>0.04137353967</v>
      </c>
      <c r="BK274" s="126">
        <f t="shared" si="1095"/>
        <v>0.05656985173</v>
      </c>
      <c r="BL274" s="126">
        <f t="shared" si="1095"/>
        <v>0.3592352631</v>
      </c>
      <c r="BM274" s="126">
        <f t="shared" si="1095"/>
        <v>0.157472992</v>
      </c>
      <c r="BN274" s="126">
        <f t="shared" si="1095"/>
        <v>0.2153121024</v>
      </c>
      <c r="BO274" s="126">
        <f t="shared" si="1095"/>
        <v>0.06902925679</v>
      </c>
      <c r="BP274" s="126">
        <f t="shared" si="1095"/>
        <v>0.09438338737</v>
      </c>
      <c r="BQ274" s="126">
        <f t="shared" si="1095"/>
        <v>0.1290499743</v>
      </c>
      <c r="BR274" s="126">
        <f t="shared" si="1095"/>
        <v>0.03025940023</v>
      </c>
      <c r="BS274" s="126">
        <f t="shared" si="1095"/>
        <v>0.04137353967</v>
      </c>
      <c r="BT274" s="126">
        <f t="shared" si="1095"/>
        <v>0.05656985173</v>
      </c>
      <c r="BU274" s="126">
        <f t="shared" si="1095"/>
        <v>0.07734769976</v>
      </c>
      <c r="BV274" s="126">
        <f t="shared" si="1095"/>
        <v>0.08423282273</v>
      </c>
      <c r="BW274" s="126">
        <f t="shared" si="1095"/>
        <v>0.03692397709</v>
      </c>
      <c r="BX274" s="126">
        <f t="shared" si="1095"/>
        <v>0.05048598514</v>
      </c>
      <c r="BY274" s="126">
        <f t="shared" si="1095"/>
        <v>0.01618585297</v>
      </c>
      <c r="BZ274" s="126">
        <f t="shared" si="1095"/>
        <v>0.0221308428</v>
      </c>
      <c r="CA274" s="126">
        <f t="shared" si="1095"/>
        <v>0.03025940023</v>
      </c>
      <c r="CB274" s="126">
        <f t="shared" si="1095"/>
        <v>0.007095168425</v>
      </c>
      <c r="CC274" s="126">
        <f t="shared" si="1095"/>
        <v>0.009701191365</v>
      </c>
      <c r="CD274" s="126">
        <f t="shared" si="1095"/>
        <v>0.01326439462</v>
      </c>
      <c r="CE274" s="126">
        <f t="shared" si="1095"/>
        <v>0.01813634616</v>
      </c>
      <c r="CF274" s="126">
        <f t="shared" si="1095"/>
        <v>0.1151711536</v>
      </c>
      <c r="CG274" s="126">
        <f t="shared" si="1095"/>
        <v>0.05048598514</v>
      </c>
      <c r="CH274" s="126">
        <f t="shared" si="1095"/>
        <v>0.06902925679</v>
      </c>
      <c r="CI274" s="126">
        <f t="shared" si="1095"/>
        <v>0.0221308428</v>
      </c>
      <c r="CJ274" s="126">
        <f t="shared" si="1095"/>
        <v>0.03025940023</v>
      </c>
      <c r="CK274" s="126">
        <f t="shared" si="1095"/>
        <v>0.04137353967</v>
      </c>
      <c r="CL274" s="126">
        <f t="shared" si="1095"/>
        <v>0.009701191365</v>
      </c>
      <c r="CM274" s="126">
        <f t="shared" si="1095"/>
        <v>0.01326439462</v>
      </c>
      <c r="CN274" s="126">
        <f t="shared" si="1095"/>
        <v>0.01813634616</v>
      </c>
      <c r="CO274" s="126">
        <f t="shared" si="1095"/>
        <v>0.02479774322</v>
      </c>
      <c r="CP274" s="126">
        <f t="shared" si="1095"/>
        <v>0.157472992</v>
      </c>
      <c r="CQ274" s="126">
        <f t="shared" si="1095"/>
        <v>0.06902925679</v>
      </c>
      <c r="CR274" s="126">
        <f t="shared" si="1095"/>
        <v>0.09438338737</v>
      </c>
      <c r="CS274" s="126">
        <f t="shared" si="1095"/>
        <v>0.03025940023</v>
      </c>
      <c r="CT274" s="126">
        <f t="shared" si="1095"/>
        <v>0.04137353967</v>
      </c>
      <c r="CU274" s="126">
        <f t="shared" si="1095"/>
        <v>0.05656985173</v>
      </c>
      <c r="CV274" s="126">
        <f t="shared" si="1095"/>
        <v>0.01326439462</v>
      </c>
      <c r="CW274" s="126">
        <f t="shared" si="1095"/>
        <v>0.01813634616</v>
      </c>
      <c r="CX274" s="126">
        <f t="shared" si="1095"/>
        <v>0.02479774322</v>
      </c>
      <c r="CY274" s="126">
        <f t="shared" si="1095"/>
        <v>0.03390584099</v>
      </c>
      <c r="CZ274" s="126">
        <f t="shared" si="1095"/>
        <v>0.2153121024</v>
      </c>
      <c r="DA274" s="126">
        <f t="shared" si="1095"/>
        <v>0.09438338737</v>
      </c>
      <c r="DB274" s="126">
        <f t="shared" si="1095"/>
        <v>0.1290499743</v>
      </c>
      <c r="DC274" s="126">
        <f t="shared" si="1095"/>
        <v>0.04137353967</v>
      </c>
      <c r="DD274" s="126">
        <f t="shared" si="1095"/>
        <v>0.05656985173</v>
      </c>
      <c r="DE274" s="126">
        <f t="shared" si="1095"/>
        <v>0.07734769976</v>
      </c>
      <c r="DF274" s="126">
        <f t="shared" si="1095"/>
        <v>0.01813634616</v>
      </c>
      <c r="DG274" s="126">
        <f t="shared" si="1095"/>
        <v>0.02479774322</v>
      </c>
      <c r="DH274" s="126">
        <f t="shared" si="1095"/>
        <v>0.03390584099</v>
      </c>
      <c r="DI274" s="126">
        <f t="shared" si="1095"/>
        <v>0.04635930145</v>
      </c>
      <c r="DJ274" s="126">
        <f t="shared" ref="DJ274:DS274" si="1096">$A274*OFFSET($D274,0,DJ$3)</f>
        <v>0.5426997245</v>
      </c>
      <c r="DK274" s="126">
        <f t="shared" si="1096"/>
        <v>0.2378957697</v>
      </c>
      <c r="DL274" s="126">
        <f t="shared" si="1096"/>
        <v>0.3252737988</v>
      </c>
      <c r="DM274" s="126">
        <f t="shared" si="1096"/>
        <v>0.1042830771</v>
      </c>
      <c r="DN274" s="126">
        <f t="shared" si="1096"/>
        <v>0.1425857748</v>
      </c>
      <c r="DO274" s="126">
        <f t="shared" si="1096"/>
        <v>0.1949568783</v>
      </c>
      <c r="DP274" s="126">
        <f t="shared" si="1096"/>
        <v>0.04571312969</v>
      </c>
      <c r="DQ274" s="126">
        <f t="shared" si="1096"/>
        <v>0.06250335334</v>
      </c>
      <c r="DR274" s="126">
        <f t="shared" si="1096"/>
        <v>0.0854605494</v>
      </c>
      <c r="DS274" s="126">
        <f t="shared" si="1096"/>
        <v>0.1168498187</v>
      </c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5">
        <f t="shared" ref="EF274:EO274" si="1097">D274*EF$3</f>
        <v>-0.002271078519</v>
      </c>
      <c r="EG274" s="125">
        <f t="shared" si="1097"/>
        <v>0.1941785299</v>
      </c>
      <c r="EH274" s="125">
        <f t="shared" si="1097"/>
        <v>0.3445103106</v>
      </c>
      <c r="EI274" s="125">
        <f t="shared" si="1097"/>
        <v>-0.06856277115</v>
      </c>
      <c r="EJ274" s="125">
        <f t="shared" si="1097"/>
        <v>0.1404928551</v>
      </c>
      <c r="EK274" s="125">
        <f t="shared" si="1097"/>
        <v>-0.08057307003</v>
      </c>
      <c r="EL274" s="125">
        <f t="shared" si="1097"/>
        <v>0.02873994017</v>
      </c>
      <c r="EM274" s="125">
        <f t="shared" si="1097"/>
        <v>-0.03501861005</v>
      </c>
      <c r="EN274" s="125">
        <f t="shared" si="1097"/>
        <v>-0.05346991136</v>
      </c>
      <c r="EO274" s="125">
        <f t="shared" si="1097"/>
        <v>0.07457944604</v>
      </c>
      <c r="EP274" s="127">
        <f t="shared" si="17"/>
        <v>0.5426056407</v>
      </c>
      <c r="EQ274" s="127">
        <v>-0.005521669526538875</v>
      </c>
      <c r="ER274" s="127">
        <f t="shared" si="18"/>
        <v>0.5426997245</v>
      </c>
      <c r="ES274" s="127">
        <f t="shared" si="19"/>
        <v>0.000000008851756093</v>
      </c>
      <c r="ET274" s="127">
        <f t="shared" si="20"/>
        <v>0.01195908667</v>
      </c>
    </row>
    <row r="275">
      <c r="A275" s="123">
        <f>'Yield Tabulations'!Z276</f>
        <v>0.4589371981</v>
      </c>
      <c r="B275" s="124">
        <f>'Yield Tabulations'!V276</f>
        <v>0.4964200477</v>
      </c>
      <c r="C275" s="124">
        <f>'Yield Tabulations'!W276</f>
        <v>0.3811881188</v>
      </c>
      <c r="D275" s="125">
        <f t="shared" si="11"/>
        <v>1</v>
      </c>
      <c r="E275" s="125">
        <f t="shared" ref="E275:M275" si="1098">POWER($B275,E$1)*POWER($C275,E$2)</f>
        <v>0.3811881188</v>
      </c>
      <c r="F275" s="125">
        <f t="shared" si="1098"/>
        <v>0.4964200477</v>
      </c>
      <c r="G275" s="125">
        <f t="shared" si="1098"/>
        <v>0.1453043819</v>
      </c>
      <c r="H275" s="125">
        <f t="shared" si="1098"/>
        <v>0.1892294241</v>
      </c>
      <c r="I275" s="125">
        <f t="shared" si="1098"/>
        <v>0.2464328638</v>
      </c>
      <c r="J275" s="125">
        <f t="shared" si="1098"/>
        <v>0.055388304</v>
      </c>
      <c r="K275" s="125">
        <f t="shared" si="1098"/>
        <v>0.07213200821</v>
      </c>
      <c r="L275" s="125">
        <f t="shared" si="1098"/>
        <v>0.09393727976</v>
      </c>
      <c r="M275" s="125">
        <f t="shared" si="1098"/>
        <v>0.122334214</v>
      </c>
      <c r="N275" s="126">
        <f t="shared" ref="N275:DI275" si="1099">OFFSET($D275,0,N$2)*OFFSET($D275,0,N$3)</f>
        <v>1</v>
      </c>
      <c r="O275" s="126">
        <f t="shared" si="1099"/>
        <v>0.3811881188</v>
      </c>
      <c r="P275" s="126">
        <f t="shared" si="1099"/>
        <v>0.4964200477</v>
      </c>
      <c r="Q275" s="126">
        <f t="shared" si="1099"/>
        <v>0.1453043819</v>
      </c>
      <c r="R275" s="126">
        <f t="shared" si="1099"/>
        <v>0.1892294241</v>
      </c>
      <c r="S275" s="126">
        <f t="shared" si="1099"/>
        <v>0.2464328638</v>
      </c>
      <c r="T275" s="126">
        <f t="shared" si="1099"/>
        <v>0.055388304</v>
      </c>
      <c r="U275" s="126">
        <f t="shared" si="1099"/>
        <v>0.07213200821</v>
      </c>
      <c r="V275" s="126">
        <f t="shared" si="1099"/>
        <v>0.09393727976</v>
      </c>
      <c r="W275" s="126">
        <f t="shared" si="1099"/>
        <v>0.122334214</v>
      </c>
      <c r="X275" s="126">
        <f t="shared" si="1099"/>
        <v>0.3811881188</v>
      </c>
      <c r="Y275" s="126">
        <f t="shared" si="1099"/>
        <v>0.1453043819</v>
      </c>
      <c r="Z275" s="126">
        <f t="shared" si="1099"/>
        <v>0.1892294241</v>
      </c>
      <c r="AA275" s="126">
        <f t="shared" si="1099"/>
        <v>0.055388304</v>
      </c>
      <c r="AB275" s="126">
        <f t="shared" si="1099"/>
        <v>0.07213200821</v>
      </c>
      <c r="AC275" s="126">
        <f t="shared" si="1099"/>
        <v>0.09393727976</v>
      </c>
      <c r="AD275" s="126">
        <f t="shared" si="1099"/>
        <v>0.02111336341</v>
      </c>
      <c r="AE275" s="126">
        <f t="shared" si="1099"/>
        <v>0.02749586452</v>
      </c>
      <c r="AF275" s="126">
        <f t="shared" si="1099"/>
        <v>0.03580777496</v>
      </c>
      <c r="AG275" s="126">
        <f t="shared" si="1099"/>
        <v>0.0466323489</v>
      </c>
      <c r="AH275" s="126">
        <f t="shared" si="1099"/>
        <v>0.4964200477</v>
      </c>
      <c r="AI275" s="126">
        <f t="shared" si="1099"/>
        <v>0.1892294241</v>
      </c>
      <c r="AJ275" s="126">
        <f t="shared" si="1099"/>
        <v>0.2464328638</v>
      </c>
      <c r="AK275" s="126">
        <f t="shared" si="1099"/>
        <v>0.07213200821</v>
      </c>
      <c r="AL275" s="126">
        <f t="shared" si="1099"/>
        <v>0.09393727976</v>
      </c>
      <c r="AM275" s="126">
        <f t="shared" si="1099"/>
        <v>0.122334214</v>
      </c>
      <c r="AN275" s="126">
        <f t="shared" si="1099"/>
        <v>0.02749586452</v>
      </c>
      <c r="AO275" s="126">
        <f t="shared" si="1099"/>
        <v>0.03580777496</v>
      </c>
      <c r="AP275" s="126">
        <f t="shared" si="1099"/>
        <v>0.0466323489</v>
      </c>
      <c r="AQ275" s="126">
        <f t="shared" si="1099"/>
        <v>0.06072915636</v>
      </c>
      <c r="AR275" s="126">
        <f t="shared" si="1099"/>
        <v>0.1453043819</v>
      </c>
      <c r="AS275" s="126">
        <f t="shared" si="1099"/>
        <v>0.055388304</v>
      </c>
      <c r="AT275" s="126">
        <f t="shared" si="1099"/>
        <v>0.07213200821</v>
      </c>
      <c r="AU275" s="126">
        <f t="shared" si="1099"/>
        <v>0.02111336341</v>
      </c>
      <c r="AV275" s="126">
        <f t="shared" si="1099"/>
        <v>0.02749586452</v>
      </c>
      <c r="AW275" s="126">
        <f t="shared" si="1099"/>
        <v>0.03580777496</v>
      </c>
      <c r="AX275" s="126">
        <f t="shared" si="1099"/>
        <v>0.008048163279</v>
      </c>
      <c r="AY275" s="126">
        <f t="shared" si="1099"/>
        <v>0.01048109687</v>
      </c>
      <c r="AZ275" s="126">
        <f t="shared" si="1099"/>
        <v>0.01364949838</v>
      </c>
      <c r="BA275" s="126">
        <f t="shared" si="1099"/>
        <v>0.01777569735</v>
      </c>
      <c r="BB275" s="126">
        <f t="shared" si="1099"/>
        <v>0.1892294241</v>
      </c>
      <c r="BC275" s="126">
        <f t="shared" si="1099"/>
        <v>0.07213200821</v>
      </c>
      <c r="BD275" s="126">
        <f t="shared" si="1099"/>
        <v>0.09393727976</v>
      </c>
      <c r="BE275" s="126">
        <f t="shared" si="1099"/>
        <v>0.02749586452</v>
      </c>
      <c r="BF275" s="126">
        <f t="shared" si="1099"/>
        <v>0.03580777496</v>
      </c>
      <c r="BG275" s="126">
        <f t="shared" si="1099"/>
        <v>0.0466323489</v>
      </c>
      <c r="BH275" s="126">
        <f t="shared" si="1099"/>
        <v>0.01048109687</v>
      </c>
      <c r="BI275" s="126">
        <f t="shared" si="1099"/>
        <v>0.01364949838</v>
      </c>
      <c r="BJ275" s="126">
        <f t="shared" si="1099"/>
        <v>0.01777569735</v>
      </c>
      <c r="BK275" s="126">
        <f t="shared" si="1099"/>
        <v>0.02314923287</v>
      </c>
      <c r="BL275" s="126">
        <f t="shared" si="1099"/>
        <v>0.2464328638</v>
      </c>
      <c r="BM275" s="126">
        <f t="shared" si="1099"/>
        <v>0.09393727976</v>
      </c>
      <c r="BN275" s="126">
        <f t="shared" si="1099"/>
        <v>0.122334214</v>
      </c>
      <c r="BO275" s="126">
        <f t="shared" si="1099"/>
        <v>0.03580777496</v>
      </c>
      <c r="BP275" s="126">
        <f t="shared" si="1099"/>
        <v>0.0466323489</v>
      </c>
      <c r="BQ275" s="126">
        <f t="shared" si="1099"/>
        <v>0.06072915636</v>
      </c>
      <c r="BR275" s="126">
        <f t="shared" si="1099"/>
        <v>0.01364949838</v>
      </c>
      <c r="BS275" s="126">
        <f t="shared" si="1099"/>
        <v>0.01777569735</v>
      </c>
      <c r="BT275" s="126">
        <f t="shared" si="1099"/>
        <v>0.02314923287</v>
      </c>
      <c r="BU275" s="126">
        <f t="shared" si="1099"/>
        <v>0.0301471707</v>
      </c>
      <c r="BV275" s="126">
        <f t="shared" si="1099"/>
        <v>0.055388304</v>
      </c>
      <c r="BW275" s="126">
        <f t="shared" si="1099"/>
        <v>0.02111336341</v>
      </c>
      <c r="BX275" s="126">
        <f t="shared" si="1099"/>
        <v>0.02749586452</v>
      </c>
      <c r="BY275" s="126">
        <f t="shared" si="1099"/>
        <v>0.008048163279</v>
      </c>
      <c r="BZ275" s="126">
        <f t="shared" si="1099"/>
        <v>0.01048109687</v>
      </c>
      <c r="CA275" s="126">
        <f t="shared" si="1099"/>
        <v>0.01364949838</v>
      </c>
      <c r="CB275" s="126">
        <f t="shared" si="1099"/>
        <v>0.00306786422</v>
      </c>
      <c r="CC275" s="126">
        <f t="shared" si="1099"/>
        <v>0.003995269599</v>
      </c>
      <c r="CD275" s="126">
        <f t="shared" si="1099"/>
        <v>0.005203026608</v>
      </c>
      <c r="CE275" s="126">
        <f t="shared" si="1099"/>
        <v>0.006775884635</v>
      </c>
      <c r="CF275" s="126">
        <f t="shared" si="1099"/>
        <v>0.07213200821</v>
      </c>
      <c r="CG275" s="126">
        <f t="shared" si="1099"/>
        <v>0.02749586452</v>
      </c>
      <c r="CH275" s="126">
        <f t="shared" si="1099"/>
        <v>0.03580777496</v>
      </c>
      <c r="CI275" s="126">
        <f t="shared" si="1099"/>
        <v>0.01048109687</v>
      </c>
      <c r="CJ275" s="126">
        <f t="shared" si="1099"/>
        <v>0.01364949838</v>
      </c>
      <c r="CK275" s="126">
        <f t="shared" si="1099"/>
        <v>0.01777569735</v>
      </c>
      <c r="CL275" s="126">
        <f t="shared" si="1099"/>
        <v>0.003995269599</v>
      </c>
      <c r="CM275" s="126">
        <f t="shared" si="1099"/>
        <v>0.005203026608</v>
      </c>
      <c r="CN275" s="126">
        <f t="shared" si="1099"/>
        <v>0.006775884635</v>
      </c>
      <c r="CO275" s="126">
        <f t="shared" si="1099"/>
        <v>0.008824212529</v>
      </c>
      <c r="CP275" s="126">
        <f t="shared" si="1099"/>
        <v>0.09393727976</v>
      </c>
      <c r="CQ275" s="126">
        <f t="shared" si="1099"/>
        <v>0.03580777496</v>
      </c>
      <c r="CR275" s="126">
        <f t="shared" si="1099"/>
        <v>0.0466323489</v>
      </c>
      <c r="CS275" s="126">
        <f t="shared" si="1099"/>
        <v>0.01364949838</v>
      </c>
      <c r="CT275" s="126">
        <f t="shared" si="1099"/>
        <v>0.01777569735</v>
      </c>
      <c r="CU275" s="126">
        <f t="shared" si="1099"/>
        <v>0.02314923287</v>
      </c>
      <c r="CV275" s="126">
        <f t="shared" si="1099"/>
        <v>0.005203026608</v>
      </c>
      <c r="CW275" s="126">
        <f t="shared" si="1099"/>
        <v>0.006775884635</v>
      </c>
      <c r="CX275" s="126">
        <f t="shared" si="1099"/>
        <v>0.008824212529</v>
      </c>
      <c r="CY275" s="126">
        <f t="shared" si="1099"/>
        <v>0.01149174329</v>
      </c>
      <c r="CZ275" s="126">
        <f t="shared" si="1099"/>
        <v>0.122334214</v>
      </c>
      <c r="DA275" s="126">
        <f t="shared" si="1099"/>
        <v>0.0466323489</v>
      </c>
      <c r="DB275" s="126">
        <f t="shared" si="1099"/>
        <v>0.06072915636</v>
      </c>
      <c r="DC275" s="126">
        <f t="shared" si="1099"/>
        <v>0.01777569735</v>
      </c>
      <c r="DD275" s="126">
        <f t="shared" si="1099"/>
        <v>0.02314923287</v>
      </c>
      <c r="DE275" s="126">
        <f t="shared" si="1099"/>
        <v>0.0301471707</v>
      </c>
      <c r="DF275" s="126">
        <f t="shared" si="1099"/>
        <v>0.006775884635</v>
      </c>
      <c r="DG275" s="126">
        <f t="shared" si="1099"/>
        <v>0.008824212529</v>
      </c>
      <c r="DH275" s="126">
        <f t="shared" si="1099"/>
        <v>0.01149174329</v>
      </c>
      <c r="DI275" s="126">
        <f t="shared" si="1099"/>
        <v>0.01496565992</v>
      </c>
      <c r="DJ275" s="126">
        <f t="shared" ref="DJ275:DS275" si="1100">$A275*OFFSET($D275,0,DJ$3)</f>
        <v>0.4589371981</v>
      </c>
      <c r="DK275" s="126">
        <f t="shared" si="1100"/>
        <v>0.1749414072</v>
      </c>
      <c r="DL275" s="126">
        <f t="shared" si="1100"/>
        <v>0.2278256258</v>
      </c>
      <c r="DM275" s="126">
        <f t="shared" si="1100"/>
        <v>0.06668558591</v>
      </c>
      <c r="DN275" s="126">
        <f t="shared" si="1100"/>
        <v>0.0868444217</v>
      </c>
      <c r="DO275" s="126">
        <f t="shared" si="1100"/>
        <v>0.113097208</v>
      </c>
      <c r="DP275" s="126">
        <f t="shared" si="1100"/>
        <v>0.02541975304</v>
      </c>
      <c r="DQ275" s="126">
        <f t="shared" si="1100"/>
        <v>0.03310406174</v>
      </c>
      <c r="DR275" s="126">
        <f t="shared" si="1100"/>
        <v>0.04311131197</v>
      </c>
      <c r="DS275" s="126">
        <f t="shared" si="1100"/>
        <v>0.0561437214</v>
      </c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5">
        <f t="shared" ref="EF275:EO275" si="1101">D275*EF$3</f>
        <v>-0.002271078519</v>
      </c>
      <c r="EG275" s="125">
        <f t="shared" si="1101"/>
        <v>0.1688548138</v>
      </c>
      <c r="EH275" s="125">
        <f t="shared" si="1101"/>
        <v>0.2853396049</v>
      </c>
      <c r="EI275" s="125">
        <f t="shared" si="1101"/>
        <v>-0.05184571134</v>
      </c>
      <c r="EJ275" s="125">
        <f t="shared" si="1101"/>
        <v>0.1011873698</v>
      </c>
      <c r="EK275" s="125">
        <f t="shared" si="1101"/>
        <v>-0.05527255933</v>
      </c>
      <c r="EL275" s="125">
        <f t="shared" si="1101"/>
        <v>0.01889829275</v>
      </c>
      <c r="EM275" s="125">
        <f t="shared" si="1101"/>
        <v>-0.02193225116</v>
      </c>
      <c r="EN275" s="125">
        <f t="shared" si="1101"/>
        <v>-0.03189637764</v>
      </c>
      <c r="EO275" s="125">
        <f t="shared" si="1101"/>
        <v>0.04237392051</v>
      </c>
      <c r="EP275" s="127">
        <f t="shared" si="17"/>
        <v>0.4534360238</v>
      </c>
      <c r="EQ275" s="127">
        <v>6.225800016949612E-4</v>
      </c>
      <c r="ER275" s="127">
        <f t="shared" si="18"/>
        <v>0.4589371981</v>
      </c>
      <c r="ES275" s="127">
        <f t="shared" si="19"/>
        <v>0.00003026291792</v>
      </c>
      <c r="ET275" s="127">
        <f t="shared" si="20"/>
        <v>0.0006551082564</v>
      </c>
    </row>
    <row r="276">
      <c r="A276" s="123">
        <f>'Yield Tabulations'!Z277</f>
        <v>0.4011627907</v>
      </c>
      <c r="B276" s="124">
        <f>'Yield Tabulations'!V277</f>
        <v>0.4473684211</v>
      </c>
      <c r="C276" s="124">
        <f>'Yield Tabulations'!W277</f>
        <v>0.3103448276</v>
      </c>
      <c r="D276" s="125">
        <f t="shared" si="11"/>
        <v>1</v>
      </c>
      <c r="E276" s="125">
        <f t="shared" ref="E276:M276" si="1102">POWER($B276,E$1)*POWER($C276,E$2)</f>
        <v>0.3103448276</v>
      </c>
      <c r="F276" s="125">
        <f t="shared" si="1102"/>
        <v>0.4473684211</v>
      </c>
      <c r="G276" s="125">
        <f t="shared" si="1102"/>
        <v>0.09631391201</v>
      </c>
      <c r="H276" s="125">
        <f t="shared" si="1102"/>
        <v>0.1388384755</v>
      </c>
      <c r="I276" s="125">
        <f t="shared" si="1102"/>
        <v>0.2001385042</v>
      </c>
      <c r="J276" s="125">
        <f t="shared" si="1102"/>
        <v>0.02989052442</v>
      </c>
      <c r="K276" s="125">
        <f t="shared" si="1102"/>
        <v>0.04308780274</v>
      </c>
      <c r="L276" s="125">
        <f t="shared" si="1102"/>
        <v>0.06211194957</v>
      </c>
      <c r="M276" s="125">
        <f t="shared" si="1102"/>
        <v>0.0895356466</v>
      </c>
      <c r="N276" s="126">
        <f t="shared" ref="N276:DI276" si="1103">OFFSET($D276,0,N$2)*OFFSET($D276,0,N$3)</f>
        <v>1</v>
      </c>
      <c r="O276" s="126">
        <f t="shared" si="1103"/>
        <v>0.3103448276</v>
      </c>
      <c r="P276" s="126">
        <f t="shared" si="1103"/>
        <v>0.4473684211</v>
      </c>
      <c r="Q276" s="126">
        <f t="shared" si="1103"/>
        <v>0.09631391201</v>
      </c>
      <c r="R276" s="126">
        <f t="shared" si="1103"/>
        <v>0.1388384755</v>
      </c>
      <c r="S276" s="126">
        <f t="shared" si="1103"/>
        <v>0.2001385042</v>
      </c>
      <c r="T276" s="126">
        <f t="shared" si="1103"/>
        <v>0.02989052442</v>
      </c>
      <c r="U276" s="126">
        <f t="shared" si="1103"/>
        <v>0.04308780274</v>
      </c>
      <c r="V276" s="126">
        <f t="shared" si="1103"/>
        <v>0.06211194957</v>
      </c>
      <c r="W276" s="126">
        <f t="shared" si="1103"/>
        <v>0.0895356466</v>
      </c>
      <c r="X276" s="126">
        <f t="shared" si="1103"/>
        <v>0.3103448276</v>
      </c>
      <c r="Y276" s="126">
        <f t="shared" si="1103"/>
        <v>0.09631391201</v>
      </c>
      <c r="Z276" s="126">
        <f t="shared" si="1103"/>
        <v>0.1388384755</v>
      </c>
      <c r="AA276" s="126">
        <f t="shared" si="1103"/>
        <v>0.02989052442</v>
      </c>
      <c r="AB276" s="126">
        <f t="shared" si="1103"/>
        <v>0.04308780274</v>
      </c>
      <c r="AC276" s="126">
        <f t="shared" si="1103"/>
        <v>0.06211194957</v>
      </c>
      <c r="AD276" s="126">
        <f t="shared" si="1103"/>
        <v>0.009276369647</v>
      </c>
      <c r="AE276" s="126">
        <f t="shared" si="1103"/>
        <v>0.01337207671</v>
      </c>
      <c r="AF276" s="126">
        <f t="shared" si="1103"/>
        <v>0.01927612228</v>
      </c>
      <c r="AG276" s="126">
        <f t="shared" si="1103"/>
        <v>0.02778692481</v>
      </c>
      <c r="AH276" s="126">
        <f t="shared" si="1103"/>
        <v>0.4473684211</v>
      </c>
      <c r="AI276" s="126">
        <f t="shared" si="1103"/>
        <v>0.1388384755</v>
      </c>
      <c r="AJ276" s="126">
        <f t="shared" si="1103"/>
        <v>0.2001385042</v>
      </c>
      <c r="AK276" s="126">
        <f t="shared" si="1103"/>
        <v>0.04308780274</v>
      </c>
      <c r="AL276" s="126">
        <f t="shared" si="1103"/>
        <v>0.06211194957</v>
      </c>
      <c r="AM276" s="126">
        <f t="shared" si="1103"/>
        <v>0.0895356466</v>
      </c>
      <c r="AN276" s="126">
        <f t="shared" si="1103"/>
        <v>0.01337207671</v>
      </c>
      <c r="AO276" s="126">
        <f t="shared" si="1103"/>
        <v>0.01927612228</v>
      </c>
      <c r="AP276" s="126">
        <f t="shared" si="1103"/>
        <v>0.02778692481</v>
      </c>
      <c r="AQ276" s="126">
        <f t="shared" si="1103"/>
        <v>0.04005542085</v>
      </c>
      <c r="AR276" s="126">
        <f t="shared" si="1103"/>
        <v>0.09631391201</v>
      </c>
      <c r="AS276" s="126">
        <f t="shared" si="1103"/>
        <v>0.02989052442</v>
      </c>
      <c r="AT276" s="126">
        <f t="shared" si="1103"/>
        <v>0.04308780274</v>
      </c>
      <c r="AU276" s="126">
        <f t="shared" si="1103"/>
        <v>0.009276369647</v>
      </c>
      <c r="AV276" s="126">
        <f t="shared" si="1103"/>
        <v>0.01337207671</v>
      </c>
      <c r="AW276" s="126">
        <f t="shared" si="1103"/>
        <v>0.01927612228</v>
      </c>
      <c r="AX276" s="126">
        <f t="shared" si="1103"/>
        <v>0.002878873339</v>
      </c>
      <c r="AY276" s="126">
        <f t="shared" si="1103"/>
        <v>0.004149954842</v>
      </c>
      <c r="AZ276" s="126">
        <f t="shared" si="1103"/>
        <v>0.005982244845</v>
      </c>
      <c r="BA276" s="126">
        <f t="shared" si="1103"/>
        <v>0.008623528388</v>
      </c>
      <c r="BB276" s="126">
        <f t="shared" si="1103"/>
        <v>0.1388384755</v>
      </c>
      <c r="BC276" s="126">
        <f t="shared" si="1103"/>
        <v>0.04308780274</v>
      </c>
      <c r="BD276" s="126">
        <f t="shared" si="1103"/>
        <v>0.06211194957</v>
      </c>
      <c r="BE276" s="126">
        <f t="shared" si="1103"/>
        <v>0.01337207671</v>
      </c>
      <c r="BF276" s="126">
        <f t="shared" si="1103"/>
        <v>0.01927612228</v>
      </c>
      <c r="BG276" s="126">
        <f t="shared" si="1103"/>
        <v>0.02778692481</v>
      </c>
      <c r="BH276" s="126">
        <f t="shared" si="1103"/>
        <v>0.004149954842</v>
      </c>
      <c r="BI276" s="126">
        <f t="shared" si="1103"/>
        <v>0.005982244845</v>
      </c>
      <c r="BJ276" s="126">
        <f t="shared" si="1103"/>
        <v>0.008623528388</v>
      </c>
      <c r="BK276" s="126">
        <f t="shared" si="1103"/>
        <v>0.01243099268</v>
      </c>
      <c r="BL276" s="126">
        <f t="shared" si="1103"/>
        <v>0.2001385042</v>
      </c>
      <c r="BM276" s="126">
        <f t="shared" si="1103"/>
        <v>0.06211194957</v>
      </c>
      <c r="BN276" s="126">
        <f t="shared" si="1103"/>
        <v>0.0895356466</v>
      </c>
      <c r="BO276" s="126">
        <f t="shared" si="1103"/>
        <v>0.01927612228</v>
      </c>
      <c r="BP276" s="126">
        <f t="shared" si="1103"/>
        <v>0.02778692481</v>
      </c>
      <c r="BQ276" s="126">
        <f t="shared" si="1103"/>
        <v>0.04005542085</v>
      </c>
      <c r="BR276" s="126">
        <f t="shared" si="1103"/>
        <v>0.005982244845</v>
      </c>
      <c r="BS276" s="126">
        <f t="shared" si="1103"/>
        <v>0.008623528388</v>
      </c>
      <c r="BT276" s="126">
        <f t="shared" si="1103"/>
        <v>0.01243099268</v>
      </c>
      <c r="BU276" s="126">
        <f t="shared" si="1103"/>
        <v>0.01791953038</v>
      </c>
      <c r="BV276" s="126">
        <f t="shared" si="1103"/>
        <v>0.02989052442</v>
      </c>
      <c r="BW276" s="126">
        <f t="shared" si="1103"/>
        <v>0.009276369647</v>
      </c>
      <c r="BX276" s="126">
        <f t="shared" si="1103"/>
        <v>0.01337207671</v>
      </c>
      <c r="BY276" s="126">
        <f t="shared" si="1103"/>
        <v>0.002878873339</v>
      </c>
      <c r="BZ276" s="126">
        <f t="shared" si="1103"/>
        <v>0.004149954842</v>
      </c>
      <c r="CA276" s="126">
        <f t="shared" si="1103"/>
        <v>0.005982244845</v>
      </c>
      <c r="CB276" s="126">
        <f t="shared" si="1103"/>
        <v>0.0008934434499</v>
      </c>
      <c r="CC276" s="126">
        <f t="shared" si="1103"/>
        <v>0.00128791702</v>
      </c>
      <c r="CD276" s="126">
        <f t="shared" si="1103"/>
        <v>0.001856558745</v>
      </c>
      <c r="CE276" s="126">
        <f t="shared" si="1103"/>
        <v>0.002676267431</v>
      </c>
      <c r="CF276" s="126">
        <f t="shared" si="1103"/>
        <v>0.04308780274</v>
      </c>
      <c r="CG276" s="126">
        <f t="shared" si="1103"/>
        <v>0.01337207671</v>
      </c>
      <c r="CH276" s="126">
        <f t="shared" si="1103"/>
        <v>0.01927612228</v>
      </c>
      <c r="CI276" s="126">
        <f t="shared" si="1103"/>
        <v>0.004149954842</v>
      </c>
      <c r="CJ276" s="126">
        <f t="shared" si="1103"/>
        <v>0.005982244845</v>
      </c>
      <c r="CK276" s="126">
        <f t="shared" si="1103"/>
        <v>0.008623528388</v>
      </c>
      <c r="CL276" s="126">
        <f t="shared" si="1103"/>
        <v>0.00128791702</v>
      </c>
      <c r="CM276" s="126">
        <f t="shared" si="1103"/>
        <v>0.001856558745</v>
      </c>
      <c r="CN276" s="126">
        <f t="shared" si="1103"/>
        <v>0.002676267431</v>
      </c>
      <c r="CO276" s="126">
        <f t="shared" si="1103"/>
        <v>0.003857894279</v>
      </c>
      <c r="CP276" s="126">
        <f t="shared" si="1103"/>
        <v>0.06211194957</v>
      </c>
      <c r="CQ276" s="126">
        <f t="shared" si="1103"/>
        <v>0.01927612228</v>
      </c>
      <c r="CR276" s="126">
        <f t="shared" si="1103"/>
        <v>0.02778692481</v>
      </c>
      <c r="CS276" s="126">
        <f t="shared" si="1103"/>
        <v>0.005982244845</v>
      </c>
      <c r="CT276" s="126">
        <f t="shared" si="1103"/>
        <v>0.008623528388</v>
      </c>
      <c r="CU276" s="126">
        <f t="shared" si="1103"/>
        <v>0.01243099268</v>
      </c>
      <c r="CV276" s="126">
        <f t="shared" si="1103"/>
        <v>0.001856558745</v>
      </c>
      <c r="CW276" s="126">
        <f t="shared" si="1103"/>
        <v>0.002676267431</v>
      </c>
      <c r="CX276" s="126">
        <f t="shared" si="1103"/>
        <v>0.003857894279</v>
      </c>
      <c r="CY276" s="126">
        <f t="shared" si="1103"/>
        <v>0.005561233566</v>
      </c>
      <c r="CZ276" s="126">
        <f t="shared" si="1103"/>
        <v>0.0895356466</v>
      </c>
      <c r="DA276" s="126">
        <f t="shared" si="1103"/>
        <v>0.02778692481</v>
      </c>
      <c r="DB276" s="126">
        <f t="shared" si="1103"/>
        <v>0.04005542085</v>
      </c>
      <c r="DC276" s="126">
        <f t="shared" si="1103"/>
        <v>0.008623528388</v>
      </c>
      <c r="DD276" s="126">
        <f t="shared" si="1103"/>
        <v>0.01243099268</v>
      </c>
      <c r="DE276" s="126">
        <f t="shared" si="1103"/>
        <v>0.01791953038</v>
      </c>
      <c r="DF276" s="126">
        <f t="shared" si="1103"/>
        <v>0.002676267431</v>
      </c>
      <c r="DG276" s="126">
        <f t="shared" si="1103"/>
        <v>0.003857894279</v>
      </c>
      <c r="DH276" s="126">
        <f t="shared" si="1103"/>
        <v>0.005561233566</v>
      </c>
      <c r="DI276" s="126">
        <f t="shared" si="1103"/>
        <v>0.008016632011</v>
      </c>
      <c r="DJ276" s="126">
        <f t="shared" ref="DJ276:DS276" si="1104">$A276*OFFSET($D276,0,DJ$3)</f>
        <v>0.4011627907</v>
      </c>
      <c r="DK276" s="126">
        <f t="shared" si="1104"/>
        <v>0.1244987971</v>
      </c>
      <c r="DL276" s="126">
        <f t="shared" si="1104"/>
        <v>0.1794675643</v>
      </c>
      <c r="DM276" s="126">
        <f t="shared" si="1104"/>
        <v>0.03863755772</v>
      </c>
      <c r="DN276" s="126">
        <f t="shared" si="1104"/>
        <v>0.05569683029</v>
      </c>
      <c r="DO276" s="126">
        <f t="shared" si="1104"/>
        <v>0.08028812085</v>
      </c>
      <c r="DP276" s="126">
        <f t="shared" si="1104"/>
        <v>0.01199096619</v>
      </c>
      <c r="DQ276" s="126">
        <f t="shared" si="1104"/>
        <v>0.01728522319</v>
      </c>
      <c r="DR276" s="126">
        <f t="shared" si="1104"/>
        <v>0.02491700302</v>
      </c>
      <c r="DS276" s="126">
        <f t="shared" si="1104"/>
        <v>0.03591836986</v>
      </c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5">
        <f t="shared" ref="EF276:EO276" si="1105">D276*EF$3</f>
        <v>-0.002271078519</v>
      </c>
      <c r="EG276" s="125">
        <f t="shared" si="1105"/>
        <v>0.1374733773</v>
      </c>
      <c r="EH276" s="125">
        <f t="shared" si="1105"/>
        <v>0.2571449906</v>
      </c>
      <c r="EI276" s="125">
        <f t="shared" si="1105"/>
        <v>-0.03436553815</v>
      </c>
      <c r="EJ276" s="125">
        <f t="shared" si="1105"/>
        <v>0.07424162617</v>
      </c>
      <c r="EK276" s="125">
        <f t="shared" si="1105"/>
        <v>-0.04488917255</v>
      </c>
      <c r="EL276" s="125">
        <f t="shared" si="1105"/>
        <v>0.01019854085</v>
      </c>
      <c r="EM276" s="125">
        <f t="shared" si="1105"/>
        <v>-0.0131011535</v>
      </c>
      <c r="EN276" s="125">
        <f t="shared" si="1105"/>
        <v>-0.02109009548</v>
      </c>
      <c r="EO276" s="125">
        <f t="shared" si="1105"/>
        <v>0.03101320757</v>
      </c>
      <c r="EP276" s="127">
        <f t="shared" si="17"/>
        <v>0.3943547043</v>
      </c>
      <c r="EQ276" s="127">
        <v>0.004029445095040107</v>
      </c>
      <c r="ER276" s="127">
        <f t="shared" si="18"/>
        <v>0.4011627907</v>
      </c>
      <c r="ES276" s="127">
        <f t="shared" si="19"/>
        <v>0.00004635004027</v>
      </c>
      <c r="ET276" s="127">
        <f t="shared" si="20"/>
        <v>0.001035508939</v>
      </c>
    </row>
    <row r="277">
      <c r="A277" s="123">
        <f>'Yield Tabulations'!Z278</f>
        <v>0.3618090452</v>
      </c>
      <c r="B277" s="124">
        <f>'Yield Tabulations'!V278</f>
        <v>0.3796791444</v>
      </c>
      <c r="C277" s="124">
        <f>'Yield Tabulations'!W278</f>
        <v>0.331838565</v>
      </c>
      <c r="D277" s="125">
        <f t="shared" si="11"/>
        <v>1</v>
      </c>
      <c r="E277" s="125">
        <f t="shared" ref="E277:M277" si="1106">POWER($B277,E$1)*POWER($C277,E$2)</f>
        <v>0.331838565</v>
      </c>
      <c r="F277" s="125">
        <f t="shared" si="1106"/>
        <v>0.3796791444</v>
      </c>
      <c r="G277" s="125">
        <f t="shared" si="1106"/>
        <v>0.1101168332</v>
      </c>
      <c r="H277" s="125">
        <f t="shared" si="1106"/>
        <v>0.1259921824</v>
      </c>
      <c r="I277" s="125">
        <f t="shared" si="1106"/>
        <v>0.1441562527</v>
      </c>
      <c r="J277" s="125">
        <f t="shared" si="1106"/>
        <v>0.03654101193</v>
      </c>
      <c r="K277" s="125">
        <f t="shared" si="1106"/>
        <v>0.04180906503</v>
      </c>
      <c r="L277" s="125">
        <f t="shared" si="1106"/>
        <v>0.04783660403</v>
      </c>
      <c r="M277" s="125">
        <f t="shared" si="1106"/>
        <v>0.05473312268</v>
      </c>
      <c r="N277" s="126">
        <f t="shared" ref="N277:DI277" si="1107">OFFSET($D277,0,N$2)*OFFSET($D277,0,N$3)</f>
        <v>1</v>
      </c>
      <c r="O277" s="126">
        <f t="shared" si="1107"/>
        <v>0.331838565</v>
      </c>
      <c r="P277" s="126">
        <f t="shared" si="1107"/>
        <v>0.3796791444</v>
      </c>
      <c r="Q277" s="126">
        <f t="shared" si="1107"/>
        <v>0.1101168332</v>
      </c>
      <c r="R277" s="126">
        <f t="shared" si="1107"/>
        <v>0.1259921824</v>
      </c>
      <c r="S277" s="126">
        <f t="shared" si="1107"/>
        <v>0.1441562527</v>
      </c>
      <c r="T277" s="126">
        <f t="shared" si="1107"/>
        <v>0.03654101193</v>
      </c>
      <c r="U277" s="126">
        <f t="shared" si="1107"/>
        <v>0.04180906503</v>
      </c>
      <c r="V277" s="126">
        <f t="shared" si="1107"/>
        <v>0.04783660403</v>
      </c>
      <c r="W277" s="126">
        <f t="shared" si="1107"/>
        <v>0.05473312268</v>
      </c>
      <c r="X277" s="126">
        <f t="shared" si="1107"/>
        <v>0.331838565</v>
      </c>
      <c r="Y277" s="126">
        <f t="shared" si="1107"/>
        <v>0.1101168332</v>
      </c>
      <c r="Z277" s="126">
        <f t="shared" si="1107"/>
        <v>0.1259921824</v>
      </c>
      <c r="AA277" s="126">
        <f t="shared" si="1107"/>
        <v>0.03654101193</v>
      </c>
      <c r="AB277" s="126">
        <f t="shared" si="1107"/>
        <v>0.04180906503</v>
      </c>
      <c r="AC277" s="126">
        <f t="shared" si="1107"/>
        <v>0.04783660403</v>
      </c>
      <c r="AD277" s="126">
        <f t="shared" si="1107"/>
        <v>0.01212571696</v>
      </c>
      <c r="AE277" s="126">
        <f t="shared" si="1107"/>
        <v>0.01387386014</v>
      </c>
      <c r="AF277" s="126">
        <f t="shared" si="1107"/>
        <v>0.01587403004</v>
      </c>
      <c r="AG277" s="126">
        <f t="shared" si="1107"/>
        <v>0.01816256089</v>
      </c>
      <c r="AH277" s="126">
        <f t="shared" si="1107"/>
        <v>0.3796791444</v>
      </c>
      <c r="AI277" s="126">
        <f t="shared" si="1107"/>
        <v>0.1259921824</v>
      </c>
      <c r="AJ277" s="126">
        <f t="shared" si="1107"/>
        <v>0.1441562527</v>
      </c>
      <c r="AK277" s="126">
        <f t="shared" si="1107"/>
        <v>0.04180906503</v>
      </c>
      <c r="AL277" s="126">
        <f t="shared" si="1107"/>
        <v>0.04783660403</v>
      </c>
      <c r="AM277" s="126">
        <f t="shared" si="1107"/>
        <v>0.05473312268</v>
      </c>
      <c r="AN277" s="126">
        <f t="shared" si="1107"/>
        <v>0.01387386014</v>
      </c>
      <c r="AO277" s="126">
        <f t="shared" si="1107"/>
        <v>0.01587403004</v>
      </c>
      <c r="AP277" s="126">
        <f t="shared" si="1107"/>
        <v>0.01816256089</v>
      </c>
      <c r="AQ277" s="126">
        <f t="shared" si="1107"/>
        <v>0.02078102519</v>
      </c>
      <c r="AR277" s="126">
        <f t="shared" si="1107"/>
        <v>0.1101168332</v>
      </c>
      <c r="AS277" s="126">
        <f t="shared" si="1107"/>
        <v>0.03654101193</v>
      </c>
      <c r="AT277" s="126">
        <f t="shared" si="1107"/>
        <v>0.04180906503</v>
      </c>
      <c r="AU277" s="126">
        <f t="shared" si="1107"/>
        <v>0.01212571696</v>
      </c>
      <c r="AV277" s="126">
        <f t="shared" si="1107"/>
        <v>0.01387386014</v>
      </c>
      <c r="AW277" s="126">
        <f t="shared" si="1107"/>
        <v>0.01587403004</v>
      </c>
      <c r="AX277" s="126">
        <f t="shared" si="1107"/>
        <v>0.004023780517</v>
      </c>
      <c r="AY277" s="126">
        <f t="shared" si="1107"/>
        <v>0.004603881841</v>
      </c>
      <c r="AZ277" s="126">
        <f t="shared" si="1107"/>
        <v>0.005267615348</v>
      </c>
      <c r="BA277" s="126">
        <f t="shared" si="1107"/>
        <v>0.006027038142</v>
      </c>
      <c r="BB277" s="126">
        <f t="shared" si="1107"/>
        <v>0.1259921824</v>
      </c>
      <c r="BC277" s="126">
        <f t="shared" si="1107"/>
        <v>0.04180906503</v>
      </c>
      <c r="BD277" s="126">
        <f t="shared" si="1107"/>
        <v>0.04783660403</v>
      </c>
      <c r="BE277" s="126">
        <f t="shared" si="1107"/>
        <v>0.01387386014</v>
      </c>
      <c r="BF277" s="126">
        <f t="shared" si="1107"/>
        <v>0.01587403004</v>
      </c>
      <c r="BG277" s="126">
        <f t="shared" si="1107"/>
        <v>0.01816256089</v>
      </c>
      <c r="BH277" s="126">
        <f t="shared" si="1107"/>
        <v>0.004603881841</v>
      </c>
      <c r="BI277" s="126">
        <f t="shared" si="1107"/>
        <v>0.005267615348</v>
      </c>
      <c r="BJ277" s="126">
        <f t="shared" si="1107"/>
        <v>0.006027038142</v>
      </c>
      <c r="BK277" s="126">
        <f t="shared" si="1107"/>
        <v>0.006895945578</v>
      </c>
      <c r="BL277" s="126">
        <f t="shared" si="1107"/>
        <v>0.1441562527</v>
      </c>
      <c r="BM277" s="126">
        <f t="shared" si="1107"/>
        <v>0.04783660403</v>
      </c>
      <c r="BN277" s="126">
        <f t="shared" si="1107"/>
        <v>0.05473312268</v>
      </c>
      <c r="BO277" s="126">
        <f t="shared" si="1107"/>
        <v>0.01587403004</v>
      </c>
      <c r="BP277" s="126">
        <f t="shared" si="1107"/>
        <v>0.01816256089</v>
      </c>
      <c r="BQ277" s="126">
        <f t="shared" si="1107"/>
        <v>0.02078102519</v>
      </c>
      <c r="BR277" s="126">
        <f t="shared" si="1107"/>
        <v>0.005267615348</v>
      </c>
      <c r="BS277" s="126">
        <f t="shared" si="1107"/>
        <v>0.006027038142</v>
      </c>
      <c r="BT277" s="126">
        <f t="shared" si="1107"/>
        <v>0.006895945578</v>
      </c>
      <c r="BU277" s="126">
        <f t="shared" si="1107"/>
        <v>0.007890121862</v>
      </c>
      <c r="BV277" s="126">
        <f t="shared" si="1107"/>
        <v>0.03654101193</v>
      </c>
      <c r="BW277" s="126">
        <f t="shared" si="1107"/>
        <v>0.01212571696</v>
      </c>
      <c r="BX277" s="126">
        <f t="shared" si="1107"/>
        <v>0.01387386014</v>
      </c>
      <c r="BY277" s="126">
        <f t="shared" si="1107"/>
        <v>0.004023780517</v>
      </c>
      <c r="BZ277" s="126">
        <f t="shared" si="1107"/>
        <v>0.004603881841</v>
      </c>
      <c r="CA277" s="126">
        <f t="shared" si="1107"/>
        <v>0.005267615348</v>
      </c>
      <c r="CB277" s="126">
        <f t="shared" si="1107"/>
        <v>0.001335245553</v>
      </c>
      <c r="CC277" s="126">
        <f t="shared" si="1107"/>
        <v>0.001527745544</v>
      </c>
      <c r="CD277" s="126">
        <f t="shared" si="1107"/>
        <v>0.001747997918</v>
      </c>
      <c r="CE277" s="126">
        <f t="shared" si="1107"/>
        <v>0.002000003688</v>
      </c>
      <c r="CF277" s="126">
        <f t="shared" si="1107"/>
        <v>0.04180906503</v>
      </c>
      <c r="CG277" s="126">
        <f t="shared" si="1107"/>
        <v>0.01387386014</v>
      </c>
      <c r="CH277" s="126">
        <f t="shared" si="1107"/>
        <v>0.01587403004</v>
      </c>
      <c r="CI277" s="126">
        <f t="shared" si="1107"/>
        <v>0.004603881841</v>
      </c>
      <c r="CJ277" s="126">
        <f t="shared" si="1107"/>
        <v>0.005267615348</v>
      </c>
      <c r="CK277" s="126">
        <f t="shared" si="1107"/>
        <v>0.006027038142</v>
      </c>
      <c r="CL277" s="126">
        <f t="shared" si="1107"/>
        <v>0.001527745544</v>
      </c>
      <c r="CM277" s="126">
        <f t="shared" si="1107"/>
        <v>0.001747997918</v>
      </c>
      <c r="CN277" s="126">
        <f t="shared" si="1107"/>
        <v>0.002000003688</v>
      </c>
      <c r="CO277" s="126">
        <f t="shared" si="1107"/>
        <v>0.002288340685</v>
      </c>
      <c r="CP277" s="126">
        <f t="shared" si="1107"/>
        <v>0.04783660403</v>
      </c>
      <c r="CQ277" s="126">
        <f t="shared" si="1107"/>
        <v>0.01587403004</v>
      </c>
      <c r="CR277" s="126">
        <f t="shared" si="1107"/>
        <v>0.01816256089</v>
      </c>
      <c r="CS277" s="126">
        <f t="shared" si="1107"/>
        <v>0.005267615348</v>
      </c>
      <c r="CT277" s="126">
        <f t="shared" si="1107"/>
        <v>0.006027038142</v>
      </c>
      <c r="CU277" s="126">
        <f t="shared" si="1107"/>
        <v>0.006895945578</v>
      </c>
      <c r="CV277" s="126">
        <f t="shared" si="1107"/>
        <v>0.001747997918</v>
      </c>
      <c r="CW277" s="126">
        <f t="shared" si="1107"/>
        <v>0.002000003688</v>
      </c>
      <c r="CX277" s="126">
        <f t="shared" si="1107"/>
        <v>0.002288340685</v>
      </c>
      <c r="CY277" s="126">
        <f t="shared" si="1107"/>
        <v>0.002618246717</v>
      </c>
      <c r="CZ277" s="126">
        <f t="shared" si="1107"/>
        <v>0.05473312268</v>
      </c>
      <c r="DA277" s="126">
        <f t="shared" si="1107"/>
        <v>0.01816256089</v>
      </c>
      <c r="DB277" s="126">
        <f t="shared" si="1107"/>
        <v>0.02078102519</v>
      </c>
      <c r="DC277" s="126">
        <f t="shared" si="1107"/>
        <v>0.006027038142</v>
      </c>
      <c r="DD277" s="126">
        <f t="shared" si="1107"/>
        <v>0.006895945578</v>
      </c>
      <c r="DE277" s="126">
        <f t="shared" si="1107"/>
        <v>0.007890121862</v>
      </c>
      <c r="DF277" s="126">
        <f t="shared" si="1107"/>
        <v>0.002000003688</v>
      </c>
      <c r="DG277" s="126">
        <f t="shared" si="1107"/>
        <v>0.002288340685</v>
      </c>
      <c r="DH277" s="126">
        <f t="shared" si="1107"/>
        <v>0.002618246717</v>
      </c>
      <c r="DI277" s="126">
        <f t="shared" si="1107"/>
        <v>0.002995714718</v>
      </c>
      <c r="DJ277" s="126">
        <f t="shared" ref="DJ277:DS277" si="1108">$A277*OFFSET($D277,0,DJ$3)</f>
        <v>0.3618090452</v>
      </c>
      <c r="DK277" s="126">
        <f t="shared" si="1108"/>
        <v>0.1200621944</v>
      </c>
      <c r="DL277" s="126">
        <f t="shared" si="1108"/>
        <v>0.1373713487</v>
      </c>
      <c r="DM277" s="126">
        <f t="shared" si="1108"/>
        <v>0.0398412663</v>
      </c>
      <c r="DN277" s="126">
        <f t="shared" si="1108"/>
        <v>0.04558511124</v>
      </c>
      <c r="DO277" s="126">
        <f t="shared" si="1108"/>
        <v>0.05215703615</v>
      </c>
      <c r="DP277" s="126">
        <f t="shared" si="1108"/>
        <v>0.01322086864</v>
      </c>
      <c r="DQ277" s="126">
        <f t="shared" si="1108"/>
        <v>0.0151268979</v>
      </c>
      <c r="DR277" s="126">
        <f t="shared" si="1108"/>
        <v>0.01730771603</v>
      </c>
      <c r="DS277" s="126">
        <f t="shared" si="1108"/>
        <v>0.01980293886</v>
      </c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5">
        <f t="shared" ref="EF277:EO277" si="1109">D277*EF$3</f>
        <v>-0.002271078519</v>
      </c>
      <c r="EG277" s="125">
        <f t="shared" si="1109"/>
        <v>0.1469944533</v>
      </c>
      <c r="EH277" s="125">
        <f t="shared" si="1109"/>
        <v>0.2182375542</v>
      </c>
      <c r="EI277" s="125">
        <f t="shared" si="1109"/>
        <v>-0.03929052568</v>
      </c>
      <c r="EJ277" s="125">
        <f t="shared" si="1109"/>
        <v>0.06737227901</v>
      </c>
      <c r="EK277" s="125">
        <f t="shared" si="1109"/>
        <v>-0.03233288331</v>
      </c>
      <c r="EL277" s="125">
        <f t="shared" si="1109"/>
        <v>0.01246766359</v>
      </c>
      <c r="EM277" s="125">
        <f t="shared" si="1109"/>
        <v>-0.01271234418</v>
      </c>
      <c r="EN277" s="125">
        <f t="shared" si="1109"/>
        <v>-0.01624290581</v>
      </c>
      <c r="EO277" s="125">
        <f t="shared" si="1109"/>
        <v>0.01895836752</v>
      </c>
      <c r="EP277" s="127">
        <f t="shared" si="17"/>
        <v>0.36118058</v>
      </c>
      <c r="EQ277" s="127">
        <v>0.00843715500053599</v>
      </c>
      <c r="ER277" s="127">
        <f t="shared" si="18"/>
        <v>0.3618090452</v>
      </c>
      <c r="ES277" s="127">
        <f t="shared" si="19"/>
        <v>0.0000003949684904</v>
      </c>
      <c r="ET277" s="127">
        <f t="shared" si="20"/>
        <v>0.00511698013</v>
      </c>
    </row>
    <row r="278">
      <c r="A278" s="123">
        <f>'Yield Tabulations'!Z279</f>
        <v>0.5062111801</v>
      </c>
      <c r="B278" s="124">
        <f>'Yield Tabulations'!V279</f>
        <v>0.5507936508</v>
      </c>
      <c r="C278" s="124">
        <f>'Yield Tabulations'!W279</f>
        <v>0.4226190476</v>
      </c>
      <c r="D278" s="125">
        <f t="shared" si="11"/>
        <v>1</v>
      </c>
      <c r="E278" s="125">
        <f t="shared" ref="E278:M278" si="1110">POWER($B278,E$1)*POWER($C278,E$2)</f>
        <v>0.4226190476</v>
      </c>
      <c r="F278" s="125">
        <f t="shared" si="1110"/>
        <v>0.5507936508</v>
      </c>
      <c r="G278" s="125">
        <f t="shared" si="1110"/>
        <v>0.1786068594</v>
      </c>
      <c r="H278" s="125">
        <f t="shared" si="1110"/>
        <v>0.2327758881</v>
      </c>
      <c r="I278" s="125">
        <f t="shared" si="1110"/>
        <v>0.3033736458</v>
      </c>
      <c r="J278" s="125">
        <f t="shared" si="1110"/>
        <v>0.07548266082</v>
      </c>
      <c r="K278" s="125">
        <f t="shared" si="1110"/>
        <v>0.09837552415</v>
      </c>
      <c r="L278" s="125">
        <f t="shared" si="1110"/>
        <v>0.1282114812</v>
      </c>
      <c r="M278" s="125">
        <f t="shared" si="1110"/>
        <v>0.1670962779</v>
      </c>
      <c r="N278" s="126">
        <f t="shared" ref="N278:DI278" si="1111">OFFSET($D278,0,N$2)*OFFSET($D278,0,N$3)</f>
        <v>1</v>
      </c>
      <c r="O278" s="126">
        <f t="shared" si="1111"/>
        <v>0.4226190476</v>
      </c>
      <c r="P278" s="126">
        <f t="shared" si="1111"/>
        <v>0.5507936508</v>
      </c>
      <c r="Q278" s="126">
        <f t="shared" si="1111"/>
        <v>0.1786068594</v>
      </c>
      <c r="R278" s="126">
        <f t="shared" si="1111"/>
        <v>0.2327758881</v>
      </c>
      <c r="S278" s="126">
        <f t="shared" si="1111"/>
        <v>0.3033736458</v>
      </c>
      <c r="T278" s="126">
        <f t="shared" si="1111"/>
        <v>0.07548266082</v>
      </c>
      <c r="U278" s="126">
        <f t="shared" si="1111"/>
        <v>0.09837552415</v>
      </c>
      <c r="V278" s="126">
        <f t="shared" si="1111"/>
        <v>0.1282114812</v>
      </c>
      <c r="W278" s="126">
        <f t="shared" si="1111"/>
        <v>0.1670962779</v>
      </c>
      <c r="X278" s="126">
        <f t="shared" si="1111"/>
        <v>0.4226190476</v>
      </c>
      <c r="Y278" s="126">
        <f t="shared" si="1111"/>
        <v>0.1786068594</v>
      </c>
      <c r="Z278" s="126">
        <f t="shared" si="1111"/>
        <v>0.2327758881</v>
      </c>
      <c r="AA278" s="126">
        <f t="shared" si="1111"/>
        <v>0.07548266082</v>
      </c>
      <c r="AB278" s="126">
        <f t="shared" si="1111"/>
        <v>0.09837552415</v>
      </c>
      <c r="AC278" s="126">
        <f t="shared" si="1111"/>
        <v>0.1282114812</v>
      </c>
      <c r="AD278" s="126">
        <f t="shared" si="1111"/>
        <v>0.03190041023</v>
      </c>
      <c r="AE278" s="126">
        <f t="shared" si="1111"/>
        <v>0.04157537033</v>
      </c>
      <c r="AF278" s="126">
        <f t="shared" si="1111"/>
        <v>0.0541846141</v>
      </c>
      <c r="AG278" s="126">
        <f t="shared" si="1111"/>
        <v>0.07061806983</v>
      </c>
      <c r="AH278" s="126">
        <f t="shared" si="1111"/>
        <v>0.5507936508</v>
      </c>
      <c r="AI278" s="126">
        <f t="shared" si="1111"/>
        <v>0.2327758881</v>
      </c>
      <c r="AJ278" s="126">
        <f t="shared" si="1111"/>
        <v>0.3033736458</v>
      </c>
      <c r="AK278" s="126">
        <f t="shared" si="1111"/>
        <v>0.09837552415</v>
      </c>
      <c r="AL278" s="126">
        <f t="shared" si="1111"/>
        <v>0.1282114812</v>
      </c>
      <c r="AM278" s="126">
        <f t="shared" si="1111"/>
        <v>0.1670962779</v>
      </c>
      <c r="AN278" s="126">
        <f t="shared" si="1111"/>
        <v>0.04157537033</v>
      </c>
      <c r="AO278" s="126">
        <f t="shared" si="1111"/>
        <v>0.0541846141</v>
      </c>
      <c r="AP278" s="126">
        <f t="shared" si="1111"/>
        <v>0.07061806983</v>
      </c>
      <c r="AQ278" s="126">
        <f t="shared" si="1111"/>
        <v>0.09203556894</v>
      </c>
      <c r="AR278" s="126">
        <f t="shared" si="1111"/>
        <v>0.1786068594</v>
      </c>
      <c r="AS278" s="126">
        <f t="shared" si="1111"/>
        <v>0.07548266082</v>
      </c>
      <c r="AT278" s="126">
        <f t="shared" si="1111"/>
        <v>0.09837552415</v>
      </c>
      <c r="AU278" s="126">
        <f t="shared" si="1111"/>
        <v>0.03190041023</v>
      </c>
      <c r="AV278" s="126">
        <f t="shared" si="1111"/>
        <v>0.04157537033</v>
      </c>
      <c r="AW278" s="126">
        <f t="shared" si="1111"/>
        <v>0.0541846141</v>
      </c>
      <c r="AX278" s="126">
        <f t="shared" si="1111"/>
        <v>0.01348172099</v>
      </c>
      <c r="AY278" s="126">
        <f t="shared" si="1111"/>
        <v>0.01757054341</v>
      </c>
      <c r="AZ278" s="126">
        <f t="shared" si="1111"/>
        <v>0.02289945</v>
      </c>
      <c r="BA278" s="126">
        <f t="shared" si="1111"/>
        <v>0.02984454141</v>
      </c>
      <c r="BB278" s="126">
        <f t="shared" si="1111"/>
        <v>0.2327758881</v>
      </c>
      <c r="BC278" s="126">
        <f t="shared" si="1111"/>
        <v>0.09837552415</v>
      </c>
      <c r="BD278" s="126">
        <f t="shared" si="1111"/>
        <v>0.1282114812</v>
      </c>
      <c r="BE278" s="126">
        <f t="shared" si="1111"/>
        <v>0.04157537033</v>
      </c>
      <c r="BF278" s="126">
        <f t="shared" si="1111"/>
        <v>0.0541846141</v>
      </c>
      <c r="BG278" s="126">
        <f t="shared" si="1111"/>
        <v>0.07061806983</v>
      </c>
      <c r="BH278" s="126">
        <f t="shared" si="1111"/>
        <v>0.01757054341</v>
      </c>
      <c r="BI278" s="126">
        <f t="shared" si="1111"/>
        <v>0.02289945</v>
      </c>
      <c r="BJ278" s="126">
        <f t="shared" si="1111"/>
        <v>0.02984454141</v>
      </c>
      <c r="BK278" s="126">
        <f t="shared" si="1111"/>
        <v>0.03889598449</v>
      </c>
      <c r="BL278" s="126">
        <f t="shared" si="1111"/>
        <v>0.3033736458</v>
      </c>
      <c r="BM278" s="126">
        <f t="shared" si="1111"/>
        <v>0.1282114812</v>
      </c>
      <c r="BN278" s="126">
        <f t="shared" si="1111"/>
        <v>0.1670962779</v>
      </c>
      <c r="BO278" s="126">
        <f t="shared" si="1111"/>
        <v>0.0541846141</v>
      </c>
      <c r="BP278" s="126">
        <f t="shared" si="1111"/>
        <v>0.07061806983</v>
      </c>
      <c r="BQ278" s="126">
        <f t="shared" si="1111"/>
        <v>0.09203556894</v>
      </c>
      <c r="BR278" s="126">
        <f t="shared" si="1111"/>
        <v>0.02289945</v>
      </c>
      <c r="BS278" s="126">
        <f t="shared" si="1111"/>
        <v>0.02984454141</v>
      </c>
      <c r="BT278" s="126">
        <f t="shared" si="1111"/>
        <v>0.03889598449</v>
      </c>
      <c r="BU278" s="126">
        <f t="shared" si="1111"/>
        <v>0.05069260702</v>
      </c>
      <c r="BV278" s="126">
        <f t="shared" si="1111"/>
        <v>0.07548266082</v>
      </c>
      <c r="BW278" s="126">
        <f t="shared" si="1111"/>
        <v>0.03190041023</v>
      </c>
      <c r="BX278" s="126">
        <f t="shared" si="1111"/>
        <v>0.04157537033</v>
      </c>
      <c r="BY278" s="126">
        <f t="shared" si="1111"/>
        <v>0.01348172099</v>
      </c>
      <c r="BZ278" s="126">
        <f t="shared" si="1111"/>
        <v>0.01757054341</v>
      </c>
      <c r="CA278" s="126">
        <f t="shared" si="1111"/>
        <v>0.02289945</v>
      </c>
      <c r="CB278" s="126">
        <f t="shared" si="1111"/>
        <v>0.005697632085</v>
      </c>
      <c r="CC278" s="126">
        <f t="shared" si="1111"/>
        <v>0.007425646323</v>
      </c>
      <c r="CD278" s="126">
        <f t="shared" si="1111"/>
        <v>0.009677743752</v>
      </c>
      <c r="CE278" s="126">
        <f t="shared" si="1111"/>
        <v>0.01261287167</v>
      </c>
      <c r="CF278" s="126">
        <f t="shared" si="1111"/>
        <v>0.09837552415</v>
      </c>
      <c r="CG278" s="126">
        <f t="shared" si="1111"/>
        <v>0.04157537033</v>
      </c>
      <c r="CH278" s="126">
        <f t="shared" si="1111"/>
        <v>0.0541846141</v>
      </c>
      <c r="CI278" s="126">
        <f t="shared" si="1111"/>
        <v>0.01757054341</v>
      </c>
      <c r="CJ278" s="126">
        <f t="shared" si="1111"/>
        <v>0.02289945</v>
      </c>
      <c r="CK278" s="126">
        <f t="shared" si="1111"/>
        <v>0.02984454141</v>
      </c>
      <c r="CL278" s="126">
        <f t="shared" si="1111"/>
        <v>0.007425646323</v>
      </c>
      <c r="CM278" s="126">
        <f t="shared" si="1111"/>
        <v>0.009677743752</v>
      </c>
      <c r="CN278" s="126">
        <f t="shared" si="1111"/>
        <v>0.01261287167</v>
      </c>
      <c r="CO278" s="126">
        <f t="shared" si="1111"/>
        <v>0.01643818392</v>
      </c>
      <c r="CP278" s="126">
        <f t="shared" si="1111"/>
        <v>0.1282114812</v>
      </c>
      <c r="CQ278" s="126">
        <f t="shared" si="1111"/>
        <v>0.0541846141</v>
      </c>
      <c r="CR278" s="126">
        <f t="shared" si="1111"/>
        <v>0.07061806983</v>
      </c>
      <c r="CS278" s="126">
        <f t="shared" si="1111"/>
        <v>0.02289945</v>
      </c>
      <c r="CT278" s="126">
        <f t="shared" si="1111"/>
        <v>0.02984454141</v>
      </c>
      <c r="CU278" s="126">
        <f t="shared" si="1111"/>
        <v>0.03889598449</v>
      </c>
      <c r="CV278" s="126">
        <f t="shared" si="1111"/>
        <v>0.009677743752</v>
      </c>
      <c r="CW278" s="126">
        <f t="shared" si="1111"/>
        <v>0.01261287167</v>
      </c>
      <c r="CX278" s="126">
        <f t="shared" si="1111"/>
        <v>0.01643818392</v>
      </c>
      <c r="CY278" s="126">
        <f t="shared" si="1111"/>
        <v>0.0214236613</v>
      </c>
      <c r="CZ278" s="126">
        <f t="shared" si="1111"/>
        <v>0.1670962779</v>
      </c>
      <c r="DA278" s="126">
        <f t="shared" si="1111"/>
        <v>0.07061806983</v>
      </c>
      <c r="DB278" s="126">
        <f t="shared" si="1111"/>
        <v>0.09203556894</v>
      </c>
      <c r="DC278" s="126">
        <f t="shared" si="1111"/>
        <v>0.02984454141</v>
      </c>
      <c r="DD278" s="126">
        <f t="shared" si="1111"/>
        <v>0.03889598449</v>
      </c>
      <c r="DE278" s="126">
        <f t="shared" si="1111"/>
        <v>0.05069260702</v>
      </c>
      <c r="DF278" s="126">
        <f t="shared" si="1111"/>
        <v>0.01261287167</v>
      </c>
      <c r="DG278" s="126">
        <f t="shared" si="1111"/>
        <v>0.01643818392</v>
      </c>
      <c r="DH278" s="126">
        <f t="shared" si="1111"/>
        <v>0.0214236613</v>
      </c>
      <c r="DI278" s="126">
        <f t="shared" si="1111"/>
        <v>0.02792116609</v>
      </c>
      <c r="DJ278" s="126">
        <f t="shared" ref="DJ278:DS278" si="1112">$A278*OFFSET($D278,0,DJ$3)</f>
        <v>0.5062111801</v>
      </c>
      <c r="DK278" s="126">
        <f t="shared" si="1112"/>
        <v>0.2139344868</v>
      </c>
      <c r="DL278" s="126">
        <f t="shared" si="1112"/>
        <v>0.278817904</v>
      </c>
      <c r="DM278" s="126">
        <f t="shared" si="1112"/>
        <v>0.09041278908</v>
      </c>
      <c r="DN278" s="126">
        <f t="shared" si="1112"/>
        <v>0.117833757</v>
      </c>
      <c r="DO278" s="126">
        <f t="shared" si="1112"/>
        <v>0.1535711312</v>
      </c>
      <c r="DP278" s="126">
        <f t="shared" si="1112"/>
        <v>0.03821016681</v>
      </c>
      <c r="DQ278" s="126">
        <f t="shared" si="1112"/>
        <v>0.04979879018</v>
      </c>
      <c r="DR278" s="126">
        <f t="shared" si="1112"/>
        <v>0.06490208522</v>
      </c>
      <c r="DS278" s="126">
        <f t="shared" si="1112"/>
        <v>0.08458600403</v>
      </c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5">
        <f t="shared" ref="EF278:EO278" si="1113">D278*EF$3</f>
        <v>-0.002271078519</v>
      </c>
      <c r="EG278" s="125">
        <f t="shared" si="1113"/>
        <v>0.1872074629</v>
      </c>
      <c r="EH278" s="125">
        <f t="shared" si="1113"/>
        <v>0.3165932629</v>
      </c>
      <c r="EI278" s="125">
        <f t="shared" si="1113"/>
        <v>-0.06372828922</v>
      </c>
      <c r="EJ278" s="125">
        <f t="shared" si="1113"/>
        <v>0.1244731362</v>
      </c>
      <c r="EK278" s="125">
        <f t="shared" si="1113"/>
        <v>-0.06804383789</v>
      </c>
      <c r="EL278" s="125">
        <f t="shared" si="1113"/>
        <v>0.02575441598</v>
      </c>
      <c r="EM278" s="125">
        <f t="shared" si="1113"/>
        <v>-0.02991177921</v>
      </c>
      <c r="EN278" s="125">
        <f t="shared" si="1113"/>
        <v>-0.04353417337</v>
      </c>
      <c r="EO278" s="125">
        <f t="shared" si="1113"/>
        <v>0.05787852936</v>
      </c>
      <c r="EP278" s="127">
        <f t="shared" si="17"/>
        <v>0.5044176491</v>
      </c>
      <c r="EQ278" s="127">
        <v>8.003130346248555E-4</v>
      </c>
      <c r="ER278" s="127">
        <f t="shared" si="18"/>
        <v>0.5062111801</v>
      </c>
      <c r="ES278" s="127">
        <f t="shared" si="19"/>
        <v>0.00000321675338</v>
      </c>
      <c r="ET278" s="127">
        <f t="shared" si="20"/>
        <v>0.005309900593</v>
      </c>
    </row>
    <row r="279">
      <c r="A279" s="123">
        <f>'Yield Tabulations'!Z280</f>
        <v>0.4817300522</v>
      </c>
      <c r="B279" s="124">
        <f>'Yield Tabulations'!V280</f>
        <v>0.4814814815</v>
      </c>
      <c r="C279" s="124">
        <f>'Yield Tabulations'!W280</f>
        <v>0.4821428571</v>
      </c>
      <c r="D279" s="125">
        <f t="shared" si="11"/>
        <v>1</v>
      </c>
      <c r="E279" s="125">
        <f t="shared" ref="E279:M279" si="1114">POWER($B279,E$1)*POWER($C279,E$2)</f>
        <v>0.4821428571</v>
      </c>
      <c r="F279" s="125">
        <f t="shared" si="1114"/>
        <v>0.4814814815</v>
      </c>
      <c r="G279" s="125">
        <f t="shared" si="1114"/>
        <v>0.2324617347</v>
      </c>
      <c r="H279" s="125">
        <f t="shared" si="1114"/>
        <v>0.2321428571</v>
      </c>
      <c r="I279" s="125">
        <f t="shared" si="1114"/>
        <v>0.231824417</v>
      </c>
      <c r="J279" s="125">
        <f t="shared" si="1114"/>
        <v>0.1120797649</v>
      </c>
      <c r="K279" s="125">
        <f t="shared" si="1114"/>
        <v>0.1119260204</v>
      </c>
      <c r="L279" s="125">
        <f t="shared" si="1114"/>
        <v>0.1117724868</v>
      </c>
      <c r="M279" s="125">
        <f t="shared" si="1114"/>
        <v>0.1116191637</v>
      </c>
      <c r="N279" s="126">
        <f t="shared" ref="N279:DI279" si="1115">OFFSET($D279,0,N$2)*OFFSET($D279,0,N$3)</f>
        <v>1</v>
      </c>
      <c r="O279" s="126">
        <f t="shared" si="1115"/>
        <v>0.4821428571</v>
      </c>
      <c r="P279" s="126">
        <f t="shared" si="1115"/>
        <v>0.4814814815</v>
      </c>
      <c r="Q279" s="126">
        <f t="shared" si="1115"/>
        <v>0.2324617347</v>
      </c>
      <c r="R279" s="126">
        <f t="shared" si="1115"/>
        <v>0.2321428571</v>
      </c>
      <c r="S279" s="126">
        <f t="shared" si="1115"/>
        <v>0.231824417</v>
      </c>
      <c r="T279" s="126">
        <f t="shared" si="1115"/>
        <v>0.1120797649</v>
      </c>
      <c r="U279" s="126">
        <f t="shared" si="1115"/>
        <v>0.1119260204</v>
      </c>
      <c r="V279" s="126">
        <f t="shared" si="1115"/>
        <v>0.1117724868</v>
      </c>
      <c r="W279" s="126">
        <f t="shared" si="1115"/>
        <v>0.1116191637</v>
      </c>
      <c r="X279" s="126">
        <f t="shared" si="1115"/>
        <v>0.4821428571</v>
      </c>
      <c r="Y279" s="126">
        <f t="shared" si="1115"/>
        <v>0.2324617347</v>
      </c>
      <c r="Z279" s="126">
        <f t="shared" si="1115"/>
        <v>0.2321428571</v>
      </c>
      <c r="AA279" s="126">
        <f t="shared" si="1115"/>
        <v>0.1120797649</v>
      </c>
      <c r="AB279" s="126">
        <f t="shared" si="1115"/>
        <v>0.1119260204</v>
      </c>
      <c r="AC279" s="126">
        <f t="shared" si="1115"/>
        <v>0.1117724868</v>
      </c>
      <c r="AD279" s="126">
        <f t="shared" si="1115"/>
        <v>0.0540384581</v>
      </c>
      <c r="AE279" s="126">
        <f t="shared" si="1115"/>
        <v>0.05396433127</v>
      </c>
      <c r="AF279" s="126">
        <f t="shared" si="1115"/>
        <v>0.05389030612</v>
      </c>
      <c r="AG279" s="126">
        <f t="shared" si="1115"/>
        <v>0.05381638252</v>
      </c>
      <c r="AH279" s="126">
        <f t="shared" si="1115"/>
        <v>0.4814814815</v>
      </c>
      <c r="AI279" s="126">
        <f t="shared" si="1115"/>
        <v>0.2321428571</v>
      </c>
      <c r="AJ279" s="126">
        <f t="shared" si="1115"/>
        <v>0.231824417</v>
      </c>
      <c r="AK279" s="126">
        <f t="shared" si="1115"/>
        <v>0.1119260204</v>
      </c>
      <c r="AL279" s="126">
        <f t="shared" si="1115"/>
        <v>0.1117724868</v>
      </c>
      <c r="AM279" s="126">
        <f t="shared" si="1115"/>
        <v>0.1116191637</v>
      </c>
      <c r="AN279" s="126">
        <f t="shared" si="1115"/>
        <v>0.05396433127</v>
      </c>
      <c r="AO279" s="126">
        <f t="shared" si="1115"/>
        <v>0.05389030612</v>
      </c>
      <c r="AP279" s="126">
        <f t="shared" si="1115"/>
        <v>0.05381638252</v>
      </c>
      <c r="AQ279" s="126">
        <f t="shared" si="1115"/>
        <v>0.05374256032</v>
      </c>
      <c r="AR279" s="126">
        <f t="shared" si="1115"/>
        <v>0.2324617347</v>
      </c>
      <c r="AS279" s="126">
        <f t="shared" si="1115"/>
        <v>0.1120797649</v>
      </c>
      <c r="AT279" s="126">
        <f t="shared" si="1115"/>
        <v>0.1119260204</v>
      </c>
      <c r="AU279" s="126">
        <f t="shared" si="1115"/>
        <v>0.0540384581</v>
      </c>
      <c r="AV279" s="126">
        <f t="shared" si="1115"/>
        <v>0.05396433127</v>
      </c>
      <c r="AW279" s="126">
        <f t="shared" si="1115"/>
        <v>0.05389030612</v>
      </c>
      <c r="AX279" s="126">
        <f t="shared" si="1115"/>
        <v>0.02605425658</v>
      </c>
      <c r="AY279" s="126">
        <f t="shared" si="1115"/>
        <v>0.02601851686</v>
      </c>
      <c r="AZ279" s="126">
        <f t="shared" si="1115"/>
        <v>0.02598282617</v>
      </c>
      <c r="BA279" s="126">
        <f t="shared" si="1115"/>
        <v>0.02594718443</v>
      </c>
      <c r="BB279" s="126">
        <f t="shared" si="1115"/>
        <v>0.2321428571</v>
      </c>
      <c r="BC279" s="126">
        <f t="shared" si="1115"/>
        <v>0.1119260204</v>
      </c>
      <c r="BD279" s="126">
        <f t="shared" si="1115"/>
        <v>0.1117724868</v>
      </c>
      <c r="BE279" s="126">
        <f t="shared" si="1115"/>
        <v>0.05396433127</v>
      </c>
      <c r="BF279" s="126">
        <f t="shared" si="1115"/>
        <v>0.05389030612</v>
      </c>
      <c r="BG279" s="126">
        <f t="shared" si="1115"/>
        <v>0.05381638252</v>
      </c>
      <c r="BH279" s="126">
        <f t="shared" si="1115"/>
        <v>0.02601851686</v>
      </c>
      <c r="BI279" s="126">
        <f t="shared" si="1115"/>
        <v>0.02598282617</v>
      </c>
      <c r="BJ279" s="126">
        <f t="shared" si="1115"/>
        <v>0.02594718443</v>
      </c>
      <c r="BK279" s="126">
        <f t="shared" si="1115"/>
        <v>0.02591159158</v>
      </c>
      <c r="BL279" s="126">
        <f t="shared" si="1115"/>
        <v>0.231824417</v>
      </c>
      <c r="BM279" s="126">
        <f t="shared" si="1115"/>
        <v>0.1117724868</v>
      </c>
      <c r="BN279" s="126">
        <f t="shared" si="1115"/>
        <v>0.1116191637</v>
      </c>
      <c r="BO279" s="126">
        <f t="shared" si="1115"/>
        <v>0.05389030612</v>
      </c>
      <c r="BP279" s="126">
        <f t="shared" si="1115"/>
        <v>0.05381638252</v>
      </c>
      <c r="BQ279" s="126">
        <f t="shared" si="1115"/>
        <v>0.05374256032</v>
      </c>
      <c r="BR279" s="126">
        <f t="shared" si="1115"/>
        <v>0.02598282617</v>
      </c>
      <c r="BS279" s="126">
        <f t="shared" si="1115"/>
        <v>0.02594718443</v>
      </c>
      <c r="BT279" s="126">
        <f t="shared" si="1115"/>
        <v>0.02591159158</v>
      </c>
      <c r="BU279" s="126">
        <f t="shared" si="1115"/>
        <v>0.02587604756</v>
      </c>
      <c r="BV279" s="126">
        <f t="shared" si="1115"/>
        <v>0.1120797649</v>
      </c>
      <c r="BW279" s="126">
        <f t="shared" si="1115"/>
        <v>0.0540384581</v>
      </c>
      <c r="BX279" s="126">
        <f t="shared" si="1115"/>
        <v>0.05396433127</v>
      </c>
      <c r="BY279" s="126">
        <f t="shared" si="1115"/>
        <v>0.02605425658</v>
      </c>
      <c r="BZ279" s="126">
        <f t="shared" si="1115"/>
        <v>0.02601851686</v>
      </c>
      <c r="CA279" s="126">
        <f t="shared" si="1115"/>
        <v>0.02598282617</v>
      </c>
      <c r="CB279" s="126">
        <f t="shared" si="1115"/>
        <v>0.01256187371</v>
      </c>
      <c r="CC279" s="126">
        <f t="shared" si="1115"/>
        <v>0.01254464206</v>
      </c>
      <c r="CD279" s="126">
        <f t="shared" si="1115"/>
        <v>0.01252743404</v>
      </c>
      <c r="CE279" s="126">
        <f t="shared" si="1115"/>
        <v>0.01251024964</v>
      </c>
      <c r="CF279" s="126">
        <f t="shared" si="1115"/>
        <v>0.1119260204</v>
      </c>
      <c r="CG279" s="126">
        <f t="shared" si="1115"/>
        <v>0.05396433127</v>
      </c>
      <c r="CH279" s="126">
        <f t="shared" si="1115"/>
        <v>0.05389030612</v>
      </c>
      <c r="CI279" s="126">
        <f t="shared" si="1115"/>
        <v>0.02601851686</v>
      </c>
      <c r="CJ279" s="126">
        <f t="shared" si="1115"/>
        <v>0.02598282617</v>
      </c>
      <c r="CK279" s="126">
        <f t="shared" si="1115"/>
        <v>0.02594718443</v>
      </c>
      <c r="CL279" s="126">
        <f t="shared" si="1115"/>
        <v>0.01254464206</v>
      </c>
      <c r="CM279" s="126">
        <f t="shared" si="1115"/>
        <v>0.01252743404</v>
      </c>
      <c r="CN279" s="126">
        <f t="shared" si="1115"/>
        <v>0.01251024964</v>
      </c>
      <c r="CO279" s="126">
        <f t="shared" si="1115"/>
        <v>0.0124930888</v>
      </c>
      <c r="CP279" s="126">
        <f t="shared" si="1115"/>
        <v>0.1117724868</v>
      </c>
      <c r="CQ279" s="126">
        <f t="shared" si="1115"/>
        <v>0.05389030612</v>
      </c>
      <c r="CR279" s="126">
        <f t="shared" si="1115"/>
        <v>0.05381638252</v>
      </c>
      <c r="CS279" s="126">
        <f t="shared" si="1115"/>
        <v>0.02598282617</v>
      </c>
      <c r="CT279" s="126">
        <f t="shared" si="1115"/>
        <v>0.02594718443</v>
      </c>
      <c r="CU279" s="126">
        <f t="shared" si="1115"/>
        <v>0.02591159158</v>
      </c>
      <c r="CV279" s="126">
        <f t="shared" si="1115"/>
        <v>0.01252743404</v>
      </c>
      <c r="CW279" s="126">
        <f t="shared" si="1115"/>
        <v>0.01251024964</v>
      </c>
      <c r="CX279" s="126">
        <f t="shared" si="1115"/>
        <v>0.0124930888</v>
      </c>
      <c r="CY279" s="126">
        <f t="shared" si="1115"/>
        <v>0.0124759515</v>
      </c>
      <c r="CZ279" s="126">
        <f t="shared" si="1115"/>
        <v>0.1116191637</v>
      </c>
      <c r="DA279" s="126">
        <f t="shared" si="1115"/>
        <v>0.05381638252</v>
      </c>
      <c r="DB279" s="126">
        <f t="shared" si="1115"/>
        <v>0.05374256032</v>
      </c>
      <c r="DC279" s="126">
        <f t="shared" si="1115"/>
        <v>0.02594718443</v>
      </c>
      <c r="DD279" s="126">
        <f t="shared" si="1115"/>
        <v>0.02591159158</v>
      </c>
      <c r="DE279" s="126">
        <f t="shared" si="1115"/>
        <v>0.02587604756</v>
      </c>
      <c r="DF279" s="126">
        <f t="shared" si="1115"/>
        <v>0.01251024964</v>
      </c>
      <c r="DG279" s="126">
        <f t="shared" si="1115"/>
        <v>0.0124930888</v>
      </c>
      <c r="DH279" s="126">
        <f t="shared" si="1115"/>
        <v>0.0124759515</v>
      </c>
      <c r="DI279" s="126">
        <f t="shared" si="1115"/>
        <v>0.01245883772</v>
      </c>
      <c r="DJ279" s="126">
        <f t="shared" ref="DJ279:DS279" si="1116">$A279*OFFSET($D279,0,DJ$3)</f>
        <v>0.4817300522</v>
      </c>
      <c r="DK279" s="126">
        <f t="shared" si="1116"/>
        <v>0.2322627037</v>
      </c>
      <c r="DL279" s="126">
        <f t="shared" si="1116"/>
        <v>0.2319440992</v>
      </c>
      <c r="DM279" s="126">
        <f t="shared" si="1116"/>
        <v>0.1119838036</v>
      </c>
      <c r="DN279" s="126">
        <f t="shared" si="1116"/>
        <v>0.1118301907</v>
      </c>
      <c r="DO279" s="126">
        <f t="shared" si="1116"/>
        <v>0.1116767885</v>
      </c>
      <c r="DP279" s="126">
        <f t="shared" si="1116"/>
        <v>0.05399219102</v>
      </c>
      <c r="DQ279" s="126">
        <f t="shared" si="1116"/>
        <v>0.05391812765</v>
      </c>
      <c r="DR279" s="126">
        <f t="shared" si="1116"/>
        <v>0.05384416589</v>
      </c>
      <c r="DS279" s="126">
        <f t="shared" si="1116"/>
        <v>0.05377030558</v>
      </c>
      <c r="DT279" s="126"/>
      <c r="DU279" s="126"/>
      <c r="DV279" s="126"/>
      <c r="DW279" s="126"/>
      <c r="DX279" s="126"/>
      <c r="DY279" s="126"/>
      <c r="DZ279" s="126"/>
      <c r="EA279" s="126"/>
      <c r="EB279" s="126"/>
      <c r="EC279" s="126"/>
      <c r="ED279" s="126"/>
      <c r="EE279" s="126"/>
      <c r="EF279" s="125">
        <f t="shared" ref="EF279:EO279" si="1117">D279*EF$3</f>
        <v>-0.002271078519</v>
      </c>
      <c r="EG279" s="125">
        <f t="shared" si="1117"/>
        <v>0.2135747112</v>
      </c>
      <c r="EH279" s="125">
        <f t="shared" si="1117"/>
        <v>0.2767529964</v>
      </c>
      <c r="EI279" s="125">
        <f t="shared" si="1117"/>
        <v>-0.08294411934</v>
      </c>
      <c r="EJ279" s="125">
        <f t="shared" si="1117"/>
        <v>0.1241346331</v>
      </c>
      <c r="EK279" s="125">
        <f t="shared" si="1117"/>
        <v>-0.05199602296</v>
      </c>
      <c r="EL279" s="125">
        <f t="shared" si="1117"/>
        <v>0.03824121803</v>
      </c>
      <c r="EM279" s="125">
        <f t="shared" si="1117"/>
        <v>-0.03403190417</v>
      </c>
      <c r="EN279" s="125">
        <f t="shared" si="1117"/>
        <v>-0.0379523173</v>
      </c>
      <c r="EO279" s="125">
        <f t="shared" si="1117"/>
        <v>0.03866245931</v>
      </c>
      <c r="EP279" s="127">
        <f t="shared" si="17"/>
        <v>0.4821705758</v>
      </c>
      <c r="EQ279" s="127">
        <v>-0.005930187016224664</v>
      </c>
      <c r="ER279" s="127">
        <f t="shared" si="18"/>
        <v>0.4817300522</v>
      </c>
      <c r="ES279" s="127">
        <f t="shared" si="19"/>
        <v>0.0000001940610217</v>
      </c>
      <c r="ET279" s="127">
        <f t="shared" si="20"/>
        <v>0.002341392427</v>
      </c>
    </row>
    <row r="280">
      <c r="A280" s="123">
        <f>'Yield Tabulations'!Z281</f>
        <v>0.4541062802</v>
      </c>
      <c r="B280" s="124">
        <f>'Yield Tabulations'!V281</f>
        <v>0.4539007092</v>
      </c>
      <c r="C280" s="124">
        <f>'Yield Tabulations'!W281</f>
        <v>0.4545454545</v>
      </c>
      <c r="D280" s="125">
        <f t="shared" si="11"/>
        <v>1</v>
      </c>
      <c r="E280" s="125">
        <f t="shared" ref="E280:M280" si="1118">POWER($B280,E$1)*POWER($C280,E$2)</f>
        <v>0.4545454545</v>
      </c>
      <c r="F280" s="125">
        <f t="shared" si="1118"/>
        <v>0.4539007092</v>
      </c>
      <c r="G280" s="125">
        <f t="shared" si="1118"/>
        <v>0.2066115702</v>
      </c>
      <c r="H280" s="125">
        <f t="shared" si="1118"/>
        <v>0.2063185042</v>
      </c>
      <c r="I280" s="125">
        <f t="shared" si="1118"/>
        <v>0.2060258538</v>
      </c>
      <c r="J280" s="125">
        <f t="shared" si="1118"/>
        <v>0.09391435011</v>
      </c>
      <c r="K280" s="125">
        <f t="shared" si="1118"/>
        <v>0.09378113827</v>
      </c>
      <c r="L280" s="125">
        <f t="shared" si="1118"/>
        <v>0.09364811538</v>
      </c>
      <c r="M280" s="125">
        <f t="shared" si="1118"/>
        <v>0.09351528117</v>
      </c>
      <c r="N280" s="126">
        <f t="shared" ref="N280:DI280" si="1119">OFFSET($D280,0,N$2)*OFFSET($D280,0,N$3)</f>
        <v>1</v>
      </c>
      <c r="O280" s="126">
        <f t="shared" si="1119"/>
        <v>0.4545454545</v>
      </c>
      <c r="P280" s="126">
        <f t="shared" si="1119"/>
        <v>0.4539007092</v>
      </c>
      <c r="Q280" s="126">
        <f t="shared" si="1119"/>
        <v>0.2066115702</v>
      </c>
      <c r="R280" s="126">
        <f t="shared" si="1119"/>
        <v>0.2063185042</v>
      </c>
      <c r="S280" s="126">
        <f t="shared" si="1119"/>
        <v>0.2060258538</v>
      </c>
      <c r="T280" s="126">
        <f t="shared" si="1119"/>
        <v>0.09391435011</v>
      </c>
      <c r="U280" s="126">
        <f t="shared" si="1119"/>
        <v>0.09378113827</v>
      </c>
      <c r="V280" s="126">
        <f t="shared" si="1119"/>
        <v>0.09364811538</v>
      </c>
      <c r="W280" s="126">
        <f t="shared" si="1119"/>
        <v>0.09351528117</v>
      </c>
      <c r="X280" s="126">
        <f t="shared" si="1119"/>
        <v>0.4545454545</v>
      </c>
      <c r="Y280" s="126">
        <f t="shared" si="1119"/>
        <v>0.2066115702</v>
      </c>
      <c r="Z280" s="126">
        <f t="shared" si="1119"/>
        <v>0.2063185042</v>
      </c>
      <c r="AA280" s="126">
        <f t="shared" si="1119"/>
        <v>0.09391435011</v>
      </c>
      <c r="AB280" s="126">
        <f t="shared" si="1119"/>
        <v>0.09378113827</v>
      </c>
      <c r="AC280" s="126">
        <f t="shared" si="1119"/>
        <v>0.09364811538</v>
      </c>
      <c r="AD280" s="126">
        <f t="shared" si="1119"/>
        <v>0.04268834096</v>
      </c>
      <c r="AE280" s="126">
        <f t="shared" si="1119"/>
        <v>0.04262779012</v>
      </c>
      <c r="AF280" s="126">
        <f t="shared" si="1119"/>
        <v>0.04256732517</v>
      </c>
      <c r="AG280" s="126">
        <f t="shared" si="1119"/>
        <v>0.04250694599</v>
      </c>
      <c r="AH280" s="126">
        <f t="shared" si="1119"/>
        <v>0.4539007092</v>
      </c>
      <c r="AI280" s="126">
        <f t="shared" si="1119"/>
        <v>0.2063185042</v>
      </c>
      <c r="AJ280" s="126">
        <f t="shared" si="1119"/>
        <v>0.2060258538</v>
      </c>
      <c r="AK280" s="126">
        <f t="shared" si="1119"/>
        <v>0.09378113827</v>
      </c>
      <c r="AL280" s="126">
        <f t="shared" si="1119"/>
        <v>0.09364811538</v>
      </c>
      <c r="AM280" s="126">
        <f t="shared" si="1119"/>
        <v>0.09351528117</v>
      </c>
      <c r="AN280" s="126">
        <f t="shared" si="1119"/>
        <v>0.04262779012</v>
      </c>
      <c r="AO280" s="126">
        <f t="shared" si="1119"/>
        <v>0.04256732517</v>
      </c>
      <c r="AP280" s="126">
        <f t="shared" si="1119"/>
        <v>0.04250694599</v>
      </c>
      <c r="AQ280" s="126">
        <f t="shared" si="1119"/>
        <v>0.04244665245</v>
      </c>
      <c r="AR280" s="126">
        <f t="shared" si="1119"/>
        <v>0.2066115702</v>
      </c>
      <c r="AS280" s="126">
        <f t="shared" si="1119"/>
        <v>0.09391435011</v>
      </c>
      <c r="AT280" s="126">
        <f t="shared" si="1119"/>
        <v>0.09378113827</v>
      </c>
      <c r="AU280" s="126">
        <f t="shared" si="1119"/>
        <v>0.04268834096</v>
      </c>
      <c r="AV280" s="126">
        <f t="shared" si="1119"/>
        <v>0.04262779012</v>
      </c>
      <c r="AW280" s="126">
        <f t="shared" si="1119"/>
        <v>0.04256732517</v>
      </c>
      <c r="AX280" s="126">
        <f t="shared" si="1119"/>
        <v>0.01940379135</v>
      </c>
      <c r="AY280" s="126">
        <f t="shared" si="1119"/>
        <v>0.01937626824</v>
      </c>
      <c r="AZ280" s="126">
        <f t="shared" si="1119"/>
        <v>0.01934878417</v>
      </c>
      <c r="BA280" s="126">
        <f t="shared" si="1119"/>
        <v>0.01932133908</v>
      </c>
      <c r="BB280" s="126">
        <f t="shared" si="1119"/>
        <v>0.2063185042</v>
      </c>
      <c r="BC280" s="126">
        <f t="shared" si="1119"/>
        <v>0.09378113827</v>
      </c>
      <c r="BD280" s="126">
        <f t="shared" si="1119"/>
        <v>0.09364811538</v>
      </c>
      <c r="BE280" s="126">
        <f t="shared" si="1119"/>
        <v>0.04262779012</v>
      </c>
      <c r="BF280" s="126">
        <f t="shared" si="1119"/>
        <v>0.04256732517</v>
      </c>
      <c r="BG280" s="126">
        <f t="shared" si="1119"/>
        <v>0.04250694599</v>
      </c>
      <c r="BH280" s="126">
        <f t="shared" si="1119"/>
        <v>0.01937626824</v>
      </c>
      <c r="BI280" s="126">
        <f t="shared" si="1119"/>
        <v>0.01934878417</v>
      </c>
      <c r="BJ280" s="126">
        <f t="shared" si="1119"/>
        <v>0.01932133908</v>
      </c>
      <c r="BK280" s="126">
        <f t="shared" si="1119"/>
        <v>0.01929393293</v>
      </c>
      <c r="BL280" s="126">
        <f t="shared" si="1119"/>
        <v>0.2060258538</v>
      </c>
      <c r="BM280" s="126">
        <f t="shared" si="1119"/>
        <v>0.09364811538</v>
      </c>
      <c r="BN280" s="126">
        <f t="shared" si="1119"/>
        <v>0.09351528117</v>
      </c>
      <c r="BO280" s="126">
        <f t="shared" si="1119"/>
        <v>0.04256732517</v>
      </c>
      <c r="BP280" s="126">
        <f t="shared" si="1119"/>
        <v>0.04250694599</v>
      </c>
      <c r="BQ280" s="126">
        <f t="shared" si="1119"/>
        <v>0.04244665245</v>
      </c>
      <c r="BR280" s="126">
        <f t="shared" si="1119"/>
        <v>0.01934878417</v>
      </c>
      <c r="BS280" s="126">
        <f t="shared" si="1119"/>
        <v>0.01932133908</v>
      </c>
      <c r="BT280" s="126">
        <f t="shared" si="1119"/>
        <v>0.01929393293</v>
      </c>
      <c r="BU280" s="126">
        <f t="shared" si="1119"/>
        <v>0.01926656565</v>
      </c>
      <c r="BV280" s="126">
        <f t="shared" si="1119"/>
        <v>0.09391435011</v>
      </c>
      <c r="BW280" s="126">
        <f t="shared" si="1119"/>
        <v>0.04268834096</v>
      </c>
      <c r="BX280" s="126">
        <f t="shared" si="1119"/>
        <v>0.04262779012</v>
      </c>
      <c r="BY280" s="126">
        <f t="shared" si="1119"/>
        <v>0.01940379135</v>
      </c>
      <c r="BZ280" s="126">
        <f t="shared" si="1119"/>
        <v>0.01937626824</v>
      </c>
      <c r="CA280" s="126">
        <f t="shared" si="1119"/>
        <v>0.01934878417</v>
      </c>
      <c r="CB280" s="126">
        <f t="shared" si="1119"/>
        <v>0.008819905157</v>
      </c>
      <c r="CC280" s="126">
        <f t="shared" si="1119"/>
        <v>0.008807394653</v>
      </c>
      <c r="CD280" s="126">
        <f t="shared" si="1119"/>
        <v>0.008794901895</v>
      </c>
      <c r="CE280" s="126">
        <f t="shared" si="1119"/>
        <v>0.008782426857</v>
      </c>
      <c r="CF280" s="126">
        <f t="shared" si="1119"/>
        <v>0.09378113827</v>
      </c>
      <c r="CG280" s="126">
        <f t="shared" si="1119"/>
        <v>0.04262779012</v>
      </c>
      <c r="CH280" s="126">
        <f t="shared" si="1119"/>
        <v>0.04256732517</v>
      </c>
      <c r="CI280" s="126">
        <f t="shared" si="1119"/>
        <v>0.01937626824</v>
      </c>
      <c r="CJ280" s="126">
        <f t="shared" si="1119"/>
        <v>0.01934878417</v>
      </c>
      <c r="CK280" s="126">
        <f t="shared" si="1119"/>
        <v>0.01932133908</v>
      </c>
      <c r="CL280" s="126">
        <f t="shared" si="1119"/>
        <v>0.008807394653</v>
      </c>
      <c r="CM280" s="126">
        <f t="shared" si="1119"/>
        <v>0.008794901895</v>
      </c>
      <c r="CN280" s="126">
        <f t="shared" si="1119"/>
        <v>0.008782426857</v>
      </c>
      <c r="CO280" s="126">
        <f t="shared" si="1119"/>
        <v>0.008769969514</v>
      </c>
      <c r="CP280" s="126">
        <f t="shared" si="1119"/>
        <v>0.09364811538</v>
      </c>
      <c r="CQ280" s="126">
        <f t="shared" si="1119"/>
        <v>0.04256732517</v>
      </c>
      <c r="CR280" s="126">
        <f t="shared" si="1119"/>
        <v>0.04250694599</v>
      </c>
      <c r="CS280" s="126">
        <f t="shared" si="1119"/>
        <v>0.01934878417</v>
      </c>
      <c r="CT280" s="126">
        <f t="shared" si="1119"/>
        <v>0.01932133908</v>
      </c>
      <c r="CU280" s="126">
        <f t="shared" si="1119"/>
        <v>0.01929393293</v>
      </c>
      <c r="CV280" s="126">
        <f t="shared" si="1119"/>
        <v>0.008794901895</v>
      </c>
      <c r="CW280" s="126">
        <f t="shared" si="1119"/>
        <v>0.008782426857</v>
      </c>
      <c r="CX280" s="126">
        <f t="shared" si="1119"/>
        <v>0.008769969514</v>
      </c>
      <c r="CY280" s="126">
        <f t="shared" si="1119"/>
        <v>0.008757529841</v>
      </c>
      <c r="CZ280" s="126">
        <f t="shared" si="1119"/>
        <v>0.09351528117</v>
      </c>
      <c r="DA280" s="126">
        <f t="shared" si="1119"/>
        <v>0.04250694599</v>
      </c>
      <c r="DB280" s="126">
        <f t="shared" si="1119"/>
        <v>0.04244665245</v>
      </c>
      <c r="DC280" s="126">
        <f t="shared" si="1119"/>
        <v>0.01932133908</v>
      </c>
      <c r="DD280" s="126">
        <f t="shared" si="1119"/>
        <v>0.01929393293</v>
      </c>
      <c r="DE280" s="126">
        <f t="shared" si="1119"/>
        <v>0.01926656565</v>
      </c>
      <c r="DF280" s="126">
        <f t="shared" si="1119"/>
        <v>0.008782426857</v>
      </c>
      <c r="DG280" s="126">
        <f t="shared" si="1119"/>
        <v>0.008769969514</v>
      </c>
      <c r="DH280" s="126">
        <f t="shared" si="1119"/>
        <v>0.008757529841</v>
      </c>
      <c r="DI280" s="126">
        <f t="shared" si="1119"/>
        <v>0.008745107813</v>
      </c>
      <c r="DJ280" s="126">
        <f t="shared" ref="DJ280:DS280" si="1120">$A280*OFFSET($D280,0,DJ$3)</f>
        <v>0.4541062802</v>
      </c>
      <c r="DK280" s="126">
        <f t="shared" si="1120"/>
        <v>0.2064119455</v>
      </c>
      <c r="DL280" s="126">
        <f t="shared" si="1120"/>
        <v>0.2061191626</v>
      </c>
      <c r="DM280" s="126">
        <f t="shared" si="1120"/>
        <v>0.09382361161</v>
      </c>
      <c r="DN280" s="126">
        <f t="shared" si="1120"/>
        <v>0.09369052847</v>
      </c>
      <c r="DO280" s="126">
        <f t="shared" si="1120"/>
        <v>0.09355763411</v>
      </c>
      <c r="DP280" s="126">
        <f t="shared" si="1120"/>
        <v>0.04264709619</v>
      </c>
      <c r="DQ280" s="126">
        <f t="shared" si="1120"/>
        <v>0.04258660385</v>
      </c>
      <c r="DR280" s="126">
        <f t="shared" si="1120"/>
        <v>0.04252619732</v>
      </c>
      <c r="DS280" s="126">
        <f t="shared" si="1120"/>
        <v>0.04246587647</v>
      </c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5">
        <f t="shared" ref="EF280:EO280" si="1121">D280*EF$3</f>
        <v>-0.002271078519</v>
      </c>
      <c r="EG280" s="125">
        <f t="shared" si="1121"/>
        <v>0.2013498961</v>
      </c>
      <c r="EH280" s="125">
        <f t="shared" si="1121"/>
        <v>0.2608997151</v>
      </c>
      <c r="EI280" s="125">
        <f t="shared" si="1121"/>
        <v>-0.07372058357</v>
      </c>
      <c r="EJ280" s="125">
        <f t="shared" si="1121"/>
        <v>0.1103254786</v>
      </c>
      <c r="EK280" s="125">
        <f t="shared" si="1121"/>
        <v>-0.04620964937</v>
      </c>
      <c r="EL280" s="125">
        <f t="shared" si="1121"/>
        <v>0.03204324296</v>
      </c>
      <c r="EM280" s="125">
        <f t="shared" si="1121"/>
        <v>-0.02851482344</v>
      </c>
      <c r="EN280" s="125">
        <f t="shared" si="1121"/>
        <v>-0.03179819195</v>
      </c>
      <c r="EO280" s="125">
        <f t="shared" si="1121"/>
        <v>0.03239166674</v>
      </c>
      <c r="EP280" s="127">
        <f t="shared" si="17"/>
        <v>0.4544956726</v>
      </c>
      <c r="EQ280" s="127">
        <v>-0.0038922778013716353</v>
      </c>
      <c r="ER280" s="127">
        <f t="shared" si="18"/>
        <v>0.4541062802</v>
      </c>
      <c r="ES280" s="127">
        <f t="shared" si="19"/>
        <v>0.0000001516264827</v>
      </c>
      <c r="ET280" s="127">
        <f t="shared" si="20"/>
        <v>0.0004311505393</v>
      </c>
    </row>
    <row r="281">
      <c r="A281" s="123">
        <f>'Yield Tabulations'!Z282</f>
        <v>0.4987951807</v>
      </c>
      <c r="B281" s="124">
        <f>'Yield Tabulations'!V282</f>
        <v>0.4751908397</v>
      </c>
      <c r="C281" s="124">
        <f>'Yield Tabulations'!W282</f>
        <v>0.5392156863</v>
      </c>
      <c r="D281" s="125">
        <f t="shared" si="11"/>
        <v>1</v>
      </c>
      <c r="E281" s="125">
        <f t="shared" ref="E281:M281" si="1122">POWER($B281,E$1)*POWER($C281,E$2)</f>
        <v>0.5392156863</v>
      </c>
      <c r="F281" s="125">
        <f t="shared" si="1122"/>
        <v>0.4751908397</v>
      </c>
      <c r="G281" s="125">
        <f t="shared" si="1122"/>
        <v>0.2907535563</v>
      </c>
      <c r="H281" s="125">
        <f t="shared" si="1122"/>
        <v>0.2562303547</v>
      </c>
      <c r="I281" s="125">
        <f t="shared" si="1122"/>
        <v>0.2258063341</v>
      </c>
      <c r="J281" s="125">
        <f t="shared" si="1122"/>
        <v>0.1567788784</v>
      </c>
      <c r="K281" s="125">
        <f t="shared" si="1122"/>
        <v>0.1381634266</v>
      </c>
      <c r="L281" s="125">
        <f t="shared" si="1122"/>
        <v>0.1217583174</v>
      </c>
      <c r="M281" s="125">
        <f t="shared" si="1122"/>
        <v>0.1073011015</v>
      </c>
      <c r="N281" s="126">
        <f t="shared" ref="N281:DI281" si="1123">OFFSET($D281,0,N$2)*OFFSET($D281,0,N$3)</f>
        <v>1</v>
      </c>
      <c r="O281" s="126">
        <f t="shared" si="1123"/>
        <v>0.5392156863</v>
      </c>
      <c r="P281" s="126">
        <f t="shared" si="1123"/>
        <v>0.4751908397</v>
      </c>
      <c r="Q281" s="126">
        <f t="shared" si="1123"/>
        <v>0.2907535563</v>
      </c>
      <c r="R281" s="126">
        <f t="shared" si="1123"/>
        <v>0.2562303547</v>
      </c>
      <c r="S281" s="126">
        <f t="shared" si="1123"/>
        <v>0.2258063341</v>
      </c>
      <c r="T281" s="126">
        <f t="shared" si="1123"/>
        <v>0.1567788784</v>
      </c>
      <c r="U281" s="126">
        <f t="shared" si="1123"/>
        <v>0.1381634266</v>
      </c>
      <c r="V281" s="126">
        <f t="shared" si="1123"/>
        <v>0.1217583174</v>
      </c>
      <c r="W281" s="126">
        <f t="shared" si="1123"/>
        <v>0.1073011015</v>
      </c>
      <c r="X281" s="126">
        <f t="shared" si="1123"/>
        <v>0.5392156863</v>
      </c>
      <c r="Y281" s="126">
        <f t="shared" si="1123"/>
        <v>0.2907535563</v>
      </c>
      <c r="Z281" s="126">
        <f t="shared" si="1123"/>
        <v>0.2562303547</v>
      </c>
      <c r="AA281" s="126">
        <f t="shared" si="1123"/>
        <v>0.1567788784</v>
      </c>
      <c r="AB281" s="126">
        <f t="shared" si="1123"/>
        <v>0.1381634266</v>
      </c>
      <c r="AC281" s="126">
        <f t="shared" si="1123"/>
        <v>0.1217583174</v>
      </c>
      <c r="AD281" s="126">
        <f t="shared" si="1123"/>
        <v>0.08453763052</v>
      </c>
      <c r="AE281" s="126">
        <f t="shared" si="1123"/>
        <v>0.07449988688</v>
      </c>
      <c r="AF281" s="126">
        <f t="shared" si="1123"/>
        <v>0.06565399469</v>
      </c>
      <c r="AG281" s="126">
        <f t="shared" si="1123"/>
        <v>0.0578584371</v>
      </c>
      <c r="AH281" s="126">
        <f t="shared" si="1123"/>
        <v>0.4751908397</v>
      </c>
      <c r="AI281" s="126">
        <f t="shared" si="1123"/>
        <v>0.2562303547</v>
      </c>
      <c r="AJ281" s="126">
        <f t="shared" si="1123"/>
        <v>0.2258063341</v>
      </c>
      <c r="AK281" s="126">
        <f t="shared" si="1123"/>
        <v>0.1381634266</v>
      </c>
      <c r="AL281" s="126">
        <f t="shared" si="1123"/>
        <v>0.1217583174</v>
      </c>
      <c r="AM281" s="126">
        <f t="shared" si="1123"/>
        <v>0.1073011015</v>
      </c>
      <c r="AN281" s="126">
        <f t="shared" si="1123"/>
        <v>0.07449988688</v>
      </c>
      <c r="AO281" s="126">
        <f t="shared" si="1123"/>
        <v>0.06565399469</v>
      </c>
      <c r="AP281" s="126">
        <f t="shared" si="1123"/>
        <v>0.0578584371</v>
      </c>
      <c r="AQ281" s="126">
        <f t="shared" si="1123"/>
        <v>0.05098850053</v>
      </c>
      <c r="AR281" s="126">
        <f t="shared" si="1123"/>
        <v>0.2907535563</v>
      </c>
      <c r="AS281" s="126">
        <f t="shared" si="1123"/>
        <v>0.1567788784</v>
      </c>
      <c r="AT281" s="126">
        <f t="shared" si="1123"/>
        <v>0.1381634266</v>
      </c>
      <c r="AU281" s="126">
        <f t="shared" si="1123"/>
        <v>0.08453763052</v>
      </c>
      <c r="AV281" s="126">
        <f t="shared" si="1123"/>
        <v>0.07449988688</v>
      </c>
      <c r="AW281" s="126">
        <f t="shared" si="1123"/>
        <v>0.06565399469</v>
      </c>
      <c r="AX281" s="126">
        <f t="shared" si="1123"/>
        <v>0.04558401645</v>
      </c>
      <c r="AY281" s="126">
        <f t="shared" si="1123"/>
        <v>0.04017150763</v>
      </c>
      <c r="AZ281" s="126">
        <f t="shared" si="1123"/>
        <v>0.0354016638</v>
      </c>
      <c r="BA281" s="126">
        <f t="shared" si="1123"/>
        <v>0.03119817687</v>
      </c>
      <c r="BB281" s="126">
        <f t="shared" si="1123"/>
        <v>0.2562303547</v>
      </c>
      <c r="BC281" s="126">
        <f t="shared" si="1123"/>
        <v>0.1381634266</v>
      </c>
      <c r="BD281" s="126">
        <f t="shared" si="1123"/>
        <v>0.1217583174</v>
      </c>
      <c r="BE281" s="126">
        <f t="shared" si="1123"/>
        <v>0.07449988688</v>
      </c>
      <c r="BF281" s="126">
        <f t="shared" si="1123"/>
        <v>0.06565399469</v>
      </c>
      <c r="BG281" s="126">
        <f t="shared" si="1123"/>
        <v>0.0578584371</v>
      </c>
      <c r="BH281" s="126">
        <f t="shared" si="1123"/>
        <v>0.04017150763</v>
      </c>
      <c r="BI281" s="126">
        <f t="shared" si="1123"/>
        <v>0.0354016638</v>
      </c>
      <c r="BJ281" s="126">
        <f t="shared" si="1123"/>
        <v>0.03119817687</v>
      </c>
      <c r="BK281" s="126">
        <f t="shared" si="1123"/>
        <v>0.02749379931</v>
      </c>
      <c r="BL281" s="126">
        <f t="shared" si="1123"/>
        <v>0.2258063341</v>
      </c>
      <c r="BM281" s="126">
        <f t="shared" si="1123"/>
        <v>0.1217583174</v>
      </c>
      <c r="BN281" s="126">
        <f t="shared" si="1123"/>
        <v>0.1073011015</v>
      </c>
      <c r="BO281" s="126">
        <f t="shared" si="1123"/>
        <v>0.06565399469</v>
      </c>
      <c r="BP281" s="126">
        <f t="shared" si="1123"/>
        <v>0.0578584371</v>
      </c>
      <c r="BQ281" s="126">
        <f t="shared" si="1123"/>
        <v>0.05098850053</v>
      </c>
      <c r="BR281" s="126">
        <f t="shared" si="1123"/>
        <v>0.0354016638</v>
      </c>
      <c r="BS281" s="126">
        <f t="shared" si="1123"/>
        <v>0.03119817687</v>
      </c>
      <c r="BT281" s="126">
        <f t="shared" si="1123"/>
        <v>0.02749379931</v>
      </c>
      <c r="BU281" s="126">
        <f t="shared" si="1123"/>
        <v>0.02422926838</v>
      </c>
      <c r="BV281" s="126">
        <f t="shared" si="1123"/>
        <v>0.1567788784</v>
      </c>
      <c r="BW281" s="126">
        <f t="shared" si="1123"/>
        <v>0.08453763052</v>
      </c>
      <c r="BX281" s="126">
        <f t="shared" si="1123"/>
        <v>0.07449988688</v>
      </c>
      <c r="BY281" s="126">
        <f t="shared" si="1123"/>
        <v>0.04558401645</v>
      </c>
      <c r="BZ281" s="126">
        <f t="shared" si="1123"/>
        <v>0.04017150763</v>
      </c>
      <c r="CA281" s="126">
        <f t="shared" si="1123"/>
        <v>0.0354016638</v>
      </c>
      <c r="CB281" s="126">
        <f t="shared" si="1123"/>
        <v>0.02457961672</v>
      </c>
      <c r="CC281" s="126">
        <f t="shared" si="1123"/>
        <v>0.02166110706</v>
      </c>
      <c r="CD281" s="126">
        <f t="shared" si="1123"/>
        <v>0.01908913244</v>
      </c>
      <c r="CE281" s="126">
        <f t="shared" si="1123"/>
        <v>0.01682254635</v>
      </c>
      <c r="CF281" s="126">
        <f t="shared" si="1123"/>
        <v>0.1381634266</v>
      </c>
      <c r="CG281" s="126">
        <f t="shared" si="1123"/>
        <v>0.07449988688</v>
      </c>
      <c r="CH281" s="126">
        <f t="shared" si="1123"/>
        <v>0.06565399469</v>
      </c>
      <c r="CI281" s="126">
        <f t="shared" si="1123"/>
        <v>0.04017150763</v>
      </c>
      <c r="CJ281" s="126">
        <f t="shared" si="1123"/>
        <v>0.0354016638</v>
      </c>
      <c r="CK281" s="126">
        <f t="shared" si="1123"/>
        <v>0.03119817687</v>
      </c>
      <c r="CL281" s="126">
        <f t="shared" si="1123"/>
        <v>0.02166110706</v>
      </c>
      <c r="CM281" s="126">
        <f t="shared" si="1123"/>
        <v>0.01908913244</v>
      </c>
      <c r="CN281" s="126">
        <f t="shared" si="1123"/>
        <v>0.01682254635</v>
      </c>
      <c r="CO281" s="126">
        <f t="shared" si="1123"/>
        <v>0.01482508786</v>
      </c>
      <c r="CP281" s="126">
        <f t="shared" si="1123"/>
        <v>0.1217583174</v>
      </c>
      <c r="CQ281" s="126">
        <f t="shared" si="1123"/>
        <v>0.06565399469</v>
      </c>
      <c r="CR281" s="126">
        <f t="shared" si="1123"/>
        <v>0.0578584371</v>
      </c>
      <c r="CS281" s="126">
        <f t="shared" si="1123"/>
        <v>0.0354016638</v>
      </c>
      <c r="CT281" s="126">
        <f t="shared" si="1123"/>
        <v>0.03119817687</v>
      </c>
      <c r="CU281" s="126">
        <f t="shared" si="1123"/>
        <v>0.02749379931</v>
      </c>
      <c r="CV281" s="126">
        <f t="shared" si="1123"/>
        <v>0.01908913244</v>
      </c>
      <c r="CW281" s="126">
        <f t="shared" si="1123"/>
        <v>0.01682254635</v>
      </c>
      <c r="CX281" s="126">
        <f t="shared" si="1123"/>
        <v>0.01482508786</v>
      </c>
      <c r="CY281" s="126">
        <f t="shared" si="1123"/>
        <v>0.01306480158</v>
      </c>
      <c r="CZ281" s="126">
        <f t="shared" si="1123"/>
        <v>0.1073011015</v>
      </c>
      <c r="DA281" s="126">
        <f t="shared" si="1123"/>
        <v>0.0578584371</v>
      </c>
      <c r="DB281" s="126">
        <f t="shared" si="1123"/>
        <v>0.05098850053</v>
      </c>
      <c r="DC281" s="126">
        <f t="shared" si="1123"/>
        <v>0.03119817687</v>
      </c>
      <c r="DD281" s="126">
        <f t="shared" si="1123"/>
        <v>0.02749379931</v>
      </c>
      <c r="DE281" s="126">
        <f t="shared" si="1123"/>
        <v>0.02422926838</v>
      </c>
      <c r="DF281" s="126">
        <f t="shared" si="1123"/>
        <v>0.01682254635</v>
      </c>
      <c r="DG281" s="126">
        <f t="shared" si="1123"/>
        <v>0.01482508786</v>
      </c>
      <c r="DH281" s="126">
        <f t="shared" si="1123"/>
        <v>0.01306480158</v>
      </c>
      <c r="DI281" s="126">
        <f t="shared" si="1123"/>
        <v>0.01151352639</v>
      </c>
      <c r="DJ281" s="126">
        <f t="shared" ref="DJ281:DS281" si="1124">$A281*OFFSET($D281,0,DJ$3)</f>
        <v>0.4987951807</v>
      </c>
      <c r="DK281" s="126">
        <f t="shared" si="1124"/>
        <v>0.2689581857</v>
      </c>
      <c r="DL281" s="126">
        <f t="shared" si="1124"/>
        <v>0.2370229008</v>
      </c>
      <c r="DM281" s="126">
        <f t="shared" si="1124"/>
        <v>0.1450264727</v>
      </c>
      <c r="DN281" s="126">
        <f t="shared" si="1124"/>
        <v>0.1278064661</v>
      </c>
      <c r="DO281" s="126">
        <f t="shared" si="1124"/>
        <v>0.1126311112</v>
      </c>
      <c r="DP281" s="126">
        <f t="shared" si="1124"/>
        <v>0.07820054899</v>
      </c>
      <c r="DQ281" s="126">
        <f t="shared" si="1124"/>
        <v>0.06891525133</v>
      </c>
      <c r="DR281" s="126">
        <f t="shared" si="1124"/>
        <v>0.06073246194</v>
      </c>
      <c r="DS281" s="126">
        <f t="shared" si="1124"/>
        <v>0.05352127233</v>
      </c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/>
      <c r="ED281" s="126"/>
      <c r="EE281" s="126"/>
      <c r="EF281" s="125">
        <f t="shared" ref="EF281:EO281" si="1125">D281*EF$3</f>
        <v>-0.002271078519</v>
      </c>
      <c r="EG281" s="125">
        <f t="shared" si="1125"/>
        <v>0.2388562492</v>
      </c>
      <c r="EH281" s="125">
        <f t="shared" si="1125"/>
        <v>0.273137169</v>
      </c>
      <c r="EI281" s="125">
        <f t="shared" si="1125"/>
        <v>-0.1037430857</v>
      </c>
      <c r="EJ281" s="125">
        <f t="shared" si="1125"/>
        <v>0.1370150323</v>
      </c>
      <c r="EK281" s="125">
        <f t="shared" si="1125"/>
        <v>-0.05064622392</v>
      </c>
      <c r="EL281" s="125">
        <f t="shared" si="1125"/>
        <v>0.05349239691</v>
      </c>
      <c r="EM281" s="125">
        <f t="shared" si="1125"/>
        <v>-0.0420095745</v>
      </c>
      <c r="EN281" s="125">
        <f t="shared" si="1125"/>
        <v>-0.04134300336</v>
      </c>
      <c r="EO281" s="125">
        <f t="shared" si="1125"/>
        <v>0.03716677614</v>
      </c>
      <c r="EP281" s="127">
        <f t="shared" si="17"/>
        <v>0.4996546576</v>
      </c>
      <c r="EQ281" s="127">
        <v>-0.0017140820091101627</v>
      </c>
      <c r="ER281" s="127">
        <f t="shared" si="18"/>
        <v>0.4987951807</v>
      </c>
      <c r="ES281" s="127">
        <f t="shared" si="19"/>
        <v>0.0000007387004195</v>
      </c>
      <c r="ET281" s="127">
        <f t="shared" si="20"/>
        <v>0.004284103759</v>
      </c>
    </row>
    <row r="282">
      <c r="A282" s="123">
        <f>'Yield Tabulations'!Z283</f>
        <v>0.4813278008</v>
      </c>
      <c r="B282" s="124">
        <f>'Yield Tabulations'!V283</f>
        <v>0.520383693</v>
      </c>
      <c r="C282" s="124">
        <f>'Yield Tabulations'!W283</f>
        <v>0.4091580502</v>
      </c>
      <c r="D282" s="125">
        <f t="shared" si="11"/>
        <v>1</v>
      </c>
      <c r="E282" s="125">
        <f t="shared" ref="E282:M282" si="1126">POWER($B282,E$1)*POWER($C282,E$2)</f>
        <v>0.4091580502</v>
      </c>
      <c r="F282" s="125">
        <f t="shared" si="1126"/>
        <v>0.520383693</v>
      </c>
      <c r="G282" s="125">
        <f t="shared" si="1126"/>
        <v>0.1674103101</v>
      </c>
      <c r="H282" s="125">
        <f t="shared" si="1126"/>
        <v>0.2129191772</v>
      </c>
      <c r="I282" s="125">
        <f t="shared" si="1126"/>
        <v>0.270799188</v>
      </c>
      <c r="J282" s="125">
        <f t="shared" si="1126"/>
        <v>0.06849727605</v>
      </c>
      <c r="K282" s="125">
        <f t="shared" si="1126"/>
        <v>0.0871175954</v>
      </c>
      <c r="L282" s="125">
        <f t="shared" si="1126"/>
        <v>0.1107996678</v>
      </c>
      <c r="M282" s="125">
        <f t="shared" si="1126"/>
        <v>0.1409194815</v>
      </c>
      <c r="N282" s="126">
        <f t="shared" ref="N282:DI282" si="1127">OFFSET($D282,0,N$2)*OFFSET($D282,0,N$3)</f>
        <v>1</v>
      </c>
      <c r="O282" s="126">
        <f t="shared" si="1127"/>
        <v>0.4091580502</v>
      </c>
      <c r="P282" s="126">
        <f t="shared" si="1127"/>
        <v>0.520383693</v>
      </c>
      <c r="Q282" s="126">
        <f t="shared" si="1127"/>
        <v>0.1674103101</v>
      </c>
      <c r="R282" s="126">
        <f t="shared" si="1127"/>
        <v>0.2129191772</v>
      </c>
      <c r="S282" s="126">
        <f t="shared" si="1127"/>
        <v>0.270799188</v>
      </c>
      <c r="T282" s="126">
        <f t="shared" si="1127"/>
        <v>0.06849727605</v>
      </c>
      <c r="U282" s="126">
        <f t="shared" si="1127"/>
        <v>0.0871175954</v>
      </c>
      <c r="V282" s="126">
        <f t="shared" si="1127"/>
        <v>0.1107996678</v>
      </c>
      <c r="W282" s="126">
        <f t="shared" si="1127"/>
        <v>0.1409194815</v>
      </c>
      <c r="X282" s="126">
        <f t="shared" si="1127"/>
        <v>0.4091580502</v>
      </c>
      <c r="Y282" s="126">
        <f t="shared" si="1127"/>
        <v>0.1674103101</v>
      </c>
      <c r="Z282" s="126">
        <f t="shared" si="1127"/>
        <v>0.2129191772</v>
      </c>
      <c r="AA282" s="126">
        <f t="shared" si="1127"/>
        <v>0.06849727605</v>
      </c>
      <c r="AB282" s="126">
        <f t="shared" si="1127"/>
        <v>0.0871175954</v>
      </c>
      <c r="AC282" s="126">
        <f t="shared" si="1127"/>
        <v>0.1107996678</v>
      </c>
      <c r="AD282" s="126">
        <f t="shared" si="1127"/>
        <v>0.02802621191</v>
      </c>
      <c r="AE282" s="126">
        <f t="shared" si="1127"/>
        <v>0.03564486548</v>
      </c>
      <c r="AF282" s="126">
        <f t="shared" si="1127"/>
        <v>0.04533457603</v>
      </c>
      <c r="AG282" s="126">
        <f t="shared" si="1127"/>
        <v>0.0576583403</v>
      </c>
      <c r="AH282" s="126">
        <f t="shared" si="1127"/>
        <v>0.520383693</v>
      </c>
      <c r="AI282" s="126">
        <f t="shared" si="1127"/>
        <v>0.2129191772</v>
      </c>
      <c r="AJ282" s="126">
        <f t="shared" si="1127"/>
        <v>0.270799188</v>
      </c>
      <c r="AK282" s="126">
        <f t="shared" si="1127"/>
        <v>0.0871175954</v>
      </c>
      <c r="AL282" s="126">
        <f t="shared" si="1127"/>
        <v>0.1107996678</v>
      </c>
      <c r="AM282" s="126">
        <f t="shared" si="1127"/>
        <v>0.1409194815</v>
      </c>
      <c r="AN282" s="126">
        <f t="shared" si="1127"/>
        <v>0.03564486548</v>
      </c>
      <c r="AO282" s="126">
        <f t="shared" si="1127"/>
        <v>0.04533457603</v>
      </c>
      <c r="AP282" s="126">
        <f t="shared" si="1127"/>
        <v>0.0576583403</v>
      </c>
      <c r="AQ282" s="126">
        <f t="shared" si="1127"/>
        <v>0.07333220021</v>
      </c>
      <c r="AR282" s="126">
        <f t="shared" si="1127"/>
        <v>0.1674103101</v>
      </c>
      <c r="AS282" s="126">
        <f t="shared" si="1127"/>
        <v>0.06849727605</v>
      </c>
      <c r="AT282" s="126">
        <f t="shared" si="1127"/>
        <v>0.0871175954</v>
      </c>
      <c r="AU282" s="126">
        <f t="shared" si="1127"/>
        <v>0.02802621191</v>
      </c>
      <c r="AV282" s="126">
        <f t="shared" si="1127"/>
        <v>0.03564486548</v>
      </c>
      <c r="AW282" s="126">
        <f t="shared" si="1127"/>
        <v>0.04533457603</v>
      </c>
      <c r="AX282" s="126">
        <f t="shared" si="1127"/>
        <v>0.01146715022</v>
      </c>
      <c r="AY282" s="126">
        <f t="shared" si="1127"/>
        <v>0.01458438366</v>
      </c>
      <c r="AZ282" s="126">
        <f t="shared" si="1127"/>
        <v>0.01854900673</v>
      </c>
      <c r="BA282" s="126">
        <f t="shared" si="1127"/>
        <v>0.02359137409</v>
      </c>
      <c r="BB282" s="126">
        <f t="shared" si="1127"/>
        <v>0.2129191772</v>
      </c>
      <c r="BC282" s="126">
        <f t="shared" si="1127"/>
        <v>0.0871175954</v>
      </c>
      <c r="BD282" s="126">
        <f t="shared" si="1127"/>
        <v>0.1107996678</v>
      </c>
      <c r="BE282" s="126">
        <f t="shared" si="1127"/>
        <v>0.03564486548</v>
      </c>
      <c r="BF282" s="126">
        <f t="shared" si="1127"/>
        <v>0.04533457603</v>
      </c>
      <c r="BG282" s="126">
        <f t="shared" si="1127"/>
        <v>0.0576583403</v>
      </c>
      <c r="BH282" s="126">
        <f t="shared" si="1127"/>
        <v>0.01458438366</v>
      </c>
      <c r="BI282" s="126">
        <f t="shared" si="1127"/>
        <v>0.01854900673</v>
      </c>
      <c r="BJ282" s="126">
        <f t="shared" si="1127"/>
        <v>0.02359137409</v>
      </c>
      <c r="BK282" s="126">
        <f t="shared" si="1127"/>
        <v>0.03000446006</v>
      </c>
      <c r="BL282" s="126">
        <f t="shared" si="1127"/>
        <v>0.270799188</v>
      </c>
      <c r="BM282" s="126">
        <f t="shared" si="1127"/>
        <v>0.1107996678</v>
      </c>
      <c r="BN282" s="126">
        <f t="shared" si="1127"/>
        <v>0.1409194815</v>
      </c>
      <c r="BO282" s="126">
        <f t="shared" si="1127"/>
        <v>0.04533457603</v>
      </c>
      <c r="BP282" s="126">
        <f t="shared" si="1127"/>
        <v>0.0576583403</v>
      </c>
      <c r="BQ282" s="126">
        <f t="shared" si="1127"/>
        <v>0.07333220021</v>
      </c>
      <c r="BR282" s="126">
        <f t="shared" si="1127"/>
        <v>0.01854900673</v>
      </c>
      <c r="BS282" s="126">
        <f t="shared" si="1127"/>
        <v>0.02359137409</v>
      </c>
      <c r="BT282" s="126">
        <f t="shared" si="1127"/>
        <v>0.03000446006</v>
      </c>
      <c r="BU282" s="126">
        <f t="shared" si="1127"/>
        <v>0.03816088117</v>
      </c>
      <c r="BV282" s="126">
        <f t="shared" si="1127"/>
        <v>0.06849727605</v>
      </c>
      <c r="BW282" s="126">
        <f t="shared" si="1127"/>
        <v>0.02802621191</v>
      </c>
      <c r="BX282" s="126">
        <f t="shared" si="1127"/>
        <v>0.03564486548</v>
      </c>
      <c r="BY282" s="126">
        <f t="shared" si="1127"/>
        <v>0.01146715022</v>
      </c>
      <c r="BZ282" s="126">
        <f t="shared" si="1127"/>
        <v>0.01458438366</v>
      </c>
      <c r="CA282" s="126">
        <f t="shared" si="1127"/>
        <v>0.01854900673</v>
      </c>
      <c r="CB282" s="126">
        <f t="shared" si="1127"/>
        <v>0.004691876826</v>
      </c>
      <c r="CC282" s="126">
        <f t="shared" si="1127"/>
        <v>0.005967317981</v>
      </c>
      <c r="CD282" s="126">
        <f t="shared" si="1127"/>
        <v>0.007589475429</v>
      </c>
      <c r="CE282" s="126">
        <f t="shared" si="1127"/>
        <v>0.009652600627</v>
      </c>
      <c r="CF282" s="126">
        <f t="shared" si="1127"/>
        <v>0.0871175954</v>
      </c>
      <c r="CG282" s="126">
        <f t="shared" si="1127"/>
        <v>0.03564486548</v>
      </c>
      <c r="CH282" s="126">
        <f t="shared" si="1127"/>
        <v>0.04533457603</v>
      </c>
      <c r="CI282" s="126">
        <f t="shared" si="1127"/>
        <v>0.01458438366</v>
      </c>
      <c r="CJ282" s="126">
        <f t="shared" si="1127"/>
        <v>0.01854900673</v>
      </c>
      <c r="CK282" s="126">
        <f t="shared" si="1127"/>
        <v>0.02359137409</v>
      </c>
      <c r="CL282" s="126">
        <f t="shared" si="1127"/>
        <v>0.005967317981</v>
      </c>
      <c r="CM282" s="126">
        <f t="shared" si="1127"/>
        <v>0.007589475429</v>
      </c>
      <c r="CN282" s="126">
        <f t="shared" si="1127"/>
        <v>0.009652600627</v>
      </c>
      <c r="CO282" s="126">
        <f t="shared" si="1127"/>
        <v>0.01227656638</v>
      </c>
      <c r="CP282" s="126">
        <f t="shared" si="1127"/>
        <v>0.1107996678</v>
      </c>
      <c r="CQ282" s="126">
        <f t="shared" si="1127"/>
        <v>0.04533457603</v>
      </c>
      <c r="CR282" s="126">
        <f t="shared" si="1127"/>
        <v>0.0576583403</v>
      </c>
      <c r="CS282" s="126">
        <f t="shared" si="1127"/>
        <v>0.01854900673</v>
      </c>
      <c r="CT282" s="126">
        <f t="shared" si="1127"/>
        <v>0.02359137409</v>
      </c>
      <c r="CU282" s="126">
        <f t="shared" si="1127"/>
        <v>0.03000446006</v>
      </c>
      <c r="CV282" s="126">
        <f t="shared" si="1127"/>
        <v>0.007589475429</v>
      </c>
      <c r="CW282" s="126">
        <f t="shared" si="1127"/>
        <v>0.009652600627</v>
      </c>
      <c r="CX282" s="126">
        <f t="shared" si="1127"/>
        <v>0.01227656638</v>
      </c>
      <c r="CY282" s="126">
        <f t="shared" si="1127"/>
        <v>0.01561383173</v>
      </c>
      <c r="CZ282" s="126">
        <f t="shared" si="1127"/>
        <v>0.1409194815</v>
      </c>
      <c r="DA282" s="126">
        <f t="shared" si="1127"/>
        <v>0.0576583403</v>
      </c>
      <c r="DB282" s="126">
        <f t="shared" si="1127"/>
        <v>0.07333220021</v>
      </c>
      <c r="DC282" s="126">
        <f t="shared" si="1127"/>
        <v>0.02359137409</v>
      </c>
      <c r="DD282" s="126">
        <f t="shared" si="1127"/>
        <v>0.03000446006</v>
      </c>
      <c r="DE282" s="126">
        <f t="shared" si="1127"/>
        <v>0.03816088117</v>
      </c>
      <c r="DF282" s="126">
        <f t="shared" si="1127"/>
        <v>0.009652600627</v>
      </c>
      <c r="DG282" s="126">
        <f t="shared" si="1127"/>
        <v>0.01227656638</v>
      </c>
      <c r="DH282" s="126">
        <f t="shared" si="1127"/>
        <v>0.01561383173</v>
      </c>
      <c r="DI282" s="126">
        <f t="shared" si="1127"/>
        <v>0.01985830027</v>
      </c>
      <c r="DJ282" s="126">
        <f t="shared" ref="DJ282:DS282" si="1128">$A282*OFFSET($D282,0,DJ$3)</f>
        <v>0.4813278008</v>
      </c>
      <c r="DK282" s="126">
        <f t="shared" si="1128"/>
        <v>0.1969391445</v>
      </c>
      <c r="DL282" s="126">
        <f t="shared" si="1128"/>
        <v>0.2504751386</v>
      </c>
      <c r="DM282" s="126">
        <f t="shared" si="1128"/>
        <v>0.08057923638</v>
      </c>
      <c r="DN282" s="126">
        <f t="shared" si="1128"/>
        <v>0.1024839193</v>
      </c>
      <c r="DO282" s="126">
        <f t="shared" si="1128"/>
        <v>0.1303431776</v>
      </c>
      <c r="DP282" s="126">
        <f t="shared" si="1128"/>
        <v>0.03296964324</v>
      </c>
      <c r="DQ282" s="126">
        <f t="shared" si="1128"/>
        <v>0.04193212061</v>
      </c>
      <c r="DR282" s="126">
        <f t="shared" si="1128"/>
        <v>0.05333096041</v>
      </c>
      <c r="DS282" s="126">
        <f t="shared" si="1128"/>
        <v>0.06782846413</v>
      </c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5">
        <f t="shared" ref="EF282:EO282" si="1129">D282*EF$3</f>
        <v>-0.002271078519</v>
      </c>
      <c r="EG282" s="125">
        <f t="shared" si="1129"/>
        <v>0.1812446479</v>
      </c>
      <c r="EH282" s="125">
        <f t="shared" si="1129"/>
        <v>0.2991137809</v>
      </c>
      <c r="EI282" s="125">
        <f t="shared" si="1129"/>
        <v>-0.05973327504</v>
      </c>
      <c r="EJ282" s="125">
        <f t="shared" si="1129"/>
        <v>0.1138550816</v>
      </c>
      <c r="EK282" s="125">
        <f t="shared" si="1129"/>
        <v>-0.06073769527</v>
      </c>
      <c r="EL282" s="125">
        <f t="shared" si="1129"/>
        <v>0.02337102749</v>
      </c>
      <c r="EM282" s="125">
        <f t="shared" si="1129"/>
        <v>-0.02648872575</v>
      </c>
      <c r="EN282" s="125">
        <f t="shared" si="1129"/>
        <v>-0.03762199687</v>
      </c>
      <c r="EO282" s="125">
        <f t="shared" si="1129"/>
        <v>0.0488114544</v>
      </c>
      <c r="EP282" s="127">
        <f t="shared" si="17"/>
        <v>0.4795432209</v>
      </c>
      <c r="EQ282" s="127">
        <v>3.774605347481863E-4</v>
      </c>
      <c r="ER282" s="127">
        <f t="shared" si="18"/>
        <v>0.4813278008</v>
      </c>
      <c r="ES282" s="127">
        <f t="shared" si="19"/>
        <v>0.000003184725642</v>
      </c>
      <c r="ET282" s="127">
        <f t="shared" si="20"/>
        <v>0.002302626005</v>
      </c>
    </row>
    <row r="283">
      <c r="A283" s="123">
        <f>'Yield Tabulations'!Z284</f>
        <v>0.3992509363</v>
      </c>
      <c r="B283" s="124">
        <f>'Yield Tabulations'!V284</f>
        <v>0.4330413016</v>
      </c>
      <c r="C283" s="124">
        <f>'Yield Tabulations'!W284</f>
        <v>0.348880597</v>
      </c>
      <c r="D283" s="125">
        <f t="shared" si="11"/>
        <v>1</v>
      </c>
      <c r="E283" s="125">
        <f t="shared" ref="E283:M283" si="1130">POWER($B283,E$1)*POWER($C283,E$2)</f>
        <v>0.348880597</v>
      </c>
      <c r="F283" s="125">
        <f t="shared" si="1130"/>
        <v>0.4330413016</v>
      </c>
      <c r="G283" s="125">
        <f t="shared" si="1130"/>
        <v>0.121717671</v>
      </c>
      <c r="H283" s="125">
        <f t="shared" si="1130"/>
        <v>0.1510797078</v>
      </c>
      <c r="I283" s="125">
        <f t="shared" si="1130"/>
        <v>0.1875247689</v>
      </c>
      <c r="J283" s="125">
        <f t="shared" si="1130"/>
        <v>0.04246493372</v>
      </c>
      <c r="K283" s="125">
        <f t="shared" si="1130"/>
        <v>0.05270877867</v>
      </c>
      <c r="L283" s="125">
        <f t="shared" si="1130"/>
        <v>0.06542375333</v>
      </c>
      <c r="M283" s="125">
        <f t="shared" si="1130"/>
        <v>0.08120597002</v>
      </c>
      <c r="N283" s="126">
        <f t="shared" ref="N283:DI283" si="1131">OFFSET($D283,0,N$2)*OFFSET($D283,0,N$3)</f>
        <v>1</v>
      </c>
      <c r="O283" s="126">
        <f t="shared" si="1131"/>
        <v>0.348880597</v>
      </c>
      <c r="P283" s="126">
        <f t="shared" si="1131"/>
        <v>0.4330413016</v>
      </c>
      <c r="Q283" s="126">
        <f t="shared" si="1131"/>
        <v>0.121717671</v>
      </c>
      <c r="R283" s="126">
        <f t="shared" si="1131"/>
        <v>0.1510797078</v>
      </c>
      <c r="S283" s="126">
        <f t="shared" si="1131"/>
        <v>0.1875247689</v>
      </c>
      <c r="T283" s="126">
        <f t="shared" si="1131"/>
        <v>0.04246493372</v>
      </c>
      <c r="U283" s="126">
        <f t="shared" si="1131"/>
        <v>0.05270877867</v>
      </c>
      <c r="V283" s="126">
        <f t="shared" si="1131"/>
        <v>0.06542375333</v>
      </c>
      <c r="W283" s="126">
        <f t="shared" si="1131"/>
        <v>0.08120597002</v>
      </c>
      <c r="X283" s="126">
        <f t="shared" si="1131"/>
        <v>0.348880597</v>
      </c>
      <c r="Y283" s="126">
        <f t="shared" si="1131"/>
        <v>0.121717671</v>
      </c>
      <c r="Z283" s="126">
        <f t="shared" si="1131"/>
        <v>0.1510797078</v>
      </c>
      <c r="AA283" s="126">
        <f t="shared" si="1131"/>
        <v>0.04246493372</v>
      </c>
      <c r="AB283" s="126">
        <f t="shared" si="1131"/>
        <v>0.05270877867</v>
      </c>
      <c r="AC283" s="126">
        <f t="shared" si="1131"/>
        <v>0.06542375333</v>
      </c>
      <c r="AD283" s="126">
        <f t="shared" si="1131"/>
        <v>0.01481519143</v>
      </c>
      <c r="AE283" s="126">
        <f t="shared" si="1131"/>
        <v>0.01838907017</v>
      </c>
      <c r="AF283" s="126">
        <f t="shared" si="1131"/>
        <v>0.02282507812</v>
      </c>
      <c r="AG283" s="126">
        <f t="shared" si="1131"/>
        <v>0.0283311873</v>
      </c>
      <c r="AH283" s="126">
        <f t="shared" si="1131"/>
        <v>0.4330413016</v>
      </c>
      <c r="AI283" s="126">
        <f t="shared" si="1131"/>
        <v>0.1510797078</v>
      </c>
      <c r="AJ283" s="126">
        <f t="shared" si="1131"/>
        <v>0.1875247689</v>
      </c>
      <c r="AK283" s="126">
        <f t="shared" si="1131"/>
        <v>0.05270877867</v>
      </c>
      <c r="AL283" s="126">
        <f t="shared" si="1131"/>
        <v>0.06542375333</v>
      </c>
      <c r="AM283" s="126">
        <f t="shared" si="1131"/>
        <v>0.08120597002</v>
      </c>
      <c r="AN283" s="126">
        <f t="shared" si="1131"/>
        <v>0.01838907017</v>
      </c>
      <c r="AO283" s="126">
        <f t="shared" si="1131"/>
        <v>0.02282507812</v>
      </c>
      <c r="AP283" s="126">
        <f t="shared" si="1131"/>
        <v>0.0283311873</v>
      </c>
      <c r="AQ283" s="126">
        <f t="shared" si="1131"/>
        <v>0.03516553896</v>
      </c>
      <c r="AR283" s="126">
        <f t="shared" si="1131"/>
        <v>0.121717671</v>
      </c>
      <c r="AS283" s="126">
        <f t="shared" si="1131"/>
        <v>0.04246493372</v>
      </c>
      <c r="AT283" s="126">
        <f t="shared" si="1131"/>
        <v>0.05270877867</v>
      </c>
      <c r="AU283" s="126">
        <f t="shared" si="1131"/>
        <v>0.01481519143</v>
      </c>
      <c r="AV283" s="126">
        <f t="shared" si="1131"/>
        <v>0.01838907017</v>
      </c>
      <c r="AW283" s="126">
        <f t="shared" si="1131"/>
        <v>0.02282507812</v>
      </c>
      <c r="AX283" s="126">
        <f t="shared" si="1131"/>
        <v>0.00516873283</v>
      </c>
      <c r="AY283" s="126">
        <f t="shared" si="1131"/>
        <v>0.006415589779</v>
      </c>
      <c r="AZ283" s="126">
        <f t="shared" si="1131"/>
        <v>0.007963226882</v>
      </c>
      <c r="BA283" s="126">
        <f t="shared" si="1131"/>
        <v>0.00988420154</v>
      </c>
      <c r="BB283" s="126">
        <f t="shared" si="1131"/>
        <v>0.1510797078</v>
      </c>
      <c r="BC283" s="126">
        <f t="shared" si="1131"/>
        <v>0.05270877867</v>
      </c>
      <c r="BD283" s="126">
        <f t="shared" si="1131"/>
        <v>0.06542375333</v>
      </c>
      <c r="BE283" s="126">
        <f t="shared" si="1131"/>
        <v>0.01838907017</v>
      </c>
      <c r="BF283" s="126">
        <f t="shared" si="1131"/>
        <v>0.02282507812</v>
      </c>
      <c r="BG283" s="126">
        <f t="shared" si="1131"/>
        <v>0.0283311873</v>
      </c>
      <c r="BH283" s="126">
        <f t="shared" si="1131"/>
        <v>0.006415589779</v>
      </c>
      <c r="BI283" s="126">
        <f t="shared" si="1131"/>
        <v>0.007963226882</v>
      </c>
      <c r="BJ283" s="126">
        <f t="shared" si="1131"/>
        <v>0.00988420154</v>
      </c>
      <c r="BK283" s="126">
        <f t="shared" si="1131"/>
        <v>0.01226857423</v>
      </c>
      <c r="BL283" s="126">
        <f t="shared" si="1131"/>
        <v>0.1875247689</v>
      </c>
      <c r="BM283" s="126">
        <f t="shared" si="1131"/>
        <v>0.06542375333</v>
      </c>
      <c r="BN283" s="126">
        <f t="shared" si="1131"/>
        <v>0.08120597002</v>
      </c>
      <c r="BO283" s="126">
        <f t="shared" si="1131"/>
        <v>0.02282507812</v>
      </c>
      <c r="BP283" s="126">
        <f t="shared" si="1131"/>
        <v>0.0283311873</v>
      </c>
      <c r="BQ283" s="126">
        <f t="shared" si="1131"/>
        <v>0.03516553896</v>
      </c>
      <c r="BR283" s="126">
        <f t="shared" si="1131"/>
        <v>0.007963226882</v>
      </c>
      <c r="BS283" s="126">
        <f t="shared" si="1131"/>
        <v>0.00988420154</v>
      </c>
      <c r="BT283" s="126">
        <f t="shared" si="1131"/>
        <v>0.01226857423</v>
      </c>
      <c r="BU283" s="126">
        <f t="shared" si="1131"/>
        <v>0.01522813076</v>
      </c>
      <c r="BV283" s="126">
        <f t="shared" si="1131"/>
        <v>0.04246493372</v>
      </c>
      <c r="BW283" s="126">
        <f t="shared" si="1131"/>
        <v>0.01481519143</v>
      </c>
      <c r="BX283" s="126">
        <f t="shared" si="1131"/>
        <v>0.01838907017</v>
      </c>
      <c r="BY283" s="126">
        <f t="shared" si="1131"/>
        <v>0.00516873283</v>
      </c>
      <c r="BZ283" s="126">
        <f t="shared" si="1131"/>
        <v>0.006415589779</v>
      </c>
      <c r="CA283" s="126">
        <f t="shared" si="1131"/>
        <v>0.007963226882</v>
      </c>
      <c r="CB283" s="126">
        <f t="shared" si="1131"/>
        <v>0.001803270596</v>
      </c>
      <c r="CC283" s="126">
        <f t="shared" si="1131"/>
        <v>0.002238274792</v>
      </c>
      <c r="CD283" s="126">
        <f t="shared" si="1131"/>
        <v>0.002778215349</v>
      </c>
      <c r="CE283" s="126">
        <f t="shared" si="1131"/>
        <v>0.003448406134</v>
      </c>
      <c r="CF283" s="126">
        <f t="shared" si="1131"/>
        <v>0.05270877867</v>
      </c>
      <c r="CG283" s="126">
        <f t="shared" si="1131"/>
        <v>0.01838907017</v>
      </c>
      <c r="CH283" s="126">
        <f t="shared" si="1131"/>
        <v>0.02282507812</v>
      </c>
      <c r="CI283" s="126">
        <f t="shared" si="1131"/>
        <v>0.006415589779</v>
      </c>
      <c r="CJ283" s="126">
        <f t="shared" si="1131"/>
        <v>0.007963226882</v>
      </c>
      <c r="CK283" s="126">
        <f t="shared" si="1131"/>
        <v>0.00988420154</v>
      </c>
      <c r="CL283" s="126">
        <f t="shared" si="1131"/>
        <v>0.002238274792</v>
      </c>
      <c r="CM283" s="126">
        <f t="shared" si="1131"/>
        <v>0.002778215349</v>
      </c>
      <c r="CN283" s="126">
        <f t="shared" si="1131"/>
        <v>0.003448406134</v>
      </c>
      <c r="CO283" s="126">
        <f t="shared" si="1131"/>
        <v>0.0042802675</v>
      </c>
      <c r="CP283" s="126">
        <f t="shared" si="1131"/>
        <v>0.06542375333</v>
      </c>
      <c r="CQ283" s="126">
        <f t="shared" si="1131"/>
        <v>0.02282507812</v>
      </c>
      <c r="CR283" s="126">
        <f t="shared" si="1131"/>
        <v>0.0283311873</v>
      </c>
      <c r="CS283" s="126">
        <f t="shared" si="1131"/>
        <v>0.007963226882</v>
      </c>
      <c r="CT283" s="126">
        <f t="shared" si="1131"/>
        <v>0.00988420154</v>
      </c>
      <c r="CU283" s="126">
        <f t="shared" si="1131"/>
        <v>0.01226857423</v>
      </c>
      <c r="CV283" s="126">
        <f t="shared" si="1131"/>
        <v>0.002778215349</v>
      </c>
      <c r="CW283" s="126">
        <f t="shared" si="1131"/>
        <v>0.003448406134</v>
      </c>
      <c r="CX283" s="126">
        <f t="shared" si="1131"/>
        <v>0.0042802675</v>
      </c>
      <c r="CY283" s="126">
        <f t="shared" si="1131"/>
        <v>0.005312799352</v>
      </c>
      <c r="CZ283" s="126">
        <f t="shared" si="1131"/>
        <v>0.08120597002</v>
      </c>
      <c r="DA283" s="126">
        <f t="shared" si="1131"/>
        <v>0.0283311873</v>
      </c>
      <c r="DB283" s="126">
        <f t="shared" si="1131"/>
        <v>0.03516553896</v>
      </c>
      <c r="DC283" s="126">
        <f t="shared" si="1131"/>
        <v>0.00988420154</v>
      </c>
      <c r="DD283" s="126">
        <f t="shared" si="1131"/>
        <v>0.01226857423</v>
      </c>
      <c r="DE283" s="126">
        <f t="shared" si="1131"/>
        <v>0.01522813076</v>
      </c>
      <c r="DF283" s="126">
        <f t="shared" si="1131"/>
        <v>0.003448406134</v>
      </c>
      <c r="DG283" s="126">
        <f t="shared" si="1131"/>
        <v>0.0042802675</v>
      </c>
      <c r="DH283" s="126">
        <f t="shared" si="1131"/>
        <v>0.005312799352</v>
      </c>
      <c r="DI283" s="126">
        <f t="shared" si="1131"/>
        <v>0.006594409567</v>
      </c>
      <c r="DJ283" s="126">
        <f t="shared" ref="DJ283:DS283" si="1132">$A283*OFFSET($D283,0,DJ$3)</f>
        <v>0.3992509363</v>
      </c>
      <c r="DK283" s="126">
        <f t="shared" si="1132"/>
        <v>0.139290905</v>
      </c>
      <c r="DL283" s="126">
        <f t="shared" si="1132"/>
        <v>0.1728921451</v>
      </c>
      <c r="DM283" s="126">
        <f t="shared" si="1132"/>
        <v>0.0485958941</v>
      </c>
      <c r="DN283" s="126">
        <f t="shared" si="1132"/>
        <v>0.06031871482</v>
      </c>
      <c r="DO283" s="126">
        <f t="shared" si="1132"/>
        <v>0.07486943957</v>
      </c>
      <c r="DP283" s="126">
        <f t="shared" si="1132"/>
        <v>0.01695416455</v>
      </c>
      <c r="DQ283" s="126">
        <f t="shared" si="1132"/>
        <v>0.02104402924</v>
      </c>
      <c r="DR283" s="126">
        <f t="shared" si="1132"/>
        <v>0.02612049478</v>
      </c>
      <c r="DS283" s="126">
        <f t="shared" si="1132"/>
        <v>0.03242155957</v>
      </c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5">
        <f t="shared" ref="EF283:EO283" si="1133">D283*EF$3</f>
        <v>-0.002271078519</v>
      </c>
      <c r="EG283" s="125">
        <f t="shared" si="1133"/>
        <v>0.1545435583</v>
      </c>
      <c r="EH283" s="125">
        <f t="shared" si="1133"/>
        <v>0.2489098385</v>
      </c>
      <c r="EI283" s="125">
        <f t="shared" si="1133"/>
        <v>-0.04342979304</v>
      </c>
      <c r="EJ283" s="125">
        <f t="shared" si="1133"/>
        <v>0.08078742691</v>
      </c>
      <c r="EK283" s="125">
        <f t="shared" si="1133"/>
        <v>-0.0420600311</v>
      </c>
      <c r="EL283" s="125">
        <f t="shared" si="1133"/>
        <v>0.01448888468</v>
      </c>
      <c r="EM283" s="125">
        <f t="shared" si="1133"/>
        <v>-0.0160264798</v>
      </c>
      <c r="EN283" s="125">
        <f t="shared" si="1133"/>
        <v>-0.02221461754</v>
      </c>
      <c r="EO283" s="125">
        <f t="shared" si="1133"/>
        <v>0.02812798812</v>
      </c>
      <c r="EP283" s="127">
        <f t="shared" si="17"/>
        <v>0.4008556965</v>
      </c>
      <c r="EQ283" s="127">
        <v>-7.108348340756354E-5</v>
      </c>
      <c r="ER283" s="127">
        <f t="shared" si="18"/>
        <v>0.3992509363</v>
      </c>
      <c r="ES283" s="127">
        <f t="shared" si="19"/>
        <v>0.000002575255224</v>
      </c>
      <c r="ET283" s="127">
        <f t="shared" si="20"/>
        <v>0.001162208491</v>
      </c>
    </row>
    <row r="284">
      <c r="A284" s="123">
        <f>'Yield Tabulations'!Z285</f>
        <v>0.3232876712</v>
      </c>
      <c r="B284" s="124">
        <f>'Yield Tabulations'!V285</f>
        <v>0.358490566</v>
      </c>
      <c r="C284" s="124">
        <f>'Yield Tabulations'!W285</f>
        <v>0.2745098039</v>
      </c>
      <c r="D284" s="125">
        <f t="shared" si="11"/>
        <v>1</v>
      </c>
      <c r="E284" s="125">
        <f t="shared" ref="E284:M284" si="1134">POWER($B284,E$1)*POWER($C284,E$2)</f>
        <v>0.2745098039</v>
      </c>
      <c r="F284" s="125">
        <f t="shared" si="1134"/>
        <v>0.358490566</v>
      </c>
      <c r="G284" s="125">
        <f t="shared" si="1134"/>
        <v>0.07535563245</v>
      </c>
      <c r="H284" s="125">
        <f t="shared" si="1134"/>
        <v>0.09840917499</v>
      </c>
      <c r="I284" s="125">
        <f t="shared" si="1134"/>
        <v>0.1285154859</v>
      </c>
      <c r="J284" s="125">
        <f t="shared" si="1134"/>
        <v>0.02068585989</v>
      </c>
      <c r="K284" s="125">
        <f t="shared" si="1134"/>
        <v>0.02701428333</v>
      </c>
      <c r="L284" s="125">
        <f t="shared" si="1134"/>
        <v>0.03527876085</v>
      </c>
      <c r="M284" s="125">
        <f t="shared" si="1134"/>
        <v>0.0460715893</v>
      </c>
      <c r="N284" s="126">
        <f t="shared" ref="N284:DI284" si="1135">OFFSET($D284,0,N$2)*OFFSET($D284,0,N$3)</f>
        <v>1</v>
      </c>
      <c r="O284" s="126">
        <f t="shared" si="1135"/>
        <v>0.2745098039</v>
      </c>
      <c r="P284" s="126">
        <f t="shared" si="1135"/>
        <v>0.358490566</v>
      </c>
      <c r="Q284" s="126">
        <f t="shared" si="1135"/>
        <v>0.07535563245</v>
      </c>
      <c r="R284" s="126">
        <f t="shared" si="1135"/>
        <v>0.09840917499</v>
      </c>
      <c r="S284" s="126">
        <f t="shared" si="1135"/>
        <v>0.1285154859</v>
      </c>
      <c r="T284" s="126">
        <f t="shared" si="1135"/>
        <v>0.02068585989</v>
      </c>
      <c r="U284" s="126">
        <f t="shared" si="1135"/>
        <v>0.02701428333</v>
      </c>
      <c r="V284" s="126">
        <f t="shared" si="1135"/>
        <v>0.03527876085</v>
      </c>
      <c r="W284" s="126">
        <f t="shared" si="1135"/>
        <v>0.0460715893</v>
      </c>
      <c r="X284" s="126">
        <f t="shared" si="1135"/>
        <v>0.2745098039</v>
      </c>
      <c r="Y284" s="126">
        <f t="shared" si="1135"/>
        <v>0.07535563245</v>
      </c>
      <c r="Z284" s="126">
        <f t="shared" si="1135"/>
        <v>0.09840917499</v>
      </c>
      <c r="AA284" s="126">
        <f t="shared" si="1135"/>
        <v>0.02068585989</v>
      </c>
      <c r="AB284" s="126">
        <f t="shared" si="1135"/>
        <v>0.02701428333</v>
      </c>
      <c r="AC284" s="126">
        <f t="shared" si="1135"/>
        <v>0.03527876085</v>
      </c>
      <c r="AD284" s="126">
        <f t="shared" si="1135"/>
        <v>0.005678471342</v>
      </c>
      <c r="AE284" s="126">
        <f t="shared" si="1135"/>
        <v>0.00741568562</v>
      </c>
      <c r="AF284" s="126">
        <f t="shared" si="1135"/>
        <v>0.009684365722</v>
      </c>
      <c r="AG284" s="126">
        <f t="shared" si="1135"/>
        <v>0.01264710294</v>
      </c>
      <c r="AH284" s="126">
        <f t="shared" si="1135"/>
        <v>0.358490566</v>
      </c>
      <c r="AI284" s="126">
        <f t="shared" si="1135"/>
        <v>0.09840917499</v>
      </c>
      <c r="AJ284" s="126">
        <f t="shared" si="1135"/>
        <v>0.1285154859</v>
      </c>
      <c r="AK284" s="126">
        <f t="shared" si="1135"/>
        <v>0.02701428333</v>
      </c>
      <c r="AL284" s="126">
        <f t="shared" si="1135"/>
        <v>0.03527876085</v>
      </c>
      <c r="AM284" s="126">
        <f t="shared" si="1135"/>
        <v>0.0460715893</v>
      </c>
      <c r="AN284" s="126">
        <f t="shared" si="1135"/>
        <v>0.00741568562</v>
      </c>
      <c r="AO284" s="126">
        <f t="shared" si="1135"/>
        <v>0.009684365722</v>
      </c>
      <c r="AP284" s="126">
        <f t="shared" si="1135"/>
        <v>0.01264710294</v>
      </c>
      <c r="AQ284" s="126">
        <f t="shared" si="1135"/>
        <v>0.01651623013</v>
      </c>
      <c r="AR284" s="126">
        <f t="shared" si="1135"/>
        <v>0.07535563245</v>
      </c>
      <c r="AS284" s="126">
        <f t="shared" si="1135"/>
        <v>0.02068585989</v>
      </c>
      <c r="AT284" s="126">
        <f t="shared" si="1135"/>
        <v>0.02701428333</v>
      </c>
      <c r="AU284" s="126">
        <f t="shared" si="1135"/>
        <v>0.005678471342</v>
      </c>
      <c r="AV284" s="126">
        <f t="shared" si="1135"/>
        <v>0.00741568562</v>
      </c>
      <c r="AW284" s="126">
        <f t="shared" si="1135"/>
        <v>0.009684365722</v>
      </c>
      <c r="AX284" s="126">
        <f t="shared" si="1135"/>
        <v>0.001558796055</v>
      </c>
      <c r="AY284" s="126">
        <f t="shared" si="1135"/>
        <v>0.002035678406</v>
      </c>
      <c r="AZ284" s="126">
        <f t="shared" si="1135"/>
        <v>0.002658453336</v>
      </c>
      <c r="BA284" s="126">
        <f t="shared" si="1135"/>
        <v>0.00347175375</v>
      </c>
      <c r="BB284" s="126">
        <f t="shared" si="1135"/>
        <v>0.09840917499</v>
      </c>
      <c r="BC284" s="126">
        <f t="shared" si="1135"/>
        <v>0.02701428333</v>
      </c>
      <c r="BD284" s="126">
        <f t="shared" si="1135"/>
        <v>0.03527876085</v>
      </c>
      <c r="BE284" s="126">
        <f t="shared" si="1135"/>
        <v>0.00741568562</v>
      </c>
      <c r="BF284" s="126">
        <f t="shared" si="1135"/>
        <v>0.009684365722</v>
      </c>
      <c r="BG284" s="126">
        <f t="shared" si="1135"/>
        <v>0.01264710294</v>
      </c>
      <c r="BH284" s="126">
        <f t="shared" si="1135"/>
        <v>0.002035678406</v>
      </c>
      <c r="BI284" s="126">
        <f t="shared" si="1135"/>
        <v>0.002658453336</v>
      </c>
      <c r="BJ284" s="126">
        <f t="shared" si="1135"/>
        <v>0.00347175375</v>
      </c>
      <c r="BK284" s="126">
        <f t="shared" si="1135"/>
        <v>0.004533867093</v>
      </c>
      <c r="BL284" s="126">
        <f t="shared" si="1135"/>
        <v>0.1285154859</v>
      </c>
      <c r="BM284" s="126">
        <f t="shared" si="1135"/>
        <v>0.03527876085</v>
      </c>
      <c r="BN284" s="126">
        <f t="shared" si="1135"/>
        <v>0.0460715893</v>
      </c>
      <c r="BO284" s="126">
        <f t="shared" si="1135"/>
        <v>0.009684365722</v>
      </c>
      <c r="BP284" s="126">
        <f t="shared" si="1135"/>
        <v>0.01264710294</v>
      </c>
      <c r="BQ284" s="126">
        <f t="shared" si="1135"/>
        <v>0.01651623013</v>
      </c>
      <c r="BR284" s="126">
        <f t="shared" si="1135"/>
        <v>0.002658453336</v>
      </c>
      <c r="BS284" s="126">
        <f t="shared" si="1135"/>
        <v>0.00347175375</v>
      </c>
      <c r="BT284" s="126">
        <f t="shared" si="1135"/>
        <v>0.004533867093</v>
      </c>
      <c r="BU284" s="126">
        <f t="shared" si="1135"/>
        <v>0.005920912687</v>
      </c>
      <c r="BV284" s="126">
        <f t="shared" si="1135"/>
        <v>0.02068585989</v>
      </c>
      <c r="BW284" s="126">
        <f t="shared" si="1135"/>
        <v>0.005678471342</v>
      </c>
      <c r="BX284" s="126">
        <f t="shared" si="1135"/>
        <v>0.00741568562</v>
      </c>
      <c r="BY284" s="126">
        <f t="shared" si="1135"/>
        <v>0.001558796055</v>
      </c>
      <c r="BZ284" s="126">
        <f t="shared" si="1135"/>
        <v>0.002035678406</v>
      </c>
      <c r="CA284" s="126">
        <f t="shared" si="1135"/>
        <v>0.002658453336</v>
      </c>
      <c r="CB284" s="126">
        <f t="shared" si="1135"/>
        <v>0.0004279047993</v>
      </c>
      <c r="CC284" s="126">
        <f t="shared" si="1135"/>
        <v>0.00055881368</v>
      </c>
      <c r="CD284" s="126">
        <f t="shared" si="1135"/>
        <v>0.0007297715039</v>
      </c>
      <c r="CE284" s="126">
        <f t="shared" si="1135"/>
        <v>0.000953030441</v>
      </c>
      <c r="CF284" s="126">
        <f t="shared" si="1135"/>
        <v>0.02701428333</v>
      </c>
      <c r="CG284" s="126">
        <f t="shared" si="1135"/>
        <v>0.00741568562</v>
      </c>
      <c r="CH284" s="126">
        <f t="shared" si="1135"/>
        <v>0.009684365722</v>
      </c>
      <c r="CI284" s="126">
        <f t="shared" si="1135"/>
        <v>0.002035678406</v>
      </c>
      <c r="CJ284" s="126">
        <f t="shared" si="1135"/>
        <v>0.002658453336</v>
      </c>
      <c r="CK284" s="126">
        <f t="shared" si="1135"/>
        <v>0.00347175375</v>
      </c>
      <c r="CL284" s="126">
        <f t="shared" si="1135"/>
        <v>0.00055881368</v>
      </c>
      <c r="CM284" s="126">
        <f t="shared" si="1135"/>
        <v>0.0007297715039</v>
      </c>
      <c r="CN284" s="126">
        <f t="shared" si="1135"/>
        <v>0.000953030441</v>
      </c>
      <c r="CO284" s="126">
        <f t="shared" si="1135"/>
        <v>0.001244590967</v>
      </c>
      <c r="CP284" s="126">
        <f t="shared" si="1135"/>
        <v>0.03527876085</v>
      </c>
      <c r="CQ284" s="126">
        <f t="shared" si="1135"/>
        <v>0.009684365722</v>
      </c>
      <c r="CR284" s="126">
        <f t="shared" si="1135"/>
        <v>0.01264710294</v>
      </c>
      <c r="CS284" s="126">
        <f t="shared" si="1135"/>
        <v>0.002658453336</v>
      </c>
      <c r="CT284" s="126">
        <f t="shared" si="1135"/>
        <v>0.00347175375</v>
      </c>
      <c r="CU284" s="126">
        <f t="shared" si="1135"/>
        <v>0.004533867093</v>
      </c>
      <c r="CV284" s="126">
        <f t="shared" si="1135"/>
        <v>0.0007297715039</v>
      </c>
      <c r="CW284" s="126">
        <f t="shared" si="1135"/>
        <v>0.000953030441</v>
      </c>
      <c r="CX284" s="126">
        <f t="shared" si="1135"/>
        <v>0.001244590967</v>
      </c>
      <c r="CY284" s="126">
        <f t="shared" si="1135"/>
        <v>0.001625348581</v>
      </c>
      <c r="CZ284" s="126">
        <f t="shared" si="1135"/>
        <v>0.0460715893</v>
      </c>
      <c r="DA284" s="126">
        <f t="shared" si="1135"/>
        <v>0.01264710294</v>
      </c>
      <c r="DB284" s="126">
        <f t="shared" si="1135"/>
        <v>0.01651623013</v>
      </c>
      <c r="DC284" s="126">
        <f t="shared" si="1135"/>
        <v>0.00347175375</v>
      </c>
      <c r="DD284" s="126">
        <f t="shared" si="1135"/>
        <v>0.004533867093</v>
      </c>
      <c r="DE284" s="126">
        <f t="shared" si="1135"/>
        <v>0.005920912687</v>
      </c>
      <c r="DF284" s="126">
        <f t="shared" si="1135"/>
        <v>0.000953030441</v>
      </c>
      <c r="DG284" s="126">
        <f t="shared" si="1135"/>
        <v>0.001244590967</v>
      </c>
      <c r="DH284" s="126">
        <f t="shared" si="1135"/>
        <v>0.001625348581</v>
      </c>
      <c r="DI284" s="126">
        <f t="shared" si="1135"/>
        <v>0.00212259134</v>
      </c>
      <c r="DJ284" s="126">
        <f t="shared" ref="DJ284:DS284" si="1136">$A284*OFFSET($D284,0,DJ$3)</f>
        <v>0.3232876712</v>
      </c>
      <c r="DK284" s="126">
        <f t="shared" si="1136"/>
        <v>0.08874563524</v>
      </c>
      <c r="DL284" s="126">
        <f t="shared" si="1136"/>
        <v>0.1158955803</v>
      </c>
      <c r="DM284" s="126">
        <f t="shared" si="1136"/>
        <v>0.02436154693</v>
      </c>
      <c r="DN284" s="126">
        <f t="shared" si="1136"/>
        <v>0.03181447301</v>
      </c>
      <c r="DO284" s="126">
        <f t="shared" si="1136"/>
        <v>0.04154747217</v>
      </c>
      <c r="DP284" s="126">
        <f t="shared" si="1136"/>
        <v>0.006687483471</v>
      </c>
      <c r="DQ284" s="126">
        <f t="shared" si="1136"/>
        <v>0.008733384748</v>
      </c>
      <c r="DR284" s="126">
        <f t="shared" si="1136"/>
        <v>0.01140518844</v>
      </c>
      <c r="DS284" s="126">
        <f t="shared" si="1136"/>
        <v>0.01489437681</v>
      </c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5">
        <f t="shared" ref="EF284:EO284" si="1137">D284*EF$3</f>
        <v>-0.002271078519</v>
      </c>
      <c r="EG284" s="125">
        <f t="shared" si="1137"/>
        <v>0.1215995451</v>
      </c>
      <c r="EH284" s="125">
        <f t="shared" si="1137"/>
        <v>0.2060584719</v>
      </c>
      <c r="EI284" s="125">
        <f t="shared" si="1137"/>
        <v>-0.0268874642</v>
      </c>
      <c r="EJ284" s="125">
        <f t="shared" si="1137"/>
        <v>0.05262271251</v>
      </c>
      <c r="EK284" s="125">
        <f t="shared" si="1137"/>
        <v>-0.02882480734</v>
      </c>
      <c r="EL284" s="125">
        <f t="shared" si="1137"/>
        <v>0.00705794198</v>
      </c>
      <c r="EM284" s="125">
        <f t="shared" si="1137"/>
        <v>-0.00821388537</v>
      </c>
      <c r="EN284" s="125">
        <f t="shared" si="1137"/>
        <v>-0.01197889359</v>
      </c>
      <c r="EO284" s="125">
        <f t="shared" si="1137"/>
        <v>0.01595820007</v>
      </c>
      <c r="EP284" s="127">
        <f t="shared" si="17"/>
        <v>0.3251207425</v>
      </c>
      <c r="EQ284" s="127">
        <v>7.740813321935325E-4</v>
      </c>
      <c r="ER284" s="127">
        <f t="shared" si="18"/>
        <v>0.3232876712</v>
      </c>
      <c r="ES284" s="127">
        <f t="shared" si="19"/>
        <v>0.00000336015044</v>
      </c>
      <c r="ET284" s="127">
        <f t="shared" si="20"/>
        <v>0.01211198068</v>
      </c>
    </row>
    <row r="285">
      <c r="A285" s="123">
        <f>'Yield Tabulations'!Z286</f>
        <v>0.3822843823</v>
      </c>
      <c r="B285" s="124">
        <f>'Yield Tabulations'!V286</f>
        <v>0.4074074074</v>
      </c>
      <c r="C285" s="124">
        <f>'Yield Tabulations'!W286</f>
        <v>0.3396226415</v>
      </c>
      <c r="D285" s="125">
        <f t="shared" si="11"/>
        <v>1</v>
      </c>
      <c r="E285" s="125">
        <f t="shared" ref="E285:M285" si="1138">POWER($B285,E$1)*POWER($C285,E$2)</f>
        <v>0.3396226415</v>
      </c>
      <c r="F285" s="125">
        <f t="shared" si="1138"/>
        <v>0.4074074074</v>
      </c>
      <c r="G285" s="125">
        <f t="shared" si="1138"/>
        <v>0.1153435386</v>
      </c>
      <c r="H285" s="125">
        <f t="shared" si="1138"/>
        <v>0.1383647799</v>
      </c>
      <c r="I285" s="125">
        <f t="shared" si="1138"/>
        <v>0.1659807956</v>
      </c>
      <c r="J285" s="125">
        <f t="shared" si="1138"/>
        <v>0.03917327727</v>
      </c>
      <c r="K285" s="125">
        <f t="shared" si="1138"/>
        <v>0.04699181203</v>
      </c>
      <c r="L285" s="125">
        <f t="shared" si="1138"/>
        <v>0.05637083625</v>
      </c>
      <c r="M285" s="125">
        <f t="shared" si="1138"/>
        <v>0.06762180562</v>
      </c>
      <c r="N285" s="126">
        <f t="shared" ref="N285:DI285" si="1139">OFFSET($D285,0,N$2)*OFFSET($D285,0,N$3)</f>
        <v>1</v>
      </c>
      <c r="O285" s="126">
        <f t="shared" si="1139"/>
        <v>0.3396226415</v>
      </c>
      <c r="P285" s="126">
        <f t="shared" si="1139"/>
        <v>0.4074074074</v>
      </c>
      <c r="Q285" s="126">
        <f t="shared" si="1139"/>
        <v>0.1153435386</v>
      </c>
      <c r="R285" s="126">
        <f t="shared" si="1139"/>
        <v>0.1383647799</v>
      </c>
      <c r="S285" s="126">
        <f t="shared" si="1139"/>
        <v>0.1659807956</v>
      </c>
      <c r="T285" s="126">
        <f t="shared" si="1139"/>
        <v>0.03917327727</v>
      </c>
      <c r="U285" s="126">
        <f t="shared" si="1139"/>
        <v>0.04699181203</v>
      </c>
      <c r="V285" s="126">
        <f t="shared" si="1139"/>
        <v>0.05637083625</v>
      </c>
      <c r="W285" s="126">
        <f t="shared" si="1139"/>
        <v>0.06762180562</v>
      </c>
      <c r="X285" s="126">
        <f t="shared" si="1139"/>
        <v>0.3396226415</v>
      </c>
      <c r="Y285" s="126">
        <f t="shared" si="1139"/>
        <v>0.1153435386</v>
      </c>
      <c r="Z285" s="126">
        <f t="shared" si="1139"/>
        <v>0.1383647799</v>
      </c>
      <c r="AA285" s="126">
        <f t="shared" si="1139"/>
        <v>0.03917327727</v>
      </c>
      <c r="AB285" s="126">
        <f t="shared" si="1139"/>
        <v>0.04699181203</v>
      </c>
      <c r="AC285" s="126">
        <f t="shared" si="1139"/>
        <v>0.05637083625</v>
      </c>
      <c r="AD285" s="126">
        <f t="shared" si="1139"/>
        <v>0.0133041319</v>
      </c>
      <c r="AE285" s="126">
        <f t="shared" si="1139"/>
        <v>0.01595948333</v>
      </c>
      <c r="AF285" s="126">
        <f t="shared" si="1139"/>
        <v>0.01914481231</v>
      </c>
      <c r="AG285" s="126">
        <f t="shared" si="1139"/>
        <v>0.02296589625</v>
      </c>
      <c r="AH285" s="126">
        <f t="shared" si="1139"/>
        <v>0.4074074074</v>
      </c>
      <c r="AI285" s="126">
        <f t="shared" si="1139"/>
        <v>0.1383647799</v>
      </c>
      <c r="AJ285" s="126">
        <f t="shared" si="1139"/>
        <v>0.1659807956</v>
      </c>
      <c r="AK285" s="126">
        <f t="shared" si="1139"/>
        <v>0.04699181203</v>
      </c>
      <c r="AL285" s="126">
        <f t="shared" si="1139"/>
        <v>0.05637083625</v>
      </c>
      <c r="AM285" s="126">
        <f t="shared" si="1139"/>
        <v>0.06762180562</v>
      </c>
      <c r="AN285" s="126">
        <f t="shared" si="1139"/>
        <v>0.01595948333</v>
      </c>
      <c r="AO285" s="126">
        <f t="shared" si="1139"/>
        <v>0.01914481231</v>
      </c>
      <c r="AP285" s="126">
        <f t="shared" si="1139"/>
        <v>0.02296589625</v>
      </c>
      <c r="AQ285" s="126">
        <f t="shared" si="1139"/>
        <v>0.02754962451</v>
      </c>
      <c r="AR285" s="126">
        <f t="shared" si="1139"/>
        <v>0.1153435386</v>
      </c>
      <c r="AS285" s="126">
        <f t="shared" si="1139"/>
        <v>0.03917327727</v>
      </c>
      <c r="AT285" s="126">
        <f t="shared" si="1139"/>
        <v>0.04699181203</v>
      </c>
      <c r="AU285" s="126">
        <f t="shared" si="1139"/>
        <v>0.0133041319</v>
      </c>
      <c r="AV285" s="126">
        <f t="shared" si="1139"/>
        <v>0.01595948333</v>
      </c>
      <c r="AW285" s="126">
        <f t="shared" si="1139"/>
        <v>0.01914481231</v>
      </c>
      <c r="AX285" s="126">
        <f t="shared" si="1139"/>
        <v>0.00451838442</v>
      </c>
      <c r="AY285" s="126">
        <f t="shared" si="1139"/>
        <v>0.005420201886</v>
      </c>
      <c r="AZ285" s="126">
        <f t="shared" si="1139"/>
        <v>0.006502011728</v>
      </c>
      <c r="BA285" s="126">
        <f t="shared" si="1139"/>
        <v>0.007799738348</v>
      </c>
      <c r="BB285" s="126">
        <f t="shared" si="1139"/>
        <v>0.1383647799</v>
      </c>
      <c r="BC285" s="126">
        <f t="shared" si="1139"/>
        <v>0.04699181203</v>
      </c>
      <c r="BD285" s="126">
        <f t="shared" si="1139"/>
        <v>0.05637083625</v>
      </c>
      <c r="BE285" s="126">
        <f t="shared" si="1139"/>
        <v>0.01595948333</v>
      </c>
      <c r="BF285" s="126">
        <f t="shared" si="1139"/>
        <v>0.01914481231</v>
      </c>
      <c r="BG285" s="126">
        <f t="shared" si="1139"/>
        <v>0.02296589625</v>
      </c>
      <c r="BH285" s="126">
        <f t="shared" si="1139"/>
        <v>0.005420201886</v>
      </c>
      <c r="BI285" s="126">
        <f t="shared" si="1139"/>
        <v>0.006502011728</v>
      </c>
      <c r="BJ285" s="126">
        <f t="shared" si="1139"/>
        <v>0.007799738348</v>
      </c>
      <c r="BK285" s="126">
        <f t="shared" si="1139"/>
        <v>0.009356476249</v>
      </c>
      <c r="BL285" s="126">
        <f t="shared" si="1139"/>
        <v>0.1659807956</v>
      </c>
      <c r="BM285" s="126">
        <f t="shared" si="1139"/>
        <v>0.05637083625</v>
      </c>
      <c r="BN285" s="126">
        <f t="shared" si="1139"/>
        <v>0.06762180562</v>
      </c>
      <c r="BO285" s="126">
        <f t="shared" si="1139"/>
        <v>0.01914481231</v>
      </c>
      <c r="BP285" s="126">
        <f t="shared" si="1139"/>
        <v>0.02296589625</v>
      </c>
      <c r="BQ285" s="126">
        <f t="shared" si="1139"/>
        <v>0.02754962451</v>
      </c>
      <c r="BR285" s="126">
        <f t="shared" si="1139"/>
        <v>0.006502011728</v>
      </c>
      <c r="BS285" s="126">
        <f t="shared" si="1139"/>
        <v>0.007799738348</v>
      </c>
      <c r="BT285" s="126">
        <f t="shared" si="1139"/>
        <v>0.009356476249</v>
      </c>
      <c r="BU285" s="126">
        <f t="shared" si="1139"/>
        <v>0.0112239211</v>
      </c>
      <c r="BV285" s="126">
        <f t="shared" si="1139"/>
        <v>0.03917327727</v>
      </c>
      <c r="BW285" s="126">
        <f t="shared" si="1139"/>
        <v>0.0133041319</v>
      </c>
      <c r="BX285" s="126">
        <f t="shared" si="1139"/>
        <v>0.01595948333</v>
      </c>
      <c r="BY285" s="126">
        <f t="shared" si="1139"/>
        <v>0.00451838442</v>
      </c>
      <c r="BZ285" s="126">
        <f t="shared" si="1139"/>
        <v>0.005420201886</v>
      </c>
      <c r="CA285" s="126">
        <f t="shared" si="1139"/>
        <v>0.006502011728</v>
      </c>
      <c r="CB285" s="126">
        <f t="shared" si="1139"/>
        <v>0.001534545652</v>
      </c>
      <c r="CC285" s="126">
        <f t="shared" si="1139"/>
        <v>0.001840823282</v>
      </c>
      <c r="CD285" s="126">
        <f t="shared" si="1139"/>
        <v>0.002208230398</v>
      </c>
      <c r="CE285" s="126">
        <f t="shared" si="1139"/>
        <v>0.002648967741</v>
      </c>
      <c r="CF285" s="126">
        <f t="shared" si="1139"/>
        <v>0.04699181203</v>
      </c>
      <c r="CG285" s="126">
        <f t="shared" si="1139"/>
        <v>0.01595948333</v>
      </c>
      <c r="CH285" s="126">
        <f t="shared" si="1139"/>
        <v>0.01914481231</v>
      </c>
      <c r="CI285" s="126">
        <f t="shared" si="1139"/>
        <v>0.005420201886</v>
      </c>
      <c r="CJ285" s="126">
        <f t="shared" si="1139"/>
        <v>0.006502011728</v>
      </c>
      <c r="CK285" s="126">
        <f t="shared" si="1139"/>
        <v>0.007799738348</v>
      </c>
      <c r="CL285" s="126">
        <f t="shared" si="1139"/>
        <v>0.001840823282</v>
      </c>
      <c r="CM285" s="126">
        <f t="shared" si="1139"/>
        <v>0.002208230398</v>
      </c>
      <c r="CN285" s="126">
        <f t="shared" si="1139"/>
        <v>0.002648967741</v>
      </c>
      <c r="CO285" s="126">
        <f t="shared" si="1139"/>
        <v>0.003177671179</v>
      </c>
      <c r="CP285" s="126">
        <f t="shared" si="1139"/>
        <v>0.05637083625</v>
      </c>
      <c r="CQ285" s="126">
        <f t="shared" si="1139"/>
        <v>0.01914481231</v>
      </c>
      <c r="CR285" s="126">
        <f t="shared" si="1139"/>
        <v>0.02296589625</v>
      </c>
      <c r="CS285" s="126">
        <f t="shared" si="1139"/>
        <v>0.006502011728</v>
      </c>
      <c r="CT285" s="126">
        <f t="shared" si="1139"/>
        <v>0.007799738348</v>
      </c>
      <c r="CU285" s="126">
        <f t="shared" si="1139"/>
        <v>0.009356476249</v>
      </c>
      <c r="CV285" s="126">
        <f t="shared" si="1139"/>
        <v>0.002208230398</v>
      </c>
      <c r="CW285" s="126">
        <f t="shared" si="1139"/>
        <v>0.002648967741</v>
      </c>
      <c r="CX285" s="126">
        <f t="shared" si="1139"/>
        <v>0.003177671179</v>
      </c>
      <c r="CY285" s="126">
        <f t="shared" si="1139"/>
        <v>0.003811897731</v>
      </c>
      <c r="CZ285" s="126">
        <f t="shared" si="1139"/>
        <v>0.06762180562</v>
      </c>
      <c r="DA285" s="126">
        <f t="shared" si="1139"/>
        <v>0.02296589625</v>
      </c>
      <c r="DB285" s="126">
        <f t="shared" si="1139"/>
        <v>0.02754962451</v>
      </c>
      <c r="DC285" s="126">
        <f t="shared" si="1139"/>
        <v>0.007799738348</v>
      </c>
      <c r="DD285" s="126">
        <f t="shared" si="1139"/>
        <v>0.009356476249</v>
      </c>
      <c r="DE285" s="126">
        <f t="shared" si="1139"/>
        <v>0.0112239211</v>
      </c>
      <c r="DF285" s="126">
        <f t="shared" si="1139"/>
        <v>0.002648967741</v>
      </c>
      <c r="DG285" s="126">
        <f t="shared" si="1139"/>
        <v>0.003177671179</v>
      </c>
      <c r="DH285" s="126">
        <f t="shared" si="1139"/>
        <v>0.003811897731</v>
      </c>
      <c r="DI285" s="126">
        <f t="shared" si="1139"/>
        <v>0.004572708595</v>
      </c>
      <c r="DJ285" s="126">
        <f t="shared" ref="DJ285:DS285" si="1140">$A285*OFFSET($D285,0,DJ$3)</f>
        <v>0.3822843823</v>
      </c>
      <c r="DK285" s="126">
        <f t="shared" si="1140"/>
        <v>0.1298324317</v>
      </c>
      <c r="DL285" s="126">
        <f t="shared" si="1140"/>
        <v>0.1557454891</v>
      </c>
      <c r="DM285" s="126">
        <f t="shared" si="1140"/>
        <v>0.04409403341</v>
      </c>
      <c r="DN285" s="126">
        <f t="shared" si="1140"/>
        <v>0.0528946944</v>
      </c>
      <c r="DO285" s="126">
        <f t="shared" si="1140"/>
        <v>0.06345186592</v>
      </c>
      <c r="DP285" s="126">
        <f t="shared" si="1140"/>
        <v>0.0149753321</v>
      </c>
      <c r="DQ285" s="126">
        <f t="shared" si="1140"/>
        <v>0.01796423584</v>
      </c>
      <c r="DR285" s="126">
        <f t="shared" si="1140"/>
        <v>0.02154969031</v>
      </c>
      <c r="DS285" s="126">
        <f t="shared" si="1140"/>
        <v>0.02585076019</v>
      </c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5">
        <f t="shared" ref="EF285:EO285" si="1141">D285*EF$3</f>
        <v>-0.002271078519</v>
      </c>
      <c r="EG285" s="125">
        <f t="shared" si="1141"/>
        <v>0.1504425638</v>
      </c>
      <c r="EH285" s="125">
        <f t="shared" si="1141"/>
        <v>0.2341756124</v>
      </c>
      <c r="EI285" s="125">
        <f t="shared" si="1141"/>
        <v>-0.04115545401</v>
      </c>
      <c r="EJ285" s="125">
        <f t="shared" si="1141"/>
        <v>0.0739883251</v>
      </c>
      <c r="EK285" s="125">
        <f t="shared" si="1141"/>
        <v>-0.03722792176</v>
      </c>
      <c r="EL285" s="125">
        <f t="shared" si="1141"/>
        <v>0.01336578318</v>
      </c>
      <c r="EM285" s="125">
        <f t="shared" si="1141"/>
        <v>-0.01428819535</v>
      </c>
      <c r="EN285" s="125">
        <f t="shared" si="1141"/>
        <v>-0.01914070202</v>
      </c>
      <c r="EO285" s="125">
        <f t="shared" si="1141"/>
        <v>0.02342272797</v>
      </c>
      <c r="EP285" s="127">
        <f t="shared" si="17"/>
        <v>0.3813116608</v>
      </c>
      <c r="EQ285" s="127">
        <v>-0.0023644728574376273</v>
      </c>
      <c r="ER285" s="127">
        <f t="shared" si="18"/>
        <v>0.3822843823</v>
      </c>
      <c r="ES285" s="127">
        <f t="shared" si="19"/>
        <v>0.0000009461870873</v>
      </c>
      <c r="ET285" s="127">
        <f t="shared" si="20"/>
        <v>0.002606892112</v>
      </c>
    </row>
    <row r="286">
      <c r="A286" s="123">
        <f>'Yield Tabulations'!Z287</f>
        <v>0.2403100775</v>
      </c>
      <c r="B286" s="124">
        <f>'Yield Tabulations'!V287</f>
        <v>0.2608695652</v>
      </c>
      <c r="C286" s="124">
        <f>'Yield Tabulations'!W287</f>
        <v>0.206185567</v>
      </c>
      <c r="D286" s="125">
        <f t="shared" si="11"/>
        <v>1</v>
      </c>
      <c r="E286" s="125">
        <f t="shared" ref="E286:M286" si="1142">POWER($B286,E$1)*POWER($C286,E$2)</f>
        <v>0.206185567</v>
      </c>
      <c r="F286" s="125">
        <f t="shared" si="1142"/>
        <v>0.2608695652</v>
      </c>
      <c r="G286" s="125">
        <f t="shared" si="1142"/>
        <v>0.04251248804</v>
      </c>
      <c r="H286" s="125">
        <f t="shared" si="1142"/>
        <v>0.05378753922</v>
      </c>
      <c r="I286" s="125">
        <f t="shared" si="1142"/>
        <v>0.06805293006</v>
      </c>
      <c r="J286" s="125">
        <f t="shared" si="1142"/>
        <v>0.008765461452</v>
      </c>
      <c r="K286" s="125">
        <f t="shared" si="1142"/>
        <v>0.01109021427</v>
      </c>
      <c r="L286" s="125">
        <f t="shared" si="1142"/>
        <v>0.01403153197</v>
      </c>
      <c r="M286" s="125">
        <f t="shared" si="1142"/>
        <v>0.01775293828</v>
      </c>
      <c r="N286" s="126">
        <f t="shared" ref="N286:DI286" si="1143">OFFSET($D286,0,N$2)*OFFSET($D286,0,N$3)</f>
        <v>1</v>
      </c>
      <c r="O286" s="126">
        <f t="shared" si="1143"/>
        <v>0.206185567</v>
      </c>
      <c r="P286" s="126">
        <f t="shared" si="1143"/>
        <v>0.2608695652</v>
      </c>
      <c r="Q286" s="126">
        <f t="shared" si="1143"/>
        <v>0.04251248804</v>
      </c>
      <c r="R286" s="126">
        <f t="shared" si="1143"/>
        <v>0.05378753922</v>
      </c>
      <c r="S286" s="126">
        <f t="shared" si="1143"/>
        <v>0.06805293006</v>
      </c>
      <c r="T286" s="126">
        <f t="shared" si="1143"/>
        <v>0.008765461452</v>
      </c>
      <c r="U286" s="126">
        <f t="shared" si="1143"/>
        <v>0.01109021427</v>
      </c>
      <c r="V286" s="126">
        <f t="shared" si="1143"/>
        <v>0.01403153197</v>
      </c>
      <c r="W286" s="126">
        <f t="shared" si="1143"/>
        <v>0.01775293828</v>
      </c>
      <c r="X286" s="126">
        <f t="shared" si="1143"/>
        <v>0.206185567</v>
      </c>
      <c r="Y286" s="126">
        <f t="shared" si="1143"/>
        <v>0.04251248804</v>
      </c>
      <c r="Z286" s="126">
        <f t="shared" si="1143"/>
        <v>0.05378753922</v>
      </c>
      <c r="AA286" s="126">
        <f t="shared" si="1143"/>
        <v>0.008765461452</v>
      </c>
      <c r="AB286" s="126">
        <f t="shared" si="1143"/>
        <v>0.01109021427</v>
      </c>
      <c r="AC286" s="126">
        <f t="shared" si="1143"/>
        <v>0.01403153197</v>
      </c>
      <c r="AD286" s="126">
        <f t="shared" si="1143"/>
        <v>0.00180731164</v>
      </c>
      <c r="AE286" s="126">
        <f t="shared" si="1143"/>
        <v>0.002286642118</v>
      </c>
      <c r="AF286" s="126">
        <f t="shared" si="1143"/>
        <v>0.002893099375</v>
      </c>
      <c r="AG286" s="126">
        <f t="shared" si="1143"/>
        <v>0.003660399644</v>
      </c>
      <c r="AH286" s="126">
        <f t="shared" si="1143"/>
        <v>0.2608695652</v>
      </c>
      <c r="AI286" s="126">
        <f t="shared" si="1143"/>
        <v>0.05378753922</v>
      </c>
      <c r="AJ286" s="126">
        <f t="shared" si="1143"/>
        <v>0.06805293006</v>
      </c>
      <c r="AK286" s="126">
        <f t="shared" si="1143"/>
        <v>0.01109021427</v>
      </c>
      <c r="AL286" s="126">
        <f t="shared" si="1143"/>
        <v>0.01403153197</v>
      </c>
      <c r="AM286" s="126">
        <f t="shared" si="1143"/>
        <v>0.01775293828</v>
      </c>
      <c r="AN286" s="126">
        <f t="shared" si="1143"/>
        <v>0.002286642118</v>
      </c>
      <c r="AO286" s="126">
        <f t="shared" si="1143"/>
        <v>0.002893099375</v>
      </c>
      <c r="AP286" s="126">
        <f t="shared" si="1143"/>
        <v>0.003660399644</v>
      </c>
      <c r="AQ286" s="126">
        <f t="shared" si="1143"/>
        <v>0.004631201289</v>
      </c>
      <c r="AR286" s="126">
        <f t="shared" si="1143"/>
        <v>0.04251248804</v>
      </c>
      <c r="AS286" s="126">
        <f t="shared" si="1143"/>
        <v>0.008765461452</v>
      </c>
      <c r="AT286" s="126">
        <f t="shared" si="1143"/>
        <v>0.01109021427</v>
      </c>
      <c r="AU286" s="126">
        <f t="shared" si="1143"/>
        <v>0.00180731164</v>
      </c>
      <c r="AV286" s="126">
        <f t="shared" si="1143"/>
        <v>0.002286642118</v>
      </c>
      <c r="AW286" s="126">
        <f t="shared" si="1143"/>
        <v>0.002893099375</v>
      </c>
      <c r="AX286" s="126">
        <f t="shared" si="1143"/>
        <v>0.0003726415752</v>
      </c>
      <c r="AY286" s="126">
        <f t="shared" si="1143"/>
        <v>0.0004714726016</v>
      </c>
      <c r="AZ286" s="126">
        <f t="shared" si="1143"/>
        <v>0.0005965153351</v>
      </c>
      <c r="BA286" s="126">
        <f t="shared" si="1143"/>
        <v>0.0007547215762</v>
      </c>
      <c r="BB286" s="126">
        <f t="shared" si="1143"/>
        <v>0.05378753922</v>
      </c>
      <c r="BC286" s="126">
        <f t="shared" si="1143"/>
        <v>0.01109021427</v>
      </c>
      <c r="BD286" s="126">
        <f t="shared" si="1143"/>
        <v>0.01403153197</v>
      </c>
      <c r="BE286" s="126">
        <f t="shared" si="1143"/>
        <v>0.002286642118</v>
      </c>
      <c r="BF286" s="126">
        <f t="shared" si="1143"/>
        <v>0.002893099375</v>
      </c>
      <c r="BG286" s="126">
        <f t="shared" si="1143"/>
        <v>0.003660399644</v>
      </c>
      <c r="BH286" s="126">
        <f t="shared" si="1143"/>
        <v>0.0004714726016</v>
      </c>
      <c r="BI286" s="126">
        <f t="shared" si="1143"/>
        <v>0.0005965153351</v>
      </c>
      <c r="BJ286" s="126">
        <f t="shared" si="1143"/>
        <v>0.0007547215762</v>
      </c>
      <c r="BK286" s="126">
        <f t="shared" si="1143"/>
        <v>0.0009548868638</v>
      </c>
      <c r="BL286" s="126">
        <f t="shared" si="1143"/>
        <v>0.06805293006</v>
      </c>
      <c r="BM286" s="126">
        <f t="shared" si="1143"/>
        <v>0.01403153197</v>
      </c>
      <c r="BN286" s="126">
        <f t="shared" si="1143"/>
        <v>0.01775293828</v>
      </c>
      <c r="BO286" s="126">
        <f t="shared" si="1143"/>
        <v>0.002893099375</v>
      </c>
      <c r="BP286" s="126">
        <f t="shared" si="1143"/>
        <v>0.003660399644</v>
      </c>
      <c r="BQ286" s="126">
        <f t="shared" si="1143"/>
        <v>0.004631201289</v>
      </c>
      <c r="BR286" s="126">
        <f t="shared" si="1143"/>
        <v>0.0005965153351</v>
      </c>
      <c r="BS286" s="126">
        <f t="shared" si="1143"/>
        <v>0.0007547215762</v>
      </c>
      <c r="BT286" s="126">
        <f t="shared" si="1143"/>
        <v>0.0009548868638</v>
      </c>
      <c r="BU286" s="126">
        <f t="shared" si="1143"/>
        <v>0.001208139467</v>
      </c>
      <c r="BV286" s="126">
        <f t="shared" si="1143"/>
        <v>0.008765461452</v>
      </c>
      <c r="BW286" s="126">
        <f t="shared" si="1143"/>
        <v>0.00180731164</v>
      </c>
      <c r="BX286" s="126">
        <f t="shared" si="1143"/>
        <v>0.002286642118</v>
      </c>
      <c r="BY286" s="126">
        <f t="shared" si="1143"/>
        <v>0.0003726415752</v>
      </c>
      <c r="BZ286" s="126">
        <f t="shared" si="1143"/>
        <v>0.0004714726016</v>
      </c>
      <c r="CA286" s="126">
        <f t="shared" si="1143"/>
        <v>0.0005965153351</v>
      </c>
      <c r="CB286" s="126">
        <f t="shared" si="1143"/>
        <v>0.00007683331447</v>
      </c>
      <c r="CC286" s="126">
        <f t="shared" si="1143"/>
        <v>0.0000972108457</v>
      </c>
      <c r="CD286" s="126">
        <f t="shared" si="1143"/>
        <v>0.0001229928526</v>
      </c>
      <c r="CE286" s="126">
        <f t="shared" si="1143"/>
        <v>0.0001556126961</v>
      </c>
      <c r="CF286" s="126">
        <f t="shared" si="1143"/>
        <v>0.01109021427</v>
      </c>
      <c r="CG286" s="126">
        <f t="shared" si="1143"/>
        <v>0.002286642118</v>
      </c>
      <c r="CH286" s="126">
        <f t="shared" si="1143"/>
        <v>0.002893099375</v>
      </c>
      <c r="CI286" s="126">
        <f t="shared" si="1143"/>
        <v>0.0004714726016</v>
      </c>
      <c r="CJ286" s="126">
        <f t="shared" si="1143"/>
        <v>0.0005965153351</v>
      </c>
      <c r="CK286" s="126">
        <f t="shared" si="1143"/>
        <v>0.0007547215762</v>
      </c>
      <c r="CL286" s="126">
        <f t="shared" si="1143"/>
        <v>0.0000972108457</v>
      </c>
      <c r="CM286" s="126">
        <f t="shared" si="1143"/>
        <v>0.0001229928526</v>
      </c>
      <c r="CN286" s="126">
        <f t="shared" si="1143"/>
        <v>0.0001556126961</v>
      </c>
      <c r="CO286" s="126">
        <f t="shared" si="1143"/>
        <v>0.0001968838894</v>
      </c>
      <c r="CP286" s="126">
        <f t="shared" si="1143"/>
        <v>0.01403153197</v>
      </c>
      <c r="CQ286" s="126">
        <f t="shared" si="1143"/>
        <v>0.002893099375</v>
      </c>
      <c r="CR286" s="126">
        <f t="shared" si="1143"/>
        <v>0.003660399644</v>
      </c>
      <c r="CS286" s="126">
        <f t="shared" si="1143"/>
        <v>0.0005965153351</v>
      </c>
      <c r="CT286" s="126">
        <f t="shared" si="1143"/>
        <v>0.0007547215762</v>
      </c>
      <c r="CU286" s="126">
        <f t="shared" si="1143"/>
        <v>0.0009548868638</v>
      </c>
      <c r="CV286" s="126">
        <f t="shared" si="1143"/>
        <v>0.0001229928526</v>
      </c>
      <c r="CW286" s="126">
        <f t="shared" si="1143"/>
        <v>0.0001556126961</v>
      </c>
      <c r="CX286" s="126">
        <f t="shared" si="1143"/>
        <v>0.0001968838894</v>
      </c>
      <c r="CY286" s="126">
        <f t="shared" si="1143"/>
        <v>0.000249100921</v>
      </c>
      <c r="CZ286" s="126">
        <f t="shared" si="1143"/>
        <v>0.01775293828</v>
      </c>
      <c r="DA286" s="126">
        <f t="shared" si="1143"/>
        <v>0.003660399644</v>
      </c>
      <c r="DB286" s="126">
        <f t="shared" si="1143"/>
        <v>0.004631201289</v>
      </c>
      <c r="DC286" s="126">
        <f t="shared" si="1143"/>
        <v>0.0007547215762</v>
      </c>
      <c r="DD286" s="126">
        <f t="shared" si="1143"/>
        <v>0.0009548868638</v>
      </c>
      <c r="DE286" s="126">
        <f t="shared" si="1143"/>
        <v>0.001208139467</v>
      </c>
      <c r="DF286" s="126">
        <f t="shared" si="1143"/>
        <v>0.0001556126961</v>
      </c>
      <c r="DG286" s="126">
        <f t="shared" si="1143"/>
        <v>0.0001968838894</v>
      </c>
      <c r="DH286" s="126">
        <f t="shared" si="1143"/>
        <v>0.000249100921</v>
      </c>
      <c r="DI286" s="126">
        <f t="shared" si="1143"/>
        <v>0.0003151668174</v>
      </c>
      <c r="DJ286" s="126">
        <f t="shared" ref="DJ286:DS286" si="1144">$A286*OFFSET($D286,0,DJ$3)</f>
        <v>0.2403100775</v>
      </c>
      <c r="DK286" s="126">
        <f t="shared" si="1144"/>
        <v>0.04954846959</v>
      </c>
      <c r="DL286" s="126">
        <f t="shared" si="1144"/>
        <v>0.06268958544</v>
      </c>
      <c r="DM286" s="126">
        <f t="shared" si="1144"/>
        <v>0.0102161793</v>
      </c>
      <c r="DN286" s="126">
        <f t="shared" si="1144"/>
        <v>0.01292568772</v>
      </c>
      <c r="DO286" s="126">
        <f t="shared" si="1144"/>
        <v>0.0163538049</v>
      </c>
      <c r="DP286" s="126">
        <f t="shared" si="1144"/>
        <v>0.002106428721</v>
      </c>
      <c r="DQ286" s="126">
        <f t="shared" si="1144"/>
        <v>0.002665090251</v>
      </c>
      <c r="DR286" s="126">
        <f t="shared" si="1144"/>
        <v>0.003371918536</v>
      </c>
      <c r="DS286" s="126">
        <f t="shared" si="1144"/>
        <v>0.004266209973</v>
      </c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5">
        <f t="shared" ref="EF286:EO286" si="1145">D286*EF$3</f>
        <v>-0.002271078519</v>
      </c>
      <c r="EG286" s="125">
        <f t="shared" si="1145"/>
        <v>0.09133397347</v>
      </c>
      <c r="EH286" s="125">
        <f t="shared" si="1145"/>
        <v>0.1499464395</v>
      </c>
      <c r="EI286" s="125">
        <f t="shared" si="1145"/>
        <v>-0.01516877987</v>
      </c>
      <c r="EJ286" s="125">
        <f t="shared" si="1145"/>
        <v>0.02876201546</v>
      </c>
      <c r="EK286" s="125">
        <f t="shared" si="1145"/>
        <v>-0.01526362822</v>
      </c>
      <c r="EL286" s="125">
        <f t="shared" si="1145"/>
        <v>0.002990744339</v>
      </c>
      <c r="EM286" s="125">
        <f t="shared" si="1145"/>
        <v>-0.003372058686</v>
      </c>
      <c r="EN286" s="125">
        <f t="shared" si="1145"/>
        <v>-0.004764402841</v>
      </c>
      <c r="EO286" s="125">
        <f t="shared" si="1145"/>
        <v>0.006149233078</v>
      </c>
      <c r="EP286" s="127">
        <f t="shared" si="17"/>
        <v>0.2383424578</v>
      </c>
      <c r="EQ286" s="127">
        <v>0.0036534163211591197</v>
      </c>
      <c r="ER286" s="127">
        <f t="shared" si="18"/>
        <v>0.2403100775</v>
      </c>
      <c r="ES286" s="127">
        <f t="shared" si="19"/>
        <v>0.000003871527545</v>
      </c>
      <c r="ET286" s="127">
        <f t="shared" si="20"/>
        <v>0.03726136765</v>
      </c>
    </row>
    <row r="287">
      <c r="A287" s="123">
        <f>'Yield Tabulations'!Z288</f>
        <v>0.3216080402</v>
      </c>
      <c r="B287" s="124">
        <f>'Yield Tabulations'!V288</f>
        <v>0.3975409836</v>
      </c>
      <c r="C287" s="124">
        <f>'Yield Tabulations'!W288</f>
        <v>0.2012987013</v>
      </c>
      <c r="D287" s="125">
        <f t="shared" si="11"/>
        <v>1</v>
      </c>
      <c r="E287" s="125">
        <f t="shared" ref="E287:M287" si="1146">POWER($B287,E$1)*POWER($C287,E$2)</f>
        <v>0.2012987013</v>
      </c>
      <c r="F287" s="125">
        <f t="shared" si="1146"/>
        <v>0.3975409836</v>
      </c>
      <c r="G287" s="125">
        <f t="shared" si="1146"/>
        <v>0.04052116714</v>
      </c>
      <c r="H287" s="125">
        <f t="shared" si="1146"/>
        <v>0.08002448371</v>
      </c>
      <c r="I287" s="125">
        <f t="shared" si="1146"/>
        <v>0.1580388336</v>
      </c>
      <c r="J287" s="125">
        <f t="shared" si="1146"/>
        <v>0.008156858321</v>
      </c>
      <c r="K287" s="125">
        <f t="shared" si="1146"/>
        <v>0.01610882464</v>
      </c>
      <c r="L287" s="125">
        <f t="shared" si="1146"/>
        <v>0.03181301197</v>
      </c>
      <c r="M287" s="125">
        <f t="shared" si="1146"/>
        <v>0.06282691338</v>
      </c>
      <c r="N287" s="126">
        <f t="shared" ref="N287:DI287" si="1147">OFFSET($D287,0,N$2)*OFFSET($D287,0,N$3)</f>
        <v>1</v>
      </c>
      <c r="O287" s="126">
        <f t="shared" si="1147"/>
        <v>0.2012987013</v>
      </c>
      <c r="P287" s="126">
        <f t="shared" si="1147"/>
        <v>0.3975409836</v>
      </c>
      <c r="Q287" s="126">
        <f t="shared" si="1147"/>
        <v>0.04052116714</v>
      </c>
      <c r="R287" s="126">
        <f t="shared" si="1147"/>
        <v>0.08002448371</v>
      </c>
      <c r="S287" s="126">
        <f t="shared" si="1147"/>
        <v>0.1580388336</v>
      </c>
      <c r="T287" s="126">
        <f t="shared" si="1147"/>
        <v>0.008156858321</v>
      </c>
      <c r="U287" s="126">
        <f t="shared" si="1147"/>
        <v>0.01610882464</v>
      </c>
      <c r="V287" s="126">
        <f t="shared" si="1147"/>
        <v>0.03181301197</v>
      </c>
      <c r="W287" s="126">
        <f t="shared" si="1147"/>
        <v>0.06282691338</v>
      </c>
      <c r="X287" s="126">
        <f t="shared" si="1147"/>
        <v>0.2012987013</v>
      </c>
      <c r="Y287" s="126">
        <f t="shared" si="1147"/>
        <v>0.04052116714</v>
      </c>
      <c r="Z287" s="126">
        <f t="shared" si="1147"/>
        <v>0.08002448371</v>
      </c>
      <c r="AA287" s="126">
        <f t="shared" si="1147"/>
        <v>0.008156858321</v>
      </c>
      <c r="AB287" s="126">
        <f t="shared" si="1147"/>
        <v>0.01610882464</v>
      </c>
      <c r="AC287" s="126">
        <f t="shared" si="1147"/>
        <v>0.03181301197</v>
      </c>
      <c r="AD287" s="126">
        <f t="shared" si="1147"/>
        <v>0.001641964987</v>
      </c>
      <c r="AE287" s="126">
        <f t="shared" si="1147"/>
        <v>0.00324268548</v>
      </c>
      <c r="AF287" s="126">
        <f t="shared" si="1147"/>
        <v>0.006403917994</v>
      </c>
      <c r="AG287" s="126">
        <f t="shared" si="1147"/>
        <v>0.01264697607</v>
      </c>
      <c r="AH287" s="126">
        <f t="shared" si="1147"/>
        <v>0.3975409836</v>
      </c>
      <c r="AI287" s="126">
        <f t="shared" si="1147"/>
        <v>0.08002448371</v>
      </c>
      <c r="AJ287" s="126">
        <f t="shared" si="1147"/>
        <v>0.1580388336</v>
      </c>
      <c r="AK287" s="126">
        <f t="shared" si="1147"/>
        <v>0.01610882464</v>
      </c>
      <c r="AL287" s="126">
        <f t="shared" si="1147"/>
        <v>0.03181301197</v>
      </c>
      <c r="AM287" s="126">
        <f t="shared" si="1147"/>
        <v>0.06282691338</v>
      </c>
      <c r="AN287" s="126">
        <f t="shared" si="1147"/>
        <v>0.00324268548</v>
      </c>
      <c r="AO287" s="126">
        <f t="shared" si="1147"/>
        <v>0.006403917994</v>
      </c>
      <c r="AP287" s="126">
        <f t="shared" si="1147"/>
        <v>0.01264697607</v>
      </c>
      <c r="AQ287" s="126">
        <f t="shared" si="1147"/>
        <v>0.02497627294</v>
      </c>
      <c r="AR287" s="126">
        <f t="shared" si="1147"/>
        <v>0.04052116714</v>
      </c>
      <c r="AS287" s="126">
        <f t="shared" si="1147"/>
        <v>0.008156858321</v>
      </c>
      <c r="AT287" s="126">
        <f t="shared" si="1147"/>
        <v>0.01610882464</v>
      </c>
      <c r="AU287" s="126">
        <f t="shared" si="1147"/>
        <v>0.001641964987</v>
      </c>
      <c r="AV287" s="126">
        <f t="shared" si="1147"/>
        <v>0.00324268548</v>
      </c>
      <c r="AW287" s="126">
        <f t="shared" si="1147"/>
        <v>0.006403917994</v>
      </c>
      <c r="AX287" s="126">
        <f t="shared" si="1147"/>
        <v>0.0003305254194</v>
      </c>
      <c r="AY287" s="126">
        <f t="shared" si="1147"/>
        <v>0.0006527483759</v>
      </c>
      <c r="AZ287" s="126">
        <f t="shared" si="1147"/>
        <v>0.001289100375</v>
      </c>
      <c r="BA287" s="126">
        <f t="shared" si="1147"/>
        <v>0.002545819858</v>
      </c>
      <c r="BB287" s="126">
        <f t="shared" si="1147"/>
        <v>0.08002448371</v>
      </c>
      <c r="BC287" s="126">
        <f t="shared" si="1147"/>
        <v>0.01610882464</v>
      </c>
      <c r="BD287" s="126">
        <f t="shared" si="1147"/>
        <v>0.03181301197</v>
      </c>
      <c r="BE287" s="126">
        <f t="shared" si="1147"/>
        <v>0.00324268548</v>
      </c>
      <c r="BF287" s="126">
        <f t="shared" si="1147"/>
        <v>0.006403917994</v>
      </c>
      <c r="BG287" s="126">
        <f t="shared" si="1147"/>
        <v>0.01264697607</v>
      </c>
      <c r="BH287" s="126">
        <f t="shared" si="1147"/>
        <v>0.0006527483759</v>
      </c>
      <c r="BI287" s="126">
        <f t="shared" si="1147"/>
        <v>0.001289100375</v>
      </c>
      <c r="BJ287" s="126">
        <f t="shared" si="1147"/>
        <v>0.002545819858</v>
      </c>
      <c r="BK287" s="126">
        <f t="shared" si="1147"/>
        <v>0.005027691306</v>
      </c>
      <c r="BL287" s="126">
        <f t="shared" si="1147"/>
        <v>0.1580388336</v>
      </c>
      <c r="BM287" s="126">
        <f t="shared" si="1147"/>
        <v>0.03181301197</v>
      </c>
      <c r="BN287" s="126">
        <f t="shared" si="1147"/>
        <v>0.06282691338</v>
      </c>
      <c r="BO287" s="126">
        <f t="shared" si="1147"/>
        <v>0.006403917994</v>
      </c>
      <c r="BP287" s="126">
        <f t="shared" si="1147"/>
        <v>0.01264697607</v>
      </c>
      <c r="BQ287" s="126">
        <f t="shared" si="1147"/>
        <v>0.02497627294</v>
      </c>
      <c r="BR287" s="126">
        <f t="shared" si="1147"/>
        <v>0.001289100375</v>
      </c>
      <c r="BS287" s="126">
        <f t="shared" si="1147"/>
        <v>0.002545819858</v>
      </c>
      <c r="BT287" s="126">
        <f t="shared" si="1147"/>
        <v>0.005027691306</v>
      </c>
      <c r="BU287" s="126">
        <f t="shared" si="1147"/>
        <v>0.009929092112</v>
      </c>
      <c r="BV287" s="126">
        <f t="shared" si="1147"/>
        <v>0.008156858321</v>
      </c>
      <c r="BW287" s="126">
        <f t="shared" si="1147"/>
        <v>0.001641964987</v>
      </c>
      <c r="BX287" s="126">
        <f t="shared" si="1147"/>
        <v>0.00324268548</v>
      </c>
      <c r="BY287" s="126">
        <f t="shared" si="1147"/>
        <v>0.0003305254194</v>
      </c>
      <c r="BZ287" s="126">
        <f t="shared" si="1147"/>
        <v>0.0006527483759</v>
      </c>
      <c r="CA287" s="126">
        <f t="shared" si="1147"/>
        <v>0.001289100375</v>
      </c>
      <c r="CB287" s="126">
        <f t="shared" si="1147"/>
        <v>0.00006653433767</v>
      </c>
      <c r="CC287" s="126">
        <f t="shared" si="1147"/>
        <v>0.0001313974003</v>
      </c>
      <c r="CD287" s="126">
        <f t="shared" si="1147"/>
        <v>0.0002594942314</v>
      </c>
      <c r="CE287" s="126">
        <f t="shared" si="1147"/>
        <v>0.0005124702312</v>
      </c>
      <c r="CF287" s="126">
        <f t="shared" si="1147"/>
        <v>0.01610882464</v>
      </c>
      <c r="CG287" s="126">
        <f t="shared" si="1147"/>
        <v>0.00324268548</v>
      </c>
      <c r="CH287" s="126">
        <f t="shared" si="1147"/>
        <v>0.006403917994</v>
      </c>
      <c r="CI287" s="126">
        <f t="shared" si="1147"/>
        <v>0.0006527483759</v>
      </c>
      <c r="CJ287" s="126">
        <f t="shared" si="1147"/>
        <v>0.001289100375</v>
      </c>
      <c r="CK287" s="126">
        <f t="shared" si="1147"/>
        <v>0.002545819858</v>
      </c>
      <c r="CL287" s="126">
        <f t="shared" si="1147"/>
        <v>0.0001313974003</v>
      </c>
      <c r="CM287" s="126">
        <f t="shared" si="1147"/>
        <v>0.0002594942314</v>
      </c>
      <c r="CN287" s="126">
        <f t="shared" si="1147"/>
        <v>0.0005124702312</v>
      </c>
      <c r="CO287" s="126">
        <f t="shared" si="1147"/>
        <v>0.00101206773</v>
      </c>
      <c r="CP287" s="126">
        <f t="shared" si="1147"/>
        <v>0.03181301197</v>
      </c>
      <c r="CQ287" s="126">
        <f t="shared" si="1147"/>
        <v>0.006403917994</v>
      </c>
      <c r="CR287" s="126">
        <f t="shared" si="1147"/>
        <v>0.01264697607</v>
      </c>
      <c r="CS287" s="126">
        <f t="shared" si="1147"/>
        <v>0.001289100375</v>
      </c>
      <c r="CT287" s="126">
        <f t="shared" si="1147"/>
        <v>0.002545819858</v>
      </c>
      <c r="CU287" s="126">
        <f t="shared" si="1147"/>
        <v>0.005027691306</v>
      </c>
      <c r="CV287" s="126">
        <f t="shared" si="1147"/>
        <v>0.0002594942314</v>
      </c>
      <c r="CW287" s="126">
        <f t="shared" si="1147"/>
        <v>0.0005124702312</v>
      </c>
      <c r="CX287" s="126">
        <f t="shared" si="1147"/>
        <v>0.00101206773</v>
      </c>
      <c r="CY287" s="126">
        <f t="shared" si="1147"/>
        <v>0.001998713347</v>
      </c>
      <c r="CZ287" s="126">
        <f t="shared" si="1147"/>
        <v>0.06282691338</v>
      </c>
      <c r="DA287" s="126">
        <f t="shared" si="1147"/>
        <v>0.01264697607</v>
      </c>
      <c r="DB287" s="126">
        <f t="shared" si="1147"/>
        <v>0.02497627294</v>
      </c>
      <c r="DC287" s="126">
        <f t="shared" si="1147"/>
        <v>0.002545819858</v>
      </c>
      <c r="DD287" s="126">
        <f t="shared" si="1147"/>
        <v>0.005027691306</v>
      </c>
      <c r="DE287" s="126">
        <f t="shared" si="1147"/>
        <v>0.009929092112</v>
      </c>
      <c r="DF287" s="126">
        <f t="shared" si="1147"/>
        <v>0.0005124702312</v>
      </c>
      <c r="DG287" s="126">
        <f t="shared" si="1147"/>
        <v>0.00101206773</v>
      </c>
      <c r="DH287" s="126">
        <f t="shared" si="1147"/>
        <v>0.001998713347</v>
      </c>
      <c r="DI287" s="126">
        <f t="shared" si="1147"/>
        <v>0.003947221044</v>
      </c>
      <c r="DJ287" s="126">
        <f t="shared" ref="DJ287:DS287" si="1148">$A287*OFFSET($D287,0,DJ$3)</f>
        <v>0.3216080402</v>
      </c>
      <c r="DK287" s="126">
        <f t="shared" si="1148"/>
        <v>0.06473928082</v>
      </c>
      <c r="DL287" s="126">
        <f t="shared" si="1148"/>
        <v>0.1278523766</v>
      </c>
      <c r="DM287" s="126">
        <f t="shared" si="1148"/>
        <v>0.01303193315</v>
      </c>
      <c r="DN287" s="126">
        <f t="shared" si="1148"/>
        <v>0.02573651738</v>
      </c>
      <c r="DO287" s="126">
        <f t="shared" si="1148"/>
        <v>0.05082655956</v>
      </c>
      <c r="DP287" s="126">
        <f t="shared" si="1148"/>
        <v>0.002623311219</v>
      </c>
      <c r="DQ287" s="126">
        <f t="shared" si="1148"/>
        <v>0.005180727524</v>
      </c>
      <c r="DR287" s="126">
        <f t="shared" si="1148"/>
        <v>0.01023132043</v>
      </c>
      <c r="DS287" s="126">
        <f t="shared" si="1148"/>
        <v>0.02020564048</v>
      </c>
      <c r="DT287" s="126"/>
      <c r="DU287" s="126"/>
      <c r="DV287" s="126"/>
      <c r="DW287" s="126"/>
      <c r="DX287" s="126"/>
      <c r="DY287" s="126"/>
      <c r="DZ287" s="126"/>
      <c r="EA287" s="126"/>
      <c r="EB287" s="126"/>
      <c r="EC287" s="126"/>
      <c r="ED287" s="126"/>
      <c r="EE287" s="126"/>
      <c r="EF287" s="125">
        <f t="shared" ref="EF287:EO287" si="1149">D287*EF$3</f>
        <v>-0.002271078519</v>
      </c>
      <c r="EG287" s="125">
        <f t="shared" si="1149"/>
        <v>0.08916923968</v>
      </c>
      <c r="EH287" s="125">
        <f t="shared" si="1149"/>
        <v>0.2285044444</v>
      </c>
      <c r="EI287" s="125">
        <f t="shared" si="1149"/>
        <v>-0.01445826139</v>
      </c>
      <c r="EJ287" s="125">
        <f t="shared" si="1149"/>
        <v>0.0427917966</v>
      </c>
      <c r="EK287" s="125">
        <f t="shared" si="1149"/>
        <v>-0.03544661485</v>
      </c>
      <c r="EL287" s="125">
        <f t="shared" si="1149"/>
        <v>0.002783091111</v>
      </c>
      <c r="EM287" s="125">
        <f t="shared" si="1149"/>
        <v>-0.004898002936</v>
      </c>
      <c r="EN287" s="125">
        <f t="shared" si="1149"/>
        <v>-0.01080209951</v>
      </c>
      <c r="EO287" s="125">
        <f t="shared" si="1149"/>
        <v>0.02176188121</v>
      </c>
      <c r="EP287" s="127">
        <f t="shared" si="17"/>
        <v>0.3171343958</v>
      </c>
      <c r="EQ287" s="127">
        <v>0.0029854341338791945</v>
      </c>
      <c r="ER287" s="127">
        <f t="shared" si="18"/>
        <v>0.3216080402</v>
      </c>
      <c r="ES287" s="127">
        <f t="shared" si="19"/>
        <v>0.00002001349415</v>
      </c>
      <c r="ET287" s="127">
        <f t="shared" si="20"/>
        <v>0.01248450356</v>
      </c>
    </row>
    <row r="288">
      <c r="A288" s="123">
        <f>'Yield Tabulations'!Z289</f>
        <v>0.3867867868</v>
      </c>
      <c r="B288" s="124">
        <f>'Yield Tabulations'!V289</f>
        <v>0.4368737475</v>
      </c>
      <c r="C288" s="124">
        <f>'Yield Tabulations'!W289</f>
        <v>0.311844078</v>
      </c>
      <c r="D288" s="125">
        <f t="shared" si="11"/>
        <v>1</v>
      </c>
      <c r="E288" s="125">
        <f t="shared" ref="E288:M288" si="1150">POWER($B288,E$1)*POWER($C288,E$2)</f>
        <v>0.311844078</v>
      </c>
      <c r="F288" s="125">
        <f t="shared" si="1150"/>
        <v>0.4368737475</v>
      </c>
      <c r="G288" s="125">
        <f t="shared" si="1150"/>
        <v>0.09724672896</v>
      </c>
      <c r="H288" s="125">
        <f t="shared" si="1150"/>
        <v>0.136236491</v>
      </c>
      <c r="I288" s="125">
        <f t="shared" si="1150"/>
        <v>0.1908586713</v>
      </c>
      <c r="J288" s="125">
        <f t="shared" si="1150"/>
        <v>0.03032581653</v>
      </c>
      <c r="K288" s="125">
        <f t="shared" si="1150"/>
        <v>0.04248454291</v>
      </c>
      <c r="L288" s="125">
        <f t="shared" si="1150"/>
        <v>0.05951814636</v>
      </c>
      <c r="M288" s="125">
        <f t="shared" si="1150"/>
        <v>0.08338114295</v>
      </c>
      <c r="N288" s="126">
        <f t="shared" ref="N288:DI288" si="1151">OFFSET($D288,0,N$2)*OFFSET($D288,0,N$3)</f>
        <v>1</v>
      </c>
      <c r="O288" s="126">
        <f t="shared" si="1151"/>
        <v>0.311844078</v>
      </c>
      <c r="P288" s="126">
        <f t="shared" si="1151"/>
        <v>0.4368737475</v>
      </c>
      <c r="Q288" s="126">
        <f t="shared" si="1151"/>
        <v>0.09724672896</v>
      </c>
      <c r="R288" s="126">
        <f t="shared" si="1151"/>
        <v>0.136236491</v>
      </c>
      <c r="S288" s="126">
        <f t="shared" si="1151"/>
        <v>0.1908586713</v>
      </c>
      <c r="T288" s="126">
        <f t="shared" si="1151"/>
        <v>0.03032581653</v>
      </c>
      <c r="U288" s="126">
        <f t="shared" si="1151"/>
        <v>0.04248454291</v>
      </c>
      <c r="V288" s="126">
        <f t="shared" si="1151"/>
        <v>0.05951814636</v>
      </c>
      <c r="W288" s="126">
        <f t="shared" si="1151"/>
        <v>0.08338114295</v>
      </c>
      <c r="X288" s="126">
        <f t="shared" si="1151"/>
        <v>0.311844078</v>
      </c>
      <c r="Y288" s="126">
        <f t="shared" si="1151"/>
        <v>0.09724672896</v>
      </c>
      <c r="Z288" s="126">
        <f t="shared" si="1151"/>
        <v>0.136236491</v>
      </c>
      <c r="AA288" s="126">
        <f t="shared" si="1151"/>
        <v>0.03032581653</v>
      </c>
      <c r="AB288" s="126">
        <f t="shared" si="1151"/>
        <v>0.04248454291</v>
      </c>
      <c r="AC288" s="126">
        <f t="shared" si="1151"/>
        <v>0.05951814636</v>
      </c>
      <c r="AD288" s="126">
        <f t="shared" si="1151"/>
        <v>0.009456926293</v>
      </c>
      <c r="AE288" s="126">
        <f t="shared" si="1151"/>
        <v>0.01324855311</v>
      </c>
      <c r="AF288" s="126">
        <f t="shared" si="1151"/>
        <v>0.01856038147</v>
      </c>
      <c r="AG288" s="126">
        <f t="shared" si="1151"/>
        <v>0.02600191564</v>
      </c>
      <c r="AH288" s="126">
        <f t="shared" si="1151"/>
        <v>0.4368737475</v>
      </c>
      <c r="AI288" s="126">
        <f t="shared" si="1151"/>
        <v>0.136236491</v>
      </c>
      <c r="AJ288" s="126">
        <f t="shared" si="1151"/>
        <v>0.1908586713</v>
      </c>
      <c r="AK288" s="126">
        <f t="shared" si="1151"/>
        <v>0.04248454291</v>
      </c>
      <c r="AL288" s="126">
        <f t="shared" si="1151"/>
        <v>0.05951814636</v>
      </c>
      <c r="AM288" s="126">
        <f t="shared" si="1151"/>
        <v>0.08338114295</v>
      </c>
      <c r="AN288" s="126">
        <f t="shared" si="1151"/>
        <v>0.01324855311</v>
      </c>
      <c r="AO288" s="126">
        <f t="shared" si="1151"/>
        <v>0.01856038147</v>
      </c>
      <c r="AP288" s="126">
        <f t="shared" si="1151"/>
        <v>0.02600191564</v>
      </c>
      <c r="AQ288" s="126">
        <f t="shared" si="1151"/>
        <v>0.03642703239</v>
      </c>
      <c r="AR288" s="126">
        <f t="shared" si="1151"/>
        <v>0.09724672896</v>
      </c>
      <c r="AS288" s="126">
        <f t="shared" si="1151"/>
        <v>0.03032581653</v>
      </c>
      <c r="AT288" s="126">
        <f t="shared" si="1151"/>
        <v>0.04248454291</v>
      </c>
      <c r="AU288" s="126">
        <f t="shared" si="1151"/>
        <v>0.009456926293</v>
      </c>
      <c r="AV288" s="126">
        <f t="shared" si="1151"/>
        <v>0.01324855311</v>
      </c>
      <c r="AW288" s="126">
        <f t="shared" si="1151"/>
        <v>0.01856038147</v>
      </c>
      <c r="AX288" s="126">
        <f t="shared" si="1151"/>
        <v>0.00294908646</v>
      </c>
      <c r="AY288" s="126">
        <f t="shared" si="1151"/>
        <v>0.00413148283</v>
      </c>
      <c r="AZ288" s="126">
        <f t="shared" si="1151"/>
        <v>0.005787945047</v>
      </c>
      <c r="BA288" s="126">
        <f t="shared" si="1151"/>
        <v>0.008108543409</v>
      </c>
      <c r="BB288" s="126">
        <f t="shared" si="1151"/>
        <v>0.136236491</v>
      </c>
      <c r="BC288" s="126">
        <f t="shared" si="1151"/>
        <v>0.04248454291</v>
      </c>
      <c r="BD288" s="126">
        <f t="shared" si="1151"/>
        <v>0.05951814636</v>
      </c>
      <c r="BE288" s="126">
        <f t="shared" si="1151"/>
        <v>0.01324855311</v>
      </c>
      <c r="BF288" s="126">
        <f t="shared" si="1151"/>
        <v>0.01856038147</v>
      </c>
      <c r="BG288" s="126">
        <f t="shared" si="1151"/>
        <v>0.02600191564</v>
      </c>
      <c r="BH288" s="126">
        <f t="shared" si="1151"/>
        <v>0.00413148283</v>
      </c>
      <c r="BI288" s="126">
        <f t="shared" si="1151"/>
        <v>0.005787945047</v>
      </c>
      <c r="BJ288" s="126">
        <f t="shared" si="1151"/>
        <v>0.008108543409</v>
      </c>
      <c r="BK288" s="126">
        <f t="shared" si="1151"/>
        <v>0.01135955433</v>
      </c>
      <c r="BL288" s="126">
        <f t="shared" si="1151"/>
        <v>0.1908586713</v>
      </c>
      <c r="BM288" s="126">
        <f t="shared" si="1151"/>
        <v>0.05951814636</v>
      </c>
      <c r="BN288" s="126">
        <f t="shared" si="1151"/>
        <v>0.08338114295</v>
      </c>
      <c r="BO288" s="126">
        <f t="shared" si="1151"/>
        <v>0.01856038147</v>
      </c>
      <c r="BP288" s="126">
        <f t="shared" si="1151"/>
        <v>0.02600191564</v>
      </c>
      <c r="BQ288" s="126">
        <f t="shared" si="1151"/>
        <v>0.03642703239</v>
      </c>
      <c r="BR288" s="126">
        <f t="shared" si="1151"/>
        <v>0.005787945047</v>
      </c>
      <c r="BS288" s="126">
        <f t="shared" si="1151"/>
        <v>0.008108543409</v>
      </c>
      <c r="BT288" s="126">
        <f t="shared" si="1151"/>
        <v>0.01135955433</v>
      </c>
      <c r="BU288" s="126">
        <f t="shared" si="1151"/>
        <v>0.01591401415</v>
      </c>
      <c r="BV288" s="126">
        <f t="shared" si="1151"/>
        <v>0.03032581653</v>
      </c>
      <c r="BW288" s="126">
        <f t="shared" si="1151"/>
        <v>0.009456926293</v>
      </c>
      <c r="BX288" s="126">
        <f t="shared" si="1151"/>
        <v>0.01324855311</v>
      </c>
      <c r="BY288" s="126">
        <f t="shared" si="1151"/>
        <v>0.00294908646</v>
      </c>
      <c r="BZ288" s="126">
        <f t="shared" si="1151"/>
        <v>0.00413148283</v>
      </c>
      <c r="CA288" s="126">
        <f t="shared" si="1151"/>
        <v>0.005787945047</v>
      </c>
      <c r="CB288" s="126">
        <f t="shared" si="1151"/>
        <v>0.000919655148</v>
      </c>
      <c r="CC288" s="126">
        <f t="shared" si="1151"/>
        <v>0.001288378454</v>
      </c>
      <c r="CD288" s="126">
        <f t="shared" si="1151"/>
        <v>0.001804936386</v>
      </c>
      <c r="CE288" s="126">
        <f t="shared" si="1151"/>
        <v>0.002528601243</v>
      </c>
      <c r="CF288" s="126">
        <f t="shared" si="1151"/>
        <v>0.04248454291</v>
      </c>
      <c r="CG288" s="126">
        <f t="shared" si="1151"/>
        <v>0.01324855311</v>
      </c>
      <c r="CH288" s="126">
        <f t="shared" si="1151"/>
        <v>0.01856038147</v>
      </c>
      <c r="CI288" s="126">
        <f t="shared" si="1151"/>
        <v>0.00413148283</v>
      </c>
      <c r="CJ288" s="126">
        <f t="shared" si="1151"/>
        <v>0.005787945047</v>
      </c>
      <c r="CK288" s="126">
        <f t="shared" si="1151"/>
        <v>0.008108543409</v>
      </c>
      <c r="CL288" s="126">
        <f t="shared" si="1151"/>
        <v>0.001288378454</v>
      </c>
      <c r="CM288" s="126">
        <f t="shared" si="1151"/>
        <v>0.001804936386</v>
      </c>
      <c r="CN288" s="126">
        <f t="shared" si="1151"/>
        <v>0.002528601243</v>
      </c>
      <c r="CO288" s="126">
        <f t="shared" si="1151"/>
        <v>0.003542409746</v>
      </c>
      <c r="CP288" s="126">
        <f t="shared" si="1151"/>
        <v>0.05951814636</v>
      </c>
      <c r="CQ288" s="126">
        <f t="shared" si="1151"/>
        <v>0.01856038147</v>
      </c>
      <c r="CR288" s="126">
        <f t="shared" si="1151"/>
        <v>0.02600191564</v>
      </c>
      <c r="CS288" s="126">
        <f t="shared" si="1151"/>
        <v>0.005787945047</v>
      </c>
      <c r="CT288" s="126">
        <f t="shared" si="1151"/>
        <v>0.008108543409</v>
      </c>
      <c r="CU288" s="126">
        <f t="shared" si="1151"/>
        <v>0.01135955433</v>
      </c>
      <c r="CV288" s="126">
        <f t="shared" si="1151"/>
        <v>0.001804936386</v>
      </c>
      <c r="CW288" s="126">
        <f t="shared" si="1151"/>
        <v>0.002528601243</v>
      </c>
      <c r="CX288" s="126">
        <f t="shared" si="1151"/>
        <v>0.003542409746</v>
      </c>
      <c r="CY288" s="126">
        <f t="shared" si="1151"/>
        <v>0.00496269107</v>
      </c>
      <c r="CZ288" s="126">
        <f t="shared" si="1151"/>
        <v>0.08338114295</v>
      </c>
      <c r="DA288" s="126">
        <f t="shared" si="1151"/>
        <v>0.02600191564</v>
      </c>
      <c r="DB288" s="126">
        <f t="shared" si="1151"/>
        <v>0.03642703239</v>
      </c>
      <c r="DC288" s="126">
        <f t="shared" si="1151"/>
        <v>0.008108543409</v>
      </c>
      <c r="DD288" s="126">
        <f t="shared" si="1151"/>
        <v>0.01135955433</v>
      </c>
      <c r="DE288" s="126">
        <f t="shared" si="1151"/>
        <v>0.01591401415</v>
      </c>
      <c r="DF288" s="126">
        <f t="shared" si="1151"/>
        <v>0.002528601243</v>
      </c>
      <c r="DG288" s="126">
        <f t="shared" si="1151"/>
        <v>0.003542409746</v>
      </c>
      <c r="DH288" s="126">
        <f t="shared" si="1151"/>
        <v>0.00496269107</v>
      </c>
      <c r="DI288" s="126">
        <f t="shared" si="1151"/>
        <v>0.006952415</v>
      </c>
      <c r="DJ288" s="126">
        <f t="shared" ref="DJ288:DS288" si="1152">$A288*OFFSET($D288,0,DJ$3)</f>
        <v>0.3867867868</v>
      </c>
      <c r="DK288" s="126">
        <f t="shared" si="1152"/>
        <v>0.1206171689</v>
      </c>
      <c r="DL288" s="126">
        <f t="shared" si="1152"/>
        <v>0.168976993</v>
      </c>
      <c r="DM288" s="126">
        <f t="shared" si="1152"/>
        <v>0.03761374982</v>
      </c>
      <c r="DN288" s="126">
        <f t="shared" si="1152"/>
        <v>0.05269447459</v>
      </c>
      <c r="DO288" s="126">
        <f t="shared" si="1152"/>
        <v>0.07382161218</v>
      </c>
      <c r="DP288" s="126">
        <f t="shared" si="1152"/>
        <v>0.01172962513</v>
      </c>
      <c r="DQ288" s="126">
        <f t="shared" si="1152"/>
        <v>0.01643245984</v>
      </c>
      <c r="DR288" s="126">
        <f t="shared" si="1152"/>
        <v>0.02302083258</v>
      </c>
      <c r="DS288" s="126">
        <f t="shared" si="1152"/>
        <v>0.03225072436</v>
      </c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5">
        <f t="shared" ref="EF288:EO288" si="1153">D288*EF$3</f>
        <v>-0.002271078519</v>
      </c>
      <c r="EG288" s="125">
        <f t="shared" si="1153"/>
        <v>0.1381374999</v>
      </c>
      <c r="EH288" s="125">
        <f t="shared" si="1153"/>
        <v>0.251112708</v>
      </c>
      <c r="EI288" s="125">
        <f t="shared" si="1153"/>
        <v>-0.03469837435</v>
      </c>
      <c r="EJ288" s="125">
        <f t="shared" si="1153"/>
        <v>0.07285025708</v>
      </c>
      <c r="EK288" s="125">
        <f t="shared" si="1153"/>
        <v>-0.04280779385</v>
      </c>
      <c r="EL288" s="125">
        <f t="shared" si="1153"/>
        <v>0.01034706097</v>
      </c>
      <c r="EM288" s="125">
        <f t="shared" si="1153"/>
        <v>-0.01291772805</v>
      </c>
      <c r="EN288" s="125">
        <f t="shared" si="1153"/>
        <v>-0.02020937031</v>
      </c>
      <c r="EO288" s="125">
        <f t="shared" si="1153"/>
        <v>0.02888142088</v>
      </c>
      <c r="EP288" s="127">
        <f t="shared" si="17"/>
        <v>0.3884246018</v>
      </c>
      <c r="EQ288" s="127">
        <v>0.0022096632913867764</v>
      </c>
      <c r="ER288" s="127">
        <f t="shared" si="18"/>
        <v>0.3867867868</v>
      </c>
      <c r="ES288" s="127">
        <f t="shared" si="19"/>
        <v>0.000002682438037</v>
      </c>
      <c r="ET288" s="127">
        <f t="shared" si="20"/>
        <v>0.002167398623</v>
      </c>
    </row>
    <row r="289">
      <c r="A289" s="123">
        <f>'Yield Tabulations'!Z290</f>
        <v>0.3868092692</v>
      </c>
      <c r="B289" s="124">
        <f>'Yield Tabulations'!V290</f>
        <v>0.4542586751</v>
      </c>
      <c r="C289" s="124">
        <f>'Yield Tabulations'!W290</f>
        <v>0.2991803279</v>
      </c>
      <c r="D289" s="125">
        <f t="shared" si="11"/>
        <v>1</v>
      </c>
      <c r="E289" s="125">
        <f t="shared" ref="E289:M289" si="1154">POWER($B289,E$1)*POWER($C289,E$2)</f>
        <v>0.2991803279</v>
      </c>
      <c r="F289" s="125">
        <f t="shared" si="1154"/>
        <v>0.4542586751</v>
      </c>
      <c r="G289" s="125">
        <f t="shared" si="1154"/>
        <v>0.08950886858</v>
      </c>
      <c r="H289" s="125">
        <f t="shared" si="1154"/>
        <v>0.1359052593</v>
      </c>
      <c r="I289" s="125">
        <f t="shared" si="1154"/>
        <v>0.2063509439</v>
      </c>
      <c r="J289" s="125">
        <f t="shared" si="1154"/>
        <v>0.02677929265</v>
      </c>
      <c r="K289" s="125">
        <f t="shared" si="1154"/>
        <v>0.04066018005</v>
      </c>
      <c r="L289" s="125">
        <f t="shared" si="1154"/>
        <v>0.06173614305</v>
      </c>
      <c r="M289" s="125">
        <f t="shared" si="1154"/>
        <v>0.09373670637</v>
      </c>
      <c r="N289" s="126">
        <f t="shared" ref="N289:DI289" si="1155">OFFSET($D289,0,N$2)*OFFSET($D289,0,N$3)</f>
        <v>1</v>
      </c>
      <c r="O289" s="126">
        <f t="shared" si="1155"/>
        <v>0.2991803279</v>
      </c>
      <c r="P289" s="126">
        <f t="shared" si="1155"/>
        <v>0.4542586751</v>
      </c>
      <c r="Q289" s="126">
        <f t="shared" si="1155"/>
        <v>0.08950886858</v>
      </c>
      <c r="R289" s="126">
        <f t="shared" si="1155"/>
        <v>0.1359052593</v>
      </c>
      <c r="S289" s="126">
        <f t="shared" si="1155"/>
        <v>0.2063509439</v>
      </c>
      <c r="T289" s="126">
        <f t="shared" si="1155"/>
        <v>0.02677929265</v>
      </c>
      <c r="U289" s="126">
        <f t="shared" si="1155"/>
        <v>0.04066018005</v>
      </c>
      <c r="V289" s="126">
        <f t="shared" si="1155"/>
        <v>0.06173614305</v>
      </c>
      <c r="W289" s="126">
        <f t="shared" si="1155"/>
        <v>0.09373670637</v>
      </c>
      <c r="X289" s="126">
        <f t="shared" si="1155"/>
        <v>0.2991803279</v>
      </c>
      <c r="Y289" s="126">
        <f t="shared" si="1155"/>
        <v>0.08950886858</v>
      </c>
      <c r="Z289" s="126">
        <f t="shared" si="1155"/>
        <v>0.1359052593</v>
      </c>
      <c r="AA289" s="126">
        <f t="shared" si="1155"/>
        <v>0.02677929265</v>
      </c>
      <c r="AB289" s="126">
        <f t="shared" si="1155"/>
        <v>0.04066018005</v>
      </c>
      <c r="AC289" s="126">
        <f t="shared" si="1155"/>
        <v>0.06173614305</v>
      </c>
      <c r="AD289" s="126">
        <f t="shared" si="1155"/>
        <v>0.008011837555</v>
      </c>
      <c r="AE289" s="126">
        <f t="shared" si="1155"/>
        <v>0.012164726</v>
      </c>
      <c r="AF289" s="126">
        <f t="shared" si="1155"/>
        <v>0.01847023952</v>
      </c>
      <c r="AG289" s="126">
        <f t="shared" si="1155"/>
        <v>0.02804417855</v>
      </c>
      <c r="AH289" s="126">
        <f t="shared" si="1155"/>
        <v>0.4542586751</v>
      </c>
      <c r="AI289" s="126">
        <f t="shared" si="1155"/>
        <v>0.1359052593</v>
      </c>
      <c r="AJ289" s="126">
        <f t="shared" si="1155"/>
        <v>0.2063509439</v>
      </c>
      <c r="AK289" s="126">
        <f t="shared" si="1155"/>
        <v>0.04066018005</v>
      </c>
      <c r="AL289" s="126">
        <f t="shared" si="1155"/>
        <v>0.06173614305</v>
      </c>
      <c r="AM289" s="126">
        <f t="shared" si="1155"/>
        <v>0.09373670637</v>
      </c>
      <c r="AN289" s="126">
        <f t="shared" si="1155"/>
        <v>0.012164726</v>
      </c>
      <c r="AO289" s="126">
        <f t="shared" si="1155"/>
        <v>0.01847023952</v>
      </c>
      <c r="AP289" s="126">
        <f t="shared" si="1155"/>
        <v>0.02804417855</v>
      </c>
      <c r="AQ289" s="126">
        <f t="shared" si="1155"/>
        <v>0.04258071204</v>
      </c>
      <c r="AR289" s="126">
        <f t="shared" si="1155"/>
        <v>0.08950886858</v>
      </c>
      <c r="AS289" s="126">
        <f t="shared" si="1155"/>
        <v>0.02677929265</v>
      </c>
      <c r="AT289" s="126">
        <f t="shared" si="1155"/>
        <v>0.04066018005</v>
      </c>
      <c r="AU289" s="126">
        <f t="shared" si="1155"/>
        <v>0.008011837555</v>
      </c>
      <c r="AV289" s="126">
        <f t="shared" si="1155"/>
        <v>0.012164726</v>
      </c>
      <c r="AW289" s="126">
        <f t="shared" si="1155"/>
        <v>0.01847023952</v>
      </c>
      <c r="AX289" s="126">
        <f t="shared" si="1155"/>
        <v>0.002396984187</v>
      </c>
      <c r="AY289" s="126">
        <f t="shared" si="1155"/>
        <v>0.003639446713</v>
      </c>
      <c r="AZ289" s="126">
        <f t="shared" si="1155"/>
        <v>0.005525932315</v>
      </c>
      <c r="BA289" s="126">
        <f t="shared" si="1155"/>
        <v>0.008390266532</v>
      </c>
      <c r="BB289" s="126">
        <f t="shared" si="1155"/>
        <v>0.1359052593</v>
      </c>
      <c r="BC289" s="126">
        <f t="shared" si="1155"/>
        <v>0.04066018005</v>
      </c>
      <c r="BD289" s="126">
        <f t="shared" si="1155"/>
        <v>0.06173614305</v>
      </c>
      <c r="BE289" s="126">
        <f t="shared" si="1155"/>
        <v>0.012164726</v>
      </c>
      <c r="BF289" s="126">
        <f t="shared" si="1155"/>
        <v>0.01847023952</v>
      </c>
      <c r="BG289" s="126">
        <f t="shared" si="1155"/>
        <v>0.02804417855</v>
      </c>
      <c r="BH289" s="126">
        <f t="shared" si="1155"/>
        <v>0.003639446713</v>
      </c>
      <c r="BI289" s="126">
        <f t="shared" si="1155"/>
        <v>0.005525932315</v>
      </c>
      <c r="BJ289" s="126">
        <f t="shared" si="1155"/>
        <v>0.008390266532</v>
      </c>
      <c r="BK289" s="126">
        <f t="shared" si="1155"/>
        <v>0.01273931139</v>
      </c>
      <c r="BL289" s="126">
        <f t="shared" si="1155"/>
        <v>0.2063509439</v>
      </c>
      <c r="BM289" s="126">
        <f t="shared" si="1155"/>
        <v>0.06173614305</v>
      </c>
      <c r="BN289" s="126">
        <f t="shared" si="1155"/>
        <v>0.09373670637</v>
      </c>
      <c r="BO289" s="126">
        <f t="shared" si="1155"/>
        <v>0.01847023952</v>
      </c>
      <c r="BP289" s="126">
        <f t="shared" si="1155"/>
        <v>0.02804417855</v>
      </c>
      <c r="BQ289" s="126">
        <f t="shared" si="1155"/>
        <v>0.04258071204</v>
      </c>
      <c r="BR289" s="126">
        <f t="shared" si="1155"/>
        <v>0.005525932315</v>
      </c>
      <c r="BS289" s="126">
        <f t="shared" si="1155"/>
        <v>0.008390266532</v>
      </c>
      <c r="BT289" s="126">
        <f t="shared" si="1155"/>
        <v>0.01273931139</v>
      </c>
      <c r="BU289" s="126">
        <f t="shared" si="1155"/>
        <v>0.01934265784</v>
      </c>
      <c r="BV289" s="126">
        <f t="shared" si="1155"/>
        <v>0.02677929265</v>
      </c>
      <c r="BW289" s="126">
        <f t="shared" si="1155"/>
        <v>0.008011837555</v>
      </c>
      <c r="BX289" s="126">
        <f t="shared" si="1155"/>
        <v>0.012164726</v>
      </c>
      <c r="BY289" s="126">
        <f t="shared" si="1155"/>
        <v>0.002396984187</v>
      </c>
      <c r="BZ289" s="126">
        <f t="shared" si="1155"/>
        <v>0.003639446713</v>
      </c>
      <c r="CA289" s="126">
        <f t="shared" si="1155"/>
        <v>0.005525932315</v>
      </c>
      <c r="CB289" s="126">
        <f t="shared" si="1155"/>
        <v>0.0007171305148</v>
      </c>
      <c r="CC289" s="126">
        <f t="shared" si="1155"/>
        <v>0.001088850861</v>
      </c>
      <c r="CD289" s="126">
        <f t="shared" si="1155"/>
        <v>0.001653250242</v>
      </c>
      <c r="CE289" s="126">
        <f t="shared" si="1155"/>
        <v>0.002510202692</v>
      </c>
      <c r="CF289" s="126">
        <f t="shared" si="1155"/>
        <v>0.04066018005</v>
      </c>
      <c r="CG289" s="126">
        <f t="shared" si="1155"/>
        <v>0.012164726</v>
      </c>
      <c r="CH289" s="126">
        <f t="shared" si="1155"/>
        <v>0.01847023952</v>
      </c>
      <c r="CI289" s="126">
        <f t="shared" si="1155"/>
        <v>0.003639446713</v>
      </c>
      <c r="CJ289" s="126">
        <f t="shared" si="1155"/>
        <v>0.005525932315</v>
      </c>
      <c r="CK289" s="126">
        <f t="shared" si="1155"/>
        <v>0.008390266532</v>
      </c>
      <c r="CL289" s="126">
        <f t="shared" si="1155"/>
        <v>0.001088850861</v>
      </c>
      <c r="CM289" s="126">
        <f t="shared" si="1155"/>
        <v>0.001653250242</v>
      </c>
      <c r="CN289" s="126">
        <f t="shared" si="1155"/>
        <v>0.002510202692</v>
      </c>
      <c r="CO289" s="126">
        <f t="shared" si="1155"/>
        <v>0.003811351358</v>
      </c>
      <c r="CP289" s="126">
        <f t="shared" si="1155"/>
        <v>0.06173614305</v>
      </c>
      <c r="CQ289" s="126">
        <f t="shared" si="1155"/>
        <v>0.01847023952</v>
      </c>
      <c r="CR289" s="126">
        <f t="shared" si="1155"/>
        <v>0.02804417855</v>
      </c>
      <c r="CS289" s="126">
        <f t="shared" si="1155"/>
        <v>0.005525932315</v>
      </c>
      <c r="CT289" s="126">
        <f t="shared" si="1155"/>
        <v>0.008390266532</v>
      </c>
      <c r="CU289" s="126">
        <f t="shared" si="1155"/>
        <v>0.01273931139</v>
      </c>
      <c r="CV289" s="126">
        <f t="shared" si="1155"/>
        <v>0.001653250242</v>
      </c>
      <c r="CW289" s="126">
        <f t="shared" si="1155"/>
        <v>0.002510202692</v>
      </c>
      <c r="CX289" s="126">
        <f t="shared" si="1155"/>
        <v>0.003811351358</v>
      </c>
      <c r="CY289" s="126">
        <f t="shared" si="1155"/>
        <v>0.005786942713</v>
      </c>
      <c r="CZ289" s="126">
        <f t="shared" si="1155"/>
        <v>0.09373670637</v>
      </c>
      <c r="DA289" s="126">
        <f t="shared" si="1155"/>
        <v>0.02804417855</v>
      </c>
      <c r="DB289" s="126">
        <f t="shared" si="1155"/>
        <v>0.04258071204</v>
      </c>
      <c r="DC289" s="126">
        <f t="shared" si="1155"/>
        <v>0.008390266532</v>
      </c>
      <c r="DD289" s="126">
        <f t="shared" si="1155"/>
        <v>0.01273931139</v>
      </c>
      <c r="DE289" s="126">
        <f t="shared" si="1155"/>
        <v>0.01934265784</v>
      </c>
      <c r="DF289" s="126">
        <f t="shared" si="1155"/>
        <v>0.002510202692</v>
      </c>
      <c r="DG289" s="126">
        <f t="shared" si="1155"/>
        <v>0.003811351358</v>
      </c>
      <c r="DH289" s="126">
        <f t="shared" si="1155"/>
        <v>0.005786942713</v>
      </c>
      <c r="DI289" s="126">
        <f t="shared" si="1155"/>
        <v>0.008786570121</v>
      </c>
      <c r="DJ289" s="126">
        <f t="shared" ref="DJ289:DS289" si="1156">$A289*OFFSET($D289,0,DJ$3)</f>
        <v>0.3868092692</v>
      </c>
      <c r="DK289" s="126">
        <f t="shared" si="1156"/>
        <v>0.115725724</v>
      </c>
      <c r="DL289" s="126">
        <f t="shared" si="1156"/>
        <v>0.1757114661</v>
      </c>
      <c r="DM289" s="126">
        <f t="shared" si="1156"/>
        <v>0.03462286004</v>
      </c>
      <c r="DN289" s="126">
        <f t="shared" si="1156"/>
        <v>0.05256941404</v>
      </c>
      <c r="DO289" s="126">
        <f t="shared" si="1156"/>
        <v>0.07981845779</v>
      </c>
      <c r="DP289" s="126">
        <f t="shared" si="1156"/>
        <v>0.01035847862</v>
      </c>
      <c r="DQ289" s="126">
        <f t="shared" si="1156"/>
        <v>0.01572773453</v>
      </c>
      <c r="DR289" s="126">
        <f t="shared" si="1156"/>
        <v>0.02388011237</v>
      </c>
      <c r="DS289" s="126">
        <f t="shared" si="1156"/>
        <v>0.03625822688</v>
      </c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5">
        <f t="shared" ref="EF289:EO289" si="1157">D289*EF$3</f>
        <v>-0.002271078519</v>
      </c>
      <c r="EG289" s="125">
        <f t="shared" si="1157"/>
        <v>0.1325278414</v>
      </c>
      <c r="EH289" s="125">
        <f t="shared" si="1157"/>
        <v>0.261105472</v>
      </c>
      <c r="EI289" s="125">
        <f t="shared" si="1157"/>
        <v>-0.03193744677</v>
      </c>
      <c r="EJ289" s="125">
        <f t="shared" si="1157"/>
        <v>0.07267313634</v>
      </c>
      <c r="EK289" s="125">
        <f t="shared" si="1157"/>
        <v>-0.04628256399</v>
      </c>
      <c r="EL289" s="125">
        <f t="shared" si="1157"/>
        <v>0.009136999613</v>
      </c>
      <c r="EM289" s="125">
        <f t="shared" si="1157"/>
        <v>-0.01236301752</v>
      </c>
      <c r="EN289" s="125">
        <f t="shared" si="1157"/>
        <v>-0.02096249048</v>
      </c>
      <c r="EO289" s="125">
        <f t="shared" si="1157"/>
        <v>0.03246836363</v>
      </c>
      <c r="EP289" s="127">
        <f t="shared" si="17"/>
        <v>0.3940952157</v>
      </c>
      <c r="EQ289" s="127">
        <v>0.0015135845841324769</v>
      </c>
      <c r="ER289" s="127">
        <f t="shared" si="18"/>
        <v>0.3868092692</v>
      </c>
      <c r="ES289" s="127">
        <f t="shared" si="19"/>
        <v>0.0000530850173</v>
      </c>
      <c r="ET289" s="127">
        <f t="shared" si="20"/>
        <v>0.00216530578</v>
      </c>
    </row>
    <row r="290">
      <c r="A290" s="123">
        <f>'Yield Tabulations'!Z291</f>
        <v>0.4384678077</v>
      </c>
      <c r="B290" s="124">
        <f>'Yield Tabulations'!V291</f>
        <v>0.4766977364</v>
      </c>
      <c r="C290" s="124">
        <f>'Yield Tabulations'!W291</f>
        <v>0.3781512605</v>
      </c>
      <c r="D290" s="125">
        <f t="shared" si="11"/>
        <v>1</v>
      </c>
      <c r="E290" s="125">
        <f t="shared" ref="E290:M290" si="1158">POWER($B290,E$1)*POWER($C290,E$2)</f>
        <v>0.3781512605</v>
      </c>
      <c r="F290" s="125">
        <f t="shared" si="1158"/>
        <v>0.4766977364</v>
      </c>
      <c r="G290" s="125">
        <f t="shared" si="1158"/>
        <v>0.1429983758</v>
      </c>
      <c r="H290" s="125">
        <f t="shared" si="1158"/>
        <v>0.1802638499</v>
      </c>
      <c r="I290" s="125">
        <f t="shared" si="1158"/>
        <v>0.2272407318</v>
      </c>
      <c r="J290" s="125">
        <f t="shared" si="1158"/>
        <v>0.05407501607</v>
      </c>
      <c r="K290" s="125">
        <f t="shared" si="1158"/>
        <v>0.06816700206</v>
      </c>
      <c r="L290" s="125">
        <f t="shared" si="1158"/>
        <v>0.08593136918</v>
      </c>
      <c r="M290" s="125">
        <f t="shared" si="1158"/>
        <v>0.1083251425</v>
      </c>
      <c r="N290" s="126">
        <f t="shared" ref="N290:DI290" si="1159">OFFSET($D290,0,N$2)*OFFSET($D290,0,N$3)</f>
        <v>1</v>
      </c>
      <c r="O290" s="126">
        <f t="shared" si="1159"/>
        <v>0.3781512605</v>
      </c>
      <c r="P290" s="126">
        <f t="shared" si="1159"/>
        <v>0.4766977364</v>
      </c>
      <c r="Q290" s="126">
        <f t="shared" si="1159"/>
        <v>0.1429983758</v>
      </c>
      <c r="R290" s="126">
        <f t="shared" si="1159"/>
        <v>0.1802638499</v>
      </c>
      <c r="S290" s="126">
        <f t="shared" si="1159"/>
        <v>0.2272407318</v>
      </c>
      <c r="T290" s="126">
        <f t="shared" si="1159"/>
        <v>0.05407501607</v>
      </c>
      <c r="U290" s="126">
        <f t="shared" si="1159"/>
        <v>0.06816700206</v>
      </c>
      <c r="V290" s="126">
        <f t="shared" si="1159"/>
        <v>0.08593136918</v>
      </c>
      <c r="W290" s="126">
        <f t="shared" si="1159"/>
        <v>0.1083251425</v>
      </c>
      <c r="X290" s="126">
        <f t="shared" si="1159"/>
        <v>0.3781512605</v>
      </c>
      <c r="Y290" s="126">
        <f t="shared" si="1159"/>
        <v>0.1429983758</v>
      </c>
      <c r="Z290" s="126">
        <f t="shared" si="1159"/>
        <v>0.1802638499</v>
      </c>
      <c r="AA290" s="126">
        <f t="shared" si="1159"/>
        <v>0.05407501607</v>
      </c>
      <c r="AB290" s="126">
        <f t="shared" si="1159"/>
        <v>0.06816700206</v>
      </c>
      <c r="AC290" s="126">
        <f t="shared" si="1159"/>
        <v>0.08593136918</v>
      </c>
      <c r="AD290" s="126">
        <f t="shared" si="1159"/>
        <v>0.02044853549</v>
      </c>
      <c r="AE290" s="126">
        <f t="shared" si="1159"/>
        <v>0.02577743775</v>
      </c>
      <c r="AF290" s="126">
        <f t="shared" si="1159"/>
        <v>0.03249505557</v>
      </c>
      <c r="AG290" s="126">
        <f t="shared" si="1159"/>
        <v>0.04096328917</v>
      </c>
      <c r="AH290" s="126">
        <f t="shared" si="1159"/>
        <v>0.4766977364</v>
      </c>
      <c r="AI290" s="126">
        <f t="shared" si="1159"/>
        <v>0.1802638499</v>
      </c>
      <c r="AJ290" s="126">
        <f t="shared" si="1159"/>
        <v>0.2272407318</v>
      </c>
      <c r="AK290" s="126">
        <f t="shared" si="1159"/>
        <v>0.06816700206</v>
      </c>
      <c r="AL290" s="126">
        <f t="shared" si="1159"/>
        <v>0.08593136918</v>
      </c>
      <c r="AM290" s="126">
        <f t="shared" si="1159"/>
        <v>0.1083251425</v>
      </c>
      <c r="AN290" s="126">
        <f t="shared" si="1159"/>
        <v>0.02577743775</v>
      </c>
      <c r="AO290" s="126">
        <f t="shared" si="1159"/>
        <v>0.03249505557</v>
      </c>
      <c r="AP290" s="126">
        <f t="shared" si="1159"/>
        <v>0.04096328917</v>
      </c>
      <c r="AQ290" s="126">
        <f t="shared" si="1159"/>
        <v>0.05163835021</v>
      </c>
      <c r="AR290" s="126">
        <f t="shared" si="1159"/>
        <v>0.1429983758</v>
      </c>
      <c r="AS290" s="126">
        <f t="shared" si="1159"/>
        <v>0.05407501607</v>
      </c>
      <c r="AT290" s="126">
        <f t="shared" si="1159"/>
        <v>0.06816700206</v>
      </c>
      <c r="AU290" s="126">
        <f t="shared" si="1159"/>
        <v>0.02044853549</v>
      </c>
      <c r="AV290" s="126">
        <f t="shared" si="1159"/>
        <v>0.02577743775</v>
      </c>
      <c r="AW290" s="126">
        <f t="shared" si="1159"/>
        <v>0.03249505557</v>
      </c>
      <c r="AX290" s="126">
        <f t="shared" si="1159"/>
        <v>0.00773263947</v>
      </c>
      <c r="AY290" s="126">
        <f t="shared" si="1159"/>
        <v>0.009747770579</v>
      </c>
      <c r="AZ290" s="126">
        <f t="shared" si="1159"/>
        <v>0.01228804623</v>
      </c>
      <c r="BA290" s="126">
        <f t="shared" si="1159"/>
        <v>0.01549031943</v>
      </c>
      <c r="BB290" s="126">
        <f t="shared" si="1159"/>
        <v>0.1802638499</v>
      </c>
      <c r="BC290" s="126">
        <f t="shared" si="1159"/>
        <v>0.06816700206</v>
      </c>
      <c r="BD290" s="126">
        <f t="shared" si="1159"/>
        <v>0.08593136918</v>
      </c>
      <c r="BE290" s="126">
        <f t="shared" si="1159"/>
        <v>0.02577743775</v>
      </c>
      <c r="BF290" s="126">
        <f t="shared" si="1159"/>
        <v>0.03249505557</v>
      </c>
      <c r="BG290" s="126">
        <f t="shared" si="1159"/>
        <v>0.04096328917</v>
      </c>
      <c r="BH290" s="126">
        <f t="shared" si="1159"/>
        <v>0.009747770579</v>
      </c>
      <c r="BI290" s="126">
        <f t="shared" si="1159"/>
        <v>0.01228804623</v>
      </c>
      <c r="BJ290" s="126">
        <f t="shared" si="1159"/>
        <v>0.01549031943</v>
      </c>
      <c r="BK290" s="126">
        <f t="shared" si="1159"/>
        <v>0.01952710722</v>
      </c>
      <c r="BL290" s="126">
        <f t="shared" si="1159"/>
        <v>0.2272407318</v>
      </c>
      <c r="BM290" s="126">
        <f t="shared" si="1159"/>
        <v>0.08593136918</v>
      </c>
      <c r="BN290" s="126">
        <f t="shared" si="1159"/>
        <v>0.1083251425</v>
      </c>
      <c r="BO290" s="126">
        <f t="shared" si="1159"/>
        <v>0.03249505557</v>
      </c>
      <c r="BP290" s="126">
        <f t="shared" si="1159"/>
        <v>0.04096328917</v>
      </c>
      <c r="BQ290" s="126">
        <f t="shared" si="1159"/>
        <v>0.05163835021</v>
      </c>
      <c r="BR290" s="126">
        <f t="shared" si="1159"/>
        <v>0.01228804623</v>
      </c>
      <c r="BS290" s="126">
        <f t="shared" si="1159"/>
        <v>0.01549031943</v>
      </c>
      <c r="BT290" s="126">
        <f t="shared" si="1159"/>
        <v>0.01952710722</v>
      </c>
      <c r="BU290" s="126">
        <f t="shared" si="1159"/>
        <v>0.02461588465</v>
      </c>
      <c r="BV290" s="126">
        <f t="shared" si="1159"/>
        <v>0.05407501607</v>
      </c>
      <c r="BW290" s="126">
        <f t="shared" si="1159"/>
        <v>0.02044853549</v>
      </c>
      <c r="BX290" s="126">
        <f t="shared" si="1159"/>
        <v>0.02577743775</v>
      </c>
      <c r="BY290" s="126">
        <f t="shared" si="1159"/>
        <v>0.00773263947</v>
      </c>
      <c r="BZ290" s="126">
        <f t="shared" si="1159"/>
        <v>0.009747770579</v>
      </c>
      <c r="CA290" s="126">
        <f t="shared" si="1159"/>
        <v>0.01228804623</v>
      </c>
      <c r="CB290" s="126">
        <f t="shared" si="1159"/>
        <v>0.002924107363</v>
      </c>
      <c r="CC290" s="126">
        <f t="shared" si="1159"/>
        <v>0.003686131731</v>
      </c>
      <c r="CD290" s="126">
        <f t="shared" si="1159"/>
        <v>0.004646740169</v>
      </c>
      <c r="CE290" s="126">
        <f t="shared" si="1159"/>
        <v>0.00585768382</v>
      </c>
      <c r="CF290" s="126">
        <f t="shared" si="1159"/>
        <v>0.06816700206</v>
      </c>
      <c r="CG290" s="126">
        <f t="shared" si="1159"/>
        <v>0.02577743775</v>
      </c>
      <c r="CH290" s="126">
        <f t="shared" si="1159"/>
        <v>0.03249505557</v>
      </c>
      <c r="CI290" s="126">
        <f t="shared" si="1159"/>
        <v>0.009747770579</v>
      </c>
      <c r="CJ290" s="126">
        <f t="shared" si="1159"/>
        <v>0.01228804623</v>
      </c>
      <c r="CK290" s="126">
        <f t="shared" si="1159"/>
        <v>0.01549031943</v>
      </c>
      <c r="CL290" s="126">
        <f t="shared" si="1159"/>
        <v>0.003686131731</v>
      </c>
      <c r="CM290" s="126">
        <f t="shared" si="1159"/>
        <v>0.004646740169</v>
      </c>
      <c r="CN290" s="126">
        <f t="shared" si="1159"/>
        <v>0.00585768382</v>
      </c>
      <c r="CO290" s="126">
        <f t="shared" si="1159"/>
        <v>0.00738420021</v>
      </c>
      <c r="CP290" s="126">
        <f t="shared" si="1159"/>
        <v>0.08593136918</v>
      </c>
      <c r="CQ290" s="126">
        <f t="shared" si="1159"/>
        <v>0.03249505557</v>
      </c>
      <c r="CR290" s="126">
        <f t="shared" si="1159"/>
        <v>0.04096328917</v>
      </c>
      <c r="CS290" s="126">
        <f t="shared" si="1159"/>
        <v>0.01228804623</v>
      </c>
      <c r="CT290" s="126">
        <f t="shared" si="1159"/>
        <v>0.01549031943</v>
      </c>
      <c r="CU290" s="126">
        <f t="shared" si="1159"/>
        <v>0.01952710722</v>
      </c>
      <c r="CV290" s="126">
        <f t="shared" si="1159"/>
        <v>0.004646740169</v>
      </c>
      <c r="CW290" s="126">
        <f t="shared" si="1159"/>
        <v>0.00585768382</v>
      </c>
      <c r="CX290" s="126">
        <f t="shared" si="1159"/>
        <v>0.00738420021</v>
      </c>
      <c r="CY290" s="126">
        <f t="shared" si="1159"/>
        <v>0.00930852781</v>
      </c>
      <c r="CZ290" s="126">
        <f t="shared" si="1159"/>
        <v>0.1083251425</v>
      </c>
      <c r="DA290" s="126">
        <f t="shared" si="1159"/>
        <v>0.04096328917</v>
      </c>
      <c r="DB290" s="126">
        <f t="shared" si="1159"/>
        <v>0.05163835021</v>
      </c>
      <c r="DC290" s="126">
        <f t="shared" si="1159"/>
        <v>0.01549031943</v>
      </c>
      <c r="DD290" s="126">
        <f t="shared" si="1159"/>
        <v>0.01952710722</v>
      </c>
      <c r="DE290" s="126">
        <f t="shared" si="1159"/>
        <v>0.02461588465</v>
      </c>
      <c r="DF290" s="126">
        <f t="shared" si="1159"/>
        <v>0.00585768382</v>
      </c>
      <c r="DG290" s="126">
        <f t="shared" si="1159"/>
        <v>0.00738420021</v>
      </c>
      <c r="DH290" s="126">
        <f t="shared" si="1159"/>
        <v>0.00930852781</v>
      </c>
      <c r="DI290" s="126">
        <f t="shared" si="1159"/>
        <v>0.01173433649</v>
      </c>
      <c r="DJ290" s="126">
        <f t="shared" ref="DJ290:DS290" si="1160">$A290*OFFSET($D290,0,DJ$3)</f>
        <v>0.4384678077</v>
      </c>
      <c r="DK290" s="126">
        <f t="shared" si="1160"/>
        <v>0.1658071542</v>
      </c>
      <c r="DL290" s="126">
        <f t="shared" si="1160"/>
        <v>0.2090166114</v>
      </c>
      <c r="DM290" s="126">
        <f t="shared" si="1160"/>
        <v>0.06270018435</v>
      </c>
      <c r="DN290" s="126">
        <f t="shared" si="1160"/>
        <v>0.07903989506</v>
      </c>
      <c r="DO290" s="126">
        <f t="shared" si="1160"/>
        <v>0.0996377455</v>
      </c>
      <c r="DP290" s="126">
        <f t="shared" si="1160"/>
        <v>0.02371015374</v>
      </c>
      <c r="DQ290" s="126">
        <f t="shared" si="1160"/>
        <v>0.02988903595</v>
      </c>
      <c r="DR290" s="126">
        <f t="shared" si="1160"/>
        <v>0.03767813906</v>
      </c>
      <c r="DS290" s="126">
        <f t="shared" si="1160"/>
        <v>0.04749708774</v>
      </c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5">
        <f t="shared" ref="EF290:EO290" si="1161">D290*EF$3</f>
        <v>-0.002271078519</v>
      </c>
      <c r="EG290" s="125">
        <f t="shared" si="1161"/>
        <v>0.1675095774</v>
      </c>
      <c r="EH290" s="125">
        <f t="shared" si="1161"/>
        <v>0.2740033252</v>
      </c>
      <c r="EI290" s="125">
        <f t="shared" si="1161"/>
        <v>-0.05102291078</v>
      </c>
      <c r="EJ290" s="125">
        <f t="shared" si="1161"/>
        <v>0.0963931742</v>
      </c>
      <c r="EK290" s="125">
        <f t="shared" si="1161"/>
        <v>-0.05096794575</v>
      </c>
      <c r="EL290" s="125">
        <f t="shared" si="1161"/>
        <v>0.01845020357</v>
      </c>
      <c r="EM290" s="125">
        <f t="shared" si="1161"/>
        <v>-0.02072666278</v>
      </c>
      <c r="EN290" s="125">
        <f t="shared" si="1161"/>
        <v>-0.02917797289</v>
      </c>
      <c r="EO290" s="125">
        <f t="shared" si="1161"/>
        <v>0.03752148173</v>
      </c>
      <c r="EP290" s="127">
        <f t="shared" si="17"/>
        <v>0.4397111913</v>
      </c>
      <c r="EQ290" s="127">
        <v>0.00495284210126834</v>
      </c>
      <c r="ER290" s="127">
        <f t="shared" si="18"/>
        <v>0.4384678077</v>
      </c>
      <c r="ES290" s="127">
        <f t="shared" si="19"/>
        <v>0.000001546002948</v>
      </c>
      <c r="ET290" s="127">
        <f t="shared" si="20"/>
        <v>0.00002627272108</v>
      </c>
    </row>
    <row r="291">
      <c r="A291" s="123">
        <f>'Yield Tabulations'!Z292</f>
        <v>0.3098384728</v>
      </c>
      <c r="B291" s="124">
        <f>'Yield Tabulations'!V292</f>
        <v>0.3979193758</v>
      </c>
      <c r="C291" s="124">
        <f>'Yield Tabulations'!W292</f>
        <v>0.1956155143</v>
      </c>
      <c r="D291" s="125">
        <f t="shared" si="11"/>
        <v>1</v>
      </c>
      <c r="E291" s="125">
        <f t="shared" ref="E291:M291" si="1162">POWER($B291,E$1)*POWER($C291,E$2)</f>
        <v>0.1956155143</v>
      </c>
      <c r="F291" s="125">
        <f t="shared" si="1162"/>
        <v>0.3979193758</v>
      </c>
      <c r="G291" s="125">
        <f t="shared" si="1162"/>
        <v>0.03826542945</v>
      </c>
      <c r="H291" s="125">
        <f t="shared" si="1162"/>
        <v>0.07783920336</v>
      </c>
      <c r="I291" s="125">
        <f t="shared" si="1162"/>
        <v>0.1583398296</v>
      </c>
      <c r="J291" s="125">
        <f t="shared" si="1162"/>
        <v>0.007485311663</v>
      </c>
      <c r="K291" s="125">
        <f t="shared" si="1162"/>
        <v>0.0152265558</v>
      </c>
      <c r="L291" s="125">
        <f t="shared" si="1162"/>
        <v>0.03097372722</v>
      </c>
      <c r="M291" s="125">
        <f t="shared" si="1162"/>
        <v>0.06300648618</v>
      </c>
      <c r="N291" s="126">
        <f t="shared" ref="N291:DI291" si="1163">OFFSET($D291,0,N$2)*OFFSET($D291,0,N$3)</f>
        <v>1</v>
      </c>
      <c r="O291" s="126">
        <f t="shared" si="1163"/>
        <v>0.1956155143</v>
      </c>
      <c r="P291" s="126">
        <f t="shared" si="1163"/>
        <v>0.3979193758</v>
      </c>
      <c r="Q291" s="126">
        <f t="shared" si="1163"/>
        <v>0.03826542945</v>
      </c>
      <c r="R291" s="126">
        <f t="shared" si="1163"/>
        <v>0.07783920336</v>
      </c>
      <c r="S291" s="126">
        <f t="shared" si="1163"/>
        <v>0.1583398296</v>
      </c>
      <c r="T291" s="126">
        <f t="shared" si="1163"/>
        <v>0.007485311663</v>
      </c>
      <c r="U291" s="126">
        <f t="shared" si="1163"/>
        <v>0.0152265558</v>
      </c>
      <c r="V291" s="126">
        <f t="shared" si="1163"/>
        <v>0.03097372722</v>
      </c>
      <c r="W291" s="126">
        <f t="shared" si="1163"/>
        <v>0.06300648618</v>
      </c>
      <c r="X291" s="126">
        <f t="shared" si="1163"/>
        <v>0.1956155143</v>
      </c>
      <c r="Y291" s="126">
        <f t="shared" si="1163"/>
        <v>0.03826542945</v>
      </c>
      <c r="Z291" s="126">
        <f t="shared" si="1163"/>
        <v>0.07783920336</v>
      </c>
      <c r="AA291" s="126">
        <f t="shared" si="1163"/>
        <v>0.007485311663</v>
      </c>
      <c r="AB291" s="126">
        <f t="shared" si="1163"/>
        <v>0.0152265558</v>
      </c>
      <c r="AC291" s="126">
        <f t="shared" si="1163"/>
        <v>0.03097372722</v>
      </c>
      <c r="AD291" s="126">
        <f t="shared" si="1163"/>
        <v>0.001464243091</v>
      </c>
      <c r="AE291" s="126">
        <f t="shared" si="1163"/>
        <v>0.002978550545</v>
      </c>
      <c r="AF291" s="126">
        <f t="shared" si="1163"/>
        <v>0.00605894158</v>
      </c>
      <c r="AG291" s="126">
        <f t="shared" si="1163"/>
        <v>0.0123250462</v>
      </c>
      <c r="AH291" s="126">
        <f t="shared" si="1163"/>
        <v>0.3979193758</v>
      </c>
      <c r="AI291" s="126">
        <f t="shared" si="1163"/>
        <v>0.07783920336</v>
      </c>
      <c r="AJ291" s="126">
        <f t="shared" si="1163"/>
        <v>0.1583398296</v>
      </c>
      <c r="AK291" s="126">
        <f t="shared" si="1163"/>
        <v>0.0152265558</v>
      </c>
      <c r="AL291" s="126">
        <f t="shared" si="1163"/>
        <v>0.03097372722</v>
      </c>
      <c r="AM291" s="126">
        <f t="shared" si="1163"/>
        <v>0.06300648618</v>
      </c>
      <c r="AN291" s="126">
        <f t="shared" si="1163"/>
        <v>0.002978550545</v>
      </c>
      <c r="AO291" s="126">
        <f t="shared" si="1163"/>
        <v>0.00605894158</v>
      </c>
      <c r="AP291" s="126">
        <f t="shared" si="1163"/>
        <v>0.0123250462</v>
      </c>
      <c r="AQ291" s="126">
        <f t="shared" si="1163"/>
        <v>0.02507150165</v>
      </c>
      <c r="AR291" s="126">
        <f t="shared" si="1163"/>
        <v>0.03826542945</v>
      </c>
      <c r="AS291" s="126">
        <f t="shared" si="1163"/>
        <v>0.007485311663</v>
      </c>
      <c r="AT291" s="126">
        <f t="shared" si="1163"/>
        <v>0.0152265558</v>
      </c>
      <c r="AU291" s="126">
        <f t="shared" si="1163"/>
        <v>0.001464243091</v>
      </c>
      <c r="AV291" s="126">
        <f t="shared" si="1163"/>
        <v>0.002978550545</v>
      </c>
      <c r="AW291" s="126">
        <f t="shared" si="1163"/>
        <v>0.00605894158</v>
      </c>
      <c r="AX291" s="126">
        <f t="shared" si="1163"/>
        <v>0.0002864286653</v>
      </c>
      <c r="AY291" s="126">
        <f t="shared" si="1163"/>
        <v>0.0005826506967</v>
      </c>
      <c r="AZ291" s="126">
        <f t="shared" si="1163"/>
        <v>0.001185222974</v>
      </c>
      <c r="BA291" s="126">
        <f t="shared" si="1163"/>
        <v>0.002410970252</v>
      </c>
      <c r="BB291" s="126">
        <f t="shared" si="1163"/>
        <v>0.07783920336</v>
      </c>
      <c r="BC291" s="126">
        <f t="shared" si="1163"/>
        <v>0.0152265558</v>
      </c>
      <c r="BD291" s="126">
        <f t="shared" si="1163"/>
        <v>0.03097372722</v>
      </c>
      <c r="BE291" s="126">
        <f t="shared" si="1163"/>
        <v>0.002978550545</v>
      </c>
      <c r="BF291" s="126">
        <f t="shared" si="1163"/>
        <v>0.00605894158</v>
      </c>
      <c r="BG291" s="126">
        <f t="shared" si="1163"/>
        <v>0.0123250462</v>
      </c>
      <c r="BH291" s="126">
        <f t="shared" si="1163"/>
        <v>0.0005826506967</v>
      </c>
      <c r="BI291" s="126">
        <f t="shared" si="1163"/>
        <v>0.001185222974</v>
      </c>
      <c r="BJ291" s="126">
        <f t="shared" si="1163"/>
        <v>0.002410970252</v>
      </c>
      <c r="BK291" s="126">
        <f t="shared" si="1163"/>
        <v>0.004904374691</v>
      </c>
      <c r="BL291" s="126">
        <f t="shared" si="1163"/>
        <v>0.1583398296</v>
      </c>
      <c r="BM291" s="126">
        <f t="shared" si="1163"/>
        <v>0.03097372722</v>
      </c>
      <c r="BN291" s="126">
        <f t="shared" si="1163"/>
        <v>0.06300648618</v>
      </c>
      <c r="BO291" s="126">
        <f t="shared" si="1163"/>
        <v>0.00605894158</v>
      </c>
      <c r="BP291" s="126">
        <f t="shared" si="1163"/>
        <v>0.0123250462</v>
      </c>
      <c r="BQ291" s="126">
        <f t="shared" si="1163"/>
        <v>0.02507150165</v>
      </c>
      <c r="BR291" s="126">
        <f t="shared" si="1163"/>
        <v>0.001185222974</v>
      </c>
      <c r="BS291" s="126">
        <f t="shared" si="1163"/>
        <v>0.002410970252</v>
      </c>
      <c r="BT291" s="126">
        <f t="shared" si="1163"/>
        <v>0.004904374691</v>
      </c>
      <c r="BU291" s="126">
        <f t="shared" si="1163"/>
        <v>0.009976436288</v>
      </c>
      <c r="BV291" s="126">
        <f t="shared" si="1163"/>
        <v>0.007485311663</v>
      </c>
      <c r="BW291" s="126">
        <f t="shared" si="1163"/>
        <v>0.001464243091</v>
      </c>
      <c r="BX291" s="126">
        <f t="shared" si="1163"/>
        <v>0.002978550545</v>
      </c>
      <c r="BY291" s="126">
        <f t="shared" si="1163"/>
        <v>0.0002864286653</v>
      </c>
      <c r="BZ291" s="126">
        <f t="shared" si="1163"/>
        <v>0.0005826506967</v>
      </c>
      <c r="CA291" s="126">
        <f t="shared" si="1163"/>
        <v>0.001185222974</v>
      </c>
      <c r="CB291" s="126">
        <f t="shared" si="1163"/>
        <v>0.00005602989069</v>
      </c>
      <c r="CC291" s="126">
        <f t="shared" si="1163"/>
        <v>0.0001139755157</v>
      </c>
      <c r="CD291" s="126">
        <f t="shared" si="1163"/>
        <v>0.0002318480016</v>
      </c>
      <c r="CE291" s="126">
        <f t="shared" si="1163"/>
        <v>0.0004716231858</v>
      </c>
      <c r="CF291" s="126">
        <f t="shared" si="1163"/>
        <v>0.0152265558</v>
      </c>
      <c r="CG291" s="126">
        <f t="shared" si="1163"/>
        <v>0.002978550545</v>
      </c>
      <c r="CH291" s="126">
        <f t="shared" si="1163"/>
        <v>0.00605894158</v>
      </c>
      <c r="CI291" s="126">
        <f t="shared" si="1163"/>
        <v>0.0005826506967</v>
      </c>
      <c r="CJ291" s="126">
        <f t="shared" si="1163"/>
        <v>0.001185222974</v>
      </c>
      <c r="CK291" s="126">
        <f t="shared" si="1163"/>
        <v>0.002410970252</v>
      </c>
      <c r="CL291" s="126">
        <f t="shared" si="1163"/>
        <v>0.0001139755157</v>
      </c>
      <c r="CM291" s="126">
        <f t="shared" si="1163"/>
        <v>0.0002318480016</v>
      </c>
      <c r="CN291" s="126">
        <f t="shared" si="1163"/>
        <v>0.0004716231858</v>
      </c>
      <c r="CO291" s="126">
        <f t="shared" si="1163"/>
        <v>0.0009593717776</v>
      </c>
      <c r="CP291" s="126">
        <f t="shared" si="1163"/>
        <v>0.03097372722</v>
      </c>
      <c r="CQ291" s="126">
        <f t="shared" si="1163"/>
        <v>0.00605894158</v>
      </c>
      <c r="CR291" s="126">
        <f t="shared" si="1163"/>
        <v>0.0123250462</v>
      </c>
      <c r="CS291" s="126">
        <f t="shared" si="1163"/>
        <v>0.001185222974</v>
      </c>
      <c r="CT291" s="126">
        <f t="shared" si="1163"/>
        <v>0.002410970252</v>
      </c>
      <c r="CU291" s="126">
        <f t="shared" si="1163"/>
        <v>0.004904374691</v>
      </c>
      <c r="CV291" s="126">
        <f t="shared" si="1163"/>
        <v>0.0002318480016</v>
      </c>
      <c r="CW291" s="126">
        <f t="shared" si="1163"/>
        <v>0.0004716231858</v>
      </c>
      <c r="CX291" s="126">
        <f t="shared" si="1163"/>
        <v>0.0009593717776</v>
      </c>
      <c r="CY291" s="126">
        <f t="shared" si="1163"/>
        <v>0.001951545716</v>
      </c>
      <c r="CZ291" s="126">
        <f t="shared" si="1163"/>
        <v>0.06300648618</v>
      </c>
      <c r="DA291" s="126">
        <f t="shared" si="1163"/>
        <v>0.0123250462</v>
      </c>
      <c r="DB291" s="126">
        <f t="shared" si="1163"/>
        <v>0.02507150165</v>
      </c>
      <c r="DC291" s="126">
        <f t="shared" si="1163"/>
        <v>0.002410970252</v>
      </c>
      <c r="DD291" s="126">
        <f t="shared" si="1163"/>
        <v>0.004904374691</v>
      </c>
      <c r="DE291" s="126">
        <f t="shared" si="1163"/>
        <v>0.009976436288</v>
      </c>
      <c r="DF291" s="126">
        <f t="shared" si="1163"/>
        <v>0.0004716231858</v>
      </c>
      <c r="DG291" s="126">
        <f t="shared" si="1163"/>
        <v>0.0009593717776</v>
      </c>
      <c r="DH291" s="126">
        <f t="shared" si="1163"/>
        <v>0.001951545716</v>
      </c>
      <c r="DI291" s="126">
        <f t="shared" si="1163"/>
        <v>0.003969817301</v>
      </c>
      <c r="DJ291" s="126">
        <f t="shared" ref="DJ291:DS291" si="1164">$A291*OFFSET($D291,0,DJ$3)</f>
        <v>0.3098384728</v>
      </c>
      <c r="DK291" s="126">
        <f t="shared" si="1164"/>
        <v>0.06060921222</v>
      </c>
      <c r="DL291" s="126">
        <f t="shared" si="1164"/>
        <v>0.1232907317</v>
      </c>
      <c r="DM291" s="126">
        <f t="shared" si="1164"/>
        <v>0.01185610222</v>
      </c>
      <c r="DN291" s="126">
        <f t="shared" si="1164"/>
        <v>0.0241175799</v>
      </c>
      <c r="DO291" s="126">
        <f t="shared" si="1164"/>
        <v>0.04905977101</v>
      </c>
      <c r="DP291" s="126">
        <f t="shared" si="1164"/>
        <v>0.002319237534</v>
      </c>
      <c r="DQ291" s="126">
        <f t="shared" si="1164"/>
        <v>0.004717772796</v>
      </c>
      <c r="DR291" s="126">
        <f t="shared" si="1164"/>
        <v>0.009596852339</v>
      </c>
      <c r="DS291" s="126">
        <f t="shared" si="1164"/>
        <v>0.01952183346</v>
      </c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5">
        <f t="shared" ref="EF291:EO291" si="1165">D291*EF$3</f>
        <v>-0.002271078519</v>
      </c>
      <c r="EG291" s="125">
        <f t="shared" si="1165"/>
        <v>0.08665175965</v>
      </c>
      <c r="EH291" s="125">
        <f t="shared" si="1165"/>
        <v>0.2287219422</v>
      </c>
      <c r="EI291" s="125">
        <f t="shared" si="1165"/>
        <v>-0.01365339698</v>
      </c>
      <c r="EJ291" s="125">
        <f t="shared" si="1165"/>
        <v>0.04162325333</v>
      </c>
      <c r="EK291" s="125">
        <f t="shared" si="1165"/>
        <v>-0.0355141254</v>
      </c>
      <c r="EL291" s="125">
        <f t="shared" si="1165"/>
        <v>0.002553961774</v>
      </c>
      <c r="EM291" s="125">
        <f t="shared" si="1165"/>
        <v>-0.004629742807</v>
      </c>
      <c r="EN291" s="125">
        <f t="shared" si="1165"/>
        <v>-0.0105171206</v>
      </c>
      <c r="EO291" s="125">
        <f t="shared" si="1165"/>
        <v>0.02182408134</v>
      </c>
      <c r="EP291" s="127">
        <f t="shared" si="17"/>
        <v>0.314789534</v>
      </c>
      <c r="EQ291" s="127">
        <v>-0.005725379789497442</v>
      </c>
      <c r="ER291" s="127">
        <f t="shared" si="18"/>
        <v>0.3098384728</v>
      </c>
      <c r="ES291" s="127">
        <f t="shared" si="19"/>
        <v>0.00002451300681</v>
      </c>
      <c r="ET291" s="127">
        <f t="shared" si="20"/>
        <v>0.01525314973</v>
      </c>
    </row>
    <row r="292">
      <c r="A292" s="123">
        <f>'Yield Tabulations'!Z293</f>
        <v>0.0848952591</v>
      </c>
      <c r="B292" s="124">
        <f>'Yield Tabulations'!V293</f>
        <v>0.09451795841</v>
      </c>
      <c r="C292" s="124">
        <f>'Yield Tabulations'!W293</f>
        <v>0.07142857143</v>
      </c>
      <c r="D292" s="125">
        <f t="shared" si="11"/>
        <v>1</v>
      </c>
      <c r="E292" s="125">
        <f t="shared" ref="E292:M292" si="1166">POWER($B292,E$1)*POWER($C292,E$2)</f>
        <v>0.07142857143</v>
      </c>
      <c r="F292" s="125">
        <f t="shared" si="1166"/>
        <v>0.09451795841</v>
      </c>
      <c r="G292" s="125">
        <f t="shared" si="1166"/>
        <v>0.005102040816</v>
      </c>
      <c r="H292" s="125">
        <f t="shared" si="1166"/>
        <v>0.006751282744</v>
      </c>
      <c r="I292" s="125">
        <f t="shared" si="1166"/>
        <v>0.008933644462</v>
      </c>
      <c r="J292" s="125">
        <f t="shared" si="1166"/>
        <v>0.0003644314869</v>
      </c>
      <c r="K292" s="125">
        <f t="shared" si="1166"/>
        <v>0.0004822344817</v>
      </c>
      <c r="L292" s="125">
        <f t="shared" si="1166"/>
        <v>0.0006381174616</v>
      </c>
      <c r="M292" s="125">
        <f t="shared" si="1166"/>
        <v>0.0008443898358</v>
      </c>
      <c r="N292" s="126">
        <f t="shared" ref="N292:DI292" si="1167">OFFSET($D292,0,N$2)*OFFSET($D292,0,N$3)</f>
        <v>1</v>
      </c>
      <c r="O292" s="126">
        <f t="shared" si="1167"/>
        <v>0.07142857143</v>
      </c>
      <c r="P292" s="126">
        <f t="shared" si="1167"/>
        <v>0.09451795841</v>
      </c>
      <c r="Q292" s="126">
        <f t="shared" si="1167"/>
        <v>0.005102040816</v>
      </c>
      <c r="R292" s="126">
        <f t="shared" si="1167"/>
        <v>0.006751282744</v>
      </c>
      <c r="S292" s="126">
        <f t="shared" si="1167"/>
        <v>0.008933644462</v>
      </c>
      <c r="T292" s="126">
        <f t="shared" si="1167"/>
        <v>0.0003644314869</v>
      </c>
      <c r="U292" s="126">
        <f t="shared" si="1167"/>
        <v>0.0004822344817</v>
      </c>
      <c r="V292" s="126">
        <f t="shared" si="1167"/>
        <v>0.0006381174616</v>
      </c>
      <c r="W292" s="126">
        <f t="shared" si="1167"/>
        <v>0.0008443898358</v>
      </c>
      <c r="X292" s="126">
        <f t="shared" si="1167"/>
        <v>0.07142857143</v>
      </c>
      <c r="Y292" s="126">
        <f t="shared" si="1167"/>
        <v>0.005102040816</v>
      </c>
      <c r="Z292" s="126">
        <f t="shared" si="1167"/>
        <v>0.006751282744</v>
      </c>
      <c r="AA292" s="126">
        <f t="shared" si="1167"/>
        <v>0.0003644314869</v>
      </c>
      <c r="AB292" s="126">
        <f t="shared" si="1167"/>
        <v>0.0004822344817</v>
      </c>
      <c r="AC292" s="126">
        <f t="shared" si="1167"/>
        <v>0.0006381174616</v>
      </c>
      <c r="AD292" s="126">
        <f t="shared" si="1167"/>
        <v>0.00002603082049</v>
      </c>
      <c r="AE292" s="126">
        <f t="shared" si="1167"/>
        <v>0.00003444532012</v>
      </c>
      <c r="AF292" s="126">
        <f t="shared" si="1167"/>
        <v>0.00004557981869</v>
      </c>
      <c r="AG292" s="126">
        <f t="shared" si="1167"/>
        <v>0.0000603135597</v>
      </c>
      <c r="AH292" s="126">
        <f t="shared" si="1167"/>
        <v>0.09451795841</v>
      </c>
      <c r="AI292" s="126">
        <f t="shared" si="1167"/>
        <v>0.006751282744</v>
      </c>
      <c r="AJ292" s="126">
        <f t="shared" si="1167"/>
        <v>0.008933644462</v>
      </c>
      <c r="AK292" s="126">
        <f t="shared" si="1167"/>
        <v>0.0004822344817</v>
      </c>
      <c r="AL292" s="126">
        <f t="shared" si="1167"/>
        <v>0.0006381174616</v>
      </c>
      <c r="AM292" s="126">
        <f t="shared" si="1167"/>
        <v>0.0008443898358</v>
      </c>
      <c r="AN292" s="126">
        <f t="shared" si="1167"/>
        <v>0.00003444532012</v>
      </c>
      <c r="AO292" s="126">
        <f t="shared" si="1167"/>
        <v>0.00004557981869</v>
      </c>
      <c r="AP292" s="126">
        <f t="shared" si="1167"/>
        <v>0.0000603135597</v>
      </c>
      <c r="AQ292" s="126">
        <f t="shared" si="1167"/>
        <v>0.00007981000338</v>
      </c>
      <c r="AR292" s="126">
        <f t="shared" si="1167"/>
        <v>0.005102040816</v>
      </c>
      <c r="AS292" s="126">
        <f t="shared" si="1167"/>
        <v>0.0003644314869</v>
      </c>
      <c r="AT292" s="126">
        <f t="shared" si="1167"/>
        <v>0.0004822344817</v>
      </c>
      <c r="AU292" s="126">
        <f t="shared" si="1167"/>
        <v>0.00002603082049</v>
      </c>
      <c r="AV292" s="126">
        <f t="shared" si="1167"/>
        <v>0.00003444532012</v>
      </c>
      <c r="AW292" s="126">
        <f t="shared" si="1167"/>
        <v>0.00004557981869</v>
      </c>
      <c r="AX292" s="126">
        <f t="shared" si="1167"/>
        <v>0.000001859344321</v>
      </c>
      <c r="AY292" s="126">
        <f t="shared" si="1167"/>
        <v>0.000002460380009</v>
      </c>
      <c r="AZ292" s="126">
        <f t="shared" si="1167"/>
        <v>0.000003255701335</v>
      </c>
      <c r="BA292" s="126">
        <f t="shared" si="1167"/>
        <v>0.000004308111407</v>
      </c>
      <c r="BB292" s="126">
        <f t="shared" si="1167"/>
        <v>0.006751282744</v>
      </c>
      <c r="BC292" s="126">
        <f t="shared" si="1167"/>
        <v>0.0004822344817</v>
      </c>
      <c r="BD292" s="126">
        <f t="shared" si="1167"/>
        <v>0.0006381174616</v>
      </c>
      <c r="BE292" s="126">
        <f t="shared" si="1167"/>
        <v>0.00003444532012</v>
      </c>
      <c r="BF292" s="126">
        <f t="shared" si="1167"/>
        <v>0.00004557981869</v>
      </c>
      <c r="BG292" s="126">
        <f t="shared" si="1167"/>
        <v>0.0000603135597</v>
      </c>
      <c r="BH292" s="126">
        <f t="shared" si="1167"/>
        <v>0.000002460380009</v>
      </c>
      <c r="BI292" s="126">
        <f t="shared" si="1167"/>
        <v>0.000003255701335</v>
      </c>
      <c r="BJ292" s="126">
        <f t="shared" si="1167"/>
        <v>0.000004308111407</v>
      </c>
      <c r="BK292" s="126">
        <f t="shared" si="1167"/>
        <v>0.000005700714527</v>
      </c>
      <c r="BL292" s="126">
        <f t="shared" si="1167"/>
        <v>0.008933644462</v>
      </c>
      <c r="BM292" s="126">
        <f t="shared" si="1167"/>
        <v>0.0006381174616</v>
      </c>
      <c r="BN292" s="126">
        <f t="shared" si="1167"/>
        <v>0.0008443898358</v>
      </c>
      <c r="BO292" s="126">
        <f t="shared" si="1167"/>
        <v>0.00004557981869</v>
      </c>
      <c r="BP292" s="126">
        <f t="shared" si="1167"/>
        <v>0.0000603135597</v>
      </c>
      <c r="BQ292" s="126">
        <f t="shared" si="1167"/>
        <v>0.00007981000338</v>
      </c>
      <c r="BR292" s="126">
        <f t="shared" si="1167"/>
        <v>0.000003255701335</v>
      </c>
      <c r="BS292" s="126">
        <f t="shared" si="1167"/>
        <v>0.000004308111407</v>
      </c>
      <c r="BT292" s="126">
        <f t="shared" si="1167"/>
        <v>0.000005700714527</v>
      </c>
      <c r="BU292" s="126">
        <f t="shared" si="1167"/>
        <v>0.00000754347858</v>
      </c>
      <c r="BV292" s="126">
        <f t="shared" si="1167"/>
        <v>0.0003644314869</v>
      </c>
      <c r="BW292" s="126">
        <f t="shared" si="1167"/>
        <v>0.00002603082049</v>
      </c>
      <c r="BX292" s="126">
        <f t="shared" si="1167"/>
        <v>0.00003444532012</v>
      </c>
      <c r="BY292" s="126">
        <f t="shared" si="1167"/>
        <v>0.000001859344321</v>
      </c>
      <c r="BZ292" s="126">
        <f t="shared" si="1167"/>
        <v>0.000002460380009</v>
      </c>
      <c r="CA292" s="126">
        <f t="shared" si="1167"/>
        <v>0.000003255701335</v>
      </c>
      <c r="CB292" s="126">
        <f t="shared" si="1167"/>
        <v>0.0000001328103086</v>
      </c>
      <c r="CC292" s="126">
        <f t="shared" si="1167"/>
        <v>0.0000001757414292</v>
      </c>
      <c r="CD292" s="126">
        <f t="shared" si="1167"/>
        <v>0.0000002325500953</v>
      </c>
      <c r="CE292" s="126">
        <f t="shared" si="1167"/>
        <v>0.0000003077222434</v>
      </c>
      <c r="CF292" s="126">
        <f t="shared" si="1167"/>
        <v>0.0004822344817</v>
      </c>
      <c r="CG292" s="126">
        <f t="shared" si="1167"/>
        <v>0.00003444532012</v>
      </c>
      <c r="CH292" s="126">
        <f t="shared" si="1167"/>
        <v>0.00004557981869</v>
      </c>
      <c r="CI292" s="126">
        <f t="shared" si="1167"/>
        <v>0.000002460380009</v>
      </c>
      <c r="CJ292" s="126">
        <f t="shared" si="1167"/>
        <v>0.000003255701335</v>
      </c>
      <c r="CK292" s="126">
        <f t="shared" si="1167"/>
        <v>0.000004308111407</v>
      </c>
      <c r="CL292" s="126">
        <f t="shared" si="1167"/>
        <v>0.0000001757414292</v>
      </c>
      <c r="CM292" s="126">
        <f t="shared" si="1167"/>
        <v>0.0000002325500953</v>
      </c>
      <c r="CN292" s="126">
        <f t="shared" si="1167"/>
        <v>0.0000003077222434</v>
      </c>
      <c r="CO292" s="126">
        <f t="shared" si="1167"/>
        <v>0.0000004071938948</v>
      </c>
      <c r="CP292" s="126">
        <f t="shared" si="1167"/>
        <v>0.0006381174616</v>
      </c>
      <c r="CQ292" s="126">
        <f t="shared" si="1167"/>
        <v>0.00004557981869</v>
      </c>
      <c r="CR292" s="126">
        <f t="shared" si="1167"/>
        <v>0.0000603135597</v>
      </c>
      <c r="CS292" s="126">
        <f t="shared" si="1167"/>
        <v>0.000003255701335</v>
      </c>
      <c r="CT292" s="126">
        <f t="shared" si="1167"/>
        <v>0.000004308111407</v>
      </c>
      <c r="CU292" s="126">
        <f t="shared" si="1167"/>
        <v>0.000005700714527</v>
      </c>
      <c r="CV292" s="126">
        <f t="shared" si="1167"/>
        <v>0.0000002325500953</v>
      </c>
      <c r="CW292" s="126">
        <f t="shared" si="1167"/>
        <v>0.0000003077222434</v>
      </c>
      <c r="CX292" s="126">
        <f t="shared" si="1167"/>
        <v>0.0000004071938948</v>
      </c>
      <c r="CY292" s="126">
        <f t="shared" si="1167"/>
        <v>0.0000005388198986</v>
      </c>
      <c r="CZ292" s="126">
        <f t="shared" si="1167"/>
        <v>0.0008443898358</v>
      </c>
      <c r="DA292" s="126">
        <f t="shared" si="1167"/>
        <v>0.0000603135597</v>
      </c>
      <c r="DB292" s="126">
        <f t="shared" si="1167"/>
        <v>0.00007981000338</v>
      </c>
      <c r="DC292" s="126">
        <f t="shared" si="1167"/>
        <v>0.000004308111407</v>
      </c>
      <c r="DD292" s="126">
        <f t="shared" si="1167"/>
        <v>0.000005700714527</v>
      </c>
      <c r="DE292" s="126">
        <f t="shared" si="1167"/>
        <v>0.00000754347858</v>
      </c>
      <c r="DF292" s="126">
        <f t="shared" si="1167"/>
        <v>0.0000003077222434</v>
      </c>
      <c r="DG292" s="126">
        <f t="shared" si="1167"/>
        <v>0.0000004071938948</v>
      </c>
      <c r="DH292" s="126">
        <f t="shared" si="1167"/>
        <v>0.0000005388198986</v>
      </c>
      <c r="DI292" s="126">
        <f t="shared" si="1167"/>
        <v>0.0000007129941947</v>
      </c>
      <c r="DJ292" s="126">
        <f t="shared" ref="DJ292:DS292" si="1168">$A292*OFFSET($D292,0,DJ$3)</f>
        <v>0.0848952591</v>
      </c>
      <c r="DK292" s="126">
        <f t="shared" si="1168"/>
        <v>0.006063947078</v>
      </c>
      <c r="DL292" s="126">
        <f t="shared" si="1168"/>
        <v>0.008024126569</v>
      </c>
      <c r="DM292" s="126">
        <f t="shared" si="1168"/>
        <v>0.000433139077</v>
      </c>
      <c r="DN292" s="126">
        <f t="shared" si="1168"/>
        <v>0.0005731518978</v>
      </c>
      <c r="DO292" s="126">
        <f t="shared" si="1168"/>
        <v>0.0007584240613</v>
      </c>
      <c r="DP292" s="126">
        <f t="shared" si="1168"/>
        <v>0.0000309385055</v>
      </c>
      <c r="DQ292" s="126">
        <f t="shared" si="1168"/>
        <v>0.00004093942127</v>
      </c>
      <c r="DR292" s="126">
        <f t="shared" si="1168"/>
        <v>0.00005417314724</v>
      </c>
      <c r="DS292" s="126">
        <f t="shared" si="1168"/>
        <v>0.00007168469389</v>
      </c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5">
        <f t="shared" ref="EF292:EO292" si="1169">D292*EF$3</f>
        <v>-0.002271078519</v>
      </c>
      <c r="EG292" s="125">
        <f t="shared" si="1169"/>
        <v>0.03164069795</v>
      </c>
      <c r="EH292" s="125">
        <f t="shared" si="1169"/>
        <v>0.05432842012</v>
      </c>
      <c r="EI292" s="125">
        <f t="shared" si="1169"/>
        <v>-0.001820447064</v>
      </c>
      <c r="EJ292" s="125">
        <f t="shared" si="1169"/>
        <v>0.003610139104</v>
      </c>
      <c r="EK292" s="125">
        <f t="shared" si="1169"/>
        <v>-0.002003731913</v>
      </c>
      <c r="EL292" s="125">
        <f t="shared" si="1169"/>
        <v>0.00012434273</v>
      </c>
      <c r="EM292" s="125">
        <f t="shared" si="1169"/>
        <v>-0.0001466268309</v>
      </c>
      <c r="EN292" s="125">
        <f t="shared" si="1169"/>
        <v>-0.0002166726095</v>
      </c>
      <c r="EO292" s="125">
        <f t="shared" si="1169"/>
        <v>0.0002924783395</v>
      </c>
      <c r="EP292" s="127">
        <f t="shared" si="17"/>
        <v>0.08353752131</v>
      </c>
      <c r="EQ292" s="127">
        <v>-5.806471647001876E-5</v>
      </c>
      <c r="ER292" s="127">
        <f t="shared" si="18"/>
        <v>0.0848952591</v>
      </c>
      <c r="ES292" s="127">
        <f t="shared" si="19"/>
        <v>0.000001843451887</v>
      </c>
      <c r="ET292" s="127">
        <f t="shared" si="20"/>
        <v>0.1214152117</v>
      </c>
    </row>
    <row r="293">
      <c r="A293" s="123">
        <f>'Yield Tabulations'!Z294</f>
        <v>0.5015576324</v>
      </c>
      <c r="B293" s="124">
        <f>'Yield Tabulations'!V294</f>
        <v>0.5350877193</v>
      </c>
      <c r="C293" s="124">
        <f>'Yield Tabulations'!W294</f>
        <v>0.4193548387</v>
      </c>
      <c r="D293" s="125">
        <f t="shared" si="11"/>
        <v>1</v>
      </c>
      <c r="E293" s="125">
        <f t="shared" ref="E293:M293" si="1170">POWER($B293,E$1)*POWER($C293,E$2)</f>
        <v>0.4193548387</v>
      </c>
      <c r="F293" s="125">
        <f t="shared" si="1170"/>
        <v>0.5350877193</v>
      </c>
      <c r="G293" s="125">
        <f t="shared" si="1170"/>
        <v>0.1758584807</v>
      </c>
      <c r="H293" s="125">
        <f t="shared" si="1170"/>
        <v>0.2243916242</v>
      </c>
      <c r="I293" s="125">
        <f t="shared" si="1170"/>
        <v>0.2863188673</v>
      </c>
      <c r="J293" s="125">
        <f t="shared" si="1170"/>
        <v>0.07374710483</v>
      </c>
      <c r="K293" s="125">
        <f t="shared" si="1170"/>
        <v>0.09409971338</v>
      </c>
      <c r="L293" s="125">
        <f t="shared" si="1170"/>
        <v>0.1200692024</v>
      </c>
      <c r="M293" s="125">
        <f t="shared" si="1170"/>
        <v>0.1532057097</v>
      </c>
      <c r="N293" s="126">
        <f t="shared" ref="N293:DI293" si="1171">OFFSET($D293,0,N$2)*OFFSET($D293,0,N$3)</f>
        <v>1</v>
      </c>
      <c r="O293" s="126">
        <f t="shared" si="1171"/>
        <v>0.4193548387</v>
      </c>
      <c r="P293" s="126">
        <f t="shared" si="1171"/>
        <v>0.5350877193</v>
      </c>
      <c r="Q293" s="126">
        <f t="shared" si="1171"/>
        <v>0.1758584807</v>
      </c>
      <c r="R293" s="126">
        <f t="shared" si="1171"/>
        <v>0.2243916242</v>
      </c>
      <c r="S293" s="126">
        <f t="shared" si="1171"/>
        <v>0.2863188673</v>
      </c>
      <c r="T293" s="126">
        <f t="shared" si="1171"/>
        <v>0.07374710483</v>
      </c>
      <c r="U293" s="126">
        <f t="shared" si="1171"/>
        <v>0.09409971338</v>
      </c>
      <c r="V293" s="126">
        <f t="shared" si="1171"/>
        <v>0.1200692024</v>
      </c>
      <c r="W293" s="126">
        <f t="shared" si="1171"/>
        <v>0.1532057097</v>
      </c>
      <c r="X293" s="126">
        <f t="shared" si="1171"/>
        <v>0.4193548387</v>
      </c>
      <c r="Y293" s="126">
        <f t="shared" si="1171"/>
        <v>0.1758584807</v>
      </c>
      <c r="Z293" s="126">
        <f t="shared" si="1171"/>
        <v>0.2243916242</v>
      </c>
      <c r="AA293" s="126">
        <f t="shared" si="1171"/>
        <v>0.07374710483</v>
      </c>
      <c r="AB293" s="126">
        <f t="shared" si="1171"/>
        <v>0.09409971338</v>
      </c>
      <c r="AC293" s="126">
        <f t="shared" si="1171"/>
        <v>0.1200692024</v>
      </c>
      <c r="AD293" s="126">
        <f t="shared" si="1171"/>
        <v>0.03092620525</v>
      </c>
      <c r="AE293" s="126">
        <f t="shared" si="1171"/>
        <v>0.03946117013</v>
      </c>
      <c r="AF293" s="126">
        <f t="shared" si="1171"/>
        <v>0.05035160102</v>
      </c>
      <c r="AG293" s="126">
        <f t="shared" si="1171"/>
        <v>0.06424755569</v>
      </c>
      <c r="AH293" s="126">
        <f t="shared" si="1171"/>
        <v>0.5350877193</v>
      </c>
      <c r="AI293" s="126">
        <f t="shared" si="1171"/>
        <v>0.2243916242</v>
      </c>
      <c r="AJ293" s="126">
        <f t="shared" si="1171"/>
        <v>0.2863188673</v>
      </c>
      <c r="AK293" s="126">
        <f t="shared" si="1171"/>
        <v>0.09409971338</v>
      </c>
      <c r="AL293" s="126">
        <f t="shared" si="1171"/>
        <v>0.1200692024</v>
      </c>
      <c r="AM293" s="126">
        <f t="shared" si="1171"/>
        <v>0.1532057097</v>
      </c>
      <c r="AN293" s="126">
        <f t="shared" si="1171"/>
        <v>0.03946117013</v>
      </c>
      <c r="AO293" s="126">
        <f t="shared" si="1171"/>
        <v>0.05035160102</v>
      </c>
      <c r="AP293" s="126">
        <f t="shared" si="1171"/>
        <v>0.06424755569</v>
      </c>
      <c r="AQ293" s="126">
        <f t="shared" si="1171"/>
        <v>0.0819784938</v>
      </c>
      <c r="AR293" s="126">
        <f t="shared" si="1171"/>
        <v>0.1758584807</v>
      </c>
      <c r="AS293" s="126">
        <f t="shared" si="1171"/>
        <v>0.07374710483</v>
      </c>
      <c r="AT293" s="126">
        <f t="shared" si="1171"/>
        <v>0.09409971338</v>
      </c>
      <c r="AU293" s="126">
        <f t="shared" si="1171"/>
        <v>0.03092620525</v>
      </c>
      <c r="AV293" s="126">
        <f t="shared" si="1171"/>
        <v>0.03946117013</v>
      </c>
      <c r="AW293" s="126">
        <f t="shared" si="1171"/>
        <v>0.05035160102</v>
      </c>
      <c r="AX293" s="126">
        <f t="shared" si="1171"/>
        <v>0.01296905382</v>
      </c>
      <c r="AY293" s="126">
        <f t="shared" si="1171"/>
        <v>0.01654823263</v>
      </c>
      <c r="AZ293" s="126">
        <f t="shared" si="1171"/>
        <v>0.02111518752</v>
      </c>
      <c r="BA293" s="126">
        <f t="shared" si="1171"/>
        <v>0.02694252335</v>
      </c>
      <c r="BB293" s="126">
        <f t="shared" si="1171"/>
        <v>0.2243916242</v>
      </c>
      <c r="BC293" s="126">
        <f t="shared" si="1171"/>
        <v>0.09409971338</v>
      </c>
      <c r="BD293" s="126">
        <f t="shared" si="1171"/>
        <v>0.1200692024</v>
      </c>
      <c r="BE293" s="126">
        <f t="shared" si="1171"/>
        <v>0.03946117013</v>
      </c>
      <c r="BF293" s="126">
        <f t="shared" si="1171"/>
        <v>0.05035160102</v>
      </c>
      <c r="BG293" s="126">
        <f t="shared" si="1171"/>
        <v>0.06424755569</v>
      </c>
      <c r="BH293" s="126">
        <f t="shared" si="1171"/>
        <v>0.01654823263</v>
      </c>
      <c r="BI293" s="126">
        <f t="shared" si="1171"/>
        <v>0.02111518752</v>
      </c>
      <c r="BJ293" s="126">
        <f t="shared" si="1171"/>
        <v>0.02694252335</v>
      </c>
      <c r="BK293" s="126">
        <f t="shared" si="1171"/>
        <v>0.03437807804</v>
      </c>
      <c r="BL293" s="126">
        <f t="shared" si="1171"/>
        <v>0.2863188673</v>
      </c>
      <c r="BM293" s="126">
        <f t="shared" si="1171"/>
        <v>0.1200692024</v>
      </c>
      <c r="BN293" s="126">
        <f t="shared" si="1171"/>
        <v>0.1532057097</v>
      </c>
      <c r="BO293" s="126">
        <f t="shared" si="1171"/>
        <v>0.05035160102</v>
      </c>
      <c r="BP293" s="126">
        <f t="shared" si="1171"/>
        <v>0.06424755569</v>
      </c>
      <c r="BQ293" s="126">
        <f t="shared" si="1171"/>
        <v>0.0819784938</v>
      </c>
      <c r="BR293" s="126">
        <f t="shared" si="1171"/>
        <v>0.02111518752</v>
      </c>
      <c r="BS293" s="126">
        <f t="shared" si="1171"/>
        <v>0.02694252335</v>
      </c>
      <c r="BT293" s="126">
        <f t="shared" si="1171"/>
        <v>0.03437807804</v>
      </c>
      <c r="BU293" s="126">
        <f t="shared" si="1171"/>
        <v>0.04386568528</v>
      </c>
      <c r="BV293" s="126">
        <f t="shared" si="1171"/>
        <v>0.07374710483</v>
      </c>
      <c r="BW293" s="126">
        <f t="shared" si="1171"/>
        <v>0.03092620525</v>
      </c>
      <c r="BX293" s="126">
        <f t="shared" si="1171"/>
        <v>0.03946117013</v>
      </c>
      <c r="BY293" s="126">
        <f t="shared" si="1171"/>
        <v>0.01296905382</v>
      </c>
      <c r="BZ293" s="126">
        <f t="shared" si="1171"/>
        <v>0.01654823263</v>
      </c>
      <c r="CA293" s="126">
        <f t="shared" si="1171"/>
        <v>0.02111518752</v>
      </c>
      <c r="CB293" s="126">
        <f t="shared" si="1171"/>
        <v>0.005438635471</v>
      </c>
      <c r="CC293" s="126">
        <f t="shared" si="1171"/>
        <v>0.006939581427</v>
      </c>
      <c r="CD293" s="126">
        <f t="shared" si="1171"/>
        <v>0.008854756059</v>
      </c>
      <c r="CE293" s="126">
        <f t="shared" si="1171"/>
        <v>0.01129847754</v>
      </c>
      <c r="CF293" s="126">
        <f t="shared" si="1171"/>
        <v>0.09409971338</v>
      </c>
      <c r="CG293" s="126">
        <f t="shared" si="1171"/>
        <v>0.03946117013</v>
      </c>
      <c r="CH293" s="126">
        <f t="shared" si="1171"/>
        <v>0.05035160102</v>
      </c>
      <c r="CI293" s="126">
        <f t="shared" si="1171"/>
        <v>0.01654823263</v>
      </c>
      <c r="CJ293" s="126">
        <f t="shared" si="1171"/>
        <v>0.02111518752</v>
      </c>
      <c r="CK293" s="126">
        <f t="shared" si="1171"/>
        <v>0.02694252335</v>
      </c>
      <c r="CL293" s="126">
        <f t="shared" si="1171"/>
        <v>0.006939581427</v>
      </c>
      <c r="CM293" s="126">
        <f t="shared" si="1171"/>
        <v>0.008854756059</v>
      </c>
      <c r="CN293" s="126">
        <f t="shared" si="1171"/>
        <v>0.01129847754</v>
      </c>
      <c r="CO293" s="126">
        <f t="shared" si="1171"/>
        <v>0.01441661337</v>
      </c>
      <c r="CP293" s="126">
        <f t="shared" si="1171"/>
        <v>0.1200692024</v>
      </c>
      <c r="CQ293" s="126">
        <f t="shared" si="1171"/>
        <v>0.05035160102</v>
      </c>
      <c r="CR293" s="126">
        <f t="shared" si="1171"/>
        <v>0.06424755569</v>
      </c>
      <c r="CS293" s="126">
        <f t="shared" si="1171"/>
        <v>0.02111518752</v>
      </c>
      <c r="CT293" s="126">
        <f t="shared" si="1171"/>
        <v>0.02694252335</v>
      </c>
      <c r="CU293" s="126">
        <f t="shared" si="1171"/>
        <v>0.03437807804</v>
      </c>
      <c r="CV293" s="126">
        <f t="shared" si="1171"/>
        <v>0.008854756059</v>
      </c>
      <c r="CW293" s="126">
        <f t="shared" si="1171"/>
        <v>0.01129847754</v>
      </c>
      <c r="CX293" s="126">
        <f t="shared" si="1171"/>
        <v>0.01441661337</v>
      </c>
      <c r="CY293" s="126">
        <f t="shared" si="1171"/>
        <v>0.01839528737</v>
      </c>
      <c r="CZ293" s="126">
        <f t="shared" si="1171"/>
        <v>0.1532057097</v>
      </c>
      <c r="DA293" s="126">
        <f t="shared" si="1171"/>
        <v>0.06424755569</v>
      </c>
      <c r="DB293" s="126">
        <f t="shared" si="1171"/>
        <v>0.0819784938</v>
      </c>
      <c r="DC293" s="126">
        <f t="shared" si="1171"/>
        <v>0.02694252335</v>
      </c>
      <c r="DD293" s="126">
        <f t="shared" si="1171"/>
        <v>0.03437807804</v>
      </c>
      <c r="DE293" s="126">
        <f t="shared" si="1171"/>
        <v>0.04386568528</v>
      </c>
      <c r="DF293" s="126">
        <f t="shared" si="1171"/>
        <v>0.01129847754</v>
      </c>
      <c r="DG293" s="126">
        <f t="shared" si="1171"/>
        <v>0.01441661337</v>
      </c>
      <c r="DH293" s="126">
        <f t="shared" si="1171"/>
        <v>0.01839528737</v>
      </c>
      <c r="DI293" s="126">
        <f t="shared" si="1171"/>
        <v>0.02347198949</v>
      </c>
      <c r="DJ293" s="126">
        <f t="shared" ref="DJ293:DS293" si="1172">$A293*OFFSET($D293,0,DJ$3)</f>
        <v>0.5015576324</v>
      </c>
      <c r="DK293" s="126">
        <f t="shared" si="1172"/>
        <v>0.21033062</v>
      </c>
      <c r="DL293" s="126">
        <f t="shared" si="1172"/>
        <v>0.2683773296</v>
      </c>
      <c r="DM293" s="126">
        <f t="shared" si="1172"/>
        <v>0.08820316324</v>
      </c>
      <c r="DN293" s="126">
        <f t="shared" si="1172"/>
        <v>0.1125453318</v>
      </c>
      <c r="DO293" s="126">
        <f t="shared" si="1172"/>
        <v>0.1436054132</v>
      </c>
      <c r="DP293" s="126">
        <f t="shared" si="1172"/>
        <v>0.03698842329</v>
      </c>
      <c r="DQ293" s="126">
        <f t="shared" si="1172"/>
        <v>0.04719642945</v>
      </c>
      <c r="DR293" s="126">
        <f t="shared" si="1172"/>
        <v>0.0602216249</v>
      </c>
      <c r="DS293" s="126">
        <f t="shared" si="1172"/>
        <v>0.07684149304</v>
      </c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5">
        <f t="shared" ref="EF293:EO293" si="1173">D293*EF$3</f>
        <v>-0.002271078519</v>
      </c>
      <c r="EG293" s="125">
        <f t="shared" si="1173"/>
        <v>0.185761517</v>
      </c>
      <c r="EH293" s="125">
        <f t="shared" si="1173"/>
        <v>0.307565577</v>
      </c>
      <c r="EI293" s="125">
        <f t="shared" si="1173"/>
        <v>-0.06274764676</v>
      </c>
      <c r="EJ293" s="125">
        <f t="shared" si="1173"/>
        <v>0.1199897868</v>
      </c>
      <c r="EK293" s="125">
        <f t="shared" si="1173"/>
        <v>-0.06421861248</v>
      </c>
      <c r="EL293" s="125">
        <f t="shared" si="1173"/>
        <v>0.02516225044</v>
      </c>
      <c r="EM293" s="125">
        <f t="shared" si="1173"/>
        <v>-0.02861168848</v>
      </c>
      <c r="EN293" s="125">
        <f t="shared" si="1173"/>
        <v>-0.04076946483</v>
      </c>
      <c r="EO293" s="125">
        <f t="shared" si="1173"/>
        <v>0.05306713758</v>
      </c>
      <c r="EP293" s="127">
        <f t="shared" si="17"/>
        <v>0.4929277778</v>
      </c>
      <c r="EQ293" s="127">
        <v>4.4520447896101434E-5</v>
      </c>
      <c r="ER293" s="127">
        <f t="shared" si="18"/>
        <v>0.5015576324</v>
      </c>
      <c r="ES293" s="127">
        <f t="shared" si="19"/>
        <v>0.00007447439029</v>
      </c>
      <c r="ET293" s="127">
        <f t="shared" si="20"/>
        <v>0.004653356758</v>
      </c>
    </row>
    <row r="294">
      <c r="A294" s="123">
        <f>'Yield Tabulations'!Z295</f>
        <v>0.2540192926</v>
      </c>
      <c r="B294" s="124">
        <f>'Yield Tabulations'!V295</f>
        <v>0.269035533</v>
      </c>
      <c r="C294" s="124">
        <f>'Yield Tabulations'!W295</f>
        <v>0.2280701754</v>
      </c>
      <c r="D294" s="125">
        <f t="shared" si="11"/>
        <v>1</v>
      </c>
      <c r="E294" s="125">
        <f t="shared" ref="E294:M294" si="1174">POWER($B294,E$1)*POWER($C294,E$2)</f>
        <v>0.2280701754</v>
      </c>
      <c r="F294" s="125">
        <f t="shared" si="1174"/>
        <v>0.269035533</v>
      </c>
      <c r="G294" s="125">
        <f t="shared" si="1174"/>
        <v>0.05201600492</v>
      </c>
      <c r="H294" s="125">
        <f t="shared" si="1174"/>
        <v>0.06135898121</v>
      </c>
      <c r="I294" s="125">
        <f t="shared" si="1174"/>
        <v>0.07238011801</v>
      </c>
      <c r="J294" s="125">
        <f t="shared" si="1174"/>
        <v>0.01186329937</v>
      </c>
      <c r="K294" s="125">
        <f t="shared" si="1174"/>
        <v>0.01399415361</v>
      </c>
      <c r="L294" s="125">
        <f t="shared" si="1174"/>
        <v>0.01650774621</v>
      </c>
      <c r="M294" s="125">
        <f t="shared" si="1174"/>
        <v>0.01947282363</v>
      </c>
      <c r="N294" s="126">
        <f t="shared" ref="N294:DI294" si="1175">OFFSET($D294,0,N$2)*OFFSET($D294,0,N$3)</f>
        <v>1</v>
      </c>
      <c r="O294" s="126">
        <f t="shared" si="1175"/>
        <v>0.2280701754</v>
      </c>
      <c r="P294" s="126">
        <f t="shared" si="1175"/>
        <v>0.269035533</v>
      </c>
      <c r="Q294" s="126">
        <f t="shared" si="1175"/>
        <v>0.05201600492</v>
      </c>
      <c r="R294" s="126">
        <f t="shared" si="1175"/>
        <v>0.06135898121</v>
      </c>
      <c r="S294" s="126">
        <f t="shared" si="1175"/>
        <v>0.07238011801</v>
      </c>
      <c r="T294" s="126">
        <f t="shared" si="1175"/>
        <v>0.01186329937</v>
      </c>
      <c r="U294" s="126">
        <f t="shared" si="1175"/>
        <v>0.01399415361</v>
      </c>
      <c r="V294" s="126">
        <f t="shared" si="1175"/>
        <v>0.01650774621</v>
      </c>
      <c r="W294" s="126">
        <f t="shared" si="1175"/>
        <v>0.01947282363</v>
      </c>
      <c r="X294" s="126">
        <f t="shared" si="1175"/>
        <v>0.2280701754</v>
      </c>
      <c r="Y294" s="126">
        <f t="shared" si="1175"/>
        <v>0.05201600492</v>
      </c>
      <c r="Z294" s="126">
        <f t="shared" si="1175"/>
        <v>0.06135898121</v>
      </c>
      <c r="AA294" s="126">
        <f t="shared" si="1175"/>
        <v>0.01186329937</v>
      </c>
      <c r="AB294" s="126">
        <f t="shared" si="1175"/>
        <v>0.01399415361</v>
      </c>
      <c r="AC294" s="126">
        <f t="shared" si="1175"/>
        <v>0.01650774621</v>
      </c>
      <c r="AD294" s="126">
        <f t="shared" si="1175"/>
        <v>0.002705664768</v>
      </c>
      <c r="AE294" s="126">
        <f t="shared" si="1175"/>
        <v>0.003191649069</v>
      </c>
      <c r="AF294" s="126">
        <f t="shared" si="1175"/>
        <v>0.003764924575</v>
      </c>
      <c r="AG294" s="126">
        <f t="shared" si="1175"/>
        <v>0.004441170301</v>
      </c>
      <c r="AH294" s="126">
        <f t="shared" si="1175"/>
        <v>0.269035533</v>
      </c>
      <c r="AI294" s="126">
        <f t="shared" si="1175"/>
        <v>0.06135898121</v>
      </c>
      <c r="AJ294" s="126">
        <f t="shared" si="1175"/>
        <v>0.07238011801</v>
      </c>
      <c r="AK294" s="126">
        <f t="shared" si="1175"/>
        <v>0.01399415361</v>
      </c>
      <c r="AL294" s="126">
        <f t="shared" si="1175"/>
        <v>0.01650774621</v>
      </c>
      <c r="AM294" s="126">
        <f t="shared" si="1175"/>
        <v>0.01947282363</v>
      </c>
      <c r="AN294" s="126">
        <f t="shared" si="1175"/>
        <v>0.003191649069</v>
      </c>
      <c r="AO294" s="126">
        <f t="shared" si="1175"/>
        <v>0.003764924575</v>
      </c>
      <c r="AP294" s="126">
        <f t="shared" si="1175"/>
        <v>0.004441170301</v>
      </c>
      <c r="AQ294" s="126">
        <f t="shared" si="1175"/>
        <v>0.005238881484</v>
      </c>
      <c r="AR294" s="126">
        <f t="shared" si="1175"/>
        <v>0.05201600492</v>
      </c>
      <c r="AS294" s="126">
        <f t="shared" si="1175"/>
        <v>0.01186329937</v>
      </c>
      <c r="AT294" s="126">
        <f t="shared" si="1175"/>
        <v>0.01399415361</v>
      </c>
      <c r="AU294" s="126">
        <f t="shared" si="1175"/>
        <v>0.002705664768</v>
      </c>
      <c r="AV294" s="126">
        <f t="shared" si="1175"/>
        <v>0.003191649069</v>
      </c>
      <c r="AW294" s="126">
        <f t="shared" si="1175"/>
        <v>0.003764924575</v>
      </c>
      <c r="AX294" s="126">
        <f t="shared" si="1175"/>
        <v>0.0006170814384</v>
      </c>
      <c r="AY294" s="126">
        <f t="shared" si="1175"/>
        <v>0.000727919963</v>
      </c>
      <c r="AZ294" s="126">
        <f t="shared" si="1175"/>
        <v>0.0008586670083</v>
      </c>
      <c r="BA294" s="126">
        <f t="shared" si="1175"/>
        <v>0.00101289849</v>
      </c>
      <c r="BB294" s="126">
        <f t="shared" si="1175"/>
        <v>0.06135898121</v>
      </c>
      <c r="BC294" s="126">
        <f t="shared" si="1175"/>
        <v>0.01399415361</v>
      </c>
      <c r="BD294" s="126">
        <f t="shared" si="1175"/>
        <v>0.01650774621</v>
      </c>
      <c r="BE294" s="126">
        <f t="shared" si="1175"/>
        <v>0.003191649069</v>
      </c>
      <c r="BF294" s="126">
        <f t="shared" si="1175"/>
        <v>0.003764924575</v>
      </c>
      <c r="BG294" s="126">
        <f t="shared" si="1175"/>
        <v>0.004441170301</v>
      </c>
      <c r="BH294" s="126">
        <f t="shared" si="1175"/>
        <v>0.000727919963</v>
      </c>
      <c r="BI294" s="126">
        <f t="shared" si="1175"/>
        <v>0.0008586670083</v>
      </c>
      <c r="BJ294" s="126">
        <f t="shared" si="1175"/>
        <v>0.00101289849</v>
      </c>
      <c r="BK294" s="126">
        <f t="shared" si="1175"/>
        <v>0.001194832619</v>
      </c>
      <c r="BL294" s="126">
        <f t="shared" si="1175"/>
        <v>0.07238011801</v>
      </c>
      <c r="BM294" s="126">
        <f t="shared" si="1175"/>
        <v>0.01650774621</v>
      </c>
      <c r="BN294" s="126">
        <f t="shared" si="1175"/>
        <v>0.01947282363</v>
      </c>
      <c r="BO294" s="126">
        <f t="shared" si="1175"/>
        <v>0.003764924575</v>
      </c>
      <c r="BP294" s="126">
        <f t="shared" si="1175"/>
        <v>0.004441170301</v>
      </c>
      <c r="BQ294" s="126">
        <f t="shared" si="1175"/>
        <v>0.005238881484</v>
      </c>
      <c r="BR294" s="126">
        <f t="shared" si="1175"/>
        <v>0.0008586670083</v>
      </c>
      <c r="BS294" s="126">
        <f t="shared" si="1175"/>
        <v>0.00101289849</v>
      </c>
      <c r="BT294" s="126">
        <f t="shared" si="1175"/>
        <v>0.001194832619</v>
      </c>
      <c r="BU294" s="126">
        <f t="shared" si="1175"/>
        <v>0.001409445272</v>
      </c>
      <c r="BV294" s="126">
        <f t="shared" si="1175"/>
        <v>0.01186329937</v>
      </c>
      <c r="BW294" s="126">
        <f t="shared" si="1175"/>
        <v>0.002705664768</v>
      </c>
      <c r="BX294" s="126">
        <f t="shared" si="1175"/>
        <v>0.003191649069</v>
      </c>
      <c r="BY294" s="126">
        <f t="shared" si="1175"/>
        <v>0.0006170814384</v>
      </c>
      <c r="BZ294" s="126">
        <f t="shared" si="1175"/>
        <v>0.000727919963</v>
      </c>
      <c r="CA294" s="126">
        <f t="shared" si="1175"/>
        <v>0.0008586670083</v>
      </c>
      <c r="CB294" s="126">
        <f t="shared" si="1175"/>
        <v>0.0001407378719</v>
      </c>
      <c r="CC294" s="126">
        <f t="shared" si="1175"/>
        <v>0.0001660168337</v>
      </c>
      <c r="CD294" s="126">
        <f t="shared" si="1175"/>
        <v>0.0001958363352</v>
      </c>
      <c r="CE294" s="126">
        <f t="shared" si="1175"/>
        <v>0.0002310119363</v>
      </c>
      <c r="CF294" s="126">
        <f t="shared" si="1175"/>
        <v>0.01399415361</v>
      </c>
      <c r="CG294" s="126">
        <f t="shared" si="1175"/>
        <v>0.003191649069</v>
      </c>
      <c r="CH294" s="126">
        <f t="shared" si="1175"/>
        <v>0.003764924575</v>
      </c>
      <c r="CI294" s="126">
        <f t="shared" si="1175"/>
        <v>0.000727919963</v>
      </c>
      <c r="CJ294" s="126">
        <f t="shared" si="1175"/>
        <v>0.0008586670083</v>
      </c>
      <c r="CK294" s="126">
        <f t="shared" si="1175"/>
        <v>0.00101289849</v>
      </c>
      <c r="CL294" s="126">
        <f t="shared" si="1175"/>
        <v>0.0001660168337</v>
      </c>
      <c r="CM294" s="126">
        <f t="shared" si="1175"/>
        <v>0.0001958363352</v>
      </c>
      <c r="CN294" s="126">
        <f t="shared" si="1175"/>
        <v>0.0002310119363</v>
      </c>
      <c r="CO294" s="126">
        <f t="shared" si="1175"/>
        <v>0.0002725056851</v>
      </c>
      <c r="CP294" s="126">
        <f t="shared" si="1175"/>
        <v>0.01650774621</v>
      </c>
      <c r="CQ294" s="126">
        <f t="shared" si="1175"/>
        <v>0.003764924575</v>
      </c>
      <c r="CR294" s="126">
        <f t="shared" si="1175"/>
        <v>0.004441170301</v>
      </c>
      <c r="CS294" s="126">
        <f t="shared" si="1175"/>
        <v>0.0008586670083</v>
      </c>
      <c r="CT294" s="126">
        <f t="shared" si="1175"/>
        <v>0.00101289849</v>
      </c>
      <c r="CU294" s="126">
        <f t="shared" si="1175"/>
        <v>0.001194832619</v>
      </c>
      <c r="CV294" s="126">
        <f t="shared" si="1175"/>
        <v>0.0001958363352</v>
      </c>
      <c r="CW294" s="126">
        <f t="shared" si="1175"/>
        <v>0.0002310119363</v>
      </c>
      <c r="CX294" s="126">
        <f t="shared" si="1175"/>
        <v>0.0002725056851</v>
      </c>
      <c r="CY294" s="126">
        <f t="shared" si="1175"/>
        <v>0.0003214524305</v>
      </c>
      <c r="CZ294" s="126">
        <f t="shared" si="1175"/>
        <v>0.01947282363</v>
      </c>
      <c r="DA294" s="126">
        <f t="shared" si="1175"/>
        <v>0.004441170301</v>
      </c>
      <c r="DB294" s="126">
        <f t="shared" si="1175"/>
        <v>0.005238881484</v>
      </c>
      <c r="DC294" s="126">
        <f t="shared" si="1175"/>
        <v>0.00101289849</v>
      </c>
      <c r="DD294" s="126">
        <f t="shared" si="1175"/>
        <v>0.001194832619</v>
      </c>
      <c r="DE294" s="126">
        <f t="shared" si="1175"/>
        <v>0.001409445272</v>
      </c>
      <c r="DF294" s="126">
        <f t="shared" si="1175"/>
        <v>0.0002310119363</v>
      </c>
      <c r="DG294" s="126">
        <f t="shared" si="1175"/>
        <v>0.0002725056851</v>
      </c>
      <c r="DH294" s="126">
        <f t="shared" si="1175"/>
        <v>0.0003214524305</v>
      </c>
      <c r="DI294" s="126">
        <f t="shared" si="1175"/>
        <v>0.0003791908601</v>
      </c>
      <c r="DJ294" s="126">
        <f t="shared" ref="DJ294:DS294" si="1176">$A294*OFFSET($D294,0,DJ$3)</f>
        <v>0.2540192926</v>
      </c>
      <c r="DK294" s="126">
        <f t="shared" si="1176"/>
        <v>0.05793422463</v>
      </c>
      <c r="DL294" s="126">
        <f t="shared" si="1176"/>
        <v>0.06834021578</v>
      </c>
      <c r="DM294" s="126">
        <f t="shared" si="1176"/>
        <v>0.01321306878</v>
      </c>
      <c r="DN294" s="126">
        <f t="shared" si="1176"/>
        <v>0.015586365</v>
      </c>
      <c r="DO294" s="126">
        <f t="shared" si="1176"/>
        <v>0.01838594638</v>
      </c>
      <c r="DP294" s="126">
        <f t="shared" si="1176"/>
        <v>0.003013506914</v>
      </c>
      <c r="DQ294" s="126">
        <f t="shared" si="1176"/>
        <v>0.003554785</v>
      </c>
      <c r="DR294" s="126">
        <f t="shared" si="1176"/>
        <v>0.004193286016</v>
      </c>
      <c r="DS294" s="126">
        <f t="shared" si="1176"/>
        <v>0.004946472883</v>
      </c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5">
        <f t="shared" ref="EF294:EO294" si="1177">D294*EF$3</f>
        <v>-0.002271078519</v>
      </c>
      <c r="EG294" s="125">
        <f t="shared" si="1177"/>
        <v>0.1010281935</v>
      </c>
      <c r="EH294" s="125">
        <f t="shared" si="1177"/>
        <v>0.1546401944</v>
      </c>
      <c r="EI294" s="125">
        <f t="shared" si="1177"/>
        <v>-0.01855970715</v>
      </c>
      <c r="EJ294" s="125">
        <f t="shared" si="1177"/>
        <v>0.03281072144</v>
      </c>
      <c r="EK294" s="125">
        <f t="shared" si="1177"/>
        <v>-0.01623417553</v>
      </c>
      <c r="EL294" s="125">
        <f t="shared" si="1177"/>
        <v>0.004047715642</v>
      </c>
      <c r="EM294" s="125">
        <f t="shared" si="1177"/>
        <v>-0.004255022137</v>
      </c>
      <c r="EN294" s="125">
        <f t="shared" si="1177"/>
        <v>-0.00560520071</v>
      </c>
      <c r="EO294" s="125">
        <f t="shared" si="1177"/>
        <v>0.00674496409</v>
      </c>
      <c r="EP294" s="127">
        <f t="shared" si="17"/>
        <v>0.252346605</v>
      </c>
      <c r="EQ294" s="127">
        <v>0.0053188778615442245</v>
      </c>
      <c r="ER294" s="127">
        <f t="shared" si="18"/>
        <v>0.2540192926</v>
      </c>
      <c r="ES294" s="127">
        <f t="shared" si="19"/>
        <v>0.000002797883819</v>
      </c>
      <c r="ET294" s="127">
        <f t="shared" si="20"/>
        <v>0.03215667478</v>
      </c>
    </row>
    <row r="295">
      <c r="A295" s="123">
        <f>'Yield Tabulations'!Z296</f>
        <v>0.2645590682</v>
      </c>
      <c r="B295" s="124">
        <f>'Yield Tabulations'!V296</f>
        <v>0.2231884058</v>
      </c>
      <c r="C295" s="124">
        <f>'Yield Tabulations'!W296</f>
        <v>0.3203125</v>
      </c>
      <c r="D295" s="125">
        <f t="shared" si="11"/>
        <v>1</v>
      </c>
      <c r="E295" s="125">
        <f t="shared" ref="E295:M295" si="1178">POWER($B295,E$1)*POWER($C295,E$2)</f>
        <v>0.3203125</v>
      </c>
      <c r="F295" s="125">
        <f t="shared" si="1178"/>
        <v>0.2231884058</v>
      </c>
      <c r="G295" s="125">
        <f t="shared" si="1178"/>
        <v>0.1026000977</v>
      </c>
      <c r="H295" s="125">
        <f t="shared" si="1178"/>
        <v>0.07149003623</v>
      </c>
      <c r="I295" s="125">
        <f t="shared" si="1178"/>
        <v>0.04981306448</v>
      </c>
      <c r="J295" s="125">
        <f t="shared" si="1178"/>
        <v>0.03286409378</v>
      </c>
      <c r="K295" s="125">
        <f t="shared" si="1178"/>
        <v>0.02289915223</v>
      </c>
      <c r="L295" s="125">
        <f t="shared" si="1178"/>
        <v>0.01595574722</v>
      </c>
      <c r="M295" s="125">
        <f t="shared" si="1178"/>
        <v>0.01111769845</v>
      </c>
      <c r="N295" s="126">
        <f t="shared" ref="N295:DI295" si="1179">OFFSET($D295,0,N$2)*OFFSET($D295,0,N$3)</f>
        <v>1</v>
      </c>
      <c r="O295" s="126">
        <f t="shared" si="1179"/>
        <v>0.3203125</v>
      </c>
      <c r="P295" s="126">
        <f t="shared" si="1179"/>
        <v>0.2231884058</v>
      </c>
      <c r="Q295" s="126">
        <f t="shared" si="1179"/>
        <v>0.1026000977</v>
      </c>
      <c r="R295" s="126">
        <f t="shared" si="1179"/>
        <v>0.07149003623</v>
      </c>
      <c r="S295" s="126">
        <f t="shared" si="1179"/>
        <v>0.04981306448</v>
      </c>
      <c r="T295" s="126">
        <f t="shared" si="1179"/>
        <v>0.03286409378</v>
      </c>
      <c r="U295" s="126">
        <f t="shared" si="1179"/>
        <v>0.02289915223</v>
      </c>
      <c r="V295" s="126">
        <f t="shared" si="1179"/>
        <v>0.01595574722</v>
      </c>
      <c r="W295" s="126">
        <f t="shared" si="1179"/>
        <v>0.01111769845</v>
      </c>
      <c r="X295" s="126">
        <f t="shared" si="1179"/>
        <v>0.3203125</v>
      </c>
      <c r="Y295" s="126">
        <f t="shared" si="1179"/>
        <v>0.1026000977</v>
      </c>
      <c r="Z295" s="126">
        <f t="shared" si="1179"/>
        <v>0.07149003623</v>
      </c>
      <c r="AA295" s="126">
        <f t="shared" si="1179"/>
        <v>0.03286409378</v>
      </c>
      <c r="AB295" s="126">
        <f t="shared" si="1179"/>
        <v>0.02289915223</v>
      </c>
      <c r="AC295" s="126">
        <f t="shared" si="1179"/>
        <v>0.01595574722</v>
      </c>
      <c r="AD295" s="126">
        <f t="shared" si="1179"/>
        <v>0.01052678004</v>
      </c>
      <c r="AE295" s="126">
        <f t="shared" si="1179"/>
        <v>0.007334884699</v>
      </c>
      <c r="AF295" s="126">
        <f t="shared" si="1179"/>
        <v>0.00511082528</v>
      </c>
      <c r="AG295" s="126">
        <f t="shared" si="1179"/>
        <v>0.003561137785</v>
      </c>
      <c r="AH295" s="126">
        <f t="shared" si="1179"/>
        <v>0.2231884058</v>
      </c>
      <c r="AI295" s="126">
        <f t="shared" si="1179"/>
        <v>0.07149003623</v>
      </c>
      <c r="AJ295" s="126">
        <f t="shared" si="1179"/>
        <v>0.04981306448</v>
      </c>
      <c r="AK295" s="126">
        <f t="shared" si="1179"/>
        <v>0.02289915223</v>
      </c>
      <c r="AL295" s="126">
        <f t="shared" si="1179"/>
        <v>0.01595574722</v>
      </c>
      <c r="AM295" s="126">
        <f t="shared" si="1179"/>
        <v>0.01111769845</v>
      </c>
      <c r="AN295" s="126">
        <f t="shared" si="1179"/>
        <v>0.007334884699</v>
      </c>
      <c r="AO295" s="126">
        <f t="shared" si="1179"/>
        <v>0.00511082528</v>
      </c>
      <c r="AP295" s="126">
        <f t="shared" si="1179"/>
        <v>0.003561137785</v>
      </c>
      <c r="AQ295" s="126">
        <f t="shared" si="1179"/>
        <v>0.002481341393</v>
      </c>
      <c r="AR295" s="126">
        <f t="shared" si="1179"/>
        <v>0.1026000977</v>
      </c>
      <c r="AS295" s="126">
        <f t="shared" si="1179"/>
        <v>0.03286409378</v>
      </c>
      <c r="AT295" s="126">
        <f t="shared" si="1179"/>
        <v>0.02289915223</v>
      </c>
      <c r="AU295" s="126">
        <f t="shared" si="1179"/>
        <v>0.01052678004</v>
      </c>
      <c r="AV295" s="126">
        <f t="shared" si="1179"/>
        <v>0.007334884699</v>
      </c>
      <c r="AW295" s="126">
        <f t="shared" si="1179"/>
        <v>0.00511082528</v>
      </c>
      <c r="AX295" s="126">
        <f t="shared" si="1179"/>
        <v>0.003371859231</v>
      </c>
      <c r="AY295" s="126">
        <f t="shared" si="1179"/>
        <v>0.002349455255</v>
      </c>
      <c r="AZ295" s="126">
        <f t="shared" si="1179"/>
        <v>0.001637061223</v>
      </c>
      <c r="BA295" s="126">
        <f t="shared" si="1179"/>
        <v>0.001140676947</v>
      </c>
      <c r="BB295" s="126">
        <f t="shared" si="1179"/>
        <v>0.07149003623</v>
      </c>
      <c r="BC295" s="126">
        <f t="shared" si="1179"/>
        <v>0.02289915223</v>
      </c>
      <c r="BD295" s="126">
        <f t="shared" si="1179"/>
        <v>0.01595574722</v>
      </c>
      <c r="BE295" s="126">
        <f t="shared" si="1179"/>
        <v>0.007334884699</v>
      </c>
      <c r="BF295" s="126">
        <f t="shared" si="1179"/>
        <v>0.00511082528</v>
      </c>
      <c r="BG295" s="126">
        <f t="shared" si="1179"/>
        <v>0.003561137785</v>
      </c>
      <c r="BH295" s="126">
        <f t="shared" si="1179"/>
        <v>0.002349455255</v>
      </c>
      <c r="BI295" s="126">
        <f t="shared" si="1179"/>
        <v>0.001637061223</v>
      </c>
      <c r="BJ295" s="126">
        <f t="shared" si="1179"/>
        <v>0.001140676947</v>
      </c>
      <c r="BK295" s="126">
        <f t="shared" si="1179"/>
        <v>0.000794804665</v>
      </c>
      <c r="BL295" s="126">
        <f t="shared" si="1179"/>
        <v>0.04981306448</v>
      </c>
      <c r="BM295" s="126">
        <f t="shared" si="1179"/>
        <v>0.01595574722</v>
      </c>
      <c r="BN295" s="126">
        <f t="shared" si="1179"/>
        <v>0.01111769845</v>
      </c>
      <c r="BO295" s="126">
        <f t="shared" si="1179"/>
        <v>0.00511082528</v>
      </c>
      <c r="BP295" s="126">
        <f t="shared" si="1179"/>
        <v>0.003561137785</v>
      </c>
      <c r="BQ295" s="126">
        <f t="shared" si="1179"/>
        <v>0.002481341393</v>
      </c>
      <c r="BR295" s="126">
        <f t="shared" si="1179"/>
        <v>0.001637061223</v>
      </c>
      <c r="BS295" s="126">
        <f t="shared" si="1179"/>
        <v>0.001140676947</v>
      </c>
      <c r="BT295" s="126">
        <f t="shared" si="1179"/>
        <v>0.000794804665</v>
      </c>
      <c r="BU295" s="126">
        <f t="shared" si="1179"/>
        <v>0.0005538066298</v>
      </c>
      <c r="BV295" s="126">
        <f t="shared" si="1179"/>
        <v>0.03286409378</v>
      </c>
      <c r="BW295" s="126">
        <f t="shared" si="1179"/>
        <v>0.01052678004</v>
      </c>
      <c r="BX295" s="126">
        <f t="shared" si="1179"/>
        <v>0.007334884699</v>
      </c>
      <c r="BY295" s="126">
        <f t="shared" si="1179"/>
        <v>0.003371859231</v>
      </c>
      <c r="BZ295" s="126">
        <f t="shared" si="1179"/>
        <v>0.002349455255</v>
      </c>
      <c r="CA295" s="126">
        <f t="shared" si="1179"/>
        <v>0.001637061223</v>
      </c>
      <c r="CB295" s="126">
        <f t="shared" si="1179"/>
        <v>0.00108004866</v>
      </c>
      <c r="CC295" s="126">
        <f t="shared" si="1179"/>
        <v>0.0007525598864</v>
      </c>
      <c r="CD295" s="126">
        <f t="shared" si="1179"/>
        <v>0.0005243711729</v>
      </c>
      <c r="CE295" s="126">
        <f t="shared" si="1179"/>
        <v>0.0003653730845</v>
      </c>
      <c r="CF295" s="126">
        <f t="shared" si="1179"/>
        <v>0.02289915223</v>
      </c>
      <c r="CG295" s="126">
        <f t="shared" si="1179"/>
        <v>0.007334884699</v>
      </c>
      <c r="CH295" s="126">
        <f t="shared" si="1179"/>
        <v>0.00511082528</v>
      </c>
      <c r="CI295" s="126">
        <f t="shared" si="1179"/>
        <v>0.002349455255</v>
      </c>
      <c r="CJ295" s="126">
        <f t="shared" si="1179"/>
        <v>0.001637061223</v>
      </c>
      <c r="CK295" s="126">
        <f t="shared" si="1179"/>
        <v>0.001140676947</v>
      </c>
      <c r="CL295" s="126">
        <f t="shared" si="1179"/>
        <v>0.0007525598864</v>
      </c>
      <c r="CM295" s="126">
        <f t="shared" si="1179"/>
        <v>0.0005243711729</v>
      </c>
      <c r="CN295" s="126">
        <f t="shared" si="1179"/>
        <v>0.0003653730845</v>
      </c>
      <c r="CO295" s="126">
        <f t="shared" si="1179"/>
        <v>0.0002545858693</v>
      </c>
      <c r="CP295" s="126">
        <f t="shared" si="1179"/>
        <v>0.01595574722</v>
      </c>
      <c r="CQ295" s="126">
        <f t="shared" si="1179"/>
        <v>0.00511082528</v>
      </c>
      <c r="CR295" s="126">
        <f t="shared" si="1179"/>
        <v>0.003561137785</v>
      </c>
      <c r="CS295" s="126">
        <f t="shared" si="1179"/>
        <v>0.001637061223</v>
      </c>
      <c r="CT295" s="126">
        <f t="shared" si="1179"/>
        <v>0.001140676947</v>
      </c>
      <c r="CU295" s="126">
        <f t="shared" si="1179"/>
        <v>0.000794804665</v>
      </c>
      <c r="CV295" s="126">
        <f t="shared" si="1179"/>
        <v>0.0005243711729</v>
      </c>
      <c r="CW295" s="126">
        <f t="shared" si="1179"/>
        <v>0.0003653730845</v>
      </c>
      <c r="CX295" s="126">
        <f t="shared" si="1179"/>
        <v>0.0002545858693</v>
      </c>
      <c r="CY295" s="126">
        <f t="shared" si="1179"/>
        <v>0.0001773911861</v>
      </c>
      <c r="CZ295" s="126">
        <f t="shared" si="1179"/>
        <v>0.01111769845</v>
      </c>
      <c r="DA295" s="126">
        <f t="shared" si="1179"/>
        <v>0.003561137785</v>
      </c>
      <c r="DB295" s="126">
        <f t="shared" si="1179"/>
        <v>0.002481341393</v>
      </c>
      <c r="DC295" s="126">
        <f t="shared" si="1179"/>
        <v>0.001140676947</v>
      </c>
      <c r="DD295" s="126">
        <f t="shared" si="1179"/>
        <v>0.000794804665</v>
      </c>
      <c r="DE295" s="126">
        <f t="shared" si="1179"/>
        <v>0.0005538066298</v>
      </c>
      <c r="DF295" s="126">
        <f t="shared" si="1179"/>
        <v>0.0003653730845</v>
      </c>
      <c r="DG295" s="126">
        <f t="shared" si="1179"/>
        <v>0.0002545858693</v>
      </c>
      <c r="DH295" s="126">
        <f t="shared" si="1179"/>
        <v>0.0001773911861</v>
      </c>
      <c r="DI295" s="126">
        <f t="shared" si="1179"/>
        <v>0.0001236032188</v>
      </c>
      <c r="DJ295" s="126">
        <f t="shared" ref="DJ295:DS295" si="1180">$A295*OFFSET($D295,0,DJ$3)</f>
        <v>0.2645590682</v>
      </c>
      <c r="DK295" s="126">
        <f t="shared" si="1180"/>
        <v>0.08474157654</v>
      </c>
      <c r="DL295" s="126">
        <f t="shared" si="1180"/>
        <v>0.05904651668</v>
      </c>
      <c r="DM295" s="126">
        <f t="shared" si="1180"/>
        <v>0.02714378624</v>
      </c>
      <c r="DN295" s="126">
        <f t="shared" si="1180"/>
        <v>0.01891333737</v>
      </c>
      <c r="DO295" s="126">
        <f t="shared" si="1180"/>
        <v>0.01317849792</v>
      </c>
      <c r="DP295" s="126">
        <f t="shared" si="1180"/>
        <v>0.008694494028</v>
      </c>
      <c r="DQ295" s="126">
        <f t="shared" si="1180"/>
        <v>0.006058178377</v>
      </c>
      <c r="DR295" s="126">
        <f t="shared" si="1180"/>
        <v>0.004221237616</v>
      </c>
      <c r="DS295" s="126">
        <f t="shared" si="1180"/>
        <v>0.002941287943</v>
      </c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5">
        <f t="shared" ref="EF295:EO295" si="1181">D295*EF$3</f>
        <v>-0.002271078519</v>
      </c>
      <c r="EG295" s="125">
        <f t="shared" si="1181"/>
        <v>0.1418887549</v>
      </c>
      <c r="EH295" s="125">
        <f t="shared" si="1181"/>
        <v>0.1282875094</v>
      </c>
      <c r="EI295" s="125">
        <f t="shared" si="1181"/>
        <v>-0.03660849711</v>
      </c>
      <c r="EJ295" s="125">
        <f t="shared" si="1181"/>
        <v>0.03822813903</v>
      </c>
      <c r="EK295" s="125">
        <f t="shared" si="1181"/>
        <v>-0.01117259898</v>
      </c>
      <c r="EL295" s="125">
        <f t="shared" si="1181"/>
        <v>0.01121311216</v>
      </c>
      <c r="EM295" s="125">
        <f t="shared" si="1181"/>
        <v>-0.006962650432</v>
      </c>
      <c r="EN295" s="125">
        <f t="shared" si="1181"/>
        <v>-0.005417769602</v>
      </c>
      <c r="EO295" s="125">
        <f t="shared" si="1181"/>
        <v>0.003850929801</v>
      </c>
      <c r="EP295" s="127">
        <f t="shared" si="17"/>
        <v>0.2610358506</v>
      </c>
      <c r="EQ295" s="127">
        <v>0.0017466366229693664</v>
      </c>
      <c r="ER295" s="127">
        <f t="shared" si="18"/>
        <v>0.2645590682</v>
      </c>
      <c r="ES295" s="127">
        <f t="shared" si="19"/>
        <v>0.00001241306228</v>
      </c>
      <c r="ET295" s="127">
        <f t="shared" si="20"/>
        <v>0.02848771702</v>
      </c>
    </row>
    <row r="296">
      <c r="A296" s="123">
        <f>'Yield Tabulations'!Z297</f>
        <v>0.387966805</v>
      </c>
      <c r="B296" s="124">
        <f>'Yield Tabulations'!V297</f>
        <v>0.4240506329</v>
      </c>
      <c r="C296" s="124">
        <f>'Yield Tabulations'!W297</f>
        <v>0.3192771084</v>
      </c>
      <c r="D296" s="125">
        <f t="shared" si="11"/>
        <v>1</v>
      </c>
      <c r="E296" s="125">
        <f t="shared" ref="E296:M296" si="1182">POWER($B296,E$1)*POWER($C296,E$2)</f>
        <v>0.3192771084</v>
      </c>
      <c r="F296" s="125">
        <f t="shared" si="1182"/>
        <v>0.4240506329</v>
      </c>
      <c r="G296" s="125">
        <f t="shared" si="1182"/>
        <v>0.101937872</v>
      </c>
      <c r="H296" s="125">
        <f t="shared" si="1182"/>
        <v>0.1353896599</v>
      </c>
      <c r="I296" s="125">
        <f t="shared" si="1182"/>
        <v>0.1798189393</v>
      </c>
      <c r="J296" s="125">
        <f t="shared" si="1182"/>
        <v>0.032546429</v>
      </c>
      <c r="K296" s="125">
        <f t="shared" si="1182"/>
        <v>0.04322681913</v>
      </c>
      <c r="L296" s="125">
        <f t="shared" si="1182"/>
        <v>0.05741207097</v>
      </c>
      <c r="M296" s="125">
        <f t="shared" si="1182"/>
        <v>0.07625233501</v>
      </c>
      <c r="N296" s="126">
        <f t="shared" ref="N296:DI296" si="1183">OFFSET($D296,0,N$2)*OFFSET($D296,0,N$3)</f>
        <v>1</v>
      </c>
      <c r="O296" s="126">
        <f t="shared" si="1183"/>
        <v>0.3192771084</v>
      </c>
      <c r="P296" s="126">
        <f t="shared" si="1183"/>
        <v>0.4240506329</v>
      </c>
      <c r="Q296" s="126">
        <f t="shared" si="1183"/>
        <v>0.101937872</v>
      </c>
      <c r="R296" s="126">
        <f t="shared" si="1183"/>
        <v>0.1353896599</v>
      </c>
      <c r="S296" s="126">
        <f t="shared" si="1183"/>
        <v>0.1798189393</v>
      </c>
      <c r="T296" s="126">
        <f t="shared" si="1183"/>
        <v>0.032546429</v>
      </c>
      <c r="U296" s="126">
        <f t="shared" si="1183"/>
        <v>0.04322681913</v>
      </c>
      <c r="V296" s="126">
        <f t="shared" si="1183"/>
        <v>0.05741207097</v>
      </c>
      <c r="W296" s="126">
        <f t="shared" si="1183"/>
        <v>0.07625233501</v>
      </c>
      <c r="X296" s="126">
        <f t="shared" si="1183"/>
        <v>0.3192771084</v>
      </c>
      <c r="Y296" s="126">
        <f t="shared" si="1183"/>
        <v>0.101937872</v>
      </c>
      <c r="Z296" s="126">
        <f t="shared" si="1183"/>
        <v>0.1353896599</v>
      </c>
      <c r="AA296" s="126">
        <f t="shared" si="1183"/>
        <v>0.032546429</v>
      </c>
      <c r="AB296" s="126">
        <f t="shared" si="1183"/>
        <v>0.04322681913</v>
      </c>
      <c r="AC296" s="126">
        <f t="shared" si="1183"/>
        <v>0.05741207097</v>
      </c>
      <c r="AD296" s="126">
        <f t="shared" si="1183"/>
        <v>0.01039132974</v>
      </c>
      <c r="AE296" s="126">
        <f t="shared" si="1183"/>
        <v>0.01380133382</v>
      </c>
      <c r="AF296" s="126">
        <f t="shared" si="1183"/>
        <v>0.01833036001</v>
      </c>
      <c r="AG296" s="126">
        <f t="shared" si="1183"/>
        <v>0.02434562503</v>
      </c>
      <c r="AH296" s="126">
        <f t="shared" si="1183"/>
        <v>0.4240506329</v>
      </c>
      <c r="AI296" s="126">
        <f t="shared" si="1183"/>
        <v>0.1353896599</v>
      </c>
      <c r="AJ296" s="126">
        <f t="shared" si="1183"/>
        <v>0.1798189393</v>
      </c>
      <c r="AK296" s="126">
        <f t="shared" si="1183"/>
        <v>0.04322681913</v>
      </c>
      <c r="AL296" s="126">
        <f t="shared" si="1183"/>
        <v>0.05741207097</v>
      </c>
      <c r="AM296" s="126">
        <f t="shared" si="1183"/>
        <v>0.07625233501</v>
      </c>
      <c r="AN296" s="126">
        <f t="shared" si="1183"/>
        <v>0.01380133382</v>
      </c>
      <c r="AO296" s="126">
        <f t="shared" si="1183"/>
        <v>0.01833036001</v>
      </c>
      <c r="AP296" s="126">
        <f t="shared" si="1183"/>
        <v>0.02434562503</v>
      </c>
      <c r="AQ296" s="126">
        <f t="shared" si="1183"/>
        <v>0.03233485092</v>
      </c>
      <c r="AR296" s="126">
        <f t="shared" si="1183"/>
        <v>0.101937872</v>
      </c>
      <c r="AS296" s="126">
        <f t="shared" si="1183"/>
        <v>0.032546429</v>
      </c>
      <c r="AT296" s="126">
        <f t="shared" si="1183"/>
        <v>0.04322681913</v>
      </c>
      <c r="AU296" s="126">
        <f t="shared" si="1183"/>
        <v>0.01039132974</v>
      </c>
      <c r="AV296" s="126">
        <f t="shared" si="1183"/>
        <v>0.01380133382</v>
      </c>
      <c r="AW296" s="126">
        <f t="shared" si="1183"/>
        <v>0.01833036001</v>
      </c>
      <c r="AX296" s="126">
        <f t="shared" si="1183"/>
        <v>0.003317713713</v>
      </c>
      <c r="AY296" s="126">
        <f t="shared" si="1183"/>
        <v>0.004406449954</v>
      </c>
      <c r="AZ296" s="126">
        <f t="shared" si="1183"/>
        <v>0.00585246434</v>
      </c>
      <c r="BA296" s="126">
        <f t="shared" si="1183"/>
        <v>0.007773000763</v>
      </c>
      <c r="BB296" s="126">
        <f t="shared" si="1183"/>
        <v>0.1353896599</v>
      </c>
      <c r="BC296" s="126">
        <f t="shared" si="1183"/>
        <v>0.04322681913</v>
      </c>
      <c r="BD296" s="126">
        <f t="shared" si="1183"/>
        <v>0.05741207097</v>
      </c>
      <c r="BE296" s="126">
        <f t="shared" si="1183"/>
        <v>0.01380133382</v>
      </c>
      <c r="BF296" s="126">
        <f t="shared" si="1183"/>
        <v>0.01833036001</v>
      </c>
      <c r="BG296" s="126">
        <f t="shared" si="1183"/>
        <v>0.02434562503</v>
      </c>
      <c r="BH296" s="126">
        <f t="shared" si="1183"/>
        <v>0.004406449954</v>
      </c>
      <c r="BI296" s="126">
        <f t="shared" si="1183"/>
        <v>0.00585246434</v>
      </c>
      <c r="BJ296" s="126">
        <f t="shared" si="1183"/>
        <v>0.007773000763</v>
      </c>
      <c r="BK296" s="126">
        <f t="shared" si="1183"/>
        <v>0.0103237777</v>
      </c>
      <c r="BL296" s="126">
        <f t="shared" si="1183"/>
        <v>0.1798189393</v>
      </c>
      <c r="BM296" s="126">
        <f t="shared" si="1183"/>
        <v>0.05741207097</v>
      </c>
      <c r="BN296" s="126">
        <f t="shared" si="1183"/>
        <v>0.07625233501</v>
      </c>
      <c r="BO296" s="126">
        <f t="shared" si="1183"/>
        <v>0.01833036001</v>
      </c>
      <c r="BP296" s="126">
        <f t="shared" si="1183"/>
        <v>0.02434562503</v>
      </c>
      <c r="BQ296" s="126">
        <f t="shared" si="1183"/>
        <v>0.03233485092</v>
      </c>
      <c r="BR296" s="126">
        <f t="shared" si="1183"/>
        <v>0.00585246434</v>
      </c>
      <c r="BS296" s="126">
        <f t="shared" si="1183"/>
        <v>0.007773000763</v>
      </c>
      <c r="BT296" s="126">
        <f t="shared" si="1183"/>
        <v>0.0103237777</v>
      </c>
      <c r="BU296" s="126">
        <f t="shared" si="1183"/>
        <v>0.013711614</v>
      </c>
      <c r="BV296" s="126">
        <f t="shared" si="1183"/>
        <v>0.032546429</v>
      </c>
      <c r="BW296" s="126">
        <f t="shared" si="1183"/>
        <v>0.01039132974</v>
      </c>
      <c r="BX296" s="126">
        <f t="shared" si="1183"/>
        <v>0.01380133382</v>
      </c>
      <c r="BY296" s="126">
        <f t="shared" si="1183"/>
        <v>0.003317713713</v>
      </c>
      <c r="BZ296" s="126">
        <f t="shared" si="1183"/>
        <v>0.004406449954</v>
      </c>
      <c r="CA296" s="126">
        <f t="shared" si="1183"/>
        <v>0.00585246434</v>
      </c>
      <c r="CB296" s="126">
        <f t="shared" si="1183"/>
        <v>0.001059270041</v>
      </c>
      <c r="CC296" s="126">
        <f t="shared" si="1183"/>
        <v>0.0014068786</v>
      </c>
      <c r="CD296" s="126">
        <f t="shared" si="1183"/>
        <v>0.001868557892</v>
      </c>
      <c r="CE296" s="126">
        <f t="shared" si="1183"/>
        <v>0.002481741208</v>
      </c>
      <c r="CF296" s="126">
        <f t="shared" si="1183"/>
        <v>0.04322681913</v>
      </c>
      <c r="CG296" s="126">
        <f t="shared" si="1183"/>
        <v>0.01380133382</v>
      </c>
      <c r="CH296" s="126">
        <f t="shared" si="1183"/>
        <v>0.01833036001</v>
      </c>
      <c r="CI296" s="126">
        <f t="shared" si="1183"/>
        <v>0.004406449954</v>
      </c>
      <c r="CJ296" s="126">
        <f t="shared" si="1183"/>
        <v>0.00585246434</v>
      </c>
      <c r="CK296" s="126">
        <f t="shared" si="1183"/>
        <v>0.007773000763</v>
      </c>
      <c r="CL296" s="126">
        <f t="shared" si="1183"/>
        <v>0.0014068786</v>
      </c>
      <c r="CM296" s="126">
        <f t="shared" si="1183"/>
        <v>0.001868557892</v>
      </c>
      <c r="CN296" s="126">
        <f t="shared" si="1183"/>
        <v>0.002481741208</v>
      </c>
      <c r="CO296" s="126">
        <f t="shared" si="1183"/>
        <v>0.003296145893</v>
      </c>
      <c r="CP296" s="126">
        <f t="shared" si="1183"/>
        <v>0.05741207097</v>
      </c>
      <c r="CQ296" s="126">
        <f t="shared" si="1183"/>
        <v>0.01833036001</v>
      </c>
      <c r="CR296" s="126">
        <f t="shared" si="1183"/>
        <v>0.02434562503</v>
      </c>
      <c r="CS296" s="126">
        <f t="shared" si="1183"/>
        <v>0.00585246434</v>
      </c>
      <c r="CT296" s="126">
        <f t="shared" si="1183"/>
        <v>0.007773000763</v>
      </c>
      <c r="CU296" s="126">
        <f t="shared" si="1183"/>
        <v>0.0103237777</v>
      </c>
      <c r="CV296" s="126">
        <f t="shared" si="1183"/>
        <v>0.001868557892</v>
      </c>
      <c r="CW296" s="126">
        <f t="shared" si="1183"/>
        <v>0.002481741208</v>
      </c>
      <c r="CX296" s="126">
        <f t="shared" si="1183"/>
        <v>0.003296145893</v>
      </c>
      <c r="CY296" s="126">
        <f t="shared" si="1183"/>
        <v>0.004377804469</v>
      </c>
      <c r="CZ296" s="126">
        <f t="shared" si="1183"/>
        <v>0.07625233501</v>
      </c>
      <c r="DA296" s="126">
        <f t="shared" si="1183"/>
        <v>0.02434562503</v>
      </c>
      <c r="DB296" s="126">
        <f t="shared" si="1183"/>
        <v>0.03233485092</v>
      </c>
      <c r="DC296" s="126">
        <f t="shared" si="1183"/>
        <v>0.007773000763</v>
      </c>
      <c r="DD296" s="126">
        <f t="shared" si="1183"/>
        <v>0.0103237777</v>
      </c>
      <c r="DE296" s="126">
        <f t="shared" si="1183"/>
        <v>0.013711614</v>
      </c>
      <c r="DF296" s="126">
        <f t="shared" si="1183"/>
        <v>0.002481741208</v>
      </c>
      <c r="DG296" s="126">
        <f t="shared" si="1183"/>
        <v>0.003296145893</v>
      </c>
      <c r="DH296" s="126">
        <f t="shared" si="1183"/>
        <v>0.004377804469</v>
      </c>
      <c r="DI296" s="126">
        <f t="shared" si="1183"/>
        <v>0.005814418594</v>
      </c>
      <c r="DJ296" s="126">
        <f t="shared" ref="DJ296:DS296" si="1184">$A296*OFFSET($D296,0,DJ$3)</f>
        <v>0.387966805</v>
      </c>
      <c r="DK296" s="126">
        <f t="shared" si="1184"/>
        <v>0.1238689197</v>
      </c>
      <c r="DL296" s="126">
        <f t="shared" si="1184"/>
        <v>0.1645175692</v>
      </c>
      <c r="DM296" s="126">
        <f t="shared" si="1184"/>
        <v>0.03954851049</v>
      </c>
      <c r="DN296" s="126">
        <f t="shared" si="1184"/>
        <v>0.05252669378</v>
      </c>
      <c r="DO296" s="126">
        <f t="shared" si="1184"/>
        <v>0.06976377934</v>
      </c>
      <c r="DP296" s="126">
        <f t="shared" si="1184"/>
        <v>0.01262693407</v>
      </c>
      <c r="DQ296" s="126">
        <f t="shared" si="1184"/>
        <v>0.01677057091</v>
      </c>
      <c r="DR296" s="126">
        <f t="shared" si="1184"/>
        <v>0.02227397774</v>
      </c>
      <c r="DS296" s="126">
        <f t="shared" si="1184"/>
        <v>0.02958337479</v>
      </c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5">
        <f t="shared" ref="EF296:EO296" si="1185">D296*EF$3</f>
        <v>-0.002271078519</v>
      </c>
      <c r="EG296" s="125">
        <f t="shared" si="1185"/>
        <v>0.1414301077</v>
      </c>
      <c r="EH296" s="125">
        <f t="shared" si="1185"/>
        <v>0.2437420499</v>
      </c>
      <c r="EI296" s="125">
        <f t="shared" si="1185"/>
        <v>-0.03637220994</v>
      </c>
      <c r="EJ296" s="125">
        <f t="shared" si="1185"/>
        <v>0.07239742788</v>
      </c>
      <c r="EK296" s="125">
        <f t="shared" si="1185"/>
        <v>-0.04033168643</v>
      </c>
      <c r="EL296" s="125">
        <f t="shared" si="1185"/>
        <v>0.01110472607</v>
      </c>
      <c r="EM296" s="125">
        <f t="shared" si="1185"/>
        <v>-0.01314342242</v>
      </c>
      <c r="EN296" s="125">
        <f t="shared" si="1185"/>
        <v>-0.01949425299</v>
      </c>
      <c r="EO296" s="125">
        <f t="shared" si="1185"/>
        <v>0.02641215631</v>
      </c>
      <c r="EP296" s="127">
        <f t="shared" si="17"/>
        <v>0.3834738176</v>
      </c>
      <c r="EQ296" s="127">
        <v>0.00396290965341195</v>
      </c>
      <c r="ER296" s="127">
        <f t="shared" si="18"/>
        <v>0.387966805</v>
      </c>
      <c r="ES296" s="127">
        <f t="shared" si="19"/>
        <v>0.00002018693562</v>
      </c>
      <c r="ET296" s="127">
        <f t="shared" si="20"/>
        <v>0.002058918796</v>
      </c>
    </row>
    <row r="297">
      <c r="A297" s="123">
        <f>'Yield Tabulations'!Z298</f>
        <v>0.3136729223</v>
      </c>
      <c r="B297" s="124">
        <f>'Yield Tabulations'!V298</f>
        <v>0.3969298246</v>
      </c>
      <c r="C297" s="124">
        <f>'Yield Tabulations'!W298</f>
        <v>0.1827586207</v>
      </c>
      <c r="D297" s="125">
        <f t="shared" si="11"/>
        <v>1</v>
      </c>
      <c r="E297" s="125">
        <f t="shared" ref="E297:M297" si="1186">POWER($B297,E$1)*POWER($C297,E$2)</f>
        <v>0.1827586207</v>
      </c>
      <c r="F297" s="125">
        <f t="shared" si="1186"/>
        <v>0.3969298246</v>
      </c>
      <c r="G297" s="125">
        <f t="shared" si="1186"/>
        <v>0.03340071344</v>
      </c>
      <c r="H297" s="125">
        <f t="shared" si="1186"/>
        <v>0.07254234725</v>
      </c>
      <c r="I297" s="125">
        <f t="shared" si="1186"/>
        <v>0.1575532856</v>
      </c>
      <c r="J297" s="125">
        <f t="shared" si="1186"/>
        <v>0.006104268318</v>
      </c>
      <c r="K297" s="125">
        <f t="shared" si="1186"/>
        <v>0.01325773932</v>
      </c>
      <c r="L297" s="125">
        <f t="shared" si="1186"/>
        <v>0.02879422117</v>
      </c>
      <c r="M297" s="125">
        <f t="shared" si="1186"/>
        <v>0.06253759802</v>
      </c>
      <c r="N297" s="126">
        <f t="shared" ref="N297:DI297" si="1187">OFFSET($D297,0,N$2)*OFFSET($D297,0,N$3)</f>
        <v>1</v>
      </c>
      <c r="O297" s="126">
        <f t="shared" si="1187"/>
        <v>0.1827586207</v>
      </c>
      <c r="P297" s="126">
        <f t="shared" si="1187"/>
        <v>0.3969298246</v>
      </c>
      <c r="Q297" s="126">
        <f t="shared" si="1187"/>
        <v>0.03340071344</v>
      </c>
      <c r="R297" s="126">
        <f t="shared" si="1187"/>
        <v>0.07254234725</v>
      </c>
      <c r="S297" s="126">
        <f t="shared" si="1187"/>
        <v>0.1575532856</v>
      </c>
      <c r="T297" s="126">
        <f t="shared" si="1187"/>
        <v>0.006104268318</v>
      </c>
      <c r="U297" s="126">
        <f t="shared" si="1187"/>
        <v>0.01325773932</v>
      </c>
      <c r="V297" s="126">
        <f t="shared" si="1187"/>
        <v>0.02879422117</v>
      </c>
      <c r="W297" s="126">
        <f t="shared" si="1187"/>
        <v>0.06253759802</v>
      </c>
      <c r="X297" s="126">
        <f t="shared" si="1187"/>
        <v>0.1827586207</v>
      </c>
      <c r="Y297" s="126">
        <f t="shared" si="1187"/>
        <v>0.03340071344</v>
      </c>
      <c r="Z297" s="126">
        <f t="shared" si="1187"/>
        <v>0.07254234725</v>
      </c>
      <c r="AA297" s="126">
        <f t="shared" si="1187"/>
        <v>0.006104268318</v>
      </c>
      <c r="AB297" s="126">
        <f t="shared" si="1187"/>
        <v>0.01325773932</v>
      </c>
      <c r="AC297" s="126">
        <f t="shared" si="1187"/>
        <v>0.02879422117</v>
      </c>
      <c r="AD297" s="126">
        <f t="shared" si="1187"/>
        <v>0.001115607658</v>
      </c>
      <c r="AE297" s="126">
        <f t="shared" si="1187"/>
        <v>0.002422966152</v>
      </c>
      <c r="AF297" s="126">
        <f t="shared" si="1187"/>
        <v>0.005262392144</v>
      </c>
      <c r="AG297" s="126">
        <f t="shared" si="1187"/>
        <v>0.01142928516</v>
      </c>
      <c r="AH297" s="126">
        <f t="shared" si="1187"/>
        <v>0.3969298246</v>
      </c>
      <c r="AI297" s="126">
        <f t="shared" si="1187"/>
        <v>0.07254234725</v>
      </c>
      <c r="AJ297" s="126">
        <f t="shared" si="1187"/>
        <v>0.1575532856</v>
      </c>
      <c r="AK297" s="126">
        <f t="shared" si="1187"/>
        <v>0.01325773932</v>
      </c>
      <c r="AL297" s="126">
        <f t="shared" si="1187"/>
        <v>0.02879422117</v>
      </c>
      <c r="AM297" s="126">
        <f t="shared" si="1187"/>
        <v>0.06253759802</v>
      </c>
      <c r="AN297" s="126">
        <f t="shared" si="1187"/>
        <v>0.002422966152</v>
      </c>
      <c r="AO297" s="126">
        <f t="shared" si="1187"/>
        <v>0.005262392144</v>
      </c>
      <c r="AP297" s="126">
        <f t="shared" si="1187"/>
        <v>0.01142928516</v>
      </c>
      <c r="AQ297" s="126">
        <f t="shared" si="1187"/>
        <v>0.02482303781</v>
      </c>
      <c r="AR297" s="126">
        <f t="shared" si="1187"/>
        <v>0.03340071344</v>
      </c>
      <c r="AS297" s="126">
        <f t="shared" si="1187"/>
        <v>0.006104268318</v>
      </c>
      <c r="AT297" s="126">
        <f t="shared" si="1187"/>
        <v>0.01325773932</v>
      </c>
      <c r="AU297" s="126">
        <f t="shared" si="1187"/>
        <v>0.001115607658</v>
      </c>
      <c r="AV297" s="126">
        <f t="shared" si="1187"/>
        <v>0.002422966152</v>
      </c>
      <c r="AW297" s="126">
        <f t="shared" si="1187"/>
        <v>0.005262392144</v>
      </c>
      <c r="AX297" s="126">
        <f t="shared" si="1187"/>
        <v>0.0002038869168</v>
      </c>
      <c r="AY297" s="126">
        <f t="shared" si="1187"/>
        <v>0.000442817952</v>
      </c>
      <c r="AZ297" s="126">
        <f t="shared" si="1187"/>
        <v>0.0009617475298</v>
      </c>
      <c r="BA297" s="126">
        <f t="shared" si="1187"/>
        <v>0.002088800391</v>
      </c>
      <c r="BB297" s="126">
        <f t="shared" si="1187"/>
        <v>0.07254234725</v>
      </c>
      <c r="BC297" s="126">
        <f t="shared" si="1187"/>
        <v>0.01325773932</v>
      </c>
      <c r="BD297" s="126">
        <f t="shared" si="1187"/>
        <v>0.02879422117</v>
      </c>
      <c r="BE297" s="126">
        <f t="shared" si="1187"/>
        <v>0.002422966152</v>
      </c>
      <c r="BF297" s="126">
        <f t="shared" si="1187"/>
        <v>0.005262392144</v>
      </c>
      <c r="BG297" s="126">
        <f t="shared" si="1187"/>
        <v>0.01142928516</v>
      </c>
      <c r="BH297" s="126">
        <f t="shared" si="1187"/>
        <v>0.000442817952</v>
      </c>
      <c r="BI297" s="126">
        <f t="shared" si="1187"/>
        <v>0.0009617475298</v>
      </c>
      <c r="BJ297" s="126">
        <f t="shared" si="1187"/>
        <v>0.002088800391</v>
      </c>
      <c r="BK297" s="126">
        <f t="shared" si="1187"/>
        <v>0.004536624152</v>
      </c>
      <c r="BL297" s="126">
        <f t="shared" si="1187"/>
        <v>0.1575532856</v>
      </c>
      <c r="BM297" s="126">
        <f t="shared" si="1187"/>
        <v>0.02879422117</v>
      </c>
      <c r="BN297" s="126">
        <f t="shared" si="1187"/>
        <v>0.06253759802</v>
      </c>
      <c r="BO297" s="126">
        <f t="shared" si="1187"/>
        <v>0.005262392144</v>
      </c>
      <c r="BP297" s="126">
        <f t="shared" si="1187"/>
        <v>0.01142928516</v>
      </c>
      <c r="BQ297" s="126">
        <f t="shared" si="1187"/>
        <v>0.02482303781</v>
      </c>
      <c r="BR297" s="126">
        <f t="shared" si="1187"/>
        <v>0.0009617475298</v>
      </c>
      <c r="BS297" s="126">
        <f t="shared" si="1187"/>
        <v>0.002088800391</v>
      </c>
      <c r="BT297" s="126">
        <f t="shared" si="1187"/>
        <v>0.004536624152</v>
      </c>
      <c r="BU297" s="126">
        <f t="shared" si="1187"/>
        <v>0.009853004044</v>
      </c>
      <c r="BV297" s="126">
        <f t="shared" si="1187"/>
        <v>0.006104268318</v>
      </c>
      <c r="BW297" s="126">
        <f t="shared" si="1187"/>
        <v>0.001115607658</v>
      </c>
      <c r="BX297" s="126">
        <f t="shared" si="1187"/>
        <v>0.002422966152</v>
      </c>
      <c r="BY297" s="126">
        <f t="shared" si="1187"/>
        <v>0.0002038869168</v>
      </c>
      <c r="BZ297" s="126">
        <f t="shared" si="1187"/>
        <v>0.000442817952</v>
      </c>
      <c r="CA297" s="126">
        <f t="shared" si="1187"/>
        <v>0.0009617475298</v>
      </c>
      <c r="CB297" s="126">
        <f t="shared" si="1187"/>
        <v>0.00003726209169</v>
      </c>
      <c r="CC297" s="126">
        <f t="shared" si="1187"/>
        <v>0.00008092879812</v>
      </c>
      <c r="CD297" s="126">
        <f t="shared" si="1187"/>
        <v>0.000175767652</v>
      </c>
      <c r="CE297" s="126">
        <f t="shared" si="1187"/>
        <v>0.0003817462783</v>
      </c>
      <c r="CF297" s="126">
        <f t="shared" si="1187"/>
        <v>0.01325773932</v>
      </c>
      <c r="CG297" s="126">
        <f t="shared" si="1187"/>
        <v>0.002422966152</v>
      </c>
      <c r="CH297" s="126">
        <f t="shared" si="1187"/>
        <v>0.005262392144</v>
      </c>
      <c r="CI297" s="126">
        <f t="shared" si="1187"/>
        <v>0.000442817952</v>
      </c>
      <c r="CJ297" s="126">
        <f t="shared" si="1187"/>
        <v>0.0009617475298</v>
      </c>
      <c r="CK297" s="126">
        <f t="shared" si="1187"/>
        <v>0.002088800391</v>
      </c>
      <c r="CL297" s="126">
        <f t="shared" si="1187"/>
        <v>0.00008092879812</v>
      </c>
      <c r="CM297" s="126">
        <f t="shared" si="1187"/>
        <v>0.000175767652</v>
      </c>
      <c r="CN297" s="126">
        <f t="shared" si="1187"/>
        <v>0.0003817462783</v>
      </c>
      <c r="CO297" s="126">
        <f t="shared" si="1187"/>
        <v>0.0008291071726</v>
      </c>
      <c r="CP297" s="126">
        <f t="shared" si="1187"/>
        <v>0.02879422117</v>
      </c>
      <c r="CQ297" s="126">
        <f t="shared" si="1187"/>
        <v>0.005262392144</v>
      </c>
      <c r="CR297" s="126">
        <f t="shared" si="1187"/>
        <v>0.01142928516</v>
      </c>
      <c r="CS297" s="126">
        <f t="shared" si="1187"/>
        <v>0.0009617475298</v>
      </c>
      <c r="CT297" s="126">
        <f t="shared" si="1187"/>
        <v>0.002088800391</v>
      </c>
      <c r="CU297" s="126">
        <f t="shared" si="1187"/>
        <v>0.004536624152</v>
      </c>
      <c r="CV297" s="126">
        <f t="shared" si="1187"/>
        <v>0.000175767652</v>
      </c>
      <c r="CW297" s="126">
        <f t="shared" si="1187"/>
        <v>0.0003817462783</v>
      </c>
      <c r="CX297" s="126">
        <f t="shared" si="1187"/>
        <v>0.0008291071726</v>
      </c>
      <c r="CY297" s="126">
        <f t="shared" si="1187"/>
        <v>0.001800721429</v>
      </c>
      <c r="CZ297" s="126">
        <f t="shared" si="1187"/>
        <v>0.06253759802</v>
      </c>
      <c r="DA297" s="126">
        <f t="shared" si="1187"/>
        <v>0.01142928516</v>
      </c>
      <c r="DB297" s="126">
        <f t="shared" si="1187"/>
        <v>0.02482303781</v>
      </c>
      <c r="DC297" s="126">
        <f t="shared" si="1187"/>
        <v>0.002088800391</v>
      </c>
      <c r="DD297" s="126">
        <f t="shared" si="1187"/>
        <v>0.004536624152</v>
      </c>
      <c r="DE297" s="126">
        <f t="shared" si="1187"/>
        <v>0.009853004044</v>
      </c>
      <c r="DF297" s="126">
        <f t="shared" si="1187"/>
        <v>0.0003817462783</v>
      </c>
      <c r="DG297" s="126">
        <f t="shared" si="1187"/>
        <v>0.0008291071726</v>
      </c>
      <c r="DH297" s="126">
        <f t="shared" si="1187"/>
        <v>0.001800721429</v>
      </c>
      <c r="DI297" s="126">
        <f t="shared" si="1187"/>
        <v>0.003910951166</v>
      </c>
      <c r="DJ297" s="126">
        <f t="shared" ref="DJ297:DS297" si="1188">$A297*OFFSET($D297,0,DJ$3)</f>
        <v>0.3136729223</v>
      </c>
      <c r="DK297" s="126">
        <f t="shared" si="1188"/>
        <v>0.05732643062</v>
      </c>
      <c r="DL297" s="126">
        <f t="shared" si="1188"/>
        <v>0.124506138</v>
      </c>
      <c r="DM297" s="126">
        <f t="shared" si="1188"/>
        <v>0.01047689939</v>
      </c>
      <c r="DN297" s="126">
        <f t="shared" si="1188"/>
        <v>0.02275457005</v>
      </c>
      <c r="DO297" s="126">
        <f t="shared" si="1188"/>
        <v>0.04942019951</v>
      </c>
      <c r="DP297" s="126">
        <f t="shared" si="1188"/>
        <v>0.001914743681</v>
      </c>
      <c r="DQ297" s="126">
        <f t="shared" si="1188"/>
        <v>0.004158593836</v>
      </c>
      <c r="DR297" s="126">
        <f t="shared" si="1188"/>
        <v>0.009031967497</v>
      </c>
      <c r="DS297" s="126">
        <f t="shared" si="1188"/>
        <v>0.01961635112</v>
      </c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5">
        <f t="shared" ref="EF297:EO297" si="1189">D297*EF$3</f>
        <v>-0.002271078519</v>
      </c>
      <c r="EG297" s="125">
        <f t="shared" si="1189"/>
        <v>0.08095654442</v>
      </c>
      <c r="EH297" s="125">
        <f t="shared" si="1189"/>
        <v>0.2281531534</v>
      </c>
      <c r="EI297" s="125">
        <f t="shared" si="1189"/>
        <v>-0.01191762922</v>
      </c>
      <c r="EJ297" s="125">
        <f t="shared" si="1189"/>
        <v>0.03879084531</v>
      </c>
      <c r="EK297" s="125">
        <f t="shared" si="1189"/>
        <v>-0.03533771102</v>
      </c>
      <c r="EL297" s="125">
        <f t="shared" si="1189"/>
        <v>0.002082754686</v>
      </c>
      <c r="EM297" s="125">
        <f t="shared" si="1189"/>
        <v>-0.004031110126</v>
      </c>
      <c r="EN297" s="125">
        <f t="shared" si="1189"/>
        <v>-0.009777069918</v>
      </c>
      <c r="EO297" s="125">
        <f t="shared" si="1189"/>
        <v>0.02166166864</v>
      </c>
      <c r="EP297" s="127">
        <f t="shared" si="17"/>
        <v>0.3083103677</v>
      </c>
      <c r="EQ297" s="127">
        <v>-0.0023699525309620606</v>
      </c>
      <c r="ER297" s="127">
        <f t="shared" si="18"/>
        <v>0.3136729223</v>
      </c>
      <c r="ES297" s="127">
        <f t="shared" si="19"/>
        <v>0.00002875699153</v>
      </c>
      <c r="ET297" s="127">
        <f t="shared" si="20"/>
        <v>0.01432071579</v>
      </c>
    </row>
    <row r="298">
      <c r="A298" s="123">
        <f>'Yield Tabulations'!Z299</f>
        <v>0.2409152086</v>
      </c>
      <c r="B298" s="124">
        <f>'Yield Tabulations'!V299</f>
        <v>0.306372549</v>
      </c>
      <c r="C298" s="124">
        <f>'Yield Tabulations'!W299</f>
        <v>0.1611940299</v>
      </c>
      <c r="D298" s="125">
        <f t="shared" si="11"/>
        <v>1</v>
      </c>
      <c r="E298" s="125">
        <f t="shared" ref="E298:M298" si="1190">POWER($B298,E$1)*POWER($C298,E$2)</f>
        <v>0.1611940299</v>
      </c>
      <c r="F298" s="125">
        <f t="shared" si="1190"/>
        <v>0.306372549</v>
      </c>
      <c r="G298" s="125">
        <f t="shared" si="1190"/>
        <v>0.02598351526</v>
      </c>
      <c r="H298" s="125">
        <f t="shared" si="1190"/>
        <v>0.04938542581</v>
      </c>
      <c r="I298" s="125">
        <f t="shared" si="1190"/>
        <v>0.09386413879</v>
      </c>
      <c r="J298" s="125">
        <f t="shared" si="1190"/>
        <v>0.004188387534</v>
      </c>
      <c r="K298" s="125">
        <f t="shared" si="1190"/>
        <v>0.007960635803</v>
      </c>
      <c r="L298" s="125">
        <f t="shared" si="1190"/>
        <v>0.01513033879</v>
      </c>
      <c r="M298" s="125">
        <f t="shared" si="1190"/>
        <v>0.02875739546</v>
      </c>
      <c r="N298" s="126">
        <f t="shared" ref="N298:DI298" si="1191">OFFSET($D298,0,N$2)*OFFSET($D298,0,N$3)</f>
        <v>1</v>
      </c>
      <c r="O298" s="126">
        <f t="shared" si="1191"/>
        <v>0.1611940299</v>
      </c>
      <c r="P298" s="126">
        <f t="shared" si="1191"/>
        <v>0.306372549</v>
      </c>
      <c r="Q298" s="126">
        <f t="shared" si="1191"/>
        <v>0.02598351526</v>
      </c>
      <c r="R298" s="126">
        <f t="shared" si="1191"/>
        <v>0.04938542581</v>
      </c>
      <c r="S298" s="126">
        <f t="shared" si="1191"/>
        <v>0.09386413879</v>
      </c>
      <c r="T298" s="126">
        <f t="shared" si="1191"/>
        <v>0.004188387534</v>
      </c>
      <c r="U298" s="126">
        <f t="shared" si="1191"/>
        <v>0.007960635803</v>
      </c>
      <c r="V298" s="126">
        <f t="shared" si="1191"/>
        <v>0.01513033879</v>
      </c>
      <c r="W298" s="126">
        <f t="shared" si="1191"/>
        <v>0.02875739546</v>
      </c>
      <c r="X298" s="126">
        <f t="shared" si="1191"/>
        <v>0.1611940299</v>
      </c>
      <c r="Y298" s="126">
        <f t="shared" si="1191"/>
        <v>0.02598351526</v>
      </c>
      <c r="Z298" s="126">
        <f t="shared" si="1191"/>
        <v>0.04938542581</v>
      </c>
      <c r="AA298" s="126">
        <f t="shared" si="1191"/>
        <v>0.004188387534</v>
      </c>
      <c r="AB298" s="126">
        <f t="shared" si="1191"/>
        <v>0.007960635803</v>
      </c>
      <c r="AC298" s="126">
        <f t="shared" si="1191"/>
        <v>0.01513033879</v>
      </c>
      <c r="AD298" s="126">
        <f t="shared" si="1191"/>
        <v>0.0006751430652</v>
      </c>
      <c r="AE298" s="126">
        <f t="shared" si="1191"/>
        <v>0.001283206965</v>
      </c>
      <c r="AF298" s="126">
        <f t="shared" si="1191"/>
        <v>0.002438920283</v>
      </c>
      <c r="AG298" s="126">
        <f t="shared" si="1191"/>
        <v>0.004635520463</v>
      </c>
      <c r="AH298" s="126">
        <f t="shared" si="1191"/>
        <v>0.306372549</v>
      </c>
      <c r="AI298" s="126">
        <f t="shared" si="1191"/>
        <v>0.04938542581</v>
      </c>
      <c r="AJ298" s="126">
        <f t="shared" si="1191"/>
        <v>0.09386413879</v>
      </c>
      <c r="AK298" s="126">
        <f t="shared" si="1191"/>
        <v>0.007960635803</v>
      </c>
      <c r="AL298" s="126">
        <f t="shared" si="1191"/>
        <v>0.01513033879</v>
      </c>
      <c r="AM298" s="126">
        <f t="shared" si="1191"/>
        <v>0.02875739546</v>
      </c>
      <c r="AN298" s="126">
        <f t="shared" si="1191"/>
        <v>0.001283206965</v>
      </c>
      <c r="AO298" s="126">
        <f t="shared" si="1191"/>
        <v>0.002438920283</v>
      </c>
      <c r="AP298" s="126">
        <f t="shared" si="1191"/>
        <v>0.004635520463</v>
      </c>
      <c r="AQ298" s="126">
        <f t="shared" si="1191"/>
        <v>0.008810476551</v>
      </c>
      <c r="AR298" s="126">
        <f t="shared" si="1191"/>
        <v>0.02598351526</v>
      </c>
      <c r="AS298" s="126">
        <f t="shared" si="1191"/>
        <v>0.004188387534</v>
      </c>
      <c r="AT298" s="126">
        <f t="shared" si="1191"/>
        <v>0.007960635803</v>
      </c>
      <c r="AU298" s="126">
        <f t="shared" si="1191"/>
        <v>0.0006751430652</v>
      </c>
      <c r="AV298" s="126">
        <f t="shared" si="1191"/>
        <v>0.001283206965</v>
      </c>
      <c r="AW298" s="126">
        <f t="shared" si="1191"/>
        <v>0.002438920283</v>
      </c>
      <c r="AX298" s="126">
        <f t="shared" si="1191"/>
        <v>0.0001088290314</v>
      </c>
      <c r="AY298" s="126">
        <f t="shared" si="1191"/>
        <v>0.0002068453019</v>
      </c>
      <c r="AZ298" s="126">
        <f t="shared" si="1191"/>
        <v>0.0003931393888</v>
      </c>
      <c r="BA298" s="126">
        <f t="shared" si="1191"/>
        <v>0.0007472182238</v>
      </c>
      <c r="BB298" s="126">
        <f t="shared" si="1191"/>
        <v>0.04938542581</v>
      </c>
      <c r="BC298" s="126">
        <f t="shared" si="1191"/>
        <v>0.007960635803</v>
      </c>
      <c r="BD298" s="126">
        <f t="shared" si="1191"/>
        <v>0.01513033879</v>
      </c>
      <c r="BE298" s="126">
        <f t="shared" si="1191"/>
        <v>0.001283206965</v>
      </c>
      <c r="BF298" s="126">
        <f t="shared" si="1191"/>
        <v>0.002438920283</v>
      </c>
      <c r="BG298" s="126">
        <f t="shared" si="1191"/>
        <v>0.004635520463</v>
      </c>
      <c r="BH298" s="126">
        <f t="shared" si="1191"/>
        <v>0.0002068453019</v>
      </c>
      <c r="BI298" s="126">
        <f t="shared" si="1191"/>
        <v>0.0003931393888</v>
      </c>
      <c r="BJ298" s="126">
        <f t="shared" si="1191"/>
        <v>0.0007472182238</v>
      </c>
      <c r="BK298" s="126">
        <f t="shared" si="1191"/>
        <v>0.00142019622</v>
      </c>
      <c r="BL298" s="126">
        <f t="shared" si="1191"/>
        <v>0.09386413879</v>
      </c>
      <c r="BM298" s="126">
        <f t="shared" si="1191"/>
        <v>0.01513033879</v>
      </c>
      <c r="BN298" s="126">
        <f t="shared" si="1191"/>
        <v>0.02875739546</v>
      </c>
      <c r="BO298" s="126">
        <f t="shared" si="1191"/>
        <v>0.002438920283</v>
      </c>
      <c r="BP298" s="126">
        <f t="shared" si="1191"/>
        <v>0.004635520463</v>
      </c>
      <c r="BQ298" s="126">
        <f t="shared" si="1191"/>
        <v>0.008810476551</v>
      </c>
      <c r="BR298" s="126">
        <f t="shared" si="1191"/>
        <v>0.0003931393888</v>
      </c>
      <c r="BS298" s="126">
        <f t="shared" si="1191"/>
        <v>0.0007472182238</v>
      </c>
      <c r="BT298" s="126">
        <f t="shared" si="1191"/>
        <v>0.00142019622</v>
      </c>
      <c r="BU298" s="126">
        <f t="shared" si="1191"/>
        <v>0.002699288159</v>
      </c>
      <c r="BV298" s="126">
        <f t="shared" si="1191"/>
        <v>0.004188387534</v>
      </c>
      <c r="BW298" s="126">
        <f t="shared" si="1191"/>
        <v>0.0006751430652</v>
      </c>
      <c r="BX298" s="126">
        <f t="shared" si="1191"/>
        <v>0.001283206965</v>
      </c>
      <c r="BY298" s="126">
        <f t="shared" si="1191"/>
        <v>0.0001088290314</v>
      </c>
      <c r="BZ298" s="126">
        <f t="shared" si="1191"/>
        <v>0.0002068453019</v>
      </c>
      <c r="CA298" s="126">
        <f t="shared" si="1191"/>
        <v>0.0003931393888</v>
      </c>
      <c r="CB298" s="126">
        <f t="shared" si="1191"/>
        <v>0.00001754259014</v>
      </c>
      <c r="CC298" s="126">
        <f t="shared" si="1191"/>
        <v>0.00003334222776</v>
      </c>
      <c r="CD298" s="126">
        <f t="shared" si="1191"/>
        <v>0.00006337172238</v>
      </c>
      <c r="CE298" s="126">
        <f t="shared" si="1191"/>
        <v>0.0001204471167</v>
      </c>
      <c r="CF298" s="126">
        <f t="shared" si="1191"/>
        <v>0.007960635803</v>
      </c>
      <c r="CG298" s="126">
        <f t="shared" si="1191"/>
        <v>0.001283206965</v>
      </c>
      <c r="CH298" s="126">
        <f t="shared" si="1191"/>
        <v>0.002438920283</v>
      </c>
      <c r="CI298" s="126">
        <f t="shared" si="1191"/>
        <v>0.0002068453019</v>
      </c>
      <c r="CJ298" s="126">
        <f t="shared" si="1191"/>
        <v>0.0003931393888</v>
      </c>
      <c r="CK298" s="126">
        <f t="shared" si="1191"/>
        <v>0.0007472182238</v>
      </c>
      <c r="CL298" s="126">
        <f t="shared" si="1191"/>
        <v>0.00003334222776</v>
      </c>
      <c r="CM298" s="126">
        <f t="shared" si="1191"/>
        <v>0.00006337172238</v>
      </c>
      <c r="CN298" s="126">
        <f t="shared" si="1191"/>
        <v>0.0001204471167</v>
      </c>
      <c r="CO298" s="126">
        <f t="shared" si="1191"/>
        <v>0.0002289271519</v>
      </c>
      <c r="CP298" s="126">
        <f t="shared" si="1191"/>
        <v>0.01513033879</v>
      </c>
      <c r="CQ298" s="126">
        <f t="shared" si="1191"/>
        <v>0.002438920283</v>
      </c>
      <c r="CR298" s="126">
        <f t="shared" si="1191"/>
        <v>0.004635520463</v>
      </c>
      <c r="CS298" s="126">
        <f t="shared" si="1191"/>
        <v>0.0003931393888</v>
      </c>
      <c r="CT298" s="126">
        <f t="shared" si="1191"/>
        <v>0.0007472182238</v>
      </c>
      <c r="CU298" s="126">
        <f t="shared" si="1191"/>
        <v>0.00142019622</v>
      </c>
      <c r="CV298" s="126">
        <f t="shared" si="1191"/>
        <v>0.00006337172238</v>
      </c>
      <c r="CW298" s="126">
        <f t="shared" si="1191"/>
        <v>0.0001204471167</v>
      </c>
      <c r="CX298" s="126">
        <f t="shared" si="1191"/>
        <v>0.0002289271519</v>
      </c>
      <c r="CY298" s="126">
        <f t="shared" si="1191"/>
        <v>0.0004351091361</v>
      </c>
      <c r="CZ298" s="126">
        <f t="shared" si="1191"/>
        <v>0.02875739546</v>
      </c>
      <c r="DA298" s="126">
        <f t="shared" si="1191"/>
        <v>0.004635520463</v>
      </c>
      <c r="DB298" s="126">
        <f t="shared" si="1191"/>
        <v>0.008810476551</v>
      </c>
      <c r="DC298" s="126">
        <f t="shared" si="1191"/>
        <v>0.0007472182238</v>
      </c>
      <c r="DD298" s="126">
        <f t="shared" si="1191"/>
        <v>0.00142019622</v>
      </c>
      <c r="DE298" s="126">
        <f t="shared" si="1191"/>
        <v>0.002699288159</v>
      </c>
      <c r="DF298" s="126">
        <f t="shared" si="1191"/>
        <v>0.0001204471167</v>
      </c>
      <c r="DG298" s="126">
        <f t="shared" si="1191"/>
        <v>0.0002289271519</v>
      </c>
      <c r="DH298" s="126">
        <f t="shared" si="1191"/>
        <v>0.0004351091361</v>
      </c>
      <c r="DI298" s="126">
        <f t="shared" si="1191"/>
        <v>0.0008269877938</v>
      </c>
      <c r="DJ298" s="126">
        <f t="shared" ref="DJ298:DS298" si="1192">$A298*OFFSET($D298,0,DJ$3)</f>
        <v>0.2409152086</v>
      </c>
      <c r="DK298" s="126">
        <f t="shared" si="1192"/>
        <v>0.03883409333</v>
      </c>
      <c r="DL298" s="126">
        <f t="shared" si="1192"/>
        <v>0.07380980656</v>
      </c>
      <c r="DM298" s="126">
        <f t="shared" si="1192"/>
        <v>0.006259823999</v>
      </c>
      <c r="DN298" s="126">
        <f t="shared" si="1192"/>
        <v>0.01189770016</v>
      </c>
      <c r="DO298" s="126">
        <f t="shared" si="1192"/>
        <v>0.02261329858</v>
      </c>
      <c r="DP298" s="126">
        <f t="shared" si="1192"/>
        <v>0.001009046257</v>
      </c>
      <c r="DQ298" s="126">
        <f t="shared" si="1192"/>
        <v>0.001917838235</v>
      </c>
      <c r="DR298" s="126">
        <f t="shared" si="1192"/>
        <v>0.003645128726</v>
      </c>
      <c r="DS298" s="126">
        <f t="shared" si="1192"/>
        <v>0.006928093927</v>
      </c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5">
        <f t="shared" ref="EF298:EO298" si="1193">D298*EF$3</f>
        <v>-0.002271078519</v>
      </c>
      <c r="EG298" s="125">
        <f t="shared" si="1193"/>
        <v>0.07140408254</v>
      </c>
      <c r="EH298" s="125">
        <f t="shared" si="1193"/>
        <v>0.1761013128</v>
      </c>
      <c r="EI298" s="125">
        <f t="shared" si="1193"/>
        <v>-0.009271116355</v>
      </c>
      <c r="EJ298" s="125">
        <f t="shared" si="1193"/>
        <v>0.02640805661</v>
      </c>
      <c r="EK298" s="125">
        <f t="shared" si="1193"/>
        <v>-0.02105283809</v>
      </c>
      <c r="EL298" s="125">
        <f t="shared" si="1193"/>
        <v>0.001429062962</v>
      </c>
      <c r="EM298" s="125">
        <f t="shared" si="1193"/>
        <v>-0.002420488049</v>
      </c>
      <c r="EN298" s="125">
        <f t="shared" si="1193"/>
        <v>-0.005137502396</v>
      </c>
      <c r="EO298" s="125">
        <f t="shared" si="1193"/>
        <v>0.009960938559</v>
      </c>
      <c r="EP298" s="127">
        <f t="shared" si="17"/>
        <v>0.24515043</v>
      </c>
      <c r="EQ298" s="127">
        <v>4.957035254100073E-4</v>
      </c>
      <c r="ER298" s="127">
        <f t="shared" si="18"/>
        <v>0.2409152086</v>
      </c>
      <c r="ES298" s="127">
        <f t="shared" si="19"/>
        <v>0.0000179371006</v>
      </c>
      <c r="ET298" s="127">
        <f t="shared" si="20"/>
        <v>0.03702811446</v>
      </c>
    </row>
    <row r="299">
      <c r="A299" s="123">
        <f>'Yield Tabulations'!Z300</f>
        <v>0.3059701493</v>
      </c>
      <c r="B299" s="124">
        <f>'Yield Tabulations'!V300</f>
        <v>0.3050847458</v>
      </c>
      <c r="C299" s="124">
        <f>'Yield Tabulations'!W300</f>
        <v>0.3073929961</v>
      </c>
      <c r="D299" s="125">
        <f t="shared" si="11"/>
        <v>1</v>
      </c>
      <c r="E299" s="125">
        <f t="shared" ref="E299:M299" si="1194">POWER($B299,E$1)*POWER($C299,E$2)</f>
        <v>0.3073929961</v>
      </c>
      <c r="F299" s="125">
        <f t="shared" si="1194"/>
        <v>0.3050847458</v>
      </c>
      <c r="G299" s="125">
        <f t="shared" si="1194"/>
        <v>0.09449045406</v>
      </c>
      <c r="H299" s="125">
        <f t="shared" si="1194"/>
        <v>0.09378091407</v>
      </c>
      <c r="I299" s="125">
        <f t="shared" si="1194"/>
        <v>0.0930767021</v>
      </c>
      <c r="J299" s="125">
        <f t="shared" si="1194"/>
        <v>0.02904570378</v>
      </c>
      <c r="K299" s="125">
        <f t="shared" si="1194"/>
        <v>0.02882759615</v>
      </c>
      <c r="L299" s="125">
        <f t="shared" si="1194"/>
        <v>0.02861112633</v>
      </c>
      <c r="M299" s="125">
        <f t="shared" si="1194"/>
        <v>0.028396282</v>
      </c>
      <c r="N299" s="126">
        <f t="shared" ref="N299:DI299" si="1195">OFFSET($D299,0,N$2)*OFFSET($D299,0,N$3)</f>
        <v>1</v>
      </c>
      <c r="O299" s="126">
        <f t="shared" si="1195"/>
        <v>0.3073929961</v>
      </c>
      <c r="P299" s="126">
        <f t="shared" si="1195"/>
        <v>0.3050847458</v>
      </c>
      <c r="Q299" s="126">
        <f t="shared" si="1195"/>
        <v>0.09449045406</v>
      </c>
      <c r="R299" s="126">
        <f t="shared" si="1195"/>
        <v>0.09378091407</v>
      </c>
      <c r="S299" s="126">
        <f t="shared" si="1195"/>
        <v>0.0930767021</v>
      </c>
      <c r="T299" s="126">
        <f t="shared" si="1195"/>
        <v>0.02904570378</v>
      </c>
      <c r="U299" s="126">
        <f t="shared" si="1195"/>
        <v>0.02882759615</v>
      </c>
      <c r="V299" s="126">
        <f t="shared" si="1195"/>
        <v>0.02861112633</v>
      </c>
      <c r="W299" s="126">
        <f t="shared" si="1195"/>
        <v>0.028396282</v>
      </c>
      <c r="X299" s="126">
        <f t="shared" si="1195"/>
        <v>0.3073929961</v>
      </c>
      <c r="Y299" s="126">
        <f t="shared" si="1195"/>
        <v>0.09449045406</v>
      </c>
      <c r="Z299" s="126">
        <f t="shared" si="1195"/>
        <v>0.09378091407</v>
      </c>
      <c r="AA299" s="126">
        <f t="shared" si="1195"/>
        <v>0.02904570378</v>
      </c>
      <c r="AB299" s="126">
        <f t="shared" si="1195"/>
        <v>0.02882759615</v>
      </c>
      <c r="AC299" s="126">
        <f t="shared" si="1195"/>
        <v>0.02861112633</v>
      </c>
      <c r="AD299" s="126">
        <f t="shared" si="1195"/>
        <v>0.008928445908</v>
      </c>
      <c r="AE299" s="126">
        <f t="shared" si="1195"/>
        <v>0.008861401152</v>
      </c>
      <c r="AF299" s="126">
        <f t="shared" si="1195"/>
        <v>0.008794859843</v>
      </c>
      <c r="AG299" s="126">
        <f t="shared" si="1195"/>
        <v>0.008728818201</v>
      </c>
      <c r="AH299" s="126">
        <f t="shared" si="1195"/>
        <v>0.3050847458</v>
      </c>
      <c r="AI299" s="126">
        <f t="shared" si="1195"/>
        <v>0.09378091407</v>
      </c>
      <c r="AJ299" s="126">
        <f t="shared" si="1195"/>
        <v>0.0930767021</v>
      </c>
      <c r="AK299" s="126">
        <f t="shared" si="1195"/>
        <v>0.02882759615</v>
      </c>
      <c r="AL299" s="126">
        <f t="shared" si="1195"/>
        <v>0.02861112633</v>
      </c>
      <c r="AM299" s="126">
        <f t="shared" si="1195"/>
        <v>0.028396282</v>
      </c>
      <c r="AN299" s="126">
        <f t="shared" si="1195"/>
        <v>0.008861401152</v>
      </c>
      <c r="AO299" s="126">
        <f t="shared" si="1195"/>
        <v>0.008794859843</v>
      </c>
      <c r="AP299" s="126">
        <f t="shared" si="1195"/>
        <v>0.008728818201</v>
      </c>
      <c r="AQ299" s="126">
        <f t="shared" si="1195"/>
        <v>0.008663272473</v>
      </c>
      <c r="AR299" s="126">
        <f t="shared" si="1195"/>
        <v>0.09449045406</v>
      </c>
      <c r="AS299" s="126">
        <f t="shared" si="1195"/>
        <v>0.02904570378</v>
      </c>
      <c r="AT299" s="126">
        <f t="shared" si="1195"/>
        <v>0.02882759615</v>
      </c>
      <c r="AU299" s="126">
        <f t="shared" si="1195"/>
        <v>0.008928445908</v>
      </c>
      <c r="AV299" s="126">
        <f t="shared" si="1195"/>
        <v>0.008861401152</v>
      </c>
      <c r="AW299" s="126">
        <f t="shared" si="1195"/>
        <v>0.008794859843</v>
      </c>
      <c r="AX299" s="126">
        <f t="shared" si="1195"/>
        <v>0.002744541738</v>
      </c>
      <c r="AY299" s="126">
        <f t="shared" si="1195"/>
        <v>0.00272393265</v>
      </c>
      <c r="AZ299" s="126">
        <f t="shared" si="1195"/>
        <v>0.002703478318</v>
      </c>
      <c r="BA299" s="126">
        <f t="shared" si="1195"/>
        <v>0.002683177579</v>
      </c>
      <c r="BB299" s="126">
        <f t="shared" si="1195"/>
        <v>0.09378091407</v>
      </c>
      <c r="BC299" s="126">
        <f t="shared" si="1195"/>
        <v>0.02882759615</v>
      </c>
      <c r="BD299" s="126">
        <f t="shared" si="1195"/>
        <v>0.02861112633</v>
      </c>
      <c r="BE299" s="126">
        <f t="shared" si="1195"/>
        <v>0.008861401152</v>
      </c>
      <c r="BF299" s="126">
        <f t="shared" si="1195"/>
        <v>0.008794859843</v>
      </c>
      <c r="BG299" s="126">
        <f t="shared" si="1195"/>
        <v>0.008728818201</v>
      </c>
      <c r="BH299" s="126">
        <f t="shared" si="1195"/>
        <v>0.00272393265</v>
      </c>
      <c r="BI299" s="126">
        <f t="shared" si="1195"/>
        <v>0.002703478318</v>
      </c>
      <c r="BJ299" s="126">
        <f t="shared" si="1195"/>
        <v>0.002683177579</v>
      </c>
      <c r="BK299" s="126">
        <f t="shared" si="1195"/>
        <v>0.002663029282</v>
      </c>
      <c r="BL299" s="126">
        <f t="shared" si="1195"/>
        <v>0.0930767021</v>
      </c>
      <c r="BM299" s="126">
        <f t="shared" si="1195"/>
        <v>0.02861112633</v>
      </c>
      <c r="BN299" s="126">
        <f t="shared" si="1195"/>
        <v>0.028396282</v>
      </c>
      <c r="BO299" s="126">
        <f t="shared" si="1195"/>
        <v>0.008794859843</v>
      </c>
      <c r="BP299" s="126">
        <f t="shared" si="1195"/>
        <v>0.008728818201</v>
      </c>
      <c r="BQ299" s="126">
        <f t="shared" si="1195"/>
        <v>0.008663272473</v>
      </c>
      <c r="BR299" s="126">
        <f t="shared" si="1195"/>
        <v>0.002703478318</v>
      </c>
      <c r="BS299" s="126">
        <f t="shared" si="1195"/>
        <v>0.002683177579</v>
      </c>
      <c r="BT299" s="126">
        <f t="shared" si="1195"/>
        <v>0.002663029282</v>
      </c>
      <c r="BU299" s="126">
        <f t="shared" si="1195"/>
        <v>0.00264303228</v>
      </c>
      <c r="BV299" s="126">
        <f t="shared" si="1195"/>
        <v>0.02904570378</v>
      </c>
      <c r="BW299" s="126">
        <f t="shared" si="1195"/>
        <v>0.008928445908</v>
      </c>
      <c r="BX299" s="126">
        <f t="shared" si="1195"/>
        <v>0.008861401152</v>
      </c>
      <c r="BY299" s="126">
        <f t="shared" si="1195"/>
        <v>0.002744541738</v>
      </c>
      <c r="BZ299" s="126">
        <f t="shared" si="1195"/>
        <v>0.00272393265</v>
      </c>
      <c r="CA299" s="126">
        <f t="shared" si="1195"/>
        <v>0.002703478318</v>
      </c>
      <c r="CB299" s="126">
        <f t="shared" si="1195"/>
        <v>0.0008436529079</v>
      </c>
      <c r="CC299" s="126">
        <f t="shared" si="1195"/>
        <v>0.0008373178184</v>
      </c>
      <c r="CD299" s="126">
        <f t="shared" si="1195"/>
        <v>0.0008310303</v>
      </c>
      <c r="CE299" s="126">
        <f t="shared" si="1195"/>
        <v>0.0008247899952</v>
      </c>
      <c r="CF299" s="126">
        <f t="shared" si="1195"/>
        <v>0.02882759615</v>
      </c>
      <c r="CG299" s="126">
        <f t="shared" si="1195"/>
        <v>0.008861401152</v>
      </c>
      <c r="CH299" s="126">
        <f t="shared" si="1195"/>
        <v>0.008794859843</v>
      </c>
      <c r="CI299" s="126">
        <f t="shared" si="1195"/>
        <v>0.00272393265</v>
      </c>
      <c r="CJ299" s="126">
        <f t="shared" si="1195"/>
        <v>0.002703478318</v>
      </c>
      <c r="CK299" s="126">
        <f t="shared" si="1195"/>
        <v>0.002683177579</v>
      </c>
      <c r="CL299" s="126">
        <f t="shared" si="1195"/>
        <v>0.0008373178184</v>
      </c>
      <c r="CM299" s="126">
        <f t="shared" si="1195"/>
        <v>0.0008310303</v>
      </c>
      <c r="CN299" s="126">
        <f t="shared" si="1195"/>
        <v>0.0008247899952</v>
      </c>
      <c r="CO299" s="126">
        <f t="shared" si="1195"/>
        <v>0.0008185965496</v>
      </c>
      <c r="CP299" s="126">
        <f t="shared" si="1195"/>
        <v>0.02861112633</v>
      </c>
      <c r="CQ299" s="126">
        <f t="shared" si="1195"/>
        <v>0.008794859843</v>
      </c>
      <c r="CR299" s="126">
        <f t="shared" si="1195"/>
        <v>0.008728818201</v>
      </c>
      <c r="CS299" s="126">
        <f t="shared" si="1195"/>
        <v>0.002703478318</v>
      </c>
      <c r="CT299" s="126">
        <f t="shared" si="1195"/>
        <v>0.002683177579</v>
      </c>
      <c r="CU299" s="126">
        <f t="shared" si="1195"/>
        <v>0.002663029282</v>
      </c>
      <c r="CV299" s="126">
        <f t="shared" si="1195"/>
        <v>0.0008310303</v>
      </c>
      <c r="CW299" s="126">
        <f t="shared" si="1195"/>
        <v>0.0008247899952</v>
      </c>
      <c r="CX299" s="126">
        <f t="shared" si="1195"/>
        <v>0.0008185965496</v>
      </c>
      <c r="CY299" s="126">
        <f t="shared" si="1195"/>
        <v>0.0008124496114</v>
      </c>
      <c r="CZ299" s="126">
        <f t="shared" si="1195"/>
        <v>0.028396282</v>
      </c>
      <c r="DA299" s="126">
        <f t="shared" si="1195"/>
        <v>0.008728818201</v>
      </c>
      <c r="DB299" s="126">
        <f t="shared" si="1195"/>
        <v>0.008663272473</v>
      </c>
      <c r="DC299" s="126">
        <f t="shared" si="1195"/>
        <v>0.002683177579</v>
      </c>
      <c r="DD299" s="126">
        <f t="shared" si="1195"/>
        <v>0.002663029282</v>
      </c>
      <c r="DE299" s="126">
        <f t="shared" si="1195"/>
        <v>0.00264303228</v>
      </c>
      <c r="DF299" s="126">
        <f t="shared" si="1195"/>
        <v>0.0008247899952</v>
      </c>
      <c r="DG299" s="126">
        <f t="shared" si="1195"/>
        <v>0.0008185965496</v>
      </c>
      <c r="DH299" s="126">
        <f t="shared" si="1195"/>
        <v>0.0008124496114</v>
      </c>
      <c r="DI299" s="126">
        <f t="shared" si="1195"/>
        <v>0.0008063488312</v>
      </c>
      <c r="DJ299" s="126">
        <f t="shared" ref="DJ299:DS299" si="1196">$A299*OFFSET($D299,0,DJ$3)</f>
        <v>0.3059701493</v>
      </c>
      <c r="DK299" s="126">
        <f t="shared" si="1196"/>
        <v>0.0940530809</v>
      </c>
      <c r="DL299" s="126">
        <f t="shared" si="1196"/>
        <v>0.0933468252</v>
      </c>
      <c r="DM299" s="126">
        <f t="shared" si="1196"/>
        <v>0.02891125833</v>
      </c>
      <c r="DN299" s="126">
        <f t="shared" si="1196"/>
        <v>0.02869416027</v>
      </c>
      <c r="DO299" s="126">
        <f t="shared" si="1196"/>
        <v>0.02847869243</v>
      </c>
      <c r="DP299" s="126">
        <f t="shared" si="1196"/>
        <v>0.00888711832</v>
      </c>
      <c r="DQ299" s="126">
        <f t="shared" si="1196"/>
        <v>0.008820383898</v>
      </c>
      <c r="DR299" s="126">
        <f t="shared" si="1196"/>
        <v>0.008754150592</v>
      </c>
      <c r="DS299" s="126">
        <f t="shared" si="1196"/>
        <v>0.00868841464</v>
      </c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5">
        <f t="shared" ref="EF299:EO299" si="1197">D299*EF$3</f>
        <v>-0.002271078519</v>
      </c>
      <c r="EG299" s="125">
        <f t="shared" si="1197"/>
        <v>0.1361658052</v>
      </c>
      <c r="EH299" s="125">
        <f t="shared" si="1197"/>
        <v>0.1753610903</v>
      </c>
      <c r="EI299" s="125">
        <f t="shared" si="1197"/>
        <v>-0.03371491445</v>
      </c>
      <c r="EJ299" s="125">
        <f t="shared" si="1197"/>
        <v>0.05014782494</v>
      </c>
      <c r="EK299" s="125">
        <f t="shared" si="1197"/>
        <v>-0.02087622349</v>
      </c>
      <c r="EL299" s="125">
        <f t="shared" si="1197"/>
        <v>0.009910291045</v>
      </c>
      <c r="EM299" s="125">
        <f t="shared" si="1197"/>
        <v>-0.008765236056</v>
      </c>
      <c r="EN299" s="125">
        <f t="shared" si="1197"/>
        <v>-0.009714900115</v>
      </c>
      <c r="EO299" s="125">
        <f t="shared" si="1197"/>
        <v>0.00983585668</v>
      </c>
      <c r="EP299" s="127">
        <f t="shared" si="17"/>
        <v>0.3060785155</v>
      </c>
      <c r="EQ299" s="127">
        <v>0.017154009711438212</v>
      </c>
      <c r="ER299" s="127">
        <f t="shared" si="18"/>
        <v>0.3059701493</v>
      </c>
      <c r="ES299" s="127">
        <f t="shared" si="19"/>
        <v>0.00000001174325218</v>
      </c>
      <c r="ET299" s="127">
        <f t="shared" si="20"/>
        <v>0.01622361776</v>
      </c>
    </row>
    <row r="300">
      <c r="A300" s="123">
        <f>'Yield Tabulations'!Z301</f>
        <v>0.0621761658</v>
      </c>
      <c r="B300" s="124">
        <f>'Yield Tabulations'!V301</f>
        <v>0.07594936709</v>
      </c>
      <c r="C300" s="124">
        <f>'Yield Tabulations'!W301</f>
        <v>0.04562737643</v>
      </c>
      <c r="D300" s="125">
        <f t="shared" si="11"/>
        <v>1</v>
      </c>
      <c r="E300" s="125">
        <f t="shared" ref="E300:M300" si="1198">POWER($B300,E$1)*POWER($C300,E$2)</f>
        <v>0.04562737643</v>
      </c>
      <c r="F300" s="125">
        <f t="shared" si="1198"/>
        <v>0.07594936709</v>
      </c>
      <c r="G300" s="125">
        <f t="shared" si="1198"/>
        <v>0.00208185748</v>
      </c>
      <c r="H300" s="125">
        <f t="shared" si="1198"/>
        <v>0.003465370361</v>
      </c>
      <c r="I300" s="125">
        <f t="shared" si="1198"/>
        <v>0.005768306361</v>
      </c>
      <c r="J300" s="125">
        <f t="shared" si="1198"/>
        <v>0.00009498969488</v>
      </c>
      <c r="K300" s="125">
        <f t="shared" si="1198"/>
        <v>0.0001581157579</v>
      </c>
      <c r="L300" s="125">
        <f t="shared" si="1198"/>
        <v>0.0002631926857</v>
      </c>
      <c r="M300" s="125">
        <f t="shared" si="1198"/>
        <v>0.0004380992173</v>
      </c>
      <c r="N300" s="126">
        <f t="shared" ref="N300:DI300" si="1199">OFFSET($D300,0,N$2)*OFFSET($D300,0,N$3)</f>
        <v>1</v>
      </c>
      <c r="O300" s="126">
        <f t="shared" si="1199"/>
        <v>0.04562737643</v>
      </c>
      <c r="P300" s="126">
        <f t="shared" si="1199"/>
        <v>0.07594936709</v>
      </c>
      <c r="Q300" s="126">
        <f t="shared" si="1199"/>
        <v>0.00208185748</v>
      </c>
      <c r="R300" s="126">
        <f t="shared" si="1199"/>
        <v>0.003465370361</v>
      </c>
      <c r="S300" s="126">
        <f t="shared" si="1199"/>
        <v>0.005768306361</v>
      </c>
      <c r="T300" s="126">
        <f t="shared" si="1199"/>
        <v>0.00009498969488</v>
      </c>
      <c r="U300" s="126">
        <f t="shared" si="1199"/>
        <v>0.0001581157579</v>
      </c>
      <c r="V300" s="126">
        <f t="shared" si="1199"/>
        <v>0.0002631926857</v>
      </c>
      <c r="W300" s="126">
        <f t="shared" si="1199"/>
        <v>0.0004380992173</v>
      </c>
      <c r="X300" s="126">
        <f t="shared" si="1199"/>
        <v>0.04562737643</v>
      </c>
      <c r="Y300" s="126">
        <f t="shared" si="1199"/>
        <v>0.00208185748</v>
      </c>
      <c r="Z300" s="126">
        <f t="shared" si="1199"/>
        <v>0.003465370361</v>
      </c>
      <c r="AA300" s="126">
        <f t="shared" si="1199"/>
        <v>0.00009498969488</v>
      </c>
      <c r="AB300" s="126">
        <f t="shared" si="1199"/>
        <v>0.0001581157579</v>
      </c>
      <c r="AC300" s="126">
        <f t="shared" si="1199"/>
        <v>0.0002631926857</v>
      </c>
      <c r="AD300" s="126">
        <f t="shared" si="1199"/>
        <v>0.000004334130565</v>
      </c>
      <c r="AE300" s="126">
        <f t="shared" si="1199"/>
        <v>0.000007214407206</v>
      </c>
      <c r="AF300" s="126">
        <f t="shared" si="1199"/>
        <v>0.00001200879174</v>
      </c>
      <c r="AG300" s="126">
        <f t="shared" si="1199"/>
        <v>0.0000199893179</v>
      </c>
      <c r="AH300" s="126">
        <f t="shared" si="1199"/>
        <v>0.07594936709</v>
      </c>
      <c r="AI300" s="126">
        <f t="shared" si="1199"/>
        <v>0.003465370361</v>
      </c>
      <c r="AJ300" s="126">
        <f t="shared" si="1199"/>
        <v>0.005768306361</v>
      </c>
      <c r="AK300" s="126">
        <f t="shared" si="1199"/>
        <v>0.0001581157579</v>
      </c>
      <c r="AL300" s="126">
        <f t="shared" si="1199"/>
        <v>0.0002631926857</v>
      </c>
      <c r="AM300" s="126">
        <f t="shared" si="1199"/>
        <v>0.0004380992173</v>
      </c>
      <c r="AN300" s="126">
        <f t="shared" si="1199"/>
        <v>0.000007214407206</v>
      </c>
      <c r="AO300" s="126">
        <f t="shared" si="1199"/>
        <v>0.00001200879174</v>
      </c>
      <c r="AP300" s="126">
        <f t="shared" si="1199"/>
        <v>0.0000199893179</v>
      </c>
      <c r="AQ300" s="126">
        <f t="shared" si="1199"/>
        <v>0.00003327335828</v>
      </c>
      <c r="AR300" s="126">
        <f t="shared" si="1199"/>
        <v>0.00208185748</v>
      </c>
      <c r="AS300" s="126">
        <f t="shared" si="1199"/>
        <v>0.00009498969488</v>
      </c>
      <c r="AT300" s="126">
        <f t="shared" si="1199"/>
        <v>0.0001581157579</v>
      </c>
      <c r="AU300" s="126">
        <f t="shared" si="1199"/>
        <v>0.000004334130565</v>
      </c>
      <c r="AV300" s="126">
        <f t="shared" si="1199"/>
        <v>0.000007214407206</v>
      </c>
      <c r="AW300" s="126">
        <f t="shared" si="1199"/>
        <v>0.00001200879174</v>
      </c>
      <c r="AX300" s="126">
        <f t="shared" si="1199"/>
        <v>0.0000001977550068</v>
      </c>
      <c r="AY300" s="126">
        <f t="shared" si="1199"/>
        <v>0.0000003291744733</v>
      </c>
      <c r="AZ300" s="126">
        <f t="shared" si="1199"/>
        <v>0.0000005479296612</v>
      </c>
      <c r="BA300" s="126">
        <f t="shared" si="1199"/>
        <v>0.0000009120601323</v>
      </c>
      <c r="BB300" s="126">
        <f t="shared" si="1199"/>
        <v>0.003465370361</v>
      </c>
      <c r="BC300" s="126">
        <f t="shared" si="1199"/>
        <v>0.0001581157579</v>
      </c>
      <c r="BD300" s="126">
        <f t="shared" si="1199"/>
        <v>0.0002631926857</v>
      </c>
      <c r="BE300" s="126">
        <f t="shared" si="1199"/>
        <v>0.000007214407206</v>
      </c>
      <c r="BF300" s="126">
        <f t="shared" si="1199"/>
        <v>0.00001200879174</v>
      </c>
      <c r="BG300" s="126">
        <f t="shared" si="1199"/>
        <v>0.0000199893179</v>
      </c>
      <c r="BH300" s="126">
        <f t="shared" si="1199"/>
        <v>0.0000003291744733</v>
      </c>
      <c r="BI300" s="126">
        <f t="shared" si="1199"/>
        <v>0.0000005479296612</v>
      </c>
      <c r="BJ300" s="126">
        <f t="shared" si="1199"/>
        <v>0.0000009120601323</v>
      </c>
      <c r="BK300" s="126">
        <f t="shared" si="1199"/>
        <v>0.000001518176043</v>
      </c>
      <c r="BL300" s="126">
        <f t="shared" si="1199"/>
        <v>0.005768306361</v>
      </c>
      <c r="BM300" s="126">
        <f t="shared" si="1199"/>
        <v>0.0002631926857</v>
      </c>
      <c r="BN300" s="126">
        <f t="shared" si="1199"/>
        <v>0.0004380992173</v>
      </c>
      <c r="BO300" s="126">
        <f t="shared" si="1199"/>
        <v>0.00001200879174</v>
      </c>
      <c r="BP300" s="126">
        <f t="shared" si="1199"/>
        <v>0.0000199893179</v>
      </c>
      <c r="BQ300" s="126">
        <f t="shared" si="1199"/>
        <v>0.00003327335828</v>
      </c>
      <c r="BR300" s="126">
        <f t="shared" si="1199"/>
        <v>0.0000005479296612</v>
      </c>
      <c r="BS300" s="126">
        <f t="shared" si="1199"/>
        <v>0.0000009120601323</v>
      </c>
      <c r="BT300" s="126">
        <f t="shared" si="1199"/>
        <v>0.000001518176043</v>
      </c>
      <c r="BU300" s="126">
        <f t="shared" si="1199"/>
        <v>0.000002527090502</v>
      </c>
      <c r="BV300" s="126">
        <f t="shared" si="1199"/>
        <v>0.00009498969488</v>
      </c>
      <c r="BW300" s="126">
        <f t="shared" si="1199"/>
        <v>0.000004334130565</v>
      </c>
      <c r="BX300" s="126">
        <f t="shared" si="1199"/>
        <v>0.000007214407206</v>
      </c>
      <c r="BY300" s="126">
        <f t="shared" si="1199"/>
        <v>0.0000001977550068</v>
      </c>
      <c r="BZ300" s="126">
        <f t="shared" si="1199"/>
        <v>0.0000003291744733</v>
      </c>
      <c r="CA300" s="126">
        <f t="shared" si="1199"/>
        <v>0.0000005479296612</v>
      </c>
      <c r="CB300" s="126">
        <f t="shared" si="1199"/>
        <v>0.000000009023042134</v>
      </c>
      <c r="CC300" s="126">
        <f t="shared" si="1199"/>
        <v>0.0000000150193676</v>
      </c>
      <c r="CD300" s="126">
        <f t="shared" si="1199"/>
        <v>0.00000002500059291</v>
      </c>
      <c r="CE300" s="126">
        <f t="shared" si="1199"/>
        <v>0.00000004161491098</v>
      </c>
      <c r="CF300" s="126">
        <f t="shared" si="1199"/>
        <v>0.0001581157579</v>
      </c>
      <c r="CG300" s="126">
        <f t="shared" si="1199"/>
        <v>0.000007214407206</v>
      </c>
      <c r="CH300" s="126">
        <f t="shared" si="1199"/>
        <v>0.00001200879174</v>
      </c>
      <c r="CI300" s="126">
        <f t="shared" si="1199"/>
        <v>0.0000003291744733</v>
      </c>
      <c r="CJ300" s="126">
        <f t="shared" si="1199"/>
        <v>0.0000005479296612</v>
      </c>
      <c r="CK300" s="126">
        <f t="shared" si="1199"/>
        <v>0.0000009120601323</v>
      </c>
      <c r="CL300" s="126">
        <f t="shared" si="1199"/>
        <v>0.0000000150193676</v>
      </c>
      <c r="CM300" s="126">
        <f t="shared" si="1199"/>
        <v>0.00000002500059291</v>
      </c>
      <c r="CN300" s="126">
        <f t="shared" si="1199"/>
        <v>0.00000004161491098</v>
      </c>
      <c r="CO300" s="126">
        <f t="shared" si="1199"/>
        <v>0.0000000692703898</v>
      </c>
      <c r="CP300" s="126">
        <f t="shared" si="1199"/>
        <v>0.0002631926857</v>
      </c>
      <c r="CQ300" s="126">
        <f t="shared" si="1199"/>
        <v>0.00001200879174</v>
      </c>
      <c r="CR300" s="126">
        <f t="shared" si="1199"/>
        <v>0.0000199893179</v>
      </c>
      <c r="CS300" s="126">
        <f t="shared" si="1199"/>
        <v>0.0000005479296612</v>
      </c>
      <c r="CT300" s="126">
        <f t="shared" si="1199"/>
        <v>0.0000009120601323</v>
      </c>
      <c r="CU300" s="126">
        <f t="shared" si="1199"/>
        <v>0.000001518176043</v>
      </c>
      <c r="CV300" s="126">
        <f t="shared" si="1199"/>
        <v>0.00000002500059291</v>
      </c>
      <c r="CW300" s="126">
        <f t="shared" si="1199"/>
        <v>0.00000004161491098</v>
      </c>
      <c r="CX300" s="126">
        <f t="shared" si="1199"/>
        <v>0.0000000692703898</v>
      </c>
      <c r="CY300" s="126">
        <f t="shared" si="1199"/>
        <v>0.0000001153045096</v>
      </c>
      <c r="CZ300" s="126">
        <f t="shared" si="1199"/>
        <v>0.0004380992173</v>
      </c>
      <c r="DA300" s="126">
        <f t="shared" si="1199"/>
        <v>0.0000199893179</v>
      </c>
      <c r="DB300" s="126">
        <f t="shared" si="1199"/>
        <v>0.00003327335828</v>
      </c>
      <c r="DC300" s="126">
        <f t="shared" si="1199"/>
        <v>0.0000009120601323</v>
      </c>
      <c r="DD300" s="126">
        <f t="shared" si="1199"/>
        <v>0.000001518176043</v>
      </c>
      <c r="DE300" s="126">
        <f t="shared" si="1199"/>
        <v>0.000002527090502</v>
      </c>
      <c r="DF300" s="126">
        <f t="shared" si="1199"/>
        <v>0.00000004161491098</v>
      </c>
      <c r="DG300" s="126">
        <f t="shared" si="1199"/>
        <v>0.0000000692703898</v>
      </c>
      <c r="DH300" s="126">
        <f t="shared" si="1199"/>
        <v>0.0000001153045096</v>
      </c>
      <c r="DI300" s="126">
        <f t="shared" si="1199"/>
        <v>0.0000001919309242</v>
      </c>
      <c r="DJ300" s="126">
        <f t="shared" ref="DJ300:DS300" si="1200">$A300*OFFSET($D300,0,DJ$3)</f>
        <v>0.0621761658</v>
      </c>
      <c r="DK300" s="126">
        <f t="shared" si="1200"/>
        <v>0.002836935322</v>
      </c>
      <c r="DL300" s="126">
        <f t="shared" si="1200"/>
        <v>0.004722240441</v>
      </c>
      <c r="DM300" s="126">
        <f t="shared" si="1200"/>
        <v>0.0001294419158</v>
      </c>
      <c r="DN300" s="126">
        <f t="shared" si="1200"/>
        <v>0.0002154634422</v>
      </c>
      <c r="DO300" s="126">
        <f t="shared" si="1200"/>
        <v>0.0003586511727</v>
      </c>
      <c r="DP300" s="126">
        <f t="shared" si="1200"/>
        <v>0.000005906095019</v>
      </c>
      <c r="DQ300" s="126">
        <f t="shared" si="1200"/>
        <v>0.000009831031582</v>
      </c>
      <c r="DR300" s="126">
        <f t="shared" si="1200"/>
        <v>0.00001636431206</v>
      </c>
      <c r="DS300" s="126">
        <f t="shared" si="1200"/>
        <v>0.00002723932957</v>
      </c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5">
        <f t="shared" ref="EF300:EO300" si="1201">D300*EF$3</f>
        <v>-0.002271078519</v>
      </c>
      <c r="EG300" s="125">
        <f t="shared" si="1201"/>
        <v>0.0202115485</v>
      </c>
      <c r="EH300" s="125">
        <f t="shared" si="1201"/>
        <v>0.04365529252</v>
      </c>
      <c r="EI300" s="125">
        <f t="shared" si="1201"/>
        <v>-0.0007428226217</v>
      </c>
      <c r="EJ300" s="125">
        <f t="shared" si="1201"/>
        <v>0.001853050676</v>
      </c>
      <c r="EK300" s="125">
        <f t="shared" si="1201"/>
        <v>-0.001293776531</v>
      </c>
      <c r="EL300" s="125">
        <f t="shared" si="1201"/>
        <v>0.00003241014678</v>
      </c>
      <c r="EM300" s="125">
        <f t="shared" si="1201"/>
        <v>-0.00004807622305</v>
      </c>
      <c r="EN300" s="125">
        <f t="shared" si="1201"/>
        <v>-0.00008936700441</v>
      </c>
      <c r="EO300" s="125">
        <f t="shared" si="1201"/>
        <v>0.0001517480744</v>
      </c>
      <c r="EP300" s="127">
        <f t="shared" si="17"/>
        <v>0.06145892902</v>
      </c>
      <c r="EQ300" s="127">
        <v>0.008401725780221247</v>
      </c>
      <c r="ER300" s="127">
        <f t="shared" si="18"/>
        <v>0.0621761658</v>
      </c>
      <c r="ES300" s="127">
        <f t="shared" si="19"/>
        <v>0.0000005144285971</v>
      </c>
      <c r="ET300" s="127">
        <f t="shared" si="20"/>
        <v>0.1377641621</v>
      </c>
    </row>
    <row r="301">
      <c r="A301" s="123">
        <f>'Yield Tabulations'!Z302</f>
        <v>0.07829181495</v>
      </c>
      <c r="B301" s="124">
        <f>'Yield Tabulations'!V302</f>
        <v>0.1034482759</v>
      </c>
      <c r="C301" s="124">
        <f>'Yield Tabulations'!W302</f>
        <v>0.04526748971</v>
      </c>
      <c r="D301" s="125">
        <f t="shared" si="11"/>
        <v>1</v>
      </c>
      <c r="E301" s="125">
        <f t="shared" ref="E301:M301" si="1202">POWER($B301,E$1)*POWER($C301,E$2)</f>
        <v>0.04526748971</v>
      </c>
      <c r="F301" s="125">
        <f t="shared" si="1202"/>
        <v>0.1034482759</v>
      </c>
      <c r="G301" s="125">
        <f t="shared" si="1202"/>
        <v>0.002049145625</v>
      </c>
      <c r="H301" s="125">
        <f t="shared" si="1202"/>
        <v>0.004682843763</v>
      </c>
      <c r="I301" s="125">
        <f t="shared" si="1202"/>
        <v>0.01070154578</v>
      </c>
      <c r="J301" s="125">
        <f t="shared" si="1202"/>
        <v>0.00009275967849</v>
      </c>
      <c r="K301" s="125">
        <f t="shared" si="1202"/>
        <v>0.0002119805819</v>
      </c>
      <c r="L301" s="125">
        <f t="shared" si="1202"/>
        <v>0.0004844321134</v>
      </c>
      <c r="M301" s="125">
        <f t="shared" si="1202"/>
        <v>0.00110705646</v>
      </c>
      <c r="N301" s="126">
        <f t="shared" ref="N301:DI301" si="1203">OFFSET($D301,0,N$2)*OFFSET($D301,0,N$3)</f>
        <v>1</v>
      </c>
      <c r="O301" s="126">
        <f t="shared" si="1203"/>
        <v>0.04526748971</v>
      </c>
      <c r="P301" s="126">
        <f t="shared" si="1203"/>
        <v>0.1034482759</v>
      </c>
      <c r="Q301" s="126">
        <f t="shared" si="1203"/>
        <v>0.002049145625</v>
      </c>
      <c r="R301" s="126">
        <f t="shared" si="1203"/>
        <v>0.004682843763</v>
      </c>
      <c r="S301" s="126">
        <f t="shared" si="1203"/>
        <v>0.01070154578</v>
      </c>
      <c r="T301" s="126">
        <f t="shared" si="1203"/>
        <v>0.00009275967849</v>
      </c>
      <c r="U301" s="126">
        <f t="shared" si="1203"/>
        <v>0.0002119805819</v>
      </c>
      <c r="V301" s="126">
        <f t="shared" si="1203"/>
        <v>0.0004844321134</v>
      </c>
      <c r="W301" s="126">
        <f t="shared" si="1203"/>
        <v>0.00110705646</v>
      </c>
      <c r="X301" s="126">
        <f t="shared" si="1203"/>
        <v>0.04526748971</v>
      </c>
      <c r="Y301" s="126">
        <f t="shared" si="1203"/>
        <v>0.002049145625</v>
      </c>
      <c r="Z301" s="126">
        <f t="shared" si="1203"/>
        <v>0.004682843763</v>
      </c>
      <c r="AA301" s="126">
        <f t="shared" si="1203"/>
        <v>0.00009275967849</v>
      </c>
      <c r="AB301" s="126">
        <f t="shared" si="1203"/>
        <v>0.0002119805819</v>
      </c>
      <c r="AC301" s="126">
        <f t="shared" si="1203"/>
        <v>0.0004844321134</v>
      </c>
      <c r="AD301" s="126">
        <f t="shared" si="1203"/>
        <v>0.000004198997792</v>
      </c>
      <c r="AE301" s="126">
        <f t="shared" si="1203"/>
        <v>0.000009595828809</v>
      </c>
      <c r="AF301" s="126">
        <f t="shared" si="1203"/>
        <v>0.00002192902571</v>
      </c>
      <c r="AG301" s="126">
        <f t="shared" si="1203"/>
        <v>0.00005011366691</v>
      </c>
      <c r="AH301" s="126">
        <f t="shared" si="1203"/>
        <v>0.1034482759</v>
      </c>
      <c r="AI301" s="126">
        <f t="shared" si="1203"/>
        <v>0.004682843763</v>
      </c>
      <c r="AJ301" s="126">
        <f t="shared" si="1203"/>
        <v>0.01070154578</v>
      </c>
      <c r="AK301" s="126">
        <f t="shared" si="1203"/>
        <v>0.0002119805819</v>
      </c>
      <c r="AL301" s="126">
        <f t="shared" si="1203"/>
        <v>0.0004844321134</v>
      </c>
      <c r="AM301" s="126">
        <f t="shared" si="1203"/>
        <v>0.00110705646</v>
      </c>
      <c r="AN301" s="126">
        <f t="shared" si="1203"/>
        <v>0.000009595828809</v>
      </c>
      <c r="AO301" s="126">
        <f t="shared" si="1203"/>
        <v>0.00002192902571</v>
      </c>
      <c r="AP301" s="126">
        <f t="shared" si="1203"/>
        <v>0.00005011366691</v>
      </c>
      <c r="AQ301" s="126">
        <f t="shared" si="1203"/>
        <v>0.0001145230821</v>
      </c>
      <c r="AR301" s="126">
        <f t="shared" si="1203"/>
        <v>0.002049145625</v>
      </c>
      <c r="AS301" s="126">
        <f t="shared" si="1203"/>
        <v>0.00009275967849</v>
      </c>
      <c r="AT301" s="126">
        <f t="shared" si="1203"/>
        <v>0.0002119805819</v>
      </c>
      <c r="AU301" s="126">
        <f t="shared" si="1203"/>
        <v>0.000004198997792</v>
      </c>
      <c r="AV301" s="126">
        <f t="shared" si="1203"/>
        <v>0.000009595828809</v>
      </c>
      <c r="AW301" s="126">
        <f t="shared" si="1203"/>
        <v>0.00002192902571</v>
      </c>
      <c r="AX301" s="126">
        <f t="shared" si="1203"/>
        <v>0.0000001900780893</v>
      </c>
      <c r="AY301" s="126">
        <f t="shared" si="1203"/>
        <v>0.0000004343790819</v>
      </c>
      <c r="AZ301" s="126">
        <f t="shared" si="1203"/>
        <v>0.0000009926719458</v>
      </c>
      <c r="BA301" s="126">
        <f t="shared" si="1203"/>
        <v>0.000002268519901</v>
      </c>
      <c r="BB301" s="126">
        <f t="shared" si="1203"/>
        <v>0.004682843763</v>
      </c>
      <c r="BC301" s="126">
        <f t="shared" si="1203"/>
        <v>0.0002119805819</v>
      </c>
      <c r="BD301" s="126">
        <f t="shared" si="1203"/>
        <v>0.0004844321134</v>
      </c>
      <c r="BE301" s="126">
        <f t="shared" si="1203"/>
        <v>0.000009595828809</v>
      </c>
      <c r="BF301" s="126">
        <f t="shared" si="1203"/>
        <v>0.00002192902571</v>
      </c>
      <c r="BG301" s="126">
        <f t="shared" si="1203"/>
        <v>0.00005011366691</v>
      </c>
      <c r="BH301" s="126">
        <f t="shared" si="1203"/>
        <v>0.0000004343790819</v>
      </c>
      <c r="BI301" s="126">
        <f t="shared" si="1203"/>
        <v>0.0000009926719458</v>
      </c>
      <c r="BJ301" s="126">
        <f t="shared" si="1203"/>
        <v>0.000002268519901</v>
      </c>
      <c r="BK301" s="126">
        <f t="shared" si="1203"/>
        <v>0.000005184172439</v>
      </c>
      <c r="BL301" s="126">
        <f t="shared" si="1203"/>
        <v>0.01070154578</v>
      </c>
      <c r="BM301" s="126">
        <f t="shared" si="1203"/>
        <v>0.0004844321134</v>
      </c>
      <c r="BN301" s="126">
        <f t="shared" si="1203"/>
        <v>0.00110705646</v>
      </c>
      <c r="BO301" s="126">
        <f t="shared" si="1203"/>
        <v>0.00002192902571</v>
      </c>
      <c r="BP301" s="126">
        <f t="shared" si="1203"/>
        <v>0.00005011366691</v>
      </c>
      <c r="BQ301" s="126">
        <f t="shared" si="1203"/>
        <v>0.0001145230821</v>
      </c>
      <c r="BR301" s="126">
        <f t="shared" si="1203"/>
        <v>0.0000009926719458</v>
      </c>
      <c r="BS301" s="126">
        <f t="shared" si="1203"/>
        <v>0.000002268519901</v>
      </c>
      <c r="BT301" s="126">
        <f t="shared" si="1203"/>
        <v>0.000005184172439</v>
      </c>
      <c r="BU301" s="126">
        <f t="shared" si="1203"/>
        <v>0.00001184721539</v>
      </c>
      <c r="BV301" s="126">
        <f t="shared" si="1203"/>
        <v>0.00009275967849</v>
      </c>
      <c r="BW301" s="126">
        <f t="shared" si="1203"/>
        <v>0.000004198997792</v>
      </c>
      <c r="BX301" s="126">
        <f t="shared" si="1203"/>
        <v>0.000009595828809</v>
      </c>
      <c r="BY301" s="126">
        <f t="shared" si="1203"/>
        <v>0.0000001900780893</v>
      </c>
      <c r="BZ301" s="126">
        <f t="shared" si="1203"/>
        <v>0.0000004343790819</v>
      </c>
      <c r="CA301" s="126">
        <f t="shared" si="1203"/>
        <v>0.0000009926719458</v>
      </c>
      <c r="CB301" s="126">
        <f t="shared" si="1203"/>
        <v>0.000000008604357954</v>
      </c>
      <c r="CC301" s="126">
        <f t="shared" si="1203"/>
        <v>0.00000001966325062</v>
      </c>
      <c r="CD301" s="126">
        <f t="shared" si="1203"/>
        <v>0.00000004493576709</v>
      </c>
      <c r="CE301" s="126">
        <f t="shared" si="1203"/>
        <v>0.0000001026902013</v>
      </c>
      <c r="CF301" s="126">
        <f t="shared" si="1203"/>
        <v>0.0002119805819</v>
      </c>
      <c r="CG301" s="126">
        <f t="shared" si="1203"/>
        <v>0.000009595828809</v>
      </c>
      <c r="CH301" s="126">
        <f t="shared" si="1203"/>
        <v>0.00002192902571</v>
      </c>
      <c r="CI301" s="126">
        <f t="shared" si="1203"/>
        <v>0.0000004343790819</v>
      </c>
      <c r="CJ301" s="126">
        <f t="shared" si="1203"/>
        <v>0.0000009926719458</v>
      </c>
      <c r="CK301" s="126">
        <f t="shared" si="1203"/>
        <v>0.000002268519901</v>
      </c>
      <c r="CL301" s="126">
        <f t="shared" si="1203"/>
        <v>0.00000001966325062</v>
      </c>
      <c r="CM301" s="126">
        <f t="shared" si="1203"/>
        <v>0.00000004493576709</v>
      </c>
      <c r="CN301" s="126">
        <f t="shared" si="1203"/>
        <v>0.0000001026902013</v>
      </c>
      <c r="CO301" s="126">
        <f t="shared" si="1203"/>
        <v>0.0000002346744725</v>
      </c>
      <c r="CP301" s="126">
        <f t="shared" si="1203"/>
        <v>0.0004844321134</v>
      </c>
      <c r="CQ301" s="126">
        <f t="shared" si="1203"/>
        <v>0.00002192902571</v>
      </c>
      <c r="CR301" s="126">
        <f t="shared" si="1203"/>
        <v>0.00005011366691</v>
      </c>
      <c r="CS301" s="126">
        <f t="shared" si="1203"/>
        <v>0.0000009926719458</v>
      </c>
      <c r="CT301" s="126">
        <f t="shared" si="1203"/>
        <v>0.000002268519901</v>
      </c>
      <c r="CU301" s="126">
        <f t="shared" si="1203"/>
        <v>0.000005184172439</v>
      </c>
      <c r="CV301" s="126">
        <f t="shared" si="1203"/>
        <v>0.00000004493576709</v>
      </c>
      <c r="CW301" s="126">
        <f t="shared" si="1203"/>
        <v>0.0000001026902013</v>
      </c>
      <c r="CX301" s="126">
        <f t="shared" si="1203"/>
        <v>0.0000002346744725</v>
      </c>
      <c r="CY301" s="126">
        <f t="shared" si="1203"/>
        <v>0.0000005362937006</v>
      </c>
      <c r="CZ301" s="126">
        <f t="shared" si="1203"/>
        <v>0.00110705646</v>
      </c>
      <c r="DA301" s="126">
        <f t="shared" si="1203"/>
        <v>0.00005011366691</v>
      </c>
      <c r="DB301" s="126">
        <f t="shared" si="1203"/>
        <v>0.0001145230821</v>
      </c>
      <c r="DC301" s="126">
        <f t="shared" si="1203"/>
        <v>0.000002268519901</v>
      </c>
      <c r="DD301" s="126">
        <f t="shared" si="1203"/>
        <v>0.000005184172439</v>
      </c>
      <c r="DE301" s="126">
        <f t="shared" si="1203"/>
        <v>0.00001184721539</v>
      </c>
      <c r="DF301" s="126">
        <f t="shared" si="1203"/>
        <v>0.0000001026902013</v>
      </c>
      <c r="DG301" s="126">
        <f t="shared" si="1203"/>
        <v>0.0000002346744725</v>
      </c>
      <c r="DH301" s="126">
        <f t="shared" si="1203"/>
        <v>0.0000005362937006</v>
      </c>
      <c r="DI301" s="126">
        <f t="shared" si="1203"/>
        <v>0.000001225574005</v>
      </c>
      <c r="DJ301" s="126">
        <f t="shared" ref="DJ301:DS301" si="1204">$A301*OFFSET($D301,0,DJ$3)</f>
        <v>0.07829181495</v>
      </c>
      <c r="DK301" s="126">
        <f t="shared" si="1204"/>
        <v>0.003544073928</v>
      </c>
      <c r="DL301" s="126">
        <f t="shared" si="1204"/>
        <v>0.00809915327</v>
      </c>
      <c r="DM301" s="126">
        <f t="shared" si="1204"/>
        <v>0.0001604313301</v>
      </c>
      <c r="DN301" s="126">
        <f t="shared" si="1204"/>
        <v>0.0003666283373</v>
      </c>
      <c r="DO301" s="126">
        <f t="shared" si="1204"/>
        <v>0.0008378434418</v>
      </c>
      <c r="DP301" s="126">
        <f t="shared" si="1204"/>
        <v>0.000007262323583</v>
      </c>
      <c r="DQ301" s="126">
        <f t="shared" si="1204"/>
        <v>0.00001659634449</v>
      </c>
      <c r="DR301" s="126">
        <f t="shared" si="1204"/>
        <v>0.00003792706938</v>
      </c>
      <c r="DS301" s="126">
        <f t="shared" si="1204"/>
        <v>0.00008667345949</v>
      </c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5">
        <f t="shared" ref="EF301:EO301" si="1205">D301*EF$3</f>
        <v>-0.002271078519</v>
      </c>
      <c r="EG301" s="125">
        <f t="shared" si="1205"/>
        <v>0.02005212957</v>
      </c>
      <c r="EH301" s="125">
        <f t="shared" si="1205"/>
        <v>0.05946151913</v>
      </c>
      <c r="EI301" s="125">
        <f t="shared" si="1205"/>
        <v>-0.0007311507826</v>
      </c>
      <c r="EJ301" s="125">
        <f t="shared" si="1205"/>
        <v>0.00250407486</v>
      </c>
      <c r="EK301" s="125">
        <f t="shared" si="1205"/>
        <v>-0.002400255448</v>
      </c>
      <c r="EL301" s="125">
        <f t="shared" si="1205"/>
        <v>0.0000316492731</v>
      </c>
      <c r="EM301" s="125">
        <f t="shared" si="1205"/>
        <v>-0.00006445420665</v>
      </c>
      <c r="EN301" s="125">
        <f t="shared" si="1205"/>
        <v>-0.0001644887916</v>
      </c>
      <c r="EO301" s="125">
        <f t="shared" si="1205"/>
        <v>0.0003834603656</v>
      </c>
      <c r="EP301" s="127">
        <f t="shared" si="17"/>
        <v>0.07680140544</v>
      </c>
      <c r="EQ301" s="127">
        <v>0.0010230362676459936</v>
      </c>
      <c r="ER301" s="127">
        <f t="shared" si="18"/>
        <v>0.07829181495</v>
      </c>
      <c r="ES301" s="127">
        <f t="shared" si="19"/>
        <v>0.000002221320485</v>
      </c>
      <c r="ET301" s="127">
        <f t="shared" si="20"/>
        <v>0.1260607159</v>
      </c>
    </row>
    <row r="302">
      <c r="A302" s="123">
        <f>'Yield Tabulations'!Z303</f>
        <v>0.3504587156</v>
      </c>
      <c r="B302" s="124">
        <f>'Yield Tabulations'!V303</f>
        <v>0.4036144578</v>
      </c>
      <c r="C302" s="124">
        <f>'Yield Tabulations'!W303</f>
        <v>0.2676056338</v>
      </c>
      <c r="D302" s="125">
        <f t="shared" si="11"/>
        <v>1</v>
      </c>
      <c r="E302" s="125">
        <f t="shared" ref="E302:M302" si="1206">POWER($B302,E$1)*POWER($C302,E$2)</f>
        <v>0.2676056338</v>
      </c>
      <c r="F302" s="125">
        <f t="shared" si="1206"/>
        <v>0.4036144578</v>
      </c>
      <c r="G302" s="125">
        <f t="shared" si="1206"/>
        <v>0.07161277524</v>
      </c>
      <c r="H302" s="125">
        <f t="shared" si="1206"/>
        <v>0.1080095028</v>
      </c>
      <c r="I302" s="125">
        <f t="shared" si="1206"/>
        <v>0.1629046306</v>
      </c>
      <c r="J302" s="125">
        <f t="shared" si="1206"/>
        <v>0.01916398211</v>
      </c>
      <c r="K302" s="125">
        <f t="shared" si="1206"/>
        <v>0.02890395145</v>
      </c>
      <c r="L302" s="125">
        <f t="shared" si="1206"/>
        <v>0.04359419691</v>
      </c>
      <c r="M302" s="125">
        <f t="shared" si="1206"/>
        <v>0.06575066415</v>
      </c>
      <c r="N302" s="126">
        <f t="shared" ref="N302:DI302" si="1207">OFFSET($D302,0,N$2)*OFFSET($D302,0,N$3)</f>
        <v>1</v>
      </c>
      <c r="O302" s="126">
        <f t="shared" si="1207"/>
        <v>0.2676056338</v>
      </c>
      <c r="P302" s="126">
        <f t="shared" si="1207"/>
        <v>0.4036144578</v>
      </c>
      <c r="Q302" s="126">
        <f t="shared" si="1207"/>
        <v>0.07161277524</v>
      </c>
      <c r="R302" s="126">
        <f t="shared" si="1207"/>
        <v>0.1080095028</v>
      </c>
      <c r="S302" s="126">
        <f t="shared" si="1207"/>
        <v>0.1629046306</v>
      </c>
      <c r="T302" s="126">
        <f t="shared" si="1207"/>
        <v>0.01916398211</v>
      </c>
      <c r="U302" s="126">
        <f t="shared" si="1207"/>
        <v>0.02890395145</v>
      </c>
      <c r="V302" s="126">
        <f t="shared" si="1207"/>
        <v>0.04359419691</v>
      </c>
      <c r="W302" s="126">
        <f t="shared" si="1207"/>
        <v>0.06575066415</v>
      </c>
      <c r="X302" s="126">
        <f t="shared" si="1207"/>
        <v>0.2676056338</v>
      </c>
      <c r="Y302" s="126">
        <f t="shared" si="1207"/>
        <v>0.07161277524</v>
      </c>
      <c r="Z302" s="126">
        <f t="shared" si="1207"/>
        <v>0.1080095028</v>
      </c>
      <c r="AA302" s="126">
        <f t="shared" si="1207"/>
        <v>0.01916398211</v>
      </c>
      <c r="AB302" s="126">
        <f t="shared" si="1207"/>
        <v>0.02890395145</v>
      </c>
      <c r="AC302" s="126">
        <f t="shared" si="1207"/>
        <v>0.04359419691</v>
      </c>
      <c r="AD302" s="126">
        <f t="shared" si="1207"/>
        <v>0.005128389578</v>
      </c>
      <c r="AE302" s="126">
        <f t="shared" si="1207"/>
        <v>0.007734860248</v>
      </c>
      <c r="AF302" s="126">
        <f t="shared" si="1207"/>
        <v>0.0116660527</v>
      </c>
      <c r="AG302" s="126">
        <f t="shared" si="1207"/>
        <v>0.01759524815</v>
      </c>
      <c r="AH302" s="126">
        <f t="shared" si="1207"/>
        <v>0.4036144578</v>
      </c>
      <c r="AI302" s="126">
        <f t="shared" si="1207"/>
        <v>0.1080095028</v>
      </c>
      <c r="AJ302" s="126">
        <f t="shared" si="1207"/>
        <v>0.1629046306</v>
      </c>
      <c r="AK302" s="126">
        <f t="shared" si="1207"/>
        <v>0.02890395145</v>
      </c>
      <c r="AL302" s="126">
        <f t="shared" si="1207"/>
        <v>0.04359419691</v>
      </c>
      <c r="AM302" s="126">
        <f t="shared" si="1207"/>
        <v>0.06575066415</v>
      </c>
      <c r="AN302" s="126">
        <f t="shared" si="1207"/>
        <v>0.007734860248</v>
      </c>
      <c r="AO302" s="126">
        <f t="shared" si="1207"/>
        <v>0.0116660527</v>
      </c>
      <c r="AP302" s="126">
        <f t="shared" si="1207"/>
        <v>0.01759524815</v>
      </c>
      <c r="AQ302" s="126">
        <f t="shared" si="1207"/>
        <v>0.02653791866</v>
      </c>
      <c r="AR302" s="126">
        <f t="shared" si="1207"/>
        <v>0.07161277524</v>
      </c>
      <c r="AS302" s="126">
        <f t="shared" si="1207"/>
        <v>0.01916398211</v>
      </c>
      <c r="AT302" s="126">
        <f t="shared" si="1207"/>
        <v>0.02890395145</v>
      </c>
      <c r="AU302" s="126">
        <f t="shared" si="1207"/>
        <v>0.005128389578</v>
      </c>
      <c r="AV302" s="126">
        <f t="shared" si="1207"/>
        <v>0.007734860248</v>
      </c>
      <c r="AW302" s="126">
        <f t="shared" si="1207"/>
        <v>0.0116660527</v>
      </c>
      <c r="AX302" s="126">
        <f t="shared" si="1207"/>
        <v>0.001372385943</v>
      </c>
      <c r="AY302" s="126">
        <f t="shared" si="1207"/>
        <v>0.002069892179</v>
      </c>
      <c r="AZ302" s="126">
        <f t="shared" si="1207"/>
        <v>0.003121901425</v>
      </c>
      <c r="BA302" s="126">
        <f t="shared" si="1207"/>
        <v>0.004708587534</v>
      </c>
      <c r="BB302" s="126">
        <f t="shared" si="1207"/>
        <v>0.1080095028</v>
      </c>
      <c r="BC302" s="126">
        <f t="shared" si="1207"/>
        <v>0.02890395145</v>
      </c>
      <c r="BD302" s="126">
        <f t="shared" si="1207"/>
        <v>0.04359419691</v>
      </c>
      <c r="BE302" s="126">
        <f t="shared" si="1207"/>
        <v>0.007734860248</v>
      </c>
      <c r="BF302" s="126">
        <f t="shared" si="1207"/>
        <v>0.0116660527</v>
      </c>
      <c r="BG302" s="126">
        <f t="shared" si="1207"/>
        <v>0.01759524815</v>
      </c>
      <c r="BH302" s="126">
        <f t="shared" si="1207"/>
        <v>0.002069892179</v>
      </c>
      <c r="BI302" s="126">
        <f t="shared" si="1207"/>
        <v>0.003121901425</v>
      </c>
      <c r="BJ302" s="126">
        <f t="shared" si="1207"/>
        <v>0.004708587534</v>
      </c>
      <c r="BK302" s="126">
        <f t="shared" si="1207"/>
        <v>0.007101696543</v>
      </c>
      <c r="BL302" s="126">
        <f t="shared" si="1207"/>
        <v>0.1629046306</v>
      </c>
      <c r="BM302" s="126">
        <f t="shared" si="1207"/>
        <v>0.04359419691</v>
      </c>
      <c r="BN302" s="126">
        <f t="shared" si="1207"/>
        <v>0.06575066415</v>
      </c>
      <c r="BO302" s="126">
        <f t="shared" si="1207"/>
        <v>0.0116660527</v>
      </c>
      <c r="BP302" s="126">
        <f t="shared" si="1207"/>
        <v>0.01759524815</v>
      </c>
      <c r="BQ302" s="126">
        <f t="shared" si="1207"/>
        <v>0.02653791866</v>
      </c>
      <c r="BR302" s="126">
        <f t="shared" si="1207"/>
        <v>0.003121901425</v>
      </c>
      <c r="BS302" s="126">
        <f t="shared" si="1207"/>
        <v>0.004708587534</v>
      </c>
      <c r="BT302" s="126">
        <f t="shared" si="1207"/>
        <v>0.007101696543</v>
      </c>
      <c r="BU302" s="126">
        <f t="shared" si="1207"/>
        <v>0.01071108765</v>
      </c>
      <c r="BV302" s="126">
        <f t="shared" si="1207"/>
        <v>0.01916398211</v>
      </c>
      <c r="BW302" s="126">
        <f t="shared" si="1207"/>
        <v>0.005128389578</v>
      </c>
      <c r="BX302" s="126">
        <f t="shared" si="1207"/>
        <v>0.007734860248</v>
      </c>
      <c r="BY302" s="126">
        <f t="shared" si="1207"/>
        <v>0.001372385943</v>
      </c>
      <c r="BZ302" s="126">
        <f t="shared" si="1207"/>
        <v>0.002069892179</v>
      </c>
      <c r="CA302" s="126">
        <f t="shared" si="1207"/>
        <v>0.003121901425</v>
      </c>
      <c r="CB302" s="126">
        <f t="shared" si="1207"/>
        <v>0.0003672582102</v>
      </c>
      <c r="CC302" s="126">
        <f t="shared" si="1207"/>
        <v>0.0005539148085</v>
      </c>
      <c r="CD302" s="126">
        <f t="shared" si="1207"/>
        <v>0.0008354384096</v>
      </c>
      <c r="CE302" s="126">
        <f t="shared" si="1207"/>
        <v>0.001260044551</v>
      </c>
      <c r="CF302" s="126">
        <f t="shared" si="1207"/>
        <v>0.02890395145</v>
      </c>
      <c r="CG302" s="126">
        <f t="shared" si="1207"/>
        <v>0.007734860248</v>
      </c>
      <c r="CH302" s="126">
        <f t="shared" si="1207"/>
        <v>0.0116660527</v>
      </c>
      <c r="CI302" s="126">
        <f t="shared" si="1207"/>
        <v>0.002069892179</v>
      </c>
      <c r="CJ302" s="126">
        <f t="shared" si="1207"/>
        <v>0.003121901425</v>
      </c>
      <c r="CK302" s="126">
        <f t="shared" si="1207"/>
        <v>0.004708587534</v>
      </c>
      <c r="CL302" s="126">
        <f t="shared" si="1207"/>
        <v>0.0005539148085</v>
      </c>
      <c r="CM302" s="126">
        <f t="shared" si="1207"/>
        <v>0.0008354384096</v>
      </c>
      <c r="CN302" s="126">
        <f t="shared" si="1207"/>
        <v>0.001260044551</v>
      </c>
      <c r="CO302" s="126">
        <f t="shared" si="1207"/>
        <v>0.001900454005</v>
      </c>
      <c r="CP302" s="126">
        <f t="shared" si="1207"/>
        <v>0.04359419691</v>
      </c>
      <c r="CQ302" s="126">
        <f t="shared" si="1207"/>
        <v>0.0116660527</v>
      </c>
      <c r="CR302" s="126">
        <f t="shared" si="1207"/>
        <v>0.01759524815</v>
      </c>
      <c r="CS302" s="126">
        <f t="shared" si="1207"/>
        <v>0.003121901425</v>
      </c>
      <c r="CT302" s="126">
        <f t="shared" si="1207"/>
        <v>0.004708587534</v>
      </c>
      <c r="CU302" s="126">
        <f t="shared" si="1207"/>
        <v>0.007101696543</v>
      </c>
      <c r="CV302" s="126">
        <f t="shared" si="1207"/>
        <v>0.0008354384096</v>
      </c>
      <c r="CW302" s="126">
        <f t="shared" si="1207"/>
        <v>0.001260044551</v>
      </c>
      <c r="CX302" s="126">
        <f t="shared" si="1207"/>
        <v>0.001900454005</v>
      </c>
      <c r="CY302" s="126">
        <f t="shared" si="1207"/>
        <v>0.0028663474</v>
      </c>
      <c r="CZ302" s="126">
        <f t="shared" si="1207"/>
        <v>0.06575066415</v>
      </c>
      <c r="DA302" s="126">
        <f t="shared" si="1207"/>
        <v>0.01759524815</v>
      </c>
      <c r="DB302" s="126">
        <f t="shared" si="1207"/>
        <v>0.02653791866</v>
      </c>
      <c r="DC302" s="126">
        <f t="shared" si="1207"/>
        <v>0.004708587534</v>
      </c>
      <c r="DD302" s="126">
        <f t="shared" si="1207"/>
        <v>0.007101696543</v>
      </c>
      <c r="DE302" s="126">
        <f t="shared" si="1207"/>
        <v>0.01071108765</v>
      </c>
      <c r="DF302" s="126">
        <f t="shared" si="1207"/>
        <v>0.001260044551</v>
      </c>
      <c r="DG302" s="126">
        <f t="shared" si="1207"/>
        <v>0.001900454005</v>
      </c>
      <c r="DH302" s="126">
        <f t="shared" si="1207"/>
        <v>0.0028663474</v>
      </c>
      <c r="DI302" s="126">
        <f t="shared" si="1207"/>
        <v>0.004323149836</v>
      </c>
      <c r="DJ302" s="126">
        <f t="shared" ref="DJ302:DS302" si="1208">$A302*OFFSET($D302,0,DJ$3)</f>
        <v>0.3504587156</v>
      </c>
      <c r="DK302" s="126">
        <f t="shared" si="1208"/>
        <v>0.09378472671</v>
      </c>
      <c r="DL302" s="126">
        <f t="shared" si="1208"/>
        <v>0.1414502045</v>
      </c>
      <c r="DM302" s="126">
        <f t="shared" si="1208"/>
        <v>0.02509732123</v>
      </c>
      <c r="DN302" s="126">
        <f t="shared" si="1208"/>
        <v>0.03785287162</v>
      </c>
      <c r="DO302" s="126">
        <f t="shared" si="1208"/>
        <v>0.05709134759</v>
      </c>
      <c r="DP302" s="126">
        <f t="shared" si="1208"/>
        <v>0.006716184555</v>
      </c>
      <c r="DQ302" s="126">
        <f t="shared" si="1208"/>
        <v>0.0101296417</v>
      </c>
      <c r="DR302" s="126">
        <f t="shared" si="1208"/>
        <v>0.01527796626</v>
      </c>
      <c r="DS302" s="126">
        <f t="shared" si="1208"/>
        <v>0.02304289331</v>
      </c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5">
        <f t="shared" ref="EF302:EO302" si="1209">D302*EF$3</f>
        <v>-0.002271078519</v>
      </c>
      <c r="EG302" s="125">
        <f t="shared" si="1209"/>
        <v>0.1185412064</v>
      </c>
      <c r="EH302" s="125">
        <f t="shared" si="1209"/>
        <v>0.2319954451</v>
      </c>
      <c r="EI302" s="125">
        <f t="shared" si="1209"/>
        <v>-0.02555198422</v>
      </c>
      <c r="EJ302" s="125">
        <f t="shared" si="1209"/>
        <v>0.05775633232</v>
      </c>
      <c r="EK302" s="125">
        <f t="shared" si="1209"/>
        <v>-0.03653796705</v>
      </c>
      <c r="EL302" s="125">
        <f t="shared" si="1209"/>
        <v>0.006538682682</v>
      </c>
      <c r="EM302" s="125">
        <f t="shared" si="1209"/>
        <v>-0.00878845243</v>
      </c>
      <c r="EN302" s="125">
        <f t="shared" si="1209"/>
        <v>-0.01480239763</v>
      </c>
      <c r="EO302" s="125">
        <f t="shared" si="1209"/>
        <v>0.02277460511</v>
      </c>
      <c r="EP302" s="127">
        <f t="shared" si="17"/>
        <v>0.3496543918</v>
      </c>
      <c r="EQ302" s="127">
        <v>0.00269797161419294</v>
      </c>
      <c r="ER302" s="127">
        <f t="shared" si="18"/>
        <v>0.3504587156</v>
      </c>
      <c r="ES302" s="127">
        <f t="shared" si="19"/>
        <v>0.0000006469367982</v>
      </c>
      <c r="ET302" s="127">
        <f t="shared" si="20"/>
        <v>0.006869657964</v>
      </c>
    </row>
    <row r="303">
      <c r="A303" s="123">
        <f>'Yield Tabulations'!Z304</f>
        <v>0.2653061224</v>
      </c>
      <c r="B303" s="124">
        <f>'Yield Tabulations'!V304</f>
        <v>0.2941176471</v>
      </c>
      <c r="C303" s="124">
        <f>'Yield Tabulations'!W304</f>
        <v>0.2293577982</v>
      </c>
      <c r="D303" s="125">
        <f t="shared" si="11"/>
        <v>1</v>
      </c>
      <c r="E303" s="125">
        <f t="shared" ref="E303:M303" si="1210">POWER($B303,E$1)*POWER($C303,E$2)</f>
        <v>0.2293577982</v>
      </c>
      <c r="F303" s="125">
        <f t="shared" si="1210"/>
        <v>0.2941176471</v>
      </c>
      <c r="G303" s="125">
        <f t="shared" si="1210"/>
        <v>0.05260499958</v>
      </c>
      <c r="H303" s="125">
        <f t="shared" si="1210"/>
        <v>0.06745817593</v>
      </c>
      <c r="I303" s="125">
        <f t="shared" si="1210"/>
        <v>0.08650519031</v>
      </c>
      <c r="J303" s="125">
        <f t="shared" si="1210"/>
        <v>0.01206536688</v>
      </c>
      <c r="K303" s="125">
        <f t="shared" si="1210"/>
        <v>0.0154720587</v>
      </c>
      <c r="L303" s="125">
        <f t="shared" si="1210"/>
        <v>0.01984063998</v>
      </c>
      <c r="M303" s="125">
        <f t="shared" si="1210"/>
        <v>0.02544270303</v>
      </c>
      <c r="N303" s="126">
        <f t="shared" ref="N303:DI303" si="1211">OFFSET($D303,0,N$2)*OFFSET($D303,0,N$3)</f>
        <v>1</v>
      </c>
      <c r="O303" s="126">
        <f t="shared" si="1211"/>
        <v>0.2293577982</v>
      </c>
      <c r="P303" s="126">
        <f t="shared" si="1211"/>
        <v>0.2941176471</v>
      </c>
      <c r="Q303" s="126">
        <f t="shared" si="1211"/>
        <v>0.05260499958</v>
      </c>
      <c r="R303" s="126">
        <f t="shared" si="1211"/>
        <v>0.06745817593</v>
      </c>
      <c r="S303" s="126">
        <f t="shared" si="1211"/>
        <v>0.08650519031</v>
      </c>
      <c r="T303" s="126">
        <f t="shared" si="1211"/>
        <v>0.01206536688</v>
      </c>
      <c r="U303" s="126">
        <f t="shared" si="1211"/>
        <v>0.0154720587</v>
      </c>
      <c r="V303" s="126">
        <f t="shared" si="1211"/>
        <v>0.01984063998</v>
      </c>
      <c r="W303" s="126">
        <f t="shared" si="1211"/>
        <v>0.02544270303</v>
      </c>
      <c r="X303" s="126">
        <f t="shared" si="1211"/>
        <v>0.2293577982</v>
      </c>
      <c r="Y303" s="126">
        <f t="shared" si="1211"/>
        <v>0.05260499958</v>
      </c>
      <c r="Z303" s="126">
        <f t="shared" si="1211"/>
        <v>0.06745817593</v>
      </c>
      <c r="AA303" s="126">
        <f t="shared" si="1211"/>
        <v>0.01206536688</v>
      </c>
      <c r="AB303" s="126">
        <f t="shared" si="1211"/>
        <v>0.0154720587</v>
      </c>
      <c r="AC303" s="126">
        <f t="shared" si="1211"/>
        <v>0.01984063998</v>
      </c>
      <c r="AD303" s="126">
        <f t="shared" si="1211"/>
        <v>0.002767285981</v>
      </c>
      <c r="AE303" s="126">
        <f t="shared" si="1211"/>
        <v>0.003548637316</v>
      </c>
      <c r="AF303" s="126">
        <f t="shared" si="1211"/>
        <v>0.0045506055</v>
      </c>
      <c r="AG303" s="126">
        <f t="shared" si="1211"/>
        <v>0.005835482347</v>
      </c>
      <c r="AH303" s="126">
        <f t="shared" si="1211"/>
        <v>0.2941176471</v>
      </c>
      <c r="AI303" s="126">
        <f t="shared" si="1211"/>
        <v>0.06745817593</v>
      </c>
      <c r="AJ303" s="126">
        <f t="shared" si="1211"/>
        <v>0.08650519031</v>
      </c>
      <c r="AK303" s="126">
        <f t="shared" si="1211"/>
        <v>0.0154720587</v>
      </c>
      <c r="AL303" s="126">
        <f t="shared" si="1211"/>
        <v>0.01984063998</v>
      </c>
      <c r="AM303" s="126">
        <f t="shared" si="1211"/>
        <v>0.02544270303</v>
      </c>
      <c r="AN303" s="126">
        <f t="shared" si="1211"/>
        <v>0.003548637316</v>
      </c>
      <c r="AO303" s="126">
        <f t="shared" si="1211"/>
        <v>0.0045506055</v>
      </c>
      <c r="AP303" s="126">
        <f t="shared" si="1211"/>
        <v>0.005835482347</v>
      </c>
      <c r="AQ303" s="126">
        <f t="shared" si="1211"/>
        <v>0.007483147951</v>
      </c>
      <c r="AR303" s="126">
        <f t="shared" si="1211"/>
        <v>0.05260499958</v>
      </c>
      <c r="AS303" s="126">
        <f t="shared" si="1211"/>
        <v>0.01206536688</v>
      </c>
      <c r="AT303" s="126">
        <f t="shared" si="1211"/>
        <v>0.0154720587</v>
      </c>
      <c r="AU303" s="126">
        <f t="shared" si="1211"/>
        <v>0.002767285981</v>
      </c>
      <c r="AV303" s="126">
        <f t="shared" si="1211"/>
        <v>0.003548637316</v>
      </c>
      <c r="AW303" s="126">
        <f t="shared" si="1211"/>
        <v>0.0045506055</v>
      </c>
      <c r="AX303" s="126">
        <f t="shared" si="1211"/>
        <v>0.0006346986194</v>
      </c>
      <c r="AY303" s="126">
        <f t="shared" si="1211"/>
        <v>0.0008139076414</v>
      </c>
      <c r="AZ303" s="126">
        <f t="shared" si="1211"/>
        <v>0.001043716858</v>
      </c>
      <c r="BA303" s="126">
        <f t="shared" si="1211"/>
        <v>0.001338413382</v>
      </c>
      <c r="BB303" s="126">
        <f t="shared" si="1211"/>
        <v>0.06745817593</v>
      </c>
      <c r="BC303" s="126">
        <f t="shared" si="1211"/>
        <v>0.0154720587</v>
      </c>
      <c r="BD303" s="126">
        <f t="shared" si="1211"/>
        <v>0.01984063998</v>
      </c>
      <c r="BE303" s="126">
        <f t="shared" si="1211"/>
        <v>0.003548637316</v>
      </c>
      <c r="BF303" s="126">
        <f t="shared" si="1211"/>
        <v>0.0045506055</v>
      </c>
      <c r="BG303" s="126">
        <f t="shared" si="1211"/>
        <v>0.005835482347</v>
      </c>
      <c r="BH303" s="126">
        <f t="shared" si="1211"/>
        <v>0.0008139076414</v>
      </c>
      <c r="BI303" s="126">
        <f t="shared" si="1211"/>
        <v>0.001043716858</v>
      </c>
      <c r="BJ303" s="126">
        <f t="shared" si="1211"/>
        <v>0.001338413382</v>
      </c>
      <c r="BK303" s="126">
        <f t="shared" si="1211"/>
        <v>0.001716318337</v>
      </c>
      <c r="BL303" s="126">
        <f t="shared" si="1211"/>
        <v>0.08650519031</v>
      </c>
      <c r="BM303" s="126">
        <f t="shared" si="1211"/>
        <v>0.01984063998</v>
      </c>
      <c r="BN303" s="126">
        <f t="shared" si="1211"/>
        <v>0.02544270303</v>
      </c>
      <c r="BO303" s="126">
        <f t="shared" si="1211"/>
        <v>0.0045506055</v>
      </c>
      <c r="BP303" s="126">
        <f t="shared" si="1211"/>
        <v>0.005835482347</v>
      </c>
      <c r="BQ303" s="126">
        <f t="shared" si="1211"/>
        <v>0.007483147951</v>
      </c>
      <c r="BR303" s="126">
        <f t="shared" si="1211"/>
        <v>0.001043716858</v>
      </c>
      <c r="BS303" s="126">
        <f t="shared" si="1211"/>
        <v>0.001338413382</v>
      </c>
      <c r="BT303" s="126">
        <f t="shared" si="1211"/>
        <v>0.001716318337</v>
      </c>
      <c r="BU303" s="126">
        <f t="shared" si="1211"/>
        <v>0.002200925868</v>
      </c>
      <c r="BV303" s="126">
        <f t="shared" si="1211"/>
        <v>0.01206536688</v>
      </c>
      <c r="BW303" s="126">
        <f t="shared" si="1211"/>
        <v>0.002767285981</v>
      </c>
      <c r="BX303" s="126">
        <f t="shared" si="1211"/>
        <v>0.003548637316</v>
      </c>
      <c r="BY303" s="126">
        <f t="shared" si="1211"/>
        <v>0.0006346986194</v>
      </c>
      <c r="BZ303" s="126">
        <f t="shared" si="1211"/>
        <v>0.0008139076414</v>
      </c>
      <c r="CA303" s="126">
        <f t="shared" si="1211"/>
        <v>0.001043716858</v>
      </c>
      <c r="CB303" s="126">
        <f t="shared" si="1211"/>
        <v>0.0001455730779</v>
      </c>
      <c r="CC303" s="126">
        <f t="shared" si="1211"/>
        <v>0.0001866760645</v>
      </c>
      <c r="CD303" s="126">
        <f t="shared" si="1211"/>
        <v>0.0002393846004</v>
      </c>
      <c r="CE303" s="126">
        <f t="shared" si="1211"/>
        <v>0.0003069755464</v>
      </c>
      <c r="CF303" s="126">
        <f t="shared" si="1211"/>
        <v>0.0154720587</v>
      </c>
      <c r="CG303" s="126">
        <f t="shared" si="1211"/>
        <v>0.003548637316</v>
      </c>
      <c r="CH303" s="126">
        <f t="shared" si="1211"/>
        <v>0.0045506055</v>
      </c>
      <c r="CI303" s="126">
        <f t="shared" si="1211"/>
        <v>0.0008139076414</v>
      </c>
      <c r="CJ303" s="126">
        <f t="shared" si="1211"/>
        <v>0.001043716858</v>
      </c>
      <c r="CK303" s="126">
        <f t="shared" si="1211"/>
        <v>0.001338413382</v>
      </c>
      <c r="CL303" s="126">
        <f t="shared" si="1211"/>
        <v>0.0001866760645</v>
      </c>
      <c r="CM303" s="126">
        <f t="shared" si="1211"/>
        <v>0.0002393846004</v>
      </c>
      <c r="CN303" s="126">
        <f t="shared" si="1211"/>
        <v>0.0003069755464</v>
      </c>
      <c r="CO303" s="126">
        <f t="shared" si="1211"/>
        <v>0.0003936509948</v>
      </c>
      <c r="CP303" s="126">
        <f t="shared" si="1211"/>
        <v>0.01984063998</v>
      </c>
      <c r="CQ303" s="126">
        <f t="shared" si="1211"/>
        <v>0.0045506055</v>
      </c>
      <c r="CR303" s="126">
        <f t="shared" si="1211"/>
        <v>0.005835482347</v>
      </c>
      <c r="CS303" s="126">
        <f t="shared" si="1211"/>
        <v>0.001043716858</v>
      </c>
      <c r="CT303" s="126">
        <f t="shared" si="1211"/>
        <v>0.001338413382</v>
      </c>
      <c r="CU303" s="126">
        <f t="shared" si="1211"/>
        <v>0.001716318337</v>
      </c>
      <c r="CV303" s="126">
        <f t="shared" si="1211"/>
        <v>0.0002393846004</v>
      </c>
      <c r="CW303" s="126">
        <f t="shared" si="1211"/>
        <v>0.0003069755464</v>
      </c>
      <c r="CX303" s="126">
        <f t="shared" si="1211"/>
        <v>0.0003936509948</v>
      </c>
      <c r="CY303" s="126">
        <f t="shared" si="1211"/>
        <v>0.000504799511</v>
      </c>
      <c r="CZ303" s="126">
        <f t="shared" si="1211"/>
        <v>0.02544270303</v>
      </c>
      <c r="DA303" s="126">
        <f t="shared" si="1211"/>
        <v>0.005835482347</v>
      </c>
      <c r="DB303" s="126">
        <f t="shared" si="1211"/>
        <v>0.007483147951</v>
      </c>
      <c r="DC303" s="126">
        <f t="shared" si="1211"/>
        <v>0.001338413382</v>
      </c>
      <c r="DD303" s="126">
        <f t="shared" si="1211"/>
        <v>0.001716318337</v>
      </c>
      <c r="DE303" s="126">
        <f t="shared" si="1211"/>
        <v>0.002200925868</v>
      </c>
      <c r="DF303" s="126">
        <f t="shared" si="1211"/>
        <v>0.0003069755464</v>
      </c>
      <c r="DG303" s="126">
        <f t="shared" si="1211"/>
        <v>0.0003936509948</v>
      </c>
      <c r="DH303" s="126">
        <f t="shared" si="1211"/>
        <v>0.000504799511</v>
      </c>
      <c r="DI303" s="126">
        <f t="shared" si="1211"/>
        <v>0.0006473311376</v>
      </c>
      <c r="DJ303" s="126">
        <f t="shared" ref="DJ303:DS303" si="1212">$A303*OFFSET($D303,0,DJ$3)</f>
        <v>0.2653061224</v>
      </c>
      <c r="DK303" s="126">
        <f t="shared" si="1212"/>
        <v>0.06085002808</v>
      </c>
      <c r="DL303" s="126">
        <f t="shared" si="1212"/>
        <v>0.07803121248</v>
      </c>
      <c r="DM303" s="126">
        <f t="shared" si="1212"/>
        <v>0.01395642846</v>
      </c>
      <c r="DN303" s="126">
        <f t="shared" si="1212"/>
        <v>0.01789706708</v>
      </c>
      <c r="DO303" s="126">
        <f t="shared" si="1212"/>
        <v>0.02295035661</v>
      </c>
      <c r="DP303" s="126">
        <f t="shared" si="1212"/>
        <v>0.003201015702</v>
      </c>
      <c r="DQ303" s="126">
        <f t="shared" si="1212"/>
        <v>0.0041048319</v>
      </c>
      <c r="DR303" s="126">
        <f t="shared" si="1212"/>
        <v>0.00526384326</v>
      </c>
      <c r="DS303" s="126">
        <f t="shared" si="1212"/>
        <v>0.006750104886</v>
      </c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5">
        <f t="shared" ref="EF303:EO303" si="1213">D303*EF$3</f>
        <v>-0.002271078519</v>
      </c>
      <c r="EG303" s="125">
        <f t="shared" si="1213"/>
        <v>0.1015985714</v>
      </c>
      <c r="EH303" s="125">
        <f t="shared" si="1213"/>
        <v>0.1690572603</v>
      </c>
      <c r="EI303" s="125">
        <f t="shared" si="1213"/>
        <v>-0.01876986493</v>
      </c>
      <c r="EJ303" s="125">
        <f t="shared" si="1213"/>
        <v>0.03607216704</v>
      </c>
      <c r="EK303" s="125">
        <f t="shared" si="1213"/>
        <v>-0.01940229558</v>
      </c>
      <c r="EL303" s="125">
        <f t="shared" si="1213"/>
        <v>0.004116660358</v>
      </c>
      <c r="EM303" s="125">
        <f t="shared" si="1213"/>
        <v>-0.004704389713</v>
      </c>
      <c r="EN303" s="125">
        <f t="shared" si="1213"/>
        <v>-0.006736883876</v>
      </c>
      <c r="EO303" s="125">
        <f t="shared" si="1213"/>
        <v>0.008812800937</v>
      </c>
      <c r="EP303" s="127">
        <f t="shared" si="17"/>
        <v>0.2677729474</v>
      </c>
      <c r="EQ303" s="127">
        <v>-0.006986505983256619</v>
      </c>
      <c r="ER303" s="127">
        <f t="shared" si="18"/>
        <v>0.2653061224</v>
      </c>
      <c r="ES303" s="127">
        <f t="shared" si="19"/>
        <v>0.000006085225239</v>
      </c>
      <c r="ET303" s="127">
        <f t="shared" si="20"/>
        <v>0.02823609493</v>
      </c>
    </row>
    <row r="304">
      <c r="A304" s="123">
        <f>'Yield Tabulations'!Z305</f>
        <v>0.2508833922</v>
      </c>
      <c r="B304" s="124">
        <f>'Yield Tabulations'!V305</f>
        <v>0.335483871</v>
      </c>
      <c r="C304" s="124">
        <f>'Yield Tabulations'!W305</f>
        <v>0.1484375</v>
      </c>
      <c r="D304" s="125">
        <f t="shared" si="11"/>
        <v>1</v>
      </c>
      <c r="E304" s="125">
        <f t="shared" ref="E304:M304" si="1214">POWER($B304,E$1)*POWER($C304,E$2)</f>
        <v>0.1484375</v>
      </c>
      <c r="F304" s="125">
        <f t="shared" si="1214"/>
        <v>0.335483871</v>
      </c>
      <c r="G304" s="125">
        <f t="shared" si="1214"/>
        <v>0.02203369141</v>
      </c>
      <c r="H304" s="125">
        <f t="shared" si="1214"/>
        <v>0.0497983871</v>
      </c>
      <c r="I304" s="125">
        <f t="shared" si="1214"/>
        <v>0.1125494277</v>
      </c>
      <c r="J304" s="125">
        <f t="shared" si="1214"/>
        <v>0.003270626068</v>
      </c>
      <c r="K304" s="125">
        <f t="shared" si="1214"/>
        <v>0.007391948085</v>
      </c>
      <c r="L304" s="125">
        <f t="shared" si="1214"/>
        <v>0.01670655567</v>
      </c>
      <c r="M304" s="125">
        <f t="shared" si="1214"/>
        <v>0.03775851767</v>
      </c>
      <c r="N304" s="126">
        <f t="shared" ref="N304:DI304" si="1215">OFFSET($D304,0,N$2)*OFFSET($D304,0,N$3)</f>
        <v>1</v>
      </c>
      <c r="O304" s="126">
        <f t="shared" si="1215"/>
        <v>0.1484375</v>
      </c>
      <c r="P304" s="126">
        <f t="shared" si="1215"/>
        <v>0.335483871</v>
      </c>
      <c r="Q304" s="126">
        <f t="shared" si="1215"/>
        <v>0.02203369141</v>
      </c>
      <c r="R304" s="126">
        <f t="shared" si="1215"/>
        <v>0.0497983871</v>
      </c>
      <c r="S304" s="126">
        <f t="shared" si="1215"/>
        <v>0.1125494277</v>
      </c>
      <c r="T304" s="126">
        <f t="shared" si="1215"/>
        <v>0.003270626068</v>
      </c>
      <c r="U304" s="126">
        <f t="shared" si="1215"/>
        <v>0.007391948085</v>
      </c>
      <c r="V304" s="126">
        <f t="shared" si="1215"/>
        <v>0.01670655567</v>
      </c>
      <c r="W304" s="126">
        <f t="shared" si="1215"/>
        <v>0.03775851767</v>
      </c>
      <c r="X304" s="126">
        <f t="shared" si="1215"/>
        <v>0.1484375</v>
      </c>
      <c r="Y304" s="126">
        <f t="shared" si="1215"/>
        <v>0.02203369141</v>
      </c>
      <c r="Z304" s="126">
        <f t="shared" si="1215"/>
        <v>0.0497983871</v>
      </c>
      <c r="AA304" s="126">
        <f t="shared" si="1215"/>
        <v>0.003270626068</v>
      </c>
      <c r="AB304" s="126">
        <f t="shared" si="1215"/>
        <v>0.007391948085</v>
      </c>
      <c r="AC304" s="126">
        <f t="shared" si="1215"/>
        <v>0.01670655567</v>
      </c>
      <c r="AD304" s="126">
        <f t="shared" si="1215"/>
        <v>0.000485483557</v>
      </c>
      <c r="AE304" s="126">
        <f t="shared" si="1215"/>
        <v>0.001097242294</v>
      </c>
      <c r="AF304" s="126">
        <f t="shared" si="1215"/>
        <v>0.002479879357</v>
      </c>
      <c r="AG304" s="126">
        <f t="shared" si="1215"/>
        <v>0.005604779967</v>
      </c>
      <c r="AH304" s="126">
        <f t="shared" si="1215"/>
        <v>0.335483871</v>
      </c>
      <c r="AI304" s="126">
        <f t="shared" si="1215"/>
        <v>0.0497983871</v>
      </c>
      <c r="AJ304" s="126">
        <f t="shared" si="1215"/>
        <v>0.1125494277</v>
      </c>
      <c r="AK304" s="126">
        <f t="shared" si="1215"/>
        <v>0.007391948085</v>
      </c>
      <c r="AL304" s="126">
        <f t="shared" si="1215"/>
        <v>0.01670655567</v>
      </c>
      <c r="AM304" s="126">
        <f t="shared" si="1215"/>
        <v>0.03775851767</v>
      </c>
      <c r="AN304" s="126">
        <f t="shared" si="1215"/>
        <v>0.001097242294</v>
      </c>
      <c r="AO304" s="126">
        <f t="shared" si="1215"/>
        <v>0.002479879357</v>
      </c>
      <c r="AP304" s="126">
        <f t="shared" si="1215"/>
        <v>0.005604779967</v>
      </c>
      <c r="AQ304" s="126">
        <f t="shared" si="1215"/>
        <v>0.01266737367</v>
      </c>
      <c r="AR304" s="126">
        <f t="shared" si="1215"/>
        <v>0.02203369141</v>
      </c>
      <c r="AS304" s="126">
        <f t="shared" si="1215"/>
        <v>0.003270626068</v>
      </c>
      <c r="AT304" s="126">
        <f t="shared" si="1215"/>
        <v>0.007391948085</v>
      </c>
      <c r="AU304" s="126">
        <f t="shared" si="1215"/>
        <v>0.000485483557</v>
      </c>
      <c r="AV304" s="126">
        <f t="shared" si="1215"/>
        <v>0.001097242294</v>
      </c>
      <c r="AW304" s="126">
        <f t="shared" si="1215"/>
        <v>0.002479879357</v>
      </c>
      <c r="AX304" s="126">
        <f t="shared" si="1215"/>
        <v>0.00007206396549</v>
      </c>
      <c r="AY304" s="126">
        <f t="shared" si="1215"/>
        <v>0.000162871903</v>
      </c>
      <c r="AZ304" s="126">
        <f t="shared" si="1215"/>
        <v>0.0003681070921</v>
      </c>
      <c r="BA304" s="126">
        <f t="shared" si="1215"/>
        <v>0.0008319595264</v>
      </c>
      <c r="BB304" s="126">
        <f t="shared" si="1215"/>
        <v>0.0497983871</v>
      </c>
      <c r="BC304" s="126">
        <f t="shared" si="1215"/>
        <v>0.007391948085</v>
      </c>
      <c r="BD304" s="126">
        <f t="shared" si="1215"/>
        <v>0.01670655567</v>
      </c>
      <c r="BE304" s="126">
        <f t="shared" si="1215"/>
        <v>0.001097242294</v>
      </c>
      <c r="BF304" s="126">
        <f t="shared" si="1215"/>
        <v>0.002479879357</v>
      </c>
      <c r="BG304" s="126">
        <f t="shared" si="1215"/>
        <v>0.005604779967</v>
      </c>
      <c r="BH304" s="126">
        <f t="shared" si="1215"/>
        <v>0.000162871903</v>
      </c>
      <c r="BI304" s="126">
        <f t="shared" si="1215"/>
        <v>0.0003681070921</v>
      </c>
      <c r="BJ304" s="126">
        <f t="shared" si="1215"/>
        <v>0.0008319595264</v>
      </c>
      <c r="BK304" s="126">
        <f t="shared" si="1215"/>
        <v>0.001880313279</v>
      </c>
      <c r="BL304" s="126">
        <f t="shared" si="1215"/>
        <v>0.1125494277</v>
      </c>
      <c r="BM304" s="126">
        <f t="shared" si="1215"/>
        <v>0.01670655567</v>
      </c>
      <c r="BN304" s="126">
        <f t="shared" si="1215"/>
        <v>0.03775851767</v>
      </c>
      <c r="BO304" s="126">
        <f t="shared" si="1215"/>
        <v>0.002479879357</v>
      </c>
      <c r="BP304" s="126">
        <f t="shared" si="1215"/>
        <v>0.005604779967</v>
      </c>
      <c r="BQ304" s="126">
        <f t="shared" si="1215"/>
        <v>0.01266737367</v>
      </c>
      <c r="BR304" s="126">
        <f t="shared" si="1215"/>
        <v>0.0003681070921</v>
      </c>
      <c r="BS304" s="126">
        <f t="shared" si="1215"/>
        <v>0.0008319595264</v>
      </c>
      <c r="BT304" s="126">
        <f t="shared" si="1215"/>
        <v>0.001880313279</v>
      </c>
      <c r="BU304" s="126">
        <f t="shared" si="1215"/>
        <v>0.004249699554</v>
      </c>
      <c r="BV304" s="126">
        <f t="shared" si="1215"/>
        <v>0.003270626068</v>
      </c>
      <c r="BW304" s="126">
        <f t="shared" si="1215"/>
        <v>0.000485483557</v>
      </c>
      <c r="BX304" s="126">
        <f t="shared" si="1215"/>
        <v>0.001097242294</v>
      </c>
      <c r="BY304" s="126">
        <f t="shared" si="1215"/>
        <v>0.00007206396549</v>
      </c>
      <c r="BZ304" s="126">
        <f t="shared" si="1215"/>
        <v>0.000162871903</v>
      </c>
      <c r="CA304" s="126">
        <f t="shared" si="1215"/>
        <v>0.0003681070921</v>
      </c>
      <c r="CB304" s="126">
        <f t="shared" si="1215"/>
        <v>0.00001069699488</v>
      </c>
      <c r="CC304" s="126">
        <f t="shared" si="1215"/>
        <v>0.0000241762981</v>
      </c>
      <c r="CD304" s="126">
        <f t="shared" si="1215"/>
        <v>0.00005464089649</v>
      </c>
      <c r="CE304" s="126">
        <f t="shared" si="1215"/>
        <v>0.0001234939922</v>
      </c>
      <c r="CF304" s="126">
        <f t="shared" si="1215"/>
        <v>0.007391948085</v>
      </c>
      <c r="CG304" s="126">
        <f t="shared" si="1215"/>
        <v>0.001097242294</v>
      </c>
      <c r="CH304" s="126">
        <f t="shared" si="1215"/>
        <v>0.002479879357</v>
      </c>
      <c r="CI304" s="126">
        <f t="shared" si="1215"/>
        <v>0.000162871903</v>
      </c>
      <c r="CJ304" s="126">
        <f t="shared" si="1215"/>
        <v>0.0003681070921</v>
      </c>
      <c r="CK304" s="126">
        <f t="shared" si="1215"/>
        <v>0.0008319595264</v>
      </c>
      <c r="CL304" s="126">
        <f t="shared" si="1215"/>
        <v>0.0000241762981</v>
      </c>
      <c r="CM304" s="126">
        <f t="shared" si="1215"/>
        <v>0.00005464089649</v>
      </c>
      <c r="CN304" s="126">
        <f t="shared" si="1215"/>
        <v>0.0001234939922</v>
      </c>
      <c r="CO304" s="126">
        <f t="shared" si="1215"/>
        <v>0.0002791090024</v>
      </c>
      <c r="CP304" s="126">
        <f t="shared" si="1215"/>
        <v>0.01670655567</v>
      </c>
      <c r="CQ304" s="126">
        <f t="shared" si="1215"/>
        <v>0.002479879357</v>
      </c>
      <c r="CR304" s="126">
        <f t="shared" si="1215"/>
        <v>0.005604779967</v>
      </c>
      <c r="CS304" s="126">
        <f t="shared" si="1215"/>
        <v>0.0003681070921</v>
      </c>
      <c r="CT304" s="126">
        <f t="shared" si="1215"/>
        <v>0.0008319595264</v>
      </c>
      <c r="CU304" s="126">
        <f t="shared" si="1215"/>
        <v>0.001880313279</v>
      </c>
      <c r="CV304" s="126">
        <f t="shared" si="1215"/>
        <v>0.00005464089649</v>
      </c>
      <c r="CW304" s="126">
        <f t="shared" si="1215"/>
        <v>0.0001234939922</v>
      </c>
      <c r="CX304" s="126">
        <f t="shared" si="1215"/>
        <v>0.0002791090024</v>
      </c>
      <c r="CY304" s="126">
        <f t="shared" si="1215"/>
        <v>0.0006308147776</v>
      </c>
      <c r="CZ304" s="126">
        <f t="shared" si="1215"/>
        <v>0.03775851767</v>
      </c>
      <c r="DA304" s="126">
        <f t="shared" si="1215"/>
        <v>0.005604779967</v>
      </c>
      <c r="DB304" s="126">
        <f t="shared" si="1215"/>
        <v>0.01266737367</v>
      </c>
      <c r="DC304" s="126">
        <f t="shared" si="1215"/>
        <v>0.0008319595264</v>
      </c>
      <c r="DD304" s="126">
        <f t="shared" si="1215"/>
        <v>0.001880313279</v>
      </c>
      <c r="DE304" s="126">
        <f t="shared" si="1215"/>
        <v>0.004249699554</v>
      </c>
      <c r="DF304" s="126">
        <f t="shared" si="1215"/>
        <v>0.0001234939922</v>
      </c>
      <c r="DG304" s="126">
        <f t="shared" si="1215"/>
        <v>0.0002791090024</v>
      </c>
      <c r="DH304" s="126">
        <f t="shared" si="1215"/>
        <v>0.0006308147776</v>
      </c>
      <c r="DI304" s="126">
        <f t="shared" si="1215"/>
        <v>0.001425705657</v>
      </c>
      <c r="DJ304" s="126">
        <f t="shared" ref="DJ304:DS304" si="1216">$A304*OFFSET($D304,0,DJ$3)</f>
        <v>0.2508833922</v>
      </c>
      <c r="DK304" s="126">
        <f t="shared" si="1216"/>
        <v>0.03724050353</v>
      </c>
      <c r="DL304" s="126">
        <f t="shared" si="1216"/>
        <v>0.08416733159</v>
      </c>
      <c r="DM304" s="126">
        <f t="shared" si="1216"/>
        <v>0.005527887243</v>
      </c>
      <c r="DN304" s="126">
        <f t="shared" si="1216"/>
        <v>0.01249358828</v>
      </c>
      <c r="DO304" s="126">
        <f t="shared" si="1216"/>
        <v>0.02823678221</v>
      </c>
      <c r="DP304" s="126">
        <f t="shared" si="1216"/>
        <v>0.0008205457627</v>
      </c>
      <c r="DQ304" s="126">
        <f t="shared" si="1216"/>
        <v>0.001854517011</v>
      </c>
      <c r="DR304" s="126">
        <f t="shared" si="1216"/>
        <v>0.004191397359</v>
      </c>
      <c r="DS304" s="126">
        <f t="shared" si="1216"/>
        <v>0.009472984999</v>
      </c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5">
        <f t="shared" ref="EF304:EO304" si="1217">D304*EF$3</f>
        <v>-0.002271078519</v>
      </c>
      <c r="EG304" s="125">
        <f t="shared" si="1217"/>
        <v>0.06575332543</v>
      </c>
      <c r="EH304" s="125">
        <f t="shared" si="1217"/>
        <v>0.1928343459</v>
      </c>
      <c r="EI304" s="125">
        <f t="shared" si="1217"/>
        <v>-0.007861789089</v>
      </c>
      <c r="EJ304" s="125">
        <f t="shared" si="1217"/>
        <v>0.02662888097</v>
      </c>
      <c r="EK304" s="125">
        <f t="shared" si="1217"/>
        <v>-0.02524377156</v>
      </c>
      <c r="EL304" s="125">
        <f t="shared" si="1217"/>
        <v>0.001115926007</v>
      </c>
      <c r="EM304" s="125">
        <f t="shared" si="1217"/>
        <v>-0.002247574495</v>
      </c>
      <c r="EN304" s="125">
        <f t="shared" si="1217"/>
        <v>-0.005672706407</v>
      </c>
      <c r="EO304" s="125">
        <f t="shared" si="1217"/>
        <v>0.01307873222</v>
      </c>
      <c r="EP304" s="127">
        <f t="shared" si="17"/>
        <v>0.2561142905</v>
      </c>
      <c r="EQ304" s="127">
        <v>0.004859018081675548</v>
      </c>
      <c r="ER304" s="127">
        <f t="shared" si="18"/>
        <v>0.2508833922</v>
      </c>
      <c r="ES304" s="127">
        <f t="shared" si="19"/>
        <v>0.00002736229634</v>
      </c>
      <c r="ET304" s="127">
        <f t="shared" si="20"/>
        <v>0.03329118566</v>
      </c>
    </row>
    <row r="305">
      <c r="A305" s="123">
        <f>'Yield Tabulations'!Z306</f>
        <v>0.2256756757</v>
      </c>
      <c r="B305" s="124">
        <f>'Yield Tabulations'!V306</f>
        <v>0.2598039216</v>
      </c>
      <c r="C305" s="124">
        <f>'Yield Tabulations'!W306</f>
        <v>0.1837349398</v>
      </c>
      <c r="D305" s="125">
        <f t="shared" si="11"/>
        <v>1</v>
      </c>
      <c r="E305" s="125">
        <f t="shared" ref="E305:M305" si="1218">POWER($B305,E$1)*POWER($C305,E$2)</f>
        <v>0.1837349398</v>
      </c>
      <c r="F305" s="125">
        <f t="shared" si="1218"/>
        <v>0.2598039216</v>
      </c>
      <c r="G305" s="125">
        <f t="shared" si="1218"/>
        <v>0.03375852809</v>
      </c>
      <c r="H305" s="125">
        <f t="shared" si="1218"/>
        <v>0.04773505788</v>
      </c>
      <c r="I305" s="125">
        <f t="shared" si="1218"/>
        <v>0.06749807766</v>
      </c>
      <c r="J305" s="125">
        <f t="shared" si="1218"/>
        <v>0.006202621125</v>
      </c>
      <c r="K305" s="125">
        <f t="shared" si="1218"/>
        <v>0.008770597984</v>
      </c>
      <c r="L305" s="125">
        <f t="shared" si="1218"/>
        <v>0.01240175523</v>
      </c>
      <c r="M305" s="125">
        <f t="shared" si="1218"/>
        <v>0.01753626528</v>
      </c>
      <c r="N305" s="126">
        <f t="shared" ref="N305:DI305" si="1219">OFFSET($D305,0,N$2)*OFFSET($D305,0,N$3)</f>
        <v>1</v>
      </c>
      <c r="O305" s="126">
        <f t="shared" si="1219"/>
        <v>0.1837349398</v>
      </c>
      <c r="P305" s="126">
        <f t="shared" si="1219"/>
        <v>0.2598039216</v>
      </c>
      <c r="Q305" s="126">
        <f t="shared" si="1219"/>
        <v>0.03375852809</v>
      </c>
      <c r="R305" s="126">
        <f t="shared" si="1219"/>
        <v>0.04773505788</v>
      </c>
      <c r="S305" s="126">
        <f t="shared" si="1219"/>
        <v>0.06749807766</v>
      </c>
      <c r="T305" s="126">
        <f t="shared" si="1219"/>
        <v>0.006202621125</v>
      </c>
      <c r="U305" s="126">
        <f t="shared" si="1219"/>
        <v>0.008770597984</v>
      </c>
      <c r="V305" s="126">
        <f t="shared" si="1219"/>
        <v>0.01240175523</v>
      </c>
      <c r="W305" s="126">
        <f t="shared" si="1219"/>
        <v>0.01753626528</v>
      </c>
      <c r="X305" s="126">
        <f t="shared" si="1219"/>
        <v>0.1837349398</v>
      </c>
      <c r="Y305" s="126">
        <f t="shared" si="1219"/>
        <v>0.03375852809</v>
      </c>
      <c r="Z305" s="126">
        <f t="shared" si="1219"/>
        <v>0.04773505788</v>
      </c>
      <c r="AA305" s="126">
        <f t="shared" si="1219"/>
        <v>0.006202621125</v>
      </c>
      <c r="AB305" s="126">
        <f t="shared" si="1219"/>
        <v>0.008770597984</v>
      </c>
      <c r="AC305" s="126">
        <f t="shared" si="1219"/>
        <v>0.01240175523</v>
      </c>
      <c r="AD305" s="126">
        <f t="shared" si="1219"/>
        <v>0.001139638219</v>
      </c>
      <c r="AE305" s="126">
        <f t="shared" si="1219"/>
        <v>0.001611465292</v>
      </c>
      <c r="AF305" s="126">
        <f t="shared" si="1219"/>
        <v>0.002278635751</v>
      </c>
      <c r="AG305" s="126">
        <f t="shared" si="1219"/>
        <v>0.003222024644</v>
      </c>
      <c r="AH305" s="126">
        <f t="shared" si="1219"/>
        <v>0.2598039216</v>
      </c>
      <c r="AI305" s="126">
        <f t="shared" si="1219"/>
        <v>0.04773505788</v>
      </c>
      <c r="AJ305" s="126">
        <f t="shared" si="1219"/>
        <v>0.06749807766</v>
      </c>
      <c r="AK305" s="126">
        <f t="shared" si="1219"/>
        <v>0.008770597984</v>
      </c>
      <c r="AL305" s="126">
        <f t="shared" si="1219"/>
        <v>0.01240175523</v>
      </c>
      <c r="AM305" s="126">
        <f t="shared" si="1219"/>
        <v>0.01753626528</v>
      </c>
      <c r="AN305" s="126">
        <f t="shared" si="1219"/>
        <v>0.001611465292</v>
      </c>
      <c r="AO305" s="126">
        <f t="shared" si="1219"/>
        <v>0.002278635751</v>
      </c>
      <c r="AP305" s="126">
        <f t="shared" si="1219"/>
        <v>0.003222024644</v>
      </c>
      <c r="AQ305" s="126">
        <f t="shared" si="1219"/>
        <v>0.004555990488</v>
      </c>
      <c r="AR305" s="126">
        <f t="shared" si="1219"/>
        <v>0.03375852809</v>
      </c>
      <c r="AS305" s="126">
        <f t="shared" si="1219"/>
        <v>0.006202621125</v>
      </c>
      <c r="AT305" s="126">
        <f t="shared" si="1219"/>
        <v>0.008770597984</v>
      </c>
      <c r="AU305" s="126">
        <f t="shared" si="1219"/>
        <v>0.001139638219</v>
      </c>
      <c r="AV305" s="126">
        <f t="shared" si="1219"/>
        <v>0.001611465292</v>
      </c>
      <c r="AW305" s="126">
        <f t="shared" si="1219"/>
        <v>0.002278635751</v>
      </c>
      <c r="AX305" s="126">
        <f t="shared" si="1219"/>
        <v>0.0002093913595</v>
      </c>
      <c r="AY305" s="126">
        <f t="shared" si="1219"/>
        <v>0.0002960824784</v>
      </c>
      <c r="AZ305" s="126">
        <f t="shared" si="1219"/>
        <v>0.0004186650024</v>
      </c>
      <c r="BA305" s="126">
        <f t="shared" si="1219"/>
        <v>0.0005919985039</v>
      </c>
      <c r="BB305" s="126">
        <f t="shared" si="1219"/>
        <v>0.04773505788</v>
      </c>
      <c r="BC305" s="126">
        <f t="shared" si="1219"/>
        <v>0.008770597984</v>
      </c>
      <c r="BD305" s="126">
        <f t="shared" si="1219"/>
        <v>0.01240175523</v>
      </c>
      <c r="BE305" s="126">
        <f t="shared" si="1219"/>
        <v>0.001611465292</v>
      </c>
      <c r="BF305" s="126">
        <f t="shared" si="1219"/>
        <v>0.002278635751</v>
      </c>
      <c r="BG305" s="126">
        <f t="shared" si="1219"/>
        <v>0.003222024644</v>
      </c>
      <c r="BH305" s="126">
        <f t="shared" si="1219"/>
        <v>0.0002960824784</v>
      </c>
      <c r="BI305" s="126">
        <f t="shared" si="1219"/>
        <v>0.0004186650024</v>
      </c>
      <c r="BJ305" s="126">
        <f t="shared" si="1219"/>
        <v>0.0005919985039</v>
      </c>
      <c r="BK305" s="126">
        <f t="shared" si="1219"/>
        <v>0.0008370946379</v>
      </c>
      <c r="BL305" s="126">
        <f t="shared" si="1219"/>
        <v>0.06749807766</v>
      </c>
      <c r="BM305" s="126">
        <f t="shared" si="1219"/>
        <v>0.01240175523</v>
      </c>
      <c r="BN305" s="126">
        <f t="shared" si="1219"/>
        <v>0.01753626528</v>
      </c>
      <c r="BO305" s="126">
        <f t="shared" si="1219"/>
        <v>0.002278635751</v>
      </c>
      <c r="BP305" s="126">
        <f t="shared" si="1219"/>
        <v>0.003222024644</v>
      </c>
      <c r="BQ305" s="126">
        <f t="shared" si="1219"/>
        <v>0.004555990488</v>
      </c>
      <c r="BR305" s="126">
        <f t="shared" si="1219"/>
        <v>0.0004186650024</v>
      </c>
      <c r="BS305" s="126">
        <f t="shared" si="1219"/>
        <v>0.0005919985039</v>
      </c>
      <c r="BT305" s="126">
        <f t="shared" si="1219"/>
        <v>0.0008370946379</v>
      </c>
      <c r="BU305" s="126">
        <f t="shared" si="1219"/>
        <v>0.001183664195</v>
      </c>
      <c r="BV305" s="126">
        <f t="shared" si="1219"/>
        <v>0.006202621125</v>
      </c>
      <c r="BW305" s="126">
        <f t="shared" si="1219"/>
        <v>0.001139638219</v>
      </c>
      <c r="BX305" s="126">
        <f t="shared" si="1219"/>
        <v>0.001611465292</v>
      </c>
      <c r="BY305" s="126">
        <f t="shared" si="1219"/>
        <v>0.0002093913595</v>
      </c>
      <c r="BZ305" s="126">
        <f t="shared" si="1219"/>
        <v>0.0002960824784</v>
      </c>
      <c r="CA305" s="126">
        <f t="shared" si="1219"/>
        <v>0.0004186650024</v>
      </c>
      <c r="CB305" s="126">
        <f t="shared" si="1219"/>
        <v>0.00003847250882</v>
      </c>
      <c r="CC305" s="126">
        <f t="shared" si="1219"/>
        <v>0.00005440069633</v>
      </c>
      <c r="CD305" s="126">
        <f t="shared" si="1219"/>
        <v>0.00007692338899</v>
      </c>
      <c r="CE305" s="126">
        <f t="shared" si="1219"/>
        <v>0.0001087708094</v>
      </c>
      <c r="CF305" s="126">
        <f t="shared" si="1219"/>
        <v>0.008770597984</v>
      </c>
      <c r="CG305" s="126">
        <f t="shared" si="1219"/>
        <v>0.001611465292</v>
      </c>
      <c r="CH305" s="126">
        <f t="shared" si="1219"/>
        <v>0.002278635751</v>
      </c>
      <c r="CI305" s="126">
        <f t="shared" si="1219"/>
        <v>0.0002960824784</v>
      </c>
      <c r="CJ305" s="126">
        <f t="shared" si="1219"/>
        <v>0.0004186650024</v>
      </c>
      <c r="CK305" s="126">
        <f t="shared" si="1219"/>
        <v>0.0005919985039</v>
      </c>
      <c r="CL305" s="126">
        <f t="shared" si="1219"/>
        <v>0.00005440069633</v>
      </c>
      <c r="CM305" s="126">
        <f t="shared" si="1219"/>
        <v>0.00007692338899</v>
      </c>
      <c r="CN305" s="126">
        <f t="shared" si="1219"/>
        <v>0.0001087708094</v>
      </c>
      <c r="CO305" s="126">
        <f t="shared" si="1219"/>
        <v>0.0001538035329</v>
      </c>
      <c r="CP305" s="126">
        <f t="shared" si="1219"/>
        <v>0.01240175523</v>
      </c>
      <c r="CQ305" s="126">
        <f t="shared" si="1219"/>
        <v>0.002278635751</v>
      </c>
      <c r="CR305" s="126">
        <f t="shared" si="1219"/>
        <v>0.003222024644</v>
      </c>
      <c r="CS305" s="126">
        <f t="shared" si="1219"/>
        <v>0.0004186650024</v>
      </c>
      <c r="CT305" s="126">
        <f t="shared" si="1219"/>
        <v>0.0005919985039</v>
      </c>
      <c r="CU305" s="126">
        <f t="shared" si="1219"/>
        <v>0.0008370946379</v>
      </c>
      <c r="CV305" s="126">
        <f t="shared" si="1219"/>
        <v>0.00007692338899</v>
      </c>
      <c r="CW305" s="126">
        <f t="shared" si="1219"/>
        <v>0.0001087708094</v>
      </c>
      <c r="CX305" s="126">
        <f t="shared" si="1219"/>
        <v>0.0001538035329</v>
      </c>
      <c r="CY305" s="126">
        <f t="shared" si="1219"/>
        <v>0.0002174804696</v>
      </c>
      <c r="CZ305" s="126">
        <f t="shared" si="1219"/>
        <v>0.01753626528</v>
      </c>
      <c r="DA305" s="126">
        <f t="shared" si="1219"/>
        <v>0.003222024644</v>
      </c>
      <c r="DB305" s="126">
        <f t="shared" si="1219"/>
        <v>0.004555990488</v>
      </c>
      <c r="DC305" s="126">
        <f t="shared" si="1219"/>
        <v>0.0005919985039</v>
      </c>
      <c r="DD305" s="126">
        <f t="shared" si="1219"/>
        <v>0.0008370946379</v>
      </c>
      <c r="DE305" s="126">
        <f t="shared" si="1219"/>
        <v>0.001183664195</v>
      </c>
      <c r="DF305" s="126">
        <f t="shared" si="1219"/>
        <v>0.0001087708094</v>
      </c>
      <c r="DG305" s="126">
        <f t="shared" si="1219"/>
        <v>0.0001538035329</v>
      </c>
      <c r="DH305" s="126">
        <f t="shared" si="1219"/>
        <v>0.0002174804696</v>
      </c>
      <c r="DI305" s="126">
        <f t="shared" si="1219"/>
        <v>0.0003075205998</v>
      </c>
      <c r="DJ305" s="126">
        <f t="shared" ref="DJ305:DS305" si="1220">$A305*OFFSET($D305,0,DJ$3)</f>
        <v>0.2256756757</v>
      </c>
      <c r="DK305" s="126">
        <f t="shared" si="1220"/>
        <v>0.04146450668</v>
      </c>
      <c r="DL305" s="126">
        <f t="shared" si="1220"/>
        <v>0.05863142554</v>
      </c>
      <c r="DM305" s="126">
        <f t="shared" si="1220"/>
        <v>0.007618478636</v>
      </c>
      <c r="DN305" s="126">
        <f t="shared" si="1220"/>
        <v>0.01077264144</v>
      </c>
      <c r="DO305" s="126">
        <f t="shared" si="1220"/>
        <v>0.01523267428</v>
      </c>
      <c r="DP305" s="126">
        <f t="shared" si="1220"/>
        <v>0.001399780713</v>
      </c>
      <c r="DQ305" s="126">
        <f t="shared" si="1220"/>
        <v>0.001979310626</v>
      </c>
      <c r="DR305" s="126">
        <f t="shared" si="1220"/>
        <v>0.002798774492</v>
      </c>
      <c r="DS305" s="126">
        <f t="shared" si="1220"/>
        <v>0.003957508515</v>
      </c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5">
        <f t="shared" ref="EF305:EO305" si="1221">D305*EF$3</f>
        <v>-0.002271078519</v>
      </c>
      <c r="EG305" s="125">
        <f t="shared" si="1221"/>
        <v>0.08138902425</v>
      </c>
      <c r="EH305" s="125">
        <f t="shared" si="1221"/>
        <v>0.1493339132</v>
      </c>
      <c r="EI305" s="125">
        <f t="shared" si="1221"/>
        <v>-0.01204530021</v>
      </c>
      <c r="EJ305" s="125">
        <f t="shared" si="1221"/>
        <v>0.02552554909</v>
      </c>
      <c r="EK305" s="125">
        <f t="shared" si="1221"/>
        <v>-0.01513918008</v>
      </c>
      <c r="EL305" s="125">
        <f t="shared" si="1221"/>
        <v>0.002116312315</v>
      </c>
      <c r="EM305" s="125">
        <f t="shared" si="1221"/>
        <v>-0.002666762823</v>
      </c>
      <c r="EN305" s="125">
        <f t="shared" si="1221"/>
        <v>-0.004211012596</v>
      </c>
      <c r="EO305" s="125">
        <f t="shared" si="1221"/>
        <v>0.006074182246</v>
      </c>
      <c r="EP305" s="127">
        <f t="shared" si="17"/>
        <v>0.2281056469</v>
      </c>
      <c r="EQ305" s="127">
        <v>-0.003908707817590729</v>
      </c>
      <c r="ER305" s="127">
        <f t="shared" si="18"/>
        <v>0.2256756757</v>
      </c>
      <c r="ES305" s="127">
        <f t="shared" si="19"/>
        <v>0.000005904760181</v>
      </c>
      <c r="ET305" s="127">
        <f t="shared" si="20"/>
        <v>0.04312535019</v>
      </c>
    </row>
    <row r="306">
      <c r="A306" s="123">
        <f>'Yield Tabulations'!Z307</f>
        <v>0.2488687783</v>
      </c>
      <c r="B306" s="124">
        <f>'Yield Tabulations'!V307</f>
        <v>0.2520325203</v>
      </c>
      <c r="C306" s="124">
        <f>'Yield Tabulations'!W307</f>
        <v>0.2448979592</v>
      </c>
      <c r="D306" s="125">
        <f t="shared" si="11"/>
        <v>1</v>
      </c>
      <c r="E306" s="125">
        <f t="shared" ref="E306:M306" si="1222">POWER($B306,E$1)*POWER($C306,E$2)</f>
        <v>0.2448979592</v>
      </c>
      <c r="F306" s="125">
        <f t="shared" si="1222"/>
        <v>0.2520325203</v>
      </c>
      <c r="G306" s="125">
        <f t="shared" si="1222"/>
        <v>0.05997501041</v>
      </c>
      <c r="H306" s="125">
        <f t="shared" si="1222"/>
        <v>0.06172224988</v>
      </c>
      <c r="I306" s="125">
        <f t="shared" si="1222"/>
        <v>0.0635203913</v>
      </c>
      <c r="J306" s="125">
        <f t="shared" si="1222"/>
        <v>0.01468775765</v>
      </c>
      <c r="K306" s="125">
        <f t="shared" si="1222"/>
        <v>0.01511565303</v>
      </c>
      <c r="L306" s="125">
        <f t="shared" si="1222"/>
        <v>0.0155560142</v>
      </c>
      <c r="M306" s="125">
        <f t="shared" si="1222"/>
        <v>0.01600920431</v>
      </c>
      <c r="N306" s="126">
        <f t="shared" ref="N306:DI306" si="1223">OFFSET($D306,0,N$2)*OFFSET($D306,0,N$3)</f>
        <v>1</v>
      </c>
      <c r="O306" s="126">
        <f t="shared" si="1223"/>
        <v>0.2448979592</v>
      </c>
      <c r="P306" s="126">
        <f t="shared" si="1223"/>
        <v>0.2520325203</v>
      </c>
      <c r="Q306" s="126">
        <f t="shared" si="1223"/>
        <v>0.05997501041</v>
      </c>
      <c r="R306" s="126">
        <f t="shared" si="1223"/>
        <v>0.06172224988</v>
      </c>
      <c r="S306" s="126">
        <f t="shared" si="1223"/>
        <v>0.0635203913</v>
      </c>
      <c r="T306" s="126">
        <f t="shared" si="1223"/>
        <v>0.01468775765</v>
      </c>
      <c r="U306" s="126">
        <f t="shared" si="1223"/>
        <v>0.01511565303</v>
      </c>
      <c r="V306" s="126">
        <f t="shared" si="1223"/>
        <v>0.0155560142</v>
      </c>
      <c r="W306" s="126">
        <f t="shared" si="1223"/>
        <v>0.01600920431</v>
      </c>
      <c r="X306" s="126">
        <f t="shared" si="1223"/>
        <v>0.2448979592</v>
      </c>
      <c r="Y306" s="126">
        <f t="shared" si="1223"/>
        <v>0.05997501041</v>
      </c>
      <c r="Z306" s="126">
        <f t="shared" si="1223"/>
        <v>0.06172224988</v>
      </c>
      <c r="AA306" s="126">
        <f t="shared" si="1223"/>
        <v>0.01468775765</v>
      </c>
      <c r="AB306" s="126">
        <f t="shared" si="1223"/>
        <v>0.01511565303</v>
      </c>
      <c r="AC306" s="126">
        <f t="shared" si="1223"/>
        <v>0.0155560142</v>
      </c>
      <c r="AD306" s="126">
        <f t="shared" si="1223"/>
        <v>0.003597001874</v>
      </c>
      <c r="AE306" s="126">
        <f t="shared" si="1223"/>
        <v>0.003701792579</v>
      </c>
      <c r="AF306" s="126">
        <f t="shared" si="1223"/>
        <v>0.00380963613</v>
      </c>
      <c r="AG306" s="126">
        <f t="shared" si="1223"/>
        <v>0.003920621464</v>
      </c>
      <c r="AH306" s="126">
        <f t="shared" si="1223"/>
        <v>0.2520325203</v>
      </c>
      <c r="AI306" s="126">
        <f t="shared" si="1223"/>
        <v>0.06172224988</v>
      </c>
      <c r="AJ306" s="126">
        <f t="shared" si="1223"/>
        <v>0.0635203913</v>
      </c>
      <c r="AK306" s="126">
        <f t="shared" si="1223"/>
        <v>0.01511565303</v>
      </c>
      <c r="AL306" s="126">
        <f t="shared" si="1223"/>
        <v>0.0155560142</v>
      </c>
      <c r="AM306" s="126">
        <f t="shared" si="1223"/>
        <v>0.01600920431</v>
      </c>
      <c r="AN306" s="126">
        <f t="shared" si="1223"/>
        <v>0.003701792579</v>
      </c>
      <c r="AO306" s="126">
        <f t="shared" si="1223"/>
        <v>0.00380963613</v>
      </c>
      <c r="AP306" s="126">
        <f t="shared" si="1223"/>
        <v>0.003920621464</v>
      </c>
      <c r="AQ306" s="126">
        <f t="shared" si="1223"/>
        <v>0.004034840111</v>
      </c>
      <c r="AR306" s="126">
        <f t="shared" si="1223"/>
        <v>0.05997501041</v>
      </c>
      <c r="AS306" s="126">
        <f t="shared" si="1223"/>
        <v>0.01468775765</v>
      </c>
      <c r="AT306" s="126">
        <f t="shared" si="1223"/>
        <v>0.01511565303</v>
      </c>
      <c r="AU306" s="126">
        <f t="shared" si="1223"/>
        <v>0.003597001874</v>
      </c>
      <c r="AV306" s="126">
        <f t="shared" si="1223"/>
        <v>0.003701792579</v>
      </c>
      <c r="AW306" s="126">
        <f t="shared" si="1223"/>
        <v>0.00380963613</v>
      </c>
      <c r="AX306" s="126">
        <f t="shared" si="1223"/>
        <v>0.0008808984181</v>
      </c>
      <c r="AY306" s="126">
        <f t="shared" si="1223"/>
        <v>0.0009065614479</v>
      </c>
      <c r="AZ306" s="126">
        <f t="shared" si="1223"/>
        <v>0.0009329721134</v>
      </c>
      <c r="BA306" s="126">
        <f t="shared" si="1223"/>
        <v>0.0009601521953</v>
      </c>
      <c r="BB306" s="126">
        <f t="shared" si="1223"/>
        <v>0.06172224988</v>
      </c>
      <c r="BC306" s="126">
        <f t="shared" si="1223"/>
        <v>0.01511565303</v>
      </c>
      <c r="BD306" s="126">
        <f t="shared" si="1223"/>
        <v>0.0155560142</v>
      </c>
      <c r="BE306" s="126">
        <f t="shared" si="1223"/>
        <v>0.003701792579</v>
      </c>
      <c r="BF306" s="126">
        <f t="shared" si="1223"/>
        <v>0.00380963613</v>
      </c>
      <c r="BG306" s="126">
        <f t="shared" si="1223"/>
        <v>0.003920621464</v>
      </c>
      <c r="BH306" s="126">
        <f t="shared" si="1223"/>
        <v>0.0009065614479</v>
      </c>
      <c r="BI306" s="126">
        <f t="shared" si="1223"/>
        <v>0.0009329721134</v>
      </c>
      <c r="BJ306" s="126">
        <f t="shared" si="1223"/>
        <v>0.0009601521953</v>
      </c>
      <c r="BK306" s="126">
        <f t="shared" si="1223"/>
        <v>0.0009881241088</v>
      </c>
      <c r="BL306" s="126">
        <f t="shared" si="1223"/>
        <v>0.0635203913</v>
      </c>
      <c r="BM306" s="126">
        <f t="shared" si="1223"/>
        <v>0.0155560142</v>
      </c>
      <c r="BN306" s="126">
        <f t="shared" si="1223"/>
        <v>0.01600920431</v>
      </c>
      <c r="BO306" s="126">
        <f t="shared" si="1223"/>
        <v>0.00380963613</v>
      </c>
      <c r="BP306" s="126">
        <f t="shared" si="1223"/>
        <v>0.003920621464</v>
      </c>
      <c r="BQ306" s="126">
        <f t="shared" si="1223"/>
        <v>0.004034840111</v>
      </c>
      <c r="BR306" s="126">
        <f t="shared" si="1223"/>
        <v>0.0009329721134</v>
      </c>
      <c r="BS306" s="126">
        <f t="shared" si="1223"/>
        <v>0.0009601521953</v>
      </c>
      <c r="BT306" s="126">
        <f t="shared" si="1223"/>
        <v>0.0009881241088</v>
      </c>
      <c r="BU306" s="126">
        <f t="shared" si="1223"/>
        <v>0.001016910922</v>
      </c>
      <c r="BV306" s="126">
        <f t="shared" si="1223"/>
        <v>0.01468775765</v>
      </c>
      <c r="BW306" s="126">
        <f t="shared" si="1223"/>
        <v>0.003597001874</v>
      </c>
      <c r="BX306" s="126">
        <f t="shared" si="1223"/>
        <v>0.003701792579</v>
      </c>
      <c r="BY306" s="126">
        <f t="shared" si="1223"/>
        <v>0.0008808984181</v>
      </c>
      <c r="BZ306" s="126">
        <f t="shared" si="1223"/>
        <v>0.0009065614479</v>
      </c>
      <c r="CA306" s="126">
        <f t="shared" si="1223"/>
        <v>0.0009329721134</v>
      </c>
      <c r="CB306" s="126">
        <f t="shared" si="1223"/>
        <v>0.0002157302248</v>
      </c>
      <c r="CC306" s="126">
        <f t="shared" si="1223"/>
        <v>0.0002220150485</v>
      </c>
      <c r="CD306" s="126">
        <f t="shared" si="1223"/>
        <v>0.0002284829665</v>
      </c>
      <c r="CE306" s="126">
        <f t="shared" si="1223"/>
        <v>0.0002351393131</v>
      </c>
      <c r="CF306" s="126">
        <f t="shared" si="1223"/>
        <v>0.01511565303</v>
      </c>
      <c r="CG306" s="126">
        <f t="shared" si="1223"/>
        <v>0.003701792579</v>
      </c>
      <c r="CH306" s="126">
        <f t="shared" si="1223"/>
        <v>0.00380963613</v>
      </c>
      <c r="CI306" s="126">
        <f t="shared" si="1223"/>
        <v>0.0009065614479</v>
      </c>
      <c r="CJ306" s="126">
        <f t="shared" si="1223"/>
        <v>0.0009329721134</v>
      </c>
      <c r="CK306" s="126">
        <f t="shared" si="1223"/>
        <v>0.0009601521953</v>
      </c>
      <c r="CL306" s="126">
        <f t="shared" si="1223"/>
        <v>0.0002220150485</v>
      </c>
      <c r="CM306" s="126">
        <f t="shared" si="1223"/>
        <v>0.0002284829665</v>
      </c>
      <c r="CN306" s="126">
        <f t="shared" si="1223"/>
        <v>0.0002351393131</v>
      </c>
      <c r="CO306" s="126">
        <f t="shared" si="1223"/>
        <v>0.0002419895777</v>
      </c>
      <c r="CP306" s="126">
        <f t="shared" si="1223"/>
        <v>0.0155560142</v>
      </c>
      <c r="CQ306" s="126">
        <f t="shared" si="1223"/>
        <v>0.00380963613</v>
      </c>
      <c r="CR306" s="126">
        <f t="shared" si="1223"/>
        <v>0.003920621464</v>
      </c>
      <c r="CS306" s="126">
        <f t="shared" si="1223"/>
        <v>0.0009329721134</v>
      </c>
      <c r="CT306" s="126">
        <f t="shared" si="1223"/>
        <v>0.0009601521953</v>
      </c>
      <c r="CU306" s="126">
        <f t="shared" si="1223"/>
        <v>0.0009881241088</v>
      </c>
      <c r="CV306" s="126">
        <f t="shared" si="1223"/>
        <v>0.0002284829665</v>
      </c>
      <c r="CW306" s="126">
        <f t="shared" si="1223"/>
        <v>0.0002351393131</v>
      </c>
      <c r="CX306" s="126">
        <f t="shared" si="1223"/>
        <v>0.0002419895777</v>
      </c>
      <c r="CY306" s="126">
        <f t="shared" si="1223"/>
        <v>0.0002490394095</v>
      </c>
      <c r="CZ306" s="126">
        <f t="shared" si="1223"/>
        <v>0.01600920431</v>
      </c>
      <c r="DA306" s="126">
        <f t="shared" si="1223"/>
        <v>0.003920621464</v>
      </c>
      <c r="DB306" s="126">
        <f t="shared" si="1223"/>
        <v>0.004034840111</v>
      </c>
      <c r="DC306" s="126">
        <f t="shared" si="1223"/>
        <v>0.0009601521953</v>
      </c>
      <c r="DD306" s="126">
        <f t="shared" si="1223"/>
        <v>0.0009881241088</v>
      </c>
      <c r="DE306" s="126">
        <f t="shared" si="1223"/>
        <v>0.001016910922</v>
      </c>
      <c r="DF306" s="126">
        <f t="shared" si="1223"/>
        <v>0.0002351393131</v>
      </c>
      <c r="DG306" s="126">
        <f t="shared" si="1223"/>
        <v>0.0002419895777</v>
      </c>
      <c r="DH306" s="126">
        <f t="shared" si="1223"/>
        <v>0.0002490394095</v>
      </c>
      <c r="DI306" s="126">
        <f t="shared" si="1223"/>
        <v>0.0002562946227</v>
      </c>
      <c r="DJ306" s="126">
        <f t="shared" ref="DJ306:DS306" si="1224">$A306*OFFSET($D306,0,DJ$3)</f>
        <v>0.2488687783</v>
      </c>
      <c r="DK306" s="126">
        <f t="shared" si="1224"/>
        <v>0.06094745591</v>
      </c>
      <c r="DL306" s="126">
        <f t="shared" si="1224"/>
        <v>0.06272302542</v>
      </c>
      <c r="DM306" s="126">
        <f t="shared" si="1224"/>
        <v>0.01492590757</v>
      </c>
      <c r="DN306" s="126">
        <f t="shared" si="1224"/>
        <v>0.01536074092</v>
      </c>
      <c r="DO306" s="126">
        <f t="shared" si="1224"/>
        <v>0.01580824218</v>
      </c>
      <c r="DP306" s="126">
        <f t="shared" si="1224"/>
        <v>0.003655324303</v>
      </c>
      <c r="DQ306" s="126">
        <f t="shared" si="1224"/>
        <v>0.003761814103</v>
      </c>
      <c r="DR306" s="126">
        <f t="shared" si="1224"/>
        <v>0.003871406248</v>
      </c>
      <c r="DS306" s="126">
        <f t="shared" si="1224"/>
        <v>0.003984191118</v>
      </c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5">
        <f t="shared" ref="EF306:EO306" si="1225">D306*EF$3</f>
        <v>-0.002271078519</v>
      </c>
      <c r="EG306" s="125">
        <f t="shared" si="1225"/>
        <v>0.108482393</v>
      </c>
      <c r="EH306" s="125">
        <f t="shared" si="1225"/>
        <v>0.1448669531</v>
      </c>
      <c r="EI306" s="125">
        <f t="shared" si="1225"/>
        <v>-0.02139954099</v>
      </c>
      <c r="EJ306" s="125">
        <f t="shared" si="1225"/>
        <v>0.03300497348</v>
      </c>
      <c r="EK306" s="125">
        <f t="shared" si="1225"/>
        <v>-0.01424702267</v>
      </c>
      <c r="EL306" s="125">
        <f t="shared" si="1225"/>
        <v>0.005011410784</v>
      </c>
      <c r="EM306" s="125">
        <f t="shared" si="1225"/>
        <v>-0.004596022029</v>
      </c>
      <c r="EN306" s="125">
        <f t="shared" si="1225"/>
        <v>-0.005282040364</v>
      </c>
      <c r="EO306" s="125">
        <f t="shared" si="1225"/>
        <v>0.005545241423</v>
      </c>
      <c r="EP306" s="127">
        <f t="shared" si="17"/>
        <v>0.2491152672</v>
      </c>
      <c r="EQ306" s="127">
        <v>0.005202807697176903</v>
      </c>
      <c r="ER306" s="127">
        <f t="shared" si="18"/>
        <v>0.2488687783</v>
      </c>
      <c r="ES306" s="127">
        <f t="shared" si="19"/>
        <v>0.00000006075678415</v>
      </c>
      <c r="ET306" s="127">
        <f t="shared" si="20"/>
        <v>0.03403041211</v>
      </c>
    </row>
    <row r="307">
      <c r="A307" s="123">
        <f>'Yield Tabulations'!Z308</f>
        <v>0.2843137255</v>
      </c>
      <c r="B307" s="124">
        <f>'Yield Tabulations'!V308</f>
        <v>0.3396226415</v>
      </c>
      <c r="C307" s="124">
        <f>'Yield Tabulations'!W308</f>
        <v>0.2244897959</v>
      </c>
      <c r="D307" s="125">
        <f t="shared" si="11"/>
        <v>1</v>
      </c>
      <c r="E307" s="125">
        <f t="shared" ref="E307:M307" si="1226">POWER($B307,E$1)*POWER($C307,E$2)</f>
        <v>0.2244897959</v>
      </c>
      <c r="F307" s="125">
        <f t="shared" si="1226"/>
        <v>0.3396226415</v>
      </c>
      <c r="G307" s="125">
        <f t="shared" si="1226"/>
        <v>0.05039566847</v>
      </c>
      <c r="H307" s="125">
        <f t="shared" si="1226"/>
        <v>0.07624181748</v>
      </c>
      <c r="I307" s="125">
        <f t="shared" si="1226"/>
        <v>0.1153435386</v>
      </c>
      <c r="J307" s="125">
        <f t="shared" si="1226"/>
        <v>0.01131331333</v>
      </c>
      <c r="K307" s="125">
        <f t="shared" si="1226"/>
        <v>0.01711551005</v>
      </c>
      <c r="L307" s="125">
        <f t="shared" si="1226"/>
        <v>0.02589344745</v>
      </c>
      <c r="M307" s="125">
        <f t="shared" si="1226"/>
        <v>0.03917327727</v>
      </c>
      <c r="N307" s="126">
        <f t="shared" ref="N307:DI307" si="1227">OFFSET($D307,0,N$2)*OFFSET($D307,0,N$3)</f>
        <v>1</v>
      </c>
      <c r="O307" s="126">
        <f t="shared" si="1227"/>
        <v>0.2244897959</v>
      </c>
      <c r="P307" s="126">
        <f t="shared" si="1227"/>
        <v>0.3396226415</v>
      </c>
      <c r="Q307" s="126">
        <f t="shared" si="1227"/>
        <v>0.05039566847</v>
      </c>
      <c r="R307" s="126">
        <f t="shared" si="1227"/>
        <v>0.07624181748</v>
      </c>
      <c r="S307" s="126">
        <f t="shared" si="1227"/>
        <v>0.1153435386</v>
      </c>
      <c r="T307" s="126">
        <f t="shared" si="1227"/>
        <v>0.01131331333</v>
      </c>
      <c r="U307" s="126">
        <f t="shared" si="1227"/>
        <v>0.01711551005</v>
      </c>
      <c r="V307" s="126">
        <f t="shared" si="1227"/>
        <v>0.02589344745</v>
      </c>
      <c r="W307" s="126">
        <f t="shared" si="1227"/>
        <v>0.03917327727</v>
      </c>
      <c r="X307" s="126">
        <f t="shared" si="1227"/>
        <v>0.2244897959</v>
      </c>
      <c r="Y307" s="126">
        <f t="shared" si="1227"/>
        <v>0.05039566847</v>
      </c>
      <c r="Z307" s="126">
        <f t="shared" si="1227"/>
        <v>0.07624181748</v>
      </c>
      <c r="AA307" s="126">
        <f t="shared" si="1227"/>
        <v>0.01131331333</v>
      </c>
      <c r="AB307" s="126">
        <f t="shared" si="1227"/>
        <v>0.01711551005</v>
      </c>
      <c r="AC307" s="126">
        <f t="shared" si="1227"/>
        <v>0.02589344745</v>
      </c>
      <c r="AD307" s="126">
        <f t="shared" si="1227"/>
        <v>0.002539723401</v>
      </c>
      <c r="AE307" s="126">
        <f t="shared" si="1227"/>
        <v>0.003842257357</v>
      </c>
      <c r="AF307" s="126">
        <f t="shared" si="1227"/>
        <v>0.005812814733</v>
      </c>
      <c r="AG307" s="126">
        <f t="shared" si="1227"/>
        <v>0.00879400102</v>
      </c>
      <c r="AH307" s="126">
        <f t="shared" si="1227"/>
        <v>0.3396226415</v>
      </c>
      <c r="AI307" s="126">
        <f t="shared" si="1227"/>
        <v>0.07624181748</v>
      </c>
      <c r="AJ307" s="126">
        <f t="shared" si="1227"/>
        <v>0.1153435386</v>
      </c>
      <c r="AK307" s="126">
        <f t="shared" si="1227"/>
        <v>0.01711551005</v>
      </c>
      <c r="AL307" s="126">
        <f t="shared" si="1227"/>
        <v>0.02589344745</v>
      </c>
      <c r="AM307" s="126">
        <f t="shared" si="1227"/>
        <v>0.03917327727</v>
      </c>
      <c r="AN307" s="126">
        <f t="shared" si="1227"/>
        <v>0.003842257357</v>
      </c>
      <c r="AO307" s="126">
        <f t="shared" si="1227"/>
        <v>0.005812814733</v>
      </c>
      <c r="AP307" s="126">
        <f t="shared" si="1227"/>
        <v>0.00879400102</v>
      </c>
      <c r="AQ307" s="126">
        <f t="shared" si="1227"/>
        <v>0.0133041319</v>
      </c>
      <c r="AR307" s="126">
        <f t="shared" si="1227"/>
        <v>0.05039566847</v>
      </c>
      <c r="AS307" s="126">
        <f t="shared" si="1227"/>
        <v>0.01131331333</v>
      </c>
      <c r="AT307" s="126">
        <f t="shared" si="1227"/>
        <v>0.01711551005</v>
      </c>
      <c r="AU307" s="126">
        <f t="shared" si="1227"/>
        <v>0.002539723401</v>
      </c>
      <c r="AV307" s="126">
        <f t="shared" si="1227"/>
        <v>0.003842257357</v>
      </c>
      <c r="AW307" s="126">
        <f t="shared" si="1227"/>
        <v>0.005812814733</v>
      </c>
      <c r="AX307" s="126">
        <f t="shared" si="1227"/>
        <v>0.0005701419879</v>
      </c>
      <c r="AY307" s="126">
        <f t="shared" si="1227"/>
        <v>0.00086254757</v>
      </c>
      <c r="AZ307" s="126">
        <f t="shared" si="1227"/>
        <v>0.001304917593</v>
      </c>
      <c r="BA307" s="126">
        <f t="shared" si="1227"/>
        <v>0.001974163494</v>
      </c>
      <c r="BB307" s="126">
        <f t="shared" si="1227"/>
        <v>0.07624181748</v>
      </c>
      <c r="BC307" s="126">
        <f t="shared" si="1227"/>
        <v>0.01711551005</v>
      </c>
      <c r="BD307" s="126">
        <f t="shared" si="1227"/>
        <v>0.02589344745</v>
      </c>
      <c r="BE307" s="126">
        <f t="shared" si="1227"/>
        <v>0.003842257357</v>
      </c>
      <c r="BF307" s="126">
        <f t="shared" si="1227"/>
        <v>0.005812814733</v>
      </c>
      <c r="BG307" s="126">
        <f t="shared" si="1227"/>
        <v>0.00879400102</v>
      </c>
      <c r="BH307" s="126">
        <f t="shared" si="1227"/>
        <v>0.00086254757</v>
      </c>
      <c r="BI307" s="126">
        <f t="shared" si="1227"/>
        <v>0.001304917593</v>
      </c>
      <c r="BJ307" s="126">
        <f t="shared" si="1227"/>
        <v>0.001974163494</v>
      </c>
      <c r="BK307" s="126">
        <f t="shared" si="1227"/>
        <v>0.002986641856</v>
      </c>
      <c r="BL307" s="126">
        <f t="shared" si="1227"/>
        <v>0.1153435386</v>
      </c>
      <c r="BM307" s="126">
        <f t="shared" si="1227"/>
        <v>0.02589344745</v>
      </c>
      <c r="BN307" s="126">
        <f t="shared" si="1227"/>
        <v>0.03917327727</v>
      </c>
      <c r="BO307" s="126">
        <f t="shared" si="1227"/>
        <v>0.005812814733</v>
      </c>
      <c r="BP307" s="126">
        <f t="shared" si="1227"/>
        <v>0.00879400102</v>
      </c>
      <c r="BQ307" s="126">
        <f t="shared" si="1227"/>
        <v>0.0133041319</v>
      </c>
      <c r="BR307" s="126">
        <f t="shared" si="1227"/>
        <v>0.001304917593</v>
      </c>
      <c r="BS307" s="126">
        <f t="shared" si="1227"/>
        <v>0.001974163494</v>
      </c>
      <c r="BT307" s="126">
        <f t="shared" si="1227"/>
        <v>0.002986641856</v>
      </c>
      <c r="BU307" s="126">
        <f t="shared" si="1227"/>
        <v>0.00451838442</v>
      </c>
      <c r="BV307" s="126">
        <f t="shared" si="1227"/>
        <v>0.01131331333</v>
      </c>
      <c r="BW307" s="126">
        <f t="shared" si="1227"/>
        <v>0.002539723401</v>
      </c>
      <c r="BX307" s="126">
        <f t="shared" si="1227"/>
        <v>0.003842257357</v>
      </c>
      <c r="BY307" s="126">
        <f t="shared" si="1227"/>
        <v>0.0005701419879</v>
      </c>
      <c r="BZ307" s="126">
        <f t="shared" si="1227"/>
        <v>0.00086254757</v>
      </c>
      <c r="CA307" s="126">
        <f t="shared" si="1227"/>
        <v>0.001304917593</v>
      </c>
      <c r="CB307" s="126">
        <f t="shared" si="1227"/>
        <v>0.0001279910585</v>
      </c>
      <c r="CC307" s="126">
        <f t="shared" si="1227"/>
        <v>0.000193633128</v>
      </c>
      <c r="CD307" s="126">
        <f t="shared" si="1227"/>
        <v>0.0002929406842</v>
      </c>
      <c r="CE307" s="126">
        <f t="shared" si="1227"/>
        <v>0.0004431795599</v>
      </c>
      <c r="CF307" s="126">
        <f t="shared" si="1227"/>
        <v>0.01711551005</v>
      </c>
      <c r="CG307" s="126">
        <f t="shared" si="1227"/>
        <v>0.003842257357</v>
      </c>
      <c r="CH307" s="126">
        <f t="shared" si="1227"/>
        <v>0.005812814733</v>
      </c>
      <c r="CI307" s="126">
        <f t="shared" si="1227"/>
        <v>0.00086254757</v>
      </c>
      <c r="CJ307" s="126">
        <f t="shared" si="1227"/>
        <v>0.001304917593</v>
      </c>
      <c r="CK307" s="126">
        <f t="shared" si="1227"/>
        <v>0.001974163494</v>
      </c>
      <c r="CL307" s="126">
        <f t="shared" si="1227"/>
        <v>0.000193633128</v>
      </c>
      <c r="CM307" s="126">
        <f t="shared" si="1227"/>
        <v>0.0002929406842</v>
      </c>
      <c r="CN307" s="126">
        <f t="shared" si="1227"/>
        <v>0.0004431795599</v>
      </c>
      <c r="CO307" s="126">
        <f t="shared" si="1227"/>
        <v>0.0006704706207</v>
      </c>
      <c r="CP307" s="126">
        <f t="shared" si="1227"/>
        <v>0.02589344745</v>
      </c>
      <c r="CQ307" s="126">
        <f t="shared" si="1227"/>
        <v>0.005812814733</v>
      </c>
      <c r="CR307" s="126">
        <f t="shared" si="1227"/>
        <v>0.00879400102</v>
      </c>
      <c r="CS307" s="126">
        <f t="shared" si="1227"/>
        <v>0.001304917593</v>
      </c>
      <c r="CT307" s="126">
        <f t="shared" si="1227"/>
        <v>0.001974163494</v>
      </c>
      <c r="CU307" s="126">
        <f t="shared" si="1227"/>
        <v>0.002986641856</v>
      </c>
      <c r="CV307" s="126">
        <f t="shared" si="1227"/>
        <v>0.0002929406842</v>
      </c>
      <c r="CW307" s="126">
        <f t="shared" si="1227"/>
        <v>0.0004431795599</v>
      </c>
      <c r="CX307" s="126">
        <f t="shared" si="1227"/>
        <v>0.0006704706207</v>
      </c>
      <c r="CY307" s="126">
        <f t="shared" si="1227"/>
        <v>0.001014331196</v>
      </c>
      <c r="CZ307" s="126">
        <f t="shared" si="1227"/>
        <v>0.03917327727</v>
      </c>
      <c r="DA307" s="126">
        <f t="shared" si="1227"/>
        <v>0.00879400102</v>
      </c>
      <c r="DB307" s="126">
        <f t="shared" si="1227"/>
        <v>0.0133041319</v>
      </c>
      <c r="DC307" s="126">
        <f t="shared" si="1227"/>
        <v>0.001974163494</v>
      </c>
      <c r="DD307" s="126">
        <f t="shared" si="1227"/>
        <v>0.002986641856</v>
      </c>
      <c r="DE307" s="126">
        <f t="shared" si="1227"/>
        <v>0.00451838442</v>
      </c>
      <c r="DF307" s="126">
        <f t="shared" si="1227"/>
        <v>0.0004431795599</v>
      </c>
      <c r="DG307" s="126">
        <f t="shared" si="1227"/>
        <v>0.0006704706207</v>
      </c>
      <c r="DH307" s="126">
        <f t="shared" si="1227"/>
        <v>0.001014331196</v>
      </c>
      <c r="DI307" s="126">
        <f t="shared" si="1227"/>
        <v>0.001534545652</v>
      </c>
      <c r="DJ307" s="126">
        <f t="shared" ref="DJ307:DS307" si="1228">$A307*OFFSET($D307,0,DJ$3)</f>
        <v>0.2843137255</v>
      </c>
      <c r="DK307" s="126">
        <f t="shared" si="1228"/>
        <v>0.06382553021</v>
      </c>
      <c r="DL307" s="126">
        <f t="shared" si="1228"/>
        <v>0.09655937847</v>
      </c>
      <c r="DM307" s="126">
        <f t="shared" si="1228"/>
        <v>0.01432818025</v>
      </c>
      <c r="DN307" s="126">
        <f t="shared" si="1228"/>
        <v>0.02167659517</v>
      </c>
      <c r="DO307" s="126">
        <f t="shared" si="1228"/>
        <v>0.03279375118</v>
      </c>
      <c r="DP307" s="126">
        <f t="shared" si="1228"/>
        <v>0.003216530261</v>
      </c>
      <c r="DQ307" s="126">
        <f t="shared" si="1228"/>
        <v>0.004866174425</v>
      </c>
      <c r="DR307" s="126">
        <f t="shared" si="1228"/>
        <v>0.007361862509</v>
      </c>
      <c r="DS307" s="126">
        <f t="shared" si="1228"/>
        <v>0.0111375004</v>
      </c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5">
        <f t="shared" ref="EF307:EO307" si="1229">D307*EF$3</f>
        <v>-0.002271078519</v>
      </c>
      <c r="EG307" s="125">
        <f t="shared" si="1229"/>
        <v>0.09944219356</v>
      </c>
      <c r="EH307" s="125">
        <f t="shared" si="1229"/>
        <v>0.1952132892</v>
      </c>
      <c r="EI307" s="125">
        <f t="shared" si="1229"/>
        <v>-0.01798155875</v>
      </c>
      <c r="EJ307" s="125">
        <f t="shared" si="1229"/>
        <v>0.0407690771</v>
      </c>
      <c r="EK307" s="125">
        <f t="shared" si="1229"/>
        <v>-0.02587046421</v>
      </c>
      <c r="EL307" s="125">
        <f t="shared" si="1229"/>
        <v>0.003860062357</v>
      </c>
      <c r="EM307" s="125">
        <f t="shared" si="1229"/>
        <v>-0.005204092807</v>
      </c>
      <c r="EN307" s="125">
        <f t="shared" si="1229"/>
        <v>-0.008792112995</v>
      </c>
      <c r="EO307" s="125">
        <f t="shared" si="1229"/>
        <v>0.01356877428</v>
      </c>
      <c r="EP307" s="127">
        <f t="shared" si="17"/>
        <v>0.2927340892</v>
      </c>
      <c r="EQ307" s="127">
        <v>0.0010516031362336475</v>
      </c>
      <c r="ER307" s="127">
        <f t="shared" si="18"/>
        <v>0.2843137255</v>
      </c>
      <c r="ES307" s="127">
        <f t="shared" si="19"/>
        <v>0.00007090252559</v>
      </c>
      <c r="ET307" s="127">
        <f t="shared" si="20"/>
        <v>0.022209461</v>
      </c>
    </row>
    <row r="308">
      <c r="A308" s="123">
        <f>'Yield Tabulations'!Z309</f>
        <v>0.3421319797</v>
      </c>
      <c r="B308" s="124">
        <f>'Yield Tabulations'!V309</f>
        <v>0.3993055556</v>
      </c>
      <c r="C308" s="124">
        <f>'Yield Tabulations'!W309</f>
        <v>0.2616136919</v>
      </c>
      <c r="D308" s="125">
        <f t="shared" si="11"/>
        <v>1</v>
      </c>
      <c r="E308" s="125">
        <f t="shared" ref="E308:M308" si="1230">POWER($B308,E$1)*POWER($C308,E$2)</f>
        <v>0.2616136919</v>
      </c>
      <c r="F308" s="125">
        <f t="shared" si="1230"/>
        <v>0.3993055556</v>
      </c>
      <c r="G308" s="125">
        <f t="shared" si="1230"/>
        <v>0.06844172381</v>
      </c>
      <c r="H308" s="125">
        <f t="shared" si="1230"/>
        <v>0.1044638006</v>
      </c>
      <c r="I308" s="125">
        <f t="shared" si="1230"/>
        <v>0.1594449267</v>
      </c>
      <c r="J308" s="125">
        <f t="shared" si="1230"/>
        <v>0.01790529205</v>
      </c>
      <c r="K308" s="125">
        <f t="shared" si="1230"/>
        <v>0.02732916055</v>
      </c>
      <c r="L308" s="125">
        <f t="shared" si="1230"/>
        <v>0.04171297593</v>
      </c>
      <c r="M308" s="125">
        <f t="shared" si="1230"/>
        <v>0.06366724504</v>
      </c>
      <c r="N308" s="126">
        <f t="shared" ref="N308:DI308" si="1231">OFFSET($D308,0,N$2)*OFFSET($D308,0,N$3)</f>
        <v>1</v>
      </c>
      <c r="O308" s="126">
        <f t="shared" si="1231"/>
        <v>0.2616136919</v>
      </c>
      <c r="P308" s="126">
        <f t="shared" si="1231"/>
        <v>0.3993055556</v>
      </c>
      <c r="Q308" s="126">
        <f t="shared" si="1231"/>
        <v>0.06844172381</v>
      </c>
      <c r="R308" s="126">
        <f t="shared" si="1231"/>
        <v>0.1044638006</v>
      </c>
      <c r="S308" s="126">
        <f t="shared" si="1231"/>
        <v>0.1594449267</v>
      </c>
      <c r="T308" s="126">
        <f t="shared" si="1231"/>
        <v>0.01790529205</v>
      </c>
      <c r="U308" s="126">
        <f t="shared" si="1231"/>
        <v>0.02732916055</v>
      </c>
      <c r="V308" s="126">
        <f t="shared" si="1231"/>
        <v>0.04171297593</v>
      </c>
      <c r="W308" s="126">
        <f t="shared" si="1231"/>
        <v>0.06366724504</v>
      </c>
      <c r="X308" s="126">
        <f t="shared" si="1231"/>
        <v>0.2616136919</v>
      </c>
      <c r="Y308" s="126">
        <f t="shared" si="1231"/>
        <v>0.06844172381</v>
      </c>
      <c r="Z308" s="126">
        <f t="shared" si="1231"/>
        <v>0.1044638006</v>
      </c>
      <c r="AA308" s="126">
        <f t="shared" si="1231"/>
        <v>0.01790529205</v>
      </c>
      <c r="AB308" s="126">
        <f t="shared" si="1231"/>
        <v>0.02732916055</v>
      </c>
      <c r="AC308" s="126">
        <f t="shared" si="1231"/>
        <v>0.04171297593</v>
      </c>
      <c r="AD308" s="126">
        <f t="shared" si="1231"/>
        <v>0.004684269558</v>
      </c>
      <c r="AE308" s="126">
        <f t="shared" si="1231"/>
        <v>0.007149682588</v>
      </c>
      <c r="AF308" s="126">
        <f t="shared" si="1231"/>
        <v>0.01091268564</v>
      </c>
      <c r="AG308" s="126">
        <f t="shared" si="1231"/>
        <v>0.01665622303</v>
      </c>
      <c r="AH308" s="126">
        <f t="shared" si="1231"/>
        <v>0.3993055556</v>
      </c>
      <c r="AI308" s="126">
        <f t="shared" si="1231"/>
        <v>0.1044638006</v>
      </c>
      <c r="AJ308" s="126">
        <f t="shared" si="1231"/>
        <v>0.1594449267</v>
      </c>
      <c r="AK308" s="126">
        <f t="shared" si="1231"/>
        <v>0.02732916055</v>
      </c>
      <c r="AL308" s="126">
        <f t="shared" si="1231"/>
        <v>0.04171297593</v>
      </c>
      <c r="AM308" s="126">
        <f t="shared" si="1231"/>
        <v>0.06366724504</v>
      </c>
      <c r="AN308" s="126">
        <f t="shared" si="1231"/>
        <v>0.007149682588</v>
      </c>
      <c r="AO308" s="126">
        <f t="shared" si="1231"/>
        <v>0.01091268564</v>
      </c>
      <c r="AP308" s="126">
        <f t="shared" si="1231"/>
        <v>0.01665622303</v>
      </c>
      <c r="AQ308" s="126">
        <f t="shared" si="1231"/>
        <v>0.02542268465</v>
      </c>
      <c r="AR308" s="126">
        <f t="shared" si="1231"/>
        <v>0.06844172381</v>
      </c>
      <c r="AS308" s="126">
        <f t="shared" si="1231"/>
        <v>0.01790529205</v>
      </c>
      <c r="AT308" s="126">
        <f t="shared" si="1231"/>
        <v>0.02732916055</v>
      </c>
      <c r="AU308" s="126">
        <f t="shared" si="1231"/>
        <v>0.004684269558</v>
      </c>
      <c r="AV308" s="126">
        <f t="shared" si="1231"/>
        <v>0.007149682588</v>
      </c>
      <c r="AW308" s="126">
        <f t="shared" si="1231"/>
        <v>0.01091268564</v>
      </c>
      <c r="AX308" s="126">
        <f t="shared" si="1231"/>
        <v>0.001225469053</v>
      </c>
      <c r="AY308" s="126">
        <f t="shared" si="1231"/>
        <v>0.001870454858</v>
      </c>
      <c r="AZ308" s="126">
        <f t="shared" si="1231"/>
        <v>0.002854907978</v>
      </c>
      <c r="BA308" s="126">
        <f t="shared" si="1231"/>
        <v>0.004357496</v>
      </c>
      <c r="BB308" s="126">
        <f t="shared" si="1231"/>
        <v>0.1044638006</v>
      </c>
      <c r="BC308" s="126">
        <f t="shared" si="1231"/>
        <v>0.02732916055</v>
      </c>
      <c r="BD308" s="126">
        <f t="shared" si="1231"/>
        <v>0.04171297593</v>
      </c>
      <c r="BE308" s="126">
        <f t="shared" si="1231"/>
        <v>0.007149682588</v>
      </c>
      <c r="BF308" s="126">
        <f t="shared" si="1231"/>
        <v>0.01091268564</v>
      </c>
      <c r="BG308" s="126">
        <f t="shared" si="1231"/>
        <v>0.01665622303</v>
      </c>
      <c r="BH308" s="126">
        <f t="shared" si="1231"/>
        <v>0.001870454858</v>
      </c>
      <c r="BI308" s="126">
        <f t="shared" si="1231"/>
        <v>0.002854907978</v>
      </c>
      <c r="BJ308" s="126">
        <f t="shared" si="1231"/>
        <v>0.004357496</v>
      </c>
      <c r="BK308" s="126">
        <f t="shared" si="1231"/>
        <v>0.00665092239</v>
      </c>
      <c r="BL308" s="126">
        <f t="shared" si="1231"/>
        <v>0.1594449267</v>
      </c>
      <c r="BM308" s="126">
        <f t="shared" si="1231"/>
        <v>0.04171297593</v>
      </c>
      <c r="BN308" s="126">
        <f t="shared" si="1231"/>
        <v>0.06366724504</v>
      </c>
      <c r="BO308" s="126">
        <f t="shared" si="1231"/>
        <v>0.01091268564</v>
      </c>
      <c r="BP308" s="126">
        <f t="shared" si="1231"/>
        <v>0.01665622303</v>
      </c>
      <c r="BQ308" s="126">
        <f t="shared" si="1231"/>
        <v>0.02542268465</v>
      </c>
      <c r="BR308" s="126">
        <f t="shared" si="1231"/>
        <v>0.002854907978</v>
      </c>
      <c r="BS308" s="126">
        <f t="shared" si="1231"/>
        <v>0.004357496</v>
      </c>
      <c r="BT308" s="126">
        <f t="shared" si="1231"/>
        <v>0.00665092239</v>
      </c>
      <c r="BU308" s="126">
        <f t="shared" si="1231"/>
        <v>0.01015141922</v>
      </c>
      <c r="BV308" s="126">
        <f t="shared" si="1231"/>
        <v>0.01790529205</v>
      </c>
      <c r="BW308" s="126">
        <f t="shared" si="1231"/>
        <v>0.004684269558</v>
      </c>
      <c r="BX308" s="126">
        <f t="shared" si="1231"/>
        <v>0.007149682588</v>
      </c>
      <c r="BY308" s="126">
        <f t="shared" si="1231"/>
        <v>0.001225469053</v>
      </c>
      <c r="BZ308" s="126">
        <f t="shared" si="1231"/>
        <v>0.001870454858</v>
      </c>
      <c r="CA308" s="126">
        <f t="shared" si="1231"/>
        <v>0.002854907978</v>
      </c>
      <c r="CB308" s="126">
        <f t="shared" si="1231"/>
        <v>0.0003205994833</v>
      </c>
      <c r="CC308" s="126">
        <f t="shared" si="1231"/>
        <v>0.000489336601</v>
      </c>
      <c r="CD308" s="126">
        <f t="shared" si="1231"/>
        <v>0.0007468830162</v>
      </c>
      <c r="CE308" s="126">
        <f t="shared" si="1231"/>
        <v>0.001139980616</v>
      </c>
      <c r="CF308" s="126">
        <f t="shared" si="1231"/>
        <v>0.02732916055</v>
      </c>
      <c r="CG308" s="126">
        <f t="shared" si="1231"/>
        <v>0.007149682588</v>
      </c>
      <c r="CH308" s="126">
        <f t="shared" si="1231"/>
        <v>0.01091268564</v>
      </c>
      <c r="CI308" s="126">
        <f t="shared" si="1231"/>
        <v>0.001870454858</v>
      </c>
      <c r="CJ308" s="126">
        <f t="shared" si="1231"/>
        <v>0.002854907978</v>
      </c>
      <c r="CK308" s="126">
        <f t="shared" si="1231"/>
        <v>0.004357496</v>
      </c>
      <c r="CL308" s="126">
        <f t="shared" si="1231"/>
        <v>0.000489336601</v>
      </c>
      <c r="CM308" s="126">
        <f t="shared" si="1231"/>
        <v>0.0007468830162</v>
      </c>
      <c r="CN308" s="126">
        <f t="shared" si="1231"/>
        <v>0.001139980616</v>
      </c>
      <c r="CO308" s="126">
        <f t="shared" si="1231"/>
        <v>0.001739972361</v>
      </c>
      <c r="CP308" s="126">
        <f t="shared" si="1231"/>
        <v>0.04171297593</v>
      </c>
      <c r="CQ308" s="126">
        <f t="shared" si="1231"/>
        <v>0.01091268564</v>
      </c>
      <c r="CR308" s="126">
        <f t="shared" si="1231"/>
        <v>0.01665622303</v>
      </c>
      <c r="CS308" s="126">
        <f t="shared" si="1231"/>
        <v>0.002854907978</v>
      </c>
      <c r="CT308" s="126">
        <f t="shared" si="1231"/>
        <v>0.004357496</v>
      </c>
      <c r="CU308" s="126">
        <f t="shared" si="1231"/>
        <v>0.00665092239</v>
      </c>
      <c r="CV308" s="126">
        <f t="shared" si="1231"/>
        <v>0.0007468830162</v>
      </c>
      <c r="CW308" s="126">
        <f t="shared" si="1231"/>
        <v>0.001139980616</v>
      </c>
      <c r="CX308" s="126">
        <f t="shared" si="1231"/>
        <v>0.001739972361</v>
      </c>
      <c r="CY308" s="126">
        <f t="shared" si="1231"/>
        <v>0.00265575026</v>
      </c>
      <c r="CZ308" s="126">
        <f t="shared" si="1231"/>
        <v>0.06366724504</v>
      </c>
      <c r="DA308" s="126">
        <f t="shared" si="1231"/>
        <v>0.01665622303</v>
      </c>
      <c r="DB308" s="126">
        <f t="shared" si="1231"/>
        <v>0.02542268465</v>
      </c>
      <c r="DC308" s="126">
        <f t="shared" si="1231"/>
        <v>0.004357496</v>
      </c>
      <c r="DD308" s="126">
        <f t="shared" si="1231"/>
        <v>0.00665092239</v>
      </c>
      <c r="DE308" s="126">
        <f t="shared" si="1231"/>
        <v>0.01015141922</v>
      </c>
      <c r="DF308" s="126">
        <f t="shared" si="1231"/>
        <v>0.001139980616</v>
      </c>
      <c r="DG308" s="126">
        <f t="shared" si="1231"/>
        <v>0.001739972361</v>
      </c>
      <c r="DH308" s="126">
        <f t="shared" si="1231"/>
        <v>0.00265575026</v>
      </c>
      <c r="DI308" s="126">
        <f t="shared" si="1231"/>
        <v>0.00405351809</v>
      </c>
      <c r="DJ308" s="126">
        <f t="shared" ref="DJ308:DS308" si="1232">$A308*OFFSET($D308,0,DJ$3)</f>
        <v>0.3421319797</v>
      </c>
      <c r="DK308" s="126">
        <f t="shared" si="1232"/>
        <v>0.08950641034</v>
      </c>
      <c r="DL308" s="126">
        <f t="shared" si="1232"/>
        <v>0.1366152002</v>
      </c>
      <c r="DM308" s="126">
        <f t="shared" si="1232"/>
        <v>0.02341610246</v>
      </c>
      <c r="DN308" s="126">
        <f t="shared" si="1232"/>
        <v>0.0357404069</v>
      </c>
      <c r="DO308" s="126">
        <f t="shared" si="1232"/>
        <v>0.05455120842</v>
      </c>
      <c r="DP308" s="126">
        <f t="shared" si="1232"/>
        <v>0.006125973015</v>
      </c>
      <c r="DQ308" s="126">
        <f t="shared" si="1232"/>
        <v>0.009350179802</v>
      </c>
      <c r="DR308" s="126">
        <f t="shared" si="1232"/>
        <v>0.01427134303</v>
      </c>
      <c r="DS308" s="126">
        <f t="shared" si="1232"/>
        <v>0.02178260059</v>
      </c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5">
        <f t="shared" ref="EF308:EO308" si="1233">D308*EF$3</f>
        <v>-0.002271078519</v>
      </c>
      <c r="EG308" s="125">
        <f t="shared" si="1233"/>
        <v>0.1158869573</v>
      </c>
      <c r="EH308" s="125">
        <f t="shared" si="1233"/>
        <v>0.229518711</v>
      </c>
      <c r="EI308" s="125">
        <f t="shared" si="1233"/>
        <v>-0.02442052889</v>
      </c>
      <c r="EJ308" s="125">
        <f t="shared" si="1233"/>
        <v>0.05586032549</v>
      </c>
      <c r="EK308" s="125">
        <f t="shared" si="1233"/>
        <v>-0.03576198821</v>
      </c>
      <c r="EL308" s="125">
        <f t="shared" si="1233"/>
        <v>0.006109222101</v>
      </c>
      <c r="EM308" s="125">
        <f t="shared" si="1233"/>
        <v>-0.008309626032</v>
      </c>
      <c r="EN308" s="125">
        <f t="shared" si="1233"/>
        <v>-0.01416362956</v>
      </c>
      <c r="EO308" s="125">
        <f t="shared" si="1233"/>
        <v>0.02205295389</v>
      </c>
      <c r="EP308" s="127">
        <f t="shared" si="17"/>
        <v>0.3445013185</v>
      </c>
      <c r="EQ308" s="127">
        <v>-8.80630102421065E-4</v>
      </c>
      <c r="ER308" s="127">
        <f t="shared" si="18"/>
        <v>0.3421319797</v>
      </c>
      <c r="ES308" s="127">
        <f t="shared" si="19"/>
        <v>0.00000561376654</v>
      </c>
      <c r="ET308" s="127">
        <f t="shared" si="20"/>
        <v>0.008319288857</v>
      </c>
    </row>
    <row r="309">
      <c r="A309" s="123">
        <f>'Yield Tabulations'!Z310</f>
        <v>0.25</v>
      </c>
      <c r="B309" s="124">
        <f>'Yield Tabulations'!V310</f>
        <v>0.2702702703</v>
      </c>
      <c r="C309" s="124">
        <f>'Yield Tabulations'!W310</f>
        <v>0.2142857143</v>
      </c>
      <c r="D309" s="125">
        <f t="shared" si="11"/>
        <v>1</v>
      </c>
      <c r="E309" s="125">
        <f t="shared" ref="E309:M309" si="1234">POWER($B309,E$1)*POWER($C309,E$2)</f>
        <v>0.2142857143</v>
      </c>
      <c r="F309" s="125">
        <f t="shared" si="1234"/>
        <v>0.2702702703</v>
      </c>
      <c r="G309" s="125">
        <f t="shared" si="1234"/>
        <v>0.04591836735</v>
      </c>
      <c r="H309" s="125">
        <f t="shared" si="1234"/>
        <v>0.05791505792</v>
      </c>
      <c r="I309" s="125">
        <f t="shared" si="1234"/>
        <v>0.07304601899</v>
      </c>
      <c r="J309" s="125">
        <f t="shared" si="1234"/>
        <v>0.009839650146</v>
      </c>
      <c r="K309" s="125">
        <f t="shared" si="1234"/>
        <v>0.01241036955</v>
      </c>
      <c r="L309" s="125">
        <f t="shared" si="1234"/>
        <v>0.01565271836</v>
      </c>
      <c r="M309" s="125">
        <f t="shared" si="1234"/>
        <v>0.0197421673</v>
      </c>
      <c r="N309" s="126">
        <f t="shared" ref="N309:DI309" si="1235">OFFSET($D309,0,N$2)*OFFSET($D309,0,N$3)</f>
        <v>1</v>
      </c>
      <c r="O309" s="126">
        <f t="shared" si="1235"/>
        <v>0.2142857143</v>
      </c>
      <c r="P309" s="126">
        <f t="shared" si="1235"/>
        <v>0.2702702703</v>
      </c>
      <c r="Q309" s="126">
        <f t="shared" si="1235"/>
        <v>0.04591836735</v>
      </c>
      <c r="R309" s="126">
        <f t="shared" si="1235"/>
        <v>0.05791505792</v>
      </c>
      <c r="S309" s="126">
        <f t="shared" si="1235"/>
        <v>0.07304601899</v>
      </c>
      <c r="T309" s="126">
        <f t="shared" si="1235"/>
        <v>0.009839650146</v>
      </c>
      <c r="U309" s="126">
        <f t="shared" si="1235"/>
        <v>0.01241036955</v>
      </c>
      <c r="V309" s="126">
        <f t="shared" si="1235"/>
        <v>0.01565271836</v>
      </c>
      <c r="W309" s="126">
        <f t="shared" si="1235"/>
        <v>0.0197421673</v>
      </c>
      <c r="X309" s="126">
        <f t="shared" si="1235"/>
        <v>0.2142857143</v>
      </c>
      <c r="Y309" s="126">
        <f t="shared" si="1235"/>
        <v>0.04591836735</v>
      </c>
      <c r="Z309" s="126">
        <f t="shared" si="1235"/>
        <v>0.05791505792</v>
      </c>
      <c r="AA309" s="126">
        <f t="shared" si="1235"/>
        <v>0.009839650146</v>
      </c>
      <c r="AB309" s="126">
        <f t="shared" si="1235"/>
        <v>0.01241036955</v>
      </c>
      <c r="AC309" s="126">
        <f t="shared" si="1235"/>
        <v>0.01565271836</v>
      </c>
      <c r="AD309" s="126">
        <f t="shared" si="1235"/>
        <v>0.00210849646</v>
      </c>
      <c r="AE309" s="126">
        <f t="shared" si="1235"/>
        <v>0.002659364904</v>
      </c>
      <c r="AF309" s="126">
        <f t="shared" si="1235"/>
        <v>0.003354153933</v>
      </c>
      <c r="AG309" s="126">
        <f t="shared" si="1235"/>
        <v>0.00423046442</v>
      </c>
      <c r="AH309" s="126">
        <f t="shared" si="1235"/>
        <v>0.2702702703</v>
      </c>
      <c r="AI309" s="126">
        <f t="shared" si="1235"/>
        <v>0.05791505792</v>
      </c>
      <c r="AJ309" s="126">
        <f t="shared" si="1235"/>
        <v>0.07304601899</v>
      </c>
      <c r="AK309" s="126">
        <f t="shared" si="1235"/>
        <v>0.01241036955</v>
      </c>
      <c r="AL309" s="126">
        <f t="shared" si="1235"/>
        <v>0.01565271836</v>
      </c>
      <c r="AM309" s="126">
        <f t="shared" si="1235"/>
        <v>0.0197421673</v>
      </c>
      <c r="AN309" s="126">
        <f t="shared" si="1235"/>
        <v>0.002659364904</v>
      </c>
      <c r="AO309" s="126">
        <f t="shared" si="1235"/>
        <v>0.003354153933</v>
      </c>
      <c r="AP309" s="126">
        <f t="shared" si="1235"/>
        <v>0.00423046442</v>
      </c>
      <c r="AQ309" s="126">
        <f t="shared" si="1235"/>
        <v>0.005335720891</v>
      </c>
      <c r="AR309" s="126">
        <f t="shared" si="1235"/>
        <v>0.04591836735</v>
      </c>
      <c r="AS309" s="126">
        <f t="shared" si="1235"/>
        <v>0.009839650146</v>
      </c>
      <c r="AT309" s="126">
        <f t="shared" si="1235"/>
        <v>0.01241036955</v>
      </c>
      <c r="AU309" s="126">
        <f t="shared" si="1235"/>
        <v>0.00210849646</v>
      </c>
      <c r="AV309" s="126">
        <f t="shared" si="1235"/>
        <v>0.002659364904</v>
      </c>
      <c r="AW309" s="126">
        <f t="shared" si="1235"/>
        <v>0.003354153933</v>
      </c>
      <c r="AX309" s="126">
        <f t="shared" si="1235"/>
        <v>0.00045182067</v>
      </c>
      <c r="AY309" s="126">
        <f t="shared" si="1235"/>
        <v>0.0005698639081</v>
      </c>
      <c r="AZ309" s="126">
        <f t="shared" si="1235"/>
        <v>0.0007187472714</v>
      </c>
      <c r="BA309" s="126">
        <f t="shared" si="1235"/>
        <v>0.0009065280901</v>
      </c>
      <c r="BB309" s="126">
        <f t="shared" si="1235"/>
        <v>0.05791505792</v>
      </c>
      <c r="BC309" s="126">
        <f t="shared" si="1235"/>
        <v>0.01241036955</v>
      </c>
      <c r="BD309" s="126">
        <f t="shared" si="1235"/>
        <v>0.01565271836</v>
      </c>
      <c r="BE309" s="126">
        <f t="shared" si="1235"/>
        <v>0.002659364904</v>
      </c>
      <c r="BF309" s="126">
        <f t="shared" si="1235"/>
        <v>0.003354153933</v>
      </c>
      <c r="BG309" s="126">
        <f t="shared" si="1235"/>
        <v>0.00423046442</v>
      </c>
      <c r="BH309" s="126">
        <f t="shared" si="1235"/>
        <v>0.0005698639081</v>
      </c>
      <c r="BI309" s="126">
        <f t="shared" si="1235"/>
        <v>0.0007187472714</v>
      </c>
      <c r="BJ309" s="126">
        <f t="shared" si="1235"/>
        <v>0.0009065280901</v>
      </c>
      <c r="BK309" s="126">
        <f t="shared" si="1235"/>
        <v>0.001143368762</v>
      </c>
      <c r="BL309" s="126">
        <f t="shared" si="1235"/>
        <v>0.07304601899</v>
      </c>
      <c r="BM309" s="126">
        <f t="shared" si="1235"/>
        <v>0.01565271836</v>
      </c>
      <c r="BN309" s="126">
        <f t="shared" si="1235"/>
        <v>0.0197421673</v>
      </c>
      <c r="BO309" s="126">
        <f t="shared" si="1235"/>
        <v>0.003354153933</v>
      </c>
      <c r="BP309" s="126">
        <f t="shared" si="1235"/>
        <v>0.00423046442</v>
      </c>
      <c r="BQ309" s="126">
        <f t="shared" si="1235"/>
        <v>0.005335720891</v>
      </c>
      <c r="BR309" s="126">
        <f t="shared" si="1235"/>
        <v>0.0007187472714</v>
      </c>
      <c r="BS309" s="126">
        <f t="shared" si="1235"/>
        <v>0.0009065280901</v>
      </c>
      <c r="BT309" s="126">
        <f t="shared" si="1235"/>
        <v>0.001143368762</v>
      </c>
      <c r="BU309" s="126">
        <f t="shared" si="1235"/>
        <v>0.001442086727</v>
      </c>
      <c r="BV309" s="126">
        <f t="shared" si="1235"/>
        <v>0.009839650146</v>
      </c>
      <c r="BW309" s="126">
        <f t="shared" si="1235"/>
        <v>0.00210849646</v>
      </c>
      <c r="BX309" s="126">
        <f t="shared" si="1235"/>
        <v>0.002659364904</v>
      </c>
      <c r="BY309" s="126">
        <f t="shared" si="1235"/>
        <v>0.00045182067</v>
      </c>
      <c r="BZ309" s="126">
        <f t="shared" si="1235"/>
        <v>0.0005698639081</v>
      </c>
      <c r="CA309" s="126">
        <f t="shared" si="1235"/>
        <v>0.0007187472714</v>
      </c>
      <c r="CB309" s="126">
        <f t="shared" si="1235"/>
        <v>0.00009681871499</v>
      </c>
      <c r="CC309" s="126">
        <f t="shared" si="1235"/>
        <v>0.0001221136946</v>
      </c>
      <c r="CD309" s="126">
        <f t="shared" si="1235"/>
        <v>0.0001540172724</v>
      </c>
      <c r="CE309" s="126">
        <f t="shared" si="1235"/>
        <v>0.0001942560193</v>
      </c>
      <c r="CF309" s="126">
        <f t="shared" si="1235"/>
        <v>0.01241036955</v>
      </c>
      <c r="CG309" s="126">
        <f t="shared" si="1235"/>
        <v>0.002659364904</v>
      </c>
      <c r="CH309" s="126">
        <f t="shared" si="1235"/>
        <v>0.003354153933</v>
      </c>
      <c r="CI309" s="126">
        <f t="shared" si="1235"/>
        <v>0.0005698639081</v>
      </c>
      <c r="CJ309" s="126">
        <f t="shared" si="1235"/>
        <v>0.0007187472714</v>
      </c>
      <c r="CK309" s="126">
        <f t="shared" si="1235"/>
        <v>0.0009065280901</v>
      </c>
      <c r="CL309" s="126">
        <f t="shared" si="1235"/>
        <v>0.0001221136946</v>
      </c>
      <c r="CM309" s="126">
        <f t="shared" si="1235"/>
        <v>0.0001540172724</v>
      </c>
      <c r="CN309" s="126">
        <f t="shared" si="1235"/>
        <v>0.0001942560193</v>
      </c>
      <c r="CO309" s="126">
        <f t="shared" si="1235"/>
        <v>0.0002450075919</v>
      </c>
      <c r="CP309" s="126">
        <f t="shared" si="1235"/>
        <v>0.01565271836</v>
      </c>
      <c r="CQ309" s="126">
        <f t="shared" si="1235"/>
        <v>0.003354153933</v>
      </c>
      <c r="CR309" s="126">
        <f t="shared" si="1235"/>
        <v>0.00423046442</v>
      </c>
      <c r="CS309" s="126">
        <f t="shared" si="1235"/>
        <v>0.0007187472714</v>
      </c>
      <c r="CT309" s="126">
        <f t="shared" si="1235"/>
        <v>0.0009065280901</v>
      </c>
      <c r="CU309" s="126">
        <f t="shared" si="1235"/>
        <v>0.001143368762</v>
      </c>
      <c r="CV309" s="126">
        <f t="shared" si="1235"/>
        <v>0.0001540172724</v>
      </c>
      <c r="CW309" s="126">
        <f t="shared" si="1235"/>
        <v>0.0001942560193</v>
      </c>
      <c r="CX309" s="126">
        <f t="shared" si="1235"/>
        <v>0.0002450075919</v>
      </c>
      <c r="CY309" s="126">
        <f t="shared" si="1235"/>
        <v>0.0003090185844</v>
      </c>
      <c r="CZ309" s="126">
        <f t="shared" si="1235"/>
        <v>0.0197421673</v>
      </c>
      <c r="DA309" s="126">
        <f t="shared" si="1235"/>
        <v>0.00423046442</v>
      </c>
      <c r="DB309" s="126">
        <f t="shared" si="1235"/>
        <v>0.005335720891</v>
      </c>
      <c r="DC309" s="126">
        <f t="shared" si="1235"/>
        <v>0.0009065280901</v>
      </c>
      <c r="DD309" s="126">
        <f t="shared" si="1235"/>
        <v>0.001143368762</v>
      </c>
      <c r="DE309" s="126">
        <f t="shared" si="1235"/>
        <v>0.001442086727</v>
      </c>
      <c r="DF309" s="126">
        <f t="shared" si="1235"/>
        <v>0.0001942560193</v>
      </c>
      <c r="DG309" s="126">
        <f t="shared" si="1235"/>
        <v>0.0002450075919</v>
      </c>
      <c r="DH309" s="126">
        <f t="shared" si="1235"/>
        <v>0.0003090185844</v>
      </c>
      <c r="DI309" s="126">
        <f t="shared" si="1235"/>
        <v>0.0003897531695</v>
      </c>
      <c r="DJ309" s="126">
        <f t="shared" ref="DJ309:DS309" si="1236">$A309*OFFSET($D309,0,DJ$3)</f>
        <v>0.25</v>
      </c>
      <c r="DK309" s="126">
        <f t="shared" si="1236"/>
        <v>0.05357142857</v>
      </c>
      <c r="DL309" s="126">
        <f t="shared" si="1236"/>
        <v>0.06756756757</v>
      </c>
      <c r="DM309" s="126">
        <f t="shared" si="1236"/>
        <v>0.01147959184</v>
      </c>
      <c r="DN309" s="126">
        <f t="shared" si="1236"/>
        <v>0.01447876448</v>
      </c>
      <c r="DO309" s="126">
        <f t="shared" si="1236"/>
        <v>0.01826150475</v>
      </c>
      <c r="DP309" s="126">
        <f t="shared" si="1236"/>
        <v>0.002459912536</v>
      </c>
      <c r="DQ309" s="126">
        <f t="shared" si="1236"/>
        <v>0.003102592388</v>
      </c>
      <c r="DR309" s="126">
        <f t="shared" si="1236"/>
        <v>0.003913179589</v>
      </c>
      <c r="DS309" s="126">
        <f t="shared" si="1236"/>
        <v>0.004935541824</v>
      </c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5">
        <f t="shared" ref="EF309:EO309" si="1237">D309*EF$3</f>
        <v>-0.002271078519</v>
      </c>
      <c r="EG309" s="125">
        <f t="shared" si="1237"/>
        <v>0.09492209386</v>
      </c>
      <c r="EH309" s="125">
        <f t="shared" si="1237"/>
        <v>0.1553499148</v>
      </c>
      <c r="EI309" s="125">
        <f t="shared" si="1237"/>
        <v>-0.01638402357</v>
      </c>
      <c r="EJ309" s="125">
        <f t="shared" si="1237"/>
        <v>0.03096913924</v>
      </c>
      <c r="EK309" s="125">
        <f t="shared" si="1237"/>
        <v>-0.01638353082</v>
      </c>
      <c r="EL309" s="125">
        <f t="shared" si="1237"/>
        <v>0.003357253709</v>
      </c>
      <c r="EM309" s="125">
        <f t="shared" si="1237"/>
        <v>-0.003773461308</v>
      </c>
      <c r="EN309" s="125">
        <f t="shared" si="1237"/>
        <v>-0.005314876235</v>
      </c>
      <c r="EO309" s="125">
        <f t="shared" si="1237"/>
        <v>0.006838258899</v>
      </c>
      <c r="EP309" s="127">
        <f t="shared" si="17"/>
        <v>0.2473096901</v>
      </c>
      <c r="EQ309" s="127">
        <v>2.83773622347272E-4</v>
      </c>
      <c r="ER309" s="127">
        <f t="shared" si="18"/>
        <v>0.25</v>
      </c>
      <c r="ES309" s="127">
        <f t="shared" si="19"/>
        <v>0.00000723776743</v>
      </c>
      <c r="ET309" s="127">
        <f t="shared" si="20"/>
        <v>0.03361433128</v>
      </c>
    </row>
    <row r="310">
      <c r="A310" s="123">
        <f>'Yield Tabulations'!Z311</f>
        <v>0.5154639175</v>
      </c>
      <c r="B310" s="124">
        <f>'Yield Tabulations'!V311</f>
        <v>0.5733333333</v>
      </c>
      <c r="C310" s="124">
        <f>'Yield Tabulations'!W311</f>
        <v>0.4216216216</v>
      </c>
      <c r="D310" s="125">
        <f t="shared" si="11"/>
        <v>1</v>
      </c>
      <c r="E310" s="125">
        <f t="shared" ref="E310:M310" si="1238">POWER($B310,E$1)*POWER($C310,E$2)</f>
        <v>0.4216216216</v>
      </c>
      <c r="F310" s="125">
        <f t="shared" si="1238"/>
        <v>0.5733333333</v>
      </c>
      <c r="G310" s="125">
        <f t="shared" si="1238"/>
        <v>0.1777647918</v>
      </c>
      <c r="H310" s="125">
        <f t="shared" si="1238"/>
        <v>0.2417297297</v>
      </c>
      <c r="I310" s="125">
        <f t="shared" si="1238"/>
        <v>0.3287111111</v>
      </c>
      <c r="J310" s="125">
        <f t="shared" si="1238"/>
        <v>0.07494947979</v>
      </c>
      <c r="K310" s="125">
        <f t="shared" si="1238"/>
        <v>0.1019184806</v>
      </c>
      <c r="L310" s="125">
        <f t="shared" si="1238"/>
        <v>0.1385917117</v>
      </c>
      <c r="M310" s="125">
        <f t="shared" si="1238"/>
        <v>0.188461037</v>
      </c>
      <c r="N310" s="126">
        <f t="shared" ref="N310:DI310" si="1239">OFFSET($D310,0,N$2)*OFFSET($D310,0,N$3)</f>
        <v>1</v>
      </c>
      <c r="O310" s="126">
        <f t="shared" si="1239"/>
        <v>0.4216216216</v>
      </c>
      <c r="P310" s="126">
        <f t="shared" si="1239"/>
        <v>0.5733333333</v>
      </c>
      <c r="Q310" s="126">
        <f t="shared" si="1239"/>
        <v>0.1777647918</v>
      </c>
      <c r="R310" s="126">
        <f t="shared" si="1239"/>
        <v>0.2417297297</v>
      </c>
      <c r="S310" s="126">
        <f t="shared" si="1239"/>
        <v>0.3287111111</v>
      </c>
      <c r="T310" s="126">
        <f t="shared" si="1239"/>
        <v>0.07494947979</v>
      </c>
      <c r="U310" s="126">
        <f t="shared" si="1239"/>
        <v>0.1019184806</v>
      </c>
      <c r="V310" s="126">
        <f t="shared" si="1239"/>
        <v>0.1385917117</v>
      </c>
      <c r="W310" s="126">
        <f t="shared" si="1239"/>
        <v>0.188461037</v>
      </c>
      <c r="X310" s="126">
        <f t="shared" si="1239"/>
        <v>0.4216216216</v>
      </c>
      <c r="Y310" s="126">
        <f t="shared" si="1239"/>
        <v>0.1777647918</v>
      </c>
      <c r="Z310" s="126">
        <f t="shared" si="1239"/>
        <v>0.2417297297</v>
      </c>
      <c r="AA310" s="126">
        <f t="shared" si="1239"/>
        <v>0.07494947979</v>
      </c>
      <c r="AB310" s="126">
        <f t="shared" si="1239"/>
        <v>0.1019184806</v>
      </c>
      <c r="AC310" s="126">
        <f t="shared" si="1239"/>
        <v>0.1385917117</v>
      </c>
      <c r="AD310" s="126">
        <f t="shared" si="1239"/>
        <v>0.03160032121</v>
      </c>
      <c r="AE310" s="126">
        <f t="shared" si="1239"/>
        <v>0.04297103508</v>
      </c>
      <c r="AF310" s="126">
        <f t="shared" si="1239"/>
        <v>0.05843326224</v>
      </c>
      <c r="AG310" s="126">
        <f t="shared" si="1239"/>
        <v>0.07945924805</v>
      </c>
      <c r="AH310" s="126">
        <f t="shared" si="1239"/>
        <v>0.5733333333</v>
      </c>
      <c r="AI310" s="126">
        <f t="shared" si="1239"/>
        <v>0.2417297297</v>
      </c>
      <c r="AJ310" s="126">
        <f t="shared" si="1239"/>
        <v>0.3287111111</v>
      </c>
      <c r="AK310" s="126">
        <f t="shared" si="1239"/>
        <v>0.1019184806</v>
      </c>
      <c r="AL310" s="126">
        <f t="shared" si="1239"/>
        <v>0.1385917117</v>
      </c>
      <c r="AM310" s="126">
        <f t="shared" si="1239"/>
        <v>0.188461037</v>
      </c>
      <c r="AN310" s="126">
        <f t="shared" si="1239"/>
        <v>0.04297103508</v>
      </c>
      <c r="AO310" s="126">
        <f t="shared" si="1239"/>
        <v>0.05843326224</v>
      </c>
      <c r="AP310" s="126">
        <f t="shared" si="1239"/>
        <v>0.07945924805</v>
      </c>
      <c r="AQ310" s="126">
        <f t="shared" si="1239"/>
        <v>0.1080509946</v>
      </c>
      <c r="AR310" s="126">
        <f t="shared" si="1239"/>
        <v>0.1777647918</v>
      </c>
      <c r="AS310" s="126">
        <f t="shared" si="1239"/>
        <v>0.07494947979</v>
      </c>
      <c r="AT310" s="126">
        <f t="shared" si="1239"/>
        <v>0.1019184806</v>
      </c>
      <c r="AU310" s="126">
        <f t="shared" si="1239"/>
        <v>0.03160032121</v>
      </c>
      <c r="AV310" s="126">
        <f t="shared" si="1239"/>
        <v>0.04297103508</v>
      </c>
      <c r="AW310" s="126">
        <f t="shared" si="1239"/>
        <v>0.05843326224</v>
      </c>
      <c r="AX310" s="126">
        <f t="shared" si="1239"/>
        <v>0.01332337867</v>
      </c>
      <c r="AY310" s="126">
        <f t="shared" si="1239"/>
        <v>0.01811751749</v>
      </c>
      <c r="AZ310" s="126">
        <f t="shared" si="1239"/>
        <v>0.02463672678</v>
      </c>
      <c r="BA310" s="126">
        <f t="shared" si="1239"/>
        <v>0.03350173701</v>
      </c>
      <c r="BB310" s="126">
        <f t="shared" si="1239"/>
        <v>0.2417297297</v>
      </c>
      <c r="BC310" s="126">
        <f t="shared" si="1239"/>
        <v>0.1019184806</v>
      </c>
      <c r="BD310" s="126">
        <f t="shared" si="1239"/>
        <v>0.1385917117</v>
      </c>
      <c r="BE310" s="126">
        <f t="shared" si="1239"/>
        <v>0.04297103508</v>
      </c>
      <c r="BF310" s="126">
        <f t="shared" si="1239"/>
        <v>0.05843326224</v>
      </c>
      <c r="BG310" s="126">
        <f t="shared" si="1239"/>
        <v>0.07945924805</v>
      </c>
      <c r="BH310" s="126">
        <f t="shared" si="1239"/>
        <v>0.01811751749</v>
      </c>
      <c r="BI310" s="126">
        <f t="shared" si="1239"/>
        <v>0.02463672678</v>
      </c>
      <c r="BJ310" s="126">
        <f t="shared" si="1239"/>
        <v>0.03350173701</v>
      </c>
      <c r="BK310" s="126">
        <f t="shared" si="1239"/>
        <v>0.04555663555</v>
      </c>
      <c r="BL310" s="126">
        <f t="shared" si="1239"/>
        <v>0.3287111111</v>
      </c>
      <c r="BM310" s="126">
        <f t="shared" si="1239"/>
        <v>0.1385917117</v>
      </c>
      <c r="BN310" s="126">
        <f t="shared" si="1239"/>
        <v>0.188461037</v>
      </c>
      <c r="BO310" s="126">
        <f t="shared" si="1239"/>
        <v>0.05843326224</v>
      </c>
      <c r="BP310" s="126">
        <f t="shared" si="1239"/>
        <v>0.07945924805</v>
      </c>
      <c r="BQ310" s="126">
        <f t="shared" si="1239"/>
        <v>0.1080509946</v>
      </c>
      <c r="BR310" s="126">
        <f t="shared" si="1239"/>
        <v>0.02463672678</v>
      </c>
      <c r="BS310" s="126">
        <f t="shared" si="1239"/>
        <v>0.03350173701</v>
      </c>
      <c r="BT310" s="126">
        <f t="shared" si="1239"/>
        <v>0.04555663555</v>
      </c>
      <c r="BU310" s="126">
        <f t="shared" si="1239"/>
        <v>0.06194923689</v>
      </c>
      <c r="BV310" s="126">
        <f t="shared" si="1239"/>
        <v>0.07494947979</v>
      </c>
      <c r="BW310" s="126">
        <f t="shared" si="1239"/>
        <v>0.03160032121</v>
      </c>
      <c r="BX310" s="126">
        <f t="shared" si="1239"/>
        <v>0.04297103508</v>
      </c>
      <c r="BY310" s="126">
        <f t="shared" si="1239"/>
        <v>0.01332337867</v>
      </c>
      <c r="BZ310" s="126">
        <f t="shared" si="1239"/>
        <v>0.01811751749</v>
      </c>
      <c r="CA310" s="126">
        <f t="shared" si="1239"/>
        <v>0.02463672678</v>
      </c>
      <c r="CB310" s="126">
        <f t="shared" si="1239"/>
        <v>0.005617424521</v>
      </c>
      <c r="CC310" s="126">
        <f t="shared" si="1239"/>
        <v>0.007638737106</v>
      </c>
      <c r="CD310" s="126">
        <f t="shared" si="1239"/>
        <v>0.0103873767</v>
      </c>
      <c r="CE310" s="126">
        <f t="shared" si="1239"/>
        <v>0.01412505669</v>
      </c>
      <c r="CF310" s="126">
        <f t="shared" si="1239"/>
        <v>0.1019184806</v>
      </c>
      <c r="CG310" s="126">
        <f t="shared" si="1239"/>
        <v>0.04297103508</v>
      </c>
      <c r="CH310" s="126">
        <f t="shared" si="1239"/>
        <v>0.05843326224</v>
      </c>
      <c r="CI310" s="126">
        <f t="shared" si="1239"/>
        <v>0.01811751749</v>
      </c>
      <c r="CJ310" s="126">
        <f t="shared" si="1239"/>
        <v>0.02463672678</v>
      </c>
      <c r="CK310" s="126">
        <f t="shared" si="1239"/>
        <v>0.03350173701</v>
      </c>
      <c r="CL310" s="126">
        <f t="shared" si="1239"/>
        <v>0.007638737106</v>
      </c>
      <c r="CM310" s="126">
        <f t="shared" si="1239"/>
        <v>0.0103873767</v>
      </c>
      <c r="CN310" s="126">
        <f t="shared" si="1239"/>
        <v>0.01412505669</v>
      </c>
      <c r="CO310" s="126">
        <f t="shared" si="1239"/>
        <v>0.01920766256</v>
      </c>
      <c r="CP310" s="126">
        <f t="shared" si="1239"/>
        <v>0.1385917117</v>
      </c>
      <c r="CQ310" s="126">
        <f t="shared" si="1239"/>
        <v>0.05843326224</v>
      </c>
      <c r="CR310" s="126">
        <f t="shared" si="1239"/>
        <v>0.07945924805</v>
      </c>
      <c r="CS310" s="126">
        <f t="shared" si="1239"/>
        <v>0.02463672678</v>
      </c>
      <c r="CT310" s="126">
        <f t="shared" si="1239"/>
        <v>0.03350173701</v>
      </c>
      <c r="CU310" s="126">
        <f t="shared" si="1239"/>
        <v>0.04555663555</v>
      </c>
      <c r="CV310" s="126">
        <f t="shared" si="1239"/>
        <v>0.0103873767</v>
      </c>
      <c r="CW310" s="126">
        <f t="shared" si="1239"/>
        <v>0.01412505669</v>
      </c>
      <c r="CX310" s="126">
        <f t="shared" si="1239"/>
        <v>0.01920766256</v>
      </c>
      <c r="CY310" s="126">
        <f t="shared" si="1239"/>
        <v>0.02611913771</v>
      </c>
      <c r="CZ310" s="126">
        <f t="shared" si="1239"/>
        <v>0.188461037</v>
      </c>
      <c r="DA310" s="126">
        <f t="shared" si="1239"/>
        <v>0.07945924805</v>
      </c>
      <c r="DB310" s="126">
        <f t="shared" si="1239"/>
        <v>0.1080509946</v>
      </c>
      <c r="DC310" s="126">
        <f t="shared" si="1239"/>
        <v>0.03350173701</v>
      </c>
      <c r="DD310" s="126">
        <f t="shared" si="1239"/>
        <v>0.04555663555</v>
      </c>
      <c r="DE310" s="126">
        <f t="shared" si="1239"/>
        <v>0.06194923689</v>
      </c>
      <c r="DF310" s="126">
        <f t="shared" si="1239"/>
        <v>0.01412505669</v>
      </c>
      <c r="DG310" s="126">
        <f t="shared" si="1239"/>
        <v>0.01920766256</v>
      </c>
      <c r="DH310" s="126">
        <f t="shared" si="1239"/>
        <v>0.02611913771</v>
      </c>
      <c r="DI310" s="126">
        <f t="shared" si="1239"/>
        <v>0.03551756248</v>
      </c>
      <c r="DJ310" s="126">
        <f t="shared" ref="DJ310:DS310" si="1240">$A310*OFFSET($D310,0,DJ$3)</f>
        <v>0.5154639175</v>
      </c>
      <c r="DK310" s="126">
        <f t="shared" si="1240"/>
        <v>0.2173307328</v>
      </c>
      <c r="DL310" s="126">
        <f t="shared" si="1240"/>
        <v>0.295532646</v>
      </c>
      <c r="DM310" s="126">
        <f t="shared" si="1240"/>
        <v>0.09163133599</v>
      </c>
      <c r="DN310" s="126">
        <f t="shared" si="1240"/>
        <v>0.1246029535</v>
      </c>
      <c r="DO310" s="126">
        <f t="shared" si="1240"/>
        <v>0.1694387171</v>
      </c>
      <c r="DP310" s="126">
        <f t="shared" si="1240"/>
        <v>0.03863375247</v>
      </c>
      <c r="DQ310" s="126">
        <f t="shared" si="1240"/>
        <v>0.0525352993</v>
      </c>
      <c r="DR310" s="126">
        <f t="shared" si="1240"/>
        <v>0.07143902666</v>
      </c>
      <c r="DS310" s="126">
        <f t="shared" si="1240"/>
        <v>0.09714486445</v>
      </c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5">
        <f t="shared" ref="EF310:EO310" si="1241">D310*EF$3</f>
        <v>-0.002271078519</v>
      </c>
      <c r="EG310" s="125">
        <f t="shared" si="1241"/>
        <v>0.1867656333</v>
      </c>
      <c r="EH310" s="125">
        <f t="shared" si="1241"/>
        <v>0.3295489527</v>
      </c>
      <c r="EI310" s="125">
        <f t="shared" si="1241"/>
        <v>-0.06342783308</v>
      </c>
      <c r="EJ310" s="125">
        <f t="shared" si="1241"/>
        <v>0.129261058</v>
      </c>
      <c r="EK310" s="125">
        <f t="shared" si="1241"/>
        <v>-0.0737267916</v>
      </c>
      <c r="EL310" s="125">
        <f t="shared" si="1241"/>
        <v>0.02557249651</v>
      </c>
      <c r="EM310" s="125">
        <f t="shared" si="1241"/>
        <v>-0.03098904038</v>
      </c>
      <c r="EN310" s="125">
        <f t="shared" si="1241"/>
        <v>-0.04705877779</v>
      </c>
      <c r="EO310" s="125">
        <f t="shared" si="1241"/>
        <v>0.06527881891</v>
      </c>
      <c r="EP310" s="127">
        <f t="shared" si="17"/>
        <v>0.518953438</v>
      </c>
      <c r="EQ310" s="127">
        <v>-0.017990756634154503</v>
      </c>
      <c r="ER310" s="127">
        <f t="shared" si="18"/>
        <v>0.5154639175</v>
      </c>
      <c r="ES310" s="127">
        <f t="shared" si="19"/>
        <v>0.00001217675311</v>
      </c>
      <c r="ET310" s="127">
        <f t="shared" si="20"/>
        <v>0.006743990383</v>
      </c>
    </row>
    <row r="311">
      <c r="A311" s="123">
        <f>'Yield Tabulations'!Z312</f>
        <v>0.2293144208</v>
      </c>
      <c r="B311" s="124">
        <f>'Yield Tabulations'!V312</f>
        <v>0.2606382979</v>
      </c>
      <c r="C311" s="124">
        <f>'Yield Tabulations'!W312</f>
        <v>0.1837524178</v>
      </c>
      <c r="D311" s="125">
        <f t="shared" si="11"/>
        <v>1</v>
      </c>
      <c r="E311" s="125">
        <f t="shared" ref="E311:M311" si="1242">POWER($B311,E$1)*POWER($C311,E$2)</f>
        <v>0.1837524178</v>
      </c>
      <c r="F311" s="125">
        <f t="shared" si="1242"/>
        <v>0.2606382979</v>
      </c>
      <c r="G311" s="125">
        <f t="shared" si="1242"/>
        <v>0.03376495105</v>
      </c>
      <c r="H311" s="125">
        <f t="shared" si="1242"/>
        <v>0.0478929174</v>
      </c>
      <c r="I311" s="125">
        <f t="shared" si="1242"/>
        <v>0.06793232232</v>
      </c>
      <c r="J311" s="125">
        <f t="shared" si="1242"/>
        <v>0.006204391391</v>
      </c>
      <c r="K311" s="125">
        <f t="shared" si="1242"/>
        <v>0.008800439368</v>
      </c>
      <c r="L311" s="125">
        <f t="shared" si="1242"/>
        <v>0.01248272847</v>
      </c>
      <c r="M311" s="125">
        <f t="shared" si="1242"/>
        <v>0.01770576486</v>
      </c>
      <c r="N311" s="126">
        <f t="shared" ref="N311:DI311" si="1243">OFFSET($D311,0,N$2)*OFFSET($D311,0,N$3)</f>
        <v>1</v>
      </c>
      <c r="O311" s="126">
        <f t="shared" si="1243"/>
        <v>0.1837524178</v>
      </c>
      <c r="P311" s="126">
        <f t="shared" si="1243"/>
        <v>0.2606382979</v>
      </c>
      <c r="Q311" s="126">
        <f t="shared" si="1243"/>
        <v>0.03376495105</v>
      </c>
      <c r="R311" s="126">
        <f t="shared" si="1243"/>
        <v>0.0478929174</v>
      </c>
      <c r="S311" s="126">
        <f t="shared" si="1243"/>
        <v>0.06793232232</v>
      </c>
      <c r="T311" s="126">
        <f t="shared" si="1243"/>
        <v>0.006204391391</v>
      </c>
      <c r="U311" s="126">
        <f t="shared" si="1243"/>
        <v>0.008800439368</v>
      </c>
      <c r="V311" s="126">
        <f t="shared" si="1243"/>
        <v>0.01248272847</v>
      </c>
      <c r="W311" s="126">
        <f t="shared" si="1243"/>
        <v>0.01770576486</v>
      </c>
      <c r="X311" s="126">
        <f t="shared" si="1243"/>
        <v>0.1837524178</v>
      </c>
      <c r="Y311" s="126">
        <f t="shared" si="1243"/>
        <v>0.03376495105</v>
      </c>
      <c r="Z311" s="126">
        <f t="shared" si="1243"/>
        <v>0.0478929174</v>
      </c>
      <c r="AA311" s="126">
        <f t="shared" si="1243"/>
        <v>0.006204391391</v>
      </c>
      <c r="AB311" s="126">
        <f t="shared" si="1243"/>
        <v>0.008800439368</v>
      </c>
      <c r="AC311" s="126">
        <f t="shared" si="1243"/>
        <v>0.01248272847</v>
      </c>
      <c r="AD311" s="126">
        <f t="shared" si="1243"/>
        <v>0.001140071919</v>
      </c>
      <c r="AE311" s="126">
        <f t="shared" si="1243"/>
        <v>0.001617102012</v>
      </c>
      <c r="AF311" s="126">
        <f t="shared" si="1243"/>
        <v>0.002293731537</v>
      </c>
      <c r="AG311" s="126">
        <f t="shared" si="1243"/>
        <v>0.003253477102</v>
      </c>
      <c r="AH311" s="126">
        <f t="shared" si="1243"/>
        <v>0.2606382979</v>
      </c>
      <c r="AI311" s="126">
        <f t="shared" si="1243"/>
        <v>0.0478929174</v>
      </c>
      <c r="AJ311" s="126">
        <f t="shared" si="1243"/>
        <v>0.06793232232</v>
      </c>
      <c r="AK311" s="126">
        <f t="shared" si="1243"/>
        <v>0.008800439368</v>
      </c>
      <c r="AL311" s="126">
        <f t="shared" si="1243"/>
        <v>0.01248272847</v>
      </c>
      <c r="AM311" s="126">
        <f t="shared" si="1243"/>
        <v>0.01770576486</v>
      </c>
      <c r="AN311" s="126">
        <f t="shared" si="1243"/>
        <v>0.001617102012</v>
      </c>
      <c r="AO311" s="126">
        <f t="shared" si="1243"/>
        <v>0.002293731537</v>
      </c>
      <c r="AP311" s="126">
        <f t="shared" si="1243"/>
        <v>0.003253477102</v>
      </c>
      <c r="AQ311" s="126">
        <f t="shared" si="1243"/>
        <v>0.004614800415</v>
      </c>
      <c r="AR311" s="126">
        <f t="shared" si="1243"/>
        <v>0.03376495105</v>
      </c>
      <c r="AS311" s="126">
        <f t="shared" si="1243"/>
        <v>0.006204391391</v>
      </c>
      <c r="AT311" s="126">
        <f t="shared" si="1243"/>
        <v>0.008800439368</v>
      </c>
      <c r="AU311" s="126">
        <f t="shared" si="1243"/>
        <v>0.001140071919</v>
      </c>
      <c r="AV311" s="126">
        <f t="shared" si="1243"/>
        <v>0.001617102012</v>
      </c>
      <c r="AW311" s="126">
        <f t="shared" si="1243"/>
        <v>0.002293731537</v>
      </c>
      <c r="AX311" s="126">
        <f t="shared" si="1243"/>
        <v>0.0002094909716</v>
      </c>
      <c r="AY311" s="126">
        <f t="shared" si="1243"/>
        <v>0.0002971464044</v>
      </c>
      <c r="AZ311" s="126">
        <f t="shared" si="1243"/>
        <v>0.0004214787158</v>
      </c>
      <c r="BA311" s="126">
        <f t="shared" si="1243"/>
        <v>0.0005978342837</v>
      </c>
      <c r="BB311" s="126">
        <f t="shared" si="1243"/>
        <v>0.0478929174</v>
      </c>
      <c r="BC311" s="126">
        <f t="shared" si="1243"/>
        <v>0.008800439368</v>
      </c>
      <c r="BD311" s="126">
        <f t="shared" si="1243"/>
        <v>0.01248272847</v>
      </c>
      <c r="BE311" s="126">
        <f t="shared" si="1243"/>
        <v>0.001617102012</v>
      </c>
      <c r="BF311" s="126">
        <f t="shared" si="1243"/>
        <v>0.002293731537</v>
      </c>
      <c r="BG311" s="126">
        <f t="shared" si="1243"/>
        <v>0.003253477102</v>
      </c>
      <c r="BH311" s="126">
        <f t="shared" si="1243"/>
        <v>0.0002971464044</v>
      </c>
      <c r="BI311" s="126">
        <f t="shared" si="1243"/>
        <v>0.0004214787158</v>
      </c>
      <c r="BJ311" s="126">
        <f t="shared" si="1243"/>
        <v>0.0005978342837</v>
      </c>
      <c r="BK311" s="126">
        <f t="shared" si="1243"/>
        <v>0.000847980734</v>
      </c>
      <c r="BL311" s="126">
        <f t="shared" si="1243"/>
        <v>0.06793232232</v>
      </c>
      <c r="BM311" s="126">
        <f t="shared" si="1243"/>
        <v>0.01248272847</v>
      </c>
      <c r="BN311" s="126">
        <f t="shared" si="1243"/>
        <v>0.01770576486</v>
      </c>
      <c r="BO311" s="126">
        <f t="shared" si="1243"/>
        <v>0.002293731537</v>
      </c>
      <c r="BP311" s="126">
        <f t="shared" si="1243"/>
        <v>0.003253477102</v>
      </c>
      <c r="BQ311" s="126">
        <f t="shared" si="1243"/>
        <v>0.004614800415</v>
      </c>
      <c r="BR311" s="126">
        <f t="shared" si="1243"/>
        <v>0.0004214787158</v>
      </c>
      <c r="BS311" s="126">
        <f t="shared" si="1243"/>
        <v>0.0005978342837</v>
      </c>
      <c r="BT311" s="126">
        <f t="shared" si="1243"/>
        <v>0.000847980734</v>
      </c>
      <c r="BU311" s="126">
        <f t="shared" si="1243"/>
        <v>0.001202793725</v>
      </c>
      <c r="BV311" s="126">
        <f t="shared" si="1243"/>
        <v>0.006204391391</v>
      </c>
      <c r="BW311" s="126">
        <f t="shared" si="1243"/>
        <v>0.001140071919</v>
      </c>
      <c r="BX311" s="126">
        <f t="shared" si="1243"/>
        <v>0.001617102012</v>
      </c>
      <c r="BY311" s="126">
        <f t="shared" si="1243"/>
        <v>0.0002094909716</v>
      </c>
      <c r="BZ311" s="126">
        <f t="shared" si="1243"/>
        <v>0.0002971464044</v>
      </c>
      <c r="CA311" s="126">
        <f t="shared" si="1243"/>
        <v>0.0004214787158</v>
      </c>
      <c r="CB311" s="126">
        <f t="shared" si="1243"/>
        <v>0.00003849447254</v>
      </c>
      <c r="CC311" s="126">
        <f t="shared" si="1243"/>
        <v>0.00005460137026</v>
      </c>
      <c r="CD311" s="126">
        <f t="shared" si="1243"/>
        <v>0.00007744773307</v>
      </c>
      <c r="CE311" s="126">
        <f t="shared" si="1243"/>
        <v>0.0001098534951</v>
      </c>
      <c r="CF311" s="126">
        <f t="shared" si="1243"/>
        <v>0.008800439368</v>
      </c>
      <c r="CG311" s="126">
        <f t="shared" si="1243"/>
        <v>0.001617102012</v>
      </c>
      <c r="CH311" s="126">
        <f t="shared" si="1243"/>
        <v>0.002293731537</v>
      </c>
      <c r="CI311" s="126">
        <f t="shared" si="1243"/>
        <v>0.0002971464044</v>
      </c>
      <c r="CJ311" s="126">
        <f t="shared" si="1243"/>
        <v>0.0004214787158</v>
      </c>
      <c r="CK311" s="126">
        <f t="shared" si="1243"/>
        <v>0.0005978342837</v>
      </c>
      <c r="CL311" s="126">
        <f t="shared" si="1243"/>
        <v>0.00005460137026</v>
      </c>
      <c r="CM311" s="126">
        <f t="shared" si="1243"/>
        <v>0.00007744773307</v>
      </c>
      <c r="CN311" s="126">
        <f t="shared" si="1243"/>
        <v>0.0001098534951</v>
      </c>
      <c r="CO311" s="126">
        <f t="shared" si="1243"/>
        <v>0.0001558185101</v>
      </c>
      <c r="CP311" s="126">
        <f t="shared" si="1243"/>
        <v>0.01248272847</v>
      </c>
      <c r="CQ311" s="126">
        <f t="shared" si="1243"/>
        <v>0.002293731537</v>
      </c>
      <c r="CR311" s="126">
        <f t="shared" si="1243"/>
        <v>0.003253477102</v>
      </c>
      <c r="CS311" s="126">
        <f t="shared" si="1243"/>
        <v>0.0004214787158</v>
      </c>
      <c r="CT311" s="126">
        <f t="shared" si="1243"/>
        <v>0.0005978342837</v>
      </c>
      <c r="CU311" s="126">
        <f t="shared" si="1243"/>
        <v>0.000847980734</v>
      </c>
      <c r="CV311" s="126">
        <f t="shared" si="1243"/>
        <v>0.00007744773307</v>
      </c>
      <c r="CW311" s="126">
        <f t="shared" si="1243"/>
        <v>0.0001098534951</v>
      </c>
      <c r="CX311" s="126">
        <f t="shared" si="1243"/>
        <v>0.0001558185101</v>
      </c>
      <c r="CY311" s="126">
        <f t="shared" si="1243"/>
        <v>0.0002210162551</v>
      </c>
      <c r="CZ311" s="126">
        <f t="shared" si="1243"/>
        <v>0.01770576486</v>
      </c>
      <c r="DA311" s="126">
        <f t="shared" si="1243"/>
        <v>0.003253477102</v>
      </c>
      <c r="DB311" s="126">
        <f t="shared" si="1243"/>
        <v>0.004614800415</v>
      </c>
      <c r="DC311" s="126">
        <f t="shared" si="1243"/>
        <v>0.0005978342837</v>
      </c>
      <c r="DD311" s="126">
        <f t="shared" si="1243"/>
        <v>0.000847980734</v>
      </c>
      <c r="DE311" s="126">
        <f t="shared" si="1243"/>
        <v>0.001202793725</v>
      </c>
      <c r="DF311" s="126">
        <f t="shared" si="1243"/>
        <v>0.0001098534951</v>
      </c>
      <c r="DG311" s="126">
        <f t="shared" si="1243"/>
        <v>0.0001558185101</v>
      </c>
      <c r="DH311" s="126">
        <f t="shared" si="1243"/>
        <v>0.0002210162551</v>
      </c>
      <c r="DI311" s="126">
        <f t="shared" si="1243"/>
        <v>0.0003134941093</v>
      </c>
      <c r="DJ311" s="126">
        <f t="shared" ref="DJ311:DS311" si="1244">$A311*OFFSET($D311,0,DJ$3)</f>
        <v>0.2293144208</v>
      </c>
      <c r="DK311" s="126">
        <f t="shared" si="1244"/>
        <v>0.04213707926</v>
      </c>
      <c r="DL311" s="126">
        <f t="shared" si="1244"/>
        <v>0.05976812032</v>
      </c>
      <c r="DM311" s="126">
        <f t="shared" si="1244"/>
        <v>0.007742790192</v>
      </c>
      <c r="DN311" s="126">
        <f t="shared" si="1244"/>
        <v>0.01098253662</v>
      </c>
      <c r="DO311" s="126">
        <f t="shared" si="1244"/>
        <v>0.01557786115</v>
      </c>
      <c r="DP311" s="126">
        <f t="shared" si="1244"/>
        <v>0.001422756418</v>
      </c>
      <c r="DQ311" s="126">
        <f t="shared" si="1244"/>
        <v>0.002018067657</v>
      </c>
      <c r="DR311" s="126">
        <f t="shared" si="1244"/>
        <v>0.00286246965</v>
      </c>
      <c r="DS311" s="126">
        <f t="shared" si="1244"/>
        <v>0.004060187214</v>
      </c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5">
        <f t="shared" ref="EF311:EO311" si="1245">D311*EF$3</f>
        <v>-0.002271078519</v>
      </c>
      <c r="EG311" s="125">
        <f t="shared" si="1245"/>
        <v>0.08139676649</v>
      </c>
      <c r="EH311" s="125">
        <f t="shared" si="1245"/>
        <v>0.1498135083</v>
      </c>
      <c r="EI311" s="125">
        <f t="shared" si="1245"/>
        <v>-0.01204759197</v>
      </c>
      <c r="EJ311" s="125">
        <f t="shared" si="1245"/>
        <v>0.02560996192</v>
      </c>
      <c r="EK311" s="125">
        <f t="shared" si="1245"/>
        <v>-0.01523657705</v>
      </c>
      <c r="EL311" s="125">
        <f t="shared" si="1245"/>
        <v>0.002116916323</v>
      </c>
      <c r="EM311" s="125">
        <f t="shared" si="1245"/>
        <v>-0.002675836308</v>
      </c>
      <c r="EN311" s="125">
        <f t="shared" si="1245"/>
        <v>-0.004238507037</v>
      </c>
      <c r="EO311" s="125">
        <f t="shared" si="1245"/>
        <v>0.006132893229</v>
      </c>
      <c r="EP311" s="127">
        <f t="shared" si="17"/>
        <v>0.2286004554</v>
      </c>
      <c r="EQ311" s="127">
        <v>-0.030273305515524207</v>
      </c>
      <c r="ER311" s="127">
        <f t="shared" si="18"/>
        <v>0.2293144208</v>
      </c>
      <c r="ES311" s="127">
        <f t="shared" si="19"/>
        <v>0.0000005097466343</v>
      </c>
      <c r="ET311" s="127">
        <f t="shared" si="20"/>
        <v>0.04162730017</v>
      </c>
    </row>
    <row r="312">
      <c r="A312" s="123">
        <f>'Yield Tabulations'!Z313</f>
        <v>0.2128571429</v>
      </c>
      <c r="B312" s="124">
        <f>'Yield Tabulations'!V313</f>
        <v>0.2192771084</v>
      </c>
      <c r="C312" s="124">
        <f>'Yield Tabulations'!W313</f>
        <v>0.2035087719</v>
      </c>
      <c r="D312" s="125">
        <f t="shared" si="11"/>
        <v>1</v>
      </c>
      <c r="E312" s="125">
        <f t="shared" ref="E312:M312" si="1246">POWER($B312,E$1)*POWER($C312,E$2)</f>
        <v>0.2035087719</v>
      </c>
      <c r="F312" s="125">
        <f t="shared" si="1246"/>
        <v>0.2192771084</v>
      </c>
      <c r="G312" s="125">
        <f t="shared" si="1246"/>
        <v>0.04141582025</v>
      </c>
      <c r="H312" s="125">
        <f t="shared" si="1246"/>
        <v>0.04462481505</v>
      </c>
      <c r="I312" s="125">
        <f t="shared" si="1246"/>
        <v>0.04808245028</v>
      </c>
      <c r="J312" s="125">
        <f t="shared" si="1246"/>
        <v>0.008428482718</v>
      </c>
      <c r="K312" s="125">
        <f t="shared" si="1246"/>
        <v>0.009081541308</v>
      </c>
      <c r="L312" s="125">
        <f t="shared" si="1246"/>
        <v>0.009785200408</v>
      </c>
      <c r="M312" s="125">
        <f t="shared" si="1246"/>
        <v>0.01054338066</v>
      </c>
      <c r="N312" s="126">
        <f t="shared" ref="N312:DI312" si="1247">OFFSET($D312,0,N$2)*OFFSET($D312,0,N$3)</f>
        <v>1</v>
      </c>
      <c r="O312" s="126">
        <f t="shared" si="1247"/>
        <v>0.2035087719</v>
      </c>
      <c r="P312" s="126">
        <f t="shared" si="1247"/>
        <v>0.2192771084</v>
      </c>
      <c r="Q312" s="126">
        <f t="shared" si="1247"/>
        <v>0.04141582025</v>
      </c>
      <c r="R312" s="126">
        <f t="shared" si="1247"/>
        <v>0.04462481505</v>
      </c>
      <c r="S312" s="126">
        <f t="shared" si="1247"/>
        <v>0.04808245028</v>
      </c>
      <c r="T312" s="126">
        <f t="shared" si="1247"/>
        <v>0.008428482718</v>
      </c>
      <c r="U312" s="126">
        <f t="shared" si="1247"/>
        <v>0.009081541308</v>
      </c>
      <c r="V312" s="126">
        <f t="shared" si="1247"/>
        <v>0.009785200408</v>
      </c>
      <c r="W312" s="126">
        <f t="shared" si="1247"/>
        <v>0.01054338066</v>
      </c>
      <c r="X312" s="126">
        <f t="shared" si="1247"/>
        <v>0.2035087719</v>
      </c>
      <c r="Y312" s="126">
        <f t="shared" si="1247"/>
        <v>0.04141582025</v>
      </c>
      <c r="Z312" s="126">
        <f t="shared" si="1247"/>
        <v>0.04462481505</v>
      </c>
      <c r="AA312" s="126">
        <f t="shared" si="1247"/>
        <v>0.008428482718</v>
      </c>
      <c r="AB312" s="126">
        <f t="shared" si="1247"/>
        <v>0.009081541308</v>
      </c>
      <c r="AC312" s="126">
        <f t="shared" si="1247"/>
        <v>0.009785200408</v>
      </c>
      <c r="AD312" s="126">
        <f t="shared" si="1247"/>
        <v>0.001715270167</v>
      </c>
      <c r="AE312" s="126">
        <f t="shared" si="1247"/>
        <v>0.001848173319</v>
      </c>
      <c r="AF312" s="126">
        <f t="shared" si="1247"/>
        <v>0.001991374118</v>
      </c>
      <c r="AG312" s="126">
        <f t="shared" si="1247"/>
        <v>0.002145670451</v>
      </c>
      <c r="AH312" s="126">
        <f t="shared" si="1247"/>
        <v>0.2192771084</v>
      </c>
      <c r="AI312" s="126">
        <f t="shared" si="1247"/>
        <v>0.04462481505</v>
      </c>
      <c r="AJ312" s="126">
        <f t="shared" si="1247"/>
        <v>0.04808245028</v>
      </c>
      <c r="AK312" s="126">
        <f t="shared" si="1247"/>
        <v>0.009081541308</v>
      </c>
      <c r="AL312" s="126">
        <f t="shared" si="1247"/>
        <v>0.009785200408</v>
      </c>
      <c r="AM312" s="126">
        <f t="shared" si="1247"/>
        <v>0.01054338066</v>
      </c>
      <c r="AN312" s="126">
        <f t="shared" si="1247"/>
        <v>0.001848173319</v>
      </c>
      <c r="AO312" s="126">
        <f t="shared" si="1247"/>
        <v>0.001991374118</v>
      </c>
      <c r="AP312" s="126">
        <f t="shared" si="1247"/>
        <v>0.002145670451</v>
      </c>
      <c r="AQ312" s="126">
        <f t="shared" si="1247"/>
        <v>0.002311922025</v>
      </c>
      <c r="AR312" s="126">
        <f t="shared" si="1247"/>
        <v>0.04141582025</v>
      </c>
      <c r="AS312" s="126">
        <f t="shared" si="1247"/>
        <v>0.008428482718</v>
      </c>
      <c r="AT312" s="126">
        <f t="shared" si="1247"/>
        <v>0.009081541308</v>
      </c>
      <c r="AU312" s="126">
        <f t="shared" si="1247"/>
        <v>0.001715270167</v>
      </c>
      <c r="AV312" s="126">
        <f t="shared" si="1247"/>
        <v>0.001848173319</v>
      </c>
      <c r="AW312" s="126">
        <f t="shared" si="1247"/>
        <v>0.001991374118</v>
      </c>
      <c r="AX312" s="126">
        <f t="shared" si="1247"/>
        <v>0.0003490725253</v>
      </c>
      <c r="AY312" s="126">
        <f t="shared" si="1247"/>
        <v>0.0003761194824</v>
      </c>
      <c r="AZ312" s="126">
        <f t="shared" si="1247"/>
        <v>0.0004052621013</v>
      </c>
      <c r="BA312" s="126">
        <f t="shared" si="1247"/>
        <v>0.0004366627585</v>
      </c>
      <c r="BB312" s="126">
        <f t="shared" si="1247"/>
        <v>0.04462481505</v>
      </c>
      <c r="BC312" s="126">
        <f t="shared" si="1247"/>
        <v>0.009081541308</v>
      </c>
      <c r="BD312" s="126">
        <f t="shared" si="1247"/>
        <v>0.009785200408</v>
      </c>
      <c r="BE312" s="126">
        <f t="shared" si="1247"/>
        <v>0.001848173319</v>
      </c>
      <c r="BF312" s="126">
        <f t="shared" si="1247"/>
        <v>0.001991374118</v>
      </c>
      <c r="BG312" s="126">
        <f t="shared" si="1247"/>
        <v>0.002145670451</v>
      </c>
      <c r="BH312" s="126">
        <f t="shared" si="1247"/>
        <v>0.0003761194824</v>
      </c>
      <c r="BI312" s="126">
        <f t="shared" si="1247"/>
        <v>0.0004052621013</v>
      </c>
      <c r="BJ312" s="126">
        <f t="shared" si="1247"/>
        <v>0.0004366627585</v>
      </c>
      <c r="BK312" s="126">
        <f t="shared" si="1247"/>
        <v>0.0004704964122</v>
      </c>
      <c r="BL312" s="126">
        <f t="shared" si="1247"/>
        <v>0.04808245028</v>
      </c>
      <c r="BM312" s="126">
        <f t="shared" si="1247"/>
        <v>0.009785200408</v>
      </c>
      <c r="BN312" s="126">
        <f t="shared" si="1247"/>
        <v>0.01054338066</v>
      </c>
      <c r="BO312" s="126">
        <f t="shared" si="1247"/>
        <v>0.001991374118</v>
      </c>
      <c r="BP312" s="126">
        <f t="shared" si="1247"/>
        <v>0.002145670451</v>
      </c>
      <c r="BQ312" s="126">
        <f t="shared" si="1247"/>
        <v>0.002311922025</v>
      </c>
      <c r="BR312" s="126">
        <f t="shared" si="1247"/>
        <v>0.0004052621013</v>
      </c>
      <c r="BS312" s="126">
        <f t="shared" si="1247"/>
        <v>0.0004366627585</v>
      </c>
      <c r="BT312" s="126">
        <f t="shared" si="1247"/>
        <v>0.0004704964122</v>
      </c>
      <c r="BU312" s="126">
        <f t="shared" si="1247"/>
        <v>0.0005069515766</v>
      </c>
      <c r="BV312" s="126">
        <f t="shared" si="1247"/>
        <v>0.008428482718</v>
      </c>
      <c r="BW312" s="126">
        <f t="shared" si="1247"/>
        <v>0.001715270167</v>
      </c>
      <c r="BX312" s="126">
        <f t="shared" si="1247"/>
        <v>0.001848173319</v>
      </c>
      <c r="BY312" s="126">
        <f t="shared" si="1247"/>
        <v>0.0003490725253</v>
      </c>
      <c r="BZ312" s="126">
        <f t="shared" si="1247"/>
        <v>0.0003761194824</v>
      </c>
      <c r="CA312" s="126">
        <f t="shared" si="1247"/>
        <v>0.0004052621013</v>
      </c>
      <c r="CB312" s="126">
        <f t="shared" si="1247"/>
        <v>0.00007103932093</v>
      </c>
      <c r="CC312" s="126">
        <f t="shared" si="1247"/>
        <v>0.00007654361397</v>
      </c>
      <c r="CD312" s="126">
        <f t="shared" si="1247"/>
        <v>0.00008247439254</v>
      </c>
      <c r="CE312" s="126">
        <f t="shared" si="1247"/>
        <v>0.00008886470172</v>
      </c>
      <c r="CF312" s="126">
        <f t="shared" si="1247"/>
        <v>0.009081541308</v>
      </c>
      <c r="CG312" s="126">
        <f t="shared" si="1247"/>
        <v>0.001848173319</v>
      </c>
      <c r="CH312" s="126">
        <f t="shared" si="1247"/>
        <v>0.001991374118</v>
      </c>
      <c r="CI312" s="126">
        <f t="shared" si="1247"/>
        <v>0.0003761194824</v>
      </c>
      <c r="CJ312" s="126">
        <f t="shared" si="1247"/>
        <v>0.0004052621013</v>
      </c>
      <c r="CK312" s="126">
        <f t="shared" si="1247"/>
        <v>0.0004366627585</v>
      </c>
      <c r="CL312" s="126">
        <f t="shared" si="1247"/>
        <v>0.00007654361397</v>
      </c>
      <c r="CM312" s="126">
        <f t="shared" si="1247"/>
        <v>0.00008247439254</v>
      </c>
      <c r="CN312" s="126">
        <f t="shared" si="1247"/>
        <v>0.00008886470172</v>
      </c>
      <c r="CO312" s="126">
        <f t="shared" si="1247"/>
        <v>0.00009575014703</v>
      </c>
      <c r="CP312" s="126">
        <f t="shared" si="1247"/>
        <v>0.009785200408</v>
      </c>
      <c r="CQ312" s="126">
        <f t="shared" si="1247"/>
        <v>0.001991374118</v>
      </c>
      <c r="CR312" s="126">
        <f t="shared" si="1247"/>
        <v>0.002145670451</v>
      </c>
      <c r="CS312" s="126">
        <f t="shared" si="1247"/>
        <v>0.0004052621013</v>
      </c>
      <c r="CT312" s="126">
        <f t="shared" si="1247"/>
        <v>0.0004366627585</v>
      </c>
      <c r="CU312" s="126">
        <f t="shared" si="1247"/>
        <v>0.0004704964122</v>
      </c>
      <c r="CV312" s="126">
        <f t="shared" si="1247"/>
        <v>0.00008247439254</v>
      </c>
      <c r="CW312" s="126">
        <f t="shared" si="1247"/>
        <v>0.00008886470172</v>
      </c>
      <c r="CX312" s="126">
        <f t="shared" si="1247"/>
        <v>0.00009575014703</v>
      </c>
      <c r="CY312" s="126">
        <f t="shared" si="1247"/>
        <v>0.0001031690928</v>
      </c>
      <c r="CZ312" s="126">
        <f t="shared" si="1247"/>
        <v>0.01054338066</v>
      </c>
      <c r="DA312" s="126">
        <f t="shared" si="1247"/>
        <v>0.002145670451</v>
      </c>
      <c r="DB312" s="126">
        <f t="shared" si="1247"/>
        <v>0.002311922025</v>
      </c>
      <c r="DC312" s="126">
        <f t="shared" si="1247"/>
        <v>0.0004366627585</v>
      </c>
      <c r="DD312" s="126">
        <f t="shared" si="1247"/>
        <v>0.0004704964122</v>
      </c>
      <c r="DE312" s="126">
        <f t="shared" si="1247"/>
        <v>0.0005069515766</v>
      </c>
      <c r="DF312" s="126">
        <f t="shared" si="1247"/>
        <v>0.00008886470172</v>
      </c>
      <c r="DG312" s="126">
        <f t="shared" si="1247"/>
        <v>0.00009575014703</v>
      </c>
      <c r="DH312" s="126">
        <f t="shared" si="1247"/>
        <v>0.0001031690928</v>
      </c>
      <c r="DI312" s="126">
        <f t="shared" si="1247"/>
        <v>0.0001111628758</v>
      </c>
      <c r="DJ312" s="126">
        <f t="shared" ref="DJ312:DS312" si="1248">$A312*OFFSET($D312,0,DJ$3)</f>
        <v>0.2128571429</v>
      </c>
      <c r="DK312" s="126">
        <f t="shared" si="1248"/>
        <v>0.04331829574</v>
      </c>
      <c r="DL312" s="126">
        <f t="shared" si="1248"/>
        <v>0.0466746988</v>
      </c>
      <c r="DM312" s="126">
        <f t="shared" si="1248"/>
        <v>0.008815653168</v>
      </c>
      <c r="DN312" s="126">
        <f t="shared" si="1248"/>
        <v>0.009498710632</v>
      </c>
      <c r="DO312" s="126">
        <f t="shared" si="1248"/>
        <v>0.01023469299</v>
      </c>
      <c r="DP312" s="126">
        <f t="shared" si="1248"/>
        <v>0.00179406275</v>
      </c>
      <c r="DQ312" s="126">
        <f t="shared" si="1248"/>
        <v>0.001933070936</v>
      </c>
      <c r="DR312" s="126">
        <f t="shared" si="1248"/>
        <v>0.002082849801</v>
      </c>
      <c r="DS312" s="126">
        <f t="shared" si="1248"/>
        <v>0.002244233884</v>
      </c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5">
        <f t="shared" ref="EF312:EO312" si="1249">D312*EF$3</f>
        <v>-0.002271078519</v>
      </c>
      <c r="EG312" s="125">
        <f t="shared" si="1249"/>
        <v>0.09014823417</v>
      </c>
      <c r="EH312" s="125">
        <f t="shared" si="1249"/>
        <v>0.1260393164</v>
      </c>
      <c r="EI312" s="125">
        <f t="shared" si="1249"/>
        <v>-0.01477748044</v>
      </c>
      <c r="EJ312" s="125">
        <f t="shared" si="1249"/>
        <v>0.02386239711</v>
      </c>
      <c r="EK312" s="125">
        <f t="shared" si="1249"/>
        <v>-0.01078443859</v>
      </c>
      <c r="EL312" s="125">
        <f t="shared" si="1249"/>
        <v>0.002875768391</v>
      </c>
      <c r="EM312" s="125">
        <f t="shared" si="1249"/>
        <v>-0.002761307356</v>
      </c>
      <c r="EN312" s="125">
        <f t="shared" si="1249"/>
        <v>-0.003322562121</v>
      </c>
      <c r="EO312" s="125">
        <f t="shared" si="1249"/>
        <v>0.003651998566</v>
      </c>
      <c r="EP312" s="127">
        <f t="shared" si="17"/>
        <v>0.2126608477</v>
      </c>
      <c r="EQ312" s="127">
        <v>-0.016592561496637348</v>
      </c>
      <c r="ER312" s="127">
        <f t="shared" si="18"/>
        <v>0.2128571429</v>
      </c>
      <c r="ES312" s="127">
        <f t="shared" si="19"/>
        <v>0.00000003853180613</v>
      </c>
      <c r="ET312" s="127">
        <f t="shared" si="20"/>
        <v>0.04861362312</v>
      </c>
    </row>
    <row r="313">
      <c r="A313" s="123">
        <f>'Yield Tabulations'!Z314</f>
        <v>0.1390374332</v>
      </c>
      <c r="B313" s="124">
        <f>'Yield Tabulations'!V314</f>
        <v>0.1414141414</v>
      </c>
      <c r="C313" s="124">
        <f>'Yield Tabulations'!W314</f>
        <v>0.1363636364</v>
      </c>
      <c r="D313" s="125">
        <f t="shared" si="11"/>
        <v>1</v>
      </c>
      <c r="E313" s="125">
        <f t="shared" ref="E313:M313" si="1250">POWER($B313,E$1)*POWER($C313,E$2)</f>
        <v>0.1363636364</v>
      </c>
      <c r="F313" s="125">
        <f t="shared" si="1250"/>
        <v>0.1414141414</v>
      </c>
      <c r="G313" s="125">
        <f t="shared" si="1250"/>
        <v>0.01859504132</v>
      </c>
      <c r="H313" s="125">
        <f t="shared" si="1250"/>
        <v>0.01928374656</v>
      </c>
      <c r="I313" s="125">
        <f t="shared" si="1250"/>
        <v>0.01999795939</v>
      </c>
      <c r="J313" s="125">
        <f t="shared" si="1250"/>
        <v>0.002535687453</v>
      </c>
      <c r="K313" s="125">
        <f t="shared" si="1250"/>
        <v>0.002629601803</v>
      </c>
      <c r="L313" s="125">
        <f t="shared" si="1250"/>
        <v>0.002726994463</v>
      </c>
      <c r="M313" s="125">
        <f t="shared" si="1250"/>
        <v>0.002827994257</v>
      </c>
      <c r="N313" s="126">
        <f t="shared" ref="N313:DI313" si="1251">OFFSET($D313,0,N$2)*OFFSET($D313,0,N$3)</f>
        <v>1</v>
      </c>
      <c r="O313" s="126">
        <f t="shared" si="1251"/>
        <v>0.1363636364</v>
      </c>
      <c r="P313" s="126">
        <f t="shared" si="1251"/>
        <v>0.1414141414</v>
      </c>
      <c r="Q313" s="126">
        <f t="shared" si="1251"/>
        <v>0.01859504132</v>
      </c>
      <c r="R313" s="126">
        <f t="shared" si="1251"/>
        <v>0.01928374656</v>
      </c>
      <c r="S313" s="126">
        <f t="shared" si="1251"/>
        <v>0.01999795939</v>
      </c>
      <c r="T313" s="126">
        <f t="shared" si="1251"/>
        <v>0.002535687453</v>
      </c>
      <c r="U313" s="126">
        <f t="shared" si="1251"/>
        <v>0.002629601803</v>
      </c>
      <c r="V313" s="126">
        <f t="shared" si="1251"/>
        <v>0.002726994463</v>
      </c>
      <c r="W313" s="126">
        <f t="shared" si="1251"/>
        <v>0.002827994257</v>
      </c>
      <c r="X313" s="126">
        <f t="shared" si="1251"/>
        <v>0.1363636364</v>
      </c>
      <c r="Y313" s="126">
        <f t="shared" si="1251"/>
        <v>0.01859504132</v>
      </c>
      <c r="Z313" s="126">
        <f t="shared" si="1251"/>
        <v>0.01928374656</v>
      </c>
      <c r="AA313" s="126">
        <f t="shared" si="1251"/>
        <v>0.002535687453</v>
      </c>
      <c r="AB313" s="126">
        <f t="shared" si="1251"/>
        <v>0.002629601803</v>
      </c>
      <c r="AC313" s="126">
        <f t="shared" si="1251"/>
        <v>0.002726994463</v>
      </c>
      <c r="AD313" s="126">
        <f t="shared" si="1251"/>
        <v>0.0003457755618</v>
      </c>
      <c r="AE313" s="126">
        <f t="shared" si="1251"/>
        <v>0.0003585820641</v>
      </c>
      <c r="AF313" s="126">
        <f t="shared" si="1251"/>
        <v>0.0003718628813</v>
      </c>
      <c r="AG313" s="126">
        <f t="shared" si="1251"/>
        <v>0.0003856355806</v>
      </c>
      <c r="AH313" s="126">
        <f t="shared" si="1251"/>
        <v>0.1414141414</v>
      </c>
      <c r="AI313" s="126">
        <f t="shared" si="1251"/>
        <v>0.01928374656</v>
      </c>
      <c r="AJ313" s="126">
        <f t="shared" si="1251"/>
        <v>0.01999795939</v>
      </c>
      <c r="AK313" s="126">
        <f t="shared" si="1251"/>
        <v>0.002629601803</v>
      </c>
      <c r="AL313" s="126">
        <f t="shared" si="1251"/>
        <v>0.002726994463</v>
      </c>
      <c r="AM313" s="126">
        <f t="shared" si="1251"/>
        <v>0.002827994257</v>
      </c>
      <c r="AN313" s="126">
        <f t="shared" si="1251"/>
        <v>0.0003585820641</v>
      </c>
      <c r="AO313" s="126">
        <f t="shared" si="1251"/>
        <v>0.0003718628813</v>
      </c>
      <c r="AP313" s="126">
        <f t="shared" si="1251"/>
        <v>0.0003856355806</v>
      </c>
      <c r="AQ313" s="126">
        <f t="shared" si="1251"/>
        <v>0.0003999183798</v>
      </c>
      <c r="AR313" s="126">
        <f t="shared" si="1251"/>
        <v>0.01859504132</v>
      </c>
      <c r="AS313" s="126">
        <f t="shared" si="1251"/>
        <v>0.002535687453</v>
      </c>
      <c r="AT313" s="126">
        <f t="shared" si="1251"/>
        <v>0.002629601803</v>
      </c>
      <c r="AU313" s="126">
        <f t="shared" si="1251"/>
        <v>0.0003457755618</v>
      </c>
      <c r="AV313" s="126">
        <f t="shared" si="1251"/>
        <v>0.0003585820641</v>
      </c>
      <c r="AW313" s="126">
        <f t="shared" si="1251"/>
        <v>0.0003718628813</v>
      </c>
      <c r="AX313" s="126">
        <f t="shared" si="1251"/>
        <v>0.00004715121297</v>
      </c>
      <c r="AY313" s="126">
        <f t="shared" si="1251"/>
        <v>0.00004889755419</v>
      </c>
      <c r="AZ313" s="126">
        <f t="shared" si="1251"/>
        <v>0.00005070857472</v>
      </c>
      <c r="BA313" s="126">
        <f t="shared" si="1251"/>
        <v>0.00005258667008</v>
      </c>
      <c r="BB313" s="126">
        <f t="shared" si="1251"/>
        <v>0.01928374656</v>
      </c>
      <c r="BC313" s="126">
        <f t="shared" si="1251"/>
        <v>0.002629601803</v>
      </c>
      <c r="BD313" s="126">
        <f t="shared" si="1251"/>
        <v>0.002726994463</v>
      </c>
      <c r="BE313" s="126">
        <f t="shared" si="1251"/>
        <v>0.0003585820641</v>
      </c>
      <c r="BF313" s="126">
        <f t="shared" si="1251"/>
        <v>0.0003718628813</v>
      </c>
      <c r="BG313" s="126">
        <f t="shared" si="1251"/>
        <v>0.0003856355806</v>
      </c>
      <c r="BH313" s="126">
        <f t="shared" si="1251"/>
        <v>0.00004889755419</v>
      </c>
      <c r="BI313" s="126">
        <f t="shared" si="1251"/>
        <v>0.00005070857472</v>
      </c>
      <c r="BJ313" s="126">
        <f t="shared" si="1251"/>
        <v>0.00005258667008</v>
      </c>
      <c r="BK313" s="126">
        <f t="shared" si="1251"/>
        <v>0.00005453432452</v>
      </c>
      <c r="BL313" s="126">
        <f t="shared" si="1251"/>
        <v>0.01999795939</v>
      </c>
      <c r="BM313" s="126">
        <f t="shared" si="1251"/>
        <v>0.002726994463</v>
      </c>
      <c r="BN313" s="126">
        <f t="shared" si="1251"/>
        <v>0.002827994257</v>
      </c>
      <c r="BO313" s="126">
        <f t="shared" si="1251"/>
        <v>0.0003718628813</v>
      </c>
      <c r="BP313" s="126">
        <f t="shared" si="1251"/>
        <v>0.0003856355806</v>
      </c>
      <c r="BQ313" s="126">
        <f t="shared" si="1251"/>
        <v>0.0003999183798</v>
      </c>
      <c r="BR313" s="126">
        <f t="shared" si="1251"/>
        <v>0.00005070857472</v>
      </c>
      <c r="BS313" s="126">
        <f t="shared" si="1251"/>
        <v>0.00005258667008</v>
      </c>
      <c r="BT313" s="126">
        <f t="shared" si="1251"/>
        <v>0.00005453432452</v>
      </c>
      <c r="BU313" s="126">
        <f t="shared" si="1251"/>
        <v>0.00005655411432</v>
      </c>
      <c r="BV313" s="126">
        <f t="shared" si="1251"/>
        <v>0.002535687453</v>
      </c>
      <c r="BW313" s="126">
        <f t="shared" si="1251"/>
        <v>0.0003457755618</v>
      </c>
      <c r="BX313" s="126">
        <f t="shared" si="1251"/>
        <v>0.0003585820641</v>
      </c>
      <c r="BY313" s="126">
        <f t="shared" si="1251"/>
        <v>0.00004715121297</v>
      </c>
      <c r="BZ313" s="126">
        <f t="shared" si="1251"/>
        <v>0.00004889755419</v>
      </c>
      <c r="CA313" s="126">
        <f t="shared" si="1251"/>
        <v>0.00005070857472</v>
      </c>
      <c r="CB313" s="126">
        <f t="shared" si="1251"/>
        <v>0.00000642971086</v>
      </c>
      <c r="CC313" s="126">
        <f t="shared" si="1251"/>
        <v>0.000006667848299</v>
      </c>
      <c r="CD313" s="126">
        <f t="shared" si="1251"/>
        <v>0.000006914805643</v>
      </c>
      <c r="CE313" s="126">
        <f t="shared" si="1251"/>
        <v>0.000007170909556</v>
      </c>
      <c r="CF313" s="126">
        <f t="shared" si="1251"/>
        <v>0.002629601803</v>
      </c>
      <c r="CG313" s="126">
        <f t="shared" si="1251"/>
        <v>0.0003585820641</v>
      </c>
      <c r="CH313" s="126">
        <f t="shared" si="1251"/>
        <v>0.0003718628813</v>
      </c>
      <c r="CI313" s="126">
        <f t="shared" si="1251"/>
        <v>0.00004889755419</v>
      </c>
      <c r="CJ313" s="126">
        <f t="shared" si="1251"/>
        <v>0.00005070857472</v>
      </c>
      <c r="CK313" s="126">
        <f t="shared" si="1251"/>
        <v>0.00005258667008</v>
      </c>
      <c r="CL313" s="126">
        <f t="shared" si="1251"/>
        <v>0.000006667848299</v>
      </c>
      <c r="CM313" s="126">
        <f t="shared" si="1251"/>
        <v>0.000006914805643</v>
      </c>
      <c r="CN313" s="126">
        <f t="shared" si="1251"/>
        <v>0.000007170909556</v>
      </c>
      <c r="CO313" s="126">
        <f t="shared" si="1251"/>
        <v>0.000007436498799</v>
      </c>
      <c r="CP313" s="126">
        <f t="shared" si="1251"/>
        <v>0.002726994463</v>
      </c>
      <c r="CQ313" s="126">
        <f t="shared" si="1251"/>
        <v>0.0003718628813</v>
      </c>
      <c r="CR313" s="126">
        <f t="shared" si="1251"/>
        <v>0.0003856355806</v>
      </c>
      <c r="CS313" s="126">
        <f t="shared" si="1251"/>
        <v>0.00005070857472</v>
      </c>
      <c r="CT313" s="126">
        <f t="shared" si="1251"/>
        <v>0.00005258667008</v>
      </c>
      <c r="CU313" s="126">
        <f t="shared" si="1251"/>
        <v>0.00005453432452</v>
      </c>
      <c r="CV313" s="126">
        <f t="shared" si="1251"/>
        <v>0.000006914805643</v>
      </c>
      <c r="CW313" s="126">
        <f t="shared" si="1251"/>
        <v>0.000007170909556</v>
      </c>
      <c r="CX313" s="126">
        <f t="shared" si="1251"/>
        <v>0.000007436498799</v>
      </c>
      <c r="CY313" s="126">
        <f t="shared" si="1251"/>
        <v>0.00000771192468</v>
      </c>
      <c r="CZ313" s="126">
        <f t="shared" si="1251"/>
        <v>0.002827994257</v>
      </c>
      <c r="DA313" s="126">
        <f t="shared" si="1251"/>
        <v>0.0003856355806</v>
      </c>
      <c r="DB313" s="126">
        <f t="shared" si="1251"/>
        <v>0.0003999183798</v>
      </c>
      <c r="DC313" s="126">
        <f t="shared" si="1251"/>
        <v>0.00005258667008</v>
      </c>
      <c r="DD313" s="126">
        <f t="shared" si="1251"/>
        <v>0.00005453432452</v>
      </c>
      <c r="DE313" s="126">
        <f t="shared" si="1251"/>
        <v>0.00005655411432</v>
      </c>
      <c r="DF313" s="126">
        <f t="shared" si="1251"/>
        <v>0.000007170909556</v>
      </c>
      <c r="DG313" s="126">
        <f t="shared" si="1251"/>
        <v>0.000007436498799</v>
      </c>
      <c r="DH313" s="126">
        <f t="shared" si="1251"/>
        <v>0.00000771192468</v>
      </c>
      <c r="DI313" s="126">
        <f t="shared" si="1251"/>
        <v>0.00000799755152</v>
      </c>
      <c r="DJ313" s="126">
        <f t="shared" ref="DJ313:DS313" si="1252">$A313*OFFSET($D313,0,DJ$3)</f>
        <v>0.1390374332</v>
      </c>
      <c r="DK313" s="126">
        <f t="shared" si="1252"/>
        <v>0.01895964998</v>
      </c>
      <c r="DL313" s="126">
        <f t="shared" si="1252"/>
        <v>0.01966185923</v>
      </c>
      <c r="DM313" s="126">
        <f t="shared" si="1252"/>
        <v>0.002585406815</v>
      </c>
      <c r="DN313" s="126">
        <f t="shared" si="1252"/>
        <v>0.002681162623</v>
      </c>
      <c r="DO313" s="126">
        <f t="shared" si="1252"/>
        <v>0.002780464942</v>
      </c>
      <c r="DP313" s="126">
        <f t="shared" si="1252"/>
        <v>0.0003525554748</v>
      </c>
      <c r="DQ313" s="126">
        <f t="shared" si="1252"/>
        <v>0.0003656130849</v>
      </c>
      <c r="DR313" s="126">
        <f t="shared" si="1252"/>
        <v>0.0003791543103</v>
      </c>
      <c r="DS313" s="126">
        <f t="shared" si="1252"/>
        <v>0.0003931970625</v>
      </c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5">
        <f t="shared" ref="EF313:EO313" si="1253">D313*EF$3</f>
        <v>-0.002271078519</v>
      </c>
      <c r="EG313" s="125">
        <f t="shared" si="1253"/>
        <v>0.06040496882</v>
      </c>
      <c r="EH313" s="125">
        <f t="shared" si="1253"/>
        <v>0.08128409685</v>
      </c>
      <c r="EI313" s="125">
        <f t="shared" si="1253"/>
        <v>-0.006634852521</v>
      </c>
      <c r="EJ313" s="125">
        <f t="shared" si="1253"/>
        <v>0.01031167115</v>
      </c>
      <c r="EK313" s="125">
        <f t="shared" si="1253"/>
        <v>-0.004485353049</v>
      </c>
      <c r="EL313" s="125">
        <f t="shared" si="1253"/>
        <v>0.0008651675598</v>
      </c>
      <c r="EM313" s="125">
        <f t="shared" si="1253"/>
        <v>-0.0007995491687</v>
      </c>
      <c r="EN313" s="125">
        <f t="shared" si="1253"/>
        <v>-0.0009259502236</v>
      </c>
      <c r="EO313" s="125">
        <f t="shared" si="1253"/>
        <v>0.0009795559226</v>
      </c>
      <c r="EP313" s="127">
        <f t="shared" si="17"/>
        <v>0.1387286768</v>
      </c>
      <c r="EQ313" s="127">
        <v>0.044191162179136434</v>
      </c>
      <c r="ER313" s="127">
        <f t="shared" si="18"/>
        <v>0.1390374332</v>
      </c>
      <c r="ES313" s="127">
        <f t="shared" si="19"/>
        <v>0.00000009533046965</v>
      </c>
      <c r="ET313" s="127">
        <f t="shared" si="20"/>
        <v>0.086615246</v>
      </c>
    </row>
    <row r="314">
      <c r="A314" s="123">
        <f>'Yield Tabulations'!Z315</f>
        <v>0.2446428571</v>
      </c>
      <c r="B314" s="124">
        <f>'Yield Tabulations'!V315</f>
        <v>0.2819672131</v>
      </c>
      <c r="C314" s="124">
        <f>'Yield Tabulations'!W315</f>
        <v>0.2</v>
      </c>
      <c r="D314" s="125">
        <f t="shared" si="11"/>
        <v>1</v>
      </c>
      <c r="E314" s="125">
        <f t="shared" ref="E314:M314" si="1254">POWER($B314,E$1)*POWER($C314,E$2)</f>
        <v>0.2</v>
      </c>
      <c r="F314" s="125">
        <f t="shared" si="1254"/>
        <v>0.2819672131</v>
      </c>
      <c r="G314" s="125">
        <f t="shared" si="1254"/>
        <v>0.04</v>
      </c>
      <c r="H314" s="125">
        <f t="shared" si="1254"/>
        <v>0.05639344262</v>
      </c>
      <c r="I314" s="125">
        <f t="shared" si="1254"/>
        <v>0.07950550927</v>
      </c>
      <c r="J314" s="125">
        <f t="shared" si="1254"/>
        <v>0.008</v>
      </c>
      <c r="K314" s="125">
        <f t="shared" si="1254"/>
        <v>0.01127868852</v>
      </c>
      <c r="L314" s="125">
        <f t="shared" si="1254"/>
        <v>0.01590110185</v>
      </c>
      <c r="M314" s="125">
        <f t="shared" si="1254"/>
        <v>0.02241794688</v>
      </c>
      <c r="N314" s="126">
        <f t="shared" ref="N314:DI314" si="1255">OFFSET($D314,0,N$2)*OFFSET($D314,0,N$3)</f>
        <v>1</v>
      </c>
      <c r="O314" s="126">
        <f t="shared" si="1255"/>
        <v>0.2</v>
      </c>
      <c r="P314" s="126">
        <f t="shared" si="1255"/>
        <v>0.2819672131</v>
      </c>
      <c r="Q314" s="126">
        <f t="shared" si="1255"/>
        <v>0.04</v>
      </c>
      <c r="R314" s="126">
        <f t="shared" si="1255"/>
        <v>0.05639344262</v>
      </c>
      <c r="S314" s="126">
        <f t="shared" si="1255"/>
        <v>0.07950550927</v>
      </c>
      <c r="T314" s="126">
        <f t="shared" si="1255"/>
        <v>0.008</v>
      </c>
      <c r="U314" s="126">
        <f t="shared" si="1255"/>
        <v>0.01127868852</v>
      </c>
      <c r="V314" s="126">
        <f t="shared" si="1255"/>
        <v>0.01590110185</v>
      </c>
      <c r="W314" s="126">
        <f t="shared" si="1255"/>
        <v>0.02241794688</v>
      </c>
      <c r="X314" s="126">
        <f t="shared" si="1255"/>
        <v>0.2</v>
      </c>
      <c r="Y314" s="126">
        <f t="shared" si="1255"/>
        <v>0.04</v>
      </c>
      <c r="Z314" s="126">
        <f t="shared" si="1255"/>
        <v>0.05639344262</v>
      </c>
      <c r="AA314" s="126">
        <f t="shared" si="1255"/>
        <v>0.008</v>
      </c>
      <c r="AB314" s="126">
        <f t="shared" si="1255"/>
        <v>0.01127868852</v>
      </c>
      <c r="AC314" s="126">
        <f t="shared" si="1255"/>
        <v>0.01590110185</v>
      </c>
      <c r="AD314" s="126">
        <f t="shared" si="1255"/>
        <v>0.0016</v>
      </c>
      <c r="AE314" s="126">
        <f t="shared" si="1255"/>
        <v>0.002255737705</v>
      </c>
      <c r="AF314" s="126">
        <f t="shared" si="1255"/>
        <v>0.003180220371</v>
      </c>
      <c r="AG314" s="126">
        <f t="shared" si="1255"/>
        <v>0.004483589375</v>
      </c>
      <c r="AH314" s="126">
        <f t="shared" si="1255"/>
        <v>0.2819672131</v>
      </c>
      <c r="AI314" s="126">
        <f t="shared" si="1255"/>
        <v>0.05639344262</v>
      </c>
      <c r="AJ314" s="126">
        <f t="shared" si="1255"/>
        <v>0.07950550927</v>
      </c>
      <c r="AK314" s="126">
        <f t="shared" si="1255"/>
        <v>0.01127868852</v>
      </c>
      <c r="AL314" s="126">
        <f t="shared" si="1255"/>
        <v>0.01590110185</v>
      </c>
      <c r="AM314" s="126">
        <f t="shared" si="1255"/>
        <v>0.02241794688</v>
      </c>
      <c r="AN314" s="126">
        <f t="shared" si="1255"/>
        <v>0.002255737705</v>
      </c>
      <c r="AO314" s="126">
        <f t="shared" si="1255"/>
        <v>0.003180220371</v>
      </c>
      <c r="AP314" s="126">
        <f t="shared" si="1255"/>
        <v>0.004483589375</v>
      </c>
      <c r="AQ314" s="126">
        <f t="shared" si="1255"/>
        <v>0.006321126005</v>
      </c>
      <c r="AR314" s="126">
        <f t="shared" si="1255"/>
        <v>0.04</v>
      </c>
      <c r="AS314" s="126">
        <f t="shared" si="1255"/>
        <v>0.008</v>
      </c>
      <c r="AT314" s="126">
        <f t="shared" si="1255"/>
        <v>0.01127868852</v>
      </c>
      <c r="AU314" s="126">
        <f t="shared" si="1255"/>
        <v>0.0016</v>
      </c>
      <c r="AV314" s="126">
        <f t="shared" si="1255"/>
        <v>0.002255737705</v>
      </c>
      <c r="AW314" s="126">
        <f t="shared" si="1255"/>
        <v>0.003180220371</v>
      </c>
      <c r="AX314" s="126">
        <f t="shared" si="1255"/>
        <v>0.00032</v>
      </c>
      <c r="AY314" s="126">
        <f t="shared" si="1255"/>
        <v>0.000451147541</v>
      </c>
      <c r="AZ314" s="126">
        <f t="shared" si="1255"/>
        <v>0.0006360440742</v>
      </c>
      <c r="BA314" s="126">
        <f t="shared" si="1255"/>
        <v>0.0008967178751</v>
      </c>
      <c r="BB314" s="126">
        <f t="shared" si="1255"/>
        <v>0.05639344262</v>
      </c>
      <c r="BC314" s="126">
        <f t="shared" si="1255"/>
        <v>0.01127868852</v>
      </c>
      <c r="BD314" s="126">
        <f t="shared" si="1255"/>
        <v>0.01590110185</v>
      </c>
      <c r="BE314" s="126">
        <f t="shared" si="1255"/>
        <v>0.002255737705</v>
      </c>
      <c r="BF314" s="126">
        <f t="shared" si="1255"/>
        <v>0.003180220371</v>
      </c>
      <c r="BG314" s="126">
        <f t="shared" si="1255"/>
        <v>0.004483589375</v>
      </c>
      <c r="BH314" s="126">
        <f t="shared" si="1255"/>
        <v>0.000451147541</v>
      </c>
      <c r="BI314" s="126">
        <f t="shared" si="1255"/>
        <v>0.0006360440742</v>
      </c>
      <c r="BJ314" s="126">
        <f t="shared" si="1255"/>
        <v>0.0008967178751</v>
      </c>
      <c r="BK314" s="126">
        <f t="shared" si="1255"/>
        <v>0.001264225201</v>
      </c>
      <c r="BL314" s="126">
        <f t="shared" si="1255"/>
        <v>0.07950550927</v>
      </c>
      <c r="BM314" s="126">
        <f t="shared" si="1255"/>
        <v>0.01590110185</v>
      </c>
      <c r="BN314" s="126">
        <f t="shared" si="1255"/>
        <v>0.02241794688</v>
      </c>
      <c r="BO314" s="126">
        <f t="shared" si="1255"/>
        <v>0.003180220371</v>
      </c>
      <c r="BP314" s="126">
        <f t="shared" si="1255"/>
        <v>0.004483589375</v>
      </c>
      <c r="BQ314" s="126">
        <f t="shared" si="1255"/>
        <v>0.006321126005</v>
      </c>
      <c r="BR314" s="126">
        <f t="shared" si="1255"/>
        <v>0.0006360440742</v>
      </c>
      <c r="BS314" s="126">
        <f t="shared" si="1255"/>
        <v>0.0008967178751</v>
      </c>
      <c r="BT314" s="126">
        <f t="shared" si="1255"/>
        <v>0.001264225201</v>
      </c>
      <c r="BU314" s="126">
        <f t="shared" si="1255"/>
        <v>0.001782350283</v>
      </c>
      <c r="BV314" s="126">
        <f t="shared" si="1255"/>
        <v>0.008</v>
      </c>
      <c r="BW314" s="126">
        <f t="shared" si="1255"/>
        <v>0.0016</v>
      </c>
      <c r="BX314" s="126">
        <f t="shared" si="1255"/>
        <v>0.002255737705</v>
      </c>
      <c r="BY314" s="126">
        <f t="shared" si="1255"/>
        <v>0.00032</v>
      </c>
      <c r="BZ314" s="126">
        <f t="shared" si="1255"/>
        <v>0.000451147541</v>
      </c>
      <c r="CA314" s="126">
        <f t="shared" si="1255"/>
        <v>0.0006360440742</v>
      </c>
      <c r="CB314" s="126">
        <f t="shared" si="1255"/>
        <v>0.000064</v>
      </c>
      <c r="CC314" s="126">
        <f t="shared" si="1255"/>
        <v>0.0000902295082</v>
      </c>
      <c r="CD314" s="126">
        <f t="shared" si="1255"/>
        <v>0.0001272088148</v>
      </c>
      <c r="CE314" s="126">
        <f t="shared" si="1255"/>
        <v>0.000179343575</v>
      </c>
      <c r="CF314" s="126">
        <f t="shared" si="1255"/>
        <v>0.01127868852</v>
      </c>
      <c r="CG314" s="126">
        <f t="shared" si="1255"/>
        <v>0.002255737705</v>
      </c>
      <c r="CH314" s="126">
        <f t="shared" si="1255"/>
        <v>0.003180220371</v>
      </c>
      <c r="CI314" s="126">
        <f t="shared" si="1255"/>
        <v>0.000451147541</v>
      </c>
      <c r="CJ314" s="126">
        <f t="shared" si="1255"/>
        <v>0.0006360440742</v>
      </c>
      <c r="CK314" s="126">
        <f t="shared" si="1255"/>
        <v>0.0008967178751</v>
      </c>
      <c r="CL314" s="126">
        <f t="shared" si="1255"/>
        <v>0.0000902295082</v>
      </c>
      <c r="CM314" s="126">
        <f t="shared" si="1255"/>
        <v>0.0001272088148</v>
      </c>
      <c r="CN314" s="126">
        <f t="shared" si="1255"/>
        <v>0.000179343575</v>
      </c>
      <c r="CO314" s="126">
        <f t="shared" si="1255"/>
        <v>0.0002528450402</v>
      </c>
      <c r="CP314" s="126">
        <f t="shared" si="1255"/>
        <v>0.01590110185</v>
      </c>
      <c r="CQ314" s="126">
        <f t="shared" si="1255"/>
        <v>0.003180220371</v>
      </c>
      <c r="CR314" s="126">
        <f t="shared" si="1255"/>
        <v>0.004483589375</v>
      </c>
      <c r="CS314" s="126">
        <f t="shared" si="1255"/>
        <v>0.0006360440742</v>
      </c>
      <c r="CT314" s="126">
        <f t="shared" si="1255"/>
        <v>0.0008967178751</v>
      </c>
      <c r="CU314" s="126">
        <f t="shared" si="1255"/>
        <v>0.001264225201</v>
      </c>
      <c r="CV314" s="126">
        <f t="shared" si="1255"/>
        <v>0.0001272088148</v>
      </c>
      <c r="CW314" s="126">
        <f t="shared" si="1255"/>
        <v>0.000179343575</v>
      </c>
      <c r="CX314" s="126">
        <f t="shared" si="1255"/>
        <v>0.0002528450402</v>
      </c>
      <c r="CY314" s="126">
        <f t="shared" si="1255"/>
        <v>0.0003564700567</v>
      </c>
      <c r="CZ314" s="126">
        <f t="shared" si="1255"/>
        <v>0.02241794688</v>
      </c>
      <c r="DA314" s="126">
        <f t="shared" si="1255"/>
        <v>0.004483589375</v>
      </c>
      <c r="DB314" s="126">
        <f t="shared" si="1255"/>
        <v>0.006321126005</v>
      </c>
      <c r="DC314" s="126">
        <f t="shared" si="1255"/>
        <v>0.0008967178751</v>
      </c>
      <c r="DD314" s="126">
        <f t="shared" si="1255"/>
        <v>0.001264225201</v>
      </c>
      <c r="DE314" s="126">
        <f t="shared" si="1255"/>
        <v>0.001782350283</v>
      </c>
      <c r="DF314" s="126">
        <f t="shared" si="1255"/>
        <v>0.000179343575</v>
      </c>
      <c r="DG314" s="126">
        <f t="shared" si="1255"/>
        <v>0.0002528450402</v>
      </c>
      <c r="DH314" s="126">
        <f t="shared" si="1255"/>
        <v>0.0003564700567</v>
      </c>
      <c r="DI314" s="126">
        <f t="shared" si="1255"/>
        <v>0.0005025643422</v>
      </c>
      <c r="DJ314" s="126">
        <f t="shared" ref="DJ314:DS314" si="1256">$A314*OFFSET($D314,0,DJ$3)</f>
        <v>0.2446428571</v>
      </c>
      <c r="DK314" s="126">
        <f t="shared" si="1256"/>
        <v>0.04892857143</v>
      </c>
      <c r="DL314" s="126">
        <f t="shared" si="1256"/>
        <v>0.06898126464</v>
      </c>
      <c r="DM314" s="126">
        <f t="shared" si="1256"/>
        <v>0.009785714286</v>
      </c>
      <c r="DN314" s="126">
        <f t="shared" si="1256"/>
        <v>0.01379625293</v>
      </c>
      <c r="DO314" s="126">
        <f t="shared" si="1256"/>
        <v>0.01945045495</v>
      </c>
      <c r="DP314" s="126">
        <f t="shared" si="1256"/>
        <v>0.001957142857</v>
      </c>
      <c r="DQ314" s="126">
        <f t="shared" si="1256"/>
        <v>0.002759250585</v>
      </c>
      <c r="DR314" s="126">
        <f t="shared" si="1256"/>
        <v>0.003890090989</v>
      </c>
      <c r="DS314" s="126">
        <f t="shared" si="1256"/>
        <v>0.005484390575</v>
      </c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5">
        <f t="shared" ref="EF314:EO314" si="1257">D314*EF$3</f>
        <v>-0.002271078519</v>
      </c>
      <c r="EG314" s="125">
        <f t="shared" si="1257"/>
        <v>0.08859395427</v>
      </c>
      <c r="EH314" s="125">
        <f t="shared" si="1257"/>
        <v>0.1620732554</v>
      </c>
      <c r="EI314" s="125">
        <f t="shared" si="1257"/>
        <v>-0.01427230498</v>
      </c>
      <c r="EJ314" s="125">
        <f t="shared" si="1257"/>
        <v>0.0301554801</v>
      </c>
      <c r="EK314" s="125">
        <f t="shared" si="1257"/>
        <v>-0.01783233336</v>
      </c>
      <c r="EL314" s="125">
        <f t="shared" si="1257"/>
        <v>0.002729571608</v>
      </c>
      <c r="EM314" s="125">
        <f t="shared" si="1257"/>
        <v>-0.003429365626</v>
      </c>
      <c r="EN314" s="125">
        <f t="shared" si="1257"/>
        <v>-0.005399214784</v>
      </c>
      <c r="EO314" s="125">
        <f t="shared" si="1257"/>
        <v>0.007765090957</v>
      </c>
      <c r="EP314" s="127">
        <f t="shared" si="17"/>
        <v>0.2481130551</v>
      </c>
      <c r="EQ314" s="127">
        <v>-0.01993983432938118</v>
      </c>
      <c r="ER314" s="127">
        <f t="shared" si="18"/>
        <v>0.2446428571</v>
      </c>
      <c r="ES314" s="127">
        <f t="shared" si="19"/>
        <v>0.00001204227372</v>
      </c>
      <c r="ET314" s="127">
        <f t="shared" si="20"/>
        <v>0.03560741007</v>
      </c>
    </row>
    <row r="315">
      <c r="A315" s="123">
        <f>'Yield Tabulations'!Z316</f>
        <v>0.3050458716</v>
      </c>
      <c r="B315" s="124">
        <f>'Yield Tabulations'!V316</f>
        <v>0.3511749347</v>
      </c>
      <c r="C315" s="124">
        <f>'Yield Tabulations'!W316</f>
        <v>0.2398523985</v>
      </c>
      <c r="D315" s="125">
        <f t="shared" si="11"/>
        <v>1</v>
      </c>
      <c r="E315" s="125">
        <f t="shared" ref="E315:M315" si="1258">POWER($B315,E$1)*POWER($C315,E$2)</f>
        <v>0.2398523985</v>
      </c>
      <c r="F315" s="125">
        <f t="shared" si="1258"/>
        <v>0.3511749347</v>
      </c>
      <c r="G315" s="125">
        <f t="shared" si="1258"/>
        <v>0.05752917308</v>
      </c>
      <c r="H315" s="125">
        <f t="shared" si="1258"/>
        <v>0.0842301504</v>
      </c>
      <c r="I315" s="125">
        <f t="shared" si="1258"/>
        <v>0.1233238348</v>
      </c>
      <c r="J315" s="125">
        <f t="shared" si="1258"/>
        <v>0.01379851015</v>
      </c>
      <c r="K315" s="125">
        <f t="shared" si="1258"/>
        <v>0.0202028036</v>
      </c>
      <c r="L315" s="125">
        <f t="shared" si="1258"/>
        <v>0.02957951757</v>
      </c>
      <c r="M315" s="125">
        <f t="shared" si="1258"/>
        <v>0.04330823963</v>
      </c>
      <c r="N315" s="126">
        <f t="shared" ref="N315:DI315" si="1259">OFFSET($D315,0,N$2)*OFFSET($D315,0,N$3)</f>
        <v>1</v>
      </c>
      <c r="O315" s="126">
        <f t="shared" si="1259"/>
        <v>0.2398523985</v>
      </c>
      <c r="P315" s="126">
        <f t="shared" si="1259"/>
        <v>0.3511749347</v>
      </c>
      <c r="Q315" s="126">
        <f t="shared" si="1259"/>
        <v>0.05752917308</v>
      </c>
      <c r="R315" s="126">
        <f t="shared" si="1259"/>
        <v>0.0842301504</v>
      </c>
      <c r="S315" s="126">
        <f t="shared" si="1259"/>
        <v>0.1233238348</v>
      </c>
      <c r="T315" s="126">
        <f t="shared" si="1259"/>
        <v>0.01379851015</v>
      </c>
      <c r="U315" s="126">
        <f t="shared" si="1259"/>
        <v>0.0202028036</v>
      </c>
      <c r="V315" s="126">
        <f t="shared" si="1259"/>
        <v>0.02957951757</v>
      </c>
      <c r="W315" s="126">
        <f t="shared" si="1259"/>
        <v>0.04330823963</v>
      </c>
      <c r="X315" s="126">
        <f t="shared" si="1259"/>
        <v>0.2398523985</v>
      </c>
      <c r="Y315" s="126">
        <f t="shared" si="1259"/>
        <v>0.05752917308</v>
      </c>
      <c r="Z315" s="126">
        <f t="shared" si="1259"/>
        <v>0.0842301504</v>
      </c>
      <c r="AA315" s="126">
        <f t="shared" si="1259"/>
        <v>0.01379851015</v>
      </c>
      <c r="AB315" s="126">
        <f t="shared" si="1259"/>
        <v>0.0202028036</v>
      </c>
      <c r="AC315" s="126">
        <f t="shared" si="1259"/>
        <v>0.02957951757</v>
      </c>
      <c r="AD315" s="126">
        <f t="shared" si="1259"/>
        <v>0.003309605755</v>
      </c>
      <c r="AE315" s="126">
        <f t="shared" si="1259"/>
        <v>0.0048456909</v>
      </c>
      <c r="AF315" s="126">
        <f t="shared" si="1259"/>
        <v>0.007094718236</v>
      </c>
      <c r="AG315" s="126">
        <f t="shared" si="1259"/>
        <v>0.01038758515</v>
      </c>
      <c r="AH315" s="126">
        <f t="shared" si="1259"/>
        <v>0.3511749347</v>
      </c>
      <c r="AI315" s="126">
        <f t="shared" si="1259"/>
        <v>0.0842301504</v>
      </c>
      <c r="AJ315" s="126">
        <f t="shared" si="1259"/>
        <v>0.1233238348</v>
      </c>
      <c r="AK315" s="126">
        <f t="shared" si="1259"/>
        <v>0.0202028036</v>
      </c>
      <c r="AL315" s="126">
        <f t="shared" si="1259"/>
        <v>0.02957951757</v>
      </c>
      <c r="AM315" s="126">
        <f t="shared" si="1259"/>
        <v>0.04330823963</v>
      </c>
      <c r="AN315" s="126">
        <f t="shared" si="1259"/>
        <v>0.0048456909</v>
      </c>
      <c r="AO315" s="126">
        <f t="shared" si="1259"/>
        <v>0.007094718236</v>
      </c>
      <c r="AP315" s="126">
        <f t="shared" si="1259"/>
        <v>0.01038758515</v>
      </c>
      <c r="AQ315" s="126">
        <f t="shared" si="1259"/>
        <v>0.01520876822</v>
      </c>
      <c r="AR315" s="126">
        <f t="shared" si="1259"/>
        <v>0.05752917308</v>
      </c>
      <c r="AS315" s="126">
        <f t="shared" si="1259"/>
        <v>0.01379851015</v>
      </c>
      <c r="AT315" s="126">
        <f t="shared" si="1259"/>
        <v>0.0202028036</v>
      </c>
      <c r="AU315" s="126">
        <f t="shared" si="1259"/>
        <v>0.003309605755</v>
      </c>
      <c r="AV315" s="126">
        <f t="shared" si="1259"/>
        <v>0.0048456909</v>
      </c>
      <c r="AW315" s="126">
        <f t="shared" si="1259"/>
        <v>0.007094718236</v>
      </c>
      <c r="AX315" s="126">
        <f t="shared" si="1259"/>
        <v>0.0007938168785</v>
      </c>
      <c r="AY315" s="126">
        <f t="shared" si="1259"/>
        <v>0.001162250585</v>
      </c>
      <c r="AZ315" s="126">
        <f t="shared" si="1259"/>
        <v>0.001701685186</v>
      </c>
      <c r="BA315" s="126">
        <f t="shared" si="1259"/>
        <v>0.002491487213</v>
      </c>
      <c r="BB315" s="126">
        <f t="shared" si="1259"/>
        <v>0.0842301504</v>
      </c>
      <c r="BC315" s="126">
        <f t="shared" si="1259"/>
        <v>0.0202028036</v>
      </c>
      <c r="BD315" s="126">
        <f t="shared" si="1259"/>
        <v>0.02957951757</v>
      </c>
      <c r="BE315" s="126">
        <f t="shared" si="1259"/>
        <v>0.0048456909</v>
      </c>
      <c r="BF315" s="126">
        <f t="shared" si="1259"/>
        <v>0.007094718236</v>
      </c>
      <c r="BG315" s="126">
        <f t="shared" si="1259"/>
        <v>0.01038758515</v>
      </c>
      <c r="BH315" s="126">
        <f t="shared" si="1259"/>
        <v>0.001162250585</v>
      </c>
      <c r="BI315" s="126">
        <f t="shared" si="1259"/>
        <v>0.001701685186</v>
      </c>
      <c r="BJ315" s="126">
        <f t="shared" si="1259"/>
        <v>0.002491487213</v>
      </c>
      <c r="BK315" s="126">
        <f t="shared" si="1259"/>
        <v>0.003647859537</v>
      </c>
      <c r="BL315" s="126">
        <f t="shared" si="1259"/>
        <v>0.1233238348</v>
      </c>
      <c r="BM315" s="126">
        <f t="shared" si="1259"/>
        <v>0.02957951757</v>
      </c>
      <c r="BN315" s="126">
        <f t="shared" si="1259"/>
        <v>0.04330823963</v>
      </c>
      <c r="BO315" s="126">
        <f t="shared" si="1259"/>
        <v>0.007094718236</v>
      </c>
      <c r="BP315" s="126">
        <f t="shared" si="1259"/>
        <v>0.01038758515</v>
      </c>
      <c r="BQ315" s="126">
        <f t="shared" si="1259"/>
        <v>0.01520876822</v>
      </c>
      <c r="BR315" s="126">
        <f t="shared" si="1259"/>
        <v>0.001701685186</v>
      </c>
      <c r="BS315" s="126">
        <f t="shared" si="1259"/>
        <v>0.002491487213</v>
      </c>
      <c r="BT315" s="126">
        <f t="shared" si="1259"/>
        <v>0.003647859537</v>
      </c>
      <c r="BU315" s="126">
        <f t="shared" si="1259"/>
        <v>0.005340938189</v>
      </c>
      <c r="BV315" s="126">
        <f t="shared" si="1259"/>
        <v>0.01379851015</v>
      </c>
      <c r="BW315" s="126">
        <f t="shared" si="1259"/>
        <v>0.003309605755</v>
      </c>
      <c r="BX315" s="126">
        <f t="shared" si="1259"/>
        <v>0.0048456909</v>
      </c>
      <c r="BY315" s="126">
        <f t="shared" si="1259"/>
        <v>0.0007938168785</v>
      </c>
      <c r="BZ315" s="126">
        <f t="shared" si="1259"/>
        <v>0.001162250585</v>
      </c>
      <c r="CA315" s="126">
        <f t="shared" si="1259"/>
        <v>0.001701685186</v>
      </c>
      <c r="CB315" s="126">
        <f t="shared" si="1259"/>
        <v>0.0001903988823</v>
      </c>
      <c r="CC315" s="126">
        <f t="shared" si="1259"/>
        <v>0.0002787685905</v>
      </c>
      <c r="CD315" s="126">
        <f t="shared" si="1259"/>
        <v>0.0004081532733</v>
      </c>
      <c r="CE315" s="126">
        <f t="shared" si="1259"/>
        <v>0.000597589184</v>
      </c>
      <c r="CF315" s="126">
        <f t="shared" si="1259"/>
        <v>0.0202028036</v>
      </c>
      <c r="CG315" s="126">
        <f t="shared" si="1259"/>
        <v>0.0048456909</v>
      </c>
      <c r="CH315" s="126">
        <f t="shared" si="1259"/>
        <v>0.007094718236</v>
      </c>
      <c r="CI315" s="126">
        <f t="shared" si="1259"/>
        <v>0.001162250585</v>
      </c>
      <c r="CJ315" s="126">
        <f t="shared" si="1259"/>
        <v>0.001701685186</v>
      </c>
      <c r="CK315" s="126">
        <f t="shared" si="1259"/>
        <v>0.002491487213</v>
      </c>
      <c r="CL315" s="126">
        <f t="shared" si="1259"/>
        <v>0.0002787685905</v>
      </c>
      <c r="CM315" s="126">
        <f t="shared" si="1259"/>
        <v>0.0004081532733</v>
      </c>
      <c r="CN315" s="126">
        <f t="shared" si="1259"/>
        <v>0.000597589184</v>
      </c>
      <c r="CO315" s="126">
        <f t="shared" si="1259"/>
        <v>0.0008749478595</v>
      </c>
      <c r="CP315" s="126">
        <f t="shared" si="1259"/>
        <v>0.02957951757</v>
      </c>
      <c r="CQ315" s="126">
        <f t="shared" si="1259"/>
        <v>0.007094718236</v>
      </c>
      <c r="CR315" s="126">
        <f t="shared" si="1259"/>
        <v>0.01038758515</v>
      </c>
      <c r="CS315" s="126">
        <f t="shared" si="1259"/>
        <v>0.001701685186</v>
      </c>
      <c r="CT315" s="126">
        <f t="shared" si="1259"/>
        <v>0.002491487213</v>
      </c>
      <c r="CU315" s="126">
        <f t="shared" si="1259"/>
        <v>0.003647859537</v>
      </c>
      <c r="CV315" s="126">
        <f t="shared" si="1259"/>
        <v>0.0004081532733</v>
      </c>
      <c r="CW315" s="126">
        <f t="shared" si="1259"/>
        <v>0.000597589184</v>
      </c>
      <c r="CX315" s="126">
        <f t="shared" si="1259"/>
        <v>0.0008749478595</v>
      </c>
      <c r="CY315" s="126">
        <f t="shared" si="1259"/>
        <v>0.001281036835</v>
      </c>
      <c r="CZ315" s="126">
        <f t="shared" si="1259"/>
        <v>0.04330823963</v>
      </c>
      <c r="DA315" s="126">
        <f t="shared" si="1259"/>
        <v>0.01038758515</v>
      </c>
      <c r="DB315" s="126">
        <f t="shared" si="1259"/>
        <v>0.01520876822</v>
      </c>
      <c r="DC315" s="126">
        <f t="shared" si="1259"/>
        <v>0.002491487213</v>
      </c>
      <c r="DD315" s="126">
        <f t="shared" si="1259"/>
        <v>0.003647859537</v>
      </c>
      <c r="DE315" s="126">
        <f t="shared" si="1259"/>
        <v>0.005340938189</v>
      </c>
      <c r="DF315" s="126">
        <f t="shared" si="1259"/>
        <v>0.000597589184</v>
      </c>
      <c r="DG315" s="126">
        <f t="shared" si="1259"/>
        <v>0.0008749478595</v>
      </c>
      <c r="DH315" s="126">
        <f t="shared" si="1259"/>
        <v>0.001281036835</v>
      </c>
      <c r="DI315" s="126">
        <f t="shared" si="1259"/>
        <v>0.00187560362</v>
      </c>
      <c r="DJ315" s="126">
        <f t="shared" ref="DJ315:DS315" si="1260">$A315*OFFSET($D315,0,DJ$3)</f>
        <v>0.3050458716</v>
      </c>
      <c r="DK315" s="126">
        <f t="shared" si="1260"/>
        <v>0.07316598395</v>
      </c>
      <c r="DL315" s="126">
        <f t="shared" si="1260"/>
        <v>0.107124464</v>
      </c>
      <c r="DM315" s="126">
        <f t="shared" si="1260"/>
        <v>0.01754903674</v>
      </c>
      <c r="DN315" s="126">
        <f t="shared" si="1260"/>
        <v>0.02569405964</v>
      </c>
      <c r="DO315" s="126">
        <f t="shared" si="1260"/>
        <v>0.03761942666</v>
      </c>
      <c r="DP315" s="126">
        <f t="shared" si="1260"/>
        <v>0.004209178554</v>
      </c>
      <c r="DQ315" s="126">
        <f t="shared" si="1260"/>
        <v>0.006162781832</v>
      </c>
      <c r="DR315" s="126">
        <f t="shared" si="1260"/>
        <v>0.009023109717</v>
      </c>
      <c r="DS315" s="126">
        <f t="shared" si="1260"/>
        <v>0.0132109997</v>
      </c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5">
        <f t="shared" ref="EF315:EO315" si="1261">D315*EF$3</f>
        <v>-0.002271078519</v>
      </c>
      <c r="EG315" s="125">
        <f t="shared" si="1261"/>
        <v>0.1062473621</v>
      </c>
      <c r="EH315" s="125">
        <f t="shared" si="1261"/>
        <v>0.2018534859</v>
      </c>
      <c r="EI315" s="125">
        <f t="shared" si="1261"/>
        <v>-0.02052684758</v>
      </c>
      <c r="EJ315" s="125">
        <f t="shared" si="1261"/>
        <v>0.04504070875</v>
      </c>
      <c r="EK315" s="125">
        <f t="shared" si="1261"/>
        <v>-0.02766036912</v>
      </c>
      <c r="EL315" s="125">
        <f t="shared" si="1261"/>
        <v>0.004708002692</v>
      </c>
      <c r="EM315" s="125">
        <f t="shared" si="1261"/>
        <v>-0.006142806414</v>
      </c>
      <c r="EN315" s="125">
        <f t="shared" si="1261"/>
        <v>-0.0100437171</v>
      </c>
      <c r="EO315" s="125">
        <f t="shared" si="1261"/>
        <v>0.01500103563</v>
      </c>
      <c r="EP315" s="127">
        <f t="shared" si="17"/>
        <v>0.3062057764</v>
      </c>
      <c r="EQ315" s="127">
        <v>-0.01993983432938118</v>
      </c>
      <c r="ER315" s="127">
        <f t="shared" si="18"/>
        <v>0.3050458716</v>
      </c>
      <c r="ES315" s="127">
        <f t="shared" si="19"/>
        <v>0.000001345379281</v>
      </c>
      <c r="ET315" s="127">
        <f t="shared" si="20"/>
        <v>0.01645992619</v>
      </c>
    </row>
    <row r="316">
      <c r="A316" s="123">
        <f>'Yield Tabulations'!Z317</f>
        <v>0.3770053476</v>
      </c>
      <c r="B316" s="124">
        <f>'Yield Tabulations'!V317</f>
        <v>0.4807692308</v>
      </c>
      <c r="C316" s="124">
        <f>'Yield Tabulations'!W317</f>
        <v>0.2469879518</v>
      </c>
      <c r="D316" s="125">
        <f t="shared" si="11"/>
        <v>1</v>
      </c>
      <c r="E316" s="125">
        <f t="shared" ref="E316:M316" si="1262">POWER($B316,E$1)*POWER($C316,E$2)</f>
        <v>0.2469879518</v>
      </c>
      <c r="F316" s="125">
        <f t="shared" si="1262"/>
        <v>0.4807692308</v>
      </c>
      <c r="G316" s="125">
        <f t="shared" si="1262"/>
        <v>0.06100304834</v>
      </c>
      <c r="H316" s="125">
        <f t="shared" si="1262"/>
        <v>0.1187442076</v>
      </c>
      <c r="I316" s="125">
        <f t="shared" si="1262"/>
        <v>0.2311390533</v>
      </c>
      <c r="J316" s="125">
        <f t="shared" si="1262"/>
        <v>0.01506701796</v>
      </c>
      <c r="K316" s="125">
        <f t="shared" si="1262"/>
        <v>0.02932838862</v>
      </c>
      <c r="L316" s="125">
        <f t="shared" si="1262"/>
        <v>0.05708856135</v>
      </c>
      <c r="M316" s="125">
        <f t="shared" si="1262"/>
        <v>0.1111245448</v>
      </c>
      <c r="N316" s="126">
        <f t="shared" ref="N316:DI316" si="1263">OFFSET($D316,0,N$2)*OFFSET($D316,0,N$3)</f>
        <v>1</v>
      </c>
      <c r="O316" s="126">
        <f t="shared" si="1263"/>
        <v>0.2469879518</v>
      </c>
      <c r="P316" s="126">
        <f t="shared" si="1263"/>
        <v>0.4807692308</v>
      </c>
      <c r="Q316" s="126">
        <f t="shared" si="1263"/>
        <v>0.06100304834</v>
      </c>
      <c r="R316" s="126">
        <f t="shared" si="1263"/>
        <v>0.1187442076</v>
      </c>
      <c r="S316" s="126">
        <f t="shared" si="1263"/>
        <v>0.2311390533</v>
      </c>
      <c r="T316" s="126">
        <f t="shared" si="1263"/>
        <v>0.01506701796</v>
      </c>
      <c r="U316" s="126">
        <f t="shared" si="1263"/>
        <v>0.02932838862</v>
      </c>
      <c r="V316" s="126">
        <f t="shared" si="1263"/>
        <v>0.05708856135</v>
      </c>
      <c r="W316" s="126">
        <f t="shared" si="1263"/>
        <v>0.1111245448</v>
      </c>
      <c r="X316" s="126">
        <f t="shared" si="1263"/>
        <v>0.2469879518</v>
      </c>
      <c r="Y316" s="126">
        <f t="shared" si="1263"/>
        <v>0.06100304834</v>
      </c>
      <c r="Z316" s="126">
        <f t="shared" si="1263"/>
        <v>0.1187442076</v>
      </c>
      <c r="AA316" s="126">
        <f t="shared" si="1263"/>
        <v>0.01506701796</v>
      </c>
      <c r="AB316" s="126">
        <f t="shared" si="1263"/>
        <v>0.02932838862</v>
      </c>
      <c r="AC316" s="126">
        <f t="shared" si="1263"/>
        <v>0.05708856135</v>
      </c>
      <c r="AD316" s="126">
        <f t="shared" si="1263"/>
        <v>0.003721371907</v>
      </c>
      <c r="AE316" s="126">
        <f t="shared" si="1263"/>
        <v>0.007243758636</v>
      </c>
      <c r="AF316" s="126">
        <f t="shared" si="1263"/>
        <v>0.01410018684</v>
      </c>
      <c r="AG316" s="126">
        <f t="shared" si="1263"/>
        <v>0.02744642372</v>
      </c>
      <c r="AH316" s="126">
        <f t="shared" si="1263"/>
        <v>0.4807692308</v>
      </c>
      <c r="AI316" s="126">
        <f t="shared" si="1263"/>
        <v>0.1187442076</v>
      </c>
      <c r="AJ316" s="126">
        <f t="shared" si="1263"/>
        <v>0.2311390533</v>
      </c>
      <c r="AK316" s="126">
        <f t="shared" si="1263"/>
        <v>0.02932838862</v>
      </c>
      <c r="AL316" s="126">
        <f t="shared" si="1263"/>
        <v>0.05708856135</v>
      </c>
      <c r="AM316" s="126">
        <f t="shared" si="1263"/>
        <v>0.1111245448</v>
      </c>
      <c r="AN316" s="126">
        <f t="shared" si="1263"/>
        <v>0.007243758636</v>
      </c>
      <c r="AO316" s="126">
        <f t="shared" si="1263"/>
        <v>0.01410018684</v>
      </c>
      <c r="AP316" s="126">
        <f t="shared" si="1263"/>
        <v>0.02744642372</v>
      </c>
      <c r="AQ316" s="126">
        <f t="shared" si="1263"/>
        <v>0.05342526194</v>
      </c>
      <c r="AR316" s="126">
        <f t="shared" si="1263"/>
        <v>0.06100304834</v>
      </c>
      <c r="AS316" s="126">
        <f t="shared" si="1263"/>
        <v>0.01506701796</v>
      </c>
      <c r="AT316" s="126">
        <f t="shared" si="1263"/>
        <v>0.02932838862</v>
      </c>
      <c r="AU316" s="126">
        <f t="shared" si="1263"/>
        <v>0.003721371907</v>
      </c>
      <c r="AV316" s="126">
        <f t="shared" si="1263"/>
        <v>0.007243758636</v>
      </c>
      <c r="AW316" s="126">
        <f t="shared" si="1263"/>
        <v>0.01410018684</v>
      </c>
      <c r="AX316" s="126">
        <f t="shared" si="1263"/>
        <v>0.0009191340251</v>
      </c>
      <c r="AY316" s="126">
        <f t="shared" si="1263"/>
        <v>0.001789121109</v>
      </c>
      <c r="AZ316" s="126">
        <f t="shared" si="1263"/>
        <v>0.003482576267</v>
      </c>
      <c r="BA316" s="126">
        <f t="shared" si="1263"/>
        <v>0.00677893598</v>
      </c>
      <c r="BB316" s="126">
        <f t="shared" si="1263"/>
        <v>0.1187442076</v>
      </c>
      <c r="BC316" s="126">
        <f t="shared" si="1263"/>
        <v>0.02932838862</v>
      </c>
      <c r="BD316" s="126">
        <f t="shared" si="1263"/>
        <v>0.05708856135</v>
      </c>
      <c r="BE316" s="126">
        <f t="shared" si="1263"/>
        <v>0.007243758636</v>
      </c>
      <c r="BF316" s="126">
        <f t="shared" si="1263"/>
        <v>0.01410018684</v>
      </c>
      <c r="BG316" s="126">
        <f t="shared" si="1263"/>
        <v>0.02744642372</v>
      </c>
      <c r="BH316" s="126">
        <f t="shared" si="1263"/>
        <v>0.001789121109</v>
      </c>
      <c r="BI316" s="126">
        <f t="shared" si="1263"/>
        <v>0.003482576267</v>
      </c>
      <c r="BJ316" s="126">
        <f t="shared" si="1263"/>
        <v>0.00677893598</v>
      </c>
      <c r="BK316" s="126">
        <f t="shared" si="1263"/>
        <v>0.01319539602</v>
      </c>
      <c r="BL316" s="126">
        <f t="shared" si="1263"/>
        <v>0.2311390533</v>
      </c>
      <c r="BM316" s="126">
        <f t="shared" si="1263"/>
        <v>0.05708856135</v>
      </c>
      <c r="BN316" s="126">
        <f t="shared" si="1263"/>
        <v>0.1111245448</v>
      </c>
      <c r="BO316" s="126">
        <f t="shared" si="1263"/>
        <v>0.01410018684</v>
      </c>
      <c r="BP316" s="126">
        <f t="shared" si="1263"/>
        <v>0.02744642372</v>
      </c>
      <c r="BQ316" s="126">
        <f t="shared" si="1263"/>
        <v>0.05342526194</v>
      </c>
      <c r="BR316" s="126">
        <f t="shared" si="1263"/>
        <v>0.003482576267</v>
      </c>
      <c r="BS316" s="126">
        <f t="shared" si="1263"/>
        <v>0.00677893598</v>
      </c>
      <c r="BT316" s="126">
        <f t="shared" si="1263"/>
        <v>0.01319539602</v>
      </c>
      <c r="BU316" s="126">
        <f t="shared" si="1263"/>
        <v>0.02568522209</v>
      </c>
      <c r="BV316" s="126">
        <f t="shared" si="1263"/>
        <v>0.01506701796</v>
      </c>
      <c r="BW316" s="126">
        <f t="shared" si="1263"/>
        <v>0.003721371907</v>
      </c>
      <c r="BX316" s="126">
        <f t="shared" si="1263"/>
        <v>0.007243758636</v>
      </c>
      <c r="BY316" s="126">
        <f t="shared" si="1263"/>
        <v>0.0009191340251</v>
      </c>
      <c r="BZ316" s="126">
        <f t="shared" si="1263"/>
        <v>0.001789121109</v>
      </c>
      <c r="CA316" s="126">
        <f t="shared" si="1263"/>
        <v>0.003482576267</v>
      </c>
      <c r="CB316" s="126">
        <f t="shared" si="1263"/>
        <v>0.0002270150303</v>
      </c>
      <c r="CC316" s="126">
        <f t="shared" si="1263"/>
        <v>0.0004418913582</v>
      </c>
      <c r="CD316" s="126">
        <f t="shared" si="1263"/>
        <v>0.0008601543793</v>
      </c>
      <c r="CE316" s="126">
        <f t="shared" si="1263"/>
        <v>0.001674315513</v>
      </c>
      <c r="CF316" s="126">
        <f t="shared" si="1263"/>
        <v>0.02932838862</v>
      </c>
      <c r="CG316" s="126">
        <f t="shared" si="1263"/>
        <v>0.007243758636</v>
      </c>
      <c r="CH316" s="126">
        <f t="shared" si="1263"/>
        <v>0.01410018684</v>
      </c>
      <c r="CI316" s="126">
        <f t="shared" si="1263"/>
        <v>0.001789121109</v>
      </c>
      <c r="CJ316" s="126">
        <f t="shared" si="1263"/>
        <v>0.003482576267</v>
      </c>
      <c r="CK316" s="126">
        <f t="shared" si="1263"/>
        <v>0.00677893598</v>
      </c>
      <c r="CL316" s="126">
        <f t="shared" si="1263"/>
        <v>0.0004418913582</v>
      </c>
      <c r="CM316" s="126">
        <f t="shared" si="1263"/>
        <v>0.0008601543793</v>
      </c>
      <c r="CN316" s="126">
        <f t="shared" si="1263"/>
        <v>0.001674315513</v>
      </c>
      <c r="CO316" s="126">
        <f t="shared" si="1263"/>
        <v>0.003259103837</v>
      </c>
      <c r="CP316" s="126">
        <f t="shared" si="1263"/>
        <v>0.05708856135</v>
      </c>
      <c r="CQ316" s="126">
        <f t="shared" si="1263"/>
        <v>0.01410018684</v>
      </c>
      <c r="CR316" s="126">
        <f t="shared" si="1263"/>
        <v>0.02744642372</v>
      </c>
      <c r="CS316" s="126">
        <f t="shared" si="1263"/>
        <v>0.003482576267</v>
      </c>
      <c r="CT316" s="126">
        <f t="shared" si="1263"/>
        <v>0.00677893598</v>
      </c>
      <c r="CU316" s="126">
        <f t="shared" si="1263"/>
        <v>0.01319539602</v>
      </c>
      <c r="CV316" s="126">
        <f t="shared" si="1263"/>
        <v>0.0008601543793</v>
      </c>
      <c r="CW316" s="126">
        <f t="shared" si="1263"/>
        <v>0.001674315513</v>
      </c>
      <c r="CX316" s="126">
        <f t="shared" si="1263"/>
        <v>0.003259103837</v>
      </c>
      <c r="CY316" s="126">
        <f t="shared" si="1263"/>
        <v>0.006343940395</v>
      </c>
      <c r="CZ316" s="126">
        <f t="shared" si="1263"/>
        <v>0.1111245448</v>
      </c>
      <c r="DA316" s="126">
        <f t="shared" si="1263"/>
        <v>0.02744642372</v>
      </c>
      <c r="DB316" s="126">
        <f t="shared" si="1263"/>
        <v>0.05342526194</v>
      </c>
      <c r="DC316" s="126">
        <f t="shared" si="1263"/>
        <v>0.00677893598</v>
      </c>
      <c r="DD316" s="126">
        <f t="shared" si="1263"/>
        <v>0.01319539602</v>
      </c>
      <c r="DE316" s="126">
        <f t="shared" si="1263"/>
        <v>0.02568522209</v>
      </c>
      <c r="DF316" s="126">
        <f t="shared" si="1263"/>
        <v>0.001674315513</v>
      </c>
      <c r="DG316" s="126">
        <f t="shared" si="1263"/>
        <v>0.003259103837</v>
      </c>
      <c r="DH316" s="126">
        <f t="shared" si="1263"/>
        <v>0.006343940395</v>
      </c>
      <c r="DI316" s="126">
        <f t="shared" si="1263"/>
        <v>0.01234866446</v>
      </c>
      <c r="DJ316" s="126">
        <f t="shared" ref="DJ316:DS316" si="1264">$A316*OFFSET($D316,0,DJ$3)</f>
        <v>0.3770053476</v>
      </c>
      <c r="DK316" s="126">
        <f t="shared" si="1264"/>
        <v>0.09311577862</v>
      </c>
      <c r="DL316" s="126">
        <f t="shared" si="1264"/>
        <v>0.181252571</v>
      </c>
      <c r="DM316" s="126">
        <f t="shared" si="1264"/>
        <v>0.02299847544</v>
      </c>
      <c r="DN316" s="126">
        <f t="shared" si="1264"/>
        <v>0.04476720126</v>
      </c>
      <c r="DO316" s="126">
        <f t="shared" si="1264"/>
        <v>0.08714065911</v>
      </c>
      <c r="DP316" s="126">
        <f t="shared" si="1264"/>
        <v>0.005680346344</v>
      </c>
      <c r="DQ316" s="126">
        <f t="shared" si="1264"/>
        <v>0.01105695935</v>
      </c>
      <c r="DR316" s="126">
        <f t="shared" si="1264"/>
        <v>0.02152269291</v>
      </c>
      <c r="DS316" s="126">
        <f t="shared" si="1264"/>
        <v>0.04189454765</v>
      </c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5">
        <f t="shared" ref="EF316:EO316" si="1265">D316*EF$3</f>
        <v>-0.002271078519</v>
      </c>
      <c r="EG316" s="125">
        <f t="shared" si="1265"/>
        <v>0.1094081965</v>
      </c>
      <c r="EH316" s="125">
        <f t="shared" si="1265"/>
        <v>0.2763435985</v>
      </c>
      <c r="EI316" s="125">
        <f t="shared" si="1265"/>
        <v>-0.02176635276</v>
      </c>
      <c r="EJ316" s="125">
        <f t="shared" si="1265"/>
        <v>0.06349654185</v>
      </c>
      <c r="EK316" s="125">
        <f t="shared" si="1265"/>
        <v>-0.05184230235</v>
      </c>
      <c r="EL316" s="125">
        <f t="shared" si="1265"/>
        <v>0.005140813056</v>
      </c>
      <c r="EM316" s="125">
        <f t="shared" si="1265"/>
        <v>-0.008917505576</v>
      </c>
      <c r="EN316" s="125">
        <f t="shared" si="1265"/>
        <v>-0.01938440538</v>
      </c>
      <c r="EO316" s="125">
        <f t="shared" si="1265"/>
        <v>0.03849113404</v>
      </c>
      <c r="EP316" s="127">
        <f t="shared" si="17"/>
        <v>0.3886986394</v>
      </c>
      <c r="EQ316" s="127">
        <v>-0.01993983432938118</v>
      </c>
      <c r="ER316" s="127">
        <f t="shared" si="18"/>
        <v>0.3770053476</v>
      </c>
      <c r="ES316" s="127">
        <f t="shared" si="19"/>
        <v>0.0001367330732</v>
      </c>
      <c r="ET316" s="127">
        <f t="shared" si="20"/>
        <v>0.003173831408</v>
      </c>
    </row>
    <row r="317">
      <c r="A317" s="123">
        <f>'Yield Tabulations'!Z318</f>
        <v>0.2858243451</v>
      </c>
      <c r="B317" s="124">
        <f>'Yield Tabulations'!V318</f>
        <v>0.2917705736</v>
      </c>
      <c r="C317" s="124">
        <f>'Yield Tabulations'!W318</f>
        <v>0.2762096774</v>
      </c>
      <c r="D317" s="125">
        <f t="shared" si="11"/>
        <v>1</v>
      </c>
      <c r="E317" s="125">
        <f t="shared" ref="E317:M317" si="1266">POWER($B317,E$1)*POWER($C317,E$2)</f>
        <v>0.2762096774</v>
      </c>
      <c r="F317" s="125">
        <f t="shared" si="1266"/>
        <v>0.2917705736</v>
      </c>
      <c r="G317" s="125">
        <f t="shared" si="1266"/>
        <v>0.0762917859</v>
      </c>
      <c r="H317" s="125">
        <f t="shared" si="1266"/>
        <v>0.08058985601</v>
      </c>
      <c r="I317" s="125">
        <f t="shared" si="1266"/>
        <v>0.0851300676</v>
      </c>
      <c r="J317" s="125">
        <f t="shared" si="1266"/>
        <v>0.02107252957</v>
      </c>
      <c r="K317" s="125">
        <f t="shared" si="1266"/>
        <v>0.02225969813</v>
      </c>
      <c r="L317" s="125">
        <f t="shared" si="1266"/>
        <v>0.02351374851</v>
      </c>
      <c r="M317" s="125">
        <f t="shared" si="1266"/>
        <v>0.02483844865</v>
      </c>
      <c r="N317" s="126">
        <f t="shared" ref="N317:DI317" si="1267">OFFSET($D317,0,N$2)*OFFSET($D317,0,N$3)</f>
        <v>1</v>
      </c>
      <c r="O317" s="126">
        <f t="shared" si="1267"/>
        <v>0.2762096774</v>
      </c>
      <c r="P317" s="126">
        <f t="shared" si="1267"/>
        <v>0.2917705736</v>
      </c>
      <c r="Q317" s="126">
        <f t="shared" si="1267"/>
        <v>0.0762917859</v>
      </c>
      <c r="R317" s="126">
        <f t="shared" si="1267"/>
        <v>0.08058985601</v>
      </c>
      <c r="S317" s="126">
        <f t="shared" si="1267"/>
        <v>0.0851300676</v>
      </c>
      <c r="T317" s="126">
        <f t="shared" si="1267"/>
        <v>0.02107252957</v>
      </c>
      <c r="U317" s="126">
        <f t="shared" si="1267"/>
        <v>0.02225969813</v>
      </c>
      <c r="V317" s="126">
        <f t="shared" si="1267"/>
        <v>0.02351374851</v>
      </c>
      <c r="W317" s="126">
        <f t="shared" si="1267"/>
        <v>0.02483844865</v>
      </c>
      <c r="X317" s="126">
        <f t="shared" si="1267"/>
        <v>0.2762096774</v>
      </c>
      <c r="Y317" s="126">
        <f t="shared" si="1267"/>
        <v>0.0762917859</v>
      </c>
      <c r="Z317" s="126">
        <f t="shared" si="1267"/>
        <v>0.08058985601</v>
      </c>
      <c r="AA317" s="126">
        <f t="shared" si="1267"/>
        <v>0.02107252957</v>
      </c>
      <c r="AB317" s="126">
        <f t="shared" si="1267"/>
        <v>0.02225969813</v>
      </c>
      <c r="AC317" s="126">
        <f t="shared" si="1267"/>
        <v>0.02351374851</v>
      </c>
      <c r="AD317" s="126">
        <f t="shared" si="1267"/>
        <v>0.005820436596</v>
      </c>
      <c r="AE317" s="126">
        <f t="shared" si="1267"/>
        <v>0.00614834404</v>
      </c>
      <c r="AF317" s="126">
        <f t="shared" si="1267"/>
        <v>0.006494724891</v>
      </c>
      <c r="AG317" s="126">
        <f t="shared" si="1267"/>
        <v>0.00686061989</v>
      </c>
      <c r="AH317" s="126">
        <f t="shared" si="1267"/>
        <v>0.2917705736</v>
      </c>
      <c r="AI317" s="126">
        <f t="shared" si="1267"/>
        <v>0.08058985601</v>
      </c>
      <c r="AJ317" s="126">
        <f t="shared" si="1267"/>
        <v>0.0851300676</v>
      </c>
      <c r="AK317" s="126">
        <f t="shared" si="1267"/>
        <v>0.02225969813</v>
      </c>
      <c r="AL317" s="126">
        <f t="shared" si="1267"/>
        <v>0.02351374851</v>
      </c>
      <c r="AM317" s="126">
        <f t="shared" si="1267"/>
        <v>0.02483844865</v>
      </c>
      <c r="AN317" s="126">
        <f t="shared" si="1267"/>
        <v>0.00614834404</v>
      </c>
      <c r="AO317" s="126">
        <f t="shared" si="1267"/>
        <v>0.006494724891</v>
      </c>
      <c r="AP317" s="126">
        <f t="shared" si="1267"/>
        <v>0.00686061989</v>
      </c>
      <c r="AQ317" s="126">
        <f t="shared" si="1267"/>
        <v>0.007247128409</v>
      </c>
      <c r="AR317" s="126">
        <f t="shared" si="1267"/>
        <v>0.0762917859</v>
      </c>
      <c r="AS317" s="126">
        <f t="shared" si="1267"/>
        <v>0.02107252957</v>
      </c>
      <c r="AT317" s="126">
        <f t="shared" si="1267"/>
        <v>0.02225969813</v>
      </c>
      <c r="AU317" s="126">
        <f t="shared" si="1267"/>
        <v>0.005820436596</v>
      </c>
      <c r="AV317" s="126">
        <f t="shared" si="1267"/>
        <v>0.00614834404</v>
      </c>
      <c r="AW317" s="126">
        <f t="shared" si="1267"/>
        <v>0.006494724891</v>
      </c>
      <c r="AX317" s="126">
        <f t="shared" si="1267"/>
        <v>0.001607660915</v>
      </c>
      <c r="AY317" s="126">
        <f t="shared" si="1267"/>
        <v>0.001698232124</v>
      </c>
      <c r="AZ317" s="126">
        <f t="shared" si="1267"/>
        <v>0.001793905867</v>
      </c>
      <c r="BA317" s="126">
        <f t="shared" si="1267"/>
        <v>0.001894969607</v>
      </c>
      <c r="BB317" s="126">
        <f t="shared" si="1267"/>
        <v>0.08058985601</v>
      </c>
      <c r="BC317" s="126">
        <f t="shared" si="1267"/>
        <v>0.02225969813</v>
      </c>
      <c r="BD317" s="126">
        <f t="shared" si="1267"/>
        <v>0.02351374851</v>
      </c>
      <c r="BE317" s="126">
        <f t="shared" si="1267"/>
        <v>0.00614834404</v>
      </c>
      <c r="BF317" s="126">
        <f t="shared" si="1267"/>
        <v>0.006494724891</v>
      </c>
      <c r="BG317" s="126">
        <f t="shared" si="1267"/>
        <v>0.00686061989</v>
      </c>
      <c r="BH317" s="126">
        <f t="shared" si="1267"/>
        <v>0.001698232124</v>
      </c>
      <c r="BI317" s="126">
        <f t="shared" si="1267"/>
        <v>0.001793905867</v>
      </c>
      <c r="BJ317" s="126">
        <f t="shared" si="1267"/>
        <v>0.001894969607</v>
      </c>
      <c r="BK317" s="126">
        <f t="shared" si="1267"/>
        <v>0.002001727</v>
      </c>
      <c r="BL317" s="126">
        <f t="shared" si="1267"/>
        <v>0.0851300676</v>
      </c>
      <c r="BM317" s="126">
        <f t="shared" si="1267"/>
        <v>0.02351374851</v>
      </c>
      <c r="BN317" s="126">
        <f t="shared" si="1267"/>
        <v>0.02483844865</v>
      </c>
      <c r="BO317" s="126">
        <f t="shared" si="1267"/>
        <v>0.006494724891</v>
      </c>
      <c r="BP317" s="126">
        <f t="shared" si="1267"/>
        <v>0.00686061989</v>
      </c>
      <c r="BQ317" s="126">
        <f t="shared" si="1267"/>
        <v>0.007247128409</v>
      </c>
      <c r="BR317" s="126">
        <f t="shared" si="1267"/>
        <v>0.001793905867</v>
      </c>
      <c r="BS317" s="126">
        <f t="shared" si="1267"/>
        <v>0.001894969607</v>
      </c>
      <c r="BT317" s="126">
        <f t="shared" si="1267"/>
        <v>0.002001727</v>
      </c>
      <c r="BU317" s="126">
        <f t="shared" si="1267"/>
        <v>0.002114498813</v>
      </c>
      <c r="BV317" s="126">
        <f t="shared" si="1267"/>
        <v>0.02107252957</v>
      </c>
      <c r="BW317" s="126">
        <f t="shared" si="1267"/>
        <v>0.005820436596</v>
      </c>
      <c r="BX317" s="126">
        <f t="shared" si="1267"/>
        <v>0.00614834404</v>
      </c>
      <c r="BY317" s="126">
        <f t="shared" si="1267"/>
        <v>0.001607660915</v>
      </c>
      <c r="BZ317" s="126">
        <f t="shared" si="1267"/>
        <v>0.001698232124</v>
      </c>
      <c r="CA317" s="126">
        <f t="shared" si="1267"/>
        <v>0.001793905867</v>
      </c>
      <c r="CB317" s="126">
        <f t="shared" si="1267"/>
        <v>0.0004440515026</v>
      </c>
      <c r="CC317" s="126">
        <f t="shared" si="1267"/>
        <v>0.0004690681471</v>
      </c>
      <c r="CD317" s="126">
        <f t="shared" si="1267"/>
        <v>0.0004954941609</v>
      </c>
      <c r="CE317" s="126">
        <f t="shared" si="1267"/>
        <v>0.0005234089438</v>
      </c>
      <c r="CF317" s="126">
        <f t="shared" si="1267"/>
        <v>0.02225969813</v>
      </c>
      <c r="CG317" s="126">
        <f t="shared" si="1267"/>
        <v>0.00614834404</v>
      </c>
      <c r="CH317" s="126">
        <f t="shared" si="1267"/>
        <v>0.006494724891</v>
      </c>
      <c r="CI317" s="126">
        <f t="shared" si="1267"/>
        <v>0.001698232124</v>
      </c>
      <c r="CJ317" s="126">
        <f t="shared" si="1267"/>
        <v>0.001793905867</v>
      </c>
      <c r="CK317" s="126">
        <f t="shared" si="1267"/>
        <v>0.001894969607</v>
      </c>
      <c r="CL317" s="126">
        <f t="shared" si="1267"/>
        <v>0.0004690681471</v>
      </c>
      <c r="CM317" s="126">
        <f t="shared" si="1267"/>
        <v>0.0004954941609</v>
      </c>
      <c r="CN317" s="126">
        <f t="shared" si="1267"/>
        <v>0.0005234089438</v>
      </c>
      <c r="CO317" s="126">
        <f t="shared" si="1267"/>
        <v>0.000552896369</v>
      </c>
      <c r="CP317" s="126">
        <f t="shared" si="1267"/>
        <v>0.02351374851</v>
      </c>
      <c r="CQ317" s="126">
        <f t="shared" si="1267"/>
        <v>0.006494724891</v>
      </c>
      <c r="CR317" s="126">
        <f t="shared" si="1267"/>
        <v>0.00686061989</v>
      </c>
      <c r="CS317" s="126">
        <f t="shared" si="1267"/>
        <v>0.001793905867</v>
      </c>
      <c r="CT317" s="126">
        <f t="shared" si="1267"/>
        <v>0.001894969607</v>
      </c>
      <c r="CU317" s="126">
        <f t="shared" si="1267"/>
        <v>0.002001727</v>
      </c>
      <c r="CV317" s="126">
        <f t="shared" si="1267"/>
        <v>0.0004954941609</v>
      </c>
      <c r="CW317" s="126">
        <f t="shared" si="1267"/>
        <v>0.0005234089438</v>
      </c>
      <c r="CX317" s="126">
        <f t="shared" si="1267"/>
        <v>0.000552896369</v>
      </c>
      <c r="CY317" s="126">
        <f t="shared" si="1267"/>
        <v>0.000584045035</v>
      </c>
      <c r="CZ317" s="126">
        <f t="shared" si="1267"/>
        <v>0.02483844865</v>
      </c>
      <c r="DA317" s="126">
        <f t="shared" si="1267"/>
        <v>0.00686061989</v>
      </c>
      <c r="DB317" s="126">
        <f t="shared" si="1267"/>
        <v>0.007247128409</v>
      </c>
      <c r="DC317" s="126">
        <f t="shared" si="1267"/>
        <v>0.001894969607</v>
      </c>
      <c r="DD317" s="126">
        <f t="shared" si="1267"/>
        <v>0.002001727</v>
      </c>
      <c r="DE317" s="126">
        <f t="shared" si="1267"/>
        <v>0.002114498813</v>
      </c>
      <c r="DF317" s="126">
        <f t="shared" si="1267"/>
        <v>0.0005234089438</v>
      </c>
      <c r="DG317" s="126">
        <f t="shared" si="1267"/>
        <v>0.000552896369</v>
      </c>
      <c r="DH317" s="126">
        <f t="shared" si="1267"/>
        <v>0.000584045035</v>
      </c>
      <c r="DI317" s="126">
        <f t="shared" si="1267"/>
        <v>0.0006169485314</v>
      </c>
      <c r="DJ317" s="126">
        <f t="shared" ref="DJ317:DS317" si="1268">$A317*OFFSET($D317,0,DJ$3)</f>
        <v>0.2858243451</v>
      </c>
      <c r="DK317" s="126">
        <f t="shared" si="1268"/>
        <v>0.07894745017</v>
      </c>
      <c r="DL317" s="126">
        <f t="shared" si="1268"/>
        <v>0.08339513312</v>
      </c>
      <c r="DM317" s="126">
        <f t="shared" si="1268"/>
        <v>0.02180604974</v>
      </c>
      <c r="DN317" s="126">
        <f t="shared" si="1268"/>
        <v>0.02303454282</v>
      </c>
      <c r="DO317" s="126">
        <f t="shared" si="1268"/>
        <v>0.02433224582</v>
      </c>
      <c r="DP317" s="126">
        <f t="shared" si="1268"/>
        <v>0.006023041966</v>
      </c>
      <c r="DQ317" s="126">
        <f t="shared" si="1268"/>
        <v>0.006362363641</v>
      </c>
      <c r="DR317" s="126">
        <f t="shared" si="1268"/>
        <v>0.00672080177</v>
      </c>
      <c r="DS317" s="126">
        <f t="shared" si="1268"/>
        <v>0.00709943332</v>
      </c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5">
        <f t="shared" ref="EF317:EO317" si="1269">D317*EF$3</f>
        <v>-0.002271078519</v>
      </c>
      <c r="EG317" s="125">
        <f t="shared" si="1269"/>
        <v>0.1223525376</v>
      </c>
      <c r="EH317" s="125">
        <f t="shared" si="1269"/>
        <v>0.1677081749</v>
      </c>
      <c r="EI317" s="125">
        <f t="shared" si="1269"/>
        <v>-0.02722149089</v>
      </c>
      <c r="EJ317" s="125">
        <f t="shared" si="1269"/>
        <v>0.04309412028</v>
      </c>
      <c r="EK317" s="125">
        <f t="shared" si="1269"/>
        <v>-0.01909386857</v>
      </c>
      <c r="EL317" s="125">
        <f t="shared" si="1269"/>
        <v>0.007189872304</v>
      </c>
      <c r="EM317" s="125">
        <f t="shared" si="1269"/>
        <v>-0.006768219855</v>
      </c>
      <c r="EN317" s="125">
        <f t="shared" si="1269"/>
        <v>-0.007984086873</v>
      </c>
      <c r="EO317" s="125">
        <f t="shared" si="1269"/>
        <v>0.008603500315</v>
      </c>
      <c r="EP317" s="127">
        <f t="shared" si="17"/>
        <v>0.2856094607</v>
      </c>
      <c r="EQ317" s="127">
        <v>-0.01993983432938118</v>
      </c>
      <c r="ER317" s="127">
        <f t="shared" si="18"/>
        <v>0.2858243451</v>
      </c>
      <c r="ES317" s="127">
        <f t="shared" si="19"/>
        <v>0.00000004617531266</v>
      </c>
      <c r="ET317" s="127">
        <f t="shared" si="20"/>
        <v>0.02176149254</v>
      </c>
    </row>
    <row r="318">
      <c r="A318" s="123">
        <f>'Yield Tabulations'!Z319</f>
        <v>0.3840206186</v>
      </c>
      <c r="B318" s="124">
        <f>'Yield Tabulations'!V319</f>
        <v>0.4194214876</v>
      </c>
      <c r="C318" s="124">
        <f>'Yield Tabulations'!W319</f>
        <v>0.3253424658</v>
      </c>
      <c r="D318" s="125">
        <f t="shared" si="11"/>
        <v>1</v>
      </c>
      <c r="E318" s="125">
        <f t="shared" ref="E318:M318" si="1270">POWER($B318,E$1)*POWER($C318,E$2)</f>
        <v>0.3253424658</v>
      </c>
      <c r="F318" s="125">
        <f t="shared" si="1270"/>
        <v>0.4194214876</v>
      </c>
      <c r="G318" s="125">
        <f t="shared" si="1270"/>
        <v>0.10584772</v>
      </c>
      <c r="H318" s="125">
        <f t="shared" si="1270"/>
        <v>0.136455621</v>
      </c>
      <c r="I318" s="125">
        <f t="shared" si="1270"/>
        <v>0.1759143843</v>
      </c>
      <c r="J318" s="125">
        <f t="shared" si="1270"/>
        <v>0.03443675823</v>
      </c>
      <c r="K318" s="125">
        <f t="shared" si="1270"/>
        <v>0.04439480819</v>
      </c>
      <c r="L318" s="125">
        <f t="shared" si="1270"/>
        <v>0.05723241954</v>
      </c>
      <c r="M318" s="125">
        <f t="shared" si="1270"/>
        <v>0.07378227274</v>
      </c>
      <c r="N318" s="126">
        <f t="shared" ref="N318:DI318" si="1271">OFFSET($D318,0,N$2)*OFFSET($D318,0,N$3)</f>
        <v>1</v>
      </c>
      <c r="O318" s="126">
        <f t="shared" si="1271"/>
        <v>0.3253424658</v>
      </c>
      <c r="P318" s="126">
        <f t="shared" si="1271"/>
        <v>0.4194214876</v>
      </c>
      <c r="Q318" s="126">
        <f t="shared" si="1271"/>
        <v>0.10584772</v>
      </c>
      <c r="R318" s="126">
        <f t="shared" si="1271"/>
        <v>0.136455621</v>
      </c>
      <c r="S318" s="126">
        <f t="shared" si="1271"/>
        <v>0.1759143843</v>
      </c>
      <c r="T318" s="126">
        <f t="shared" si="1271"/>
        <v>0.03443675823</v>
      </c>
      <c r="U318" s="126">
        <f t="shared" si="1271"/>
        <v>0.04439480819</v>
      </c>
      <c r="V318" s="126">
        <f t="shared" si="1271"/>
        <v>0.05723241954</v>
      </c>
      <c r="W318" s="126">
        <f t="shared" si="1271"/>
        <v>0.07378227274</v>
      </c>
      <c r="X318" s="126">
        <f t="shared" si="1271"/>
        <v>0.3253424658</v>
      </c>
      <c r="Y318" s="126">
        <f t="shared" si="1271"/>
        <v>0.10584772</v>
      </c>
      <c r="Z318" s="126">
        <f t="shared" si="1271"/>
        <v>0.136455621</v>
      </c>
      <c r="AA318" s="126">
        <f t="shared" si="1271"/>
        <v>0.03443675823</v>
      </c>
      <c r="AB318" s="126">
        <f t="shared" si="1271"/>
        <v>0.04439480819</v>
      </c>
      <c r="AC318" s="126">
        <f t="shared" si="1271"/>
        <v>0.05723241954</v>
      </c>
      <c r="AD318" s="126">
        <f t="shared" si="1271"/>
        <v>0.01120373983</v>
      </c>
      <c r="AE318" s="126">
        <f t="shared" si="1271"/>
        <v>0.01444351636</v>
      </c>
      <c r="AF318" s="126">
        <f t="shared" si="1271"/>
        <v>0.01862013649</v>
      </c>
      <c r="AG318" s="126">
        <f t="shared" si="1271"/>
        <v>0.02400450654</v>
      </c>
      <c r="AH318" s="126">
        <f t="shared" si="1271"/>
        <v>0.4194214876</v>
      </c>
      <c r="AI318" s="126">
        <f t="shared" si="1271"/>
        <v>0.136455621</v>
      </c>
      <c r="AJ318" s="126">
        <f t="shared" si="1271"/>
        <v>0.1759143843</v>
      </c>
      <c r="AK318" s="126">
        <f t="shared" si="1271"/>
        <v>0.04439480819</v>
      </c>
      <c r="AL318" s="126">
        <f t="shared" si="1271"/>
        <v>0.05723241954</v>
      </c>
      <c r="AM318" s="126">
        <f t="shared" si="1271"/>
        <v>0.07378227274</v>
      </c>
      <c r="AN318" s="126">
        <f t="shared" si="1271"/>
        <v>0.01444351636</v>
      </c>
      <c r="AO318" s="126">
        <f t="shared" si="1271"/>
        <v>0.01862013649</v>
      </c>
      <c r="AP318" s="126">
        <f t="shared" si="1271"/>
        <v>0.02400450654</v>
      </c>
      <c r="AQ318" s="126">
        <f t="shared" si="1271"/>
        <v>0.03094587059</v>
      </c>
      <c r="AR318" s="126">
        <f t="shared" si="1271"/>
        <v>0.10584772</v>
      </c>
      <c r="AS318" s="126">
        <f t="shared" si="1271"/>
        <v>0.03443675823</v>
      </c>
      <c r="AT318" s="126">
        <f t="shared" si="1271"/>
        <v>0.04439480819</v>
      </c>
      <c r="AU318" s="126">
        <f t="shared" si="1271"/>
        <v>0.01120373983</v>
      </c>
      <c r="AV318" s="126">
        <f t="shared" si="1271"/>
        <v>0.01444351636</v>
      </c>
      <c r="AW318" s="126">
        <f t="shared" si="1271"/>
        <v>0.01862013649</v>
      </c>
      <c r="AX318" s="126">
        <f t="shared" si="1271"/>
        <v>0.003645052343</v>
      </c>
      <c r="AY318" s="126">
        <f t="shared" si="1271"/>
        <v>0.004699089228</v>
      </c>
      <c r="AZ318" s="126">
        <f t="shared" si="1271"/>
        <v>0.006057921119</v>
      </c>
      <c r="BA318" s="126">
        <f t="shared" si="1271"/>
        <v>0.007809685347</v>
      </c>
      <c r="BB318" s="126">
        <f t="shared" si="1271"/>
        <v>0.136455621</v>
      </c>
      <c r="BC318" s="126">
        <f t="shared" si="1271"/>
        <v>0.04439480819</v>
      </c>
      <c r="BD318" s="126">
        <f t="shared" si="1271"/>
        <v>0.05723241954</v>
      </c>
      <c r="BE318" s="126">
        <f t="shared" si="1271"/>
        <v>0.01444351636</v>
      </c>
      <c r="BF318" s="126">
        <f t="shared" si="1271"/>
        <v>0.01862013649</v>
      </c>
      <c r="BG318" s="126">
        <f t="shared" si="1271"/>
        <v>0.02400450654</v>
      </c>
      <c r="BH318" s="126">
        <f t="shared" si="1271"/>
        <v>0.004699089228</v>
      </c>
      <c r="BI318" s="126">
        <f t="shared" si="1271"/>
        <v>0.006057921119</v>
      </c>
      <c r="BJ318" s="126">
        <f t="shared" si="1271"/>
        <v>0.007809685347</v>
      </c>
      <c r="BK318" s="126">
        <f t="shared" si="1271"/>
        <v>0.01006800584</v>
      </c>
      <c r="BL318" s="126">
        <f t="shared" si="1271"/>
        <v>0.1759143843</v>
      </c>
      <c r="BM318" s="126">
        <f t="shared" si="1271"/>
        <v>0.05723241954</v>
      </c>
      <c r="BN318" s="126">
        <f t="shared" si="1271"/>
        <v>0.07378227274</v>
      </c>
      <c r="BO318" s="126">
        <f t="shared" si="1271"/>
        <v>0.01862013649</v>
      </c>
      <c r="BP318" s="126">
        <f t="shared" si="1271"/>
        <v>0.02400450654</v>
      </c>
      <c r="BQ318" s="126">
        <f t="shared" si="1271"/>
        <v>0.03094587059</v>
      </c>
      <c r="BR318" s="126">
        <f t="shared" si="1271"/>
        <v>0.006057921119</v>
      </c>
      <c r="BS318" s="126">
        <f t="shared" si="1271"/>
        <v>0.007809685347</v>
      </c>
      <c r="BT318" s="126">
        <f t="shared" si="1271"/>
        <v>0.01006800584</v>
      </c>
      <c r="BU318" s="126">
        <f t="shared" si="1271"/>
        <v>0.01297936308</v>
      </c>
      <c r="BV318" s="126">
        <f t="shared" si="1271"/>
        <v>0.03443675823</v>
      </c>
      <c r="BW318" s="126">
        <f t="shared" si="1271"/>
        <v>0.01120373983</v>
      </c>
      <c r="BX318" s="126">
        <f t="shared" si="1271"/>
        <v>0.01444351636</v>
      </c>
      <c r="BY318" s="126">
        <f t="shared" si="1271"/>
        <v>0.003645052343</v>
      </c>
      <c r="BZ318" s="126">
        <f t="shared" si="1271"/>
        <v>0.004699089228</v>
      </c>
      <c r="CA318" s="126">
        <f t="shared" si="1271"/>
        <v>0.006057921119</v>
      </c>
      <c r="CB318" s="126">
        <f t="shared" si="1271"/>
        <v>0.001185890317</v>
      </c>
      <c r="CC318" s="126">
        <f t="shared" si="1271"/>
        <v>0.001528813276</v>
      </c>
      <c r="CD318" s="126">
        <f t="shared" si="1271"/>
        <v>0.001970898994</v>
      </c>
      <c r="CE318" s="126">
        <f t="shared" si="1271"/>
        <v>0.002540822288</v>
      </c>
      <c r="CF318" s="126">
        <f t="shared" si="1271"/>
        <v>0.04439480819</v>
      </c>
      <c r="CG318" s="126">
        <f t="shared" si="1271"/>
        <v>0.01444351636</v>
      </c>
      <c r="CH318" s="126">
        <f t="shared" si="1271"/>
        <v>0.01862013649</v>
      </c>
      <c r="CI318" s="126">
        <f t="shared" si="1271"/>
        <v>0.004699089228</v>
      </c>
      <c r="CJ318" s="126">
        <f t="shared" si="1271"/>
        <v>0.006057921119</v>
      </c>
      <c r="CK318" s="126">
        <f t="shared" si="1271"/>
        <v>0.007809685347</v>
      </c>
      <c r="CL318" s="126">
        <f t="shared" si="1271"/>
        <v>0.001528813276</v>
      </c>
      <c r="CM318" s="126">
        <f t="shared" si="1271"/>
        <v>0.001970898994</v>
      </c>
      <c r="CN318" s="126">
        <f t="shared" si="1271"/>
        <v>0.002540822288</v>
      </c>
      <c r="CO318" s="126">
        <f t="shared" si="1271"/>
        <v>0.003275549846</v>
      </c>
      <c r="CP318" s="126">
        <f t="shared" si="1271"/>
        <v>0.05723241954</v>
      </c>
      <c r="CQ318" s="126">
        <f t="shared" si="1271"/>
        <v>0.01862013649</v>
      </c>
      <c r="CR318" s="126">
        <f t="shared" si="1271"/>
        <v>0.02400450654</v>
      </c>
      <c r="CS318" s="126">
        <f t="shared" si="1271"/>
        <v>0.006057921119</v>
      </c>
      <c r="CT318" s="126">
        <f t="shared" si="1271"/>
        <v>0.007809685347</v>
      </c>
      <c r="CU318" s="126">
        <f t="shared" si="1271"/>
        <v>0.01006800584</v>
      </c>
      <c r="CV318" s="126">
        <f t="shared" si="1271"/>
        <v>0.001970898994</v>
      </c>
      <c r="CW318" s="126">
        <f t="shared" si="1271"/>
        <v>0.002540822288</v>
      </c>
      <c r="CX318" s="126">
        <f t="shared" si="1271"/>
        <v>0.003275549846</v>
      </c>
      <c r="CY318" s="126">
        <f t="shared" si="1271"/>
        <v>0.004222737988</v>
      </c>
      <c r="CZ318" s="126">
        <f t="shared" si="1271"/>
        <v>0.07378227274</v>
      </c>
      <c r="DA318" s="126">
        <f t="shared" si="1271"/>
        <v>0.02400450654</v>
      </c>
      <c r="DB318" s="126">
        <f t="shared" si="1271"/>
        <v>0.03094587059</v>
      </c>
      <c r="DC318" s="126">
        <f t="shared" si="1271"/>
        <v>0.007809685347</v>
      </c>
      <c r="DD318" s="126">
        <f t="shared" si="1271"/>
        <v>0.01006800584</v>
      </c>
      <c r="DE318" s="126">
        <f t="shared" si="1271"/>
        <v>0.01297936308</v>
      </c>
      <c r="DF318" s="126">
        <f t="shared" si="1271"/>
        <v>0.002540822288</v>
      </c>
      <c r="DG318" s="126">
        <f t="shared" si="1271"/>
        <v>0.003275549846</v>
      </c>
      <c r="DH318" s="126">
        <f t="shared" si="1271"/>
        <v>0.004222737988</v>
      </c>
      <c r="DI318" s="126">
        <f t="shared" si="1271"/>
        <v>0.00544382377</v>
      </c>
      <c r="DJ318" s="126">
        <f t="shared" ref="DJ318:DS318" si="1272">$A318*OFFSET($D318,0,DJ$3)</f>
        <v>0.3840206186</v>
      </c>
      <c r="DK318" s="126">
        <f t="shared" si="1272"/>
        <v>0.1249382149</v>
      </c>
      <c r="DL318" s="126">
        <f t="shared" si="1272"/>
        <v>0.1610664991</v>
      </c>
      <c r="DM318" s="126">
        <f t="shared" si="1272"/>
        <v>0.04064770692</v>
      </c>
      <c r="DN318" s="126">
        <f t="shared" si="1272"/>
        <v>0.05240177197</v>
      </c>
      <c r="DO318" s="126">
        <f t="shared" si="1272"/>
        <v>0.06755475066</v>
      </c>
      <c r="DP318" s="126">
        <f t="shared" si="1272"/>
        <v>0.0132244252</v>
      </c>
      <c r="DQ318" s="126">
        <f t="shared" si="1272"/>
        <v>0.0170485217</v>
      </c>
      <c r="DR318" s="126">
        <f t="shared" si="1272"/>
        <v>0.02197842915</v>
      </c>
      <c r="DS318" s="126">
        <f t="shared" si="1272"/>
        <v>0.02833391402</v>
      </c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5">
        <f t="shared" ref="EF318:EO318" si="1273">D318*EF$3</f>
        <v>-0.002271078519</v>
      </c>
      <c r="EG318" s="125">
        <f t="shared" si="1273"/>
        <v>0.1441168777</v>
      </c>
      <c r="EH318" s="125">
        <f t="shared" si="1273"/>
        <v>0.2410812418</v>
      </c>
      <c r="EI318" s="125">
        <f t="shared" si="1273"/>
        <v>-0.03776727354</v>
      </c>
      <c r="EJ318" s="125">
        <f t="shared" si="1273"/>
        <v>0.0729674333</v>
      </c>
      <c r="EK318" s="125">
        <f t="shared" si="1273"/>
        <v>-0.03945593169</v>
      </c>
      <c r="EL318" s="125">
        <f t="shared" si="1273"/>
        <v>0.01174969969</v>
      </c>
      <c r="EM318" s="125">
        <f t="shared" si="1273"/>
        <v>-0.01349855782</v>
      </c>
      <c r="EN318" s="125">
        <f t="shared" si="1273"/>
        <v>-0.01943325239</v>
      </c>
      <c r="EO318" s="125">
        <f t="shared" si="1273"/>
        <v>0.02555658027</v>
      </c>
      <c r="EP318" s="127">
        <f t="shared" si="17"/>
        <v>0.3830457388</v>
      </c>
      <c r="EQ318" s="127">
        <v>-0.01993983432938118</v>
      </c>
      <c r="ER318" s="127">
        <f t="shared" si="18"/>
        <v>0.3840206186</v>
      </c>
      <c r="ES318" s="127">
        <f t="shared" si="19"/>
        <v>0.0000009503906192</v>
      </c>
      <c r="ET318" s="127">
        <f t="shared" si="20"/>
        <v>0.002432610052</v>
      </c>
    </row>
    <row r="319">
      <c r="A319" s="123">
        <f>'Yield Tabulations'!Z320</f>
        <v>0.4864864865</v>
      </c>
      <c r="B319" s="124">
        <f>'Yield Tabulations'!V320</f>
        <v>0.5727272727</v>
      </c>
      <c r="C319" s="124">
        <f>'Yield Tabulations'!W320</f>
        <v>0.335106383</v>
      </c>
      <c r="D319" s="125">
        <f t="shared" si="11"/>
        <v>1</v>
      </c>
      <c r="E319" s="125">
        <f t="shared" ref="E319:M319" si="1274">POWER($B319,E$1)*POWER($C319,E$2)</f>
        <v>0.335106383</v>
      </c>
      <c r="F319" s="125">
        <f t="shared" si="1274"/>
        <v>0.5727272727</v>
      </c>
      <c r="G319" s="125">
        <f t="shared" si="1274"/>
        <v>0.1122962879</v>
      </c>
      <c r="H319" s="125">
        <f t="shared" si="1274"/>
        <v>0.1919245648</v>
      </c>
      <c r="I319" s="125">
        <f t="shared" si="1274"/>
        <v>0.3280165289</v>
      </c>
      <c r="J319" s="125">
        <f t="shared" si="1274"/>
        <v>0.03763120286</v>
      </c>
      <c r="K319" s="125">
        <f t="shared" si="1274"/>
        <v>0.06431514671</v>
      </c>
      <c r="L319" s="125">
        <f t="shared" si="1274"/>
        <v>0.1099204326</v>
      </c>
      <c r="M319" s="125">
        <f t="shared" si="1274"/>
        <v>0.187864012</v>
      </c>
      <c r="N319" s="126">
        <f t="shared" ref="N319:DI319" si="1275">OFFSET($D319,0,N$2)*OFFSET($D319,0,N$3)</f>
        <v>1</v>
      </c>
      <c r="O319" s="126">
        <f t="shared" si="1275"/>
        <v>0.335106383</v>
      </c>
      <c r="P319" s="126">
        <f t="shared" si="1275"/>
        <v>0.5727272727</v>
      </c>
      <c r="Q319" s="126">
        <f t="shared" si="1275"/>
        <v>0.1122962879</v>
      </c>
      <c r="R319" s="126">
        <f t="shared" si="1275"/>
        <v>0.1919245648</v>
      </c>
      <c r="S319" s="126">
        <f t="shared" si="1275"/>
        <v>0.3280165289</v>
      </c>
      <c r="T319" s="126">
        <f t="shared" si="1275"/>
        <v>0.03763120286</v>
      </c>
      <c r="U319" s="126">
        <f t="shared" si="1275"/>
        <v>0.06431514671</v>
      </c>
      <c r="V319" s="126">
        <f t="shared" si="1275"/>
        <v>0.1099204326</v>
      </c>
      <c r="W319" s="126">
        <f t="shared" si="1275"/>
        <v>0.187864012</v>
      </c>
      <c r="X319" s="126">
        <f t="shared" si="1275"/>
        <v>0.335106383</v>
      </c>
      <c r="Y319" s="126">
        <f t="shared" si="1275"/>
        <v>0.1122962879</v>
      </c>
      <c r="Z319" s="126">
        <f t="shared" si="1275"/>
        <v>0.1919245648</v>
      </c>
      <c r="AA319" s="126">
        <f t="shared" si="1275"/>
        <v>0.03763120286</v>
      </c>
      <c r="AB319" s="126">
        <f t="shared" si="1275"/>
        <v>0.06431514671</v>
      </c>
      <c r="AC319" s="126">
        <f t="shared" si="1275"/>
        <v>0.1099204326</v>
      </c>
      <c r="AD319" s="126">
        <f t="shared" si="1275"/>
        <v>0.01261045628</v>
      </c>
      <c r="AE319" s="126">
        <f t="shared" si="1275"/>
        <v>0.02155241619</v>
      </c>
      <c r="AF319" s="126">
        <f t="shared" si="1275"/>
        <v>0.03683503857</v>
      </c>
      <c r="AG319" s="126">
        <f t="shared" si="1275"/>
        <v>0.06295442956</v>
      </c>
      <c r="AH319" s="126">
        <f t="shared" si="1275"/>
        <v>0.5727272727</v>
      </c>
      <c r="AI319" s="126">
        <f t="shared" si="1275"/>
        <v>0.1919245648</v>
      </c>
      <c r="AJ319" s="126">
        <f t="shared" si="1275"/>
        <v>0.3280165289</v>
      </c>
      <c r="AK319" s="126">
        <f t="shared" si="1275"/>
        <v>0.06431514671</v>
      </c>
      <c r="AL319" s="126">
        <f t="shared" si="1275"/>
        <v>0.1099204326</v>
      </c>
      <c r="AM319" s="126">
        <f t="shared" si="1275"/>
        <v>0.187864012</v>
      </c>
      <c r="AN319" s="126">
        <f t="shared" si="1275"/>
        <v>0.02155241619</v>
      </c>
      <c r="AO319" s="126">
        <f t="shared" si="1275"/>
        <v>0.03683503857</v>
      </c>
      <c r="AP319" s="126">
        <f t="shared" si="1275"/>
        <v>0.06295442956</v>
      </c>
      <c r="AQ319" s="126">
        <f t="shared" si="1275"/>
        <v>0.1075948432</v>
      </c>
      <c r="AR319" s="126">
        <f t="shared" si="1275"/>
        <v>0.1122962879</v>
      </c>
      <c r="AS319" s="126">
        <f t="shared" si="1275"/>
        <v>0.03763120286</v>
      </c>
      <c r="AT319" s="126">
        <f t="shared" si="1275"/>
        <v>0.06431514671</v>
      </c>
      <c r="AU319" s="126">
        <f t="shared" si="1275"/>
        <v>0.01261045628</v>
      </c>
      <c r="AV319" s="126">
        <f t="shared" si="1275"/>
        <v>0.02155241619</v>
      </c>
      <c r="AW319" s="126">
        <f t="shared" si="1275"/>
        <v>0.03683503857</v>
      </c>
      <c r="AX319" s="126">
        <f t="shared" si="1275"/>
        <v>0.004225844391</v>
      </c>
      <c r="AY319" s="126">
        <f t="shared" si="1275"/>
        <v>0.007222352233</v>
      </c>
      <c r="AZ319" s="126">
        <f t="shared" si="1275"/>
        <v>0.01234365654</v>
      </c>
      <c r="BA319" s="126">
        <f t="shared" si="1275"/>
        <v>0.02109643118</v>
      </c>
      <c r="BB319" s="126">
        <f t="shared" si="1275"/>
        <v>0.1919245648</v>
      </c>
      <c r="BC319" s="126">
        <f t="shared" si="1275"/>
        <v>0.06431514671</v>
      </c>
      <c r="BD319" s="126">
        <f t="shared" si="1275"/>
        <v>0.1099204326</v>
      </c>
      <c r="BE319" s="126">
        <f t="shared" si="1275"/>
        <v>0.02155241619</v>
      </c>
      <c r="BF319" s="126">
        <f t="shared" si="1275"/>
        <v>0.03683503857</v>
      </c>
      <c r="BG319" s="126">
        <f t="shared" si="1275"/>
        <v>0.06295442956</v>
      </c>
      <c r="BH319" s="126">
        <f t="shared" si="1275"/>
        <v>0.007222352233</v>
      </c>
      <c r="BI319" s="126">
        <f t="shared" si="1275"/>
        <v>0.01234365654</v>
      </c>
      <c r="BJ319" s="126">
        <f t="shared" si="1275"/>
        <v>0.02109643118</v>
      </c>
      <c r="BK319" s="126">
        <f t="shared" si="1275"/>
        <v>0.03605571875</v>
      </c>
      <c r="BL319" s="126">
        <f t="shared" si="1275"/>
        <v>0.3280165289</v>
      </c>
      <c r="BM319" s="126">
        <f t="shared" si="1275"/>
        <v>0.1099204326</v>
      </c>
      <c r="BN319" s="126">
        <f t="shared" si="1275"/>
        <v>0.187864012</v>
      </c>
      <c r="BO319" s="126">
        <f t="shared" si="1275"/>
        <v>0.03683503857</v>
      </c>
      <c r="BP319" s="126">
        <f t="shared" si="1275"/>
        <v>0.06295442956</v>
      </c>
      <c r="BQ319" s="126">
        <f t="shared" si="1275"/>
        <v>0.1075948432</v>
      </c>
      <c r="BR319" s="126">
        <f t="shared" si="1275"/>
        <v>0.01234365654</v>
      </c>
      <c r="BS319" s="126">
        <f t="shared" si="1275"/>
        <v>0.02109643118</v>
      </c>
      <c r="BT319" s="126">
        <f t="shared" si="1275"/>
        <v>0.03605571875</v>
      </c>
      <c r="BU319" s="126">
        <f t="shared" si="1275"/>
        <v>0.06162250113</v>
      </c>
      <c r="BV319" s="126">
        <f t="shared" si="1275"/>
        <v>0.03763120286</v>
      </c>
      <c r="BW319" s="126">
        <f t="shared" si="1275"/>
        <v>0.01261045628</v>
      </c>
      <c r="BX319" s="126">
        <f t="shared" si="1275"/>
        <v>0.02155241619</v>
      </c>
      <c r="BY319" s="126">
        <f t="shared" si="1275"/>
        <v>0.004225844391</v>
      </c>
      <c r="BZ319" s="126">
        <f t="shared" si="1275"/>
        <v>0.007222352233</v>
      </c>
      <c r="CA319" s="126">
        <f t="shared" si="1275"/>
        <v>0.01234365654</v>
      </c>
      <c r="CB319" s="126">
        <f t="shared" si="1275"/>
        <v>0.001416107429</v>
      </c>
      <c r="CC319" s="126">
        <f t="shared" si="1275"/>
        <v>0.002420256333</v>
      </c>
      <c r="CD319" s="126">
        <f t="shared" si="1275"/>
        <v>0.004136438097</v>
      </c>
      <c r="CE319" s="126">
        <f t="shared" si="1275"/>
        <v>0.007069548747</v>
      </c>
      <c r="CF319" s="126">
        <f t="shared" si="1275"/>
        <v>0.06431514671</v>
      </c>
      <c r="CG319" s="126">
        <f t="shared" si="1275"/>
        <v>0.02155241619</v>
      </c>
      <c r="CH319" s="126">
        <f t="shared" si="1275"/>
        <v>0.03683503857</v>
      </c>
      <c r="CI319" s="126">
        <f t="shared" si="1275"/>
        <v>0.007222352233</v>
      </c>
      <c r="CJ319" s="126">
        <f t="shared" si="1275"/>
        <v>0.01234365654</v>
      </c>
      <c r="CK319" s="126">
        <f t="shared" si="1275"/>
        <v>0.02109643118</v>
      </c>
      <c r="CL319" s="126">
        <f t="shared" si="1275"/>
        <v>0.002420256333</v>
      </c>
      <c r="CM319" s="126">
        <f t="shared" si="1275"/>
        <v>0.004136438097</v>
      </c>
      <c r="CN319" s="126">
        <f t="shared" si="1275"/>
        <v>0.007069548747</v>
      </c>
      <c r="CO319" s="126">
        <f t="shared" si="1275"/>
        <v>0.0120825015</v>
      </c>
      <c r="CP319" s="126">
        <f t="shared" si="1275"/>
        <v>0.1099204326</v>
      </c>
      <c r="CQ319" s="126">
        <f t="shared" si="1275"/>
        <v>0.03683503857</v>
      </c>
      <c r="CR319" s="126">
        <f t="shared" si="1275"/>
        <v>0.06295442956</v>
      </c>
      <c r="CS319" s="126">
        <f t="shared" si="1275"/>
        <v>0.01234365654</v>
      </c>
      <c r="CT319" s="126">
        <f t="shared" si="1275"/>
        <v>0.02109643118</v>
      </c>
      <c r="CU319" s="126">
        <f t="shared" si="1275"/>
        <v>0.03605571875</v>
      </c>
      <c r="CV319" s="126">
        <f t="shared" si="1275"/>
        <v>0.004136438097</v>
      </c>
      <c r="CW319" s="126">
        <f t="shared" si="1275"/>
        <v>0.007069548747</v>
      </c>
      <c r="CX319" s="126">
        <f t="shared" si="1275"/>
        <v>0.0120825015</v>
      </c>
      <c r="CY319" s="126">
        <f t="shared" si="1275"/>
        <v>0.02065009346</v>
      </c>
      <c r="CZ319" s="126">
        <f t="shared" si="1275"/>
        <v>0.187864012</v>
      </c>
      <c r="DA319" s="126">
        <f t="shared" si="1275"/>
        <v>0.06295442956</v>
      </c>
      <c r="DB319" s="126">
        <f t="shared" si="1275"/>
        <v>0.1075948432</v>
      </c>
      <c r="DC319" s="126">
        <f t="shared" si="1275"/>
        <v>0.02109643118</v>
      </c>
      <c r="DD319" s="126">
        <f t="shared" si="1275"/>
        <v>0.03605571875</v>
      </c>
      <c r="DE319" s="126">
        <f t="shared" si="1275"/>
        <v>0.06162250113</v>
      </c>
      <c r="DF319" s="126">
        <f t="shared" si="1275"/>
        <v>0.007069548747</v>
      </c>
      <c r="DG319" s="126">
        <f t="shared" si="1275"/>
        <v>0.0120825015</v>
      </c>
      <c r="DH319" s="126">
        <f t="shared" si="1275"/>
        <v>0.02065009346</v>
      </c>
      <c r="DI319" s="126">
        <f t="shared" si="1275"/>
        <v>0.03529288701</v>
      </c>
      <c r="DJ319" s="126">
        <f t="shared" ref="DJ319:DS319" si="1276">$A319*OFFSET($D319,0,DJ$3)</f>
        <v>0.4864864865</v>
      </c>
      <c r="DK319" s="126">
        <f t="shared" si="1276"/>
        <v>0.1630247269</v>
      </c>
      <c r="DL319" s="126">
        <f t="shared" si="1276"/>
        <v>0.2786240786</v>
      </c>
      <c r="DM319" s="126">
        <f t="shared" si="1276"/>
        <v>0.05463062655</v>
      </c>
      <c r="DN319" s="126">
        <f t="shared" si="1276"/>
        <v>0.0933687072</v>
      </c>
      <c r="DO319" s="126">
        <f t="shared" si="1276"/>
        <v>0.1595756087</v>
      </c>
      <c r="DP319" s="126">
        <f t="shared" si="1276"/>
        <v>0.01830707166</v>
      </c>
      <c r="DQ319" s="126">
        <f t="shared" si="1276"/>
        <v>0.03128844975</v>
      </c>
      <c r="DR319" s="126">
        <f t="shared" si="1276"/>
        <v>0.05347480503</v>
      </c>
      <c r="DS319" s="126">
        <f t="shared" si="1276"/>
        <v>0.09139330315</v>
      </c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5">
        <f t="shared" ref="EF319:EO319" si="1277">D319*EF$3</f>
        <v>-0.002271078519</v>
      </c>
      <c r="EG319" s="125">
        <f t="shared" si="1277"/>
        <v>0.1484419978</v>
      </c>
      <c r="EH319" s="125">
        <f t="shared" si="1277"/>
        <v>0.3292005923</v>
      </c>
      <c r="EI319" s="125">
        <f t="shared" si="1277"/>
        <v>-0.04006817173</v>
      </c>
      <c r="EJ319" s="125">
        <f t="shared" si="1277"/>
        <v>0.1026285526</v>
      </c>
      <c r="EK319" s="125">
        <f t="shared" si="1277"/>
        <v>-0.07357100338</v>
      </c>
      <c r="EL319" s="125">
        <f t="shared" si="1277"/>
        <v>0.01283963286</v>
      </c>
      <c r="EM319" s="125">
        <f t="shared" si="1277"/>
        <v>-0.01955547871</v>
      </c>
      <c r="EN319" s="125">
        <f t="shared" si="1277"/>
        <v>-0.0373234528</v>
      </c>
      <c r="EO319" s="125">
        <f t="shared" si="1277"/>
        <v>0.06507202238</v>
      </c>
      <c r="EP319" s="127">
        <f t="shared" si="17"/>
        <v>0.4853936128</v>
      </c>
      <c r="EQ319" s="127">
        <v>-0.01993983432938118</v>
      </c>
      <c r="ER319" s="127">
        <f t="shared" si="18"/>
        <v>0.4864864865</v>
      </c>
      <c r="ES319" s="127">
        <f t="shared" si="19"/>
        <v>0.0000011943728</v>
      </c>
      <c r="ET319" s="127">
        <f t="shared" si="20"/>
        <v>0.002824324177</v>
      </c>
    </row>
    <row r="320">
      <c r="A320" s="123">
        <f>'Yield Tabulations'!Z321</f>
        <v>0.4091569767</v>
      </c>
      <c r="B320" s="124">
        <f>'Yield Tabulations'!V321</f>
        <v>0.4525205158</v>
      </c>
      <c r="C320" s="124">
        <f>'Yield Tabulations'!W321</f>
        <v>0.3384321224</v>
      </c>
      <c r="D320" s="125">
        <f t="shared" si="11"/>
        <v>1</v>
      </c>
      <c r="E320" s="125">
        <f t="shared" ref="E320:M320" si="1278">POWER($B320,E$1)*POWER($C320,E$2)</f>
        <v>0.3384321224</v>
      </c>
      <c r="F320" s="125">
        <f t="shared" si="1278"/>
        <v>0.4525205158</v>
      </c>
      <c r="G320" s="125">
        <f t="shared" si="1278"/>
        <v>0.1145363015</v>
      </c>
      <c r="H320" s="125">
        <f t="shared" si="1278"/>
        <v>0.1531474786</v>
      </c>
      <c r="I320" s="125">
        <f t="shared" si="1278"/>
        <v>0.2047748172</v>
      </c>
      <c r="J320" s="125">
        <f t="shared" si="1278"/>
        <v>0.03876276359</v>
      </c>
      <c r="K320" s="125">
        <f t="shared" si="1278"/>
        <v>0.05183002621</v>
      </c>
      <c r="L320" s="125">
        <f t="shared" si="1278"/>
        <v>0.06930237601</v>
      </c>
      <c r="M320" s="125">
        <f t="shared" si="1278"/>
        <v>0.09266480593</v>
      </c>
      <c r="N320" s="126">
        <f t="shared" ref="N320:DI320" si="1279">OFFSET($D320,0,N$2)*OFFSET($D320,0,N$3)</f>
        <v>1</v>
      </c>
      <c r="O320" s="126">
        <f t="shared" si="1279"/>
        <v>0.3384321224</v>
      </c>
      <c r="P320" s="126">
        <f t="shared" si="1279"/>
        <v>0.4525205158</v>
      </c>
      <c r="Q320" s="126">
        <f t="shared" si="1279"/>
        <v>0.1145363015</v>
      </c>
      <c r="R320" s="126">
        <f t="shared" si="1279"/>
        <v>0.1531474786</v>
      </c>
      <c r="S320" s="126">
        <f t="shared" si="1279"/>
        <v>0.2047748172</v>
      </c>
      <c r="T320" s="126">
        <f t="shared" si="1279"/>
        <v>0.03876276359</v>
      </c>
      <c r="U320" s="126">
        <f t="shared" si="1279"/>
        <v>0.05183002621</v>
      </c>
      <c r="V320" s="126">
        <f t="shared" si="1279"/>
        <v>0.06930237601</v>
      </c>
      <c r="W320" s="126">
        <f t="shared" si="1279"/>
        <v>0.09266480593</v>
      </c>
      <c r="X320" s="126">
        <f t="shared" si="1279"/>
        <v>0.3384321224</v>
      </c>
      <c r="Y320" s="126">
        <f t="shared" si="1279"/>
        <v>0.1145363015</v>
      </c>
      <c r="Z320" s="126">
        <f t="shared" si="1279"/>
        <v>0.1531474786</v>
      </c>
      <c r="AA320" s="126">
        <f t="shared" si="1279"/>
        <v>0.03876276359</v>
      </c>
      <c r="AB320" s="126">
        <f t="shared" si="1279"/>
        <v>0.05183002621</v>
      </c>
      <c r="AC320" s="126">
        <f t="shared" si="1279"/>
        <v>0.06930237601</v>
      </c>
      <c r="AD320" s="126">
        <f t="shared" si="1279"/>
        <v>0.01311856435</v>
      </c>
      <c r="AE320" s="126">
        <f t="shared" si="1279"/>
        <v>0.01754094577</v>
      </c>
      <c r="AF320" s="126">
        <f t="shared" si="1279"/>
        <v>0.0234541502</v>
      </c>
      <c r="AG320" s="126">
        <f t="shared" si="1279"/>
        <v>0.03136074694</v>
      </c>
      <c r="AH320" s="126">
        <f t="shared" si="1279"/>
        <v>0.4525205158</v>
      </c>
      <c r="AI320" s="126">
        <f t="shared" si="1279"/>
        <v>0.1531474786</v>
      </c>
      <c r="AJ320" s="126">
        <f t="shared" si="1279"/>
        <v>0.2047748172</v>
      </c>
      <c r="AK320" s="126">
        <f t="shared" si="1279"/>
        <v>0.05183002621</v>
      </c>
      <c r="AL320" s="126">
        <f t="shared" si="1279"/>
        <v>0.06930237601</v>
      </c>
      <c r="AM320" s="126">
        <f t="shared" si="1279"/>
        <v>0.09266480593</v>
      </c>
      <c r="AN320" s="126">
        <f t="shared" si="1279"/>
        <v>0.01754094577</v>
      </c>
      <c r="AO320" s="126">
        <f t="shared" si="1279"/>
        <v>0.0234541502</v>
      </c>
      <c r="AP320" s="126">
        <f t="shared" si="1279"/>
        <v>0.03136074694</v>
      </c>
      <c r="AQ320" s="126">
        <f t="shared" si="1279"/>
        <v>0.04193272578</v>
      </c>
      <c r="AR320" s="126">
        <f t="shared" si="1279"/>
        <v>0.1145363015</v>
      </c>
      <c r="AS320" s="126">
        <f t="shared" si="1279"/>
        <v>0.03876276359</v>
      </c>
      <c r="AT320" s="126">
        <f t="shared" si="1279"/>
        <v>0.05183002621</v>
      </c>
      <c r="AU320" s="126">
        <f t="shared" si="1279"/>
        <v>0.01311856435</v>
      </c>
      <c r="AV320" s="126">
        <f t="shared" si="1279"/>
        <v>0.01754094577</v>
      </c>
      <c r="AW320" s="126">
        <f t="shared" si="1279"/>
        <v>0.0234541502</v>
      </c>
      <c r="AX320" s="126">
        <f t="shared" si="1279"/>
        <v>0.004439743576</v>
      </c>
      <c r="AY320" s="126">
        <f t="shared" si="1279"/>
        <v>0.005936419507</v>
      </c>
      <c r="AZ320" s="126">
        <f t="shared" si="1279"/>
        <v>0.00793763783</v>
      </c>
      <c r="BA320" s="126">
        <f t="shared" si="1279"/>
        <v>0.01061348415</v>
      </c>
      <c r="BB320" s="126">
        <f t="shared" si="1279"/>
        <v>0.1531474786</v>
      </c>
      <c r="BC320" s="126">
        <f t="shared" si="1279"/>
        <v>0.05183002621</v>
      </c>
      <c r="BD320" s="126">
        <f t="shared" si="1279"/>
        <v>0.06930237601</v>
      </c>
      <c r="BE320" s="126">
        <f t="shared" si="1279"/>
        <v>0.01754094577</v>
      </c>
      <c r="BF320" s="126">
        <f t="shared" si="1279"/>
        <v>0.0234541502</v>
      </c>
      <c r="BG320" s="126">
        <f t="shared" si="1279"/>
        <v>0.03136074694</v>
      </c>
      <c r="BH320" s="126">
        <f t="shared" si="1279"/>
        <v>0.005936419507</v>
      </c>
      <c r="BI320" s="126">
        <f t="shared" si="1279"/>
        <v>0.00793763783</v>
      </c>
      <c r="BJ320" s="126">
        <f t="shared" si="1279"/>
        <v>0.01061348415</v>
      </c>
      <c r="BK320" s="126">
        <f t="shared" si="1279"/>
        <v>0.01419138138</v>
      </c>
      <c r="BL320" s="126">
        <f t="shared" si="1279"/>
        <v>0.2047748172</v>
      </c>
      <c r="BM320" s="126">
        <f t="shared" si="1279"/>
        <v>0.06930237601</v>
      </c>
      <c r="BN320" s="126">
        <f t="shared" si="1279"/>
        <v>0.09266480593</v>
      </c>
      <c r="BO320" s="126">
        <f t="shared" si="1279"/>
        <v>0.0234541502</v>
      </c>
      <c r="BP320" s="126">
        <f t="shared" si="1279"/>
        <v>0.03136074694</v>
      </c>
      <c r="BQ320" s="126">
        <f t="shared" si="1279"/>
        <v>0.04193272578</v>
      </c>
      <c r="BR320" s="126">
        <f t="shared" si="1279"/>
        <v>0.00793763783</v>
      </c>
      <c r="BS320" s="126">
        <f t="shared" si="1279"/>
        <v>0.01061348415</v>
      </c>
      <c r="BT320" s="126">
        <f t="shared" si="1279"/>
        <v>0.01419138138</v>
      </c>
      <c r="BU320" s="126">
        <f t="shared" si="1279"/>
        <v>0.0189754187</v>
      </c>
      <c r="BV320" s="126">
        <f t="shared" si="1279"/>
        <v>0.03876276359</v>
      </c>
      <c r="BW320" s="126">
        <f t="shared" si="1279"/>
        <v>0.01311856435</v>
      </c>
      <c r="BX320" s="126">
        <f t="shared" si="1279"/>
        <v>0.01754094577</v>
      </c>
      <c r="BY320" s="126">
        <f t="shared" si="1279"/>
        <v>0.004439743576</v>
      </c>
      <c r="BZ320" s="126">
        <f t="shared" si="1279"/>
        <v>0.005936419507</v>
      </c>
      <c r="CA320" s="126">
        <f t="shared" si="1279"/>
        <v>0.00793763783</v>
      </c>
      <c r="CB320" s="126">
        <f t="shared" si="1279"/>
        <v>0.001502551841</v>
      </c>
      <c r="CC320" s="126">
        <f t="shared" si="1279"/>
        <v>0.002009075053</v>
      </c>
      <c r="CD320" s="126">
        <f t="shared" si="1279"/>
        <v>0.002686351617</v>
      </c>
      <c r="CE320" s="126">
        <f t="shared" si="1279"/>
        <v>0.003591943965</v>
      </c>
      <c r="CF320" s="126">
        <f t="shared" si="1279"/>
        <v>0.05183002621</v>
      </c>
      <c r="CG320" s="126">
        <f t="shared" si="1279"/>
        <v>0.01754094577</v>
      </c>
      <c r="CH320" s="126">
        <f t="shared" si="1279"/>
        <v>0.0234541502</v>
      </c>
      <c r="CI320" s="126">
        <f t="shared" si="1279"/>
        <v>0.005936419507</v>
      </c>
      <c r="CJ320" s="126">
        <f t="shared" si="1279"/>
        <v>0.00793763783</v>
      </c>
      <c r="CK320" s="126">
        <f t="shared" si="1279"/>
        <v>0.01061348415</v>
      </c>
      <c r="CL320" s="126">
        <f t="shared" si="1279"/>
        <v>0.002009075053</v>
      </c>
      <c r="CM320" s="126">
        <f t="shared" si="1279"/>
        <v>0.002686351617</v>
      </c>
      <c r="CN320" s="126">
        <f t="shared" si="1279"/>
        <v>0.003591943965</v>
      </c>
      <c r="CO320" s="126">
        <f t="shared" si="1279"/>
        <v>0.00480281932</v>
      </c>
      <c r="CP320" s="126">
        <f t="shared" si="1279"/>
        <v>0.06930237601</v>
      </c>
      <c r="CQ320" s="126">
        <f t="shared" si="1279"/>
        <v>0.0234541502</v>
      </c>
      <c r="CR320" s="126">
        <f t="shared" si="1279"/>
        <v>0.03136074694</v>
      </c>
      <c r="CS320" s="126">
        <f t="shared" si="1279"/>
        <v>0.00793763783</v>
      </c>
      <c r="CT320" s="126">
        <f t="shared" si="1279"/>
        <v>0.01061348415</v>
      </c>
      <c r="CU320" s="126">
        <f t="shared" si="1279"/>
        <v>0.01419138138</v>
      </c>
      <c r="CV320" s="126">
        <f t="shared" si="1279"/>
        <v>0.002686351617</v>
      </c>
      <c r="CW320" s="126">
        <f t="shared" si="1279"/>
        <v>0.003591943965</v>
      </c>
      <c r="CX320" s="126">
        <f t="shared" si="1279"/>
        <v>0.00480281932</v>
      </c>
      <c r="CY320" s="126">
        <f t="shared" si="1279"/>
        <v>0.006421891223</v>
      </c>
      <c r="CZ320" s="126">
        <f t="shared" si="1279"/>
        <v>0.09266480593</v>
      </c>
      <c r="DA320" s="126">
        <f t="shared" si="1279"/>
        <v>0.03136074694</v>
      </c>
      <c r="DB320" s="126">
        <f t="shared" si="1279"/>
        <v>0.04193272578</v>
      </c>
      <c r="DC320" s="126">
        <f t="shared" si="1279"/>
        <v>0.01061348415</v>
      </c>
      <c r="DD320" s="126">
        <f t="shared" si="1279"/>
        <v>0.01419138138</v>
      </c>
      <c r="DE320" s="126">
        <f t="shared" si="1279"/>
        <v>0.0189754187</v>
      </c>
      <c r="DF320" s="126">
        <f t="shared" si="1279"/>
        <v>0.003591943965</v>
      </c>
      <c r="DG320" s="126">
        <f t="shared" si="1279"/>
        <v>0.00480281932</v>
      </c>
      <c r="DH320" s="126">
        <f t="shared" si="1279"/>
        <v>0.006421891223</v>
      </c>
      <c r="DI320" s="126">
        <f t="shared" si="1279"/>
        <v>0.008586766258</v>
      </c>
      <c r="DJ320" s="126">
        <f t="shared" ref="DJ320:DS320" si="1280">$A320*OFFSET($D320,0,DJ$3)</f>
        <v>0.4091569767</v>
      </c>
      <c r="DK320" s="126">
        <f t="shared" si="1280"/>
        <v>0.138471864</v>
      </c>
      <c r="DL320" s="126">
        <f t="shared" si="1280"/>
        <v>0.1851519262</v>
      </c>
      <c r="DM320" s="126">
        <f t="shared" si="1280"/>
        <v>0.04686332683</v>
      </c>
      <c r="DN320" s="126">
        <f t="shared" si="1280"/>
        <v>0.06266135933</v>
      </c>
      <c r="DO320" s="126">
        <f t="shared" si="1280"/>
        <v>0.08378504514</v>
      </c>
      <c r="DP320" s="126">
        <f t="shared" si="1280"/>
        <v>0.01586005516</v>
      </c>
      <c r="DQ320" s="126">
        <f t="shared" si="1280"/>
        <v>0.02120661683</v>
      </c>
      <c r="DR320" s="126">
        <f t="shared" si="1280"/>
        <v>0.02835555065</v>
      </c>
      <c r="DS320" s="126">
        <f t="shared" si="1280"/>
        <v>0.03791445184</v>
      </c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5">
        <f t="shared" ref="EF320:EO320" si="1281">D320*EF$3</f>
        <v>-0.002271078519</v>
      </c>
      <c r="EG320" s="125">
        <f t="shared" si="1281"/>
        <v>0.1499151999</v>
      </c>
      <c r="EH320" s="125">
        <f t="shared" si="1281"/>
        <v>0.2601063873</v>
      </c>
      <c r="EI320" s="125">
        <f t="shared" si="1281"/>
        <v>-0.04086742564</v>
      </c>
      <c r="EJ320" s="125">
        <f t="shared" si="1281"/>
        <v>0.08189313382</v>
      </c>
      <c r="EK320" s="125">
        <f t="shared" si="1281"/>
        <v>-0.0459290537</v>
      </c>
      <c r="EL320" s="125">
        <f t="shared" si="1281"/>
        <v>0.01322571737</v>
      </c>
      <c r="EM320" s="125">
        <f t="shared" si="1281"/>
        <v>-0.01575928885</v>
      </c>
      <c r="EN320" s="125">
        <f t="shared" si="1281"/>
        <v>-0.02353160281</v>
      </c>
      <c r="EO320" s="125">
        <f t="shared" si="1281"/>
        <v>0.03209708054</v>
      </c>
      <c r="EP320" s="127">
        <f t="shared" si="17"/>
        <v>0.4088790694</v>
      </c>
      <c r="EQ320" s="127">
        <v>-0.01993983432938118</v>
      </c>
      <c r="ER320" s="127">
        <f t="shared" si="18"/>
        <v>0.4091569767</v>
      </c>
      <c r="ES320" s="127">
        <f t="shared" si="19"/>
        <v>0.00000007723250425</v>
      </c>
      <c r="ET320" s="127">
        <f t="shared" si="20"/>
        <v>0.0005849209321</v>
      </c>
    </row>
    <row r="321">
      <c r="A321" s="123">
        <f>'Yield Tabulations'!Z322</f>
        <v>0.1561264822</v>
      </c>
      <c r="B321" s="124">
        <f>'Yield Tabulations'!V322</f>
        <v>0.1284722222</v>
      </c>
      <c r="C321" s="124">
        <f>'Yield Tabulations'!W322</f>
        <v>0.1926605505</v>
      </c>
      <c r="D321" s="125">
        <f t="shared" si="11"/>
        <v>1</v>
      </c>
      <c r="E321" s="125">
        <f t="shared" ref="E321:M321" si="1282">POWER($B321,E$1)*POWER($C321,E$2)</f>
        <v>0.1926605505</v>
      </c>
      <c r="F321" s="125">
        <f t="shared" si="1282"/>
        <v>0.1284722222</v>
      </c>
      <c r="G321" s="125">
        <f t="shared" si="1282"/>
        <v>0.0371180877</v>
      </c>
      <c r="H321" s="125">
        <f t="shared" si="1282"/>
        <v>0.02475152905</v>
      </c>
      <c r="I321" s="125">
        <f t="shared" si="1282"/>
        <v>0.01650511188</v>
      </c>
      <c r="J321" s="125">
        <f t="shared" si="1282"/>
        <v>0.007151191209</v>
      </c>
      <c r="K321" s="125">
        <f t="shared" si="1282"/>
        <v>0.004768643212</v>
      </c>
      <c r="L321" s="125">
        <f t="shared" si="1282"/>
        <v>0.003179883941</v>
      </c>
      <c r="M321" s="125">
        <f t="shared" si="1282"/>
        <v>0.002120448402</v>
      </c>
      <c r="N321" s="126">
        <f t="shared" ref="N321:DI321" si="1283">OFFSET($D321,0,N$2)*OFFSET($D321,0,N$3)</f>
        <v>1</v>
      </c>
      <c r="O321" s="126">
        <f t="shared" si="1283"/>
        <v>0.1926605505</v>
      </c>
      <c r="P321" s="126">
        <f t="shared" si="1283"/>
        <v>0.1284722222</v>
      </c>
      <c r="Q321" s="126">
        <f t="shared" si="1283"/>
        <v>0.0371180877</v>
      </c>
      <c r="R321" s="126">
        <f t="shared" si="1283"/>
        <v>0.02475152905</v>
      </c>
      <c r="S321" s="126">
        <f t="shared" si="1283"/>
        <v>0.01650511188</v>
      </c>
      <c r="T321" s="126">
        <f t="shared" si="1283"/>
        <v>0.007151191209</v>
      </c>
      <c r="U321" s="126">
        <f t="shared" si="1283"/>
        <v>0.004768643212</v>
      </c>
      <c r="V321" s="126">
        <f t="shared" si="1283"/>
        <v>0.003179883941</v>
      </c>
      <c r="W321" s="126">
        <f t="shared" si="1283"/>
        <v>0.002120448402</v>
      </c>
      <c r="X321" s="126">
        <f t="shared" si="1283"/>
        <v>0.1926605505</v>
      </c>
      <c r="Y321" s="126">
        <f t="shared" si="1283"/>
        <v>0.0371180877</v>
      </c>
      <c r="Z321" s="126">
        <f t="shared" si="1283"/>
        <v>0.02475152905</v>
      </c>
      <c r="AA321" s="126">
        <f t="shared" si="1283"/>
        <v>0.007151191209</v>
      </c>
      <c r="AB321" s="126">
        <f t="shared" si="1283"/>
        <v>0.004768643212</v>
      </c>
      <c r="AC321" s="126">
        <f t="shared" si="1283"/>
        <v>0.003179883941</v>
      </c>
      <c r="AD321" s="126">
        <f t="shared" si="1283"/>
        <v>0.001377752435</v>
      </c>
      <c r="AE321" s="126">
        <f t="shared" si="1283"/>
        <v>0.0009187294261</v>
      </c>
      <c r="AF321" s="126">
        <f t="shared" si="1283"/>
        <v>0.0006126381904</v>
      </c>
      <c r="AG321" s="126">
        <f t="shared" si="1283"/>
        <v>0.0004085267563</v>
      </c>
      <c r="AH321" s="126">
        <f t="shared" si="1283"/>
        <v>0.1284722222</v>
      </c>
      <c r="AI321" s="126">
        <f t="shared" si="1283"/>
        <v>0.02475152905</v>
      </c>
      <c r="AJ321" s="126">
        <f t="shared" si="1283"/>
        <v>0.01650511188</v>
      </c>
      <c r="AK321" s="126">
        <f t="shared" si="1283"/>
        <v>0.004768643212</v>
      </c>
      <c r="AL321" s="126">
        <f t="shared" si="1283"/>
        <v>0.003179883941</v>
      </c>
      <c r="AM321" s="126">
        <f t="shared" si="1283"/>
        <v>0.002120448402</v>
      </c>
      <c r="AN321" s="126">
        <f t="shared" si="1283"/>
        <v>0.0009187294261</v>
      </c>
      <c r="AO321" s="126">
        <f t="shared" si="1283"/>
        <v>0.0006126381904</v>
      </c>
      <c r="AP321" s="126">
        <f t="shared" si="1283"/>
        <v>0.0004085267563</v>
      </c>
      <c r="AQ321" s="126">
        <f t="shared" si="1283"/>
        <v>0.0002724187183</v>
      </c>
      <c r="AR321" s="126">
        <f t="shared" si="1283"/>
        <v>0.0371180877</v>
      </c>
      <c r="AS321" s="126">
        <f t="shared" si="1283"/>
        <v>0.007151191209</v>
      </c>
      <c r="AT321" s="126">
        <f t="shared" si="1283"/>
        <v>0.004768643212</v>
      </c>
      <c r="AU321" s="126">
        <f t="shared" si="1283"/>
        <v>0.001377752435</v>
      </c>
      <c r="AV321" s="126">
        <f t="shared" si="1283"/>
        <v>0.0009187294261</v>
      </c>
      <c r="AW321" s="126">
        <f t="shared" si="1283"/>
        <v>0.0006126381904</v>
      </c>
      <c r="AX321" s="126">
        <f t="shared" si="1283"/>
        <v>0.0002654385425</v>
      </c>
      <c r="AY321" s="126">
        <f t="shared" si="1283"/>
        <v>0.000177002917</v>
      </c>
      <c r="AZ321" s="126">
        <f t="shared" si="1283"/>
        <v>0.000118031211</v>
      </c>
      <c r="BA321" s="126">
        <f t="shared" si="1283"/>
        <v>0.00007870698974</v>
      </c>
      <c r="BB321" s="126">
        <f t="shared" si="1283"/>
        <v>0.02475152905</v>
      </c>
      <c r="BC321" s="126">
        <f t="shared" si="1283"/>
        <v>0.004768643212</v>
      </c>
      <c r="BD321" s="126">
        <f t="shared" si="1283"/>
        <v>0.003179883941</v>
      </c>
      <c r="BE321" s="126">
        <f t="shared" si="1283"/>
        <v>0.0009187294261</v>
      </c>
      <c r="BF321" s="126">
        <f t="shared" si="1283"/>
        <v>0.0006126381904</v>
      </c>
      <c r="BG321" s="126">
        <f t="shared" si="1283"/>
        <v>0.0004085267563</v>
      </c>
      <c r="BH321" s="126">
        <f t="shared" si="1283"/>
        <v>0.000177002917</v>
      </c>
      <c r="BI321" s="126">
        <f t="shared" si="1283"/>
        <v>0.000118031211</v>
      </c>
      <c r="BJ321" s="126">
        <f t="shared" si="1283"/>
        <v>0.00007870698974</v>
      </c>
      <c r="BK321" s="126">
        <f t="shared" si="1283"/>
        <v>0.00005248434022</v>
      </c>
      <c r="BL321" s="126">
        <f t="shared" si="1283"/>
        <v>0.01650511188</v>
      </c>
      <c r="BM321" s="126">
        <f t="shared" si="1283"/>
        <v>0.003179883941</v>
      </c>
      <c r="BN321" s="126">
        <f t="shared" si="1283"/>
        <v>0.002120448402</v>
      </c>
      <c r="BO321" s="126">
        <f t="shared" si="1283"/>
        <v>0.0006126381904</v>
      </c>
      <c r="BP321" s="126">
        <f t="shared" si="1283"/>
        <v>0.0004085267563</v>
      </c>
      <c r="BQ321" s="126">
        <f t="shared" si="1283"/>
        <v>0.0002724187183</v>
      </c>
      <c r="BR321" s="126">
        <f t="shared" si="1283"/>
        <v>0.000118031211</v>
      </c>
      <c r="BS321" s="126">
        <f t="shared" si="1283"/>
        <v>0.00007870698974</v>
      </c>
      <c r="BT321" s="126">
        <f t="shared" si="1283"/>
        <v>0.00005248434022</v>
      </c>
      <c r="BU321" s="126">
        <f t="shared" si="1283"/>
        <v>0.00003499823811</v>
      </c>
      <c r="BV321" s="126">
        <f t="shared" si="1283"/>
        <v>0.007151191209</v>
      </c>
      <c r="BW321" s="126">
        <f t="shared" si="1283"/>
        <v>0.001377752435</v>
      </c>
      <c r="BX321" s="126">
        <f t="shared" si="1283"/>
        <v>0.0009187294261</v>
      </c>
      <c r="BY321" s="126">
        <f t="shared" si="1283"/>
        <v>0.0002654385425</v>
      </c>
      <c r="BZ321" s="126">
        <f t="shared" si="1283"/>
        <v>0.000177002917</v>
      </c>
      <c r="CA321" s="126">
        <f t="shared" si="1283"/>
        <v>0.000118031211</v>
      </c>
      <c r="CB321" s="126">
        <f t="shared" si="1283"/>
        <v>0.00005113953571</v>
      </c>
      <c r="CC321" s="126">
        <f t="shared" si="1283"/>
        <v>0.00003410147941</v>
      </c>
      <c r="CD321" s="126">
        <f t="shared" si="1283"/>
        <v>0.00002273995808</v>
      </c>
      <c r="CE321" s="126">
        <f t="shared" si="1283"/>
        <v>0.00001516373197</v>
      </c>
      <c r="CF321" s="126">
        <f t="shared" si="1283"/>
        <v>0.004768643212</v>
      </c>
      <c r="CG321" s="126">
        <f t="shared" si="1283"/>
        <v>0.0009187294261</v>
      </c>
      <c r="CH321" s="126">
        <f t="shared" si="1283"/>
        <v>0.0006126381904</v>
      </c>
      <c r="CI321" s="126">
        <f t="shared" si="1283"/>
        <v>0.000177002917</v>
      </c>
      <c r="CJ321" s="126">
        <f t="shared" si="1283"/>
        <v>0.000118031211</v>
      </c>
      <c r="CK321" s="126">
        <f t="shared" si="1283"/>
        <v>0.00007870698974</v>
      </c>
      <c r="CL321" s="126">
        <f t="shared" si="1283"/>
        <v>0.00003410147941</v>
      </c>
      <c r="CM321" s="126">
        <f t="shared" si="1283"/>
        <v>0.00002273995808</v>
      </c>
      <c r="CN321" s="126">
        <f t="shared" si="1283"/>
        <v>0.00001516373197</v>
      </c>
      <c r="CO321" s="126">
        <f t="shared" si="1283"/>
        <v>0.00001011166188</v>
      </c>
      <c r="CP321" s="126">
        <f t="shared" si="1283"/>
        <v>0.003179883941</v>
      </c>
      <c r="CQ321" s="126">
        <f t="shared" si="1283"/>
        <v>0.0006126381904</v>
      </c>
      <c r="CR321" s="126">
        <f t="shared" si="1283"/>
        <v>0.0004085267563</v>
      </c>
      <c r="CS321" s="126">
        <f t="shared" si="1283"/>
        <v>0.000118031211</v>
      </c>
      <c r="CT321" s="126">
        <f t="shared" si="1283"/>
        <v>0.00007870698974</v>
      </c>
      <c r="CU321" s="126">
        <f t="shared" si="1283"/>
        <v>0.00005248434022</v>
      </c>
      <c r="CV321" s="126">
        <f t="shared" si="1283"/>
        <v>0.00002273995808</v>
      </c>
      <c r="CW321" s="126">
        <f t="shared" si="1283"/>
        <v>0.00001516373197</v>
      </c>
      <c r="CX321" s="126">
        <f t="shared" si="1283"/>
        <v>0.00001011166188</v>
      </c>
      <c r="CY321" s="126">
        <f t="shared" si="1283"/>
        <v>0.000006742779819</v>
      </c>
      <c r="CZ321" s="126">
        <f t="shared" si="1283"/>
        <v>0.002120448402</v>
      </c>
      <c r="DA321" s="126">
        <f t="shared" si="1283"/>
        <v>0.0004085267563</v>
      </c>
      <c r="DB321" s="126">
        <f t="shared" si="1283"/>
        <v>0.0002724187183</v>
      </c>
      <c r="DC321" s="126">
        <f t="shared" si="1283"/>
        <v>0.00007870698974</v>
      </c>
      <c r="DD321" s="126">
        <f t="shared" si="1283"/>
        <v>0.00005248434022</v>
      </c>
      <c r="DE321" s="126">
        <f t="shared" si="1283"/>
        <v>0.00003499823811</v>
      </c>
      <c r="DF321" s="126">
        <f t="shared" si="1283"/>
        <v>0.00001516373197</v>
      </c>
      <c r="DG321" s="126">
        <f t="shared" si="1283"/>
        <v>0.00001011166188</v>
      </c>
      <c r="DH321" s="126">
        <f t="shared" si="1283"/>
        <v>0.000006742779819</v>
      </c>
      <c r="DI321" s="126">
        <f t="shared" si="1283"/>
        <v>0.000004496301424</v>
      </c>
      <c r="DJ321" s="126">
        <f t="shared" ref="DJ321:DS321" si="1284">$A321*OFFSET($D321,0,DJ$3)</f>
        <v>0.1561264822</v>
      </c>
      <c r="DK321" s="126">
        <f t="shared" si="1284"/>
        <v>0.030079414</v>
      </c>
      <c r="DL321" s="126">
        <f t="shared" si="1284"/>
        <v>0.02005791612</v>
      </c>
      <c r="DM321" s="126">
        <f t="shared" si="1284"/>
        <v>0.00579511646</v>
      </c>
      <c r="DN321" s="126">
        <f t="shared" si="1284"/>
        <v>0.00386436916</v>
      </c>
      <c r="DO321" s="126">
        <f t="shared" si="1284"/>
        <v>0.002576885057</v>
      </c>
      <c r="DP321" s="126">
        <f t="shared" si="1284"/>
        <v>0.001116490327</v>
      </c>
      <c r="DQ321" s="126">
        <f t="shared" si="1284"/>
        <v>0.0007445114896</v>
      </c>
      <c r="DR321" s="126">
        <f t="shared" si="1284"/>
        <v>0.0004964640935</v>
      </c>
      <c r="DS321" s="126">
        <f t="shared" si="1284"/>
        <v>0.0003310581497</v>
      </c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5">
        <f t="shared" ref="EF321:EO321" si="1285">D321*EF$3</f>
        <v>-0.002271078519</v>
      </c>
      <c r="EG321" s="125">
        <f t="shared" si="1285"/>
        <v>0.08534279998</v>
      </c>
      <c r="EH321" s="125">
        <f t="shared" si="1285"/>
        <v>0.07384515049</v>
      </c>
      <c r="EI321" s="125">
        <f t="shared" si="1285"/>
        <v>-0.0132440167</v>
      </c>
      <c r="EJ321" s="125">
        <f t="shared" si="1285"/>
        <v>0.01323547929</v>
      </c>
      <c r="EK321" s="125">
        <f t="shared" si="1285"/>
        <v>-0.003701940406</v>
      </c>
      <c r="EL321" s="125">
        <f t="shared" si="1285"/>
        <v>0.002439961061</v>
      </c>
      <c r="EM321" s="125">
        <f t="shared" si="1285"/>
        <v>-0.001449939953</v>
      </c>
      <c r="EN321" s="125">
        <f t="shared" si="1285"/>
        <v>-0.001079728722</v>
      </c>
      <c r="EO321" s="125">
        <f t="shared" si="1285"/>
        <v>0.000734477372</v>
      </c>
      <c r="EP321" s="127">
        <f t="shared" si="17"/>
        <v>0.1538511639</v>
      </c>
      <c r="EQ321" s="127">
        <v>-0.01993983432938118</v>
      </c>
      <c r="ER321" s="127">
        <f t="shared" si="18"/>
        <v>0.1561264822</v>
      </c>
      <c r="ES321" s="127">
        <f t="shared" si="19"/>
        <v>0.000005177073449</v>
      </c>
      <c r="ET321" s="127">
        <f t="shared" si="20"/>
        <v>0.07684850729</v>
      </c>
    </row>
    <row r="322">
      <c r="A322" s="123">
        <f>'Yield Tabulations'!Z323</f>
        <v>0.3920612813</v>
      </c>
      <c r="B322" s="124">
        <f>'Yield Tabulations'!V323</f>
        <v>0.4396355353</v>
      </c>
      <c r="C322" s="124">
        <f>'Yield Tabulations'!W323</f>
        <v>0.3172043011</v>
      </c>
      <c r="D322" s="125">
        <f t="shared" si="11"/>
        <v>1</v>
      </c>
      <c r="E322" s="125">
        <f t="shared" ref="E322:M322" si="1286">POWER($B322,E$1)*POWER($C322,E$2)</f>
        <v>0.3172043011</v>
      </c>
      <c r="F322" s="125">
        <f t="shared" si="1286"/>
        <v>0.4396355353</v>
      </c>
      <c r="G322" s="125">
        <f t="shared" si="1286"/>
        <v>0.1006185686</v>
      </c>
      <c r="H322" s="125">
        <f t="shared" si="1286"/>
        <v>0.1394542827</v>
      </c>
      <c r="I322" s="125">
        <f t="shared" si="1286"/>
        <v>0.1932794039</v>
      </c>
      <c r="J322" s="125">
        <f t="shared" si="1286"/>
        <v>0.03191664273</v>
      </c>
      <c r="K322" s="125">
        <f t="shared" si="1286"/>
        <v>0.04423549828</v>
      </c>
      <c r="L322" s="125">
        <f t="shared" si="1286"/>
        <v>0.06130905823</v>
      </c>
      <c r="M322" s="125">
        <f t="shared" si="1286"/>
        <v>0.0849724942</v>
      </c>
      <c r="N322" s="126">
        <f t="shared" ref="N322:DI322" si="1287">OFFSET($D322,0,N$2)*OFFSET($D322,0,N$3)</f>
        <v>1</v>
      </c>
      <c r="O322" s="126">
        <f t="shared" si="1287"/>
        <v>0.3172043011</v>
      </c>
      <c r="P322" s="126">
        <f t="shared" si="1287"/>
        <v>0.4396355353</v>
      </c>
      <c r="Q322" s="126">
        <f t="shared" si="1287"/>
        <v>0.1006185686</v>
      </c>
      <c r="R322" s="126">
        <f t="shared" si="1287"/>
        <v>0.1394542827</v>
      </c>
      <c r="S322" s="126">
        <f t="shared" si="1287"/>
        <v>0.1932794039</v>
      </c>
      <c r="T322" s="126">
        <f t="shared" si="1287"/>
        <v>0.03191664273</v>
      </c>
      <c r="U322" s="126">
        <f t="shared" si="1287"/>
        <v>0.04423549828</v>
      </c>
      <c r="V322" s="126">
        <f t="shared" si="1287"/>
        <v>0.06130905823</v>
      </c>
      <c r="W322" s="126">
        <f t="shared" si="1287"/>
        <v>0.0849724942</v>
      </c>
      <c r="X322" s="126">
        <f t="shared" si="1287"/>
        <v>0.3172043011</v>
      </c>
      <c r="Y322" s="126">
        <f t="shared" si="1287"/>
        <v>0.1006185686</v>
      </c>
      <c r="Z322" s="126">
        <f t="shared" si="1287"/>
        <v>0.1394542827</v>
      </c>
      <c r="AA322" s="126">
        <f t="shared" si="1287"/>
        <v>0.03191664273</v>
      </c>
      <c r="AB322" s="126">
        <f t="shared" si="1287"/>
        <v>0.04423549828</v>
      </c>
      <c r="AC322" s="126">
        <f t="shared" si="1287"/>
        <v>0.06130905823</v>
      </c>
      <c r="AD322" s="126">
        <f t="shared" si="1287"/>
        <v>0.01012409635</v>
      </c>
      <c r="AE322" s="126">
        <f t="shared" si="1287"/>
        <v>0.01403169031</v>
      </c>
      <c r="AF322" s="126">
        <f t="shared" si="1287"/>
        <v>0.01944749696</v>
      </c>
      <c r="AG322" s="126">
        <f t="shared" si="1287"/>
        <v>0.02695364063</v>
      </c>
      <c r="AH322" s="126">
        <f t="shared" si="1287"/>
        <v>0.4396355353</v>
      </c>
      <c r="AI322" s="126">
        <f t="shared" si="1287"/>
        <v>0.1394542827</v>
      </c>
      <c r="AJ322" s="126">
        <f t="shared" si="1287"/>
        <v>0.1932794039</v>
      </c>
      <c r="AK322" s="126">
        <f t="shared" si="1287"/>
        <v>0.04423549828</v>
      </c>
      <c r="AL322" s="126">
        <f t="shared" si="1287"/>
        <v>0.06130905823</v>
      </c>
      <c r="AM322" s="126">
        <f t="shared" si="1287"/>
        <v>0.0849724942</v>
      </c>
      <c r="AN322" s="126">
        <f t="shared" si="1287"/>
        <v>0.01403169031</v>
      </c>
      <c r="AO322" s="126">
        <f t="shared" si="1287"/>
        <v>0.01944749696</v>
      </c>
      <c r="AP322" s="126">
        <f t="shared" si="1287"/>
        <v>0.02695364063</v>
      </c>
      <c r="AQ322" s="126">
        <f t="shared" si="1287"/>
        <v>0.03735692797</v>
      </c>
      <c r="AR322" s="126">
        <f t="shared" si="1287"/>
        <v>0.1006185686</v>
      </c>
      <c r="AS322" s="126">
        <f t="shared" si="1287"/>
        <v>0.03191664273</v>
      </c>
      <c r="AT322" s="126">
        <f t="shared" si="1287"/>
        <v>0.04423549828</v>
      </c>
      <c r="AU322" s="126">
        <f t="shared" si="1287"/>
        <v>0.01012409635</v>
      </c>
      <c r="AV322" s="126">
        <f t="shared" si="1287"/>
        <v>0.01403169031</v>
      </c>
      <c r="AW322" s="126">
        <f t="shared" si="1287"/>
        <v>0.01944749696</v>
      </c>
      <c r="AX322" s="126">
        <f t="shared" si="1287"/>
        <v>0.003211406907</v>
      </c>
      <c r="AY322" s="126">
        <f t="shared" si="1287"/>
        <v>0.004450912519</v>
      </c>
      <c r="AZ322" s="126">
        <f t="shared" si="1287"/>
        <v>0.006168829682</v>
      </c>
      <c r="BA322" s="126">
        <f t="shared" si="1287"/>
        <v>0.008549810739</v>
      </c>
      <c r="BB322" s="126">
        <f t="shared" si="1287"/>
        <v>0.1394542827</v>
      </c>
      <c r="BC322" s="126">
        <f t="shared" si="1287"/>
        <v>0.04423549828</v>
      </c>
      <c r="BD322" s="126">
        <f t="shared" si="1287"/>
        <v>0.06130905823</v>
      </c>
      <c r="BE322" s="126">
        <f t="shared" si="1287"/>
        <v>0.01403169031</v>
      </c>
      <c r="BF322" s="126">
        <f t="shared" si="1287"/>
        <v>0.01944749696</v>
      </c>
      <c r="BG322" s="126">
        <f t="shared" si="1287"/>
        <v>0.02695364063</v>
      </c>
      <c r="BH322" s="126">
        <f t="shared" si="1287"/>
        <v>0.004450912519</v>
      </c>
      <c r="BI322" s="126">
        <f t="shared" si="1287"/>
        <v>0.006168829682</v>
      </c>
      <c r="BJ322" s="126">
        <f t="shared" si="1287"/>
        <v>0.008549810739</v>
      </c>
      <c r="BK322" s="126">
        <f t="shared" si="1287"/>
        <v>0.01184977823</v>
      </c>
      <c r="BL322" s="126">
        <f t="shared" si="1287"/>
        <v>0.1932794039</v>
      </c>
      <c r="BM322" s="126">
        <f t="shared" si="1287"/>
        <v>0.06130905823</v>
      </c>
      <c r="BN322" s="126">
        <f t="shared" si="1287"/>
        <v>0.0849724942</v>
      </c>
      <c r="BO322" s="126">
        <f t="shared" si="1287"/>
        <v>0.01944749696</v>
      </c>
      <c r="BP322" s="126">
        <f t="shared" si="1287"/>
        <v>0.02695364063</v>
      </c>
      <c r="BQ322" s="126">
        <f t="shared" si="1287"/>
        <v>0.03735692797</v>
      </c>
      <c r="BR322" s="126">
        <f t="shared" si="1287"/>
        <v>0.006168829682</v>
      </c>
      <c r="BS322" s="126">
        <f t="shared" si="1287"/>
        <v>0.008549810739</v>
      </c>
      <c r="BT322" s="126">
        <f t="shared" si="1287"/>
        <v>0.01184977823</v>
      </c>
      <c r="BU322" s="126">
        <f t="shared" si="1287"/>
        <v>0.01642343303</v>
      </c>
      <c r="BV322" s="126">
        <f t="shared" si="1287"/>
        <v>0.03191664273</v>
      </c>
      <c r="BW322" s="126">
        <f t="shared" si="1287"/>
        <v>0.01012409635</v>
      </c>
      <c r="BX322" s="126">
        <f t="shared" si="1287"/>
        <v>0.01403169031</v>
      </c>
      <c r="BY322" s="126">
        <f t="shared" si="1287"/>
        <v>0.003211406907</v>
      </c>
      <c r="BZ322" s="126">
        <f t="shared" si="1287"/>
        <v>0.004450912519</v>
      </c>
      <c r="CA322" s="126">
        <f t="shared" si="1287"/>
        <v>0.006168829682</v>
      </c>
      <c r="CB322" s="126">
        <f t="shared" si="1287"/>
        <v>0.001018672083</v>
      </c>
      <c r="CC322" s="126">
        <f t="shared" si="1287"/>
        <v>0.001411848595</v>
      </c>
      <c r="CD322" s="126">
        <f t="shared" si="1287"/>
        <v>0.001956779308</v>
      </c>
      <c r="CE322" s="126">
        <f t="shared" si="1287"/>
        <v>0.00271203674</v>
      </c>
      <c r="CF322" s="126">
        <f t="shared" si="1287"/>
        <v>0.04423549828</v>
      </c>
      <c r="CG322" s="126">
        <f t="shared" si="1287"/>
        <v>0.01403169031</v>
      </c>
      <c r="CH322" s="126">
        <f t="shared" si="1287"/>
        <v>0.01944749696</v>
      </c>
      <c r="CI322" s="126">
        <f t="shared" si="1287"/>
        <v>0.004450912519</v>
      </c>
      <c r="CJ322" s="126">
        <f t="shared" si="1287"/>
        <v>0.006168829682</v>
      </c>
      <c r="CK322" s="126">
        <f t="shared" si="1287"/>
        <v>0.008549810739</v>
      </c>
      <c r="CL322" s="126">
        <f t="shared" si="1287"/>
        <v>0.001411848595</v>
      </c>
      <c r="CM322" s="126">
        <f t="shared" si="1287"/>
        <v>0.001956779308</v>
      </c>
      <c r="CN322" s="126">
        <f t="shared" si="1287"/>
        <v>0.00271203674</v>
      </c>
      <c r="CO322" s="126">
        <f t="shared" si="1287"/>
        <v>0.003758800621</v>
      </c>
      <c r="CP322" s="126">
        <f t="shared" si="1287"/>
        <v>0.06130905823</v>
      </c>
      <c r="CQ322" s="126">
        <f t="shared" si="1287"/>
        <v>0.01944749696</v>
      </c>
      <c r="CR322" s="126">
        <f t="shared" si="1287"/>
        <v>0.02695364063</v>
      </c>
      <c r="CS322" s="126">
        <f t="shared" si="1287"/>
        <v>0.006168829682</v>
      </c>
      <c r="CT322" s="126">
        <f t="shared" si="1287"/>
        <v>0.008549810739</v>
      </c>
      <c r="CU322" s="126">
        <f t="shared" si="1287"/>
        <v>0.01184977823</v>
      </c>
      <c r="CV322" s="126">
        <f t="shared" si="1287"/>
        <v>0.001956779308</v>
      </c>
      <c r="CW322" s="126">
        <f t="shared" si="1287"/>
        <v>0.00271203674</v>
      </c>
      <c r="CX322" s="126">
        <f t="shared" si="1287"/>
        <v>0.003758800621</v>
      </c>
      <c r="CY322" s="126">
        <f t="shared" si="1287"/>
        <v>0.005209583595</v>
      </c>
      <c r="CZ322" s="126">
        <f t="shared" si="1287"/>
        <v>0.0849724942</v>
      </c>
      <c r="DA322" s="126">
        <f t="shared" si="1287"/>
        <v>0.02695364063</v>
      </c>
      <c r="DB322" s="126">
        <f t="shared" si="1287"/>
        <v>0.03735692797</v>
      </c>
      <c r="DC322" s="126">
        <f t="shared" si="1287"/>
        <v>0.008549810739</v>
      </c>
      <c r="DD322" s="126">
        <f t="shared" si="1287"/>
        <v>0.01184977823</v>
      </c>
      <c r="DE322" s="126">
        <f t="shared" si="1287"/>
        <v>0.01642343303</v>
      </c>
      <c r="DF322" s="126">
        <f t="shared" si="1287"/>
        <v>0.00271203674</v>
      </c>
      <c r="DG322" s="126">
        <f t="shared" si="1287"/>
        <v>0.003758800621</v>
      </c>
      <c r="DH322" s="126">
        <f t="shared" si="1287"/>
        <v>0.005209583595</v>
      </c>
      <c r="DI322" s="126">
        <f t="shared" si="1287"/>
        <v>0.007220324771</v>
      </c>
      <c r="DJ322" s="126">
        <f t="shared" ref="DJ322:DS322" si="1288">$A322*OFFSET($D322,0,DJ$3)</f>
        <v>0.3920612813</v>
      </c>
      <c r="DK322" s="126">
        <f t="shared" si="1288"/>
        <v>0.1243635247</v>
      </c>
      <c r="DL322" s="126">
        <f t="shared" si="1288"/>
        <v>0.1723640713</v>
      </c>
      <c r="DM322" s="126">
        <f t="shared" si="1288"/>
        <v>0.03944864494</v>
      </c>
      <c r="DN322" s="126">
        <f t="shared" si="1288"/>
        <v>0.05467462477</v>
      </c>
      <c r="DO322" s="126">
        <f t="shared" si="1288"/>
        <v>0.07577737075</v>
      </c>
      <c r="DP322" s="126">
        <f t="shared" si="1288"/>
        <v>0.01251327985</v>
      </c>
      <c r="DQ322" s="126">
        <f t="shared" si="1288"/>
        <v>0.01734302614</v>
      </c>
      <c r="DR322" s="126">
        <f t="shared" si="1288"/>
        <v>0.02403690793</v>
      </c>
      <c r="DS322" s="126">
        <f t="shared" si="1288"/>
        <v>0.03331442495</v>
      </c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5">
        <f t="shared" ref="EF322:EO322" si="1289">D322*EF$3</f>
        <v>-0.002271078519</v>
      </c>
      <c r="EG322" s="125">
        <f t="shared" si="1289"/>
        <v>0.1405119167</v>
      </c>
      <c r="EH322" s="125">
        <f t="shared" si="1289"/>
        <v>0.252700169</v>
      </c>
      <c r="EI322" s="125">
        <f t="shared" si="1289"/>
        <v>-0.03590147245</v>
      </c>
      <c r="EJ322" s="125">
        <f t="shared" si="1289"/>
        <v>0.0745709191</v>
      </c>
      <c r="EK322" s="125">
        <f t="shared" si="1289"/>
        <v>-0.04335074127</v>
      </c>
      <c r="EL322" s="125">
        <f t="shared" si="1289"/>
        <v>0.01088984523</v>
      </c>
      <c r="EM322" s="125">
        <f t="shared" si="1289"/>
        <v>-0.01345011851</v>
      </c>
      <c r="EN322" s="125">
        <f t="shared" si="1289"/>
        <v>-0.02081747395</v>
      </c>
      <c r="EO322" s="125">
        <f t="shared" si="1289"/>
        <v>0.02943263047</v>
      </c>
      <c r="EP322" s="127">
        <f t="shared" si="17"/>
        <v>0.3923145958</v>
      </c>
      <c r="EQ322" s="127">
        <v>-0.01993983432938118</v>
      </c>
      <c r="ER322" s="127">
        <f t="shared" si="18"/>
        <v>0.3920612813</v>
      </c>
      <c r="ES322" s="127">
        <f t="shared" si="19"/>
        <v>0.00000006416821914</v>
      </c>
      <c r="ET322" s="127">
        <f t="shared" si="20"/>
        <v>0.001704107262</v>
      </c>
    </row>
    <row r="323">
      <c r="A323" s="123">
        <f>'Yield Tabulations'!Z324</f>
        <v>0.39269813</v>
      </c>
      <c r="B323" s="124">
        <f>'Yield Tabulations'!V324</f>
        <v>0.4318507891</v>
      </c>
      <c r="C323" s="124">
        <f>'Yield Tabulations'!W324</f>
        <v>0.3286384977</v>
      </c>
      <c r="D323" s="125">
        <f t="shared" si="11"/>
        <v>1</v>
      </c>
      <c r="E323" s="125">
        <f t="shared" ref="E323:M323" si="1290">POWER($B323,E$1)*POWER($C323,E$2)</f>
        <v>0.3286384977</v>
      </c>
      <c r="F323" s="125">
        <f t="shared" si="1290"/>
        <v>0.4318507891</v>
      </c>
      <c r="G323" s="125">
        <f t="shared" si="1290"/>
        <v>0.1080032621</v>
      </c>
      <c r="H323" s="125">
        <f t="shared" si="1290"/>
        <v>0.1419227945</v>
      </c>
      <c r="I323" s="125">
        <f t="shared" si="1290"/>
        <v>0.186495104</v>
      </c>
      <c r="J323" s="125">
        <f t="shared" si="1290"/>
        <v>0.03549402981</v>
      </c>
      <c r="K323" s="125">
        <f t="shared" si="1290"/>
        <v>0.04664129398</v>
      </c>
      <c r="L323" s="125">
        <f t="shared" si="1290"/>
        <v>0.06128947081</v>
      </c>
      <c r="M323" s="125">
        <f t="shared" si="1290"/>
        <v>0.08053805784</v>
      </c>
      <c r="N323" s="126">
        <f t="shared" ref="N323:DI323" si="1291">OFFSET($D323,0,N$2)*OFFSET($D323,0,N$3)</f>
        <v>1</v>
      </c>
      <c r="O323" s="126">
        <f t="shared" si="1291"/>
        <v>0.3286384977</v>
      </c>
      <c r="P323" s="126">
        <f t="shared" si="1291"/>
        <v>0.4318507891</v>
      </c>
      <c r="Q323" s="126">
        <f t="shared" si="1291"/>
        <v>0.1080032621</v>
      </c>
      <c r="R323" s="126">
        <f t="shared" si="1291"/>
        <v>0.1419227945</v>
      </c>
      <c r="S323" s="126">
        <f t="shared" si="1291"/>
        <v>0.186495104</v>
      </c>
      <c r="T323" s="126">
        <f t="shared" si="1291"/>
        <v>0.03549402981</v>
      </c>
      <c r="U323" s="126">
        <f t="shared" si="1291"/>
        <v>0.04664129398</v>
      </c>
      <c r="V323" s="126">
        <f t="shared" si="1291"/>
        <v>0.06128947081</v>
      </c>
      <c r="W323" s="126">
        <f t="shared" si="1291"/>
        <v>0.08053805784</v>
      </c>
      <c r="X323" s="126">
        <f t="shared" si="1291"/>
        <v>0.3286384977</v>
      </c>
      <c r="Y323" s="126">
        <f t="shared" si="1291"/>
        <v>0.1080032621</v>
      </c>
      <c r="Z323" s="126">
        <f t="shared" si="1291"/>
        <v>0.1419227945</v>
      </c>
      <c r="AA323" s="126">
        <f t="shared" si="1291"/>
        <v>0.03549402981</v>
      </c>
      <c r="AB323" s="126">
        <f t="shared" si="1291"/>
        <v>0.04664129398</v>
      </c>
      <c r="AC323" s="126">
        <f t="shared" si="1291"/>
        <v>0.06128947081</v>
      </c>
      <c r="AD323" s="126">
        <f t="shared" si="1291"/>
        <v>0.01166470463</v>
      </c>
      <c r="AE323" s="126">
        <f t="shared" si="1291"/>
        <v>0.01532812478</v>
      </c>
      <c r="AF323" s="126">
        <f t="shared" si="1291"/>
        <v>0.02014207961</v>
      </c>
      <c r="AG323" s="126">
        <f t="shared" si="1291"/>
        <v>0.02646790633</v>
      </c>
      <c r="AH323" s="126">
        <f t="shared" si="1291"/>
        <v>0.4318507891</v>
      </c>
      <c r="AI323" s="126">
        <f t="shared" si="1291"/>
        <v>0.1419227945</v>
      </c>
      <c r="AJ323" s="126">
        <f t="shared" si="1291"/>
        <v>0.186495104</v>
      </c>
      <c r="AK323" s="126">
        <f t="shared" si="1291"/>
        <v>0.04664129398</v>
      </c>
      <c r="AL323" s="126">
        <f t="shared" si="1291"/>
        <v>0.06128947081</v>
      </c>
      <c r="AM323" s="126">
        <f t="shared" si="1291"/>
        <v>0.08053805784</v>
      </c>
      <c r="AN323" s="126">
        <f t="shared" si="1291"/>
        <v>0.01532812478</v>
      </c>
      <c r="AO323" s="126">
        <f t="shared" si="1291"/>
        <v>0.02014207961</v>
      </c>
      <c r="AP323" s="126">
        <f t="shared" si="1291"/>
        <v>0.02646790633</v>
      </c>
      <c r="AQ323" s="126">
        <f t="shared" si="1291"/>
        <v>0.03478042383</v>
      </c>
      <c r="AR323" s="126">
        <f t="shared" si="1291"/>
        <v>0.1080032621</v>
      </c>
      <c r="AS323" s="126">
        <f t="shared" si="1291"/>
        <v>0.03549402981</v>
      </c>
      <c r="AT323" s="126">
        <f t="shared" si="1291"/>
        <v>0.04664129398</v>
      </c>
      <c r="AU323" s="126">
        <f t="shared" si="1291"/>
        <v>0.01166470463</v>
      </c>
      <c r="AV323" s="126">
        <f t="shared" si="1291"/>
        <v>0.01532812478</v>
      </c>
      <c r="AW323" s="126">
        <f t="shared" si="1291"/>
        <v>0.02014207961</v>
      </c>
      <c r="AX323" s="126">
        <f t="shared" si="1291"/>
        <v>0.003833471006</v>
      </c>
      <c r="AY323" s="126">
        <f t="shared" si="1291"/>
        <v>0.0050374119</v>
      </c>
      <c r="AZ323" s="126">
        <f t="shared" si="1291"/>
        <v>0.006619462783</v>
      </c>
      <c r="BA323" s="126">
        <f t="shared" si="1291"/>
        <v>0.008698372973</v>
      </c>
      <c r="BB323" s="126">
        <f t="shared" si="1291"/>
        <v>0.1419227945</v>
      </c>
      <c r="BC323" s="126">
        <f t="shared" si="1291"/>
        <v>0.04664129398</v>
      </c>
      <c r="BD323" s="126">
        <f t="shared" si="1291"/>
        <v>0.06128947081</v>
      </c>
      <c r="BE323" s="126">
        <f t="shared" si="1291"/>
        <v>0.01532812478</v>
      </c>
      <c r="BF323" s="126">
        <f t="shared" si="1291"/>
        <v>0.02014207961</v>
      </c>
      <c r="BG323" s="126">
        <f t="shared" si="1291"/>
        <v>0.02646790633</v>
      </c>
      <c r="BH323" s="126">
        <f t="shared" si="1291"/>
        <v>0.0050374119</v>
      </c>
      <c r="BI323" s="126">
        <f t="shared" si="1291"/>
        <v>0.006619462783</v>
      </c>
      <c r="BJ323" s="126">
        <f t="shared" si="1291"/>
        <v>0.008698372973</v>
      </c>
      <c r="BK323" s="126">
        <f t="shared" si="1291"/>
        <v>0.01143018624</v>
      </c>
      <c r="BL323" s="126">
        <f t="shared" si="1291"/>
        <v>0.186495104</v>
      </c>
      <c r="BM323" s="126">
        <f t="shared" si="1291"/>
        <v>0.06128947081</v>
      </c>
      <c r="BN323" s="126">
        <f t="shared" si="1291"/>
        <v>0.08053805784</v>
      </c>
      <c r="BO323" s="126">
        <f t="shared" si="1291"/>
        <v>0.02014207961</v>
      </c>
      <c r="BP323" s="126">
        <f t="shared" si="1291"/>
        <v>0.02646790633</v>
      </c>
      <c r="BQ323" s="126">
        <f t="shared" si="1291"/>
        <v>0.03478042383</v>
      </c>
      <c r="BR323" s="126">
        <f t="shared" si="1291"/>
        <v>0.006619462783</v>
      </c>
      <c r="BS323" s="126">
        <f t="shared" si="1291"/>
        <v>0.008698372973</v>
      </c>
      <c r="BT323" s="126">
        <f t="shared" si="1291"/>
        <v>0.01143018624</v>
      </c>
      <c r="BU323" s="126">
        <f t="shared" si="1291"/>
        <v>0.01501995348</v>
      </c>
      <c r="BV323" s="126">
        <f t="shared" si="1291"/>
        <v>0.03549402981</v>
      </c>
      <c r="BW323" s="126">
        <f t="shared" si="1291"/>
        <v>0.01166470463</v>
      </c>
      <c r="BX323" s="126">
        <f t="shared" si="1291"/>
        <v>0.01532812478</v>
      </c>
      <c r="BY323" s="126">
        <f t="shared" si="1291"/>
        <v>0.003833471006</v>
      </c>
      <c r="BZ323" s="126">
        <f t="shared" si="1291"/>
        <v>0.0050374119</v>
      </c>
      <c r="CA323" s="126">
        <f t="shared" si="1291"/>
        <v>0.006619462783</v>
      </c>
      <c r="CB323" s="126">
        <f t="shared" si="1291"/>
        <v>0.001259826152</v>
      </c>
      <c r="CC323" s="126">
        <f t="shared" si="1291"/>
        <v>0.001655487479</v>
      </c>
      <c r="CD323" s="126">
        <f t="shared" si="1291"/>
        <v>0.002175410304</v>
      </c>
      <c r="CE323" s="126">
        <f t="shared" si="1291"/>
        <v>0.002858620226</v>
      </c>
      <c r="CF323" s="126">
        <f t="shared" si="1291"/>
        <v>0.04664129398</v>
      </c>
      <c r="CG323" s="126">
        <f t="shared" si="1291"/>
        <v>0.01532812478</v>
      </c>
      <c r="CH323" s="126">
        <f t="shared" si="1291"/>
        <v>0.02014207961</v>
      </c>
      <c r="CI323" s="126">
        <f t="shared" si="1291"/>
        <v>0.0050374119</v>
      </c>
      <c r="CJ323" s="126">
        <f t="shared" si="1291"/>
        <v>0.006619462783</v>
      </c>
      <c r="CK323" s="126">
        <f t="shared" si="1291"/>
        <v>0.008698372973</v>
      </c>
      <c r="CL323" s="126">
        <f t="shared" si="1291"/>
        <v>0.001655487479</v>
      </c>
      <c r="CM323" s="126">
        <f t="shared" si="1291"/>
        <v>0.002175410304</v>
      </c>
      <c r="CN323" s="126">
        <f t="shared" si="1291"/>
        <v>0.002858620226</v>
      </c>
      <c r="CO323" s="126">
        <f t="shared" si="1291"/>
        <v>0.003756399232</v>
      </c>
      <c r="CP323" s="126">
        <f t="shared" si="1291"/>
        <v>0.06128947081</v>
      </c>
      <c r="CQ323" s="126">
        <f t="shared" si="1291"/>
        <v>0.02014207961</v>
      </c>
      <c r="CR323" s="126">
        <f t="shared" si="1291"/>
        <v>0.02646790633</v>
      </c>
      <c r="CS323" s="126">
        <f t="shared" si="1291"/>
        <v>0.006619462783</v>
      </c>
      <c r="CT323" s="126">
        <f t="shared" si="1291"/>
        <v>0.008698372973</v>
      </c>
      <c r="CU323" s="126">
        <f t="shared" si="1291"/>
        <v>0.01143018624</v>
      </c>
      <c r="CV323" s="126">
        <f t="shared" si="1291"/>
        <v>0.002175410304</v>
      </c>
      <c r="CW323" s="126">
        <f t="shared" si="1291"/>
        <v>0.002858620226</v>
      </c>
      <c r="CX323" s="126">
        <f t="shared" si="1291"/>
        <v>0.003756399232</v>
      </c>
      <c r="CY323" s="126">
        <f t="shared" si="1291"/>
        <v>0.004936134945</v>
      </c>
      <c r="CZ323" s="126">
        <f t="shared" si="1291"/>
        <v>0.08053805784</v>
      </c>
      <c r="DA323" s="126">
        <f t="shared" si="1291"/>
        <v>0.02646790633</v>
      </c>
      <c r="DB323" s="126">
        <f t="shared" si="1291"/>
        <v>0.03478042383</v>
      </c>
      <c r="DC323" s="126">
        <f t="shared" si="1291"/>
        <v>0.008698372973</v>
      </c>
      <c r="DD323" s="126">
        <f t="shared" si="1291"/>
        <v>0.01143018624</v>
      </c>
      <c r="DE323" s="126">
        <f t="shared" si="1291"/>
        <v>0.01501995348</v>
      </c>
      <c r="DF323" s="126">
        <f t="shared" si="1291"/>
        <v>0.002858620226</v>
      </c>
      <c r="DG323" s="126">
        <f t="shared" si="1291"/>
        <v>0.003756399232</v>
      </c>
      <c r="DH323" s="126">
        <f t="shared" si="1291"/>
        <v>0.004936134945</v>
      </c>
      <c r="DI323" s="126">
        <f t="shared" si="1291"/>
        <v>0.006486378761</v>
      </c>
      <c r="DJ323" s="126">
        <f t="shared" ref="DJ323:DS323" si="1292">$A323*OFFSET($D323,0,DJ$3)</f>
        <v>0.39269813</v>
      </c>
      <c r="DK323" s="126">
        <f t="shared" si="1292"/>
        <v>0.1290557235</v>
      </c>
      <c r="DL323" s="126">
        <f t="shared" si="1292"/>
        <v>0.1695869973</v>
      </c>
      <c r="DM323" s="126">
        <f t="shared" si="1292"/>
        <v>0.04241267908</v>
      </c>
      <c r="DN323" s="126">
        <f t="shared" si="1292"/>
        <v>0.05573281602</v>
      </c>
      <c r="DO323" s="126">
        <f t="shared" si="1292"/>
        <v>0.07323627861</v>
      </c>
      <c r="DP323" s="126">
        <f t="shared" si="1292"/>
        <v>0.01393843913</v>
      </c>
      <c r="DQ323" s="126">
        <f t="shared" si="1292"/>
        <v>0.01831594893</v>
      </c>
      <c r="DR323" s="126">
        <f t="shared" si="1292"/>
        <v>0.02406826058</v>
      </c>
      <c r="DS323" s="126">
        <f t="shared" si="1292"/>
        <v>0.03162714471</v>
      </c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5">
        <f t="shared" ref="EF323:EO323" si="1293">D323*EF$3</f>
        <v>-0.002271078519</v>
      </c>
      <c r="EG323" s="125">
        <f t="shared" si="1293"/>
        <v>0.1455769202</v>
      </c>
      <c r="EH323" s="125">
        <f t="shared" si="1293"/>
        <v>0.2482255382</v>
      </c>
      <c r="EI323" s="125">
        <f t="shared" si="1293"/>
        <v>-0.0385363874</v>
      </c>
      <c r="EJ323" s="125">
        <f t="shared" si="1293"/>
        <v>0.07589091582</v>
      </c>
      <c r="EK323" s="125">
        <f t="shared" si="1293"/>
        <v>-0.04182908701</v>
      </c>
      <c r="EL323" s="125">
        <f t="shared" si="1293"/>
        <v>0.012110437</v>
      </c>
      <c r="EM323" s="125">
        <f t="shared" si="1293"/>
        <v>-0.01418161783</v>
      </c>
      <c r="EN323" s="125">
        <f t="shared" si="1293"/>
        <v>-0.02081082304</v>
      </c>
      <c r="EO323" s="125">
        <f t="shared" si="1293"/>
        <v>0.02789663782</v>
      </c>
      <c r="EP323" s="127">
        <f t="shared" si="17"/>
        <v>0.3920714552</v>
      </c>
      <c r="EQ323" s="127">
        <v>-0.01993983432938118</v>
      </c>
      <c r="ER323" s="127">
        <f t="shared" si="18"/>
        <v>0.39269813</v>
      </c>
      <c r="ES323" s="127">
        <f t="shared" si="19"/>
        <v>0.0000003927212808</v>
      </c>
      <c r="ET323" s="127">
        <f t="shared" si="20"/>
        <v>0.001651933549</v>
      </c>
    </row>
    <row r="324">
      <c r="A324" s="123">
        <f>'Yield Tabulations'!Z325</f>
        <v>0.3342269884</v>
      </c>
      <c r="B324" s="124">
        <f>'Yield Tabulations'!V325</f>
        <v>0.3746518106</v>
      </c>
      <c r="C324" s="124">
        <f>'Yield Tabulations'!W325</f>
        <v>0.2618453865</v>
      </c>
      <c r="D324" s="125">
        <f t="shared" si="11"/>
        <v>1</v>
      </c>
      <c r="E324" s="125">
        <f t="shared" ref="E324:M324" si="1294">POWER($B324,E$1)*POWER($C324,E$2)</f>
        <v>0.2618453865</v>
      </c>
      <c r="F324" s="125">
        <f t="shared" si="1294"/>
        <v>0.3746518106</v>
      </c>
      <c r="G324" s="125">
        <f t="shared" si="1294"/>
        <v>0.06856300645</v>
      </c>
      <c r="H324" s="125">
        <f t="shared" si="1294"/>
        <v>0.09810084816</v>
      </c>
      <c r="I324" s="125">
        <f t="shared" si="1294"/>
        <v>0.1403639792</v>
      </c>
      <c r="J324" s="125">
        <f t="shared" si="1294"/>
        <v>0.01795290693</v>
      </c>
      <c r="K324" s="125">
        <f t="shared" si="1294"/>
        <v>0.02568725451</v>
      </c>
      <c r="L324" s="125">
        <f t="shared" si="1294"/>
        <v>0.03675366038</v>
      </c>
      <c r="M324" s="125">
        <f t="shared" si="1294"/>
        <v>0.05258761894</v>
      </c>
      <c r="N324" s="126">
        <f t="shared" ref="N324:DI324" si="1295">OFFSET($D324,0,N$2)*OFFSET($D324,0,N$3)</f>
        <v>1</v>
      </c>
      <c r="O324" s="126">
        <f t="shared" si="1295"/>
        <v>0.2618453865</v>
      </c>
      <c r="P324" s="126">
        <f t="shared" si="1295"/>
        <v>0.3746518106</v>
      </c>
      <c r="Q324" s="126">
        <f t="shared" si="1295"/>
        <v>0.06856300645</v>
      </c>
      <c r="R324" s="126">
        <f t="shared" si="1295"/>
        <v>0.09810084816</v>
      </c>
      <c r="S324" s="126">
        <f t="shared" si="1295"/>
        <v>0.1403639792</v>
      </c>
      <c r="T324" s="126">
        <f t="shared" si="1295"/>
        <v>0.01795290693</v>
      </c>
      <c r="U324" s="126">
        <f t="shared" si="1295"/>
        <v>0.02568725451</v>
      </c>
      <c r="V324" s="126">
        <f t="shared" si="1295"/>
        <v>0.03675366038</v>
      </c>
      <c r="W324" s="126">
        <f t="shared" si="1295"/>
        <v>0.05258761894</v>
      </c>
      <c r="X324" s="126">
        <f t="shared" si="1295"/>
        <v>0.2618453865</v>
      </c>
      <c r="Y324" s="126">
        <f t="shared" si="1295"/>
        <v>0.06856300645</v>
      </c>
      <c r="Z324" s="126">
        <f t="shared" si="1295"/>
        <v>0.09810084816</v>
      </c>
      <c r="AA324" s="126">
        <f t="shared" si="1295"/>
        <v>0.01795290693</v>
      </c>
      <c r="AB324" s="126">
        <f t="shared" si="1295"/>
        <v>0.02568725451</v>
      </c>
      <c r="AC324" s="126">
        <f t="shared" si="1295"/>
        <v>0.03675366038</v>
      </c>
      <c r="AD324" s="126">
        <f t="shared" si="1295"/>
        <v>0.004700885853</v>
      </c>
      <c r="AE324" s="126">
        <f t="shared" si="1295"/>
        <v>0.006726089085</v>
      </c>
      <c r="AF324" s="126">
        <f t="shared" si="1295"/>
        <v>0.009623776409</v>
      </c>
      <c r="AG324" s="126">
        <f t="shared" si="1295"/>
        <v>0.01376982541</v>
      </c>
      <c r="AH324" s="126">
        <f t="shared" si="1295"/>
        <v>0.3746518106</v>
      </c>
      <c r="AI324" s="126">
        <f t="shared" si="1295"/>
        <v>0.09810084816</v>
      </c>
      <c r="AJ324" s="126">
        <f t="shared" si="1295"/>
        <v>0.1403639792</v>
      </c>
      <c r="AK324" s="126">
        <f t="shared" si="1295"/>
        <v>0.02568725451</v>
      </c>
      <c r="AL324" s="126">
        <f t="shared" si="1295"/>
        <v>0.03675366038</v>
      </c>
      <c r="AM324" s="126">
        <f t="shared" si="1295"/>
        <v>0.05258761894</v>
      </c>
      <c r="AN324" s="126">
        <f t="shared" si="1295"/>
        <v>0.006726089085</v>
      </c>
      <c r="AO324" s="126">
        <f t="shared" si="1295"/>
        <v>0.009623776409</v>
      </c>
      <c r="AP324" s="126">
        <f t="shared" si="1295"/>
        <v>0.01376982541</v>
      </c>
      <c r="AQ324" s="126">
        <f t="shared" si="1295"/>
        <v>0.01970204665</v>
      </c>
      <c r="AR324" s="126">
        <f t="shared" si="1295"/>
        <v>0.06856300645</v>
      </c>
      <c r="AS324" s="126">
        <f t="shared" si="1295"/>
        <v>0.01795290693</v>
      </c>
      <c r="AT324" s="126">
        <f t="shared" si="1295"/>
        <v>0.02568725451</v>
      </c>
      <c r="AU324" s="126">
        <f t="shared" si="1295"/>
        <v>0.004700885853</v>
      </c>
      <c r="AV324" s="126">
        <f t="shared" si="1295"/>
        <v>0.006726089085</v>
      </c>
      <c r="AW324" s="126">
        <f t="shared" si="1295"/>
        <v>0.009623776409</v>
      </c>
      <c r="AX324" s="126">
        <f t="shared" si="1295"/>
        <v>0.001230905273</v>
      </c>
      <c r="AY324" s="126">
        <f t="shared" si="1295"/>
        <v>0.001761195396</v>
      </c>
      <c r="AZ324" s="126">
        <f t="shared" si="1295"/>
        <v>0.002519941454</v>
      </c>
      <c r="BA324" s="126">
        <f t="shared" si="1295"/>
        <v>0.003605565256</v>
      </c>
      <c r="BB324" s="126">
        <f t="shared" si="1295"/>
        <v>0.09810084816</v>
      </c>
      <c r="BC324" s="126">
        <f t="shared" si="1295"/>
        <v>0.02568725451</v>
      </c>
      <c r="BD324" s="126">
        <f t="shared" si="1295"/>
        <v>0.03675366038</v>
      </c>
      <c r="BE324" s="126">
        <f t="shared" si="1295"/>
        <v>0.006726089085</v>
      </c>
      <c r="BF324" s="126">
        <f t="shared" si="1295"/>
        <v>0.009623776409</v>
      </c>
      <c r="BG324" s="126">
        <f t="shared" si="1295"/>
        <v>0.01376982541</v>
      </c>
      <c r="BH324" s="126">
        <f t="shared" si="1295"/>
        <v>0.001761195396</v>
      </c>
      <c r="BI324" s="126">
        <f t="shared" si="1295"/>
        <v>0.002519941454</v>
      </c>
      <c r="BJ324" s="126">
        <f t="shared" si="1295"/>
        <v>0.003605565256</v>
      </c>
      <c r="BK324" s="126">
        <f t="shared" si="1295"/>
        <v>0.005158890021</v>
      </c>
      <c r="BL324" s="126">
        <f t="shared" si="1295"/>
        <v>0.1403639792</v>
      </c>
      <c r="BM324" s="126">
        <f t="shared" si="1295"/>
        <v>0.03675366038</v>
      </c>
      <c r="BN324" s="126">
        <f t="shared" si="1295"/>
        <v>0.05258761894</v>
      </c>
      <c r="BO324" s="126">
        <f t="shared" si="1295"/>
        <v>0.009623776409</v>
      </c>
      <c r="BP324" s="126">
        <f t="shared" si="1295"/>
        <v>0.01376982541</v>
      </c>
      <c r="BQ324" s="126">
        <f t="shared" si="1295"/>
        <v>0.01970204665</v>
      </c>
      <c r="BR324" s="126">
        <f t="shared" si="1295"/>
        <v>0.002519941454</v>
      </c>
      <c r="BS324" s="126">
        <f t="shared" si="1295"/>
        <v>0.003605565256</v>
      </c>
      <c r="BT324" s="126">
        <f t="shared" si="1295"/>
        <v>0.005158890021</v>
      </c>
      <c r="BU324" s="126">
        <f t="shared" si="1295"/>
        <v>0.00738140745</v>
      </c>
      <c r="BV324" s="126">
        <f t="shared" si="1295"/>
        <v>0.01795290693</v>
      </c>
      <c r="BW324" s="126">
        <f t="shared" si="1295"/>
        <v>0.004700885853</v>
      </c>
      <c r="BX324" s="126">
        <f t="shared" si="1295"/>
        <v>0.006726089085</v>
      </c>
      <c r="BY324" s="126">
        <f t="shared" si="1295"/>
        <v>0.001230905273</v>
      </c>
      <c r="BZ324" s="126">
        <f t="shared" si="1295"/>
        <v>0.001761195396</v>
      </c>
      <c r="CA324" s="126">
        <f t="shared" si="1295"/>
        <v>0.002519941454</v>
      </c>
      <c r="CB324" s="126">
        <f t="shared" si="1295"/>
        <v>0.0003223068671</v>
      </c>
      <c r="CC324" s="126">
        <f t="shared" si="1295"/>
        <v>0.0004611608893</v>
      </c>
      <c r="CD324" s="126">
        <f t="shared" si="1295"/>
        <v>0.000659835044</v>
      </c>
      <c r="CE324" s="126">
        <f t="shared" si="1295"/>
        <v>0.0009441006282</v>
      </c>
      <c r="CF324" s="126">
        <f t="shared" si="1295"/>
        <v>0.02568725451</v>
      </c>
      <c r="CG324" s="126">
        <f t="shared" si="1295"/>
        <v>0.006726089085</v>
      </c>
      <c r="CH324" s="126">
        <f t="shared" si="1295"/>
        <v>0.009623776409</v>
      </c>
      <c r="CI324" s="126">
        <f t="shared" si="1295"/>
        <v>0.001761195396</v>
      </c>
      <c r="CJ324" s="126">
        <f t="shared" si="1295"/>
        <v>0.002519941454</v>
      </c>
      <c r="CK324" s="126">
        <f t="shared" si="1295"/>
        <v>0.003605565256</v>
      </c>
      <c r="CL324" s="126">
        <f t="shared" si="1295"/>
        <v>0.0004611608893</v>
      </c>
      <c r="CM324" s="126">
        <f t="shared" si="1295"/>
        <v>0.000659835044</v>
      </c>
      <c r="CN324" s="126">
        <f t="shared" si="1295"/>
        <v>0.0009441006282</v>
      </c>
      <c r="CO324" s="126">
        <f t="shared" si="1295"/>
        <v>0.001350831552</v>
      </c>
      <c r="CP324" s="126">
        <f t="shared" si="1295"/>
        <v>0.03675366038</v>
      </c>
      <c r="CQ324" s="126">
        <f t="shared" si="1295"/>
        <v>0.009623776409</v>
      </c>
      <c r="CR324" s="126">
        <f t="shared" si="1295"/>
        <v>0.01376982541</v>
      </c>
      <c r="CS324" s="126">
        <f t="shared" si="1295"/>
        <v>0.002519941454</v>
      </c>
      <c r="CT324" s="126">
        <f t="shared" si="1295"/>
        <v>0.003605565256</v>
      </c>
      <c r="CU324" s="126">
        <f t="shared" si="1295"/>
        <v>0.005158890021</v>
      </c>
      <c r="CV324" s="126">
        <f t="shared" si="1295"/>
        <v>0.000659835044</v>
      </c>
      <c r="CW324" s="126">
        <f t="shared" si="1295"/>
        <v>0.0009441006282</v>
      </c>
      <c r="CX324" s="126">
        <f t="shared" si="1295"/>
        <v>0.001350831552</v>
      </c>
      <c r="CY324" s="126">
        <f t="shared" si="1295"/>
        <v>0.001932787487</v>
      </c>
      <c r="CZ324" s="126">
        <f t="shared" si="1295"/>
        <v>0.05258761894</v>
      </c>
      <c r="DA324" s="126">
        <f t="shared" si="1295"/>
        <v>0.01376982541</v>
      </c>
      <c r="DB324" s="126">
        <f t="shared" si="1295"/>
        <v>0.01970204665</v>
      </c>
      <c r="DC324" s="126">
        <f t="shared" si="1295"/>
        <v>0.003605565256</v>
      </c>
      <c r="DD324" s="126">
        <f t="shared" si="1295"/>
        <v>0.005158890021</v>
      </c>
      <c r="DE324" s="126">
        <f t="shared" si="1295"/>
        <v>0.00738140745</v>
      </c>
      <c r="DF324" s="126">
        <f t="shared" si="1295"/>
        <v>0.0009441006282</v>
      </c>
      <c r="DG324" s="126">
        <f t="shared" si="1295"/>
        <v>0.001350831552</v>
      </c>
      <c r="DH324" s="126">
        <f t="shared" si="1295"/>
        <v>0.001932787487</v>
      </c>
      <c r="DI324" s="126">
        <f t="shared" si="1295"/>
        <v>0.002765457666</v>
      </c>
      <c r="DJ324" s="126">
        <f t="shared" ref="DJ324:DS324" si="1296">$A324*OFFSET($D324,0,DJ$3)</f>
        <v>0.3342269884</v>
      </c>
      <c r="DK324" s="126">
        <f t="shared" si="1296"/>
        <v>0.08751579496</v>
      </c>
      <c r="DL324" s="126">
        <f t="shared" si="1296"/>
        <v>0.1252187463</v>
      </c>
      <c r="DM324" s="126">
        <f t="shared" si="1296"/>
        <v>0.02291560716</v>
      </c>
      <c r="DN324" s="126">
        <f t="shared" si="1296"/>
        <v>0.03278795104</v>
      </c>
      <c r="DO324" s="126">
        <f t="shared" si="1296"/>
        <v>0.04691343004</v>
      </c>
      <c r="DP324" s="126">
        <f t="shared" si="1296"/>
        <v>0.006000346014</v>
      </c>
      <c r="DQ324" s="126">
        <f t="shared" si="1296"/>
        <v>0.008585373713</v>
      </c>
      <c r="DR324" s="126">
        <f t="shared" si="1296"/>
        <v>0.01228406522</v>
      </c>
      <c r="DS324" s="126">
        <f t="shared" si="1296"/>
        <v>0.0175762015</v>
      </c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5">
        <f t="shared" ref="EF324:EO324" si="1297">D324*EF$3</f>
        <v>-0.002271078519</v>
      </c>
      <c r="EG324" s="125">
        <f t="shared" si="1297"/>
        <v>0.115989591</v>
      </c>
      <c r="EH324" s="125">
        <f t="shared" si="1297"/>
        <v>0.2153478694</v>
      </c>
      <c r="EI324" s="125">
        <f t="shared" si="1297"/>
        <v>-0.02446380346</v>
      </c>
      <c r="EJ324" s="125">
        <f t="shared" si="1297"/>
        <v>0.05245783973</v>
      </c>
      <c r="EK324" s="125">
        <f t="shared" si="1297"/>
        <v>-0.03148231225</v>
      </c>
      <c r="EL324" s="125">
        <f t="shared" si="1297"/>
        <v>0.006125468128</v>
      </c>
      <c r="EM324" s="125">
        <f t="shared" si="1297"/>
        <v>-0.007810392798</v>
      </c>
      <c r="EN324" s="125">
        <f t="shared" si="1297"/>
        <v>-0.01247969533</v>
      </c>
      <c r="EO324" s="125">
        <f t="shared" si="1297"/>
        <v>0.01821521152</v>
      </c>
      <c r="EP324" s="127">
        <f t="shared" si="17"/>
        <v>0.3296286974</v>
      </c>
      <c r="EQ324" s="127">
        <v>-0.01993983432938118</v>
      </c>
      <c r="ER324" s="127">
        <f t="shared" si="18"/>
        <v>0.3342269884</v>
      </c>
      <c r="ES324" s="127">
        <f t="shared" si="19"/>
        <v>0.00002114427964</v>
      </c>
      <c r="ET324" s="127">
        <f t="shared" si="20"/>
        <v>0.009823808405</v>
      </c>
    </row>
    <row r="325">
      <c r="A325" s="123">
        <f>'Yield Tabulations'!Z326</f>
        <v>0.3377437326</v>
      </c>
      <c r="B325" s="124">
        <f>'Yield Tabulations'!V326</f>
        <v>0.3648484848</v>
      </c>
      <c r="C325" s="124">
        <f>'Yield Tabulations'!W326</f>
        <v>0.3011456628</v>
      </c>
      <c r="D325" s="125">
        <f t="shared" si="11"/>
        <v>1</v>
      </c>
      <c r="E325" s="125">
        <f t="shared" ref="E325:M325" si="1298">POWER($B325,E$1)*POWER($C325,E$2)</f>
        <v>0.3011456628</v>
      </c>
      <c r="F325" s="125">
        <f t="shared" si="1298"/>
        <v>0.3648484848</v>
      </c>
      <c r="G325" s="125">
        <f t="shared" si="1298"/>
        <v>0.09068871025</v>
      </c>
      <c r="H325" s="125">
        <f t="shared" si="1298"/>
        <v>0.1098725388</v>
      </c>
      <c r="I325" s="125">
        <f t="shared" si="1298"/>
        <v>0.1331144169</v>
      </c>
      <c r="J325" s="125">
        <f t="shared" si="1298"/>
        <v>0.02731051176</v>
      </c>
      <c r="K325" s="125">
        <f t="shared" si="1298"/>
        <v>0.03308763853</v>
      </c>
      <c r="L325" s="125">
        <f t="shared" si="1298"/>
        <v>0.04008682931</v>
      </c>
      <c r="M325" s="125">
        <f t="shared" si="1298"/>
        <v>0.04856659332</v>
      </c>
      <c r="N325" s="126">
        <f t="shared" ref="N325:DI325" si="1299">OFFSET($D325,0,N$2)*OFFSET($D325,0,N$3)</f>
        <v>1</v>
      </c>
      <c r="O325" s="126">
        <f t="shared" si="1299"/>
        <v>0.3011456628</v>
      </c>
      <c r="P325" s="126">
        <f t="shared" si="1299"/>
        <v>0.3648484848</v>
      </c>
      <c r="Q325" s="126">
        <f t="shared" si="1299"/>
        <v>0.09068871025</v>
      </c>
      <c r="R325" s="126">
        <f t="shared" si="1299"/>
        <v>0.1098725388</v>
      </c>
      <c r="S325" s="126">
        <f t="shared" si="1299"/>
        <v>0.1331144169</v>
      </c>
      <c r="T325" s="126">
        <f t="shared" si="1299"/>
        <v>0.02731051176</v>
      </c>
      <c r="U325" s="126">
        <f t="shared" si="1299"/>
        <v>0.03308763853</v>
      </c>
      <c r="V325" s="126">
        <f t="shared" si="1299"/>
        <v>0.04008682931</v>
      </c>
      <c r="W325" s="126">
        <f t="shared" si="1299"/>
        <v>0.04856659332</v>
      </c>
      <c r="X325" s="126">
        <f t="shared" si="1299"/>
        <v>0.3011456628</v>
      </c>
      <c r="Y325" s="126">
        <f t="shared" si="1299"/>
        <v>0.09068871025</v>
      </c>
      <c r="Z325" s="126">
        <f t="shared" si="1299"/>
        <v>0.1098725388</v>
      </c>
      <c r="AA325" s="126">
        <f t="shared" si="1299"/>
        <v>0.02731051176</v>
      </c>
      <c r="AB325" s="126">
        <f t="shared" si="1299"/>
        <v>0.03308763853</v>
      </c>
      <c r="AC325" s="126">
        <f t="shared" si="1299"/>
        <v>0.04008682931</v>
      </c>
      <c r="AD325" s="126">
        <f t="shared" si="1299"/>
        <v>0.008224442167</v>
      </c>
      <c r="AE325" s="126">
        <f t="shared" si="1299"/>
        <v>0.009964198837</v>
      </c>
      <c r="AF325" s="126">
        <f t="shared" si="1299"/>
        <v>0.01207197478</v>
      </c>
      <c r="AG325" s="126">
        <f t="shared" si="1299"/>
        <v>0.01462561894</v>
      </c>
      <c r="AH325" s="126">
        <f t="shared" si="1299"/>
        <v>0.3648484848</v>
      </c>
      <c r="AI325" s="126">
        <f t="shared" si="1299"/>
        <v>0.1098725388</v>
      </c>
      <c r="AJ325" s="126">
        <f t="shared" si="1299"/>
        <v>0.1331144169</v>
      </c>
      <c r="AK325" s="126">
        <f t="shared" si="1299"/>
        <v>0.03308763853</v>
      </c>
      <c r="AL325" s="126">
        <f t="shared" si="1299"/>
        <v>0.04008682931</v>
      </c>
      <c r="AM325" s="126">
        <f t="shared" si="1299"/>
        <v>0.04856659332</v>
      </c>
      <c r="AN325" s="126">
        <f t="shared" si="1299"/>
        <v>0.009964198837</v>
      </c>
      <c r="AO325" s="126">
        <f t="shared" si="1299"/>
        <v>0.01207197478</v>
      </c>
      <c r="AP325" s="126">
        <f t="shared" si="1299"/>
        <v>0.01462561894</v>
      </c>
      <c r="AQ325" s="126">
        <f t="shared" si="1299"/>
        <v>0.01771944799</v>
      </c>
      <c r="AR325" s="126">
        <f t="shared" si="1299"/>
        <v>0.09068871025</v>
      </c>
      <c r="AS325" s="126">
        <f t="shared" si="1299"/>
        <v>0.02731051176</v>
      </c>
      <c r="AT325" s="126">
        <f t="shared" si="1299"/>
        <v>0.03308763853</v>
      </c>
      <c r="AU325" s="126">
        <f t="shared" si="1299"/>
        <v>0.008224442167</v>
      </c>
      <c r="AV325" s="126">
        <f t="shared" si="1299"/>
        <v>0.009964198837</v>
      </c>
      <c r="AW325" s="126">
        <f t="shared" si="1299"/>
        <v>0.01207197478</v>
      </c>
      <c r="AX325" s="126">
        <f t="shared" si="1299"/>
        <v>0.002476755088</v>
      </c>
      <c r="AY325" s="126">
        <f t="shared" si="1299"/>
        <v>0.003000675263</v>
      </c>
      <c r="AZ325" s="126">
        <f t="shared" si="1299"/>
        <v>0.003635422848</v>
      </c>
      <c r="BA325" s="126">
        <f t="shared" si="1299"/>
        <v>0.004404441709</v>
      </c>
      <c r="BB325" s="126">
        <f t="shared" si="1299"/>
        <v>0.1098725388</v>
      </c>
      <c r="BC325" s="126">
        <f t="shared" si="1299"/>
        <v>0.03308763853</v>
      </c>
      <c r="BD325" s="126">
        <f t="shared" si="1299"/>
        <v>0.04008682931</v>
      </c>
      <c r="BE325" s="126">
        <f t="shared" si="1299"/>
        <v>0.009964198837</v>
      </c>
      <c r="BF325" s="126">
        <f t="shared" si="1299"/>
        <v>0.01207197478</v>
      </c>
      <c r="BG325" s="126">
        <f t="shared" si="1299"/>
        <v>0.01462561894</v>
      </c>
      <c r="BH325" s="126">
        <f t="shared" si="1299"/>
        <v>0.003000675263</v>
      </c>
      <c r="BI325" s="126">
        <f t="shared" si="1299"/>
        <v>0.003635422848</v>
      </c>
      <c r="BJ325" s="126">
        <f t="shared" si="1299"/>
        <v>0.004404441709</v>
      </c>
      <c r="BK325" s="126">
        <f t="shared" si="1299"/>
        <v>0.005336134909</v>
      </c>
      <c r="BL325" s="126">
        <f t="shared" si="1299"/>
        <v>0.1331144169</v>
      </c>
      <c r="BM325" s="126">
        <f t="shared" si="1299"/>
        <v>0.04008682931</v>
      </c>
      <c r="BN325" s="126">
        <f t="shared" si="1299"/>
        <v>0.04856659332</v>
      </c>
      <c r="BO325" s="126">
        <f t="shared" si="1299"/>
        <v>0.01207197478</v>
      </c>
      <c r="BP325" s="126">
        <f t="shared" si="1299"/>
        <v>0.01462561894</v>
      </c>
      <c r="BQ325" s="126">
        <f t="shared" si="1299"/>
        <v>0.01771944799</v>
      </c>
      <c r="BR325" s="126">
        <f t="shared" si="1299"/>
        <v>0.003635422848</v>
      </c>
      <c r="BS325" s="126">
        <f t="shared" si="1299"/>
        <v>0.004404441709</v>
      </c>
      <c r="BT325" s="126">
        <f t="shared" si="1299"/>
        <v>0.005336134909</v>
      </c>
      <c r="BU325" s="126">
        <f t="shared" si="1299"/>
        <v>0.00646491375</v>
      </c>
      <c r="BV325" s="126">
        <f t="shared" si="1299"/>
        <v>0.02731051176</v>
      </c>
      <c r="BW325" s="126">
        <f t="shared" si="1299"/>
        <v>0.008224442167</v>
      </c>
      <c r="BX325" s="126">
        <f t="shared" si="1299"/>
        <v>0.009964198837</v>
      </c>
      <c r="BY325" s="126">
        <f t="shared" si="1299"/>
        <v>0.002476755088</v>
      </c>
      <c r="BZ325" s="126">
        <f t="shared" si="1299"/>
        <v>0.003000675263</v>
      </c>
      <c r="CA325" s="126">
        <f t="shared" si="1299"/>
        <v>0.003635422848</v>
      </c>
      <c r="CB325" s="126">
        <f t="shared" si="1299"/>
        <v>0.0007458640527</v>
      </c>
      <c r="CC325" s="126">
        <f t="shared" si="1299"/>
        <v>0.0009036403412</v>
      </c>
      <c r="CD325" s="126">
        <f t="shared" si="1299"/>
        <v>0.001094791823</v>
      </c>
      <c r="CE325" s="126">
        <f t="shared" si="1299"/>
        <v>0.001326378518</v>
      </c>
      <c r="CF325" s="126">
        <f t="shared" si="1299"/>
        <v>0.03308763853</v>
      </c>
      <c r="CG325" s="126">
        <f t="shared" si="1299"/>
        <v>0.009964198837</v>
      </c>
      <c r="CH325" s="126">
        <f t="shared" si="1299"/>
        <v>0.01207197478</v>
      </c>
      <c r="CI325" s="126">
        <f t="shared" si="1299"/>
        <v>0.003000675263</v>
      </c>
      <c r="CJ325" s="126">
        <f t="shared" si="1299"/>
        <v>0.003635422848</v>
      </c>
      <c r="CK325" s="126">
        <f t="shared" si="1299"/>
        <v>0.004404441709</v>
      </c>
      <c r="CL325" s="126">
        <f t="shared" si="1299"/>
        <v>0.0009036403412</v>
      </c>
      <c r="CM325" s="126">
        <f t="shared" si="1299"/>
        <v>0.001094791823</v>
      </c>
      <c r="CN325" s="126">
        <f t="shared" si="1299"/>
        <v>0.001326378518</v>
      </c>
      <c r="CO325" s="126">
        <f t="shared" si="1299"/>
        <v>0.001606953884</v>
      </c>
      <c r="CP325" s="126">
        <f t="shared" si="1299"/>
        <v>0.04008682931</v>
      </c>
      <c r="CQ325" s="126">
        <f t="shared" si="1299"/>
        <v>0.01207197478</v>
      </c>
      <c r="CR325" s="126">
        <f t="shared" si="1299"/>
        <v>0.01462561894</v>
      </c>
      <c r="CS325" s="126">
        <f t="shared" si="1299"/>
        <v>0.003635422848</v>
      </c>
      <c r="CT325" s="126">
        <f t="shared" si="1299"/>
        <v>0.004404441709</v>
      </c>
      <c r="CU325" s="126">
        <f t="shared" si="1299"/>
        <v>0.005336134909</v>
      </c>
      <c r="CV325" s="126">
        <f t="shared" si="1299"/>
        <v>0.001094791823</v>
      </c>
      <c r="CW325" s="126">
        <f t="shared" si="1299"/>
        <v>0.001326378518</v>
      </c>
      <c r="CX325" s="126">
        <f t="shared" si="1299"/>
        <v>0.001606953884</v>
      </c>
      <c r="CY325" s="126">
        <f t="shared" si="1299"/>
        <v>0.001946880736</v>
      </c>
      <c r="CZ325" s="126">
        <f t="shared" si="1299"/>
        <v>0.04856659332</v>
      </c>
      <c r="DA325" s="126">
        <f t="shared" si="1299"/>
        <v>0.01462561894</v>
      </c>
      <c r="DB325" s="126">
        <f t="shared" si="1299"/>
        <v>0.01771944799</v>
      </c>
      <c r="DC325" s="126">
        <f t="shared" si="1299"/>
        <v>0.004404441709</v>
      </c>
      <c r="DD325" s="126">
        <f t="shared" si="1299"/>
        <v>0.005336134909</v>
      </c>
      <c r="DE325" s="126">
        <f t="shared" si="1299"/>
        <v>0.00646491375</v>
      </c>
      <c r="DF325" s="126">
        <f t="shared" si="1299"/>
        <v>0.001326378518</v>
      </c>
      <c r="DG325" s="126">
        <f t="shared" si="1299"/>
        <v>0.001606953884</v>
      </c>
      <c r="DH325" s="126">
        <f t="shared" si="1299"/>
        <v>0.001946880736</v>
      </c>
      <c r="DI325" s="126">
        <f t="shared" si="1299"/>
        <v>0.002358713986</v>
      </c>
      <c r="DJ325" s="126">
        <f t="shared" ref="DJ325:DS325" si="1300">$A325*OFFSET($D325,0,DJ$3)</f>
        <v>0.3377437326</v>
      </c>
      <c r="DK325" s="126">
        <f t="shared" si="1300"/>
        <v>0.1017100602</v>
      </c>
      <c r="DL325" s="126">
        <f t="shared" si="1300"/>
        <v>0.1232252891</v>
      </c>
      <c r="DM325" s="126">
        <f t="shared" si="1300"/>
        <v>0.0306295435</v>
      </c>
      <c r="DN325" s="126">
        <f t="shared" si="1300"/>
        <v>0.03710876137</v>
      </c>
      <c r="DO325" s="126">
        <f t="shared" si="1300"/>
        <v>0.04495856002</v>
      </c>
      <c r="DP325" s="126">
        <f t="shared" si="1300"/>
        <v>0.009223954181</v>
      </c>
      <c r="DQ325" s="126">
        <f t="shared" si="1300"/>
        <v>0.01117514254</v>
      </c>
      <c r="DR325" s="126">
        <f t="shared" si="1300"/>
        <v>0.01353907536</v>
      </c>
      <c r="DS325" s="126">
        <f t="shared" si="1300"/>
        <v>0.01640306251</v>
      </c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5">
        <f t="shared" ref="EF325:EO325" si="1301">D325*EF$3</f>
        <v>-0.002271078519</v>
      </c>
      <c r="EG325" s="125">
        <f t="shared" si="1301"/>
        <v>0.1333984254</v>
      </c>
      <c r="EH325" s="125">
        <f t="shared" si="1301"/>
        <v>0.2097129699</v>
      </c>
      <c r="EI325" s="125">
        <f t="shared" si="1301"/>
        <v>-0.03235842327</v>
      </c>
      <c r="EJ325" s="125">
        <f t="shared" si="1301"/>
        <v>0.05875256065</v>
      </c>
      <c r="EK325" s="125">
        <f t="shared" si="1301"/>
        <v>-0.02985630403</v>
      </c>
      <c r="EL325" s="125">
        <f t="shared" si="1301"/>
        <v>0.009318249688</v>
      </c>
      <c r="EM325" s="125">
        <f t="shared" si="1301"/>
        <v>-0.0100605323</v>
      </c>
      <c r="EN325" s="125">
        <f t="shared" si="1301"/>
        <v>-0.01361147192</v>
      </c>
      <c r="EO325" s="125">
        <f t="shared" si="1301"/>
        <v>0.01682241539</v>
      </c>
      <c r="EP325" s="127">
        <f t="shared" si="17"/>
        <v>0.339846811</v>
      </c>
      <c r="EQ325" s="127">
        <v>-0.01993983432938118</v>
      </c>
      <c r="ER325" s="127">
        <f t="shared" si="18"/>
        <v>0.3377437326</v>
      </c>
      <c r="ES325" s="127">
        <f t="shared" si="19"/>
        <v>0.000004422938678</v>
      </c>
      <c r="ET325" s="127">
        <f t="shared" si="20"/>
        <v>0.009139050797</v>
      </c>
    </row>
    <row r="326">
      <c r="A326" s="123">
        <f>'Yield Tabulations'!Z327</f>
        <v>0.09660107335</v>
      </c>
      <c r="B326" s="124">
        <f>'Yield Tabulations'!V327</f>
        <v>0.09941520468</v>
      </c>
      <c r="C326" s="124">
        <f>'Yield Tabulations'!W327</f>
        <v>0.09216589862</v>
      </c>
      <c r="D326" s="125">
        <f t="shared" si="11"/>
        <v>1</v>
      </c>
      <c r="E326" s="125">
        <f t="shared" ref="E326:M326" si="1302">POWER($B326,E$1)*POWER($C326,E$2)</f>
        <v>0.09216589862</v>
      </c>
      <c r="F326" s="125">
        <f t="shared" si="1302"/>
        <v>0.09941520468</v>
      </c>
      <c r="G326" s="125">
        <f t="shared" si="1302"/>
        <v>0.008494552868</v>
      </c>
      <c r="H326" s="125">
        <f t="shared" si="1302"/>
        <v>0.009162691675</v>
      </c>
      <c r="I326" s="125">
        <f t="shared" si="1302"/>
        <v>0.009883382921</v>
      </c>
      <c r="J326" s="125">
        <f t="shared" si="1302"/>
        <v>0.0007829080984</v>
      </c>
      <c r="K326" s="125">
        <f t="shared" si="1302"/>
        <v>0.000844487712</v>
      </c>
      <c r="L326" s="125">
        <f t="shared" si="1302"/>
        <v>0.0009109108683</v>
      </c>
      <c r="M326" s="125">
        <f t="shared" si="1302"/>
        <v>0.000982558536</v>
      </c>
      <c r="N326" s="126">
        <f t="shared" ref="N326:DI326" si="1303">OFFSET($D326,0,N$2)*OFFSET($D326,0,N$3)</f>
        <v>1</v>
      </c>
      <c r="O326" s="126">
        <f t="shared" si="1303"/>
        <v>0.09216589862</v>
      </c>
      <c r="P326" s="126">
        <f t="shared" si="1303"/>
        <v>0.09941520468</v>
      </c>
      <c r="Q326" s="126">
        <f t="shared" si="1303"/>
        <v>0.008494552868</v>
      </c>
      <c r="R326" s="126">
        <f t="shared" si="1303"/>
        <v>0.009162691675</v>
      </c>
      <c r="S326" s="126">
        <f t="shared" si="1303"/>
        <v>0.009883382921</v>
      </c>
      <c r="T326" s="126">
        <f t="shared" si="1303"/>
        <v>0.0007829080984</v>
      </c>
      <c r="U326" s="126">
        <f t="shared" si="1303"/>
        <v>0.000844487712</v>
      </c>
      <c r="V326" s="126">
        <f t="shared" si="1303"/>
        <v>0.0009109108683</v>
      </c>
      <c r="W326" s="126">
        <f t="shared" si="1303"/>
        <v>0.000982558536</v>
      </c>
      <c r="X326" s="126">
        <f t="shared" si="1303"/>
        <v>0.09216589862</v>
      </c>
      <c r="Y326" s="126">
        <f t="shared" si="1303"/>
        <v>0.008494552868</v>
      </c>
      <c r="Z326" s="126">
        <f t="shared" si="1303"/>
        <v>0.009162691675</v>
      </c>
      <c r="AA326" s="126">
        <f t="shared" si="1303"/>
        <v>0.0007829080984</v>
      </c>
      <c r="AB326" s="126">
        <f t="shared" si="1303"/>
        <v>0.000844487712</v>
      </c>
      <c r="AC326" s="126">
        <f t="shared" si="1303"/>
        <v>0.0009109108683</v>
      </c>
      <c r="AD326" s="126">
        <f t="shared" si="1303"/>
        <v>0.00007215742843</v>
      </c>
      <c r="AE326" s="126">
        <f t="shared" si="1303"/>
        <v>0.00007783296885</v>
      </c>
      <c r="AF326" s="126">
        <f t="shared" si="1303"/>
        <v>0.00008395491874</v>
      </c>
      <c r="AG326" s="126">
        <f t="shared" si="1303"/>
        <v>0.00009055839042</v>
      </c>
      <c r="AH326" s="126">
        <f t="shared" si="1303"/>
        <v>0.09941520468</v>
      </c>
      <c r="AI326" s="126">
        <f t="shared" si="1303"/>
        <v>0.009162691675</v>
      </c>
      <c r="AJ326" s="126">
        <f t="shared" si="1303"/>
        <v>0.009883382921</v>
      </c>
      <c r="AK326" s="126">
        <f t="shared" si="1303"/>
        <v>0.000844487712</v>
      </c>
      <c r="AL326" s="126">
        <f t="shared" si="1303"/>
        <v>0.0009109108683</v>
      </c>
      <c r="AM326" s="126">
        <f t="shared" si="1303"/>
        <v>0.000982558536</v>
      </c>
      <c r="AN326" s="126">
        <f t="shared" si="1303"/>
        <v>0.00007783296885</v>
      </c>
      <c r="AO326" s="126">
        <f t="shared" si="1303"/>
        <v>0.00008395491874</v>
      </c>
      <c r="AP326" s="126">
        <f t="shared" si="1303"/>
        <v>0.00009055839042</v>
      </c>
      <c r="AQ326" s="126">
        <f t="shared" si="1303"/>
        <v>0.00009768125797</v>
      </c>
      <c r="AR326" s="126">
        <f t="shared" si="1303"/>
        <v>0.008494552868</v>
      </c>
      <c r="AS326" s="126">
        <f t="shared" si="1303"/>
        <v>0.0007829080984</v>
      </c>
      <c r="AT326" s="126">
        <f t="shared" si="1303"/>
        <v>0.000844487712</v>
      </c>
      <c r="AU326" s="126">
        <f t="shared" si="1303"/>
        <v>0.00007215742843</v>
      </c>
      <c r="AV326" s="126">
        <f t="shared" si="1303"/>
        <v>0.00007783296885</v>
      </c>
      <c r="AW326" s="126">
        <f t="shared" si="1303"/>
        <v>0.00008395491874</v>
      </c>
      <c r="AX326" s="126">
        <f t="shared" si="1303"/>
        <v>0.000006650454233</v>
      </c>
      <c r="AY326" s="126">
        <f t="shared" si="1303"/>
        <v>0.000007173545516</v>
      </c>
      <c r="AZ326" s="126">
        <f t="shared" si="1303"/>
        <v>0.000007737780529</v>
      </c>
      <c r="BA326" s="126">
        <f t="shared" si="1303"/>
        <v>0.00000834639543</v>
      </c>
      <c r="BB326" s="126">
        <f t="shared" si="1303"/>
        <v>0.009162691675</v>
      </c>
      <c r="BC326" s="126">
        <f t="shared" si="1303"/>
        <v>0.000844487712</v>
      </c>
      <c r="BD326" s="126">
        <f t="shared" si="1303"/>
        <v>0.0009109108683</v>
      </c>
      <c r="BE326" s="126">
        <f t="shared" si="1303"/>
        <v>0.00007783296885</v>
      </c>
      <c r="BF326" s="126">
        <f t="shared" si="1303"/>
        <v>0.00008395491874</v>
      </c>
      <c r="BG326" s="126">
        <f t="shared" si="1303"/>
        <v>0.00009055839042</v>
      </c>
      <c r="BH326" s="126">
        <f t="shared" si="1303"/>
        <v>0.000007173545516</v>
      </c>
      <c r="BI326" s="126">
        <f t="shared" si="1303"/>
        <v>0.000007737780529</v>
      </c>
      <c r="BJ326" s="126">
        <f t="shared" si="1303"/>
        <v>0.00000834639543</v>
      </c>
      <c r="BK326" s="126">
        <f t="shared" si="1303"/>
        <v>0.000009002880919</v>
      </c>
      <c r="BL326" s="126">
        <f t="shared" si="1303"/>
        <v>0.009883382921</v>
      </c>
      <c r="BM326" s="126">
        <f t="shared" si="1303"/>
        <v>0.0009109108683</v>
      </c>
      <c r="BN326" s="126">
        <f t="shared" si="1303"/>
        <v>0.000982558536</v>
      </c>
      <c r="BO326" s="126">
        <f t="shared" si="1303"/>
        <v>0.00008395491874</v>
      </c>
      <c r="BP326" s="126">
        <f t="shared" si="1303"/>
        <v>0.00009055839042</v>
      </c>
      <c r="BQ326" s="126">
        <f t="shared" si="1303"/>
        <v>0.00009768125797</v>
      </c>
      <c r="BR326" s="126">
        <f t="shared" si="1303"/>
        <v>0.000007737780529</v>
      </c>
      <c r="BS326" s="126">
        <f t="shared" si="1303"/>
        <v>0.00000834639543</v>
      </c>
      <c r="BT326" s="126">
        <f t="shared" si="1303"/>
        <v>0.000009002880919</v>
      </c>
      <c r="BU326" s="126">
        <f t="shared" si="1303"/>
        <v>0.000009711002254</v>
      </c>
      <c r="BV326" s="126">
        <f t="shared" si="1303"/>
        <v>0.0007829080984</v>
      </c>
      <c r="BW326" s="126">
        <f t="shared" si="1303"/>
        <v>0.00007215742843</v>
      </c>
      <c r="BX326" s="126">
        <f t="shared" si="1303"/>
        <v>0.00007783296885</v>
      </c>
      <c r="BY326" s="126">
        <f t="shared" si="1303"/>
        <v>0.000006650454233</v>
      </c>
      <c r="BZ326" s="126">
        <f t="shared" si="1303"/>
        <v>0.000007173545516</v>
      </c>
      <c r="CA326" s="126">
        <f t="shared" si="1303"/>
        <v>0.000007737780529</v>
      </c>
      <c r="CB326" s="126">
        <f t="shared" si="1303"/>
        <v>0.0000006129450906</v>
      </c>
      <c r="CC326" s="126">
        <f t="shared" si="1303"/>
        <v>0.0000006611562688</v>
      </c>
      <c r="CD326" s="126">
        <f t="shared" si="1303"/>
        <v>0.0000007131594958</v>
      </c>
      <c r="CE326" s="126">
        <f t="shared" si="1303"/>
        <v>0.000000769253035</v>
      </c>
      <c r="CF326" s="126">
        <f t="shared" si="1303"/>
        <v>0.000844487712</v>
      </c>
      <c r="CG326" s="126">
        <f t="shared" si="1303"/>
        <v>0.00007783296885</v>
      </c>
      <c r="CH326" s="126">
        <f t="shared" si="1303"/>
        <v>0.00008395491874</v>
      </c>
      <c r="CI326" s="126">
        <f t="shared" si="1303"/>
        <v>0.000007173545516</v>
      </c>
      <c r="CJ326" s="126">
        <f t="shared" si="1303"/>
        <v>0.000007737780529</v>
      </c>
      <c r="CK326" s="126">
        <f t="shared" si="1303"/>
        <v>0.00000834639543</v>
      </c>
      <c r="CL326" s="126">
        <f t="shared" si="1303"/>
        <v>0.0000006611562688</v>
      </c>
      <c r="CM326" s="126">
        <f t="shared" si="1303"/>
        <v>0.0000007131594958</v>
      </c>
      <c r="CN326" s="126">
        <f t="shared" si="1303"/>
        <v>0.000000769253035</v>
      </c>
      <c r="CO326" s="126">
        <f t="shared" si="1303"/>
        <v>0.00000082975861</v>
      </c>
      <c r="CP326" s="126">
        <f t="shared" si="1303"/>
        <v>0.0009109108683</v>
      </c>
      <c r="CQ326" s="126">
        <f t="shared" si="1303"/>
        <v>0.00008395491874</v>
      </c>
      <c r="CR326" s="126">
        <f t="shared" si="1303"/>
        <v>0.00009055839042</v>
      </c>
      <c r="CS326" s="126">
        <f t="shared" si="1303"/>
        <v>0.000007737780529</v>
      </c>
      <c r="CT326" s="126">
        <f t="shared" si="1303"/>
        <v>0.00000834639543</v>
      </c>
      <c r="CU326" s="126">
        <f t="shared" si="1303"/>
        <v>0.000009002880919</v>
      </c>
      <c r="CV326" s="126">
        <f t="shared" si="1303"/>
        <v>0.0000007131594958</v>
      </c>
      <c r="CW326" s="126">
        <f t="shared" si="1303"/>
        <v>0.000000769253035</v>
      </c>
      <c r="CX326" s="126">
        <f t="shared" si="1303"/>
        <v>0.00000082975861</v>
      </c>
      <c r="CY326" s="126">
        <f t="shared" si="1303"/>
        <v>0.0000008950232492</v>
      </c>
      <c r="CZ326" s="126">
        <f t="shared" si="1303"/>
        <v>0.000982558536</v>
      </c>
      <c r="DA326" s="126">
        <f t="shared" si="1303"/>
        <v>0.00009055839042</v>
      </c>
      <c r="DB326" s="126">
        <f t="shared" si="1303"/>
        <v>0.00009768125797</v>
      </c>
      <c r="DC326" s="126">
        <f t="shared" si="1303"/>
        <v>0.00000834639543</v>
      </c>
      <c r="DD326" s="126">
        <f t="shared" si="1303"/>
        <v>0.000009002880919</v>
      </c>
      <c r="DE326" s="126">
        <f t="shared" si="1303"/>
        <v>0.000009711002254</v>
      </c>
      <c r="DF326" s="126">
        <f t="shared" si="1303"/>
        <v>0.000000769253035</v>
      </c>
      <c r="DG326" s="126">
        <f t="shared" si="1303"/>
        <v>0.00000082975861</v>
      </c>
      <c r="DH326" s="126">
        <f t="shared" si="1303"/>
        <v>0.0000008950232492</v>
      </c>
      <c r="DI326" s="126">
        <f t="shared" si="1303"/>
        <v>0.0000009654212767</v>
      </c>
      <c r="DJ326" s="126">
        <f t="shared" ref="DJ326:DS326" si="1304">$A326*OFFSET($D326,0,DJ$3)</f>
        <v>0.09660107335</v>
      </c>
      <c r="DK326" s="126">
        <f t="shared" si="1304"/>
        <v>0.008903324732</v>
      </c>
      <c r="DL326" s="126">
        <f t="shared" si="1304"/>
        <v>0.009603615479</v>
      </c>
      <c r="DM326" s="126">
        <f t="shared" si="1304"/>
        <v>0.0008205829246</v>
      </c>
      <c r="DN326" s="126">
        <f t="shared" si="1304"/>
        <v>0.0008851258506</v>
      </c>
      <c r="DO326" s="126">
        <f t="shared" si="1304"/>
        <v>0.0009547453985</v>
      </c>
      <c r="DP326" s="126">
        <f t="shared" si="1304"/>
        <v>0.00007562976264</v>
      </c>
      <c r="DQ326" s="126">
        <f t="shared" si="1304"/>
        <v>0.00008157841941</v>
      </c>
      <c r="DR326" s="126">
        <f t="shared" si="1304"/>
        <v>0.0000879949676</v>
      </c>
      <c r="DS326" s="126">
        <f t="shared" si="1304"/>
        <v>0.00009491620921</v>
      </c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5">
        <f t="shared" ref="EF326:EO326" si="1305">D326*EF$3</f>
        <v>-0.002271078519</v>
      </c>
      <c r="EG326" s="125">
        <f t="shared" si="1305"/>
        <v>0.04082670704</v>
      </c>
      <c r="EH326" s="125">
        <f t="shared" si="1305"/>
        <v>0.05714333125</v>
      </c>
      <c r="EI326" s="125">
        <f t="shared" si="1305"/>
        <v>-0.00303092123</v>
      </c>
      <c r="EJ326" s="125">
        <f t="shared" si="1305"/>
        <v>0.004899600976</v>
      </c>
      <c r="EK326" s="125">
        <f t="shared" si="1305"/>
        <v>-0.002216749262</v>
      </c>
      <c r="EL326" s="125">
        <f t="shared" si="1305"/>
        <v>0.0002671254646</v>
      </c>
      <c r="EM326" s="125">
        <f t="shared" si="1305"/>
        <v>-0.0002567725073</v>
      </c>
      <c r="EN326" s="125">
        <f t="shared" si="1305"/>
        <v>-0.0003092995361</v>
      </c>
      <c r="EO326" s="125">
        <f t="shared" si="1305"/>
        <v>0.0003403369829</v>
      </c>
      <c r="EP326" s="127">
        <f t="shared" si="17"/>
        <v>0.09539228065</v>
      </c>
      <c r="EQ326" s="127">
        <v>-0.01993983432938118</v>
      </c>
      <c r="ER326" s="127">
        <f t="shared" si="18"/>
        <v>0.09660107335</v>
      </c>
      <c r="ES326" s="127">
        <f t="shared" si="19"/>
        <v>0.000001461179775</v>
      </c>
      <c r="ET326" s="127">
        <f t="shared" si="20"/>
        <v>0.1133945294</v>
      </c>
    </row>
    <row r="327">
      <c r="A327" s="123">
        <f>'Yield Tabulations'!Z328</f>
        <v>0.3611898017</v>
      </c>
      <c r="B327" s="124">
        <f>'Yield Tabulations'!V328</f>
        <v>0.366704162</v>
      </c>
      <c r="C327" s="124">
        <f>'Yield Tabulations'!W328</f>
        <v>0.3518164436</v>
      </c>
      <c r="D327" s="125">
        <f t="shared" si="11"/>
        <v>1</v>
      </c>
      <c r="E327" s="125">
        <f t="shared" ref="E327:M327" si="1306">POWER($B327,E$1)*POWER($C327,E$2)</f>
        <v>0.3518164436</v>
      </c>
      <c r="F327" s="125">
        <f t="shared" si="1306"/>
        <v>0.366704162</v>
      </c>
      <c r="G327" s="125">
        <f t="shared" si="1306"/>
        <v>0.12377481</v>
      </c>
      <c r="H327" s="125">
        <f t="shared" si="1306"/>
        <v>0.1290125541</v>
      </c>
      <c r="I327" s="125">
        <f t="shared" si="1306"/>
        <v>0.1344719424</v>
      </c>
      <c r="J327" s="125">
        <f t="shared" si="1306"/>
        <v>0.04354601346</v>
      </c>
      <c r="K327" s="125">
        <f t="shared" si="1306"/>
        <v>0.04538873797</v>
      </c>
      <c r="L327" s="125">
        <f t="shared" si="1306"/>
        <v>0.04730944054</v>
      </c>
      <c r="M327" s="125">
        <f t="shared" si="1306"/>
        <v>0.04931142095</v>
      </c>
      <c r="N327" s="126">
        <f t="shared" ref="N327:DI327" si="1307">OFFSET($D327,0,N$2)*OFFSET($D327,0,N$3)</f>
        <v>1</v>
      </c>
      <c r="O327" s="126">
        <f t="shared" si="1307"/>
        <v>0.3518164436</v>
      </c>
      <c r="P327" s="126">
        <f t="shared" si="1307"/>
        <v>0.366704162</v>
      </c>
      <c r="Q327" s="126">
        <f t="shared" si="1307"/>
        <v>0.12377481</v>
      </c>
      <c r="R327" s="126">
        <f t="shared" si="1307"/>
        <v>0.1290125541</v>
      </c>
      <c r="S327" s="126">
        <f t="shared" si="1307"/>
        <v>0.1344719424</v>
      </c>
      <c r="T327" s="126">
        <f t="shared" si="1307"/>
        <v>0.04354601346</v>
      </c>
      <c r="U327" s="126">
        <f t="shared" si="1307"/>
        <v>0.04538873797</v>
      </c>
      <c r="V327" s="126">
        <f t="shared" si="1307"/>
        <v>0.04730944054</v>
      </c>
      <c r="W327" s="126">
        <f t="shared" si="1307"/>
        <v>0.04931142095</v>
      </c>
      <c r="X327" s="126">
        <f t="shared" si="1307"/>
        <v>0.3518164436</v>
      </c>
      <c r="Y327" s="126">
        <f t="shared" si="1307"/>
        <v>0.12377481</v>
      </c>
      <c r="Z327" s="126">
        <f t="shared" si="1307"/>
        <v>0.1290125541</v>
      </c>
      <c r="AA327" s="126">
        <f t="shared" si="1307"/>
        <v>0.04354601346</v>
      </c>
      <c r="AB327" s="126">
        <f t="shared" si="1307"/>
        <v>0.04538873797</v>
      </c>
      <c r="AC327" s="126">
        <f t="shared" si="1307"/>
        <v>0.04730944054</v>
      </c>
      <c r="AD327" s="126">
        <f t="shared" si="1307"/>
        <v>0.01532020359</v>
      </c>
      <c r="AE327" s="126">
        <f t="shared" si="1307"/>
        <v>0.01596850437</v>
      </c>
      <c r="AF327" s="126">
        <f t="shared" si="1307"/>
        <v>0.01664423912</v>
      </c>
      <c r="AG327" s="126">
        <f t="shared" si="1307"/>
        <v>0.01734856875</v>
      </c>
      <c r="AH327" s="126">
        <f t="shared" si="1307"/>
        <v>0.366704162</v>
      </c>
      <c r="AI327" s="126">
        <f t="shared" si="1307"/>
        <v>0.1290125541</v>
      </c>
      <c r="AJ327" s="126">
        <f t="shared" si="1307"/>
        <v>0.1344719424</v>
      </c>
      <c r="AK327" s="126">
        <f t="shared" si="1307"/>
        <v>0.04538873797</v>
      </c>
      <c r="AL327" s="126">
        <f t="shared" si="1307"/>
        <v>0.04730944054</v>
      </c>
      <c r="AM327" s="126">
        <f t="shared" si="1307"/>
        <v>0.04931142095</v>
      </c>
      <c r="AN327" s="126">
        <f t="shared" si="1307"/>
        <v>0.01596850437</v>
      </c>
      <c r="AO327" s="126">
        <f t="shared" si="1307"/>
        <v>0.01664423912</v>
      </c>
      <c r="AP327" s="126">
        <f t="shared" si="1307"/>
        <v>0.01734856875</v>
      </c>
      <c r="AQ327" s="126">
        <f t="shared" si="1307"/>
        <v>0.0180827033</v>
      </c>
      <c r="AR327" s="126">
        <f t="shared" si="1307"/>
        <v>0.12377481</v>
      </c>
      <c r="AS327" s="126">
        <f t="shared" si="1307"/>
        <v>0.04354601346</v>
      </c>
      <c r="AT327" s="126">
        <f t="shared" si="1307"/>
        <v>0.04538873797</v>
      </c>
      <c r="AU327" s="126">
        <f t="shared" si="1307"/>
        <v>0.01532020359</v>
      </c>
      <c r="AV327" s="126">
        <f t="shared" si="1307"/>
        <v>0.01596850437</v>
      </c>
      <c r="AW327" s="126">
        <f t="shared" si="1307"/>
        <v>0.01664423912</v>
      </c>
      <c r="AX327" s="126">
        <f t="shared" si="1307"/>
        <v>0.005389899541</v>
      </c>
      <c r="AY327" s="126">
        <f t="shared" si="1307"/>
        <v>0.005617982418</v>
      </c>
      <c r="AZ327" s="126">
        <f t="shared" si="1307"/>
        <v>0.005855717014</v>
      </c>
      <c r="BA327" s="126">
        <f t="shared" si="1307"/>
        <v>0.006103511758</v>
      </c>
      <c r="BB327" s="126">
        <f t="shared" si="1307"/>
        <v>0.1290125541</v>
      </c>
      <c r="BC327" s="126">
        <f t="shared" si="1307"/>
        <v>0.04538873797</v>
      </c>
      <c r="BD327" s="126">
        <f t="shared" si="1307"/>
        <v>0.04730944054</v>
      </c>
      <c r="BE327" s="126">
        <f t="shared" si="1307"/>
        <v>0.01596850437</v>
      </c>
      <c r="BF327" s="126">
        <f t="shared" si="1307"/>
        <v>0.01664423912</v>
      </c>
      <c r="BG327" s="126">
        <f t="shared" si="1307"/>
        <v>0.01734856875</v>
      </c>
      <c r="BH327" s="126">
        <f t="shared" si="1307"/>
        <v>0.005617982418</v>
      </c>
      <c r="BI327" s="126">
        <f t="shared" si="1307"/>
        <v>0.005855717014</v>
      </c>
      <c r="BJ327" s="126">
        <f t="shared" si="1307"/>
        <v>0.006103511758</v>
      </c>
      <c r="BK327" s="126">
        <f t="shared" si="1307"/>
        <v>0.006361792364</v>
      </c>
      <c r="BL327" s="126">
        <f t="shared" si="1307"/>
        <v>0.1344719424</v>
      </c>
      <c r="BM327" s="126">
        <f t="shared" si="1307"/>
        <v>0.04730944054</v>
      </c>
      <c r="BN327" s="126">
        <f t="shared" si="1307"/>
        <v>0.04931142095</v>
      </c>
      <c r="BO327" s="126">
        <f t="shared" si="1307"/>
        <v>0.01664423912</v>
      </c>
      <c r="BP327" s="126">
        <f t="shared" si="1307"/>
        <v>0.01734856875</v>
      </c>
      <c r="BQ327" s="126">
        <f t="shared" si="1307"/>
        <v>0.0180827033</v>
      </c>
      <c r="BR327" s="126">
        <f t="shared" si="1307"/>
        <v>0.005855717014</v>
      </c>
      <c r="BS327" s="126">
        <f t="shared" si="1307"/>
        <v>0.006103511758</v>
      </c>
      <c r="BT327" s="126">
        <f t="shared" si="1307"/>
        <v>0.006361792364</v>
      </c>
      <c r="BU327" s="126">
        <f t="shared" si="1307"/>
        <v>0.006631002559</v>
      </c>
      <c r="BV327" s="126">
        <f t="shared" si="1307"/>
        <v>0.04354601346</v>
      </c>
      <c r="BW327" s="126">
        <f t="shared" si="1307"/>
        <v>0.01532020359</v>
      </c>
      <c r="BX327" s="126">
        <f t="shared" si="1307"/>
        <v>0.01596850437</v>
      </c>
      <c r="BY327" s="126">
        <f t="shared" si="1307"/>
        <v>0.005389899541</v>
      </c>
      <c r="BZ327" s="126">
        <f t="shared" si="1307"/>
        <v>0.005617982418</v>
      </c>
      <c r="CA327" s="126">
        <f t="shared" si="1307"/>
        <v>0.005855717014</v>
      </c>
      <c r="CB327" s="126">
        <f t="shared" si="1307"/>
        <v>0.001896255288</v>
      </c>
      <c r="CC327" s="126">
        <f t="shared" si="1307"/>
        <v>0.001976498594</v>
      </c>
      <c r="CD327" s="126">
        <f t="shared" si="1307"/>
        <v>0.002060137534</v>
      </c>
      <c r="CE327" s="126">
        <f t="shared" si="1307"/>
        <v>0.0021473158</v>
      </c>
      <c r="CF327" s="126">
        <f t="shared" si="1307"/>
        <v>0.04538873797</v>
      </c>
      <c r="CG327" s="126">
        <f t="shared" si="1307"/>
        <v>0.01596850437</v>
      </c>
      <c r="CH327" s="126">
        <f t="shared" si="1307"/>
        <v>0.01664423912</v>
      </c>
      <c r="CI327" s="126">
        <f t="shared" si="1307"/>
        <v>0.005617982418</v>
      </c>
      <c r="CJ327" s="126">
        <f t="shared" si="1307"/>
        <v>0.005855717014</v>
      </c>
      <c r="CK327" s="126">
        <f t="shared" si="1307"/>
        <v>0.006103511758</v>
      </c>
      <c r="CL327" s="126">
        <f t="shared" si="1307"/>
        <v>0.001976498594</v>
      </c>
      <c r="CM327" s="126">
        <f t="shared" si="1307"/>
        <v>0.002060137534</v>
      </c>
      <c r="CN327" s="126">
        <f t="shared" si="1307"/>
        <v>0.0021473158</v>
      </c>
      <c r="CO327" s="126">
        <f t="shared" si="1307"/>
        <v>0.002238183165</v>
      </c>
      <c r="CP327" s="126">
        <f t="shared" si="1307"/>
        <v>0.04730944054</v>
      </c>
      <c r="CQ327" s="126">
        <f t="shared" si="1307"/>
        <v>0.01664423912</v>
      </c>
      <c r="CR327" s="126">
        <f t="shared" si="1307"/>
        <v>0.01734856875</v>
      </c>
      <c r="CS327" s="126">
        <f t="shared" si="1307"/>
        <v>0.005855717014</v>
      </c>
      <c r="CT327" s="126">
        <f t="shared" si="1307"/>
        <v>0.006103511758</v>
      </c>
      <c r="CU327" s="126">
        <f t="shared" si="1307"/>
        <v>0.006361792364</v>
      </c>
      <c r="CV327" s="126">
        <f t="shared" si="1307"/>
        <v>0.002060137534</v>
      </c>
      <c r="CW327" s="126">
        <f t="shared" si="1307"/>
        <v>0.0021473158</v>
      </c>
      <c r="CX327" s="126">
        <f t="shared" si="1307"/>
        <v>0.002238183165</v>
      </c>
      <c r="CY327" s="126">
        <f t="shared" si="1307"/>
        <v>0.002332895738</v>
      </c>
      <c r="CZ327" s="126">
        <f t="shared" si="1307"/>
        <v>0.04931142095</v>
      </c>
      <c r="DA327" s="126">
        <f t="shared" si="1307"/>
        <v>0.01734856875</v>
      </c>
      <c r="DB327" s="126">
        <f t="shared" si="1307"/>
        <v>0.0180827033</v>
      </c>
      <c r="DC327" s="126">
        <f t="shared" si="1307"/>
        <v>0.006103511758</v>
      </c>
      <c r="DD327" s="126">
        <f t="shared" si="1307"/>
        <v>0.006361792364</v>
      </c>
      <c r="DE327" s="126">
        <f t="shared" si="1307"/>
        <v>0.006631002559</v>
      </c>
      <c r="DF327" s="126">
        <f t="shared" si="1307"/>
        <v>0.0021473158</v>
      </c>
      <c r="DG327" s="126">
        <f t="shared" si="1307"/>
        <v>0.002238183165</v>
      </c>
      <c r="DH327" s="126">
        <f t="shared" si="1307"/>
        <v>0.002332895738</v>
      </c>
      <c r="DI327" s="126">
        <f t="shared" si="1307"/>
        <v>0.002431616236</v>
      </c>
      <c r="DJ327" s="126">
        <f t="shared" ref="DJ327:DS327" si="1308">$A327*OFFSET($D327,0,DJ$3)</f>
        <v>0.3611898017</v>
      </c>
      <c r="DK327" s="126">
        <f t="shared" si="1308"/>
        <v>0.1270725115</v>
      </c>
      <c r="DL327" s="126">
        <f t="shared" si="1308"/>
        <v>0.1324498035</v>
      </c>
      <c r="DM327" s="126">
        <f t="shared" si="1308"/>
        <v>0.04470619907</v>
      </c>
      <c r="DN327" s="126">
        <f t="shared" si="1308"/>
        <v>0.04659801884</v>
      </c>
      <c r="DO327" s="126">
        <f t="shared" si="1308"/>
        <v>0.04856989421</v>
      </c>
      <c r="DP327" s="126">
        <f t="shared" si="1308"/>
        <v>0.01572837596</v>
      </c>
      <c r="DQ327" s="126">
        <f t="shared" si="1308"/>
        <v>0.01639394927</v>
      </c>
      <c r="DR327" s="126">
        <f t="shared" si="1308"/>
        <v>0.01708768745</v>
      </c>
      <c r="DS327" s="126">
        <f t="shared" si="1308"/>
        <v>0.01781078236</v>
      </c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5">
        <f t="shared" ref="EF327:EO327" si="1309">D327*EF$3</f>
        <v>-0.002271078519</v>
      </c>
      <c r="EG327" s="125">
        <f t="shared" si="1309"/>
        <v>0.1558440496</v>
      </c>
      <c r="EH327" s="125">
        <f t="shared" si="1309"/>
        <v>0.2107796032</v>
      </c>
      <c r="EI327" s="125">
        <f t="shared" si="1309"/>
        <v>-0.04416379592</v>
      </c>
      <c r="EJ327" s="125">
        <f t="shared" si="1309"/>
        <v>0.06898737385</v>
      </c>
      <c r="EK327" s="125">
        <f t="shared" si="1309"/>
        <v>-0.03016078416</v>
      </c>
      <c r="EL327" s="125">
        <f t="shared" si="1309"/>
        <v>0.01485774525</v>
      </c>
      <c r="EM327" s="125">
        <f t="shared" si="1309"/>
        <v>-0.01380076925</v>
      </c>
      <c r="EN327" s="125">
        <f t="shared" si="1309"/>
        <v>-0.01606390759</v>
      </c>
      <c r="EO327" s="125">
        <f t="shared" si="1309"/>
        <v>0.01708040754</v>
      </c>
      <c r="EP327" s="127">
        <f t="shared" si="17"/>
        <v>0.361088844</v>
      </c>
      <c r="EQ327" s="127">
        <v>-0.01993983432938118</v>
      </c>
      <c r="ER327" s="127">
        <f t="shared" si="18"/>
        <v>0.3611898017</v>
      </c>
      <c r="ES327" s="127">
        <f t="shared" si="19"/>
        <v>0.0000000101924575</v>
      </c>
      <c r="ET327" s="127">
        <f t="shared" si="20"/>
        <v>0.005205956373</v>
      </c>
    </row>
    <row r="328">
      <c r="A328" s="123">
        <f>'Yield Tabulations'!Z329</f>
        <v>0.343220339</v>
      </c>
      <c r="B328" s="124">
        <f>'Yield Tabulations'!V329</f>
        <v>0.3846153846</v>
      </c>
      <c r="C328" s="124">
        <f>'Yield Tabulations'!W329</f>
        <v>0.2795698925</v>
      </c>
      <c r="D328" s="125">
        <f t="shared" si="11"/>
        <v>1</v>
      </c>
      <c r="E328" s="125">
        <f t="shared" ref="E328:M328" si="1310">POWER($B328,E$1)*POWER($C328,E$2)</f>
        <v>0.2795698925</v>
      </c>
      <c r="F328" s="125">
        <f t="shared" si="1310"/>
        <v>0.3846153846</v>
      </c>
      <c r="G328" s="125">
        <f t="shared" si="1310"/>
        <v>0.07815932478</v>
      </c>
      <c r="H328" s="125">
        <f t="shared" si="1310"/>
        <v>0.1075268817</v>
      </c>
      <c r="I328" s="125">
        <f t="shared" si="1310"/>
        <v>0.1479289941</v>
      </c>
      <c r="J328" s="125">
        <f t="shared" si="1310"/>
        <v>0.02185099402</v>
      </c>
      <c r="K328" s="125">
        <f t="shared" si="1310"/>
        <v>0.03006127876</v>
      </c>
      <c r="L328" s="125">
        <f t="shared" si="1310"/>
        <v>0.04135649297</v>
      </c>
      <c r="M328" s="125">
        <f t="shared" si="1310"/>
        <v>0.05689576695</v>
      </c>
      <c r="N328" s="126">
        <f t="shared" ref="N328:DI328" si="1311">OFFSET($D328,0,N$2)*OFFSET($D328,0,N$3)</f>
        <v>1</v>
      </c>
      <c r="O328" s="126">
        <f t="shared" si="1311"/>
        <v>0.2795698925</v>
      </c>
      <c r="P328" s="126">
        <f t="shared" si="1311"/>
        <v>0.3846153846</v>
      </c>
      <c r="Q328" s="126">
        <f t="shared" si="1311"/>
        <v>0.07815932478</v>
      </c>
      <c r="R328" s="126">
        <f t="shared" si="1311"/>
        <v>0.1075268817</v>
      </c>
      <c r="S328" s="126">
        <f t="shared" si="1311"/>
        <v>0.1479289941</v>
      </c>
      <c r="T328" s="126">
        <f t="shared" si="1311"/>
        <v>0.02185099402</v>
      </c>
      <c r="U328" s="126">
        <f t="shared" si="1311"/>
        <v>0.03006127876</v>
      </c>
      <c r="V328" s="126">
        <f t="shared" si="1311"/>
        <v>0.04135649297</v>
      </c>
      <c r="W328" s="126">
        <f t="shared" si="1311"/>
        <v>0.05689576695</v>
      </c>
      <c r="X328" s="126">
        <f t="shared" si="1311"/>
        <v>0.2795698925</v>
      </c>
      <c r="Y328" s="126">
        <f t="shared" si="1311"/>
        <v>0.07815932478</v>
      </c>
      <c r="Z328" s="126">
        <f t="shared" si="1311"/>
        <v>0.1075268817</v>
      </c>
      <c r="AA328" s="126">
        <f t="shared" si="1311"/>
        <v>0.02185099402</v>
      </c>
      <c r="AB328" s="126">
        <f t="shared" si="1311"/>
        <v>0.03006127876</v>
      </c>
      <c r="AC328" s="126">
        <f t="shared" si="1311"/>
        <v>0.04135649297</v>
      </c>
      <c r="AD328" s="126">
        <f t="shared" si="1311"/>
        <v>0.00610888005</v>
      </c>
      <c r="AE328" s="126">
        <f t="shared" si="1311"/>
        <v>0.008404228471</v>
      </c>
      <c r="AF328" s="126">
        <f t="shared" si="1311"/>
        <v>0.01156203029</v>
      </c>
      <c r="AG328" s="126">
        <f t="shared" si="1311"/>
        <v>0.01590634345</v>
      </c>
      <c r="AH328" s="126">
        <f t="shared" si="1311"/>
        <v>0.3846153846</v>
      </c>
      <c r="AI328" s="126">
        <f t="shared" si="1311"/>
        <v>0.1075268817</v>
      </c>
      <c r="AJ328" s="126">
        <f t="shared" si="1311"/>
        <v>0.1479289941</v>
      </c>
      <c r="AK328" s="126">
        <f t="shared" si="1311"/>
        <v>0.03006127876</v>
      </c>
      <c r="AL328" s="126">
        <f t="shared" si="1311"/>
        <v>0.04135649297</v>
      </c>
      <c r="AM328" s="126">
        <f t="shared" si="1311"/>
        <v>0.05689576695</v>
      </c>
      <c r="AN328" s="126">
        <f t="shared" si="1311"/>
        <v>0.008404228471</v>
      </c>
      <c r="AO328" s="126">
        <f t="shared" si="1311"/>
        <v>0.01156203029</v>
      </c>
      <c r="AP328" s="126">
        <f t="shared" si="1311"/>
        <v>0.01590634345</v>
      </c>
      <c r="AQ328" s="126">
        <f t="shared" si="1311"/>
        <v>0.02188298729</v>
      </c>
      <c r="AR328" s="126">
        <f t="shared" si="1311"/>
        <v>0.07815932478</v>
      </c>
      <c r="AS328" s="126">
        <f t="shared" si="1311"/>
        <v>0.02185099402</v>
      </c>
      <c r="AT328" s="126">
        <f t="shared" si="1311"/>
        <v>0.03006127876</v>
      </c>
      <c r="AU328" s="126">
        <f t="shared" si="1311"/>
        <v>0.00610888005</v>
      </c>
      <c r="AV328" s="126">
        <f t="shared" si="1311"/>
        <v>0.008404228471</v>
      </c>
      <c r="AW328" s="126">
        <f t="shared" si="1311"/>
        <v>0.01156203029</v>
      </c>
      <c r="AX328" s="126">
        <f t="shared" si="1311"/>
        <v>0.001707858939</v>
      </c>
      <c r="AY328" s="126">
        <f t="shared" si="1311"/>
        <v>0.00234956925</v>
      </c>
      <c r="AZ328" s="126">
        <f t="shared" si="1311"/>
        <v>0.003232395566</v>
      </c>
      <c r="BA328" s="126">
        <f t="shared" si="1311"/>
        <v>0.004446934728</v>
      </c>
      <c r="BB328" s="126">
        <f t="shared" si="1311"/>
        <v>0.1075268817</v>
      </c>
      <c r="BC328" s="126">
        <f t="shared" si="1311"/>
        <v>0.03006127876</v>
      </c>
      <c r="BD328" s="126">
        <f t="shared" si="1311"/>
        <v>0.04135649297</v>
      </c>
      <c r="BE328" s="126">
        <f t="shared" si="1311"/>
        <v>0.008404228471</v>
      </c>
      <c r="BF328" s="126">
        <f t="shared" si="1311"/>
        <v>0.01156203029</v>
      </c>
      <c r="BG328" s="126">
        <f t="shared" si="1311"/>
        <v>0.01590634345</v>
      </c>
      <c r="BH328" s="126">
        <f t="shared" si="1311"/>
        <v>0.00234956925</v>
      </c>
      <c r="BI328" s="126">
        <f t="shared" si="1311"/>
        <v>0.003232395566</v>
      </c>
      <c r="BJ328" s="126">
        <f t="shared" si="1311"/>
        <v>0.004446934728</v>
      </c>
      <c r="BK328" s="126">
        <f t="shared" si="1311"/>
        <v>0.006117824404</v>
      </c>
      <c r="BL328" s="126">
        <f t="shared" si="1311"/>
        <v>0.1479289941</v>
      </c>
      <c r="BM328" s="126">
        <f t="shared" si="1311"/>
        <v>0.04135649297</v>
      </c>
      <c r="BN328" s="126">
        <f t="shared" si="1311"/>
        <v>0.05689576695</v>
      </c>
      <c r="BO328" s="126">
        <f t="shared" si="1311"/>
        <v>0.01156203029</v>
      </c>
      <c r="BP328" s="126">
        <f t="shared" si="1311"/>
        <v>0.01590634345</v>
      </c>
      <c r="BQ328" s="126">
        <f t="shared" si="1311"/>
        <v>0.02188298729</v>
      </c>
      <c r="BR328" s="126">
        <f t="shared" si="1311"/>
        <v>0.003232395566</v>
      </c>
      <c r="BS328" s="126">
        <f t="shared" si="1311"/>
        <v>0.004446934728</v>
      </c>
      <c r="BT328" s="126">
        <f t="shared" si="1311"/>
        <v>0.006117824404</v>
      </c>
      <c r="BU328" s="126">
        <f t="shared" si="1311"/>
        <v>0.008416533573</v>
      </c>
      <c r="BV328" s="126">
        <f t="shared" si="1311"/>
        <v>0.02185099402</v>
      </c>
      <c r="BW328" s="126">
        <f t="shared" si="1311"/>
        <v>0.00610888005</v>
      </c>
      <c r="BX328" s="126">
        <f t="shared" si="1311"/>
        <v>0.008404228471</v>
      </c>
      <c r="BY328" s="126">
        <f t="shared" si="1311"/>
        <v>0.001707858939</v>
      </c>
      <c r="BZ328" s="126">
        <f t="shared" si="1311"/>
        <v>0.00234956925</v>
      </c>
      <c r="CA328" s="126">
        <f t="shared" si="1311"/>
        <v>0.003232395566</v>
      </c>
      <c r="CB328" s="126">
        <f t="shared" si="1311"/>
        <v>0.0004774659398</v>
      </c>
      <c r="CC328" s="126">
        <f t="shared" si="1311"/>
        <v>0.0006568688225</v>
      </c>
      <c r="CD328" s="126">
        <f t="shared" si="1311"/>
        <v>0.0009036804807</v>
      </c>
      <c r="CE328" s="126">
        <f t="shared" si="1311"/>
        <v>0.001243229064</v>
      </c>
      <c r="CF328" s="126">
        <f t="shared" si="1311"/>
        <v>0.03006127876</v>
      </c>
      <c r="CG328" s="126">
        <f t="shared" si="1311"/>
        <v>0.008404228471</v>
      </c>
      <c r="CH328" s="126">
        <f t="shared" si="1311"/>
        <v>0.01156203029</v>
      </c>
      <c r="CI328" s="126">
        <f t="shared" si="1311"/>
        <v>0.00234956925</v>
      </c>
      <c r="CJ328" s="126">
        <f t="shared" si="1311"/>
        <v>0.003232395566</v>
      </c>
      <c r="CK328" s="126">
        <f t="shared" si="1311"/>
        <v>0.004446934728</v>
      </c>
      <c r="CL328" s="126">
        <f t="shared" si="1311"/>
        <v>0.0006568688225</v>
      </c>
      <c r="CM328" s="126">
        <f t="shared" si="1311"/>
        <v>0.0009036804807</v>
      </c>
      <c r="CN328" s="126">
        <f t="shared" si="1311"/>
        <v>0.001243229064</v>
      </c>
      <c r="CO328" s="126">
        <f t="shared" si="1311"/>
        <v>0.001710359511</v>
      </c>
      <c r="CP328" s="126">
        <f t="shared" si="1311"/>
        <v>0.04135649297</v>
      </c>
      <c r="CQ328" s="126">
        <f t="shared" si="1311"/>
        <v>0.01156203029</v>
      </c>
      <c r="CR328" s="126">
        <f t="shared" si="1311"/>
        <v>0.01590634345</v>
      </c>
      <c r="CS328" s="126">
        <f t="shared" si="1311"/>
        <v>0.003232395566</v>
      </c>
      <c r="CT328" s="126">
        <f t="shared" si="1311"/>
        <v>0.004446934728</v>
      </c>
      <c r="CU328" s="126">
        <f t="shared" si="1311"/>
        <v>0.006117824404</v>
      </c>
      <c r="CV328" s="126">
        <f t="shared" si="1311"/>
        <v>0.0009036804807</v>
      </c>
      <c r="CW328" s="126">
        <f t="shared" si="1311"/>
        <v>0.001243229064</v>
      </c>
      <c r="CX328" s="126">
        <f t="shared" si="1311"/>
        <v>0.001710359511</v>
      </c>
      <c r="CY328" s="126">
        <f t="shared" si="1311"/>
        <v>0.002353009386</v>
      </c>
      <c r="CZ328" s="126">
        <f t="shared" si="1311"/>
        <v>0.05689576695</v>
      </c>
      <c r="DA328" s="126">
        <f t="shared" si="1311"/>
        <v>0.01590634345</v>
      </c>
      <c r="DB328" s="126">
        <f t="shared" si="1311"/>
        <v>0.02188298729</v>
      </c>
      <c r="DC328" s="126">
        <f t="shared" si="1311"/>
        <v>0.004446934728</v>
      </c>
      <c r="DD328" s="126">
        <f t="shared" si="1311"/>
        <v>0.006117824404</v>
      </c>
      <c r="DE328" s="126">
        <f t="shared" si="1311"/>
        <v>0.008416533573</v>
      </c>
      <c r="DF328" s="126">
        <f t="shared" si="1311"/>
        <v>0.001243229064</v>
      </c>
      <c r="DG328" s="126">
        <f t="shared" si="1311"/>
        <v>0.001710359511</v>
      </c>
      <c r="DH328" s="126">
        <f t="shared" si="1311"/>
        <v>0.002353009386</v>
      </c>
      <c r="DI328" s="126">
        <f t="shared" si="1311"/>
        <v>0.003237128297</v>
      </c>
      <c r="DJ328" s="126">
        <f t="shared" ref="DJ328:DS328" si="1312">$A328*OFFSET($D328,0,DJ$3)</f>
        <v>0.343220339</v>
      </c>
      <c r="DK328" s="126">
        <f t="shared" si="1312"/>
        <v>0.09595407326</v>
      </c>
      <c r="DL328" s="126">
        <f t="shared" si="1312"/>
        <v>0.1320078227</v>
      </c>
      <c r="DM328" s="126">
        <f t="shared" si="1312"/>
        <v>0.02682586994</v>
      </c>
      <c r="DN328" s="126">
        <f t="shared" si="1312"/>
        <v>0.03690541279</v>
      </c>
      <c r="DO328" s="126">
        <f t="shared" si="1312"/>
        <v>0.05077223949</v>
      </c>
      <c r="DP328" s="126">
        <f t="shared" si="1312"/>
        <v>0.007499705576</v>
      </c>
      <c r="DQ328" s="126">
        <f t="shared" si="1312"/>
        <v>0.01031764229</v>
      </c>
      <c r="DR328" s="126">
        <f t="shared" si="1312"/>
        <v>0.01419438954</v>
      </c>
      <c r="DS328" s="126">
        <f t="shared" si="1312"/>
        <v>0.01952778442</v>
      </c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5">
        <f t="shared" ref="EF328:EO328" si="1313">D328*EF$3</f>
        <v>-0.002271078519</v>
      </c>
      <c r="EG328" s="125">
        <f t="shared" si="1313"/>
        <v>0.1238410113</v>
      </c>
      <c r="EH328" s="125">
        <f t="shared" si="1313"/>
        <v>0.2210748788</v>
      </c>
      <c r="EI328" s="125">
        <f t="shared" si="1313"/>
        <v>-0.027887843</v>
      </c>
      <c r="EJ328" s="125">
        <f t="shared" si="1313"/>
        <v>0.05749825851</v>
      </c>
      <c r="EK328" s="125">
        <f t="shared" si="1313"/>
        <v>-0.03317907351</v>
      </c>
      <c r="EL328" s="125">
        <f t="shared" si="1313"/>
        <v>0.007455481612</v>
      </c>
      <c r="EM328" s="125">
        <f t="shared" si="1313"/>
        <v>-0.009140346045</v>
      </c>
      <c r="EN328" s="125">
        <f t="shared" si="1313"/>
        <v>-0.01404258587</v>
      </c>
      <c r="EO328" s="125">
        <f t="shared" si="1313"/>
        <v>0.01970746063</v>
      </c>
      <c r="EP328" s="127">
        <f t="shared" si="17"/>
        <v>0.343056164</v>
      </c>
      <c r="EQ328" s="127">
        <v>-0.01993983432938118</v>
      </c>
      <c r="ER328" s="127">
        <f t="shared" si="18"/>
        <v>0.343220339</v>
      </c>
      <c r="ES328" s="127">
        <f t="shared" si="19"/>
        <v>0.00000002695344029</v>
      </c>
      <c r="ET328" s="127">
        <f t="shared" si="20"/>
        <v>0.008121934586</v>
      </c>
    </row>
    <row r="329">
      <c r="A329" s="123">
        <f>'Yield Tabulations'!Z330</f>
        <v>0.2692307692</v>
      </c>
      <c r="B329" s="124">
        <f>'Yield Tabulations'!V330</f>
        <v>0.320754717</v>
      </c>
      <c r="C329" s="124">
        <f>'Yield Tabulations'!W330</f>
        <v>0.2</v>
      </c>
      <c r="D329" s="125">
        <f t="shared" si="11"/>
        <v>1</v>
      </c>
      <c r="E329" s="125">
        <f t="shared" ref="E329:M329" si="1314">POWER($B329,E$1)*POWER($C329,E$2)</f>
        <v>0.2</v>
      </c>
      <c r="F329" s="125">
        <f t="shared" si="1314"/>
        <v>0.320754717</v>
      </c>
      <c r="G329" s="125">
        <f t="shared" si="1314"/>
        <v>0.04</v>
      </c>
      <c r="H329" s="125">
        <f t="shared" si="1314"/>
        <v>0.0641509434</v>
      </c>
      <c r="I329" s="125">
        <f t="shared" si="1314"/>
        <v>0.1028835885</v>
      </c>
      <c r="J329" s="125">
        <f t="shared" si="1314"/>
        <v>0.008</v>
      </c>
      <c r="K329" s="125">
        <f t="shared" si="1314"/>
        <v>0.01283018868</v>
      </c>
      <c r="L329" s="125">
        <f t="shared" si="1314"/>
        <v>0.02057671769</v>
      </c>
      <c r="M329" s="125">
        <f t="shared" si="1314"/>
        <v>0.0330003963</v>
      </c>
      <c r="N329" s="126">
        <f t="shared" ref="N329:DI329" si="1315">OFFSET($D329,0,N$2)*OFFSET($D329,0,N$3)</f>
        <v>1</v>
      </c>
      <c r="O329" s="126">
        <f t="shared" si="1315"/>
        <v>0.2</v>
      </c>
      <c r="P329" s="126">
        <f t="shared" si="1315"/>
        <v>0.320754717</v>
      </c>
      <c r="Q329" s="126">
        <f t="shared" si="1315"/>
        <v>0.04</v>
      </c>
      <c r="R329" s="126">
        <f t="shared" si="1315"/>
        <v>0.0641509434</v>
      </c>
      <c r="S329" s="126">
        <f t="shared" si="1315"/>
        <v>0.1028835885</v>
      </c>
      <c r="T329" s="126">
        <f t="shared" si="1315"/>
        <v>0.008</v>
      </c>
      <c r="U329" s="126">
        <f t="shared" si="1315"/>
        <v>0.01283018868</v>
      </c>
      <c r="V329" s="126">
        <f t="shared" si="1315"/>
        <v>0.02057671769</v>
      </c>
      <c r="W329" s="126">
        <f t="shared" si="1315"/>
        <v>0.0330003963</v>
      </c>
      <c r="X329" s="126">
        <f t="shared" si="1315"/>
        <v>0.2</v>
      </c>
      <c r="Y329" s="126">
        <f t="shared" si="1315"/>
        <v>0.04</v>
      </c>
      <c r="Z329" s="126">
        <f t="shared" si="1315"/>
        <v>0.0641509434</v>
      </c>
      <c r="AA329" s="126">
        <f t="shared" si="1315"/>
        <v>0.008</v>
      </c>
      <c r="AB329" s="126">
        <f t="shared" si="1315"/>
        <v>0.01283018868</v>
      </c>
      <c r="AC329" s="126">
        <f t="shared" si="1315"/>
        <v>0.02057671769</v>
      </c>
      <c r="AD329" s="126">
        <f t="shared" si="1315"/>
        <v>0.0016</v>
      </c>
      <c r="AE329" s="126">
        <f t="shared" si="1315"/>
        <v>0.002566037736</v>
      </c>
      <c r="AF329" s="126">
        <f t="shared" si="1315"/>
        <v>0.004115343539</v>
      </c>
      <c r="AG329" s="126">
        <f t="shared" si="1315"/>
        <v>0.00660007926</v>
      </c>
      <c r="AH329" s="126">
        <f t="shared" si="1315"/>
        <v>0.320754717</v>
      </c>
      <c r="AI329" s="126">
        <f t="shared" si="1315"/>
        <v>0.0641509434</v>
      </c>
      <c r="AJ329" s="126">
        <f t="shared" si="1315"/>
        <v>0.1028835885</v>
      </c>
      <c r="AK329" s="126">
        <f t="shared" si="1315"/>
        <v>0.01283018868</v>
      </c>
      <c r="AL329" s="126">
        <f t="shared" si="1315"/>
        <v>0.02057671769</v>
      </c>
      <c r="AM329" s="126">
        <f t="shared" si="1315"/>
        <v>0.0330003963</v>
      </c>
      <c r="AN329" s="126">
        <f t="shared" si="1315"/>
        <v>0.002566037736</v>
      </c>
      <c r="AO329" s="126">
        <f t="shared" si="1315"/>
        <v>0.004115343539</v>
      </c>
      <c r="AP329" s="126">
        <f t="shared" si="1315"/>
        <v>0.00660007926</v>
      </c>
      <c r="AQ329" s="126">
        <f t="shared" si="1315"/>
        <v>0.01058503278</v>
      </c>
      <c r="AR329" s="126">
        <f t="shared" si="1315"/>
        <v>0.04</v>
      </c>
      <c r="AS329" s="126">
        <f t="shared" si="1315"/>
        <v>0.008</v>
      </c>
      <c r="AT329" s="126">
        <f t="shared" si="1315"/>
        <v>0.01283018868</v>
      </c>
      <c r="AU329" s="126">
        <f t="shared" si="1315"/>
        <v>0.0016</v>
      </c>
      <c r="AV329" s="126">
        <f t="shared" si="1315"/>
        <v>0.002566037736</v>
      </c>
      <c r="AW329" s="126">
        <f t="shared" si="1315"/>
        <v>0.004115343539</v>
      </c>
      <c r="AX329" s="126">
        <f t="shared" si="1315"/>
        <v>0.00032</v>
      </c>
      <c r="AY329" s="126">
        <f t="shared" si="1315"/>
        <v>0.0005132075472</v>
      </c>
      <c r="AZ329" s="126">
        <f t="shared" si="1315"/>
        <v>0.0008230687077</v>
      </c>
      <c r="BA329" s="126">
        <f t="shared" si="1315"/>
        <v>0.001320015852</v>
      </c>
      <c r="BB329" s="126">
        <f t="shared" si="1315"/>
        <v>0.0641509434</v>
      </c>
      <c r="BC329" s="126">
        <f t="shared" si="1315"/>
        <v>0.01283018868</v>
      </c>
      <c r="BD329" s="126">
        <f t="shared" si="1315"/>
        <v>0.02057671769</v>
      </c>
      <c r="BE329" s="126">
        <f t="shared" si="1315"/>
        <v>0.002566037736</v>
      </c>
      <c r="BF329" s="126">
        <f t="shared" si="1315"/>
        <v>0.004115343539</v>
      </c>
      <c r="BG329" s="126">
        <f t="shared" si="1315"/>
        <v>0.00660007926</v>
      </c>
      <c r="BH329" s="126">
        <f t="shared" si="1315"/>
        <v>0.0005132075472</v>
      </c>
      <c r="BI329" s="126">
        <f t="shared" si="1315"/>
        <v>0.0008230687077</v>
      </c>
      <c r="BJ329" s="126">
        <f t="shared" si="1315"/>
        <v>0.001320015852</v>
      </c>
      <c r="BK329" s="126">
        <f t="shared" si="1315"/>
        <v>0.002117006555</v>
      </c>
      <c r="BL329" s="126">
        <f t="shared" si="1315"/>
        <v>0.1028835885</v>
      </c>
      <c r="BM329" s="126">
        <f t="shared" si="1315"/>
        <v>0.02057671769</v>
      </c>
      <c r="BN329" s="126">
        <f t="shared" si="1315"/>
        <v>0.0330003963</v>
      </c>
      <c r="BO329" s="126">
        <f t="shared" si="1315"/>
        <v>0.004115343539</v>
      </c>
      <c r="BP329" s="126">
        <f t="shared" si="1315"/>
        <v>0.00660007926</v>
      </c>
      <c r="BQ329" s="126">
        <f t="shared" si="1315"/>
        <v>0.01058503278</v>
      </c>
      <c r="BR329" s="126">
        <f t="shared" si="1315"/>
        <v>0.0008230687077</v>
      </c>
      <c r="BS329" s="126">
        <f t="shared" si="1315"/>
        <v>0.001320015852</v>
      </c>
      <c r="BT329" s="126">
        <f t="shared" si="1315"/>
        <v>0.002117006555</v>
      </c>
      <c r="BU329" s="126">
        <f t="shared" si="1315"/>
        <v>0.003395199192</v>
      </c>
      <c r="BV329" s="126">
        <f t="shared" si="1315"/>
        <v>0.008</v>
      </c>
      <c r="BW329" s="126">
        <f t="shared" si="1315"/>
        <v>0.0016</v>
      </c>
      <c r="BX329" s="126">
        <f t="shared" si="1315"/>
        <v>0.002566037736</v>
      </c>
      <c r="BY329" s="126">
        <f t="shared" si="1315"/>
        <v>0.00032</v>
      </c>
      <c r="BZ329" s="126">
        <f t="shared" si="1315"/>
        <v>0.0005132075472</v>
      </c>
      <c r="CA329" s="126">
        <f t="shared" si="1315"/>
        <v>0.0008230687077</v>
      </c>
      <c r="CB329" s="126">
        <f t="shared" si="1315"/>
        <v>0.000064</v>
      </c>
      <c r="CC329" s="126">
        <f t="shared" si="1315"/>
        <v>0.0001026415094</v>
      </c>
      <c r="CD329" s="126">
        <f t="shared" si="1315"/>
        <v>0.0001646137415</v>
      </c>
      <c r="CE329" s="126">
        <f t="shared" si="1315"/>
        <v>0.0002640031704</v>
      </c>
      <c r="CF329" s="126">
        <f t="shared" si="1315"/>
        <v>0.01283018868</v>
      </c>
      <c r="CG329" s="126">
        <f t="shared" si="1315"/>
        <v>0.002566037736</v>
      </c>
      <c r="CH329" s="126">
        <f t="shared" si="1315"/>
        <v>0.004115343539</v>
      </c>
      <c r="CI329" s="126">
        <f t="shared" si="1315"/>
        <v>0.0005132075472</v>
      </c>
      <c r="CJ329" s="126">
        <f t="shared" si="1315"/>
        <v>0.0008230687077</v>
      </c>
      <c r="CK329" s="126">
        <f t="shared" si="1315"/>
        <v>0.001320015852</v>
      </c>
      <c r="CL329" s="126">
        <f t="shared" si="1315"/>
        <v>0.0001026415094</v>
      </c>
      <c r="CM329" s="126">
        <f t="shared" si="1315"/>
        <v>0.0001646137415</v>
      </c>
      <c r="CN329" s="126">
        <f t="shared" si="1315"/>
        <v>0.0002640031704</v>
      </c>
      <c r="CO329" s="126">
        <f t="shared" si="1315"/>
        <v>0.000423401311</v>
      </c>
      <c r="CP329" s="126">
        <f t="shared" si="1315"/>
        <v>0.02057671769</v>
      </c>
      <c r="CQ329" s="126">
        <f t="shared" si="1315"/>
        <v>0.004115343539</v>
      </c>
      <c r="CR329" s="126">
        <f t="shared" si="1315"/>
        <v>0.00660007926</v>
      </c>
      <c r="CS329" s="126">
        <f t="shared" si="1315"/>
        <v>0.0008230687077</v>
      </c>
      <c r="CT329" s="126">
        <f t="shared" si="1315"/>
        <v>0.001320015852</v>
      </c>
      <c r="CU329" s="126">
        <f t="shared" si="1315"/>
        <v>0.002117006555</v>
      </c>
      <c r="CV329" s="126">
        <f t="shared" si="1315"/>
        <v>0.0001646137415</v>
      </c>
      <c r="CW329" s="126">
        <f t="shared" si="1315"/>
        <v>0.0002640031704</v>
      </c>
      <c r="CX329" s="126">
        <f t="shared" si="1315"/>
        <v>0.000423401311</v>
      </c>
      <c r="CY329" s="126">
        <f t="shared" si="1315"/>
        <v>0.0006790398384</v>
      </c>
      <c r="CZ329" s="126">
        <f t="shared" si="1315"/>
        <v>0.0330003963</v>
      </c>
      <c r="DA329" s="126">
        <f t="shared" si="1315"/>
        <v>0.00660007926</v>
      </c>
      <c r="DB329" s="126">
        <f t="shared" si="1315"/>
        <v>0.01058503278</v>
      </c>
      <c r="DC329" s="126">
        <f t="shared" si="1315"/>
        <v>0.001320015852</v>
      </c>
      <c r="DD329" s="126">
        <f t="shared" si="1315"/>
        <v>0.002117006555</v>
      </c>
      <c r="DE329" s="126">
        <f t="shared" si="1315"/>
        <v>0.003395199192</v>
      </c>
      <c r="DF329" s="126">
        <f t="shared" si="1315"/>
        <v>0.0002640031704</v>
      </c>
      <c r="DG329" s="126">
        <f t="shared" si="1315"/>
        <v>0.000423401311</v>
      </c>
      <c r="DH329" s="126">
        <f t="shared" si="1315"/>
        <v>0.0006790398384</v>
      </c>
      <c r="DI329" s="126">
        <f t="shared" si="1315"/>
        <v>0.001089026156</v>
      </c>
      <c r="DJ329" s="126">
        <f t="shared" ref="DJ329:DS329" si="1316">$A329*OFFSET($D329,0,DJ$3)</f>
        <v>0.2692307692</v>
      </c>
      <c r="DK329" s="126">
        <f t="shared" si="1316"/>
        <v>0.05384615385</v>
      </c>
      <c r="DL329" s="126">
        <f t="shared" si="1316"/>
        <v>0.08635703919</v>
      </c>
      <c r="DM329" s="126">
        <f t="shared" si="1316"/>
        <v>0.01076923077</v>
      </c>
      <c r="DN329" s="126">
        <f t="shared" si="1316"/>
        <v>0.01727140784</v>
      </c>
      <c r="DO329" s="126">
        <f t="shared" si="1316"/>
        <v>0.02769942766</v>
      </c>
      <c r="DP329" s="126">
        <f t="shared" si="1316"/>
        <v>0.002153846154</v>
      </c>
      <c r="DQ329" s="126">
        <f t="shared" si="1316"/>
        <v>0.003454281567</v>
      </c>
      <c r="DR329" s="126">
        <f t="shared" si="1316"/>
        <v>0.005539885533</v>
      </c>
      <c r="DS329" s="126">
        <f t="shared" si="1316"/>
        <v>0.008884722081</v>
      </c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5">
        <f t="shared" ref="EF329:EO329" si="1317">D329*EF$3</f>
        <v>-0.002271078519</v>
      </c>
      <c r="EG329" s="125">
        <f t="shared" si="1317"/>
        <v>0.08859395427</v>
      </c>
      <c r="EH329" s="125">
        <f t="shared" si="1317"/>
        <v>0.1843681065</v>
      </c>
      <c r="EI329" s="125">
        <f t="shared" si="1317"/>
        <v>-0.01427230498</v>
      </c>
      <c r="EJ329" s="125">
        <f t="shared" si="1317"/>
        <v>0.034303678</v>
      </c>
      <c r="EK329" s="125">
        <f t="shared" si="1317"/>
        <v>-0.0230758153</v>
      </c>
      <c r="EL329" s="125">
        <f t="shared" si="1317"/>
        <v>0.002729571608</v>
      </c>
      <c r="EM329" s="125">
        <f t="shared" si="1317"/>
        <v>-0.003901110305</v>
      </c>
      <c r="EN329" s="125">
        <f t="shared" si="1317"/>
        <v>-0.006986818862</v>
      </c>
      <c r="EO329" s="125">
        <f t="shared" si="1317"/>
        <v>0.01143062209</v>
      </c>
      <c r="EP329" s="127">
        <f t="shared" si="17"/>
        <v>0.2709188045</v>
      </c>
      <c r="EQ329" s="127">
        <v>-0.01993983432938118</v>
      </c>
      <c r="ER329" s="127">
        <f t="shared" si="18"/>
        <v>0.2692307692</v>
      </c>
      <c r="ES329" s="127">
        <f t="shared" si="19"/>
        <v>0.000002849463027</v>
      </c>
      <c r="ET329" s="127">
        <f t="shared" si="20"/>
        <v>0.02693253394</v>
      </c>
    </row>
    <row r="330">
      <c r="A330" s="123">
        <f>'Yield Tabulations'!Z331</f>
        <v>0.3311367381</v>
      </c>
      <c r="B330" s="124">
        <f>'Yield Tabulations'!V331</f>
        <v>0.3822714681</v>
      </c>
      <c r="C330" s="124">
        <f>'Yield Tabulations'!W331</f>
        <v>0.256097561</v>
      </c>
      <c r="D330" s="125">
        <f t="shared" si="11"/>
        <v>1</v>
      </c>
      <c r="E330" s="125">
        <f t="shared" ref="E330:M330" si="1318">POWER($B330,E$1)*POWER($C330,E$2)</f>
        <v>0.256097561</v>
      </c>
      <c r="F330" s="125">
        <f t="shared" si="1318"/>
        <v>0.3822714681</v>
      </c>
      <c r="G330" s="125">
        <f t="shared" si="1318"/>
        <v>0.06558596074</v>
      </c>
      <c r="H330" s="125">
        <f t="shared" si="1318"/>
        <v>0.09789879062</v>
      </c>
      <c r="I330" s="125">
        <f t="shared" si="1318"/>
        <v>0.1461314754</v>
      </c>
      <c r="J330" s="125">
        <f t="shared" si="1318"/>
        <v>0.01679640458</v>
      </c>
      <c r="K330" s="125">
        <f t="shared" si="1318"/>
        <v>0.0250716415</v>
      </c>
      <c r="L330" s="125">
        <f t="shared" si="1318"/>
        <v>0.03742391442</v>
      </c>
      <c r="M330" s="125">
        <f t="shared" si="1318"/>
        <v>0.05586189363</v>
      </c>
      <c r="N330" s="126">
        <f t="shared" ref="N330:DI330" si="1319">OFFSET($D330,0,N$2)*OFFSET($D330,0,N$3)</f>
        <v>1</v>
      </c>
      <c r="O330" s="126">
        <f t="shared" si="1319"/>
        <v>0.256097561</v>
      </c>
      <c r="P330" s="126">
        <f t="shared" si="1319"/>
        <v>0.3822714681</v>
      </c>
      <c r="Q330" s="126">
        <f t="shared" si="1319"/>
        <v>0.06558596074</v>
      </c>
      <c r="R330" s="126">
        <f t="shared" si="1319"/>
        <v>0.09789879062</v>
      </c>
      <c r="S330" s="126">
        <f t="shared" si="1319"/>
        <v>0.1461314754</v>
      </c>
      <c r="T330" s="126">
        <f t="shared" si="1319"/>
        <v>0.01679640458</v>
      </c>
      <c r="U330" s="126">
        <f t="shared" si="1319"/>
        <v>0.0250716415</v>
      </c>
      <c r="V330" s="126">
        <f t="shared" si="1319"/>
        <v>0.03742391442</v>
      </c>
      <c r="W330" s="126">
        <f t="shared" si="1319"/>
        <v>0.05586189363</v>
      </c>
      <c r="X330" s="126">
        <f t="shared" si="1319"/>
        <v>0.256097561</v>
      </c>
      <c r="Y330" s="126">
        <f t="shared" si="1319"/>
        <v>0.06558596074</v>
      </c>
      <c r="Z330" s="126">
        <f t="shared" si="1319"/>
        <v>0.09789879062</v>
      </c>
      <c r="AA330" s="126">
        <f t="shared" si="1319"/>
        <v>0.01679640458</v>
      </c>
      <c r="AB330" s="126">
        <f t="shared" si="1319"/>
        <v>0.0250716415</v>
      </c>
      <c r="AC330" s="126">
        <f t="shared" si="1319"/>
        <v>0.03742391442</v>
      </c>
      <c r="AD330" s="126">
        <f t="shared" si="1319"/>
        <v>0.004301518246</v>
      </c>
      <c r="AE330" s="126">
        <f t="shared" si="1319"/>
        <v>0.006420786238</v>
      </c>
      <c r="AF330" s="126">
        <f t="shared" si="1319"/>
        <v>0.009584173205</v>
      </c>
      <c r="AG330" s="126">
        <f t="shared" si="1319"/>
        <v>0.01430609471</v>
      </c>
      <c r="AH330" s="126">
        <f t="shared" si="1319"/>
        <v>0.3822714681</v>
      </c>
      <c r="AI330" s="126">
        <f t="shared" si="1319"/>
        <v>0.09789879062</v>
      </c>
      <c r="AJ330" s="126">
        <f t="shared" si="1319"/>
        <v>0.1461314754</v>
      </c>
      <c r="AK330" s="126">
        <f t="shared" si="1319"/>
        <v>0.0250716415</v>
      </c>
      <c r="AL330" s="126">
        <f t="shared" si="1319"/>
        <v>0.03742391442</v>
      </c>
      <c r="AM330" s="126">
        <f t="shared" si="1319"/>
        <v>0.05586189363</v>
      </c>
      <c r="AN330" s="126">
        <f t="shared" si="1319"/>
        <v>0.006420786238</v>
      </c>
      <c r="AO330" s="126">
        <f t="shared" si="1319"/>
        <v>0.009584173205</v>
      </c>
      <c r="AP330" s="126">
        <f t="shared" si="1319"/>
        <v>0.01430609471</v>
      </c>
      <c r="AQ330" s="126">
        <f t="shared" si="1319"/>
        <v>0.02135440809</v>
      </c>
      <c r="AR330" s="126">
        <f t="shared" si="1319"/>
        <v>0.06558596074</v>
      </c>
      <c r="AS330" s="126">
        <f t="shared" si="1319"/>
        <v>0.01679640458</v>
      </c>
      <c r="AT330" s="126">
        <f t="shared" si="1319"/>
        <v>0.0250716415</v>
      </c>
      <c r="AU330" s="126">
        <f t="shared" si="1319"/>
        <v>0.004301518246</v>
      </c>
      <c r="AV330" s="126">
        <f t="shared" si="1319"/>
        <v>0.006420786238</v>
      </c>
      <c r="AW330" s="126">
        <f t="shared" si="1319"/>
        <v>0.009584173205</v>
      </c>
      <c r="AX330" s="126">
        <f t="shared" si="1319"/>
        <v>0.001101608331</v>
      </c>
      <c r="AY330" s="126">
        <f t="shared" si="1319"/>
        <v>0.001644347695</v>
      </c>
      <c r="AZ330" s="126">
        <f t="shared" si="1319"/>
        <v>0.002454483382</v>
      </c>
      <c r="BA330" s="126">
        <f t="shared" si="1319"/>
        <v>0.003663755962</v>
      </c>
      <c r="BB330" s="126">
        <f t="shared" si="1319"/>
        <v>0.09789879062</v>
      </c>
      <c r="BC330" s="126">
        <f t="shared" si="1319"/>
        <v>0.0250716415</v>
      </c>
      <c r="BD330" s="126">
        <f t="shared" si="1319"/>
        <v>0.03742391442</v>
      </c>
      <c r="BE330" s="126">
        <f t="shared" si="1319"/>
        <v>0.006420786238</v>
      </c>
      <c r="BF330" s="126">
        <f t="shared" si="1319"/>
        <v>0.009584173205</v>
      </c>
      <c r="BG330" s="126">
        <f t="shared" si="1319"/>
        <v>0.01430609471</v>
      </c>
      <c r="BH330" s="126">
        <f t="shared" si="1319"/>
        <v>0.001644347695</v>
      </c>
      <c r="BI330" s="126">
        <f t="shared" si="1319"/>
        <v>0.002454483382</v>
      </c>
      <c r="BJ330" s="126">
        <f t="shared" si="1319"/>
        <v>0.003663755962</v>
      </c>
      <c r="BK330" s="126">
        <f t="shared" si="1319"/>
        <v>0.005468811828</v>
      </c>
      <c r="BL330" s="126">
        <f t="shared" si="1319"/>
        <v>0.1461314754</v>
      </c>
      <c r="BM330" s="126">
        <f t="shared" si="1319"/>
        <v>0.03742391442</v>
      </c>
      <c r="BN330" s="126">
        <f t="shared" si="1319"/>
        <v>0.05586189363</v>
      </c>
      <c r="BO330" s="126">
        <f t="shared" si="1319"/>
        <v>0.009584173205</v>
      </c>
      <c r="BP330" s="126">
        <f t="shared" si="1319"/>
        <v>0.01430609471</v>
      </c>
      <c r="BQ330" s="126">
        <f t="shared" si="1319"/>
        <v>0.02135440809</v>
      </c>
      <c r="BR330" s="126">
        <f t="shared" si="1319"/>
        <v>0.002454483382</v>
      </c>
      <c r="BS330" s="126">
        <f t="shared" si="1319"/>
        <v>0.003663755962</v>
      </c>
      <c r="BT330" s="126">
        <f t="shared" si="1319"/>
        <v>0.005468811828</v>
      </c>
      <c r="BU330" s="126">
        <f t="shared" si="1319"/>
        <v>0.008163180932</v>
      </c>
      <c r="BV330" s="126">
        <f t="shared" si="1319"/>
        <v>0.01679640458</v>
      </c>
      <c r="BW330" s="126">
        <f t="shared" si="1319"/>
        <v>0.004301518246</v>
      </c>
      <c r="BX330" s="126">
        <f t="shared" si="1319"/>
        <v>0.006420786238</v>
      </c>
      <c r="BY330" s="126">
        <f t="shared" si="1319"/>
        <v>0.001101608331</v>
      </c>
      <c r="BZ330" s="126">
        <f t="shared" si="1319"/>
        <v>0.001644347695</v>
      </c>
      <c r="CA330" s="126">
        <f t="shared" si="1319"/>
        <v>0.002454483382</v>
      </c>
      <c r="CB330" s="126">
        <f t="shared" si="1319"/>
        <v>0.0002821192068</v>
      </c>
      <c r="CC330" s="126">
        <f t="shared" si="1319"/>
        <v>0.0004211134341</v>
      </c>
      <c r="CD330" s="126">
        <f t="shared" si="1319"/>
        <v>0.0006285872075</v>
      </c>
      <c r="CE330" s="126">
        <f t="shared" si="1319"/>
        <v>0.0009382789659</v>
      </c>
      <c r="CF330" s="126">
        <f t="shared" si="1319"/>
        <v>0.0250716415</v>
      </c>
      <c r="CG330" s="126">
        <f t="shared" si="1319"/>
        <v>0.006420786238</v>
      </c>
      <c r="CH330" s="126">
        <f t="shared" si="1319"/>
        <v>0.009584173205</v>
      </c>
      <c r="CI330" s="126">
        <f t="shared" si="1319"/>
        <v>0.001644347695</v>
      </c>
      <c r="CJ330" s="126">
        <f t="shared" si="1319"/>
        <v>0.002454483382</v>
      </c>
      <c r="CK330" s="126">
        <f t="shared" si="1319"/>
        <v>0.003663755962</v>
      </c>
      <c r="CL330" s="126">
        <f t="shared" si="1319"/>
        <v>0.0004211134341</v>
      </c>
      <c r="CM330" s="126">
        <f t="shared" si="1319"/>
        <v>0.0006285872075</v>
      </c>
      <c r="CN330" s="126">
        <f t="shared" si="1319"/>
        <v>0.0009382789659</v>
      </c>
      <c r="CO330" s="126">
        <f t="shared" si="1319"/>
        <v>0.001400549371</v>
      </c>
      <c r="CP330" s="126">
        <f t="shared" si="1319"/>
        <v>0.03742391442</v>
      </c>
      <c r="CQ330" s="126">
        <f t="shared" si="1319"/>
        <v>0.009584173205</v>
      </c>
      <c r="CR330" s="126">
        <f t="shared" si="1319"/>
        <v>0.01430609471</v>
      </c>
      <c r="CS330" s="126">
        <f t="shared" si="1319"/>
        <v>0.002454483382</v>
      </c>
      <c r="CT330" s="126">
        <f t="shared" si="1319"/>
        <v>0.003663755962</v>
      </c>
      <c r="CU330" s="126">
        <f t="shared" si="1319"/>
        <v>0.005468811828</v>
      </c>
      <c r="CV330" s="126">
        <f t="shared" si="1319"/>
        <v>0.0006285872075</v>
      </c>
      <c r="CW330" s="126">
        <f t="shared" si="1319"/>
        <v>0.0009382789659</v>
      </c>
      <c r="CX330" s="126">
        <f t="shared" si="1319"/>
        <v>0.001400549371</v>
      </c>
      <c r="CY330" s="126">
        <f t="shared" si="1319"/>
        <v>0.002090570726</v>
      </c>
      <c r="CZ330" s="126">
        <f t="shared" si="1319"/>
        <v>0.05586189363</v>
      </c>
      <c r="DA330" s="126">
        <f t="shared" si="1319"/>
        <v>0.01430609471</v>
      </c>
      <c r="DB330" s="126">
        <f t="shared" si="1319"/>
        <v>0.02135440809</v>
      </c>
      <c r="DC330" s="126">
        <f t="shared" si="1319"/>
        <v>0.003663755962</v>
      </c>
      <c r="DD330" s="126">
        <f t="shared" si="1319"/>
        <v>0.005468811828</v>
      </c>
      <c r="DE330" s="126">
        <f t="shared" si="1319"/>
        <v>0.008163180932</v>
      </c>
      <c r="DF330" s="126">
        <f t="shared" si="1319"/>
        <v>0.0009382789659</v>
      </c>
      <c r="DG330" s="126">
        <f t="shared" si="1319"/>
        <v>0.001400549371</v>
      </c>
      <c r="DH330" s="126">
        <f t="shared" si="1319"/>
        <v>0.002090570726</v>
      </c>
      <c r="DI330" s="126">
        <f t="shared" si="1319"/>
        <v>0.00312055116</v>
      </c>
      <c r="DJ330" s="126">
        <f t="shared" ref="DJ330:DS330" si="1320">$A330*OFFSET($D330,0,DJ$3)</f>
        <v>0.3311367381</v>
      </c>
      <c r="DK330" s="126">
        <f t="shared" si="1320"/>
        <v>0.08480331097</v>
      </c>
      <c r="DL330" s="126">
        <f t="shared" si="1320"/>
        <v>0.126584127</v>
      </c>
      <c r="DM330" s="126">
        <f t="shared" si="1320"/>
        <v>0.0217179211</v>
      </c>
      <c r="DN330" s="126">
        <f t="shared" si="1320"/>
        <v>0.03241788619</v>
      </c>
      <c r="DO330" s="126">
        <f t="shared" si="1320"/>
        <v>0.04838950008</v>
      </c>
      <c r="DP330" s="126">
        <f t="shared" si="1320"/>
        <v>0.005561906623</v>
      </c>
      <c r="DQ330" s="126">
        <f t="shared" si="1320"/>
        <v>0.008302141584</v>
      </c>
      <c r="DR330" s="126">
        <f t="shared" si="1320"/>
        <v>0.01239243295</v>
      </c>
      <c r="DS330" s="126">
        <f t="shared" si="1320"/>
        <v>0.01849792524</v>
      </c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5">
        <f t="shared" ref="EF330:EO330" si="1321">D330*EF$3</f>
        <v>-0.002271078519</v>
      </c>
      <c r="EG330" s="125">
        <f t="shared" si="1321"/>
        <v>0.113443478</v>
      </c>
      <c r="EH330" s="125">
        <f t="shared" si="1321"/>
        <v>0.2197276081</v>
      </c>
      <c r="EI330" s="125">
        <f t="shared" si="1321"/>
        <v>-0.02340157085</v>
      </c>
      <c r="EJ330" s="125">
        <f t="shared" si="1321"/>
        <v>0.05234979273</v>
      </c>
      <c r="EK330" s="125">
        <f t="shared" si="1321"/>
        <v>-0.03277590707</v>
      </c>
      <c r="EL330" s="125">
        <f t="shared" si="1321"/>
        <v>0.005730873632</v>
      </c>
      <c r="EM330" s="125">
        <f t="shared" si="1321"/>
        <v>-0.007623211277</v>
      </c>
      <c r="EN330" s="125">
        <f t="shared" si="1321"/>
        <v>-0.0127072799</v>
      </c>
      <c r="EO330" s="125">
        <f t="shared" si="1321"/>
        <v>0.01934934932</v>
      </c>
      <c r="EP330" s="127">
        <f t="shared" si="17"/>
        <v>0.3318220542</v>
      </c>
      <c r="EQ330" s="127">
        <v>-0.01993983432938118</v>
      </c>
      <c r="ER330" s="127">
        <f t="shared" si="18"/>
        <v>0.3311367381</v>
      </c>
      <c r="ES330" s="127">
        <f t="shared" si="19"/>
        <v>0.000000469658172</v>
      </c>
      <c r="ET330" s="127">
        <f t="shared" si="20"/>
        <v>0.01044593916</v>
      </c>
    </row>
    <row r="331">
      <c r="A331" s="123">
        <f>'Yield Tabulations'!Z332</f>
        <v>0.3505843072</v>
      </c>
      <c r="B331" s="124">
        <f>'Yield Tabulations'!V332</f>
        <v>0.4076086957</v>
      </c>
      <c r="C331" s="124">
        <f>'Yield Tabulations'!W332</f>
        <v>0.2597402597</v>
      </c>
      <c r="D331" s="125">
        <f t="shared" si="11"/>
        <v>1</v>
      </c>
      <c r="E331" s="125">
        <f t="shared" ref="E331:M331" si="1322">POWER($B331,E$1)*POWER($C331,E$2)</f>
        <v>0.2597402597</v>
      </c>
      <c r="F331" s="125">
        <f t="shared" si="1322"/>
        <v>0.4076086957</v>
      </c>
      <c r="G331" s="125">
        <f t="shared" si="1322"/>
        <v>0.06746500253</v>
      </c>
      <c r="H331" s="125">
        <f t="shared" si="1322"/>
        <v>0.1058723885</v>
      </c>
      <c r="I331" s="125">
        <f t="shared" si="1322"/>
        <v>0.1661448488</v>
      </c>
      <c r="J331" s="125">
        <f t="shared" si="1322"/>
        <v>0.01752337728</v>
      </c>
      <c r="K331" s="125">
        <f t="shared" si="1322"/>
        <v>0.02749932168</v>
      </c>
      <c r="L331" s="125">
        <f t="shared" si="1322"/>
        <v>0.04315450617</v>
      </c>
      <c r="M331" s="125">
        <f t="shared" si="1322"/>
        <v>0.0677220851</v>
      </c>
      <c r="N331" s="126">
        <f t="shared" ref="N331:DI331" si="1323">OFFSET($D331,0,N$2)*OFFSET($D331,0,N$3)</f>
        <v>1</v>
      </c>
      <c r="O331" s="126">
        <f t="shared" si="1323"/>
        <v>0.2597402597</v>
      </c>
      <c r="P331" s="126">
        <f t="shared" si="1323"/>
        <v>0.4076086957</v>
      </c>
      <c r="Q331" s="126">
        <f t="shared" si="1323"/>
        <v>0.06746500253</v>
      </c>
      <c r="R331" s="126">
        <f t="shared" si="1323"/>
        <v>0.1058723885</v>
      </c>
      <c r="S331" s="126">
        <f t="shared" si="1323"/>
        <v>0.1661448488</v>
      </c>
      <c r="T331" s="126">
        <f t="shared" si="1323"/>
        <v>0.01752337728</v>
      </c>
      <c r="U331" s="126">
        <f t="shared" si="1323"/>
        <v>0.02749932168</v>
      </c>
      <c r="V331" s="126">
        <f t="shared" si="1323"/>
        <v>0.04315450617</v>
      </c>
      <c r="W331" s="126">
        <f t="shared" si="1323"/>
        <v>0.0677220851</v>
      </c>
      <c r="X331" s="126">
        <f t="shared" si="1323"/>
        <v>0.2597402597</v>
      </c>
      <c r="Y331" s="126">
        <f t="shared" si="1323"/>
        <v>0.06746500253</v>
      </c>
      <c r="Z331" s="126">
        <f t="shared" si="1323"/>
        <v>0.1058723885</v>
      </c>
      <c r="AA331" s="126">
        <f t="shared" si="1323"/>
        <v>0.01752337728</v>
      </c>
      <c r="AB331" s="126">
        <f t="shared" si="1323"/>
        <v>0.02749932168</v>
      </c>
      <c r="AC331" s="126">
        <f t="shared" si="1323"/>
        <v>0.04315450617</v>
      </c>
      <c r="AD331" s="126">
        <f t="shared" si="1323"/>
        <v>0.004551526566</v>
      </c>
      <c r="AE331" s="126">
        <f t="shared" si="1323"/>
        <v>0.007142680957</v>
      </c>
      <c r="AF331" s="126">
        <f t="shared" si="1323"/>
        <v>0.01120896264</v>
      </c>
      <c r="AG331" s="126">
        <f t="shared" si="1323"/>
        <v>0.01759015197</v>
      </c>
      <c r="AH331" s="126">
        <f t="shared" si="1323"/>
        <v>0.4076086957</v>
      </c>
      <c r="AI331" s="126">
        <f t="shared" si="1323"/>
        <v>0.1058723885</v>
      </c>
      <c r="AJ331" s="126">
        <f t="shared" si="1323"/>
        <v>0.1661448488</v>
      </c>
      <c r="AK331" s="126">
        <f t="shared" si="1323"/>
        <v>0.02749932168</v>
      </c>
      <c r="AL331" s="126">
        <f t="shared" si="1323"/>
        <v>0.04315450617</v>
      </c>
      <c r="AM331" s="126">
        <f t="shared" si="1323"/>
        <v>0.0677220851</v>
      </c>
      <c r="AN331" s="126">
        <f t="shared" si="1323"/>
        <v>0.007142680957</v>
      </c>
      <c r="AO331" s="126">
        <f t="shared" si="1323"/>
        <v>0.01120896264</v>
      </c>
      <c r="AP331" s="126">
        <f t="shared" si="1323"/>
        <v>0.01759015197</v>
      </c>
      <c r="AQ331" s="126">
        <f t="shared" si="1323"/>
        <v>0.02760411077</v>
      </c>
      <c r="AR331" s="126">
        <f t="shared" si="1323"/>
        <v>0.06746500253</v>
      </c>
      <c r="AS331" s="126">
        <f t="shared" si="1323"/>
        <v>0.01752337728</v>
      </c>
      <c r="AT331" s="126">
        <f t="shared" si="1323"/>
        <v>0.02749932168</v>
      </c>
      <c r="AU331" s="126">
        <f t="shared" si="1323"/>
        <v>0.004551526566</v>
      </c>
      <c r="AV331" s="126">
        <f t="shared" si="1323"/>
        <v>0.007142680957</v>
      </c>
      <c r="AW331" s="126">
        <f t="shared" si="1323"/>
        <v>0.01120896264</v>
      </c>
      <c r="AX331" s="126">
        <f t="shared" si="1323"/>
        <v>0.001182214693</v>
      </c>
      <c r="AY331" s="126">
        <f t="shared" si="1323"/>
        <v>0.001855241807</v>
      </c>
      <c r="AZ331" s="126">
        <f t="shared" si="1323"/>
        <v>0.002911418868</v>
      </c>
      <c r="BA331" s="126">
        <f t="shared" si="1323"/>
        <v>0.004568870642</v>
      </c>
      <c r="BB331" s="126">
        <f t="shared" si="1323"/>
        <v>0.1058723885</v>
      </c>
      <c r="BC331" s="126">
        <f t="shared" si="1323"/>
        <v>0.02749932168</v>
      </c>
      <c r="BD331" s="126">
        <f t="shared" si="1323"/>
        <v>0.04315450617</v>
      </c>
      <c r="BE331" s="126">
        <f t="shared" si="1323"/>
        <v>0.007142680957</v>
      </c>
      <c r="BF331" s="126">
        <f t="shared" si="1323"/>
        <v>0.01120896264</v>
      </c>
      <c r="BG331" s="126">
        <f t="shared" si="1323"/>
        <v>0.01759015197</v>
      </c>
      <c r="BH331" s="126">
        <f t="shared" si="1323"/>
        <v>0.001855241807</v>
      </c>
      <c r="BI331" s="126">
        <f t="shared" si="1323"/>
        <v>0.002911418868</v>
      </c>
      <c r="BJ331" s="126">
        <f t="shared" si="1323"/>
        <v>0.004568870642</v>
      </c>
      <c r="BK331" s="126">
        <f t="shared" si="1323"/>
        <v>0.007169898902</v>
      </c>
      <c r="BL331" s="126">
        <f t="shared" si="1323"/>
        <v>0.1661448488</v>
      </c>
      <c r="BM331" s="126">
        <f t="shared" si="1323"/>
        <v>0.04315450617</v>
      </c>
      <c r="BN331" s="126">
        <f t="shared" si="1323"/>
        <v>0.0677220851</v>
      </c>
      <c r="BO331" s="126">
        <f t="shared" si="1323"/>
        <v>0.01120896264</v>
      </c>
      <c r="BP331" s="126">
        <f t="shared" si="1323"/>
        <v>0.01759015197</v>
      </c>
      <c r="BQ331" s="126">
        <f t="shared" si="1323"/>
        <v>0.02760411077</v>
      </c>
      <c r="BR331" s="126">
        <f t="shared" si="1323"/>
        <v>0.002911418868</v>
      </c>
      <c r="BS331" s="126">
        <f t="shared" si="1323"/>
        <v>0.004568870642</v>
      </c>
      <c r="BT331" s="126">
        <f t="shared" si="1323"/>
        <v>0.007169898902</v>
      </c>
      <c r="BU331" s="126">
        <f t="shared" si="1323"/>
        <v>0.01125167559</v>
      </c>
      <c r="BV331" s="126">
        <f t="shared" si="1323"/>
        <v>0.01752337728</v>
      </c>
      <c r="BW331" s="126">
        <f t="shared" si="1323"/>
        <v>0.004551526566</v>
      </c>
      <c r="BX331" s="126">
        <f t="shared" si="1323"/>
        <v>0.007142680957</v>
      </c>
      <c r="BY331" s="126">
        <f t="shared" si="1323"/>
        <v>0.001182214693</v>
      </c>
      <c r="BZ331" s="126">
        <f t="shared" si="1323"/>
        <v>0.001855241807</v>
      </c>
      <c r="CA331" s="126">
        <f t="shared" si="1323"/>
        <v>0.002911418868</v>
      </c>
      <c r="CB331" s="126">
        <f t="shared" si="1323"/>
        <v>0.0003070687513</v>
      </c>
      <c r="CC331" s="126">
        <f t="shared" si="1323"/>
        <v>0.0004818809888</v>
      </c>
      <c r="CD331" s="126">
        <f t="shared" si="1323"/>
        <v>0.000756212693</v>
      </c>
      <c r="CE331" s="126">
        <f t="shared" si="1323"/>
        <v>0.001186719647</v>
      </c>
      <c r="CF331" s="126">
        <f t="shared" si="1323"/>
        <v>0.02749932168</v>
      </c>
      <c r="CG331" s="126">
        <f t="shared" si="1323"/>
        <v>0.007142680957</v>
      </c>
      <c r="CH331" s="126">
        <f t="shared" si="1323"/>
        <v>0.01120896264</v>
      </c>
      <c r="CI331" s="126">
        <f t="shared" si="1323"/>
        <v>0.001855241807</v>
      </c>
      <c r="CJ331" s="126">
        <f t="shared" si="1323"/>
        <v>0.002911418868</v>
      </c>
      <c r="CK331" s="126">
        <f t="shared" si="1323"/>
        <v>0.004568870642</v>
      </c>
      <c r="CL331" s="126">
        <f t="shared" si="1323"/>
        <v>0.0004818809888</v>
      </c>
      <c r="CM331" s="126">
        <f t="shared" si="1323"/>
        <v>0.000756212693</v>
      </c>
      <c r="CN331" s="126">
        <f t="shared" si="1323"/>
        <v>0.001186719647</v>
      </c>
      <c r="CO331" s="126">
        <f t="shared" si="1323"/>
        <v>0.001862311403</v>
      </c>
      <c r="CP331" s="126">
        <f t="shared" si="1323"/>
        <v>0.04315450617</v>
      </c>
      <c r="CQ331" s="126">
        <f t="shared" si="1323"/>
        <v>0.01120896264</v>
      </c>
      <c r="CR331" s="126">
        <f t="shared" si="1323"/>
        <v>0.01759015197</v>
      </c>
      <c r="CS331" s="126">
        <f t="shared" si="1323"/>
        <v>0.002911418868</v>
      </c>
      <c r="CT331" s="126">
        <f t="shared" si="1323"/>
        <v>0.004568870642</v>
      </c>
      <c r="CU331" s="126">
        <f t="shared" si="1323"/>
        <v>0.007169898902</v>
      </c>
      <c r="CV331" s="126">
        <f t="shared" si="1323"/>
        <v>0.000756212693</v>
      </c>
      <c r="CW331" s="126">
        <f t="shared" si="1323"/>
        <v>0.001186719647</v>
      </c>
      <c r="CX331" s="126">
        <f t="shared" si="1323"/>
        <v>0.001862311403</v>
      </c>
      <c r="CY331" s="126">
        <f t="shared" si="1323"/>
        <v>0.002922513139</v>
      </c>
      <c r="CZ331" s="126">
        <f t="shared" si="1323"/>
        <v>0.0677220851</v>
      </c>
      <c r="DA331" s="126">
        <f t="shared" si="1323"/>
        <v>0.01759015197</v>
      </c>
      <c r="DB331" s="126">
        <f t="shared" si="1323"/>
        <v>0.02760411077</v>
      </c>
      <c r="DC331" s="126">
        <f t="shared" si="1323"/>
        <v>0.004568870642</v>
      </c>
      <c r="DD331" s="126">
        <f t="shared" si="1323"/>
        <v>0.007169898902</v>
      </c>
      <c r="DE331" s="126">
        <f t="shared" si="1323"/>
        <v>0.01125167559</v>
      </c>
      <c r="DF331" s="126">
        <f t="shared" si="1323"/>
        <v>0.001186719647</v>
      </c>
      <c r="DG331" s="126">
        <f t="shared" si="1323"/>
        <v>0.001862311403</v>
      </c>
      <c r="DH331" s="126">
        <f t="shared" si="1323"/>
        <v>0.002922513139</v>
      </c>
      <c r="DI331" s="126">
        <f t="shared" si="1323"/>
        <v>0.00458628081</v>
      </c>
      <c r="DJ331" s="126">
        <f t="shared" ref="DJ331:DS331" si="1324">$A331*OFFSET($D331,0,DJ$3)</f>
        <v>0.3505843072</v>
      </c>
      <c r="DK331" s="126">
        <f t="shared" si="1324"/>
        <v>0.09106085901</v>
      </c>
      <c r="DL331" s="126">
        <f t="shared" si="1324"/>
        <v>0.1429012122</v>
      </c>
      <c r="DM331" s="126">
        <f t="shared" si="1324"/>
        <v>0.02365217117</v>
      </c>
      <c r="DN331" s="126">
        <f t="shared" si="1324"/>
        <v>0.03711719796</v>
      </c>
      <c r="DO331" s="126">
        <f t="shared" si="1324"/>
        <v>0.0582477767</v>
      </c>
      <c r="DP331" s="126">
        <f t="shared" si="1324"/>
        <v>0.006143421083</v>
      </c>
      <c r="DQ331" s="126">
        <f t="shared" si="1324"/>
        <v>0.00964083064</v>
      </c>
      <c r="DR331" s="126">
        <f t="shared" si="1324"/>
        <v>0.01512929265</v>
      </c>
      <c r="DS331" s="126">
        <f t="shared" si="1324"/>
        <v>0.02374230028</v>
      </c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5">
        <f t="shared" ref="EF331:EO331" si="1325">D331*EF$3</f>
        <v>-0.002271078519</v>
      </c>
      <c r="EG331" s="125">
        <f t="shared" si="1325"/>
        <v>0.1150570835</v>
      </c>
      <c r="EH331" s="125">
        <f t="shared" si="1325"/>
        <v>0.2342913118</v>
      </c>
      <c r="EI331" s="125">
        <f t="shared" si="1325"/>
        <v>-0.02407202729</v>
      </c>
      <c r="EJ331" s="125">
        <f t="shared" si="1325"/>
        <v>0.05661354505</v>
      </c>
      <c r="EK331" s="125">
        <f t="shared" si="1325"/>
        <v>-0.03726471733</v>
      </c>
      <c r="EL331" s="125">
        <f t="shared" si="1325"/>
        <v>0.005978914138</v>
      </c>
      <c r="EM331" s="125">
        <f t="shared" si="1325"/>
        <v>-0.008361364738</v>
      </c>
      <c r="EN331" s="125">
        <f t="shared" si="1325"/>
        <v>-0.01465310076</v>
      </c>
      <c r="EO331" s="125">
        <f t="shared" si="1325"/>
        <v>0.02345746261</v>
      </c>
      <c r="EP331" s="127">
        <f t="shared" si="17"/>
        <v>0.3487760284</v>
      </c>
      <c r="EQ331" s="127">
        <v>-0.01993983432938118</v>
      </c>
      <c r="ER331" s="127">
        <f t="shared" si="18"/>
        <v>0.3505843072</v>
      </c>
      <c r="ES331" s="127">
        <f t="shared" si="19"/>
        <v>0.000003269872173</v>
      </c>
      <c r="ET331" s="127">
        <f t="shared" si="20"/>
        <v>0.006848854823</v>
      </c>
    </row>
    <row r="332">
      <c r="A332" s="123">
        <f>'Yield Tabulations'!Z333</f>
        <v>0.1552062868</v>
      </c>
      <c r="B332" s="124">
        <f>'Yield Tabulations'!V333</f>
        <v>0.1700787402</v>
      </c>
      <c r="C332" s="124">
        <f>'Yield Tabulations'!W333</f>
        <v>0.1305483029</v>
      </c>
      <c r="D332" s="125">
        <f t="shared" si="11"/>
        <v>1</v>
      </c>
      <c r="E332" s="125">
        <f t="shared" ref="E332:M332" si="1326">POWER($B332,E$1)*POWER($C332,E$2)</f>
        <v>0.1305483029</v>
      </c>
      <c r="F332" s="125">
        <f t="shared" si="1326"/>
        <v>0.1700787402</v>
      </c>
      <c r="G332" s="125">
        <f t="shared" si="1326"/>
        <v>0.01704285938</v>
      </c>
      <c r="H332" s="125">
        <f t="shared" si="1326"/>
        <v>0.02220349088</v>
      </c>
      <c r="I332" s="125">
        <f t="shared" si="1326"/>
        <v>0.02892677785</v>
      </c>
      <c r="J332" s="125">
        <f t="shared" si="1326"/>
        <v>0.002224916369</v>
      </c>
      <c r="K332" s="125">
        <f t="shared" si="1326"/>
        <v>0.002898628053</v>
      </c>
      <c r="L332" s="125">
        <f t="shared" si="1326"/>
        <v>0.003776341756</v>
      </c>
      <c r="M332" s="125">
        <f t="shared" si="1326"/>
        <v>0.004919829934</v>
      </c>
      <c r="N332" s="126">
        <f t="shared" ref="N332:DI332" si="1327">OFFSET($D332,0,N$2)*OFFSET($D332,0,N$3)</f>
        <v>1</v>
      </c>
      <c r="O332" s="126">
        <f t="shared" si="1327"/>
        <v>0.1305483029</v>
      </c>
      <c r="P332" s="126">
        <f t="shared" si="1327"/>
        <v>0.1700787402</v>
      </c>
      <c r="Q332" s="126">
        <f t="shared" si="1327"/>
        <v>0.01704285938</v>
      </c>
      <c r="R332" s="126">
        <f t="shared" si="1327"/>
        <v>0.02220349088</v>
      </c>
      <c r="S332" s="126">
        <f t="shared" si="1327"/>
        <v>0.02892677785</v>
      </c>
      <c r="T332" s="126">
        <f t="shared" si="1327"/>
        <v>0.002224916369</v>
      </c>
      <c r="U332" s="126">
        <f t="shared" si="1327"/>
        <v>0.002898628053</v>
      </c>
      <c r="V332" s="126">
        <f t="shared" si="1327"/>
        <v>0.003776341756</v>
      </c>
      <c r="W332" s="126">
        <f t="shared" si="1327"/>
        <v>0.004919829934</v>
      </c>
      <c r="X332" s="126">
        <f t="shared" si="1327"/>
        <v>0.1305483029</v>
      </c>
      <c r="Y332" s="126">
        <f t="shared" si="1327"/>
        <v>0.01704285938</v>
      </c>
      <c r="Z332" s="126">
        <f t="shared" si="1327"/>
        <v>0.02220349088</v>
      </c>
      <c r="AA332" s="126">
        <f t="shared" si="1327"/>
        <v>0.002224916369</v>
      </c>
      <c r="AB332" s="126">
        <f t="shared" si="1327"/>
        <v>0.002898628053</v>
      </c>
      <c r="AC332" s="126">
        <f t="shared" si="1327"/>
        <v>0.003776341756</v>
      </c>
      <c r="AD332" s="126">
        <f t="shared" si="1327"/>
        <v>0.0002904590559</v>
      </c>
      <c r="AE332" s="126">
        <f t="shared" si="1327"/>
        <v>0.0003784109729</v>
      </c>
      <c r="AF332" s="126">
        <f t="shared" si="1327"/>
        <v>0.0004929950074</v>
      </c>
      <c r="AG332" s="126">
        <f t="shared" si="1327"/>
        <v>0.0006422754483</v>
      </c>
      <c r="AH332" s="126">
        <f t="shared" si="1327"/>
        <v>0.1700787402</v>
      </c>
      <c r="AI332" s="126">
        <f t="shared" si="1327"/>
        <v>0.02220349088</v>
      </c>
      <c r="AJ332" s="126">
        <f t="shared" si="1327"/>
        <v>0.02892677785</v>
      </c>
      <c r="AK332" s="126">
        <f t="shared" si="1327"/>
        <v>0.002898628053</v>
      </c>
      <c r="AL332" s="126">
        <f t="shared" si="1327"/>
        <v>0.003776341756</v>
      </c>
      <c r="AM332" s="126">
        <f t="shared" si="1327"/>
        <v>0.004919829934</v>
      </c>
      <c r="AN332" s="126">
        <f t="shared" si="1327"/>
        <v>0.0003784109729</v>
      </c>
      <c r="AO332" s="126">
        <f t="shared" si="1327"/>
        <v>0.0004929950074</v>
      </c>
      <c r="AP332" s="126">
        <f t="shared" si="1327"/>
        <v>0.0006422754483</v>
      </c>
      <c r="AQ332" s="126">
        <f t="shared" si="1327"/>
        <v>0.000836758477</v>
      </c>
      <c r="AR332" s="126">
        <f t="shared" si="1327"/>
        <v>0.01704285938</v>
      </c>
      <c r="AS332" s="126">
        <f t="shared" si="1327"/>
        <v>0.002224916369</v>
      </c>
      <c r="AT332" s="126">
        <f t="shared" si="1327"/>
        <v>0.002898628053</v>
      </c>
      <c r="AU332" s="126">
        <f t="shared" si="1327"/>
        <v>0.0002904590559</v>
      </c>
      <c r="AV332" s="126">
        <f t="shared" si="1327"/>
        <v>0.0003784109729</v>
      </c>
      <c r="AW332" s="126">
        <f t="shared" si="1327"/>
        <v>0.0004929950074</v>
      </c>
      <c r="AX332" s="126">
        <f t="shared" si="1327"/>
        <v>0.00003791893681</v>
      </c>
      <c r="AY332" s="126">
        <f t="shared" si="1327"/>
        <v>0.0000494009103</v>
      </c>
      <c r="AZ332" s="126">
        <f t="shared" si="1327"/>
        <v>0.00006435966153</v>
      </c>
      <c r="BA332" s="126">
        <f t="shared" si="1327"/>
        <v>0.00008384796975</v>
      </c>
      <c r="BB332" s="126">
        <f t="shared" si="1327"/>
        <v>0.02220349088</v>
      </c>
      <c r="BC332" s="126">
        <f t="shared" si="1327"/>
        <v>0.002898628053</v>
      </c>
      <c r="BD332" s="126">
        <f t="shared" si="1327"/>
        <v>0.003776341756</v>
      </c>
      <c r="BE332" s="126">
        <f t="shared" si="1327"/>
        <v>0.0003784109729</v>
      </c>
      <c r="BF332" s="126">
        <f t="shared" si="1327"/>
        <v>0.0004929950074</v>
      </c>
      <c r="BG332" s="126">
        <f t="shared" si="1327"/>
        <v>0.0006422754483</v>
      </c>
      <c r="BH332" s="126">
        <f t="shared" si="1327"/>
        <v>0.0000494009103</v>
      </c>
      <c r="BI332" s="126">
        <f t="shared" si="1327"/>
        <v>0.00006435966153</v>
      </c>
      <c r="BJ332" s="126">
        <f t="shared" si="1327"/>
        <v>0.00008384796975</v>
      </c>
      <c r="BK332" s="126">
        <f t="shared" si="1327"/>
        <v>0.0001092373991</v>
      </c>
      <c r="BL332" s="126">
        <f t="shared" si="1327"/>
        <v>0.02892677785</v>
      </c>
      <c r="BM332" s="126">
        <f t="shared" si="1327"/>
        <v>0.003776341756</v>
      </c>
      <c r="BN332" s="126">
        <f t="shared" si="1327"/>
        <v>0.004919829934</v>
      </c>
      <c r="BO332" s="126">
        <f t="shared" si="1327"/>
        <v>0.0004929950074</v>
      </c>
      <c r="BP332" s="126">
        <f t="shared" si="1327"/>
        <v>0.0006422754483</v>
      </c>
      <c r="BQ332" s="126">
        <f t="shared" si="1327"/>
        <v>0.000836758477</v>
      </c>
      <c r="BR332" s="126">
        <f t="shared" si="1327"/>
        <v>0.00006435966153</v>
      </c>
      <c r="BS332" s="126">
        <f t="shared" si="1327"/>
        <v>0.00008384796975</v>
      </c>
      <c r="BT332" s="126">
        <f t="shared" si="1327"/>
        <v>0.0001092373991</v>
      </c>
      <c r="BU332" s="126">
        <f t="shared" si="1327"/>
        <v>0.0001423148276</v>
      </c>
      <c r="BV332" s="126">
        <f t="shared" si="1327"/>
        <v>0.002224916369</v>
      </c>
      <c r="BW332" s="126">
        <f t="shared" si="1327"/>
        <v>0.0002904590559</v>
      </c>
      <c r="BX332" s="126">
        <f t="shared" si="1327"/>
        <v>0.0003784109729</v>
      </c>
      <c r="BY332" s="126">
        <f t="shared" si="1327"/>
        <v>0.00003791893681</v>
      </c>
      <c r="BZ332" s="126">
        <f t="shared" si="1327"/>
        <v>0.0000494009103</v>
      </c>
      <c r="CA332" s="126">
        <f t="shared" si="1327"/>
        <v>0.00006435966153</v>
      </c>
      <c r="CB332" s="126">
        <f t="shared" si="1327"/>
        <v>0.000004950252847</v>
      </c>
      <c r="CC332" s="126">
        <f t="shared" si="1327"/>
        <v>0.000006449205</v>
      </c>
      <c r="CD332" s="126">
        <f t="shared" si="1327"/>
        <v>0.000008402044587</v>
      </c>
      <c r="CE332" s="126">
        <f t="shared" si="1327"/>
        <v>0.00001094621015</v>
      </c>
      <c r="CF332" s="126">
        <f t="shared" si="1327"/>
        <v>0.002898628053</v>
      </c>
      <c r="CG332" s="126">
        <f t="shared" si="1327"/>
        <v>0.0003784109729</v>
      </c>
      <c r="CH332" s="126">
        <f t="shared" si="1327"/>
        <v>0.0004929950074</v>
      </c>
      <c r="CI332" s="126">
        <f t="shared" si="1327"/>
        <v>0.0000494009103</v>
      </c>
      <c r="CJ332" s="126">
        <f t="shared" si="1327"/>
        <v>0.00006435966153</v>
      </c>
      <c r="CK332" s="126">
        <f t="shared" si="1327"/>
        <v>0.00008384796975</v>
      </c>
      <c r="CL332" s="126">
        <f t="shared" si="1327"/>
        <v>0.000006449205</v>
      </c>
      <c r="CM332" s="126">
        <f t="shared" si="1327"/>
        <v>0.000008402044587</v>
      </c>
      <c r="CN332" s="126">
        <f t="shared" si="1327"/>
        <v>0.00001094621015</v>
      </c>
      <c r="CO332" s="126">
        <f t="shared" si="1327"/>
        <v>0.00001426075706</v>
      </c>
      <c r="CP332" s="126">
        <f t="shared" si="1327"/>
        <v>0.003776341756</v>
      </c>
      <c r="CQ332" s="126">
        <f t="shared" si="1327"/>
        <v>0.0004929950074</v>
      </c>
      <c r="CR332" s="126">
        <f t="shared" si="1327"/>
        <v>0.0006422754483</v>
      </c>
      <c r="CS332" s="126">
        <f t="shared" si="1327"/>
        <v>0.00006435966153</v>
      </c>
      <c r="CT332" s="126">
        <f t="shared" si="1327"/>
        <v>0.00008384796975</v>
      </c>
      <c r="CU332" s="126">
        <f t="shared" si="1327"/>
        <v>0.0001092373991</v>
      </c>
      <c r="CV332" s="126">
        <f t="shared" si="1327"/>
        <v>0.000008402044587</v>
      </c>
      <c r="CW332" s="126">
        <f t="shared" si="1327"/>
        <v>0.00001094621015</v>
      </c>
      <c r="CX332" s="126">
        <f t="shared" si="1327"/>
        <v>0.00001426075706</v>
      </c>
      <c r="CY332" s="126">
        <f t="shared" si="1327"/>
        <v>0.00001857895921</v>
      </c>
      <c r="CZ332" s="126">
        <f t="shared" si="1327"/>
        <v>0.004919829934</v>
      </c>
      <c r="DA332" s="126">
        <f t="shared" si="1327"/>
        <v>0.0006422754483</v>
      </c>
      <c r="DB332" s="126">
        <f t="shared" si="1327"/>
        <v>0.000836758477</v>
      </c>
      <c r="DC332" s="126">
        <f t="shared" si="1327"/>
        <v>0.00008384796975</v>
      </c>
      <c r="DD332" s="126">
        <f t="shared" si="1327"/>
        <v>0.0001092373991</v>
      </c>
      <c r="DE332" s="126">
        <f t="shared" si="1327"/>
        <v>0.0001423148276</v>
      </c>
      <c r="DF332" s="126">
        <f t="shared" si="1327"/>
        <v>0.00001094621015</v>
      </c>
      <c r="DG332" s="126">
        <f t="shared" si="1327"/>
        <v>0.00001426075706</v>
      </c>
      <c r="DH332" s="126">
        <f t="shared" si="1327"/>
        <v>0.00001857895921</v>
      </c>
      <c r="DI332" s="126">
        <f t="shared" si="1327"/>
        <v>0.00002420472658</v>
      </c>
      <c r="DJ332" s="126">
        <f t="shared" ref="DJ332:DS332" si="1328">$A332*OFFSET($D332,0,DJ$3)</f>
        <v>0.1552062868</v>
      </c>
      <c r="DK332" s="126">
        <f t="shared" si="1328"/>
        <v>0.02026191734</v>
      </c>
      <c r="DL332" s="126">
        <f t="shared" si="1328"/>
        <v>0.02639728973</v>
      </c>
      <c r="DM332" s="126">
        <f t="shared" si="1328"/>
        <v>0.002645158922</v>
      </c>
      <c r="DN332" s="126">
        <f t="shared" si="1328"/>
        <v>0.003446121375</v>
      </c>
      <c r="DO332" s="126">
        <f t="shared" si="1328"/>
        <v>0.004489617781</v>
      </c>
      <c r="DP332" s="126">
        <f t="shared" si="1328"/>
        <v>0.0003453210081</v>
      </c>
      <c r="DQ332" s="126">
        <f t="shared" si="1328"/>
        <v>0.000449885297</v>
      </c>
      <c r="DR332" s="126">
        <f t="shared" si="1328"/>
        <v>0.0005861119818</v>
      </c>
      <c r="DS332" s="126">
        <f t="shared" si="1328"/>
        <v>0.0007635885359</v>
      </c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5">
        <f t="shared" ref="EF332:EO332" si="1329">D332*EF$3</f>
        <v>-0.002271078519</v>
      </c>
      <c r="EG332" s="125">
        <f t="shared" si="1329"/>
        <v>0.05782895187</v>
      </c>
      <c r="EH332" s="125">
        <f t="shared" si="1329"/>
        <v>0.09776035586</v>
      </c>
      <c r="EI332" s="125">
        <f t="shared" si="1329"/>
        <v>-0.00608102217</v>
      </c>
      <c r="EJ332" s="125">
        <f t="shared" si="1329"/>
        <v>0.01187295714</v>
      </c>
      <c r="EK332" s="125">
        <f t="shared" si="1329"/>
        <v>-0.006488002536</v>
      </c>
      <c r="EL332" s="125">
        <f t="shared" si="1329"/>
        <v>0.0007591335687</v>
      </c>
      <c r="EM332" s="125">
        <f t="shared" si="1329"/>
        <v>-0.0008813485171</v>
      </c>
      <c r="EN332" s="125">
        <f t="shared" si="1329"/>
        <v>-0.00128225581</v>
      </c>
      <c r="EO332" s="125">
        <f t="shared" si="1329"/>
        <v>0.001704122467</v>
      </c>
      <c r="EP332" s="127">
        <f t="shared" si="17"/>
        <v>0.1529218134</v>
      </c>
      <c r="EQ332" s="127">
        <v>-0.01993983432938118</v>
      </c>
      <c r="ER332" s="127">
        <f t="shared" si="18"/>
        <v>0.1552062868</v>
      </c>
      <c r="ES332" s="127">
        <f t="shared" si="19"/>
        <v>0.000005218819087</v>
      </c>
      <c r="ET332" s="127">
        <f t="shared" si="20"/>
        <v>0.07735953913</v>
      </c>
    </row>
    <row r="333">
      <c r="A333" s="123">
        <f>'Yield Tabulations'!Z334</f>
        <v>0.3573692552</v>
      </c>
      <c r="B333" s="124">
        <f>'Yield Tabulations'!V334</f>
        <v>0.4114513981</v>
      </c>
      <c r="C333" s="124">
        <f>'Yield Tabulations'!W334</f>
        <v>0.2778864971</v>
      </c>
      <c r="D333" s="125">
        <f t="shared" si="11"/>
        <v>1</v>
      </c>
      <c r="E333" s="125">
        <f t="shared" ref="E333:M333" si="1330">POWER($B333,E$1)*POWER($C333,E$2)</f>
        <v>0.2778864971</v>
      </c>
      <c r="F333" s="125">
        <f t="shared" si="1330"/>
        <v>0.4114513981</v>
      </c>
      <c r="G333" s="125">
        <f t="shared" si="1330"/>
        <v>0.07722090525</v>
      </c>
      <c r="H333" s="125">
        <f t="shared" si="1330"/>
        <v>0.1143367877</v>
      </c>
      <c r="I333" s="125">
        <f t="shared" si="1330"/>
        <v>0.169292253</v>
      </c>
      <c r="J333" s="125">
        <f t="shared" si="1330"/>
        <v>0.02145864686</v>
      </c>
      <c r="K333" s="125">
        <f t="shared" si="1330"/>
        <v>0.03177264943</v>
      </c>
      <c r="L333" s="125">
        <f t="shared" si="1330"/>
        <v>0.04704403117</v>
      </c>
      <c r="M333" s="125">
        <f t="shared" si="1330"/>
        <v>0.0696555342</v>
      </c>
      <c r="N333" s="126">
        <f t="shared" ref="N333:DI333" si="1331">OFFSET($D333,0,N$2)*OFFSET($D333,0,N$3)</f>
        <v>1</v>
      </c>
      <c r="O333" s="126">
        <f t="shared" si="1331"/>
        <v>0.2778864971</v>
      </c>
      <c r="P333" s="126">
        <f t="shared" si="1331"/>
        <v>0.4114513981</v>
      </c>
      <c r="Q333" s="126">
        <f t="shared" si="1331"/>
        <v>0.07722090525</v>
      </c>
      <c r="R333" s="126">
        <f t="shared" si="1331"/>
        <v>0.1143367877</v>
      </c>
      <c r="S333" s="126">
        <f t="shared" si="1331"/>
        <v>0.169292253</v>
      </c>
      <c r="T333" s="126">
        <f t="shared" si="1331"/>
        <v>0.02145864686</v>
      </c>
      <c r="U333" s="126">
        <f t="shared" si="1331"/>
        <v>0.03177264943</v>
      </c>
      <c r="V333" s="126">
        <f t="shared" si="1331"/>
        <v>0.04704403117</v>
      </c>
      <c r="W333" s="126">
        <f t="shared" si="1331"/>
        <v>0.0696555342</v>
      </c>
      <c r="X333" s="126">
        <f t="shared" si="1331"/>
        <v>0.2778864971</v>
      </c>
      <c r="Y333" s="126">
        <f t="shared" si="1331"/>
        <v>0.07722090525</v>
      </c>
      <c r="Z333" s="126">
        <f t="shared" si="1331"/>
        <v>0.1143367877</v>
      </c>
      <c r="AA333" s="126">
        <f t="shared" si="1331"/>
        <v>0.02145864686</v>
      </c>
      <c r="AB333" s="126">
        <f t="shared" si="1331"/>
        <v>0.03177264943</v>
      </c>
      <c r="AC333" s="126">
        <f t="shared" si="1331"/>
        <v>0.04704403117</v>
      </c>
      <c r="AD333" s="126">
        <f t="shared" si="1331"/>
        <v>0.005963068208</v>
      </c>
      <c r="AE333" s="126">
        <f t="shared" si="1331"/>
        <v>0.008829190253</v>
      </c>
      <c r="AF333" s="126">
        <f t="shared" si="1331"/>
        <v>0.01307290103</v>
      </c>
      <c r="AG333" s="126">
        <f t="shared" si="1331"/>
        <v>0.0193563324</v>
      </c>
      <c r="AH333" s="126">
        <f t="shared" si="1331"/>
        <v>0.4114513981</v>
      </c>
      <c r="AI333" s="126">
        <f t="shared" si="1331"/>
        <v>0.1143367877</v>
      </c>
      <c r="AJ333" s="126">
        <f t="shared" si="1331"/>
        <v>0.169292253</v>
      </c>
      <c r="AK333" s="126">
        <f t="shared" si="1331"/>
        <v>0.03177264943</v>
      </c>
      <c r="AL333" s="126">
        <f t="shared" si="1331"/>
        <v>0.04704403117</v>
      </c>
      <c r="AM333" s="126">
        <f t="shared" si="1331"/>
        <v>0.0696555342</v>
      </c>
      <c r="AN333" s="126">
        <f t="shared" si="1331"/>
        <v>0.008829190253</v>
      </c>
      <c r="AO333" s="126">
        <f t="shared" si="1331"/>
        <v>0.01307290103</v>
      </c>
      <c r="AP333" s="126">
        <f t="shared" si="1331"/>
        <v>0.0193563324</v>
      </c>
      <c r="AQ333" s="126">
        <f t="shared" si="1331"/>
        <v>0.02865986694</v>
      </c>
      <c r="AR333" s="126">
        <f t="shared" si="1331"/>
        <v>0.07722090525</v>
      </c>
      <c r="AS333" s="126">
        <f t="shared" si="1331"/>
        <v>0.02145864686</v>
      </c>
      <c r="AT333" s="126">
        <f t="shared" si="1331"/>
        <v>0.03177264943</v>
      </c>
      <c r="AU333" s="126">
        <f t="shared" si="1331"/>
        <v>0.005963068208</v>
      </c>
      <c r="AV333" s="126">
        <f t="shared" si="1331"/>
        <v>0.008829190253</v>
      </c>
      <c r="AW333" s="126">
        <f t="shared" si="1331"/>
        <v>0.01307290103</v>
      </c>
      <c r="AX333" s="126">
        <f t="shared" si="1331"/>
        <v>0.001657056136</v>
      </c>
      <c r="AY333" s="126">
        <f t="shared" si="1331"/>
        <v>0.002453512751</v>
      </c>
      <c r="AZ333" s="126">
        <f t="shared" si="1331"/>
        <v>0.003632782674</v>
      </c>
      <c r="BA333" s="126">
        <f t="shared" si="1331"/>
        <v>0.005378863407</v>
      </c>
      <c r="BB333" s="126">
        <f t="shared" si="1331"/>
        <v>0.1143367877</v>
      </c>
      <c r="BC333" s="126">
        <f t="shared" si="1331"/>
        <v>0.03177264943</v>
      </c>
      <c r="BD333" s="126">
        <f t="shared" si="1331"/>
        <v>0.04704403117</v>
      </c>
      <c r="BE333" s="126">
        <f t="shared" si="1331"/>
        <v>0.008829190253</v>
      </c>
      <c r="BF333" s="126">
        <f t="shared" si="1331"/>
        <v>0.01307290103</v>
      </c>
      <c r="BG333" s="126">
        <f t="shared" si="1331"/>
        <v>0.0193563324</v>
      </c>
      <c r="BH333" s="126">
        <f t="shared" si="1331"/>
        <v>0.002453512751</v>
      </c>
      <c r="BI333" s="126">
        <f t="shared" si="1331"/>
        <v>0.003632782674</v>
      </c>
      <c r="BJ333" s="126">
        <f t="shared" si="1331"/>
        <v>0.005378863407</v>
      </c>
      <c r="BK333" s="126">
        <f t="shared" si="1331"/>
        <v>0.007964190029</v>
      </c>
      <c r="BL333" s="126">
        <f t="shared" si="1331"/>
        <v>0.169292253</v>
      </c>
      <c r="BM333" s="126">
        <f t="shared" si="1331"/>
        <v>0.04704403117</v>
      </c>
      <c r="BN333" s="126">
        <f t="shared" si="1331"/>
        <v>0.0696555342</v>
      </c>
      <c r="BO333" s="126">
        <f t="shared" si="1331"/>
        <v>0.01307290103</v>
      </c>
      <c r="BP333" s="126">
        <f t="shared" si="1331"/>
        <v>0.0193563324</v>
      </c>
      <c r="BQ333" s="126">
        <f t="shared" si="1331"/>
        <v>0.02865986694</v>
      </c>
      <c r="BR333" s="126">
        <f t="shared" si="1331"/>
        <v>0.003632782674</v>
      </c>
      <c r="BS333" s="126">
        <f t="shared" si="1331"/>
        <v>0.005378863407</v>
      </c>
      <c r="BT333" s="126">
        <f t="shared" si="1331"/>
        <v>0.007964190029</v>
      </c>
      <c r="BU333" s="126">
        <f t="shared" si="1331"/>
        <v>0.01179214232</v>
      </c>
      <c r="BV333" s="126">
        <f t="shared" si="1331"/>
        <v>0.02145864686</v>
      </c>
      <c r="BW333" s="126">
        <f t="shared" si="1331"/>
        <v>0.005963068208</v>
      </c>
      <c r="BX333" s="126">
        <f t="shared" si="1331"/>
        <v>0.008829190253</v>
      </c>
      <c r="BY333" s="126">
        <f t="shared" si="1331"/>
        <v>0.001657056136</v>
      </c>
      <c r="BZ333" s="126">
        <f t="shared" si="1331"/>
        <v>0.002453512751</v>
      </c>
      <c r="CA333" s="126">
        <f t="shared" si="1331"/>
        <v>0.003632782674</v>
      </c>
      <c r="CB333" s="126">
        <f t="shared" si="1331"/>
        <v>0.0004604735251</v>
      </c>
      <c r="CC333" s="126">
        <f t="shared" si="1331"/>
        <v>0.000681798064</v>
      </c>
      <c r="CD333" s="126">
        <f t="shared" si="1331"/>
        <v>0.001009501252</v>
      </c>
      <c r="CE333" s="126">
        <f t="shared" si="1331"/>
        <v>0.00149471351</v>
      </c>
      <c r="CF333" s="126">
        <f t="shared" si="1331"/>
        <v>0.03177264943</v>
      </c>
      <c r="CG333" s="126">
        <f t="shared" si="1331"/>
        <v>0.008829190253</v>
      </c>
      <c r="CH333" s="126">
        <f t="shared" si="1331"/>
        <v>0.01307290103</v>
      </c>
      <c r="CI333" s="126">
        <f t="shared" si="1331"/>
        <v>0.002453512751</v>
      </c>
      <c r="CJ333" s="126">
        <f t="shared" si="1331"/>
        <v>0.003632782674</v>
      </c>
      <c r="CK333" s="126">
        <f t="shared" si="1331"/>
        <v>0.005378863407</v>
      </c>
      <c r="CL333" s="126">
        <f t="shared" si="1331"/>
        <v>0.000681798064</v>
      </c>
      <c r="CM333" s="126">
        <f t="shared" si="1331"/>
        <v>0.001009501252</v>
      </c>
      <c r="CN333" s="126">
        <f t="shared" si="1331"/>
        <v>0.00149471351</v>
      </c>
      <c r="CO333" s="126">
        <f t="shared" si="1331"/>
        <v>0.002213140869</v>
      </c>
      <c r="CP333" s="126">
        <f t="shared" si="1331"/>
        <v>0.04704403117</v>
      </c>
      <c r="CQ333" s="126">
        <f t="shared" si="1331"/>
        <v>0.01307290103</v>
      </c>
      <c r="CR333" s="126">
        <f t="shared" si="1331"/>
        <v>0.0193563324</v>
      </c>
      <c r="CS333" s="126">
        <f t="shared" si="1331"/>
        <v>0.003632782674</v>
      </c>
      <c r="CT333" s="126">
        <f t="shared" si="1331"/>
        <v>0.005378863407</v>
      </c>
      <c r="CU333" s="126">
        <f t="shared" si="1331"/>
        <v>0.007964190029</v>
      </c>
      <c r="CV333" s="126">
        <f t="shared" si="1331"/>
        <v>0.001009501252</v>
      </c>
      <c r="CW333" s="126">
        <f t="shared" si="1331"/>
        <v>0.00149471351</v>
      </c>
      <c r="CX333" s="126">
        <f t="shared" si="1331"/>
        <v>0.002213140869</v>
      </c>
      <c r="CY333" s="126">
        <f t="shared" si="1331"/>
        <v>0.003276877122</v>
      </c>
      <c r="CZ333" s="126">
        <f t="shared" si="1331"/>
        <v>0.0696555342</v>
      </c>
      <c r="DA333" s="126">
        <f t="shared" si="1331"/>
        <v>0.0193563324</v>
      </c>
      <c r="DB333" s="126">
        <f t="shared" si="1331"/>
        <v>0.02865986694</v>
      </c>
      <c r="DC333" s="126">
        <f t="shared" si="1331"/>
        <v>0.005378863407</v>
      </c>
      <c r="DD333" s="126">
        <f t="shared" si="1331"/>
        <v>0.007964190029</v>
      </c>
      <c r="DE333" s="126">
        <f t="shared" si="1331"/>
        <v>0.01179214232</v>
      </c>
      <c r="DF333" s="126">
        <f t="shared" si="1331"/>
        <v>0.00149471351</v>
      </c>
      <c r="DG333" s="126">
        <f t="shared" si="1331"/>
        <v>0.002213140869</v>
      </c>
      <c r="DH333" s="126">
        <f t="shared" si="1331"/>
        <v>0.003276877122</v>
      </c>
      <c r="DI333" s="126">
        <f t="shared" si="1331"/>
        <v>0.004851893445</v>
      </c>
      <c r="DJ333" s="126">
        <f t="shared" ref="DJ333:DS333" si="1332">$A333*OFFSET($D333,0,DJ$3)</f>
        <v>0.3573692552</v>
      </c>
      <c r="DK333" s="126">
        <f t="shared" si="1332"/>
        <v>0.09930809047</v>
      </c>
      <c r="DL333" s="126">
        <f t="shared" si="1332"/>
        <v>0.1470400797</v>
      </c>
      <c r="DM333" s="126">
        <f t="shared" si="1332"/>
        <v>0.02759637739</v>
      </c>
      <c r="DN333" s="126">
        <f t="shared" si="1332"/>
        <v>0.04086045267</v>
      </c>
      <c r="DO333" s="126">
        <f t="shared" si="1332"/>
        <v>0.06049984637</v>
      </c>
      <c r="DP333" s="126">
        <f t="shared" si="1332"/>
        <v>0.007668660645</v>
      </c>
      <c r="DQ333" s="126">
        <f t="shared" si="1332"/>
        <v>0.01135456806</v>
      </c>
      <c r="DR333" s="126">
        <f t="shared" si="1332"/>
        <v>0.01681209038</v>
      </c>
      <c r="DS333" s="126">
        <f t="shared" si="1332"/>
        <v>0.02489274637</v>
      </c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5">
        <f t="shared" ref="EF333:EO333" si="1333">D333*EF$3</f>
        <v>-0.002271078519</v>
      </c>
      <c r="EG333" s="125">
        <f t="shared" si="1333"/>
        <v>0.1230953181</v>
      </c>
      <c r="EH333" s="125">
        <f t="shared" si="1333"/>
        <v>0.2365000767</v>
      </c>
      <c r="EI333" s="125">
        <f t="shared" si="1333"/>
        <v>-0.02755300776</v>
      </c>
      <c r="EJ333" s="125">
        <f t="shared" si="1333"/>
        <v>0.06113974546</v>
      </c>
      <c r="EK333" s="125">
        <f t="shared" si="1333"/>
        <v>-0.03797065032</v>
      </c>
      <c r="EL333" s="125">
        <f t="shared" si="1333"/>
        <v>0.007321614152</v>
      </c>
      <c r="EM333" s="125">
        <f t="shared" si="1333"/>
        <v>-0.009660700494</v>
      </c>
      <c r="EN333" s="125">
        <f t="shared" si="1333"/>
        <v>-0.01597378791</v>
      </c>
      <c r="EO333" s="125">
        <f t="shared" si="1333"/>
        <v>0.02412716747</v>
      </c>
      <c r="EP333" s="127">
        <f t="shared" si="17"/>
        <v>0.3587546969</v>
      </c>
      <c r="EQ333" s="127">
        <v>-0.01993983432938118</v>
      </c>
      <c r="ER333" s="127">
        <f t="shared" si="18"/>
        <v>0.3573692552</v>
      </c>
      <c r="ES333" s="127">
        <f t="shared" si="19"/>
        <v>0.000001919448787</v>
      </c>
      <c r="ET333" s="127">
        <f t="shared" si="20"/>
        <v>0.005771875496</v>
      </c>
    </row>
    <row r="334">
      <c r="A334" s="123">
        <f>'Yield Tabulations'!Z335</f>
        <v>0.1551569507</v>
      </c>
      <c r="B334" s="124">
        <f>'Yield Tabulations'!V335</f>
        <v>0.150621118</v>
      </c>
      <c r="C334" s="124">
        <f>'Yield Tabulations'!W335</f>
        <v>0.161358811</v>
      </c>
      <c r="D334" s="125">
        <f t="shared" si="11"/>
        <v>1</v>
      </c>
      <c r="E334" s="125">
        <f t="shared" ref="E334:M334" si="1334">POWER($B334,E$1)*POWER($C334,E$2)</f>
        <v>0.161358811</v>
      </c>
      <c r="F334" s="125">
        <f t="shared" si="1334"/>
        <v>0.150621118</v>
      </c>
      <c r="G334" s="125">
        <f t="shared" si="1334"/>
        <v>0.0260366659</v>
      </c>
      <c r="H334" s="125">
        <f t="shared" si="1334"/>
        <v>0.02430404452</v>
      </c>
      <c r="I334" s="125">
        <f t="shared" si="1334"/>
        <v>0.02268672119</v>
      </c>
      <c r="J334" s="125">
        <f t="shared" si="1334"/>
        <v>0.004201245453</v>
      </c>
      <c r="K334" s="125">
        <f t="shared" si="1334"/>
        <v>0.003921671727</v>
      </c>
      <c r="L334" s="125">
        <f t="shared" si="1334"/>
        <v>0.003660702358</v>
      </c>
      <c r="M334" s="125">
        <f t="shared" si="1334"/>
        <v>0.00341709931</v>
      </c>
      <c r="N334" s="126">
        <f t="shared" ref="N334:DI334" si="1335">OFFSET($D334,0,N$2)*OFFSET($D334,0,N$3)</f>
        <v>1</v>
      </c>
      <c r="O334" s="126">
        <f t="shared" si="1335"/>
        <v>0.161358811</v>
      </c>
      <c r="P334" s="126">
        <f t="shared" si="1335"/>
        <v>0.150621118</v>
      </c>
      <c r="Q334" s="126">
        <f t="shared" si="1335"/>
        <v>0.0260366659</v>
      </c>
      <c r="R334" s="126">
        <f t="shared" si="1335"/>
        <v>0.02430404452</v>
      </c>
      <c r="S334" s="126">
        <f t="shared" si="1335"/>
        <v>0.02268672119</v>
      </c>
      <c r="T334" s="126">
        <f t="shared" si="1335"/>
        <v>0.004201245453</v>
      </c>
      <c r="U334" s="126">
        <f t="shared" si="1335"/>
        <v>0.003921671727</v>
      </c>
      <c r="V334" s="126">
        <f t="shared" si="1335"/>
        <v>0.003660702358</v>
      </c>
      <c r="W334" s="126">
        <f t="shared" si="1335"/>
        <v>0.00341709931</v>
      </c>
      <c r="X334" s="126">
        <f t="shared" si="1335"/>
        <v>0.161358811</v>
      </c>
      <c r="Y334" s="126">
        <f t="shared" si="1335"/>
        <v>0.0260366659</v>
      </c>
      <c r="Z334" s="126">
        <f t="shared" si="1335"/>
        <v>0.02430404452</v>
      </c>
      <c r="AA334" s="126">
        <f t="shared" si="1335"/>
        <v>0.004201245453</v>
      </c>
      <c r="AB334" s="126">
        <f t="shared" si="1335"/>
        <v>0.003921671727</v>
      </c>
      <c r="AC334" s="126">
        <f t="shared" si="1335"/>
        <v>0.003660702358</v>
      </c>
      <c r="AD334" s="126">
        <f t="shared" si="1335"/>
        <v>0.0006779079712</v>
      </c>
      <c r="AE334" s="126">
        <f t="shared" si="1335"/>
        <v>0.0006327962872</v>
      </c>
      <c r="AF334" s="126">
        <f t="shared" si="1335"/>
        <v>0.00059068658</v>
      </c>
      <c r="AG334" s="126">
        <f t="shared" si="1335"/>
        <v>0.0005513790818</v>
      </c>
      <c r="AH334" s="126">
        <f t="shared" si="1335"/>
        <v>0.150621118</v>
      </c>
      <c r="AI334" s="126">
        <f t="shared" si="1335"/>
        <v>0.02430404452</v>
      </c>
      <c r="AJ334" s="126">
        <f t="shared" si="1335"/>
        <v>0.02268672119</v>
      </c>
      <c r="AK334" s="126">
        <f t="shared" si="1335"/>
        <v>0.003921671727</v>
      </c>
      <c r="AL334" s="126">
        <f t="shared" si="1335"/>
        <v>0.003660702358</v>
      </c>
      <c r="AM334" s="126">
        <f t="shared" si="1335"/>
        <v>0.00341709931</v>
      </c>
      <c r="AN334" s="126">
        <f t="shared" si="1335"/>
        <v>0.0006327962872</v>
      </c>
      <c r="AO334" s="126">
        <f t="shared" si="1335"/>
        <v>0.00059068658</v>
      </c>
      <c r="AP334" s="126">
        <f t="shared" si="1335"/>
        <v>0.0005513790818</v>
      </c>
      <c r="AQ334" s="126">
        <f t="shared" si="1335"/>
        <v>0.0005146873184</v>
      </c>
      <c r="AR334" s="126">
        <f t="shared" si="1335"/>
        <v>0.0260366659</v>
      </c>
      <c r="AS334" s="126">
        <f t="shared" si="1335"/>
        <v>0.004201245453</v>
      </c>
      <c r="AT334" s="126">
        <f t="shared" si="1335"/>
        <v>0.003921671727</v>
      </c>
      <c r="AU334" s="126">
        <f t="shared" si="1335"/>
        <v>0.0006779079712</v>
      </c>
      <c r="AV334" s="126">
        <f t="shared" si="1335"/>
        <v>0.0006327962872</v>
      </c>
      <c r="AW334" s="126">
        <f t="shared" si="1335"/>
        <v>0.00059068658</v>
      </c>
      <c r="AX334" s="126">
        <f t="shared" si="1335"/>
        <v>0.0001093864242</v>
      </c>
      <c r="AY334" s="126">
        <f t="shared" si="1335"/>
        <v>0.0001021072565</v>
      </c>
      <c r="AZ334" s="126">
        <f t="shared" si="1335"/>
        <v>0.00009531248425</v>
      </c>
      <c r="BA334" s="126">
        <f t="shared" si="1335"/>
        <v>0.00008896987308</v>
      </c>
      <c r="BB334" s="126">
        <f t="shared" si="1335"/>
        <v>0.02430404452</v>
      </c>
      <c r="BC334" s="126">
        <f t="shared" si="1335"/>
        <v>0.003921671727</v>
      </c>
      <c r="BD334" s="126">
        <f t="shared" si="1335"/>
        <v>0.003660702358</v>
      </c>
      <c r="BE334" s="126">
        <f t="shared" si="1335"/>
        <v>0.0006327962872</v>
      </c>
      <c r="BF334" s="126">
        <f t="shared" si="1335"/>
        <v>0.00059068658</v>
      </c>
      <c r="BG334" s="126">
        <f t="shared" si="1335"/>
        <v>0.0005513790818</v>
      </c>
      <c r="BH334" s="126">
        <f t="shared" si="1335"/>
        <v>0.0001021072565</v>
      </c>
      <c r="BI334" s="126">
        <f t="shared" si="1335"/>
        <v>0.00009531248425</v>
      </c>
      <c r="BJ334" s="126">
        <f t="shared" si="1335"/>
        <v>0.00008896987308</v>
      </c>
      <c r="BK334" s="126">
        <f t="shared" si="1335"/>
        <v>0.00008304933376</v>
      </c>
      <c r="BL334" s="126">
        <f t="shared" si="1335"/>
        <v>0.02268672119</v>
      </c>
      <c r="BM334" s="126">
        <f t="shared" si="1335"/>
        <v>0.003660702358</v>
      </c>
      <c r="BN334" s="126">
        <f t="shared" si="1335"/>
        <v>0.00341709931</v>
      </c>
      <c r="BO334" s="126">
        <f t="shared" si="1335"/>
        <v>0.00059068658</v>
      </c>
      <c r="BP334" s="126">
        <f t="shared" si="1335"/>
        <v>0.0005513790818</v>
      </c>
      <c r="BQ334" s="126">
        <f t="shared" si="1335"/>
        <v>0.0005146873184</v>
      </c>
      <c r="BR334" s="126">
        <f t="shared" si="1335"/>
        <v>0.00009531248425</v>
      </c>
      <c r="BS334" s="126">
        <f t="shared" si="1335"/>
        <v>0.00008896987308</v>
      </c>
      <c r="BT334" s="126">
        <f t="shared" si="1335"/>
        <v>0.00008304933376</v>
      </c>
      <c r="BU334" s="126">
        <f t="shared" si="1335"/>
        <v>0.00007752277933</v>
      </c>
      <c r="BV334" s="126">
        <f t="shared" si="1335"/>
        <v>0.004201245453</v>
      </c>
      <c r="BW334" s="126">
        <f t="shared" si="1335"/>
        <v>0.0006779079712</v>
      </c>
      <c r="BX334" s="126">
        <f t="shared" si="1335"/>
        <v>0.0006327962872</v>
      </c>
      <c r="BY334" s="126">
        <f t="shared" si="1335"/>
        <v>0.0001093864242</v>
      </c>
      <c r="BZ334" s="126">
        <f t="shared" si="1335"/>
        <v>0.0001021072565</v>
      </c>
      <c r="CA334" s="126">
        <f t="shared" si="1335"/>
        <v>0.00009531248425</v>
      </c>
      <c r="CB334" s="126">
        <f t="shared" si="1335"/>
        <v>0.00001765046336</v>
      </c>
      <c r="CC334" s="126">
        <f t="shared" si="1335"/>
        <v>0.00001647590551</v>
      </c>
      <c r="CD334" s="126">
        <f t="shared" si="1335"/>
        <v>0.00001537950914</v>
      </c>
      <c r="CE334" s="126">
        <f t="shared" si="1335"/>
        <v>0.00001435607294</v>
      </c>
      <c r="CF334" s="126">
        <f t="shared" si="1335"/>
        <v>0.003921671727</v>
      </c>
      <c r="CG334" s="126">
        <f t="shared" si="1335"/>
        <v>0.0006327962872</v>
      </c>
      <c r="CH334" s="126">
        <f t="shared" si="1335"/>
        <v>0.00059068658</v>
      </c>
      <c r="CI334" s="126">
        <f t="shared" si="1335"/>
        <v>0.0001021072565</v>
      </c>
      <c r="CJ334" s="126">
        <f t="shared" si="1335"/>
        <v>0.00009531248425</v>
      </c>
      <c r="CK334" s="126">
        <f t="shared" si="1335"/>
        <v>0.00008896987308</v>
      </c>
      <c r="CL334" s="126">
        <f t="shared" si="1335"/>
        <v>0.00001647590551</v>
      </c>
      <c r="CM334" s="126">
        <f t="shared" si="1335"/>
        <v>0.00001537950914</v>
      </c>
      <c r="CN334" s="126">
        <f t="shared" si="1335"/>
        <v>0.00001435607294</v>
      </c>
      <c r="CO334" s="126">
        <f t="shared" si="1335"/>
        <v>0.00001340074175</v>
      </c>
      <c r="CP334" s="126">
        <f t="shared" si="1335"/>
        <v>0.003660702358</v>
      </c>
      <c r="CQ334" s="126">
        <f t="shared" si="1335"/>
        <v>0.00059068658</v>
      </c>
      <c r="CR334" s="126">
        <f t="shared" si="1335"/>
        <v>0.0005513790818</v>
      </c>
      <c r="CS334" s="126">
        <f t="shared" si="1335"/>
        <v>0.00009531248425</v>
      </c>
      <c r="CT334" s="126">
        <f t="shared" si="1335"/>
        <v>0.00008896987308</v>
      </c>
      <c r="CU334" s="126">
        <f t="shared" si="1335"/>
        <v>0.00008304933376</v>
      </c>
      <c r="CV334" s="126">
        <f t="shared" si="1335"/>
        <v>0.00001537950914</v>
      </c>
      <c r="CW334" s="126">
        <f t="shared" si="1335"/>
        <v>0.00001435607294</v>
      </c>
      <c r="CX334" s="126">
        <f t="shared" si="1335"/>
        <v>0.00001340074175</v>
      </c>
      <c r="CY334" s="126">
        <f t="shared" si="1335"/>
        <v>0.0000125089835</v>
      </c>
      <c r="CZ334" s="126">
        <f t="shared" si="1335"/>
        <v>0.00341709931</v>
      </c>
      <c r="DA334" s="126">
        <f t="shared" si="1335"/>
        <v>0.0005513790818</v>
      </c>
      <c r="DB334" s="126">
        <f t="shared" si="1335"/>
        <v>0.0005146873184</v>
      </c>
      <c r="DC334" s="126">
        <f t="shared" si="1335"/>
        <v>0.00008896987308</v>
      </c>
      <c r="DD334" s="126">
        <f t="shared" si="1335"/>
        <v>0.00008304933376</v>
      </c>
      <c r="DE334" s="126">
        <f t="shared" si="1335"/>
        <v>0.00007752277933</v>
      </c>
      <c r="DF334" s="126">
        <f t="shared" si="1335"/>
        <v>0.00001435607294</v>
      </c>
      <c r="DG334" s="126">
        <f t="shared" si="1335"/>
        <v>0.00001340074175</v>
      </c>
      <c r="DH334" s="126">
        <f t="shared" si="1335"/>
        <v>0.0000125089835</v>
      </c>
      <c r="DI334" s="126">
        <f t="shared" si="1335"/>
        <v>0.00001167656769</v>
      </c>
      <c r="DJ334" s="126">
        <f t="shared" ref="DJ334:DS334" si="1336">$A334*OFFSET($D334,0,DJ$3)</f>
        <v>0.1551569507</v>
      </c>
      <c r="DK334" s="126">
        <f t="shared" si="1336"/>
        <v>0.02503594109</v>
      </c>
      <c r="DL334" s="126">
        <f t="shared" si="1336"/>
        <v>0.02336991338</v>
      </c>
      <c r="DM334" s="126">
        <f t="shared" si="1336"/>
        <v>0.004039769687</v>
      </c>
      <c r="DN334" s="126">
        <f t="shared" si="1336"/>
        <v>0.003770941437</v>
      </c>
      <c r="DO334" s="126">
        <f t="shared" si="1336"/>
        <v>0.003520002481</v>
      </c>
      <c r="DP334" s="126">
        <f t="shared" si="1336"/>
        <v>0.0006518524335</v>
      </c>
      <c r="DQ334" s="126">
        <f t="shared" si="1336"/>
        <v>0.0006084746267</v>
      </c>
      <c r="DR334" s="126">
        <f t="shared" si="1336"/>
        <v>0.0005679834152</v>
      </c>
      <c r="DS334" s="126">
        <f t="shared" si="1336"/>
        <v>0.0005301867091</v>
      </c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5">
        <f t="shared" ref="EF334:EO334" si="1337">D334*EF$3</f>
        <v>-0.002271078519</v>
      </c>
      <c r="EG334" s="125">
        <f t="shared" si="1337"/>
        <v>0.07147707563</v>
      </c>
      <c r="EH334" s="125">
        <f t="shared" si="1337"/>
        <v>0.08657621807</v>
      </c>
      <c r="EI334" s="125">
        <f t="shared" si="1337"/>
        <v>-0.009290080909</v>
      </c>
      <c r="EJ334" s="125">
        <f t="shared" si="1337"/>
        <v>0.01299619418</v>
      </c>
      <c r="EK334" s="125">
        <f t="shared" si="1337"/>
        <v>-0.005088416876</v>
      </c>
      <c r="EL334" s="125">
        <f t="shared" si="1337"/>
        <v>0.001433450038</v>
      </c>
      <c r="EM334" s="125">
        <f t="shared" si="1337"/>
        <v>-0.001192412237</v>
      </c>
      <c r="EN334" s="125">
        <f t="shared" si="1337"/>
        <v>-0.001242990484</v>
      </c>
      <c r="EO334" s="125">
        <f t="shared" si="1337"/>
        <v>0.001183609146</v>
      </c>
      <c r="EP334" s="127">
        <f t="shared" si="17"/>
        <v>0.154581568</v>
      </c>
      <c r="EQ334" s="127">
        <v>-0.01993983432938118</v>
      </c>
      <c r="ER334" s="127">
        <f t="shared" si="18"/>
        <v>0.1551569507</v>
      </c>
      <c r="ES334" s="127">
        <f t="shared" si="19"/>
        <v>0.0000003310651778</v>
      </c>
      <c r="ET334" s="127">
        <f t="shared" si="20"/>
        <v>0.07738698588</v>
      </c>
    </row>
    <row r="335">
      <c r="A335" s="123">
        <f>'Yield Tabulations'!Z336</f>
        <v>0.2060301508</v>
      </c>
      <c r="B335" s="124">
        <f>'Yield Tabulations'!V336</f>
        <v>0.2283950617</v>
      </c>
      <c r="C335" s="124">
        <f>'Yield Tabulations'!W336</f>
        <v>0.1794871795</v>
      </c>
      <c r="D335" s="125">
        <f t="shared" si="11"/>
        <v>1</v>
      </c>
      <c r="E335" s="125">
        <f t="shared" ref="E335:M335" si="1338">POWER($B335,E$1)*POWER($C335,E$2)</f>
        <v>0.1794871795</v>
      </c>
      <c r="F335" s="125">
        <f t="shared" si="1338"/>
        <v>0.2283950617</v>
      </c>
      <c r="G335" s="125">
        <f t="shared" si="1338"/>
        <v>0.0322156476</v>
      </c>
      <c r="H335" s="125">
        <f t="shared" si="1338"/>
        <v>0.04099398544</v>
      </c>
      <c r="I335" s="125">
        <f t="shared" si="1338"/>
        <v>0.05216430422</v>
      </c>
      <c r="J335" s="125">
        <f t="shared" si="1338"/>
        <v>0.005782295723</v>
      </c>
      <c r="K335" s="125">
        <f t="shared" si="1338"/>
        <v>0.007357894822</v>
      </c>
      <c r="L335" s="125">
        <f t="shared" si="1338"/>
        <v>0.009362823835</v>
      </c>
      <c r="M335" s="125">
        <f t="shared" si="1338"/>
        <v>0.01191406948</v>
      </c>
      <c r="N335" s="126">
        <f t="shared" ref="N335:DI335" si="1339">OFFSET($D335,0,N$2)*OFFSET($D335,0,N$3)</f>
        <v>1</v>
      </c>
      <c r="O335" s="126">
        <f t="shared" si="1339"/>
        <v>0.1794871795</v>
      </c>
      <c r="P335" s="126">
        <f t="shared" si="1339"/>
        <v>0.2283950617</v>
      </c>
      <c r="Q335" s="126">
        <f t="shared" si="1339"/>
        <v>0.0322156476</v>
      </c>
      <c r="R335" s="126">
        <f t="shared" si="1339"/>
        <v>0.04099398544</v>
      </c>
      <c r="S335" s="126">
        <f t="shared" si="1339"/>
        <v>0.05216430422</v>
      </c>
      <c r="T335" s="126">
        <f t="shared" si="1339"/>
        <v>0.005782295723</v>
      </c>
      <c r="U335" s="126">
        <f t="shared" si="1339"/>
        <v>0.007357894822</v>
      </c>
      <c r="V335" s="126">
        <f t="shared" si="1339"/>
        <v>0.009362823835</v>
      </c>
      <c r="W335" s="126">
        <f t="shared" si="1339"/>
        <v>0.01191406948</v>
      </c>
      <c r="X335" s="126">
        <f t="shared" si="1339"/>
        <v>0.1794871795</v>
      </c>
      <c r="Y335" s="126">
        <f t="shared" si="1339"/>
        <v>0.0322156476</v>
      </c>
      <c r="Z335" s="126">
        <f t="shared" si="1339"/>
        <v>0.04099398544</v>
      </c>
      <c r="AA335" s="126">
        <f t="shared" si="1339"/>
        <v>0.005782295723</v>
      </c>
      <c r="AB335" s="126">
        <f t="shared" si="1339"/>
        <v>0.007357894822</v>
      </c>
      <c r="AC335" s="126">
        <f t="shared" si="1339"/>
        <v>0.009362823835</v>
      </c>
      <c r="AD335" s="126">
        <f t="shared" si="1339"/>
        <v>0.00103784795</v>
      </c>
      <c r="AE335" s="126">
        <f t="shared" si="1339"/>
        <v>0.001320647789</v>
      </c>
      <c r="AF335" s="126">
        <f t="shared" si="1339"/>
        <v>0.001680506842</v>
      </c>
      <c r="AG335" s="126">
        <f t="shared" si="1339"/>
        <v>0.002138422728</v>
      </c>
      <c r="AH335" s="126">
        <f t="shared" si="1339"/>
        <v>0.2283950617</v>
      </c>
      <c r="AI335" s="126">
        <f t="shared" si="1339"/>
        <v>0.04099398544</v>
      </c>
      <c r="AJ335" s="126">
        <f t="shared" si="1339"/>
        <v>0.05216430422</v>
      </c>
      <c r="AK335" s="126">
        <f t="shared" si="1339"/>
        <v>0.007357894822</v>
      </c>
      <c r="AL335" s="126">
        <f t="shared" si="1339"/>
        <v>0.009362823835</v>
      </c>
      <c r="AM335" s="126">
        <f t="shared" si="1339"/>
        <v>0.01191406948</v>
      </c>
      <c r="AN335" s="126">
        <f t="shared" si="1339"/>
        <v>0.001320647789</v>
      </c>
      <c r="AO335" s="126">
        <f t="shared" si="1339"/>
        <v>0.001680506842</v>
      </c>
      <c r="AP335" s="126">
        <f t="shared" si="1339"/>
        <v>0.002138422728</v>
      </c>
      <c r="AQ335" s="126">
        <f t="shared" si="1339"/>
        <v>0.002721114635</v>
      </c>
      <c r="AR335" s="126">
        <f t="shared" si="1339"/>
        <v>0.0322156476</v>
      </c>
      <c r="AS335" s="126">
        <f t="shared" si="1339"/>
        <v>0.005782295723</v>
      </c>
      <c r="AT335" s="126">
        <f t="shared" si="1339"/>
        <v>0.007357894822</v>
      </c>
      <c r="AU335" s="126">
        <f t="shared" si="1339"/>
        <v>0.00103784795</v>
      </c>
      <c r="AV335" s="126">
        <f t="shared" si="1339"/>
        <v>0.001320647789</v>
      </c>
      <c r="AW335" s="126">
        <f t="shared" si="1339"/>
        <v>0.001680506842</v>
      </c>
      <c r="AX335" s="126">
        <f t="shared" si="1339"/>
        <v>0.0001862804013</v>
      </c>
      <c r="AY335" s="126">
        <f t="shared" si="1339"/>
        <v>0.0002370393467</v>
      </c>
      <c r="AZ335" s="126">
        <f t="shared" si="1339"/>
        <v>0.0003016294332</v>
      </c>
      <c r="BA335" s="126">
        <f t="shared" si="1339"/>
        <v>0.0003838194639</v>
      </c>
      <c r="BB335" s="126">
        <f t="shared" si="1339"/>
        <v>0.04099398544</v>
      </c>
      <c r="BC335" s="126">
        <f t="shared" si="1339"/>
        <v>0.007357894822</v>
      </c>
      <c r="BD335" s="126">
        <f t="shared" si="1339"/>
        <v>0.009362823835</v>
      </c>
      <c r="BE335" s="126">
        <f t="shared" si="1339"/>
        <v>0.001320647789</v>
      </c>
      <c r="BF335" s="126">
        <f t="shared" si="1339"/>
        <v>0.001680506842</v>
      </c>
      <c r="BG335" s="126">
        <f t="shared" si="1339"/>
        <v>0.002138422728</v>
      </c>
      <c r="BH335" s="126">
        <f t="shared" si="1339"/>
        <v>0.0002370393467</v>
      </c>
      <c r="BI335" s="126">
        <f t="shared" si="1339"/>
        <v>0.0003016294332</v>
      </c>
      <c r="BJ335" s="126">
        <f t="shared" si="1339"/>
        <v>0.0003838194639</v>
      </c>
      <c r="BK335" s="126">
        <f t="shared" si="1339"/>
        <v>0.0004884051909</v>
      </c>
      <c r="BL335" s="126">
        <f t="shared" si="1339"/>
        <v>0.05216430422</v>
      </c>
      <c r="BM335" s="126">
        <f t="shared" si="1339"/>
        <v>0.009362823835</v>
      </c>
      <c r="BN335" s="126">
        <f t="shared" si="1339"/>
        <v>0.01191406948</v>
      </c>
      <c r="BO335" s="126">
        <f t="shared" si="1339"/>
        <v>0.001680506842</v>
      </c>
      <c r="BP335" s="126">
        <f t="shared" si="1339"/>
        <v>0.002138422728</v>
      </c>
      <c r="BQ335" s="126">
        <f t="shared" si="1339"/>
        <v>0.002721114635</v>
      </c>
      <c r="BR335" s="126">
        <f t="shared" si="1339"/>
        <v>0.0003016294332</v>
      </c>
      <c r="BS335" s="126">
        <f t="shared" si="1339"/>
        <v>0.0003838194639</v>
      </c>
      <c r="BT335" s="126">
        <f t="shared" si="1339"/>
        <v>0.0004884051909</v>
      </c>
      <c r="BU335" s="126">
        <f t="shared" si="1339"/>
        <v>0.000621489145</v>
      </c>
      <c r="BV335" s="126">
        <f t="shared" si="1339"/>
        <v>0.005782295723</v>
      </c>
      <c r="BW335" s="126">
        <f t="shared" si="1339"/>
        <v>0.00103784795</v>
      </c>
      <c r="BX335" s="126">
        <f t="shared" si="1339"/>
        <v>0.001320647789</v>
      </c>
      <c r="BY335" s="126">
        <f t="shared" si="1339"/>
        <v>0.0001862804013</v>
      </c>
      <c r="BZ335" s="126">
        <f t="shared" si="1339"/>
        <v>0.0002370393467</v>
      </c>
      <c r="CA335" s="126">
        <f t="shared" si="1339"/>
        <v>0.0003016294332</v>
      </c>
      <c r="CB335" s="126">
        <f t="shared" si="1339"/>
        <v>0.00003343494383</v>
      </c>
      <c r="CC335" s="126">
        <f t="shared" si="1339"/>
        <v>0.00004254552376</v>
      </c>
      <c r="CD335" s="126">
        <f t="shared" si="1339"/>
        <v>0.00005413861622</v>
      </c>
      <c r="CE335" s="126">
        <f t="shared" si="1339"/>
        <v>0.00006889067302</v>
      </c>
      <c r="CF335" s="126">
        <f t="shared" si="1339"/>
        <v>0.007357894822</v>
      </c>
      <c r="CG335" s="126">
        <f t="shared" si="1339"/>
        <v>0.001320647789</v>
      </c>
      <c r="CH335" s="126">
        <f t="shared" si="1339"/>
        <v>0.001680506842</v>
      </c>
      <c r="CI335" s="126">
        <f t="shared" si="1339"/>
        <v>0.0002370393467</v>
      </c>
      <c r="CJ335" s="126">
        <f t="shared" si="1339"/>
        <v>0.0003016294332</v>
      </c>
      <c r="CK335" s="126">
        <f t="shared" si="1339"/>
        <v>0.0003838194639</v>
      </c>
      <c r="CL335" s="126">
        <f t="shared" si="1339"/>
        <v>0.00004254552376</v>
      </c>
      <c r="CM335" s="126">
        <f t="shared" si="1339"/>
        <v>0.00005413861622</v>
      </c>
      <c r="CN335" s="126">
        <f t="shared" si="1339"/>
        <v>0.00006889067302</v>
      </c>
      <c r="CO335" s="126">
        <f t="shared" si="1339"/>
        <v>0.00008766247016</v>
      </c>
      <c r="CP335" s="126">
        <f t="shared" si="1339"/>
        <v>0.009362823835</v>
      </c>
      <c r="CQ335" s="126">
        <f t="shared" si="1339"/>
        <v>0.001680506842</v>
      </c>
      <c r="CR335" s="126">
        <f t="shared" si="1339"/>
        <v>0.002138422728</v>
      </c>
      <c r="CS335" s="126">
        <f t="shared" si="1339"/>
        <v>0.0003016294332</v>
      </c>
      <c r="CT335" s="126">
        <f t="shared" si="1339"/>
        <v>0.0003838194639</v>
      </c>
      <c r="CU335" s="126">
        <f t="shared" si="1339"/>
        <v>0.0004884051909</v>
      </c>
      <c r="CV335" s="126">
        <f t="shared" si="1339"/>
        <v>0.00005413861622</v>
      </c>
      <c r="CW335" s="126">
        <f t="shared" si="1339"/>
        <v>0.00006889067302</v>
      </c>
      <c r="CX335" s="126">
        <f t="shared" si="1339"/>
        <v>0.00008766247016</v>
      </c>
      <c r="CY335" s="126">
        <f t="shared" si="1339"/>
        <v>0.0001115493337</v>
      </c>
      <c r="CZ335" s="126">
        <f t="shared" si="1339"/>
        <v>0.01191406948</v>
      </c>
      <c r="DA335" s="126">
        <f t="shared" si="1339"/>
        <v>0.002138422728</v>
      </c>
      <c r="DB335" s="126">
        <f t="shared" si="1339"/>
        <v>0.002721114635</v>
      </c>
      <c r="DC335" s="126">
        <f t="shared" si="1339"/>
        <v>0.0003838194639</v>
      </c>
      <c r="DD335" s="126">
        <f t="shared" si="1339"/>
        <v>0.0004884051909</v>
      </c>
      <c r="DE335" s="126">
        <f t="shared" si="1339"/>
        <v>0.000621489145</v>
      </c>
      <c r="DF335" s="126">
        <f t="shared" si="1339"/>
        <v>0.00006889067302</v>
      </c>
      <c r="DG335" s="126">
        <f t="shared" si="1339"/>
        <v>0.00008766247016</v>
      </c>
      <c r="DH335" s="126">
        <f t="shared" si="1339"/>
        <v>0.0001115493337</v>
      </c>
      <c r="DI335" s="126">
        <f t="shared" si="1339"/>
        <v>0.0001419450516</v>
      </c>
      <c r="DJ335" s="126">
        <f t="shared" ref="DJ335:DS335" si="1340">$A335*OFFSET($D335,0,DJ$3)</f>
        <v>0.2060301508</v>
      </c>
      <c r="DK335" s="126">
        <f t="shared" si="1340"/>
        <v>0.03697977065</v>
      </c>
      <c r="DL335" s="126">
        <f t="shared" si="1340"/>
        <v>0.047056269</v>
      </c>
      <c r="DM335" s="126">
        <f t="shared" si="1340"/>
        <v>0.006637394732</v>
      </c>
      <c r="DN335" s="126">
        <f t="shared" si="1340"/>
        <v>0.008445997</v>
      </c>
      <c r="DO335" s="126">
        <f t="shared" si="1340"/>
        <v>0.01074741946</v>
      </c>
      <c r="DP335" s="126">
        <f t="shared" si="1340"/>
        <v>0.00119132726</v>
      </c>
      <c r="DQ335" s="126">
        <f t="shared" si="1340"/>
        <v>0.001515948179</v>
      </c>
      <c r="DR335" s="126">
        <f t="shared" si="1340"/>
        <v>0.001929024006</v>
      </c>
      <c r="DS335" s="126">
        <f t="shared" si="1340"/>
        <v>0.002454657532</v>
      </c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5">
        <f t="shared" ref="EF335:EO335" si="1341">D335*EF$3</f>
        <v>-0.002271078519</v>
      </c>
      <c r="EG335" s="125">
        <f t="shared" si="1341"/>
        <v>0.07950739485</v>
      </c>
      <c r="EH335" s="125">
        <f t="shared" si="1341"/>
        <v>0.1312802675</v>
      </c>
      <c r="EI335" s="125">
        <f t="shared" si="1341"/>
        <v>-0.01149478869</v>
      </c>
      <c r="EJ335" s="125">
        <f t="shared" si="1341"/>
        <v>0.02192086978</v>
      </c>
      <c r="EK335" s="125">
        <f t="shared" si="1341"/>
        <v>-0.0116999598</v>
      </c>
      <c r="EL335" s="125">
        <f t="shared" si="1341"/>
        <v>0.001972898779</v>
      </c>
      <c r="EM335" s="125">
        <f t="shared" si="1341"/>
        <v>-0.002237220358</v>
      </c>
      <c r="EN335" s="125">
        <f t="shared" si="1341"/>
        <v>-0.003179144271</v>
      </c>
      <c r="EO335" s="125">
        <f t="shared" si="1341"/>
        <v>0.004126775467</v>
      </c>
      <c r="EP335" s="127">
        <f t="shared" si="17"/>
        <v>0.2079260148</v>
      </c>
      <c r="EQ335" s="127">
        <v>-0.01993983432938118</v>
      </c>
      <c r="ER335" s="127">
        <f t="shared" si="18"/>
        <v>0.2060301508</v>
      </c>
      <c r="ES335" s="127">
        <f t="shared" si="19"/>
        <v>0.000003594300406</v>
      </c>
      <c r="ET335" s="127">
        <f t="shared" si="20"/>
        <v>0.05167072927</v>
      </c>
    </row>
    <row r="336">
      <c r="A336" s="123">
        <f>'Yield Tabulations'!Z337</f>
        <v>0.2002781641</v>
      </c>
      <c r="B336" s="124">
        <f>'Yield Tabulations'!V337</f>
        <v>0.2300469484</v>
      </c>
      <c r="C336" s="124">
        <f>'Yield Tabulations'!W337</f>
        <v>0.156996587</v>
      </c>
      <c r="D336" s="125">
        <f t="shared" si="11"/>
        <v>1</v>
      </c>
      <c r="E336" s="125">
        <f t="shared" ref="E336:M336" si="1342">POWER($B336,E$1)*POWER($C336,E$2)</f>
        <v>0.156996587</v>
      </c>
      <c r="F336" s="125">
        <f t="shared" si="1342"/>
        <v>0.2300469484</v>
      </c>
      <c r="G336" s="125">
        <f t="shared" si="1342"/>
        <v>0.02464792834</v>
      </c>
      <c r="H336" s="125">
        <f t="shared" si="1342"/>
        <v>0.03611658575</v>
      </c>
      <c r="I336" s="125">
        <f t="shared" si="1342"/>
        <v>0.05292159845</v>
      </c>
      <c r="J336" s="125">
        <f t="shared" si="1342"/>
        <v>0.003869640627</v>
      </c>
      <c r="K336" s="125">
        <f t="shared" si="1342"/>
        <v>0.005670180698</v>
      </c>
      <c r="L336" s="125">
        <f t="shared" si="1342"/>
        <v>0.008308510337</v>
      </c>
      <c r="M336" s="125">
        <f t="shared" si="1342"/>
        <v>0.01217445223</v>
      </c>
      <c r="N336" s="126">
        <f t="shared" ref="N336:DI336" si="1343">OFFSET($D336,0,N$2)*OFFSET($D336,0,N$3)</f>
        <v>1</v>
      </c>
      <c r="O336" s="126">
        <f t="shared" si="1343"/>
        <v>0.156996587</v>
      </c>
      <c r="P336" s="126">
        <f t="shared" si="1343"/>
        <v>0.2300469484</v>
      </c>
      <c r="Q336" s="126">
        <f t="shared" si="1343"/>
        <v>0.02464792834</v>
      </c>
      <c r="R336" s="126">
        <f t="shared" si="1343"/>
        <v>0.03611658575</v>
      </c>
      <c r="S336" s="126">
        <f t="shared" si="1343"/>
        <v>0.05292159845</v>
      </c>
      <c r="T336" s="126">
        <f t="shared" si="1343"/>
        <v>0.003869640627</v>
      </c>
      <c r="U336" s="126">
        <f t="shared" si="1343"/>
        <v>0.005670180698</v>
      </c>
      <c r="V336" s="126">
        <f t="shared" si="1343"/>
        <v>0.008308510337</v>
      </c>
      <c r="W336" s="126">
        <f t="shared" si="1343"/>
        <v>0.01217445223</v>
      </c>
      <c r="X336" s="126">
        <f t="shared" si="1343"/>
        <v>0.156996587</v>
      </c>
      <c r="Y336" s="126">
        <f t="shared" si="1343"/>
        <v>0.02464792834</v>
      </c>
      <c r="Z336" s="126">
        <f t="shared" si="1343"/>
        <v>0.03611658575</v>
      </c>
      <c r="AA336" s="126">
        <f t="shared" si="1343"/>
        <v>0.003869640627</v>
      </c>
      <c r="AB336" s="126">
        <f t="shared" si="1343"/>
        <v>0.005670180698</v>
      </c>
      <c r="AC336" s="126">
        <f t="shared" si="1343"/>
        <v>0.008308510337</v>
      </c>
      <c r="AD336" s="126">
        <f t="shared" si="1343"/>
        <v>0.0006075203714</v>
      </c>
      <c r="AE336" s="126">
        <f t="shared" si="1343"/>
        <v>0.0008901990174</v>
      </c>
      <c r="AF336" s="126">
        <f t="shared" si="1343"/>
        <v>0.001304407766</v>
      </c>
      <c r="AG336" s="126">
        <f t="shared" si="1343"/>
        <v>0.001911347448</v>
      </c>
      <c r="AH336" s="126">
        <f t="shared" si="1343"/>
        <v>0.2300469484</v>
      </c>
      <c r="AI336" s="126">
        <f t="shared" si="1343"/>
        <v>0.03611658575</v>
      </c>
      <c r="AJ336" s="126">
        <f t="shared" si="1343"/>
        <v>0.05292159845</v>
      </c>
      <c r="AK336" s="126">
        <f t="shared" si="1343"/>
        <v>0.005670180698</v>
      </c>
      <c r="AL336" s="126">
        <f t="shared" si="1343"/>
        <v>0.008308510337</v>
      </c>
      <c r="AM336" s="126">
        <f t="shared" si="1343"/>
        <v>0.01217445223</v>
      </c>
      <c r="AN336" s="126">
        <f t="shared" si="1343"/>
        <v>0.0008901990174</v>
      </c>
      <c r="AO336" s="126">
        <f t="shared" si="1343"/>
        <v>0.001304407766</v>
      </c>
      <c r="AP336" s="126">
        <f t="shared" si="1343"/>
        <v>0.001911347448</v>
      </c>
      <c r="AQ336" s="126">
        <f t="shared" si="1343"/>
        <v>0.002800695582</v>
      </c>
      <c r="AR336" s="126">
        <f t="shared" si="1343"/>
        <v>0.02464792834</v>
      </c>
      <c r="AS336" s="126">
        <f t="shared" si="1343"/>
        <v>0.003869640627</v>
      </c>
      <c r="AT336" s="126">
        <f t="shared" si="1343"/>
        <v>0.005670180698</v>
      </c>
      <c r="AU336" s="126">
        <f t="shared" si="1343"/>
        <v>0.0006075203714</v>
      </c>
      <c r="AV336" s="126">
        <f t="shared" si="1343"/>
        <v>0.0008901990174</v>
      </c>
      <c r="AW336" s="126">
        <f t="shared" si="1343"/>
        <v>0.001304407766</v>
      </c>
      <c r="AX336" s="126">
        <f t="shared" si="1343"/>
        <v>0.00009537862486</v>
      </c>
      <c r="AY336" s="126">
        <f t="shared" si="1343"/>
        <v>0.0001397582075</v>
      </c>
      <c r="AZ336" s="126">
        <f t="shared" si="1343"/>
        <v>0.0002047875674</v>
      </c>
      <c r="BA336" s="126">
        <f t="shared" si="1343"/>
        <v>0.000300075026</v>
      </c>
      <c r="BB336" s="126">
        <f t="shared" si="1343"/>
        <v>0.03611658575</v>
      </c>
      <c r="BC336" s="126">
        <f t="shared" si="1343"/>
        <v>0.005670180698</v>
      </c>
      <c r="BD336" s="126">
        <f t="shared" si="1343"/>
        <v>0.008308510337</v>
      </c>
      <c r="BE336" s="126">
        <f t="shared" si="1343"/>
        <v>0.0008901990174</v>
      </c>
      <c r="BF336" s="126">
        <f t="shared" si="1343"/>
        <v>0.001304407766</v>
      </c>
      <c r="BG336" s="126">
        <f t="shared" si="1343"/>
        <v>0.001911347448</v>
      </c>
      <c r="BH336" s="126">
        <f t="shared" si="1343"/>
        <v>0.0001397582075</v>
      </c>
      <c r="BI336" s="126">
        <f t="shared" si="1343"/>
        <v>0.0002047875674</v>
      </c>
      <c r="BJ336" s="126">
        <f t="shared" si="1343"/>
        <v>0.000300075026</v>
      </c>
      <c r="BK336" s="126">
        <f t="shared" si="1343"/>
        <v>0.0004396996477</v>
      </c>
      <c r="BL336" s="126">
        <f t="shared" si="1343"/>
        <v>0.05292159845</v>
      </c>
      <c r="BM336" s="126">
        <f t="shared" si="1343"/>
        <v>0.008308510337</v>
      </c>
      <c r="BN336" s="126">
        <f t="shared" si="1343"/>
        <v>0.01217445223</v>
      </c>
      <c r="BO336" s="126">
        <f t="shared" si="1343"/>
        <v>0.001304407766</v>
      </c>
      <c r="BP336" s="126">
        <f t="shared" si="1343"/>
        <v>0.001911347448</v>
      </c>
      <c r="BQ336" s="126">
        <f t="shared" si="1343"/>
        <v>0.002800695582</v>
      </c>
      <c r="BR336" s="126">
        <f t="shared" si="1343"/>
        <v>0.0002047875674</v>
      </c>
      <c r="BS336" s="126">
        <f t="shared" si="1343"/>
        <v>0.000300075026</v>
      </c>
      <c r="BT336" s="126">
        <f t="shared" si="1343"/>
        <v>0.0004396996477</v>
      </c>
      <c r="BU336" s="126">
        <f t="shared" si="1343"/>
        <v>0.000644291472</v>
      </c>
      <c r="BV336" s="126">
        <f t="shared" si="1343"/>
        <v>0.003869640627</v>
      </c>
      <c r="BW336" s="126">
        <f t="shared" si="1343"/>
        <v>0.0006075203714</v>
      </c>
      <c r="BX336" s="126">
        <f t="shared" si="1343"/>
        <v>0.0008901990174</v>
      </c>
      <c r="BY336" s="126">
        <f t="shared" si="1343"/>
        <v>0.00009537862486</v>
      </c>
      <c r="BZ336" s="126">
        <f t="shared" si="1343"/>
        <v>0.0001397582075</v>
      </c>
      <c r="CA336" s="126">
        <f t="shared" si="1343"/>
        <v>0.0002047875674</v>
      </c>
      <c r="CB336" s="126">
        <f t="shared" si="1343"/>
        <v>0.00001497411858</v>
      </c>
      <c r="CC336" s="126">
        <f t="shared" si="1343"/>
        <v>0.00002194156159</v>
      </c>
      <c r="CD336" s="126">
        <f t="shared" si="1343"/>
        <v>0.00003215094915</v>
      </c>
      <c r="CE336" s="126">
        <f t="shared" si="1343"/>
        <v>0.00004711075494</v>
      </c>
      <c r="CF336" s="126">
        <f t="shared" si="1343"/>
        <v>0.005670180698</v>
      </c>
      <c r="CG336" s="126">
        <f t="shared" si="1343"/>
        <v>0.0008901990174</v>
      </c>
      <c r="CH336" s="126">
        <f t="shared" si="1343"/>
        <v>0.001304407766</v>
      </c>
      <c r="CI336" s="126">
        <f t="shared" si="1343"/>
        <v>0.0001397582075</v>
      </c>
      <c r="CJ336" s="126">
        <f t="shared" si="1343"/>
        <v>0.0002047875674</v>
      </c>
      <c r="CK336" s="126">
        <f t="shared" si="1343"/>
        <v>0.000300075026</v>
      </c>
      <c r="CL336" s="126">
        <f t="shared" si="1343"/>
        <v>0.00002194156159</v>
      </c>
      <c r="CM336" s="126">
        <f t="shared" si="1343"/>
        <v>0.00003215094915</v>
      </c>
      <c r="CN336" s="126">
        <f t="shared" si="1343"/>
        <v>0.00004711075494</v>
      </c>
      <c r="CO336" s="126">
        <f t="shared" si="1343"/>
        <v>0.00006903134401</v>
      </c>
      <c r="CP336" s="126">
        <f t="shared" si="1343"/>
        <v>0.008308510337</v>
      </c>
      <c r="CQ336" s="126">
        <f t="shared" si="1343"/>
        <v>0.001304407766</v>
      </c>
      <c r="CR336" s="126">
        <f t="shared" si="1343"/>
        <v>0.001911347448</v>
      </c>
      <c r="CS336" s="126">
        <f t="shared" si="1343"/>
        <v>0.0002047875674</v>
      </c>
      <c r="CT336" s="126">
        <f t="shared" si="1343"/>
        <v>0.000300075026</v>
      </c>
      <c r="CU336" s="126">
        <f t="shared" si="1343"/>
        <v>0.0004396996477</v>
      </c>
      <c r="CV336" s="126">
        <f t="shared" si="1343"/>
        <v>0.00003215094915</v>
      </c>
      <c r="CW336" s="126">
        <f t="shared" si="1343"/>
        <v>0.00004711075494</v>
      </c>
      <c r="CX336" s="126">
        <f t="shared" si="1343"/>
        <v>0.00006903134401</v>
      </c>
      <c r="CY336" s="126">
        <f t="shared" si="1343"/>
        <v>0.0001011515622</v>
      </c>
      <c r="CZ336" s="126">
        <f t="shared" si="1343"/>
        <v>0.01217445223</v>
      </c>
      <c r="DA336" s="126">
        <f t="shared" si="1343"/>
        <v>0.001911347448</v>
      </c>
      <c r="DB336" s="126">
        <f t="shared" si="1343"/>
        <v>0.002800695582</v>
      </c>
      <c r="DC336" s="126">
        <f t="shared" si="1343"/>
        <v>0.000300075026</v>
      </c>
      <c r="DD336" s="126">
        <f t="shared" si="1343"/>
        <v>0.0004396996477</v>
      </c>
      <c r="DE336" s="126">
        <f t="shared" si="1343"/>
        <v>0.000644291472</v>
      </c>
      <c r="DF336" s="126">
        <f t="shared" si="1343"/>
        <v>0.00004711075494</v>
      </c>
      <c r="DG336" s="126">
        <f t="shared" si="1343"/>
        <v>0.00006903134401</v>
      </c>
      <c r="DH336" s="126">
        <f t="shared" si="1343"/>
        <v>0.0001011515622</v>
      </c>
      <c r="DI336" s="126">
        <f t="shared" si="1343"/>
        <v>0.000148217287</v>
      </c>
      <c r="DJ336" s="126">
        <f t="shared" ref="DJ336:DS336" si="1344">$A336*OFFSET($D336,0,DJ$3)</f>
        <v>0.2002781641</v>
      </c>
      <c r="DK336" s="126">
        <f t="shared" si="1344"/>
        <v>0.03144298822</v>
      </c>
      <c r="DL336" s="126">
        <f t="shared" si="1344"/>
        <v>0.04607338048</v>
      </c>
      <c r="DM336" s="126">
        <f t="shared" si="1344"/>
        <v>0.004936441837</v>
      </c>
      <c r="DN336" s="126">
        <f t="shared" si="1344"/>
        <v>0.007233363488</v>
      </c>
      <c r="DO336" s="126">
        <f t="shared" si="1344"/>
        <v>0.01059904058</v>
      </c>
      <c r="DP336" s="126">
        <f t="shared" si="1344"/>
        <v>0.0007750045205</v>
      </c>
      <c r="DQ336" s="126">
        <f t="shared" si="1344"/>
        <v>0.00113561338</v>
      </c>
      <c r="DR336" s="126">
        <f t="shared" si="1344"/>
        <v>0.001664013197</v>
      </c>
      <c r="DS336" s="126">
        <f t="shared" si="1344"/>
        <v>0.002438276941</v>
      </c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5">
        <f t="shared" ref="EF336:EO336" si="1345">D336*EF$3</f>
        <v>-0.002271078519</v>
      </c>
      <c r="EG336" s="125">
        <f t="shared" si="1345"/>
        <v>0.06954474226</v>
      </c>
      <c r="EH336" s="125">
        <f t="shared" si="1345"/>
        <v>0.1322297632</v>
      </c>
      <c r="EI336" s="125">
        <f t="shared" si="1345"/>
        <v>-0.008794568759</v>
      </c>
      <c r="EJ336" s="125">
        <f t="shared" si="1345"/>
        <v>0.01931275929</v>
      </c>
      <c r="EK336" s="125">
        <f t="shared" si="1345"/>
        <v>-0.01186981373</v>
      </c>
      <c r="EL336" s="125">
        <f t="shared" si="1345"/>
        <v>0.001320307648</v>
      </c>
      <c r="EM336" s="125">
        <f t="shared" si="1345"/>
        <v>-0.001724058851</v>
      </c>
      <c r="EN336" s="125">
        <f t="shared" si="1345"/>
        <v>-0.002821152411</v>
      </c>
      <c r="EO336" s="125">
        <f t="shared" si="1345"/>
        <v>0.004216966406</v>
      </c>
      <c r="EP336" s="127">
        <f t="shared" si="17"/>
        <v>0.1991438665</v>
      </c>
      <c r="EQ336" s="127">
        <v>-0.01993983432938118</v>
      </c>
      <c r="ER336" s="127">
        <f t="shared" si="18"/>
        <v>0.2002781641</v>
      </c>
      <c r="ES336" s="127">
        <f t="shared" si="19"/>
        <v>0.000001286631027</v>
      </c>
      <c r="ET336" s="127">
        <f t="shared" si="20"/>
        <v>0.05431880539</v>
      </c>
    </row>
    <row r="337">
      <c r="A337" s="123">
        <f>'Yield Tabulations'!Z338</f>
        <v>0.2506666667</v>
      </c>
      <c r="B337" s="124">
        <f>'Yield Tabulations'!V338</f>
        <v>0.2781954887</v>
      </c>
      <c r="C337" s="124">
        <f>'Yield Tabulations'!W338</f>
        <v>0.2108695652</v>
      </c>
      <c r="D337" s="125">
        <f t="shared" si="11"/>
        <v>1</v>
      </c>
      <c r="E337" s="125">
        <f t="shared" ref="E337:M337" si="1346">POWER($B337,E$1)*POWER($C337,E$2)</f>
        <v>0.2108695652</v>
      </c>
      <c r="F337" s="125">
        <f t="shared" si="1346"/>
        <v>0.2781954887</v>
      </c>
      <c r="G337" s="125">
        <f t="shared" si="1346"/>
        <v>0.04446597353</v>
      </c>
      <c r="H337" s="125">
        <f t="shared" si="1346"/>
        <v>0.05866296175</v>
      </c>
      <c r="I337" s="125">
        <f t="shared" si="1346"/>
        <v>0.07739272995</v>
      </c>
      <c r="J337" s="125">
        <f t="shared" si="1346"/>
        <v>0.009376520506</v>
      </c>
      <c r="K337" s="125">
        <f t="shared" si="1346"/>
        <v>0.01237023324</v>
      </c>
      <c r="L337" s="125">
        <f t="shared" si="1346"/>
        <v>0.01631977131</v>
      </c>
      <c r="M337" s="125">
        <f t="shared" si="1346"/>
        <v>0.02153030833</v>
      </c>
      <c r="N337" s="126">
        <f t="shared" ref="N337:DI337" si="1347">OFFSET($D337,0,N$2)*OFFSET($D337,0,N$3)</f>
        <v>1</v>
      </c>
      <c r="O337" s="126">
        <f t="shared" si="1347"/>
        <v>0.2108695652</v>
      </c>
      <c r="P337" s="126">
        <f t="shared" si="1347"/>
        <v>0.2781954887</v>
      </c>
      <c r="Q337" s="126">
        <f t="shared" si="1347"/>
        <v>0.04446597353</v>
      </c>
      <c r="R337" s="126">
        <f t="shared" si="1347"/>
        <v>0.05866296175</v>
      </c>
      <c r="S337" s="126">
        <f t="shared" si="1347"/>
        <v>0.07739272995</v>
      </c>
      <c r="T337" s="126">
        <f t="shared" si="1347"/>
        <v>0.009376520506</v>
      </c>
      <c r="U337" s="126">
        <f t="shared" si="1347"/>
        <v>0.01237023324</v>
      </c>
      <c r="V337" s="126">
        <f t="shared" si="1347"/>
        <v>0.01631977131</v>
      </c>
      <c r="W337" s="126">
        <f t="shared" si="1347"/>
        <v>0.02153030833</v>
      </c>
      <c r="X337" s="126">
        <f t="shared" si="1347"/>
        <v>0.2108695652</v>
      </c>
      <c r="Y337" s="126">
        <f t="shared" si="1347"/>
        <v>0.04446597353</v>
      </c>
      <c r="Z337" s="126">
        <f t="shared" si="1347"/>
        <v>0.05866296175</v>
      </c>
      <c r="AA337" s="126">
        <f t="shared" si="1347"/>
        <v>0.009376520506</v>
      </c>
      <c r="AB337" s="126">
        <f t="shared" si="1347"/>
        <v>0.01237023324</v>
      </c>
      <c r="AC337" s="126">
        <f t="shared" si="1347"/>
        <v>0.01631977131</v>
      </c>
      <c r="AD337" s="126">
        <f t="shared" si="1347"/>
        <v>0.001977222802</v>
      </c>
      <c r="AE337" s="126">
        <f t="shared" si="1347"/>
        <v>0.002608505705</v>
      </c>
      <c r="AF337" s="126">
        <f t="shared" si="1347"/>
        <v>0.003441343082</v>
      </c>
      <c r="AG337" s="126">
        <f t="shared" si="1347"/>
        <v>0.004540086757</v>
      </c>
      <c r="AH337" s="126">
        <f t="shared" si="1347"/>
        <v>0.2781954887</v>
      </c>
      <c r="AI337" s="126">
        <f t="shared" si="1347"/>
        <v>0.05866296175</v>
      </c>
      <c r="AJ337" s="126">
        <f t="shared" si="1347"/>
        <v>0.07739272995</v>
      </c>
      <c r="AK337" s="126">
        <f t="shared" si="1347"/>
        <v>0.01237023324</v>
      </c>
      <c r="AL337" s="126">
        <f t="shared" si="1347"/>
        <v>0.01631977131</v>
      </c>
      <c r="AM337" s="126">
        <f t="shared" si="1347"/>
        <v>0.02153030833</v>
      </c>
      <c r="AN337" s="126">
        <f t="shared" si="1347"/>
        <v>0.002608505705</v>
      </c>
      <c r="AO337" s="126">
        <f t="shared" si="1347"/>
        <v>0.003441343082</v>
      </c>
      <c r="AP337" s="126">
        <f t="shared" si="1347"/>
        <v>0.004540086757</v>
      </c>
      <c r="AQ337" s="126">
        <f t="shared" si="1347"/>
        <v>0.005989634648</v>
      </c>
      <c r="AR337" s="126">
        <f t="shared" si="1347"/>
        <v>0.04446597353</v>
      </c>
      <c r="AS337" s="126">
        <f t="shared" si="1347"/>
        <v>0.009376520506</v>
      </c>
      <c r="AT337" s="126">
        <f t="shared" si="1347"/>
        <v>0.01237023324</v>
      </c>
      <c r="AU337" s="126">
        <f t="shared" si="1347"/>
        <v>0.001977222802</v>
      </c>
      <c r="AV337" s="126">
        <f t="shared" si="1347"/>
        <v>0.002608505705</v>
      </c>
      <c r="AW337" s="126">
        <f t="shared" si="1347"/>
        <v>0.003441343082</v>
      </c>
      <c r="AX337" s="126">
        <f t="shared" si="1347"/>
        <v>0.0004169361127</v>
      </c>
      <c r="AY337" s="126">
        <f t="shared" si="1347"/>
        <v>0.0005500544638</v>
      </c>
      <c r="AZ337" s="126">
        <f t="shared" si="1347"/>
        <v>0.0007256745194</v>
      </c>
      <c r="BA337" s="126">
        <f t="shared" si="1347"/>
        <v>0.0009573661204</v>
      </c>
      <c r="BB337" s="126">
        <f t="shared" si="1347"/>
        <v>0.05866296175</v>
      </c>
      <c r="BC337" s="126">
        <f t="shared" si="1347"/>
        <v>0.01237023324</v>
      </c>
      <c r="BD337" s="126">
        <f t="shared" si="1347"/>
        <v>0.01631977131</v>
      </c>
      <c r="BE337" s="126">
        <f t="shared" si="1347"/>
        <v>0.002608505705</v>
      </c>
      <c r="BF337" s="126">
        <f t="shared" si="1347"/>
        <v>0.003441343082</v>
      </c>
      <c r="BG337" s="126">
        <f t="shared" si="1347"/>
        <v>0.004540086757</v>
      </c>
      <c r="BH337" s="126">
        <f t="shared" si="1347"/>
        <v>0.0005500544638</v>
      </c>
      <c r="BI337" s="126">
        <f t="shared" si="1347"/>
        <v>0.0007256745194</v>
      </c>
      <c r="BJ337" s="126">
        <f t="shared" si="1347"/>
        <v>0.0009573661204</v>
      </c>
      <c r="BK337" s="126">
        <f t="shared" si="1347"/>
        <v>0.001263031654</v>
      </c>
      <c r="BL337" s="126">
        <f t="shared" si="1347"/>
        <v>0.07739272995</v>
      </c>
      <c r="BM337" s="126">
        <f t="shared" si="1347"/>
        <v>0.01631977131</v>
      </c>
      <c r="BN337" s="126">
        <f t="shared" si="1347"/>
        <v>0.02153030833</v>
      </c>
      <c r="BO337" s="126">
        <f t="shared" si="1347"/>
        <v>0.003441343082</v>
      </c>
      <c r="BP337" s="126">
        <f t="shared" si="1347"/>
        <v>0.004540086757</v>
      </c>
      <c r="BQ337" s="126">
        <f t="shared" si="1347"/>
        <v>0.005989634648</v>
      </c>
      <c r="BR337" s="126">
        <f t="shared" si="1347"/>
        <v>0.0007256745194</v>
      </c>
      <c r="BS337" s="126">
        <f t="shared" si="1347"/>
        <v>0.0009573661204</v>
      </c>
      <c r="BT337" s="126">
        <f t="shared" si="1347"/>
        <v>0.001263031654</v>
      </c>
      <c r="BU337" s="126">
        <f t="shared" si="1347"/>
        <v>0.001666289338</v>
      </c>
      <c r="BV337" s="126">
        <f t="shared" si="1347"/>
        <v>0.009376520506</v>
      </c>
      <c r="BW337" s="126">
        <f t="shared" si="1347"/>
        <v>0.001977222802</v>
      </c>
      <c r="BX337" s="126">
        <f t="shared" si="1347"/>
        <v>0.002608505705</v>
      </c>
      <c r="BY337" s="126">
        <f t="shared" si="1347"/>
        <v>0.0004169361127</v>
      </c>
      <c r="BZ337" s="126">
        <f t="shared" si="1347"/>
        <v>0.0005500544638</v>
      </c>
      <c r="CA337" s="126">
        <f t="shared" si="1347"/>
        <v>0.0007256745194</v>
      </c>
      <c r="CB337" s="126">
        <f t="shared" si="1347"/>
        <v>0.0000879191368</v>
      </c>
      <c r="CC337" s="126">
        <f t="shared" si="1347"/>
        <v>0.0001159897456</v>
      </c>
      <c r="CD337" s="126">
        <f t="shared" si="1347"/>
        <v>0.0001530226704</v>
      </c>
      <c r="CE337" s="126">
        <f t="shared" si="1347"/>
        <v>0.0002018793776</v>
      </c>
      <c r="CF337" s="126">
        <f t="shared" si="1347"/>
        <v>0.01237023324</v>
      </c>
      <c r="CG337" s="126">
        <f t="shared" si="1347"/>
        <v>0.002608505705</v>
      </c>
      <c r="CH337" s="126">
        <f t="shared" si="1347"/>
        <v>0.003441343082</v>
      </c>
      <c r="CI337" s="126">
        <f t="shared" si="1347"/>
        <v>0.0005500544638</v>
      </c>
      <c r="CJ337" s="126">
        <f t="shared" si="1347"/>
        <v>0.0007256745194</v>
      </c>
      <c r="CK337" s="126">
        <f t="shared" si="1347"/>
        <v>0.0009573661204</v>
      </c>
      <c r="CL337" s="126">
        <f t="shared" si="1347"/>
        <v>0.0001159897456</v>
      </c>
      <c r="CM337" s="126">
        <f t="shared" si="1347"/>
        <v>0.0001530226704</v>
      </c>
      <c r="CN337" s="126">
        <f t="shared" si="1347"/>
        <v>0.0002018793776</v>
      </c>
      <c r="CO337" s="126">
        <f t="shared" si="1347"/>
        <v>0.0002663349358</v>
      </c>
      <c r="CP337" s="126">
        <f t="shared" si="1347"/>
        <v>0.01631977131</v>
      </c>
      <c r="CQ337" s="126">
        <f t="shared" si="1347"/>
        <v>0.003441343082</v>
      </c>
      <c r="CR337" s="126">
        <f t="shared" si="1347"/>
        <v>0.004540086757</v>
      </c>
      <c r="CS337" s="126">
        <f t="shared" si="1347"/>
        <v>0.0007256745194</v>
      </c>
      <c r="CT337" s="126">
        <f t="shared" si="1347"/>
        <v>0.0009573661204</v>
      </c>
      <c r="CU337" s="126">
        <f t="shared" si="1347"/>
        <v>0.001263031654</v>
      </c>
      <c r="CV337" s="126">
        <f t="shared" si="1347"/>
        <v>0.0001530226704</v>
      </c>
      <c r="CW337" s="126">
        <f t="shared" si="1347"/>
        <v>0.0002018793776</v>
      </c>
      <c r="CX337" s="126">
        <f t="shared" si="1347"/>
        <v>0.0002663349358</v>
      </c>
      <c r="CY337" s="126">
        <f t="shared" si="1347"/>
        <v>0.0003513697083</v>
      </c>
      <c r="CZ337" s="126">
        <f t="shared" si="1347"/>
        <v>0.02153030833</v>
      </c>
      <c r="DA337" s="126">
        <f t="shared" si="1347"/>
        <v>0.004540086757</v>
      </c>
      <c r="DB337" s="126">
        <f t="shared" si="1347"/>
        <v>0.005989634648</v>
      </c>
      <c r="DC337" s="126">
        <f t="shared" si="1347"/>
        <v>0.0009573661204</v>
      </c>
      <c r="DD337" s="126">
        <f t="shared" si="1347"/>
        <v>0.001263031654</v>
      </c>
      <c r="DE337" s="126">
        <f t="shared" si="1347"/>
        <v>0.001666289338</v>
      </c>
      <c r="DF337" s="126">
        <f t="shared" si="1347"/>
        <v>0.0002018793776</v>
      </c>
      <c r="DG337" s="126">
        <f t="shared" si="1347"/>
        <v>0.0002663349358</v>
      </c>
      <c r="DH337" s="126">
        <f t="shared" si="1347"/>
        <v>0.0003513697083</v>
      </c>
      <c r="DI337" s="126">
        <f t="shared" si="1347"/>
        <v>0.0004635541768</v>
      </c>
      <c r="DJ337" s="126">
        <f t="shared" ref="DJ337:DS337" si="1348">$A337*OFFSET($D337,0,DJ$3)</f>
        <v>0.2506666667</v>
      </c>
      <c r="DK337" s="126">
        <f t="shared" si="1348"/>
        <v>0.05285797101</v>
      </c>
      <c r="DL337" s="126">
        <f t="shared" si="1348"/>
        <v>0.06973433584</v>
      </c>
      <c r="DM337" s="126">
        <f t="shared" si="1348"/>
        <v>0.01114613737</v>
      </c>
      <c r="DN337" s="126">
        <f t="shared" si="1348"/>
        <v>0.01470484908</v>
      </c>
      <c r="DO337" s="126">
        <f t="shared" si="1348"/>
        <v>0.01939977764</v>
      </c>
      <c r="DP337" s="126">
        <f t="shared" si="1348"/>
        <v>0.00235038114</v>
      </c>
      <c r="DQ337" s="126">
        <f t="shared" si="1348"/>
        <v>0.003100805132</v>
      </c>
      <c r="DR337" s="126">
        <f t="shared" si="1348"/>
        <v>0.004090822676</v>
      </c>
      <c r="DS337" s="126">
        <f t="shared" si="1348"/>
        <v>0.005396930622</v>
      </c>
      <c r="DT337" s="126"/>
      <c r="DU337" s="126"/>
      <c r="DV337" s="126"/>
      <c r="DW337" s="126"/>
      <c r="DX337" s="126"/>
      <c r="DY337" s="126"/>
      <c r="DZ337" s="126"/>
      <c r="EA337" s="126"/>
      <c r="EB337" s="126"/>
      <c r="EC337" s="126"/>
      <c r="ED337" s="126"/>
      <c r="EE337" s="126"/>
      <c r="EF337" s="125">
        <f t="shared" ref="EF337:EO337" si="1349">D337*EF$3</f>
        <v>-0.002271078519</v>
      </c>
      <c r="EG337" s="125">
        <f t="shared" si="1349"/>
        <v>0.09340884309</v>
      </c>
      <c r="EH337" s="125">
        <f t="shared" si="1349"/>
        <v>0.1599052883</v>
      </c>
      <c r="EI337" s="125">
        <f t="shared" si="1349"/>
        <v>-0.01586579839</v>
      </c>
      <c r="EJ337" s="125">
        <f t="shared" si="1349"/>
        <v>0.0313690687</v>
      </c>
      <c r="EK337" s="125">
        <f t="shared" si="1349"/>
        <v>-0.01735845695</v>
      </c>
      <c r="EL337" s="125">
        <f t="shared" si="1349"/>
        <v>0.003199235519</v>
      </c>
      <c r="EM337" s="125">
        <f t="shared" si="1349"/>
        <v>-0.003761257576</v>
      </c>
      <c r="EN337" s="125">
        <f t="shared" si="1349"/>
        <v>-0.005541373884</v>
      </c>
      <c r="EO337" s="125">
        <f t="shared" si="1349"/>
        <v>0.007457632202</v>
      </c>
      <c r="EP337" s="127">
        <f t="shared" si="17"/>
        <v>0.2505421025</v>
      </c>
      <c r="EQ337" s="127">
        <v>-0.01993983432938118</v>
      </c>
      <c r="ER337" s="127">
        <f t="shared" si="18"/>
        <v>0.2506666667</v>
      </c>
      <c r="ES337" s="127">
        <f t="shared" si="19"/>
        <v>0.00000001551623925</v>
      </c>
      <c r="ET337" s="127">
        <f t="shared" si="20"/>
        <v>0.03337031957</v>
      </c>
    </row>
    <row r="338">
      <c r="A338" s="123">
        <f>'Yield Tabulations'!Z339</f>
        <v>0.2518382353</v>
      </c>
      <c r="B338" s="124">
        <f>'Yield Tabulations'!V339</f>
        <v>0.2724458204</v>
      </c>
      <c r="C338" s="124">
        <f>'Yield Tabulations'!W339</f>
        <v>0.221719457</v>
      </c>
      <c r="D338" s="125">
        <f t="shared" si="11"/>
        <v>1</v>
      </c>
      <c r="E338" s="125">
        <f t="shared" ref="E338:M338" si="1350">POWER($B338,E$1)*POWER($C338,E$2)</f>
        <v>0.221719457</v>
      </c>
      <c r="F338" s="125">
        <f t="shared" si="1350"/>
        <v>0.2724458204</v>
      </c>
      <c r="G338" s="125">
        <f t="shared" si="1350"/>
        <v>0.04915951762</v>
      </c>
      <c r="H338" s="125">
        <f t="shared" si="1350"/>
        <v>0.06040653937</v>
      </c>
      <c r="I338" s="125">
        <f t="shared" si="1350"/>
        <v>0.07422672507</v>
      </c>
      <c r="J338" s="125">
        <f t="shared" si="1350"/>
        <v>0.01089962155</v>
      </c>
      <c r="K338" s="125">
        <f t="shared" si="1350"/>
        <v>0.01339330511</v>
      </c>
      <c r="L338" s="125">
        <f t="shared" si="1350"/>
        <v>0.01645750918</v>
      </c>
      <c r="M338" s="125">
        <f t="shared" si="1350"/>
        <v>0.02022276101</v>
      </c>
      <c r="N338" s="126">
        <f t="shared" ref="N338:DI338" si="1351">OFFSET($D338,0,N$2)*OFFSET($D338,0,N$3)</f>
        <v>1</v>
      </c>
      <c r="O338" s="126">
        <f t="shared" si="1351"/>
        <v>0.221719457</v>
      </c>
      <c r="P338" s="126">
        <f t="shared" si="1351"/>
        <v>0.2724458204</v>
      </c>
      <c r="Q338" s="126">
        <f t="shared" si="1351"/>
        <v>0.04915951762</v>
      </c>
      <c r="R338" s="126">
        <f t="shared" si="1351"/>
        <v>0.06040653937</v>
      </c>
      <c r="S338" s="126">
        <f t="shared" si="1351"/>
        <v>0.07422672507</v>
      </c>
      <c r="T338" s="126">
        <f t="shared" si="1351"/>
        <v>0.01089962155</v>
      </c>
      <c r="U338" s="126">
        <f t="shared" si="1351"/>
        <v>0.01339330511</v>
      </c>
      <c r="V338" s="126">
        <f t="shared" si="1351"/>
        <v>0.01645750918</v>
      </c>
      <c r="W338" s="126">
        <f t="shared" si="1351"/>
        <v>0.02022276101</v>
      </c>
      <c r="X338" s="126">
        <f t="shared" si="1351"/>
        <v>0.221719457</v>
      </c>
      <c r="Y338" s="126">
        <f t="shared" si="1351"/>
        <v>0.04915951762</v>
      </c>
      <c r="Z338" s="126">
        <f t="shared" si="1351"/>
        <v>0.06040653937</v>
      </c>
      <c r="AA338" s="126">
        <f t="shared" si="1351"/>
        <v>0.01089962155</v>
      </c>
      <c r="AB338" s="126">
        <f t="shared" si="1351"/>
        <v>0.01339330511</v>
      </c>
      <c r="AC338" s="126">
        <f t="shared" si="1351"/>
        <v>0.01645750918</v>
      </c>
      <c r="AD338" s="126">
        <f t="shared" si="1351"/>
        <v>0.002416658172</v>
      </c>
      <c r="AE338" s="126">
        <f t="shared" si="1351"/>
        <v>0.002969556337</v>
      </c>
      <c r="AF338" s="126">
        <f t="shared" si="1351"/>
        <v>0.003648949999</v>
      </c>
      <c r="AG338" s="126">
        <f t="shared" si="1351"/>
        <v>0.004483779591</v>
      </c>
      <c r="AH338" s="126">
        <f t="shared" si="1351"/>
        <v>0.2724458204</v>
      </c>
      <c r="AI338" s="126">
        <f t="shared" si="1351"/>
        <v>0.06040653937</v>
      </c>
      <c r="AJ338" s="126">
        <f t="shared" si="1351"/>
        <v>0.07422672507</v>
      </c>
      <c r="AK338" s="126">
        <f t="shared" si="1351"/>
        <v>0.01339330511</v>
      </c>
      <c r="AL338" s="126">
        <f t="shared" si="1351"/>
        <v>0.01645750918</v>
      </c>
      <c r="AM338" s="126">
        <f t="shared" si="1351"/>
        <v>0.02022276101</v>
      </c>
      <c r="AN338" s="126">
        <f t="shared" si="1351"/>
        <v>0.002969556337</v>
      </c>
      <c r="AO338" s="126">
        <f t="shared" si="1351"/>
        <v>0.003648949999</v>
      </c>
      <c r="AP338" s="126">
        <f t="shared" si="1351"/>
        <v>0.004483779591</v>
      </c>
      <c r="AQ338" s="126">
        <f t="shared" si="1351"/>
        <v>0.005509606715</v>
      </c>
      <c r="AR338" s="126">
        <f t="shared" si="1351"/>
        <v>0.04915951762</v>
      </c>
      <c r="AS338" s="126">
        <f t="shared" si="1351"/>
        <v>0.01089962155</v>
      </c>
      <c r="AT338" s="126">
        <f t="shared" si="1351"/>
        <v>0.01339330511</v>
      </c>
      <c r="AU338" s="126">
        <f t="shared" si="1351"/>
        <v>0.002416658172</v>
      </c>
      <c r="AV338" s="126">
        <f t="shared" si="1351"/>
        <v>0.002969556337</v>
      </c>
      <c r="AW338" s="126">
        <f t="shared" si="1351"/>
        <v>0.003648949999</v>
      </c>
      <c r="AX338" s="126">
        <f t="shared" si="1351"/>
        <v>0.0005358201378</v>
      </c>
      <c r="AY338" s="126">
        <f t="shared" si="1351"/>
        <v>0.0006584084185</v>
      </c>
      <c r="AZ338" s="126">
        <f t="shared" si="1351"/>
        <v>0.0008090432124</v>
      </c>
      <c r="BA338" s="126">
        <f t="shared" si="1351"/>
        <v>0.0009941411762</v>
      </c>
      <c r="BB338" s="126">
        <f t="shared" si="1351"/>
        <v>0.06040653937</v>
      </c>
      <c r="BC338" s="126">
        <f t="shared" si="1351"/>
        <v>0.01339330511</v>
      </c>
      <c r="BD338" s="126">
        <f t="shared" si="1351"/>
        <v>0.01645750918</v>
      </c>
      <c r="BE338" s="126">
        <f t="shared" si="1351"/>
        <v>0.002969556337</v>
      </c>
      <c r="BF338" s="126">
        <f t="shared" si="1351"/>
        <v>0.003648949999</v>
      </c>
      <c r="BG338" s="126">
        <f t="shared" si="1351"/>
        <v>0.004483779591</v>
      </c>
      <c r="BH338" s="126">
        <f t="shared" si="1351"/>
        <v>0.0006584084185</v>
      </c>
      <c r="BI338" s="126">
        <f t="shared" si="1351"/>
        <v>0.0008090432124</v>
      </c>
      <c r="BJ338" s="126">
        <f t="shared" si="1351"/>
        <v>0.0009941411762</v>
      </c>
      <c r="BK338" s="126">
        <f t="shared" si="1351"/>
        <v>0.001221587009</v>
      </c>
      <c r="BL338" s="126">
        <f t="shared" si="1351"/>
        <v>0.07422672507</v>
      </c>
      <c r="BM338" s="126">
        <f t="shared" si="1351"/>
        <v>0.01645750918</v>
      </c>
      <c r="BN338" s="126">
        <f t="shared" si="1351"/>
        <v>0.02022276101</v>
      </c>
      <c r="BO338" s="126">
        <f t="shared" si="1351"/>
        <v>0.003648949999</v>
      </c>
      <c r="BP338" s="126">
        <f t="shared" si="1351"/>
        <v>0.004483779591</v>
      </c>
      <c r="BQ338" s="126">
        <f t="shared" si="1351"/>
        <v>0.005509606715</v>
      </c>
      <c r="BR338" s="126">
        <f t="shared" si="1351"/>
        <v>0.0008090432124</v>
      </c>
      <c r="BS338" s="126">
        <f t="shared" si="1351"/>
        <v>0.0009941411762</v>
      </c>
      <c r="BT338" s="126">
        <f t="shared" si="1351"/>
        <v>0.001221587009</v>
      </c>
      <c r="BU338" s="126">
        <f t="shared" si="1351"/>
        <v>0.001501069322</v>
      </c>
      <c r="BV338" s="126">
        <f t="shared" si="1351"/>
        <v>0.01089962155</v>
      </c>
      <c r="BW338" s="126">
        <f t="shared" si="1351"/>
        <v>0.002416658172</v>
      </c>
      <c r="BX338" s="126">
        <f t="shared" si="1351"/>
        <v>0.002969556337</v>
      </c>
      <c r="BY338" s="126">
        <f t="shared" si="1351"/>
        <v>0.0005358201378</v>
      </c>
      <c r="BZ338" s="126">
        <f t="shared" si="1351"/>
        <v>0.0006584084185</v>
      </c>
      <c r="CA338" s="126">
        <f t="shared" si="1351"/>
        <v>0.0008090432124</v>
      </c>
      <c r="CB338" s="126">
        <f t="shared" si="1351"/>
        <v>0.00011880175</v>
      </c>
      <c r="CC338" s="126">
        <f t="shared" si="1351"/>
        <v>0.000145981957</v>
      </c>
      <c r="CD338" s="126">
        <f t="shared" si="1351"/>
        <v>0.0001793806218</v>
      </c>
      <c r="CE338" s="126">
        <f t="shared" si="1351"/>
        <v>0.0002204204418</v>
      </c>
      <c r="CF338" s="126">
        <f t="shared" si="1351"/>
        <v>0.01339330511</v>
      </c>
      <c r="CG338" s="126">
        <f t="shared" si="1351"/>
        <v>0.002969556337</v>
      </c>
      <c r="CH338" s="126">
        <f t="shared" si="1351"/>
        <v>0.003648949999</v>
      </c>
      <c r="CI338" s="126">
        <f t="shared" si="1351"/>
        <v>0.0006584084185</v>
      </c>
      <c r="CJ338" s="126">
        <f t="shared" si="1351"/>
        <v>0.0008090432124</v>
      </c>
      <c r="CK338" s="126">
        <f t="shared" si="1351"/>
        <v>0.0009941411762</v>
      </c>
      <c r="CL338" s="126">
        <f t="shared" si="1351"/>
        <v>0.000145981957</v>
      </c>
      <c r="CM338" s="126">
        <f t="shared" si="1351"/>
        <v>0.0001793806218</v>
      </c>
      <c r="CN338" s="126">
        <f t="shared" si="1351"/>
        <v>0.0002204204418</v>
      </c>
      <c r="CO338" s="126">
        <f t="shared" si="1351"/>
        <v>0.0002708496084</v>
      </c>
      <c r="CP338" s="126">
        <f t="shared" si="1351"/>
        <v>0.01645750918</v>
      </c>
      <c r="CQ338" s="126">
        <f t="shared" si="1351"/>
        <v>0.003648949999</v>
      </c>
      <c r="CR338" s="126">
        <f t="shared" si="1351"/>
        <v>0.004483779591</v>
      </c>
      <c r="CS338" s="126">
        <f t="shared" si="1351"/>
        <v>0.0008090432124</v>
      </c>
      <c r="CT338" s="126">
        <f t="shared" si="1351"/>
        <v>0.0009941411762</v>
      </c>
      <c r="CU338" s="126">
        <f t="shared" si="1351"/>
        <v>0.001221587009</v>
      </c>
      <c r="CV338" s="126">
        <f t="shared" si="1351"/>
        <v>0.0001793806218</v>
      </c>
      <c r="CW338" s="126">
        <f t="shared" si="1351"/>
        <v>0.0002204204418</v>
      </c>
      <c r="CX338" s="126">
        <f t="shared" si="1351"/>
        <v>0.0002708496084</v>
      </c>
      <c r="CY338" s="126">
        <f t="shared" si="1351"/>
        <v>0.0003328162749</v>
      </c>
      <c r="CZ338" s="126">
        <f t="shared" si="1351"/>
        <v>0.02022276101</v>
      </c>
      <c r="DA338" s="126">
        <f t="shared" si="1351"/>
        <v>0.004483779591</v>
      </c>
      <c r="DB338" s="126">
        <f t="shared" si="1351"/>
        <v>0.005509606715</v>
      </c>
      <c r="DC338" s="126">
        <f t="shared" si="1351"/>
        <v>0.0009941411762</v>
      </c>
      <c r="DD338" s="126">
        <f t="shared" si="1351"/>
        <v>0.001221587009</v>
      </c>
      <c r="DE338" s="126">
        <f t="shared" si="1351"/>
        <v>0.001501069322</v>
      </c>
      <c r="DF338" s="126">
        <f t="shared" si="1351"/>
        <v>0.0002204204418</v>
      </c>
      <c r="DG338" s="126">
        <f t="shared" si="1351"/>
        <v>0.0002708496084</v>
      </c>
      <c r="DH338" s="126">
        <f t="shared" si="1351"/>
        <v>0.0003328162749</v>
      </c>
      <c r="DI338" s="126">
        <f t="shared" si="1351"/>
        <v>0.0004089600629</v>
      </c>
      <c r="DJ338" s="126">
        <f t="shared" ref="DJ338:DS338" si="1352">$A338*OFFSET($D338,0,DJ$3)</f>
        <v>0.2518382353</v>
      </c>
      <c r="DK338" s="126">
        <f t="shared" si="1352"/>
        <v>0.05583743678</v>
      </c>
      <c r="DL338" s="126">
        <f t="shared" si="1352"/>
        <v>0.06861227463</v>
      </c>
      <c r="DM338" s="126">
        <f t="shared" si="1352"/>
        <v>0.01238024616</v>
      </c>
      <c r="DN338" s="126">
        <f t="shared" si="1352"/>
        <v>0.01521267628</v>
      </c>
      <c r="DO338" s="126">
        <f t="shared" si="1352"/>
        <v>0.01869312745</v>
      </c>
      <c r="DP338" s="126">
        <f t="shared" si="1352"/>
        <v>0.002744941457</v>
      </c>
      <c r="DQ338" s="126">
        <f t="shared" si="1352"/>
        <v>0.003372946324</v>
      </c>
      <c r="DR338" s="126">
        <f t="shared" si="1352"/>
        <v>0.004144630069</v>
      </c>
      <c r="DS338" s="126">
        <f t="shared" si="1352"/>
        <v>0.005092864446</v>
      </c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5">
        <f t="shared" ref="EF338:EO338" si="1353">D338*EF$3</f>
        <v>-0.002271078519</v>
      </c>
      <c r="EG338" s="125">
        <f t="shared" si="1353"/>
        <v>0.09821501717</v>
      </c>
      <c r="EH338" s="125">
        <f t="shared" si="1353"/>
        <v>0.1566004095</v>
      </c>
      <c r="EI338" s="125">
        <f t="shared" si="1353"/>
        <v>-0.0175404907</v>
      </c>
      <c r="EJ338" s="125">
        <f t="shared" si="1353"/>
        <v>0.03230141859</v>
      </c>
      <c r="EK338" s="125">
        <f t="shared" si="1353"/>
        <v>-0.01664835202</v>
      </c>
      <c r="EL338" s="125">
        <f t="shared" si="1353"/>
        <v>0.003718912191</v>
      </c>
      <c r="EM338" s="125">
        <f t="shared" si="1353"/>
        <v>-0.004072329869</v>
      </c>
      <c r="EN338" s="125">
        <f t="shared" si="1353"/>
        <v>-0.005588142738</v>
      </c>
      <c r="EO338" s="125">
        <f t="shared" si="1353"/>
        <v>0.007004726147</v>
      </c>
      <c r="EP338" s="127">
        <f t="shared" si="17"/>
        <v>0.2517200898</v>
      </c>
      <c r="EQ338" s="127">
        <v>-0.01993983432938118</v>
      </c>
      <c r="ER338" s="127">
        <f t="shared" si="18"/>
        <v>0.2518382353</v>
      </c>
      <c r="ES338" s="127">
        <f t="shared" si="19"/>
        <v>0.00000001395836568</v>
      </c>
      <c r="ET338" s="127">
        <f t="shared" si="20"/>
        <v>0.0329436585</v>
      </c>
    </row>
    <row r="339">
      <c r="A339" s="123">
        <f>'Yield Tabulations'!Z340</f>
        <v>0.259452412</v>
      </c>
      <c r="B339" s="124">
        <f>'Yield Tabulations'!V340</f>
        <v>0.2693965517</v>
      </c>
      <c r="C339" s="124">
        <f>'Yield Tabulations'!W340</f>
        <v>0.2442244224</v>
      </c>
      <c r="D339" s="125">
        <f t="shared" si="11"/>
        <v>1</v>
      </c>
      <c r="E339" s="125">
        <f t="shared" ref="E339:M339" si="1354">POWER($B339,E$1)*POWER($C339,E$2)</f>
        <v>0.2442244224</v>
      </c>
      <c r="F339" s="125">
        <f t="shared" si="1354"/>
        <v>0.2693965517</v>
      </c>
      <c r="G339" s="125">
        <f t="shared" si="1354"/>
        <v>0.05964556852</v>
      </c>
      <c r="H339" s="125">
        <f t="shared" si="1354"/>
        <v>0.06579321725</v>
      </c>
      <c r="I339" s="125">
        <f t="shared" si="1354"/>
        <v>0.07257450208</v>
      </c>
      <c r="J339" s="125">
        <f t="shared" si="1354"/>
        <v>0.01456690452</v>
      </c>
      <c r="K339" s="125">
        <f t="shared" si="1354"/>
        <v>0.01606831048</v>
      </c>
      <c r="L339" s="125">
        <f t="shared" si="1354"/>
        <v>0.01772446585</v>
      </c>
      <c r="M339" s="125">
        <f t="shared" si="1354"/>
        <v>0.0195513206</v>
      </c>
      <c r="N339" s="126">
        <f t="shared" ref="N339:DI339" si="1355">OFFSET($D339,0,N$2)*OFFSET($D339,0,N$3)</f>
        <v>1</v>
      </c>
      <c r="O339" s="126">
        <f t="shared" si="1355"/>
        <v>0.2442244224</v>
      </c>
      <c r="P339" s="126">
        <f t="shared" si="1355"/>
        <v>0.2693965517</v>
      </c>
      <c r="Q339" s="126">
        <f t="shared" si="1355"/>
        <v>0.05964556852</v>
      </c>
      <c r="R339" s="126">
        <f t="shared" si="1355"/>
        <v>0.06579321725</v>
      </c>
      <c r="S339" s="126">
        <f t="shared" si="1355"/>
        <v>0.07257450208</v>
      </c>
      <c r="T339" s="126">
        <f t="shared" si="1355"/>
        <v>0.01456690452</v>
      </c>
      <c r="U339" s="126">
        <f t="shared" si="1355"/>
        <v>0.01606831048</v>
      </c>
      <c r="V339" s="126">
        <f t="shared" si="1355"/>
        <v>0.01772446585</v>
      </c>
      <c r="W339" s="126">
        <f t="shared" si="1355"/>
        <v>0.0195513206</v>
      </c>
      <c r="X339" s="126">
        <f t="shared" si="1355"/>
        <v>0.2442244224</v>
      </c>
      <c r="Y339" s="126">
        <f t="shared" si="1355"/>
        <v>0.05964556852</v>
      </c>
      <c r="Z339" s="126">
        <f t="shared" si="1355"/>
        <v>0.06579321725</v>
      </c>
      <c r="AA339" s="126">
        <f t="shared" si="1355"/>
        <v>0.01456690452</v>
      </c>
      <c r="AB339" s="126">
        <f t="shared" si="1355"/>
        <v>0.01606831048</v>
      </c>
      <c r="AC339" s="126">
        <f t="shared" si="1355"/>
        <v>0.01772446585</v>
      </c>
      <c r="AD339" s="126">
        <f t="shared" si="1355"/>
        <v>0.003557593844</v>
      </c>
      <c r="AE339" s="126">
        <f t="shared" si="1355"/>
        <v>0.003924273848</v>
      </c>
      <c r="AF339" s="126">
        <f t="shared" si="1355"/>
        <v>0.004328747436</v>
      </c>
      <c r="AG339" s="126">
        <f t="shared" si="1355"/>
        <v>0.004774909982</v>
      </c>
      <c r="AH339" s="126">
        <f t="shared" si="1355"/>
        <v>0.2693965517</v>
      </c>
      <c r="AI339" s="126">
        <f t="shared" si="1355"/>
        <v>0.06579321725</v>
      </c>
      <c r="AJ339" s="126">
        <f t="shared" si="1355"/>
        <v>0.07257450208</v>
      </c>
      <c r="AK339" s="126">
        <f t="shared" si="1355"/>
        <v>0.01606831048</v>
      </c>
      <c r="AL339" s="126">
        <f t="shared" si="1355"/>
        <v>0.01772446585</v>
      </c>
      <c r="AM339" s="126">
        <f t="shared" si="1355"/>
        <v>0.0195513206</v>
      </c>
      <c r="AN339" s="126">
        <f t="shared" si="1355"/>
        <v>0.003924273848</v>
      </c>
      <c r="AO339" s="126">
        <f t="shared" si="1355"/>
        <v>0.004328747436</v>
      </c>
      <c r="AP339" s="126">
        <f t="shared" si="1355"/>
        <v>0.004774909982</v>
      </c>
      <c r="AQ339" s="126">
        <f t="shared" si="1355"/>
        <v>0.005267058352</v>
      </c>
      <c r="AR339" s="126">
        <f t="shared" si="1355"/>
        <v>0.05964556852</v>
      </c>
      <c r="AS339" s="126">
        <f t="shared" si="1355"/>
        <v>0.01456690452</v>
      </c>
      <c r="AT339" s="126">
        <f t="shared" si="1355"/>
        <v>0.01606831048</v>
      </c>
      <c r="AU339" s="126">
        <f t="shared" si="1355"/>
        <v>0.003557593844</v>
      </c>
      <c r="AV339" s="126">
        <f t="shared" si="1355"/>
        <v>0.003924273848</v>
      </c>
      <c r="AW339" s="126">
        <f t="shared" si="1355"/>
        <v>0.004328747436</v>
      </c>
      <c r="AX339" s="126">
        <f t="shared" si="1355"/>
        <v>0.0008688513018</v>
      </c>
      <c r="AY339" s="126">
        <f t="shared" si="1355"/>
        <v>0.0009584035139</v>
      </c>
      <c r="AZ339" s="126">
        <f t="shared" si="1355"/>
        <v>0.001057185843</v>
      </c>
      <c r="BA339" s="126">
        <f t="shared" si="1355"/>
        <v>0.001166149633</v>
      </c>
      <c r="BB339" s="126">
        <f t="shared" si="1355"/>
        <v>0.06579321725</v>
      </c>
      <c r="BC339" s="126">
        <f t="shared" si="1355"/>
        <v>0.01606831048</v>
      </c>
      <c r="BD339" s="126">
        <f t="shared" si="1355"/>
        <v>0.01772446585</v>
      </c>
      <c r="BE339" s="126">
        <f t="shared" si="1355"/>
        <v>0.003924273848</v>
      </c>
      <c r="BF339" s="126">
        <f t="shared" si="1355"/>
        <v>0.004328747436</v>
      </c>
      <c r="BG339" s="126">
        <f t="shared" si="1355"/>
        <v>0.004774909982</v>
      </c>
      <c r="BH339" s="126">
        <f t="shared" si="1355"/>
        <v>0.0009584035139</v>
      </c>
      <c r="BI339" s="126">
        <f t="shared" si="1355"/>
        <v>0.001057185843</v>
      </c>
      <c r="BJ339" s="126">
        <f t="shared" si="1355"/>
        <v>0.001166149633</v>
      </c>
      <c r="BK339" s="126">
        <f t="shared" si="1355"/>
        <v>0.001286344284</v>
      </c>
      <c r="BL339" s="126">
        <f t="shared" si="1355"/>
        <v>0.07257450208</v>
      </c>
      <c r="BM339" s="126">
        <f t="shared" si="1355"/>
        <v>0.01772446585</v>
      </c>
      <c r="BN339" s="126">
        <f t="shared" si="1355"/>
        <v>0.0195513206</v>
      </c>
      <c r="BO339" s="126">
        <f t="shared" si="1355"/>
        <v>0.004328747436</v>
      </c>
      <c r="BP339" s="126">
        <f t="shared" si="1355"/>
        <v>0.004774909982</v>
      </c>
      <c r="BQ339" s="126">
        <f t="shared" si="1355"/>
        <v>0.005267058352</v>
      </c>
      <c r="BR339" s="126">
        <f t="shared" si="1355"/>
        <v>0.001057185843</v>
      </c>
      <c r="BS339" s="126">
        <f t="shared" si="1355"/>
        <v>0.001166149633</v>
      </c>
      <c r="BT339" s="126">
        <f t="shared" si="1355"/>
        <v>0.001286344284</v>
      </c>
      <c r="BU339" s="126">
        <f t="shared" si="1355"/>
        <v>0.001418927358</v>
      </c>
      <c r="BV339" s="126">
        <f t="shared" si="1355"/>
        <v>0.01456690452</v>
      </c>
      <c r="BW339" s="126">
        <f t="shared" si="1355"/>
        <v>0.003557593844</v>
      </c>
      <c r="BX339" s="126">
        <f t="shared" si="1355"/>
        <v>0.003924273848</v>
      </c>
      <c r="BY339" s="126">
        <f t="shared" si="1355"/>
        <v>0.0008688513018</v>
      </c>
      <c r="BZ339" s="126">
        <f t="shared" si="1355"/>
        <v>0.0009584035139</v>
      </c>
      <c r="CA339" s="126">
        <f t="shared" si="1355"/>
        <v>0.001057185843</v>
      </c>
      <c r="CB339" s="126">
        <f t="shared" si="1355"/>
        <v>0.0002121947074</v>
      </c>
      <c r="CC339" s="126">
        <f t="shared" si="1355"/>
        <v>0.0002340655447</v>
      </c>
      <c r="CD339" s="126">
        <f t="shared" si="1355"/>
        <v>0.0002581906018</v>
      </c>
      <c r="CE339" s="126">
        <f t="shared" si="1355"/>
        <v>0.0002848022205</v>
      </c>
      <c r="CF339" s="126">
        <f t="shared" si="1355"/>
        <v>0.01606831048</v>
      </c>
      <c r="CG339" s="126">
        <f t="shared" si="1355"/>
        <v>0.003924273848</v>
      </c>
      <c r="CH339" s="126">
        <f t="shared" si="1355"/>
        <v>0.004328747436</v>
      </c>
      <c r="CI339" s="126">
        <f t="shared" si="1355"/>
        <v>0.0009584035139</v>
      </c>
      <c r="CJ339" s="126">
        <f t="shared" si="1355"/>
        <v>0.001057185843</v>
      </c>
      <c r="CK339" s="126">
        <f t="shared" si="1355"/>
        <v>0.001166149633</v>
      </c>
      <c r="CL339" s="126">
        <f t="shared" si="1355"/>
        <v>0.0002340655447</v>
      </c>
      <c r="CM339" s="126">
        <f t="shared" si="1355"/>
        <v>0.0002581906018</v>
      </c>
      <c r="CN339" s="126">
        <f t="shared" si="1355"/>
        <v>0.0002848022205</v>
      </c>
      <c r="CO339" s="126">
        <f t="shared" si="1355"/>
        <v>0.0003141566898</v>
      </c>
      <c r="CP339" s="126">
        <f t="shared" si="1355"/>
        <v>0.01772446585</v>
      </c>
      <c r="CQ339" s="126">
        <f t="shared" si="1355"/>
        <v>0.004328747436</v>
      </c>
      <c r="CR339" s="126">
        <f t="shared" si="1355"/>
        <v>0.004774909982</v>
      </c>
      <c r="CS339" s="126">
        <f t="shared" si="1355"/>
        <v>0.001057185843</v>
      </c>
      <c r="CT339" s="126">
        <f t="shared" si="1355"/>
        <v>0.001166149633</v>
      </c>
      <c r="CU339" s="126">
        <f t="shared" si="1355"/>
        <v>0.001286344284</v>
      </c>
      <c r="CV339" s="126">
        <f t="shared" si="1355"/>
        <v>0.0002581906018</v>
      </c>
      <c r="CW339" s="126">
        <f t="shared" si="1355"/>
        <v>0.0002848022205</v>
      </c>
      <c r="CX339" s="126">
        <f t="shared" si="1355"/>
        <v>0.0003141566898</v>
      </c>
      <c r="CY339" s="126">
        <f t="shared" si="1355"/>
        <v>0.0003465367145</v>
      </c>
      <c r="CZ339" s="126">
        <f t="shared" si="1355"/>
        <v>0.0195513206</v>
      </c>
      <c r="DA339" s="126">
        <f t="shared" si="1355"/>
        <v>0.004774909982</v>
      </c>
      <c r="DB339" s="126">
        <f t="shared" si="1355"/>
        <v>0.005267058352</v>
      </c>
      <c r="DC339" s="126">
        <f t="shared" si="1355"/>
        <v>0.001166149633</v>
      </c>
      <c r="DD339" s="126">
        <f t="shared" si="1355"/>
        <v>0.001286344284</v>
      </c>
      <c r="DE339" s="126">
        <f t="shared" si="1355"/>
        <v>0.001418927358</v>
      </c>
      <c r="DF339" s="126">
        <f t="shared" si="1355"/>
        <v>0.0002848022205</v>
      </c>
      <c r="DG339" s="126">
        <f t="shared" si="1355"/>
        <v>0.0003141566898</v>
      </c>
      <c r="DH339" s="126">
        <f t="shared" si="1355"/>
        <v>0.0003465367145</v>
      </c>
      <c r="DI339" s="126">
        <f t="shared" si="1355"/>
        <v>0.0003822541373</v>
      </c>
      <c r="DJ339" s="126">
        <f t="shared" ref="DJ339:DS339" si="1356">$A339*OFFSET($D339,0,DJ$3)</f>
        <v>0.259452412</v>
      </c>
      <c r="DK339" s="126">
        <f t="shared" si="1356"/>
        <v>0.06336461547</v>
      </c>
      <c r="DL339" s="126">
        <f t="shared" si="1356"/>
        <v>0.06989558513</v>
      </c>
      <c r="DM339" s="126">
        <f t="shared" si="1356"/>
        <v>0.01547518662</v>
      </c>
      <c r="DN339" s="126">
        <f t="shared" si="1356"/>
        <v>0.01707020891</v>
      </c>
      <c r="DO339" s="126">
        <f t="shared" si="1356"/>
        <v>0.01882962961</v>
      </c>
      <c r="DP339" s="126">
        <f t="shared" si="1356"/>
        <v>0.003779418514</v>
      </c>
      <c r="DQ339" s="126">
        <f t="shared" si="1356"/>
        <v>0.004168961912</v>
      </c>
      <c r="DR339" s="126">
        <f t="shared" si="1356"/>
        <v>0.004598655417</v>
      </c>
      <c r="DS339" s="126">
        <f t="shared" si="1356"/>
        <v>0.005072637288</v>
      </c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5">
        <f t="shared" ref="EF339:EO339" si="1357">D339*EF$3</f>
        <v>-0.002271078519</v>
      </c>
      <c r="EG339" s="125">
        <f t="shared" si="1357"/>
        <v>0.1081840366</v>
      </c>
      <c r="EH339" s="125">
        <f t="shared" si="1357"/>
        <v>0.1548477061</v>
      </c>
      <c r="EI339" s="125">
        <f t="shared" si="1357"/>
        <v>-0.02128199361</v>
      </c>
      <c r="EJ339" s="125">
        <f t="shared" si="1357"/>
        <v>0.03518185735</v>
      </c>
      <c r="EK339" s="125">
        <f t="shared" si="1357"/>
        <v>-0.01627777404</v>
      </c>
      <c r="EL339" s="125">
        <f t="shared" si="1357"/>
        <v>0.004970176125</v>
      </c>
      <c r="EM339" s="125">
        <f t="shared" si="1357"/>
        <v>-0.004885684317</v>
      </c>
      <c r="EN339" s="125">
        <f t="shared" si="1357"/>
        <v>-0.006018337531</v>
      </c>
      <c r="EO339" s="125">
        <f t="shared" si="1357"/>
        <v>0.006772153742</v>
      </c>
      <c r="EP339" s="127">
        <f t="shared" si="17"/>
        <v>0.2592210618</v>
      </c>
      <c r="EQ339" s="127">
        <v>-0.01993983432938118</v>
      </c>
      <c r="ER339" s="127">
        <f t="shared" si="18"/>
        <v>0.259452412</v>
      </c>
      <c r="ES339" s="127">
        <f t="shared" si="19"/>
        <v>0.00000005352290224</v>
      </c>
      <c r="ET339" s="127">
        <f t="shared" si="20"/>
        <v>0.03023762895</v>
      </c>
    </row>
    <row r="340">
      <c r="A340" s="123">
        <f>'Yield Tabulations'!Z341</f>
        <v>0.2359550562</v>
      </c>
      <c r="B340" s="124">
        <f>'Yield Tabulations'!V341</f>
        <v>0.2358803987</v>
      </c>
      <c r="C340" s="124">
        <f>'Yield Tabulations'!W341</f>
        <v>0.2360515021</v>
      </c>
      <c r="D340" s="125">
        <f t="shared" si="11"/>
        <v>1</v>
      </c>
      <c r="E340" s="125">
        <f t="shared" ref="E340:M340" si="1358">POWER($B340,E$1)*POWER($C340,E$2)</f>
        <v>0.2360515021</v>
      </c>
      <c r="F340" s="125">
        <f t="shared" si="1358"/>
        <v>0.2358803987</v>
      </c>
      <c r="G340" s="125">
        <f t="shared" si="1358"/>
        <v>0.05572031167</v>
      </c>
      <c r="H340" s="125">
        <f t="shared" si="1358"/>
        <v>0.05567992243</v>
      </c>
      <c r="I340" s="125">
        <f t="shared" si="1358"/>
        <v>0.05563956248</v>
      </c>
      <c r="J340" s="125">
        <f t="shared" si="1358"/>
        <v>0.01315286327</v>
      </c>
      <c r="K340" s="125">
        <f t="shared" si="1358"/>
        <v>0.01314332933</v>
      </c>
      <c r="L340" s="125">
        <f t="shared" si="1358"/>
        <v>0.0131338023</v>
      </c>
      <c r="M340" s="125">
        <f t="shared" si="1358"/>
        <v>0.01312428218</v>
      </c>
      <c r="N340" s="126">
        <f t="shared" ref="N340:DI340" si="1359">OFFSET($D340,0,N$2)*OFFSET($D340,0,N$3)</f>
        <v>1</v>
      </c>
      <c r="O340" s="126">
        <f t="shared" si="1359"/>
        <v>0.2360515021</v>
      </c>
      <c r="P340" s="126">
        <f t="shared" si="1359"/>
        <v>0.2358803987</v>
      </c>
      <c r="Q340" s="126">
        <f t="shared" si="1359"/>
        <v>0.05572031167</v>
      </c>
      <c r="R340" s="126">
        <f t="shared" si="1359"/>
        <v>0.05567992243</v>
      </c>
      <c r="S340" s="126">
        <f t="shared" si="1359"/>
        <v>0.05563956248</v>
      </c>
      <c r="T340" s="126">
        <f t="shared" si="1359"/>
        <v>0.01315286327</v>
      </c>
      <c r="U340" s="126">
        <f t="shared" si="1359"/>
        <v>0.01314332933</v>
      </c>
      <c r="V340" s="126">
        <f t="shared" si="1359"/>
        <v>0.0131338023</v>
      </c>
      <c r="W340" s="126">
        <f t="shared" si="1359"/>
        <v>0.01312428218</v>
      </c>
      <c r="X340" s="126">
        <f t="shared" si="1359"/>
        <v>0.2360515021</v>
      </c>
      <c r="Y340" s="126">
        <f t="shared" si="1359"/>
        <v>0.05572031167</v>
      </c>
      <c r="Z340" s="126">
        <f t="shared" si="1359"/>
        <v>0.05567992243</v>
      </c>
      <c r="AA340" s="126">
        <f t="shared" si="1359"/>
        <v>0.01315286327</v>
      </c>
      <c r="AB340" s="126">
        <f t="shared" si="1359"/>
        <v>0.01314332933</v>
      </c>
      <c r="AC340" s="126">
        <f t="shared" si="1359"/>
        <v>0.0131338023</v>
      </c>
      <c r="AD340" s="126">
        <f t="shared" si="1359"/>
        <v>0.003104753132</v>
      </c>
      <c r="AE340" s="126">
        <f t="shared" si="1359"/>
        <v>0.003102502631</v>
      </c>
      <c r="AF340" s="126">
        <f t="shared" si="1359"/>
        <v>0.003100253762</v>
      </c>
      <c r="AG340" s="126">
        <f t="shared" si="1359"/>
        <v>0.003098006523</v>
      </c>
      <c r="AH340" s="126">
        <f t="shared" si="1359"/>
        <v>0.2358803987</v>
      </c>
      <c r="AI340" s="126">
        <f t="shared" si="1359"/>
        <v>0.05567992243</v>
      </c>
      <c r="AJ340" s="126">
        <f t="shared" si="1359"/>
        <v>0.05563956248</v>
      </c>
      <c r="AK340" s="126">
        <f t="shared" si="1359"/>
        <v>0.01314332933</v>
      </c>
      <c r="AL340" s="126">
        <f t="shared" si="1359"/>
        <v>0.0131338023</v>
      </c>
      <c r="AM340" s="126">
        <f t="shared" si="1359"/>
        <v>0.01312428218</v>
      </c>
      <c r="AN340" s="126">
        <f t="shared" si="1359"/>
        <v>0.003102502631</v>
      </c>
      <c r="AO340" s="126">
        <f t="shared" si="1359"/>
        <v>0.003100253762</v>
      </c>
      <c r="AP340" s="126">
        <f t="shared" si="1359"/>
        <v>0.003098006523</v>
      </c>
      <c r="AQ340" s="126">
        <f t="shared" si="1359"/>
        <v>0.003095760913</v>
      </c>
      <c r="AR340" s="126">
        <f t="shared" si="1359"/>
        <v>0.05572031167</v>
      </c>
      <c r="AS340" s="126">
        <f t="shared" si="1359"/>
        <v>0.01315286327</v>
      </c>
      <c r="AT340" s="126">
        <f t="shared" si="1359"/>
        <v>0.01314332933</v>
      </c>
      <c r="AU340" s="126">
        <f t="shared" si="1359"/>
        <v>0.003104753132</v>
      </c>
      <c r="AV340" s="126">
        <f t="shared" si="1359"/>
        <v>0.003102502631</v>
      </c>
      <c r="AW340" s="126">
        <f t="shared" si="1359"/>
        <v>0.003100253762</v>
      </c>
      <c r="AX340" s="126">
        <f t="shared" si="1359"/>
        <v>0.0007328816406</v>
      </c>
      <c r="AY340" s="126">
        <f t="shared" si="1359"/>
        <v>0.0007323504066</v>
      </c>
      <c r="AZ340" s="126">
        <f t="shared" si="1359"/>
        <v>0.0007318195576</v>
      </c>
      <c r="BA340" s="126">
        <f t="shared" si="1359"/>
        <v>0.0007312890934</v>
      </c>
      <c r="BB340" s="126">
        <f t="shared" si="1359"/>
        <v>0.05567992243</v>
      </c>
      <c r="BC340" s="126">
        <f t="shared" si="1359"/>
        <v>0.01314332933</v>
      </c>
      <c r="BD340" s="126">
        <f t="shared" si="1359"/>
        <v>0.0131338023</v>
      </c>
      <c r="BE340" s="126">
        <f t="shared" si="1359"/>
        <v>0.003102502631</v>
      </c>
      <c r="BF340" s="126">
        <f t="shared" si="1359"/>
        <v>0.003100253762</v>
      </c>
      <c r="BG340" s="126">
        <f t="shared" si="1359"/>
        <v>0.003098006523</v>
      </c>
      <c r="BH340" s="126">
        <f t="shared" si="1359"/>
        <v>0.0007323504066</v>
      </c>
      <c r="BI340" s="126">
        <f t="shared" si="1359"/>
        <v>0.0007318195576</v>
      </c>
      <c r="BJ340" s="126">
        <f t="shared" si="1359"/>
        <v>0.0007312890934</v>
      </c>
      <c r="BK340" s="126">
        <f t="shared" si="1359"/>
        <v>0.0007307590137</v>
      </c>
      <c r="BL340" s="126">
        <f t="shared" si="1359"/>
        <v>0.05563956248</v>
      </c>
      <c r="BM340" s="126">
        <f t="shared" si="1359"/>
        <v>0.0131338023</v>
      </c>
      <c r="BN340" s="126">
        <f t="shared" si="1359"/>
        <v>0.01312428218</v>
      </c>
      <c r="BO340" s="126">
        <f t="shared" si="1359"/>
        <v>0.003100253762</v>
      </c>
      <c r="BP340" s="126">
        <f t="shared" si="1359"/>
        <v>0.003098006523</v>
      </c>
      <c r="BQ340" s="126">
        <f t="shared" si="1359"/>
        <v>0.003095760913</v>
      </c>
      <c r="BR340" s="126">
        <f t="shared" si="1359"/>
        <v>0.0007318195576</v>
      </c>
      <c r="BS340" s="126">
        <f t="shared" si="1359"/>
        <v>0.0007312890934</v>
      </c>
      <c r="BT340" s="126">
        <f t="shared" si="1359"/>
        <v>0.0007307590137</v>
      </c>
      <c r="BU340" s="126">
        <f t="shared" si="1359"/>
        <v>0.0007302293183</v>
      </c>
      <c r="BV340" s="126">
        <f t="shared" si="1359"/>
        <v>0.01315286327</v>
      </c>
      <c r="BW340" s="126">
        <f t="shared" si="1359"/>
        <v>0.003104753132</v>
      </c>
      <c r="BX340" s="126">
        <f t="shared" si="1359"/>
        <v>0.003102502631</v>
      </c>
      <c r="BY340" s="126">
        <f t="shared" si="1359"/>
        <v>0.0007328816406</v>
      </c>
      <c r="BZ340" s="126">
        <f t="shared" si="1359"/>
        <v>0.0007323504066</v>
      </c>
      <c r="CA340" s="126">
        <f t="shared" si="1359"/>
        <v>0.0007318195576</v>
      </c>
      <c r="CB340" s="126">
        <f t="shared" si="1359"/>
        <v>0.0001729978122</v>
      </c>
      <c r="CC340" s="126">
        <f t="shared" si="1359"/>
        <v>0.0001728724136</v>
      </c>
      <c r="CD340" s="126">
        <f t="shared" si="1359"/>
        <v>0.0001727471059</v>
      </c>
      <c r="CE340" s="126">
        <f t="shared" si="1359"/>
        <v>0.000172621889</v>
      </c>
      <c r="CF340" s="126">
        <f t="shared" si="1359"/>
        <v>0.01314332933</v>
      </c>
      <c r="CG340" s="126">
        <f t="shared" si="1359"/>
        <v>0.003102502631</v>
      </c>
      <c r="CH340" s="126">
        <f t="shared" si="1359"/>
        <v>0.003100253762</v>
      </c>
      <c r="CI340" s="126">
        <f t="shared" si="1359"/>
        <v>0.0007323504066</v>
      </c>
      <c r="CJ340" s="126">
        <f t="shared" si="1359"/>
        <v>0.0007318195576</v>
      </c>
      <c r="CK340" s="126">
        <f t="shared" si="1359"/>
        <v>0.0007312890934</v>
      </c>
      <c r="CL340" s="126">
        <f t="shared" si="1359"/>
        <v>0.0001728724136</v>
      </c>
      <c r="CM340" s="126">
        <f t="shared" si="1359"/>
        <v>0.0001727471059</v>
      </c>
      <c r="CN340" s="126">
        <f t="shared" si="1359"/>
        <v>0.000172621889</v>
      </c>
      <c r="CO340" s="126">
        <f t="shared" si="1359"/>
        <v>0.0001724967629</v>
      </c>
      <c r="CP340" s="126">
        <f t="shared" si="1359"/>
        <v>0.0131338023</v>
      </c>
      <c r="CQ340" s="126">
        <f t="shared" si="1359"/>
        <v>0.003100253762</v>
      </c>
      <c r="CR340" s="126">
        <f t="shared" si="1359"/>
        <v>0.003098006523</v>
      </c>
      <c r="CS340" s="126">
        <f t="shared" si="1359"/>
        <v>0.0007318195576</v>
      </c>
      <c r="CT340" s="126">
        <f t="shared" si="1359"/>
        <v>0.0007312890934</v>
      </c>
      <c r="CU340" s="126">
        <f t="shared" si="1359"/>
        <v>0.0007307590137</v>
      </c>
      <c r="CV340" s="126">
        <f t="shared" si="1359"/>
        <v>0.0001727471059</v>
      </c>
      <c r="CW340" s="126">
        <f t="shared" si="1359"/>
        <v>0.000172621889</v>
      </c>
      <c r="CX340" s="126">
        <f t="shared" si="1359"/>
        <v>0.0001724967629</v>
      </c>
      <c r="CY340" s="126">
        <f t="shared" si="1359"/>
        <v>0.0001723717275</v>
      </c>
      <c r="CZ340" s="126">
        <f t="shared" si="1359"/>
        <v>0.01312428218</v>
      </c>
      <c r="DA340" s="126">
        <f t="shared" si="1359"/>
        <v>0.003098006523</v>
      </c>
      <c r="DB340" s="126">
        <f t="shared" si="1359"/>
        <v>0.003095760913</v>
      </c>
      <c r="DC340" s="126">
        <f t="shared" si="1359"/>
        <v>0.0007312890934</v>
      </c>
      <c r="DD340" s="126">
        <f t="shared" si="1359"/>
        <v>0.0007307590137</v>
      </c>
      <c r="DE340" s="126">
        <f t="shared" si="1359"/>
        <v>0.0007302293183</v>
      </c>
      <c r="DF340" s="126">
        <f t="shared" si="1359"/>
        <v>0.000172621889</v>
      </c>
      <c r="DG340" s="126">
        <f t="shared" si="1359"/>
        <v>0.0001724967629</v>
      </c>
      <c r="DH340" s="126">
        <f t="shared" si="1359"/>
        <v>0.0001723717275</v>
      </c>
      <c r="DI340" s="126">
        <f t="shared" si="1359"/>
        <v>0.0001722467827</v>
      </c>
      <c r="DJ340" s="126">
        <f t="shared" ref="DJ340:DS340" si="1360">$A340*OFFSET($D340,0,DJ$3)</f>
        <v>0.2359550562</v>
      </c>
      <c r="DK340" s="126">
        <f t="shared" si="1360"/>
        <v>0.05569754545</v>
      </c>
      <c r="DL340" s="126">
        <f t="shared" si="1360"/>
        <v>0.05565717272</v>
      </c>
      <c r="DM340" s="126">
        <f t="shared" si="1360"/>
        <v>0.01314748927</v>
      </c>
      <c r="DN340" s="126">
        <f t="shared" si="1360"/>
        <v>0.01313795923</v>
      </c>
      <c r="DO340" s="126">
        <f t="shared" si="1360"/>
        <v>0.01312843609</v>
      </c>
      <c r="DP340" s="126">
        <f t="shared" si="1360"/>
        <v>0.003103484591</v>
      </c>
      <c r="DQ340" s="126">
        <f t="shared" si="1360"/>
        <v>0.00310123501</v>
      </c>
      <c r="DR340" s="126">
        <f t="shared" si="1360"/>
        <v>0.00309898706</v>
      </c>
      <c r="DS340" s="126">
        <f t="shared" si="1360"/>
        <v>0.003096740739</v>
      </c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5">
        <f t="shared" ref="EF340:EO340" si="1361">D340*EF$3</f>
        <v>-0.002271078519</v>
      </c>
      <c r="EG340" s="125">
        <f t="shared" si="1361"/>
        <v>0.1045636799</v>
      </c>
      <c r="EH340" s="125">
        <f t="shared" si="1361"/>
        <v>0.1355827994</v>
      </c>
      <c r="EI340" s="125">
        <f t="shared" si="1361"/>
        <v>-0.01988143204</v>
      </c>
      <c r="EJ340" s="125">
        <f t="shared" si="1361"/>
        <v>0.02977393674</v>
      </c>
      <c r="EK340" s="125">
        <f t="shared" si="1361"/>
        <v>-0.01247942734</v>
      </c>
      <c r="EL340" s="125">
        <f t="shared" si="1361"/>
        <v>0.004487710268</v>
      </c>
      <c r="EM340" s="125">
        <f t="shared" si="1361"/>
        <v>-0.003996322952</v>
      </c>
      <c r="EN340" s="125">
        <f t="shared" si="1361"/>
        <v>-0.004459578978</v>
      </c>
      <c r="EO340" s="125">
        <f t="shared" si="1361"/>
        <v>0.004545966918</v>
      </c>
      <c r="EP340" s="127">
        <f t="shared" si="17"/>
        <v>0.2358662534</v>
      </c>
      <c r="EQ340" s="127">
        <v>-0.01993983432938118</v>
      </c>
      <c r="ER340" s="127">
        <f t="shared" si="18"/>
        <v>0.2359550562</v>
      </c>
      <c r="ES340" s="127">
        <f t="shared" si="19"/>
        <v>0.000000007885924839</v>
      </c>
      <c r="ET340" s="127">
        <f t="shared" si="20"/>
        <v>0.03896165115</v>
      </c>
    </row>
    <row r="341">
      <c r="A341" s="123">
        <f>'Yield Tabulations'!Z342</f>
        <v>0.2346723044</v>
      </c>
      <c r="B341" s="124">
        <f>'Yield Tabulations'!V342</f>
        <v>0.2583892617</v>
      </c>
      <c r="C341" s="124">
        <f>'Yield Tabulations'!W342</f>
        <v>0.1942857143</v>
      </c>
      <c r="D341" s="125">
        <f t="shared" si="11"/>
        <v>1</v>
      </c>
      <c r="E341" s="125">
        <f t="shared" ref="E341:M341" si="1362">POWER($B341,E$1)*POWER($C341,E$2)</f>
        <v>0.1942857143</v>
      </c>
      <c r="F341" s="125">
        <f t="shared" si="1362"/>
        <v>0.2583892617</v>
      </c>
      <c r="G341" s="125">
        <f t="shared" si="1362"/>
        <v>0.03774693878</v>
      </c>
      <c r="H341" s="125">
        <f t="shared" si="1362"/>
        <v>0.05020134228</v>
      </c>
      <c r="I341" s="125">
        <f t="shared" si="1362"/>
        <v>0.06676501059</v>
      </c>
      <c r="J341" s="125">
        <f t="shared" si="1362"/>
        <v>0.007333690962</v>
      </c>
      <c r="K341" s="125">
        <f t="shared" si="1362"/>
        <v>0.009753403643</v>
      </c>
      <c r="L341" s="125">
        <f t="shared" si="1362"/>
        <v>0.01297148777</v>
      </c>
      <c r="M341" s="125">
        <f t="shared" si="1362"/>
        <v>0.0172513618</v>
      </c>
      <c r="N341" s="126">
        <f t="shared" ref="N341:DI341" si="1363">OFFSET($D341,0,N$2)*OFFSET($D341,0,N$3)</f>
        <v>1</v>
      </c>
      <c r="O341" s="126">
        <f t="shared" si="1363"/>
        <v>0.1942857143</v>
      </c>
      <c r="P341" s="126">
        <f t="shared" si="1363"/>
        <v>0.2583892617</v>
      </c>
      <c r="Q341" s="126">
        <f t="shared" si="1363"/>
        <v>0.03774693878</v>
      </c>
      <c r="R341" s="126">
        <f t="shared" si="1363"/>
        <v>0.05020134228</v>
      </c>
      <c r="S341" s="126">
        <f t="shared" si="1363"/>
        <v>0.06676501059</v>
      </c>
      <c r="T341" s="126">
        <f t="shared" si="1363"/>
        <v>0.007333690962</v>
      </c>
      <c r="U341" s="126">
        <f t="shared" si="1363"/>
        <v>0.009753403643</v>
      </c>
      <c r="V341" s="126">
        <f t="shared" si="1363"/>
        <v>0.01297148777</v>
      </c>
      <c r="W341" s="126">
        <f t="shared" si="1363"/>
        <v>0.0172513618</v>
      </c>
      <c r="X341" s="126">
        <f t="shared" si="1363"/>
        <v>0.1942857143</v>
      </c>
      <c r="Y341" s="126">
        <f t="shared" si="1363"/>
        <v>0.03774693878</v>
      </c>
      <c r="Z341" s="126">
        <f t="shared" si="1363"/>
        <v>0.05020134228</v>
      </c>
      <c r="AA341" s="126">
        <f t="shared" si="1363"/>
        <v>0.007333690962</v>
      </c>
      <c r="AB341" s="126">
        <f t="shared" si="1363"/>
        <v>0.009753403643</v>
      </c>
      <c r="AC341" s="126">
        <f t="shared" si="1363"/>
        <v>0.01297148777</v>
      </c>
      <c r="AD341" s="126">
        <f t="shared" si="1363"/>
        <v>0.001424831387</v>
      </c>
      <c r="AE341" s="126">
        <f t="shared" si="1363"/>
        <v>0.001894946994</v>
      </c>
      <c r="AF341" s="126">
        <f t="shared" si="1363"/>
        <v>0.002520174767</v>
      </c>
      <c r="AG341" s="126">
        <f t="shared" si="1363"/>
        <v>0.003351693149</v>
      </c>
      <c r="AH341" s="126">
        <f t="shared" si="1363"/>
        <v>0.2583892617</v>
      </c>
      <c r="AI341" s="126">
        <f t="shared" si="1363"/>
        <v>0.05020134228</v>
      </c>
      <c r="AJ341" s="126">
        <f t="shared" si="1363"/>
        <v>0.06676501059</v>
      </c>
      <c r="AK341" s="126">
        <f t="shared" si="1363"/>
        <v>0.009753403643</v>
      </c>
      <c r="AL341" s="126">
        <f t="shared" si="1363"/>
        <v>0.01297148777</v>
      </c>
      <c r="AM341" s="126">
        <f t="shared" si="1363"/>
        <v>0.0172513618</v>
      </c>
      <c r="AN341" s="126">
        <f t="shared" si="1363"/>
        <v>0.001894946994</v>
      </c>
      <c r="AO341" s="126">
        <f t="shared" si="1363"/>
        <v>0.002520174767</v>
      </c>
      <c r="AP341" s="126">
        <f t="shared" si="1363"/>
        <v>0.003351693149</v>
      </c>
      <c r="AQ341" s="126">
        <f t="shared" si="1363"/>
        <v>0.004457566638</v>
      </c>
      <c r="AR341" s="126">
        <f t="shared" si="1363"/>
        <v>0.03774693878</v>
      </c>
      <c r="AS341" s="126">
        <f t="shared" si="1363"/>
        <v>0.007333690962</v>
      </c>
      <c r="AT341" s="126">
        <f t="shared" si="1363"/>
        <v>0.009753403643</v>
      </c>
      <c r="AU341" s="126">
        <f t="shared" si="1363"/>
        <v>0.001424831387</v>
      </c>
      <c r="AV341" s="126">
        <f t="shared" si="1363"/>
        <v>0.001894946994</v>
      </c>
      <c r="AW341" s="126">
        <f t="shared" si="1363"/>
        <v>0.002520174767</v>
      </c>
      <c r="AX341" s="126">
        <f t="shared" si="1363"/>
        <v>0.0002768243837</v>
      </c>
      <c r="AY341" s="126">
        <f t="shared" si="1363"/>
        <v>0.0003681611302</v>
      </c>
      <c r="AZ341" s="126">
        <f t="shared" si="1363"/>
        <v>0.0004896339547</v>
      </c>
      <c r="BA341" s="126">
        <f t="shared" si="1363"/>
        <v>0.0006511860975</v>
      </c>
      <c r="BB341" s="126">
        <f t="shared" si="1363"/>
        <v>0.05020134228</v>
      </c>
      <c r="BC341" s="126">
        <f t="shared" si="1363"/>
        <v>0.009753403643</v>
      </c>
      <c r="BD341" s="126">
        <f t="shared" si="1363"/>
        <v>0.01297148777</v>
      </c>
      <c r="BE341" s="126">
        <f t="shared" si="1363"/>
        <v>0.001894946994</v>
      </c>
      <c r="BF341" s="126">
        <f t="shared" si="1363"/>
        <v>0.002520174767</v>
      </c>
      <c r="BG341" s="126">
        <f t="shared" si="1363"/>
        <v>0.003351693149</v>
      </c>
      <c r="BH341" s="126">
        <f t="shared" si="1363"/>
        <v>0.0003681611302</v>
      </c>
      <c r="BI341" s="126">
        <f t="shared" si="1363"/>
        <v>0.0004896339547</v>
      </c>
      <c r="BJ341" s="126">
        <f t="shared" si="1363"/>
        <v>0.0006511860975</v>
      </c>
      <c r="BK341" s="126">
        <f t="shared" si="1363"/>
        <v>0.0008660415183</v>
      </c>
      <c r="BL341" s="126">
        <f t="shared" si="1363"/>
        <v>0.06676501059</v>
      </c>
      <c r="BM341" s="126">
        <f t="shared" si="1363"/>
        <v>0.01297148777</v>
      </c>
      <c r="BN341" s="126">
        <f t="shared" si="1363"/>
        <v>0.0172513618</v>
      </c>
      <c r="BO341" s="126">
        <f t="shared" si="1363"/>
        <v>0.002520174767</v>
      </c>
      <c r="BP341" s="126">
        <f t="shared" si="1363"/>
        <v>0.003351693149</v>
      </c>
      <c r="BQ341" s="126">
        <f t="shared" si="1363"/>
        <v>0.004457566638</v>
      </c>
      <c r="BR341" s="126">
        <f t="shared" si="1363"/>
        <v>0.0004896339547</v>
      </c>
      <c r="BS341" s="126">
        <f t="shared" si="1363"/>
        <v>0.0006511860975</v>
      </c>
      <c r="BT341" s="126">
        <f t="shared" si="1363"/>
        <v>0.0008660415183</v>
      </c>
      <c r="BU341" s="126">
        <f t="shared" si="1363"/>
        <v>0.001151787353</v>
      </c>
      <c r="BV341" s="126">
        <f t="shared" si="1363"/>
        <v>0.007333690962</v>
      </c>
      <c r="BW341" s="126">
        <f t="shared" si="1363"/>
        <v>0.001424831387</v>
      </c>
      <c r="BX341" s="126">
        <f t="shared" si="1363"/>
        <v>0.001894946994</v>
      </c>
      <c r="BY341" s="126">
        <f t="shared" si="1363"/>
        <v>0.0002768243837</v>
      </c>
      <c r="BZ341" s="126">
        <f t="shared" si="1363"/>
        <v>0.0003681611302</v>
      </c>
      <c r="CA341" s="126">
        <f t="shared" si="1363"/>
        <v>0.0004896339547</v>
      </c>
      <c r="CB341" s="126">
        <f t="shared" si="1363"/>
        <v>0.00005378302313</v>
      </c>
      <c r="CC341" s="126">
        <f t="shared" si="1363"/>
        <v>0.00007152844815</v>
      </c>
      <c r="CD341" s="126">
        <f t="shared" si="1363"/>
        <v>0.00009512888263</v>
      </c>
      <c r="CE341" s="126">
        <f t="shared" si="1363"/>
        <v>0.0001265161561</v>
      </c>
      <c r="CF341" s="126">
        <f t="shared" si="1363"/>
        <v>0.009753403643</v>
      </c>
      <c r="CG341" s="126">
        <f t="shared" si="1363"/>
        <v>0.001894946994</v>
      </c>
      <c r="CH341" s="126">
        <f t="shared" si="1363"/>
        <v>0.002520174767</v>
      </c>
      <c r="CI341" s="126">
        <f t="shared" si="1363"/>
        <v>0.0003681611302</v>
      </c>
      <c r="CJ341" s="126">
        <f t="shared" si="1363"/>
        <v>0.0004896339547</v>
      </c>
      <c r="CK341" s="126">
        <f t="shared" si="1363"/>
        <v>0.0006511860975</v>
      </c>
      <c r="CL341" s="126">
        <f t="shared" si="1363"/>
        <v>0.00007152844815</v>
      </c>
      <c r="CM341" s="126">
        <f t="shared" si="1363"/>
        <v>0.00009512888263</v>
      </c>
      <c r="CN341" s="126">
        <f t="shared" si="1363"/>
        <v>0.0001265161561</v>
      </c>
      <c r="CO341" s="126">
        <f t="shared" si="1363"/>
        <v>0.000168259495</v>
      </c>
      <c r="CP341" s="126">
        <f t="shared" si="1363"/>
        <v>0.01297148777</v>
      </c>
      <c r="CQ341" s="126">
        <f t="shared" si="1363"/>
        <v>0.002520174767</v>
      </c>
      <c r="CR341" s="126">
        <f t="shared" si="1363"/>
        <v>0.003351693149</v>
      </c>
      <c r="CS341" s="126">
        <f t="shared" si="1363"/>
        <v>0.0004896339547</v>
      </c>
      <c r="CT341" s="126">
        <f t="shared" si="1363"/>
        <v>0.0006511860975</v>
      </c>
      <c r="CU341" s="126">
        <f t="shared" si="1363"/>
        <v>0.0008660415183</v>
      </c>
      <c r="CV341" s="126">
        <f t="shared" si="1363"/>
        <v>0.00009512888263</v>
      </c>
      <c r="CW341" s="126">
        <f t="shared" si="1363"/>
        <v>0.0001265161561</v>
      </c>
      <c r="CX341" s="126">
        <f t="shared" si="1363"/>
        <v>0.000168259495</v>
      </c>
      <c r="CY341" s="126">
        <f t="shared" si="1363"/>
        <v>0.0002237758286</v>
      </c>
      <c r="CZ341" s="126">
        <f t="shared" si="1363"/>
        <v>0.0172513618</v>
      </c>
      <c r="DA341" s="126">
        <f t="shared" si="1363"/>
        <v>0.003351693149</v>
      </c>
      <c r="DB341" s="126">
        <f t="shared" si="1363"/>
        <v>0.004457566638</v>
      </c>
      <c r="DC341" s="126">
        <f t="shared" si="1363"/>
        <v>0.0006511860975</v>
      </c>
      <c r="DD341" s="126">
        <f t="shared" si="1363"/>
        <v>0.0008660415183</v>
      </c>
      <c r="DE341" s="126">
        <f t="shared" si="1363"/>
        <v>0.001151787353</v>
      </c>
      <c r="DF341" s="126">
        <f t="shared" si="1363"/>
        <v>0.0001265161561</v>
      </c>
      <c r="DG341" s="126">
        <f t="shared" si="1363"/>
        <v>0.000168259495</v>
      </c>
      <c r="DH341" s="126">
        <f t="shared" si="1363"/>
        <v>0.0002237758286</v>
      </c>
      <c r="DI341" s="126">
        <f t="shared" si="1363"/>
        <v>0.0002976094838</v>
      </c>
      <c r="DJ341" s="126">
        <f t="shared" ref="DJ341:DS341" si="1364">$A341*OFFSET($D341,0,DJ$3)</f>
        <v>0.2346723044</v>
      </c>
      <c r="DK341" s="126">
        <f t="shared" si="1364"/>
        <v>0.04559347629</v>
      </c>
      <c r="DL341" s="126">
        <f t="shared" si="1364"/>
        <v>0.0606368035</v>
      </c>
      <c r="DM341" s="126">
        <f t="shared" si="1364"/>
        <v>0.008858161108</v>
      </c>
      <c r="DN341" s="126">
        <f t="shared" si="1364"/>
        <v>0.01178086468</v>
      </c>
      <c r="DO341" s="126">
        <f t="shared" si="1364"/>
        <v>0.01566789889</v>
      </c>
      <c r="DP341" s="126">
        <f t="shared" si="1364"/>
        <v>0.001721014158</v>
      </c>
      <c r="DQ341" s="126">
        <f t="shared" si="1364"/>
        <v>0.002288853709</v>
      </c>
      <c r="DR341" s="126">
        <f t="shared" si="1364"/>
        <v>0.003044048927</v>
      </c>
      <c r="DS341" s="126">
        <f t="shared" si="1364"/>
        <v>0.004048416827</v>
      </c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5">
        <f t="shared" ref="EF341:EO341" si="1365">D341*EF$3</f>
        <v>-0.002271078519</v>
      </c>
      <c r="EG341" s="125">
        <f t="shared" si="1365"/>
        <v>0.08606269843</v>
      </c>
      <c r="EH341" s="125">
        <f t="shared" si="1365"/>
        <v>0.1485207743</v>
      </c>
      <c r="EI341" s="125">
        <f t="shared" si="1365"/>
        <v>-0.01346839556</v>
      </c>
      <c r="EJ341" s="125">
        <f t="shared" si="1365"/>
        <v>0.02684435473</v>
      </c>
      <c r="EK341" s="125">
        <f t="shared" si="1365"/>
        <v>-0.01497476007</v>
      </c>
      <c r="EL341" s="125">
        <f t="shared" si="1365"/>
        <v>0.002502229329</v>
      </c>
      <c r="EM341" s="125">
        <f t="shared" si="1365"/>
        <v>-0.002965591888</v>
      </c>
      <c r="EN341" s="125">
        <f t="shared" si="1365"/>
        <v>-0.004404465123</v>
      </c>
      <c r="EO341" s="125">
        <f t="shared" si="1365"/>
        <v>0.005975497855</v>
      </c>
      <c r="EP341" s="127">
        <f t="shared" si="17"/>
        <v>0.2318212635</v>
      </c>
      <c r="EQ341" s="127">
        <v>-0.01993983432938118</v>
      </c>
      <c r="ER341" s="127">
        <f t="shared" si="18"/>
        <v>0.2346723044</v>
      </c>
      <c r="ES341" s="127">
        <f t="shared" si="19"/>
        <v>0.000008128434577</v>
      </c>
      <c r="ET341" s="127">
        <f t="shared" si="20"/>
        <v>0.03946969379</v>
      </c>
    </row>
    <row r="342">
      <c r="A342" s="123">
        <f>'Yield Tabulations'!Z343</f>
        <v>0.2542885974</v>
      </c>
      <c r="B342" s="124">
        <f>'Yield Tabulations'!V343</f>
        <v>0.275862069</v>
      </c>
      <c r="C342" s="124">
        <f>'Yield Tabulations'!W343</f>
        <v>0.219895288</v>
      </c>
      <c r="D342" s="125">
        <f t="shared" si="11"/>
        <v>1</v>
      </c>
      <c r="E342" s="125">
        <f t="shared" ref="E342:M342" si="1366">POWER($B342,E$1)*POWER($C342,E$2)</f>
        <v>0.219895288</v>
      </c>
      <c r="F342" s="125">
        <f t="shared" si="1366"/>
        <v>0.275862069</v>
      </c>
      <c r="G342" s="125">
        <f t="shared" si="1366"/>
        <v>0.04835393767</v>
      </c>
      <c r="H342" s="125">
        <f t="shared" si="1366"/>
        <v>0.06066076909</v>
      </c>
      <c r="I342" s="125">
        <f t="shared" si="1366"/>
        <v>0.07609988109</v>
      </c>
      <c r="J342" s="125">
        <f t="shared" si="1366"/>
        <v>0.01063280305</v>
      </c>
      <c r="K342" s="125">
        <f t="shared" si="1366"/>
        <v>0.01333901729</v>
      </c>
      <c r="L342" s="125">
        <f t="shared" si="1366"/>
        <v>0.01673400527</v>
      </c>
      <c r="M342" s="125">
        <f t="shared" si="1366"/>
        <v>0.02099307065</v>
      </c>
      <c r="N342" s="126">
        <f t="shared" ref="N342:DI342" si="1367">OFFSET($D342,0,N$2)*OFFSET($D342,0,N$3)</f>
        <v>1</v>
      </c>
      <c r="O342" s="126">
        <f t="shared" si="1367"/>
        <v>0.219895288</v>
      </c>
      <c r="P342" s="126">
        <f t="shared" si="1367"/>
        <v>0.275862069</v>
      </c>
      <c r="Q342" s="126">
        <f t="shared" si="1367"/>
        <v>0.04835393767</v>
      </c>
      <c r="R342" s="126">
        <f t="shared" si="1367"/>
        <v>0.06066076909</v>
      </c>
      <c r="S342" s="126">
        <f t="shared" si="1367"/>
        <v>0.07609988109</v>
      </c>
      <c r="T342" s="126">
        <f t="shared" si="1367"/>
        <v>0.01063280305</v>
      </c>
      <c r="U342" s="126">
        <f t="shared" si="1367"/>
        <v>0.01333901729</v>
      </c>
      <c r="V342" s="126">
        <f t="shared" si="1367"/>
        <v>0.01673400527</v>
      </c>
      <c r="W342" s="126">
        <f t="shared" si="1367"/>
        <v>0.02099307065</v>
      </c>
      <c r="X342" s="126">
        <f t="shared" si="1367"/>
        <v>0.219895288</v>
      </c>
      <c r="Y342" s="126">
        <f t="shared" si="1367"/>
        <v>0.04835393767</v>
      </c>
      <c r="Z342" s="126">
        <f t="shared" si="1367"/>
        <v>0.06066076909</v>
      </c>
      <c r="AA342" s="126">
        <f t="shared" si="1367"/>
        <v>0.01063280305</v>
      </c>
      <c r="AB342" s="126">
        <f t="shared" si="1367"/>
        <v>0.01333901729</v>
      </c>
      <c r="AC342" s="126">
        <f t="shared" si="1367"/>
        <v>0.01673400527</v>
      </c>
      <c r="AD342" s="126">
        <f t="shared" si="1367"/>
        <v>0.002338103288</v>
      </c>
      <c r="AE342" s="126">
        <f t="shared" si="1367"/>
        <v>0.002933187047</v>
      </c>
      <c r="AF342" s="126">
        <f t="shared" si="1367"/>
        <v>0.003679728907</v>
      </c>
      <c r="AG342" s="126">
        <f t="shared" si="1367"/>
        <v>0.004616277315</v>
      </c>
      <c r="AH342" s="126">
        <f t="shared" si="1367"/>
        <v>0.275862069</v>
      </c>
      <c r="AI342" s="126">
        <f t="shared" si="1367"/>
        <v>0.06066076909</v>
      </c>
      <c r="AJ342" s="126">
        <f t="shared" si="1367"/>
        <v>0.07609988109</v>
      </c>
      <c r="AK342" s="126">
        <f t="shared" si="1367"/>
        <v>0.01333901729</v>
      </c>
      <c r="AL342" s="126">
        <f t="shared" si="1367"/>
        <v>0.01673400527</v>
      </c>
      <c r="AM342" s="126">
        <f t="shared" si="1367"/>
        <v>0.02099307065</v>
      </c>
      <c r="AN342" s="126">
        <f t="shared" si="1367"/>
        <v>0.002933187047</v>
      </c>
      <c r="AO342" s="126">
        <f t="shared" si="1367"/>
        <v>0.003679728907</v>
      </c>
      <c r="AP342" s="126">
        <f t="shared" si="1367"/>
        <v>0.004616277315</v>
      </c>
      <c r="AQ342" s="126">
        <f t="shared" si="1367"/>
        <v>0.005791191903</v>
      </c>
      <c r="AR342" s="126">
        <f t="shared" si="1367"/>
        <v>0.04835393767</v>
      </c>
      <c r="AS342" s="126">
        <f t="shared" si="1367"/>
        <v>0.01063280305</v>
      </c>
      <c r="AT342" s="126">
        <f t="shared" si="1367"/>
        <v>0.01333901729</v>
      </c>
      <c r="AU342" s="126">
        <f t="shared" si="1367"/>
        <v>0.002338103288</v>
      </c>
      <c r="AV342" s="126">
        <f t="shared" si="1367"/>
        <v>0.002933187047</v>
      </c>
      <c r="AW342" s="126">
        <f t="shared" si="1367"/>
        <v>0.003679728907</v>
      </c>
      <c r="AX342" s="126">
        <f t="shared" si="1367"/>
        <v>0.0005141378958</v>
      </c>
      <c r="AY342" s="126">
        <f t="shared" si="1367"/>
        <v>0.0006449940104</v>
      </c>
      <c r="AZ342" s="126">
        <f t="shared" si="1367"/>
        <v>0.0008091550476</v>
      </c>
      <c r="BA342" s="126">
        <f t="shared" si="1367"/>
        <v>0.001015097629</v>
      </c>
      <c r="BB342" s="126">
        <f t="shared" si="1367"/>
        <v>0.06066076909</v>
      </c>
      <c r="BC342" s="126">
        <f t="shared" si="1367"/>
        <v>0.01333901729</v>
      </c>
      <c r="BD342" s="126">
        <f t="shared" si="1367"/>
        <v>0.01673400527</v>
      </c>
      <c r="BE342" s="126">
        <f t="shared" si="1367"/>
        <v>0.002933187047</v>
      </c>
      <c r="BF342" s="126">
        <f t="shared" si="1367"/>
        <v>0.003679728907</v>
      </c>
      <c r="BG342" s="126">
        <f t="shared" si="1367"/>
        <v>0.004616277315</v>
      </c>
      <c r="BH342" s="126">
        <f t="shared" si="1367"/>
        <v>0.0006449940104</v>
      </c>
      <c r="BI342" s="126">
        <f t="shared" si="1367"/>
        <v>0.0008091550476</v>
      </c>
      <c r="BJ342" s="126">
        <f t="shared" si="1367"/>
        <v>0.001015097629</v>
      </c>
      <c r="BK342" s="126">
        <f t="shared" si="1367"/>
        <v>0.001273455811</v>
      </c>
      <c r="BL342" s="126">
        <f t="shared" si="1367"/>
        <v>0.07609988109</v>
      </c>
      <c r="BM342" s="126">
        <f t="shared" si="1367"/>
        <v>0.01673400527</v>
      </c>
      <c r="BN342" s="126">
        <f t="shared" si="1367"/>
        <v>0.02099307065</v>
      </c>
      <c r="BO342" s="126">
        <f t="shared" si="1367"/>
        <v>0.003679728907</v>
      </c>
      <c r="BP342" s="126">
        <f t="shared" si="1367"/>
        <v>0.004616277315</v>
      </c>
      <c r="BQ342" s="126">
        <f t="shared" si="1367"/>
        <v>0.005791191903</v>
      </c>
      <c r="BR342" s="126">
        <f t="shared" si="1367"/>
        <v>0.0008091550476</v>
      </c>
      <c r="BS342" s="126">
        <f t="shared" si="1367"/>
        <v>0.001015097629</v>
      </c>
      <c r="BT342" s="126">
        <f t="shared" si="1367"/>
        <v>0.001273455811</v>
      </c>
      <c r="BU342" s="126">
        <f t="shared" si="1367"/>
        <v>0.00159757018</v>
      </c>
      <c r="BV342" s="126">
        <f t="shared" si="1367"/>
        <v>0.01063280305</v>
      </c>
      <c r="BW342" s="126">
        <f t="shared" si="1367"/>
        <v>0.002338103288</v>
      </c>
      <c r="BX342" s="126">
        <f t="shared" si="1367"/>
        <v>0.002933187047</v>
      </c>
      <c r="BY342" s="126">
        <f t="shared" si="1367"/>
        <v>0.0005141378958</v>
      </c>
      <c r="BZ342" s="126">
        <f t="shared" si="1367"/>
        <v>0.0006449940104</v>
      </c>
      <c r="CA342" s="126">
        <f t="shared" si="1367"/>
        <v>0.0008091550476</v>
      </c>
      <c r="CB342" s="126">
        <f t="shared" si="1367"/>
        <v>0.0001130565006</v>
      </c>
      <c r="CC342" s="126">
        <f t="shared" si="1367"/>
        <v>0.0001418311437</v>
      </c>
      <c r="CD342" s="126">
        <f t="shared" si="1367"/>
        <v>0.0001779293822</v>
      </c>
      <c r="CE342" s="126">
        <f t="shared" si="1367"/>
        <v>0.0002232151855</v>
      </c>
      <c r="CF342" s="126">
        <f t="shared" si="1367"/>
        <v>0.01333901729</v>
      </c>
      <c r="CG342" s="126">
        <f t="shared" si="1367"/>
        <v>0.002933187047</v>
      </c>
      <c r="CH342" s="126">
        <f t="shared" si="1367"/>
        <v>0.003679728907</v>
      </c>
      <c r="CI342" s="126">
        <f t="shared" si="1367"/>
        <v>0.0006449940104</v>
      </c>
      <c r="CJ342" s="126">
        <f t="shared" si="1367"/>
        <v>0.0008091550476</v>
      </c>
      <c r="CK342" s="126">
        <f t="shared" si="1367"/>
        <v>0.001015097629</v>
      </c>
      <c r="CL342" s="126">
        <f t="shared" si="1367"/>
        <v>0.0001418311437</v>
      </c>
      <c r="CM342" s="126">
        <f t="shared" si="1367"/>
        <v>0.0001779293822</v>
      </c>
      <c r="CN342" s="126">
        <f t="shared" si="1367"/>
        <v>0.0002232151855</v>
      </c>
      <c r="CO342" s="126">
        <f t="shared" si="1367"/>
        <v>0.0002800269323</v>
      </c>
      <c r="CP342" s="126">
        <f t="shared" si="1367"/>
        <v>0.01673400527</v>
      </c>
      <c r="CQ342" s="126">
        <f t="shared" si="1367"/>
        <v>0.003679728907</v>
      </c>
      <c r="CR342" s="126">
        <f t="shared" si="1367"/>
        <v>0.004616277315</v>
      </c>
      <c r="CS342" s="126">
        <f t="shared" si="1367"/>
        <v>0.0008091550476</v>
      </c>
      <c r="CT342" s="126">
        <f t="shared" si="1367"/>
        <v>0.001015097629</v>
      </c>
      <c r="CU342" s="126">
        <f t="shared" si="1367"/>
        <v>0.001273455811</v>
      </c>
      <c r="CV342" s="126">
        <f t="shared" si="1367"/>
        <v>0.0001779293822</v>
      </c>
      <c r="CW342" s="126">
        <f t="shared" si="1367"/>
        <v>0.0002232151855</v>
      </c>
      <c r="CX342" s="126">
        <f t="shared" si="1367"/>
        <v>0.0002800269323</v>
      </c>
      <c r="CY342" s="126">
        <f t="shared" si="1367"/>
        <v>0.0003512981548</v>
      </c>
      <c r="CZ342" s="126">
        <f t="shared" si="1367"/>
        <v>0.02099307065</v>
      </c>
      <c r="DA342" s="126">
        <f t="shared" si="1367"/>
        <v>0.004616277315</v>
      </c>
      <c r="DB342" s="126">
        <f t="shared" si="1367"/>
        <v>0.005791191903</v>
      </c>
      <c r="DC342" s="126">
        <f t="shared" si="1367"/>
        <v>0.001015097629</v>
      </c>
      <c r="DD342" s="126">
        <f t="shared" si="1367"/>
        <v>0.001273455811</v>
      </c>
      <c r="DE342" s="126">
        <f t="shared" si="1367"/>
        <v>0.00159757018</v>
      </c>
      <c r="DF342" s="126">
        <f t="shared" si="1367"/>
        <v>0.0002232151855</v>
      </c>
      <c r="DG342" s="126">
        <f t="shared" si="1367"/>
        <v>0.0002800269323</v>
      </c>
      <c r="DH342" s="126">
        <f t="shared" si="1367"/>
        <v>0.0003512981548</v>
      </c>
      <c r="DI342" s="126">
        <f t="shared" si="1367"/>
        <v>0.0004407090152</v>
      </c>
      <c r="DJ342" s="126">
        <f t="shared" ref="DJ342:DS342" si="1368">$A342*OFFSET($D342,0,DJ$3)</f>
        <v>0.2542885974</v>
      </c>
      <c r="DK342" s="126">
        <f t="shared" si="1368"/>
        <v>0.05591686434</v>
      </c>
      <c r="DL342" s="126">
        <f t="shared" si="1368"/>
        <v>0.07014857859</v>
      </c>
      <c r="DM342" s="126">
        <f t="shared" si="1368"/>
        <v>0.01229585499</v>
      </c>
      <c r="DN342" s="126">
        <f t="shared" si="1368"/>
        <v>0.01542534189</v>
      </c>
      <c r="DO342" s="126">
        <f t="shared" si="1368"/>
        <v>0.01935133202</v>
      </c>
      <c r="DP342" s="126">
        <f t="shared" si="1368"/>
        <v>0.002703800573</v>
      </c>
      <c r="DQ342" s="126">
        <f t="shared" si="1368"/>
        <v>0.003391959996</v>
      </c>
      <c r="DR342" s="126">
        <f t="shared" si="1368"/>
        <v>0.004255266728</v>
      </c>
      <c r="DS342" s="126">
        <f t="shared" si="1368"/>
        <v>0.005338298489</v>
      </c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5">
        <f t="shared" ref="EF342:EO342" si="1369">D342*EF$3</f>
        <v>-0.002271078519</v>
      </c>
      <c r="EG342" s="125">
        <f t="shared" si="1369"/>
        <v>0.09740696542</v>
      </c>
      <c r="EH342" s="125">
        <f t="shared" si="1369"/>
        <v>0.158564051</v>
      </c>
      <c r="EI342" s="125">
        <f t="shared" si="1369"/>
        <v>-0.01725305363</v>
      </c>
      <c r="EJ342" s="125">
        <f t="shared" si="1369"/>
        <v>0.03243736382</v>
      </c>
      <c r="EK342" s="125">
        <f t="shared" si="1369"/>
        <v>-0.01706848319</v>
      </c>
      <c r="EL342" s="125">
        <f t="shared" si="1369"/>
        <v>0.003627874664</v>
      </c>
      <c r="EM342" s="125">
        <f t="shared" si="1369"/>
        <v>-0.00405582327</v>
      </c>
      <c r="EN342" s="125">
        <f t="shared" si="1369"/>
        <v>-0.005682026909</v>
      </c>
      <c r="EO342" s="125">
        <f t="shared" si="1369"/>
        <v>0.007271544711</v>
      </c>
      <c r="EP342" s="127">
        <f t="shared" si="17"/>
        <v>0.2529773341</v>
      </c>
      <c r="EQ342" s="127">
        <v>-0.01993983432938118</v>
      </c>
      <c r="ER342" s="127">
        <f t="shared" si="18"/>
        <v>0.2542885974</v>
      </c>
      <c r="ES342" s="127">
        <f t="shared" si="19"/>
        <v>0.000001719411367</v>
      </c>
      <c r="ET342" s="127">
        <f t="shared" si="20"/>
        <v>0.03206016232</v>
      </c>
    </row>
    <row r="343">
      <c r="A343" s="123">
        <f>'Yield Tabulations'!Z344</f>
        <v>0.2835051546</v>
      </c>
      <c r="B343" s="124">
        <f>'Yield Tabulations'!V344</f>
        <v>0.3313782991</v>
      </c>
      <c r="C343" s="124">
        <f>'Yield Tabulations'!W344</f>
        <v>0.2157676349</v>
      </c>
      <c r="D343" s="125">
        <f t="shared" si="11"/>
        <v>1</v>
      </c>
      <c r="E343" s="125">
        <f t="shared" ref="E343:M343" si="1370">POWER($B343,E$1)*POWER($C343,E$2)</f>
        <v>0.2157676349</v>
      </c>
      <c r="F343" s="125">
        <f t="shared" si="1370"/>
        <v>0.3313782991</v>
      </c>
      <c r="G343" s="125">
        <f t="shared" si="1370"/>
        <v>0.04655567225</v>
      </c>
      <c r="H343" s="125">
        <f t="shared" si="1370"/>
        <v>0.07150071184</v>
      </c>
      <c r="I343" s="125">
        <f t="shared" si="1370"/>
        <v>0.1098115771</v>
      </c>
      <c r="J343" s="125">
        <f t="shared" si="1370"/>
        <v>0.01004520729</v>
      </c>
      <c r="K343" s="125">
        <f t="shared" si="1370"/>
        <v>0.01542753948</v>
      </c>
      <c r="L343" s="125">
        <f t="shared" si="1370"/>
        <v>0.02369378428</v>
      </c>
      <c r="M343" s="125">
        <f t="shared" si="1370"/>
        <v>0.03638917365</v>
      </c>
      <c r="N343" s="126">
        <f t="shared" ref="N343:DI343" si="1371">OFFSET($D343,0,N$2)*OFFSET($D343,0,N$3)</f>
        <v>1</v>
      </c>
      <c r="O343" s="126">
        <f t="shared" si="1371"/>
        <v>0.2157676349</v>
      </c>
      <c r="P343" s="126">
        <f t="shared" si="1371"/>
        <v>0.3313782991</v>
      </c>
      <c r="Q343" s="126">
        <f t="shared" si="1371"/>
        <v>0.04655567225</v>
      </c>
      <c r="R343" s="126">
        <f t="shared" si="1371"/>
        <v>0.07150071184</v>
      </c>
      <c r="S343" s="126">
        <f t="shared" si="1371"/>
        <v>0.1098115771</v>
      </c>
      <c r="T343" s="126">
        <f t="shared" si="1371"/>
        <v>0.01004520729</v>
      </c>
      <c r="U343" s="126">
        <f t="shared" si="1371"/>
        <v>0.01542753948</v>
      </c>
      <c r="V343" s="126">
        <f t="shared" si="1371"/>
        <v>0.02369378428</v>
      </c>
      <c r="W343" s="126">
        <f t="shared" si="1371"/>
        <v>0.03638917365</v>
      </c>
      <c r="X343" s="126">
        <f t="shared" si="1371"/>
        <v>0.2157676349</v>
      </c>
      <c r="Y343" s="126">
        <f t="shared" si="1371"/>
        <v>0.04655567225</v>
      </c>
      <c r="Z343" s="126">
        <f t="shared" si="1371"/>
        <v>0.07150071184</v>
      </c>
      <c r="AA343" s="126">
        <f t="shared" si="1371"/>
        <v>0.01004520729</v>
      </c>
      <c r="AB343" s="126">
        <f t="shared" si="1371"/>
        <v>0.01542753948</v>
      </c>
      <c r="AC343" s="126">
        <f t="shared" si="1371"/>
        <v>0.02369378428</v>
      </c>
      <c r="AD343" s="126">
        <f t="shared" si="1371"/>
        <v>0.002167430619</v>
      </c>
      <c r="AE343" s="126">
        <f t="shared" si="1371"/>
        <v>0.003328763706</v>
      </c>
      <c r="AF343" s="126">
        <f t="shared" si="1371"/>
        <v>0.005112351794</v>
      </c>
      <c r="AG343" s="126">
        <f t="shared" si="1371"/>
        <v>0.007851605933</v>
      </c>
      <c r="AH343" s="126">
        <f t="shared" si="1371"/>
        <v>0.3313782991</v>
      </c>
      <c r="AI343" s="126">
        <f t="shared" si="1371"/>
        <v>0.07150071184</v>
      </c>
      <c r="AJ343" s="126">
        <f t="shared" si="1371"/>
        <v>0.1098115771</v>
      </c>
      <c r="AK343" s="126">
        <f t="shared" si="1371"/>
        <v>0.01542753948</v>
      </c>
      <c r="AL343" s="126">
        <f t="shared" si="1371"/>
        <v>0.02369378428</v>
      </c>
      <c r="AM343" s="126">
        <f t="shared" si="1371"/>
        <v>0.03638917365</v>
      </c>
      <c r="AN343" s="126">
        <f t="shared" si="1371"/>
        <v>0.003328763706</v>
      </c>
      <c r="AO343" s="126">
        <f t="shared" si="1371"/>
        <v>0.005112351794</v>
      </c>
      <c r="AP343" s="126">
        <f t="shared" si="1371"/>
        <v>0.007851605933</v>
      </c>
      <c r="AQ343" s="126">
        <f t="shared" si="1371"/>
        <v>0.01205858247</v>
      </c>
      <c r="AR343" s="126">
        <f t="shared" si="1371"/>
        <v>0.04655567225</v>
      </c>
      <c r="AS343" s="126">
        <f t="shared" si="1371"/>
        <v>0.01004520729</v>
      </c>
      <c r="AT343" s="126">
        <f t="shared" si="1371"/>
        <v>0.01542753948</v>
      </c>
      <c r="AU343" s="126">
        <f t="shared" si="1371"/>
        <v>0.002167430619</v>
      </c>
      <c r="AV343" s="126">
        <f t="shared" si="1371"/>
        <v>0.003328763706</v>
      </c>
      <c r="AW343" s="126">
        <f t="shared" si="1371"/>
        <v>0.005112351794</v>
      </c>
      <c r="AX343" s="126">
        <f t="shared" si="1371"/>
        <v>0.0004676613783</v>
      </c>
      <c r="AY343" s="126">
        <f t="shared" si="1371"/>
        <v>0.0007182394719</v>
      </c>
      <c r="AZ343" s="126">
        <f t="shared" si="1371"/>
        <v>0.001103080055</v>
      </c>
      <c r="BA343" s="126">
        <f t="shared" si="1371"/>
        <v>0.001694122442</v>
      </c>
      <c r="BB343" s="126">
        <f t="shared" si="1371"/>
        <v>0.07150071184</v>
      </c>
      <c r="BC343" s="126">
        <f t="shared" si="1371"/>
        <v>0.01542753948</v>
      </c>
      <c r="BD343" s="126">
        <f t="shared" si="1371"/>
        <v>0.02369378428</v>
      </c>
      <c r="BE343" s="126">
        <f t="shared" si="1371"/>
        <v>0.003328763706</v>
      </c>
      <c r="BF343" s="126">
        <f t="shared" si="1371"/>
        <v>0.005112351794</v>
      </c>
      <c r="BG343" s="126">
        <f t="shared" si="1371"/>
        <v>0.007851605933</v>
      </c>
      <c r="BH343" s="126">
        <f t="shared" si="1371"/>
        <v>0.0007182394719</v>
      </c>
      <c r="BI343" s="126">
        <f t="shared" si="1371"/>
        <v>0.001103080055</v>
      </c>
      <c r="BJ343" s="126">
        <f t="shared" si="1371"/>
        <v>0.001694122442</v>
      </c>
      <c r="BK343" s="126">
        <f t="shared" si="1371"/>
        <v>0.00260185182</v>
      </c>
      <c r="BL343" s="126">
        <f t="shared" si="1371"/>
        <v>0.1098115771</v>
      </c>
      <c r="BM343" s="126">
        <f t="shared" si="1371"/>
        <v>0.02369378428</v>
      </c>
      <c r="BN343" s="126">
        <f t="shared" si="1371"/>
        <v>0.03638917365</v>
      </c>
      <c r="BO343" s="126">
        <f t="shared" si="1371"/>
        <v>0.005112351794</v>
      </c>
      <c r="BP343" s="126">
        <f t="shared" si="1371"/>
        <v>0.007851605933</v>
      </c>
      <c r="BQ343" s="126">
        <f t="shared" si="1371"/>
        <v>0.01205858247</v>
      </c>
      <c r="BR343" s="126">
        <f t="shared" si="1371"/>
        <v>0.001103080055</v>
      </c>
      <c r="BS343" s="126">
        <f t="shared" si="1371"/>
        <v>0.001694122442</v>
      </c>
      <c r="BT343" s="126">
        <f t="shared" si="1371"/>
        <v>0.00260185182</v>
      </c>
      <c r="BU343" s="126">
        <f t="shared" si="1371"/>
        <v>0.003995952549</v>
      </c>
      <c r="BV343" s="126">
        <f t="shared" si="1371"/>
        <v>0.01004520729</v>
      </c>
      <c r="BW343" s="126">
        <f t="shared" si="1371"/>
        <v>0.002167430619</v>
      </c>
      <c r="BX343" s="126">
        <f t="shared" si="1371"/>
        <v>0.003328763706</v>
      </c>
      <c r="BY343" s="126">
        <f t="shared" si="1371"/>
        <v>0.0004676613783</v>
      </c>
      <c r="BZ343" s="126">
        <f t="shared" si="1371"/>
        <v>0.0007182394719</v>
      </c>
      <c r="CA343" s="126">
        <f t="shared" si="1371"/>
        <v>0.001103080055</v>
      </c>
      <c r="CB343" s="126">
        <f t="shared" si="1371"/>
        <v>0.0001009061895</v>
      </c>
      <c r="CC343" s="126">
        <f t="shared" si="1371"/>
        <v>0.0001549728321</v>
      </c>
      <c r="CD343" s="126">
        <f t="shared" si="1371"/>
        <v>0.0002380089746</v>
      </c>
      <c r="CE343" s="126">
        <f t="shared" si="1371"/>
        <v>0.0003655367925</v>
      </c>
      <c r="CF343" s="126">
        <f t="shared" si="1371"/>
        <v>0.01542753948</v>
      </c>
      <c r="CG343" s="126">
        <f t="shared" si="1371"/>
        <v>0.003328763706</v>
      </c>
      <c r="CH343" s="126">
        <f t="shared" si="1371"/>
        <v>0.005112351794</v>
      </c>
      <c r="CI343" s="126">
        <f t="shared" si="1371"/>
        <v>0.0007182394719</v>
      </c>
      <c r="CJ343" s="126">
        <f t="shared" si="1371"/>
        <v>0.001103080055</v>
      </c>
      <c r="CK343" s="126">
        <f t="shared" si="1371"/>
        <v>0.001694122442</v>
      </c>
      <c r="CL343" s="126">
        <f t="shared" si="1371"/>
        <v>0.0001549728321</v>
      </c>
      <c r="CM343" s="126">
        <f t="shared" si="1371"/>
        <v>0.0002380089746</v>
      </c>
      <c r="CN343" s="126">
        <f t="shared" si="1371"/>
        <v>0.0003655367925</v>
      </c>
      <c r="CO343" s="126">
        <f t="shared" si="1371"/>
        <v>0.0005613954133</v>
      </c>
      <c r="CP343" s="126">
        <f t="shared" si="1371"/>
        <v>0.02369378428</v>
      </c>
      <c r="CQ343" s="126">
        <f t="shared" si="1371"/>
        <v>0.005112351794</v>
      </c>
      <c r="CR343" s="126">
        <f t="shared" si="1371"/>
        <v>0.007851605933</v>
      </c>
      <c r="CS343" s="126">
        <f t="shared" si="1371"/>
        <v>0.001103080055</v>
      </c>
      <c r="CT343" s="126">
        <f t="shared" si="1371"/>
        <v>0.001694122442</v>
      </c>
      <c r="CU343" s="126">
        <f t="shared" si="1371"/>
        <v>0.00260185182</v>
      </c>
      <c r="CV343" s="126">
        <f t="shared" si="1371"/>
        <v>0.0002380089746</v>
      </c>
      <c r="CW343" s="126">
        <f t="shared" si="1371"/>
        <v>0.0003655367925</v>
      </c>
      <c r="CX343" s="126">
        <f t="shared" si="1371"/>
        <v>0.0005613954133</v>
      </c>
      <c r="CY343" s="126">
        <f t="shared" si="1371"/>
        <v>0.0008621972305</v>
      </c>
      <c r="CZ343" s="126">
        <f t="shared" si="1371"/>
        <v>0.03638917365</v>
      </c>
      <c r="DA343" s="126">
        <f t="shared" si="1371"/>
        <v>0.007851605933</v>
      </c>
      <c r="DB343" s="126">
        <f t="shared" si="1371"/>
        <v>0.01205858247</v>
      </c>
      <c r="DC343" s="126">
        <f t="shared" si="1371"/>
        <v>0.001694122442</v>
      </c>
      <c r="DD343" s="126">
        <f t="shared" si="1371"/>
        <v>0.00260185182</v>
      </c>
      <c r="DE343" s="126">
        <f t="shared" si="1371"/>
        <v>0.003995952549</v>
      </c>
      <c r="DF343" s="126">
        <f t="shared" si="1371"/>
        <v>0.0003655367925</v>
      </c>
      <c r="DG343" s="126">
        <f t="shared" si="1371"/>
        <v>0.0005613954133</v>
      </c>
      <c r="DH343" s="126">
        <f t="shared" si="1371"/>
        <v>0.0008621972305</v>
      </c>
      <c r="DI343" s="126">
        <f t="shared" si="1371"/>
        <v>0.001324171959</v>
      </c>
      <c r="DJ343" s="126">
        <f t="shared" ref="DJ343:DS343" si="1372">$A343*OFFSET($D343,0,DJ$3)</f>
        <v>0.2835051546</v>
      </c>
      <c r="DK343" s="126">
        <f t="shared" si="1372"/>
        <v>0.06117123669</v>
      </c>
      <c r="DL343" s="126">
        <f t="shared" si="1372"/>
        <v>0.09394745594</v>
      </c>
      <c r="DM343" s="126">
        <f t="shared" si="1372"/>
        <v>0.01319877306</v>
      </c>
      <c r="DN343" s="126">
        <f t="shared" si="1372"/>
        <v>0.02027082037</v>
      </c>
      <c r="DO343" s="126">
        <f t="shared" si="1372"/>
        <v>0.03113214815</v>
      </c>
      <c r="DP343" s="126">
        <f t="shared" si="1372"/>
        <v>0.002847868046</v>
      </c>
      <c r="DQ343" s="126">
        <f t="shared" si="1372"/>
        <v>0.004373786967</v>
      </c>
      <c r="DR343" s="126">
        <f t="shared" si="1372"/>
        <v>0.006717309975</v>
      </c>
      <c r="DS343" s="126">
        <f t="shared" si="1372"/>
        <v>0.0103165183</v>
      </c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5">
        <f t="shared" ref="EF343:EO343" si="1373">D343*EF$3</f>
        <v>-0.002271078519</v>
      </c>
      <c r="EG343" s="125">
        <f t="shared" si="1373"/>
        <v>0.09557853987</v>
      </c>
      <c r="EH343" s="125">
        <f t="shared" si="1373"/>
        <v>0.190474485</v>
      </c>
      <c r="EI343" s="125">
        <f t="shared" si="1373"/>
        <v>-0.01661141882</v>
      </c>
      <c r="EJ343" s="125">
        <f t="shared" si="1373"/>
        <v>0.03823384764</v>
      </c>
      <c r="EK343" s="125">
        <f t="shared" si="1373"/>
        <v>-0.02462969759</v>
      </c>
      <c r="EL343" s="125">
        <f t="shared" si="1373"/>
        <v>0.003427389077</v>
      </c>
      <c r="EM343" s="125">
        <f t="shared" si="1373"/>
        <v>-0.004690853328</v>
      </c>
      <c r="EN343" s="125">
        <f t="shared" si="1373"/>
        <v>-0.008045217968</v>
      </c>
      <c r="EO343" s="125">
        <f t="shared" si="1373"/>
        <v>0.01260442113</v>
      </c>
      <c r="EP343" s="127">
        <f t="shared" si="17"/>
        <v>0.2840704165</v>
      </c>
      <c r="EQ343" s="127">
        <v>-0.01993983432938118</v>
      </c>
      <c r="ER343" s="127">
        <f t="shared" si="18"/>
        <v>0.2835051546</v>
      </c>
      <c r="ES343" s="127">
        <f t="shared" si="19"/>
        <v>0.0000003195209911</v>
      </c>
      <c r="ET343" s="127">
        <f t="shared" si="20"/>
        <v>0.02245111481</v>
      </c>
    </row>
    <row r="344">
      <c r="A344" s="123">
        <f>'Yield Tabulations'!Z345</f>
        <v>0.2729591837</v>
      </c>
      <c r="B344" s="124">
        <f>'Yield Tabulations'!V345</f>
        <v>0.3076923077</v>
      </c>
      <c r="C344" s="124">
        <f>'Yield Tabulations'!W345</f>
        <v>0.2280701754</v>
      </c>
      <c r="D344" s="125">
        <f t="shared" si="11"/>
        <v>1</v>
      </c>
      <c r="E344" s="125">
        <f t="shared" ref="E344:M344" si="1374">POWER($B344,E$1)*POWER($C344,E$2)</f>
        <v>0.2280701754</v>
      </c>
      <c r="F344" s="125">
        <f t="shared" si="1374"/>
        <v>0.3076923077</v>
      </c>
      <c r="G344" s="125">
        <f t="shared" si="1374"/>
        <v>0.05201600492</v>
      </c>
      <c r="H344" s="125">
        <f t="shared" si="1374"/>
        <v>0.0701754386</v>
      </c>
      <c r="I344" s="125">
        <f t="shared" si="1374"/>
        <v>0.09467455621</v>
      </c>
      <c r="J344" s="125">
        <f t="shared" si="1374"/>
        <v>0.01186329937</v>
      </c>
      <c r="K344" s="125">
        <f t="shared" si="1374"/>
        <v>0.01600492459</v>
      </c>
      <c r="L344" s="125">
        <f t="shared" si="1374"/>
        <v>0.02159244265</v>
      </c>
      <c r="M344" s="125">
        <f t="shared" si="1374"/>
        <v>0.02913063268</v>
      </c>
      <c r="N344" s="126">
        <f t="shared" ref="N344:DI344" si="1375">OFFSET($D344,0,N$2)*OFFSET($D344,0,N$3)</f>
        <v>1</v>
      </c>
      <c r="O344" s="126">
        <f t="shared" si="1375"/>
        <v>0.2280701754</v>
      </c>
      <c r="P344" s="126">
        <f t="shared" si="1375"/>
        <v>0.3076923077</v>
      </c>
      <c r="Q344" s="126">
        <f t="shared" si="1375"/>
        <v>0.05201600492</v>
      </c>
      <c r="R344" s="126">
        <f t="shared" si="1375"/>
        <v>0.0701754386</v>
      </c>
      <c r="S344" s="126">
        <f t="shared" si="1375"/>
        <v>0.09467455621</v>
      </c>
      <c r="T344" s="126">
        <f t="shared" si="1375"/>
        <v>0.01186329937</v>
      </c>
      <c r="U344" s="126">
        <f t="shared" si="1375"/>
        <v>0.01600492459</v>
      </c>
      <c r="V344" s="126">
        <f t="shared" si="1375"/>
        <v>0.02159244265</v>
      </c>
      <c r="W344" s="126">
        <f t="shared" si="1375"/>
        <v>0.02913063268</v>
      </c>
      <c r="X344" s="126">
        <f t="shared" si="1375"/>
        <v>0.2280701754</v>
      </c>
      <c r="Y344" s="126">
        <f t="shared" si="1375"/>
        <v>0.05201600492</v>
      </c>
      <c r="Z344" s="126">
        <f t="shared" si="1375"/>
        <v>0.0701754386</v>
      </c>
      <c r="AA344" s="126">
        <f t="shared" si="1375"/>
        <v>0.01186329937</v>
      </c>
      <c r="AB344" s="126">
        <f t="shared" si="1375"/>
        <v>0.01600492459</v>
      </c>
      <c r="AC344" s="126">
        <f t="shared" si="1375"/>
        <v>0.02159244265</v>
      </c>
      <c r="AD344" s="126">
        <f t="shared" si="1375"/>
        <v>0.002705664768</v>
      </c>
      <c r="AE344" s="126">
        <f t="shared" si="1375"/>
        <v>0.00365024596</v>
      </c>
      <c r="AF344" s="126">
        <f t="shared" si="1375"/>
        <v>0.004924592182</v>
      </c>
      <c r="AG344" s="126">
        <f t="shared" si="1375"/>
        <v>0.006643828506</v>
      </c>
      <c r="AH344" s="126">
        <f t="shared" si="1375"/>
        <v>0.3076923077</v>
      </c>
      <c r="AI344" s="126">
        <f t="shared" si="1375"/>
        <v>0.0701754386</v>
      </c>
      <c r="AJ344" s="126">
        <f t="shared" si="1375"/>
        <v>0.09467455621</v>
      </c>
      <c r="AK344" s="126">
        <f t="shared" si="1375"/>
        <v>0.01600492459</v>
      </c>
      <c r="AL344" s="126">
        <f t="shared" si="1375"/>
        <v>0.02159244265</v>
      </c>
      <c r="AM344" s="126">
        <f t="shared" si="1375"/>
        <v>0.02913063268</v>
      </c>
      <c r="AN344" s="126">
        <f t="shared" si="1375"/>
        <v>0.00365024596</v>
      </c>
      <c r="AO344" s="126">
        <f t="shared" si="1375"/>
        <v>0.004924592182</v>
      </c>
      <c r="AP344" s="126">
        <f t="shared" si="1375"/>
        <v>0.006643828506</v>
      </c>
      <c r="AQ344" s="126">
        <f t="shared" si="1375"/>
        <v>0.008963271594</v>
      </c>
      <c r="AR344" s="126">
        <f t="shared" si="1375"/>
        <v>0.05201600492</v>
      </c>
      <c r="AS344" s="126">
        <f t="shared" si="1375"/>
        <v>0.01186329937</v>
      </c>
      <c r="AT344" s="126">
        <f t="shared" si="1375"/>
        <v>0.01600492459</v>
      </c>
      <c r="AU344" s="126">
        <f t="shared" si="1375"/>
        <v>0.002705664768</v>
      </c>
      <c r="AV344" s="126">
        <f t="shared" si="1375"/>
        <v>0.00365024596</v>
      </c>
      <c r="AW344" s="126">
        <f t="shared" si="1375"/>
        <v>0.004924592182</v>
      </c>
      <c r="AX344" s="126">
        <f t="shared" si="1375"/>
        <v>0.0006170814384</v>
      </c>
      <c r="AY344" s="126">
        <f t="shared" si="1375"/>
        <v>0.0008325122364</v>
      </c>
      <c r="AZ344" s="126">
        <f t="shared" si="1375"/>
        <v>0.001123152603</v>
      </c>
      <c r="BA344" s="126">
        <f t="shared" si="1375"/>
        <v>0.001515259133</v>
      </c>
      <c r="BB344" s="126">
        <f t="shared" si="1375"/>
        <v>0.0701754386</v>
      </c>
      <c r="BC344" s="126">
        <f t="shared" si="1375"/>
        <v>0.01600492459</v>
      </c>
      <c r="BD344" s="126">
        <f t="shared" si="1375"/>
        <v>0.02159244265</v>
      </c>
      <c r="BE344" s="126">
        <f t="shared" si="1375"/>
        <v>0.00365024596</v>
      </c>
      <c r="BF344" s="126">
        <f t="shared" si="1375"/>
        <v>0.004924592182</v>
      </c>
      <c r="BG344" s="126">
        <f t="shared" si="1375"/>
        <v>0.006643828506</v>
      </c>
      <c r="BH344" s="126">
        <f t="shared" si="1375"/>
        <v>0.0008325122364</v>
      </c>
      <c r="BI344" s="126">
        <f t="shared" si="1375"/>
        <v>0.001123152603</v>
      </c>
      <c r="BJ344" s="126">
        <f t="shared" si="1375"/>
        <v>0.001515259133</v>
      </c>
      <c r="BK344" s="126">
        <f t="shared" si="1375"/>
        <v>0.002044254925</v>
      </c>
      <c r="BL344" s="126">
        <f t="shared" si="1375"/>
        <v>0.09467455621</v>
      </c>
      <c r="BM344" s="126">
        <f t="shared" si="1375"/>
        <v>0.02159244265</v>
      </c>
      <c r="BN344" s="126">
        <f t="shared" si="1375"/>
        <v>0.02913063268</v>
      </c>
      <c r="BO344" s="126">
        <f t="shared" si="1375"/>
        <v>0.004924592182</v>
      </c>
      <c r="BP344" s="126">
        <f t="shared" si="1375"/>
        <v>0.006643828506</v>
      </c>
      <c r="BQ344" s="126">
        <f t="shared" si="1375"/>
        <v>0.008963271594</v>
      </c>
      <c r="BR344" s="126">
        <f t="shared" si="1375"/>
        <v>0.001123152603</v>
      </c>
      <c r="BS344" s="126">
        <f t="shared" si="1375"/>
        <v>0.001515259133</v>
      </c>
      <c r="BT344" s="126">
        <f t="shared" si="1375"/>
        <v>0.002044254925</v>
      </c>
      <c r="BU344" s="126">
        <f t="shared" si="1375"/>
        <v>0.002757929721</v>
      </c>
      <c r="BV344" s="126">
        <f t="shared" si="1375"/>
        <v>0.01186329937</v>
      </c>
      <c r="BW344" s="126">
        <f t="shared" si="1375"/>
        <v>0.002705664768</v>
      </c>
      <c r="BX344" s="126">
        <f t="shared" si="1375"/>
        <v>0.00365024596</v>
      </c>
      <c r="BY344" s="126">
        <f t="shared" si="1375"/>
        <v>0.0006170814384</v>
      </c>
      <c r="BZ344" s="126">
        <f t="shared" si="1375"/>
        <v>0.0008325122364</v>
      </c>
      <c r="CA344" s="126">
        <f t="shared" si="1375"/>
        <v>0.001123152603</v>
      </c>
      <c r="CB344" s="126">
        <f t="shared" si="1375"/>
        <v>0.0001407378719</v>
      </c>
      <c r="CC344" s="126">
        <f t="shared" si="1375"/>
        <v>0.0001898712118</v>
      </c>
      <c r="CD344" s="126">
        <f t="shared" si="1375"/>
        <v>0.0002561576112</v>
      </c>
      <c r="CE344" s="126">
        <f t="shared" si="1375"/>
        <v>0.0003455854163</v>
      </c>
      <c r="CF344" s="126">
        <f t="shared" si="1375"/>
        <v>0.01600492459</v>
      </c>
      <c r="CG344" s="126">
        <f t="shared" si="1375"/>
        <v>0.00365024596</v>
      </c>
      <c r="CH344" s="126">
        <f t="shared" si="1375"/>
        <v>0.004924592182</v>
      </c>
      <c r="CI344" s="126">
        <f t="shared" si="1375"/>
        <v>0.0008325122364</v>
      </c>
      <c r="CJ344" s="126">
        <f t="shared" si="1375"/>
        <v>0.001123152603</v>
      </c>
      <c r="CK344" s="126">
        <f t="shared" si="1375"/>
        <v>0.001515259133</v>
      </c>
      <c r="CL344" s="126">
        <f t="shared" si="1375"/>
        <v>0.0001898712118</v>
      </c>
      <c r="CM344" s="126">
        <f t="shared" si="1375"/>
        <v>0.0002561576112</v>
      </c>
      <c r="CN344" s="126">
        <f t="shared" si="1375"/>
        <v>0.0003455854163</v>
      </c>
      <c r="CO344" s="126">
        <f t="shared" si="1375"/>
        <v>0.0004662335794</v>
      </c>
      <c r="CP344" s="126">
        <f t="shared" si="1375"/>
        <v>0.02159244265</v>
      </c>
      <c r="CQ344" s="126">
        <f t="shared" si="1375"/>
        <v>0.004924592182</v>
      </c>
      <c r="CR344" s="126">
        <f t="shared" si="1375"/>
        <v>0.006643828506</v>
      </c>
      <c r="CS344" s="126">
        <f t="shared" si="1375"/>
        <v>0.001123152603</v>
      </c>
      <c r="CT344" s="126">
        <f t="shared" si="1375"/>
        <v>0.001515259133</v>
      </c>
      <c r="CU344" s="126">
        <f t="shared" si="1375"/>
        <v>0.002044254925</v>
      </c>
      <c r="CV344" s="126">
        <f t="shared" si="1375"/>
        <v>0.0002561576112</v>
      </c>
      <c r="CW344" s="126">
        <f t="shared" si="1375"/>
        <v>0.0003455854163</v>
      </c>
      <c r="CX344" s="126">
        <f t="shared" si="1375"/>
        <v>0.0004662335794</v>
      </c>
      <c r="CY344" s="126">
        <f t="shared" si="1375"/>
        <v>0.0006290015154</v>
      </c>
      <c r="CZ344" s="126">
        <f t="shared" si="1375"/>
        <v>0.02913063268</v>
      </c>
      <c r="DA344" s="126">
        <f t="shared" si="1375"/>
        <v>0.006643828506</v>
      </c>
      <c r="DB344" s="126">
        <f t="shared" si="1375"/>
        <v>0.008963271594</v>
      </c>
      <c r="DC344" s="126">
        <f t="shared" si="1375"/>
        <v>0.001515259133</v>
      </c>
      <c r="DD344" s="126">
        <f t="shared" si="1375"/>
        <v>0.002044254925</v>
      </c>
      <c r="DE344" s="126">
        <f t="shared" si="1375"/>
        <v>0.002757929721</v>
      </c>
      <c r="DF344" s="126">
        <f t="shared" si="1375"/>
        <v>0.0003455854163</v>
      </c>
      <c r="DG344" s="126">
        <f t="shared" si="1375"/>
        <v>0.0004662335794</v>
      </c>
      <c r="DH344" s="126">
        <f t="shared" si="1375"/>
        <v>0.0006290015154</v>
      </c>
      <c r="DI344" s="126">
        <f t="shared" si="1375"/>
        <v>0.0008485937604</v>
      </c>
      <c r="DJ344" s="126">
        <f t="shared" ref="DJ344:DS344" si="1376">$A344*OFFSET($D344,0,DJ$3)</f>
        <v>0.2729591837</v>
      </c>
      <c r="DK344" s="126">
        <f t="shared" si="1376"/>
        <v>0.06225384891</v>
      </c>
      <c r="DL344" s="126">
        <f t="shared" si="1376"/>
        <v>0.08398744113</v>
      </c>
      <c r="DM344" s="126">
        <f t="shared" si="1376"/>
        <v>0.01419824624</v>
      </c>
      <c r="DN344" s="126">
        <f t="shared" si="1376"/>
        <v>0.01915503043</v>
      </c>
      <c r="DO344" s="126">
        <f t="shared" si="1376"/>
        <v>0.02584228958</v>
      </c>
      <c r="DP344" s="126">
        <f t="shared" si="1376"/>
        <v>0.003238196511</v>
      </c>
      <c r="DQ344" s="126">
        <f t="shared" si="1376"/>
        <v>0.004368691151</v>
      </c>
      <c r="DR344" s="126">
        <f t="shared" si="1376"/>
        <v>0.005893855518</v>
      </c>
      <c r="DS344" s="126">
        <f t="shared" si="1376"/>
        <v>0.007951473716</v>
      </c>
      <c r="DT344" s="126"/>
      <c r="DU344" s="126"/>
      <c r="DV344" s="126"/>
      <c r="DW344" s="126"/>
      <c r="DX344" s="126"/>
      <c r="DY344" s="126"/>
      <c r="DZ344" s="126"/>
      <c r="EA344" s="126"/>
      <c r="EB344" s="126"/>
      <c r="EC344" s="126"/>
      <c r="ED344" s="126"/>
      <c r="EE344" s="126"/>
      <c r="EF344" s="125">
        <f t="shared" ref="EF344:EO344" si="1377">D344*EF$3</f>
        <v>-0.002271078519</v>
      </c>
      <c r="EG344" s="125">
        <f t="shared" si="1377"/>
        <v>0.1010281935</v>
      </c>
      <c r="EH344" s="125">
        <f t="shared" si="1377"/>
        <v>0.176859903</v>
      </c>
      <c r="EI344" s="125">
        <f t="shared" si="1377"/>
        <v>-0.01855970715</v>
      </c>
      <c r="EJ344" s="125">
        <f t="shared" si="1377"/>
        <v>0.03752517924</v>
      </c>
      <c r="EK344" s="125">
        <f t="shared" si="1377"/>
        <v>-0.02123460704</v>
      </c>
      <c r="EL344" s="125">
        <f t="shared" si="1377"/>
        <v>0.004047715642</v>
      </c>
      <c r="EM344" s="125">
        <f t="shared" si="1377"/>
        <v>-0.004866411385</v>
      </c>
      <c r="EN344" s="125">
        <f t="shared" si="1377"/>
        <v>-0.007331707992</v>
      </c>
      <c r="EO344" s="125">
        <f t="shared" si="1377"/>
        <v>0.01009021984</v>
      </c>
      <c r="EP344" s="127">
        <f t="shared" si="17"/>
        <v>0.2752876991</v>
      </c>
      <c r="EQ344" s="127">
        <v>-0.01993983432938118</v>
      </c>
      <c r="ER344" s="127">
        <f t="shared" si="18"/>
        <v>0.2729591837</v>
      </c>
      <c r="ES344" s="127">
        <f t="shared" si="19"/>
        <v>0.000005421984273</v>
      </c>
      <c r="ET344" s="127">
        <f t="shared" si="20"/>
        <v>0.02572268479</v>
      </c>
    </row>
    <row r="345">
      <c r="A345" s="123">
        <f>'Yield Tabulations'!Z346</f>
        <v>0.2667638484</v>
      </c>
      <c r="B345" s="124">
        <f>'Yield Tabulations'!V346</f>
        <v>0.3043478261</v>
      </c>
      <c r="C345" s="124">
        <f>'Yield Tabulations'!W346</f>
        <v>0.2169491525</v>
      </c>
      <c r="D345" s="125">
        <f t="shared" si="11"/>
        <v>1</v>
      </c>
      <c r="E345" s="125">
        <f t="shared" ref="E345:M345" si="1378">POWER($B345,E$1)*POWER($C345,E$2)</f>
        <v>0.2169491525</v>
      </c>
      <c r="F345" s="125">
        <f t="shared" si="1378"/>
        <v>0.3043478261</v>
      </c>
      <c r="G345" s="125">
        <f t="shared" si="1378"/>
        <v>0.04706693479</v>
      </c>
      <c r="H345" s="125">
        <f t="shared" si="1378"/>
        <v>0.06602800295</v>
      </c>
      <c r="I345" s="125">
        <f t="shared" si="1378"/>
        <v>0.09262759924</v>
      </c>
      <c r="J345" s="125">
        <f t="shared" si="1378"/>
        <v>0.01021113162</v>
      </c>
      <c r="K345" s="125">
        <f t="shared" si="1378"/>
        <v>0.01432471928</v>
      </c>
      <c r="L345" s="125">
        <f t="shared" si="1378"/>
        <v>0.02009547916</v>
      </c>
      <c r="M345" s="125">
        <f t="shared" si="1378"/>
        <v>0.02819100847</v>
      </c>
      <c r="N345" s="126">
        <f t="shared" ref="N345:DI345" si="1379">OFFSET($D345,0,N$2)*OFFSET($D345,0,N$3)</f>
        <v>1</v>
      </c>
      <c r="O345" s="126">
        <f t="shared" si="1379"/>
        <v>0.2169491525</v>
      </c>
      <c r="P345" s="126">
        <f t="shared" si="1379"/>
        <v>0.3043478261</v>
      </c>
      <c r="Q345" s="126">
        <f t="shared" si="1379"/>
        <v>0.04706693479</v>
      </c>
      <c r="R345" s="126">
        <f t="shared" si="1379"/>
        <v>0.06602800295</v>
      </c>
      <c r="S345" s="126">
        <f t="shared" si="1379"/>
        <v>0.09262759924</v>
      </c>
      <c r="T345" s="126">
        <f t="shared" si="1379"/>
        <v>0.01021113162</v>
      </c>
      <c r="U345" s="126">
        <f t="shared" si="1379"/>
        <v>0.01432471928</v>
      </c>
      <c r="V345" s="126">
        <f t="shared" si="1379"/>
        <v>0.02009547916</v>
      </c>
      <c r="W345" s="126">
        <f t="shared" si="1379"/>
        <v>0.02819100847</v>
      </c>
      <c r="X345" s="126">
        <f t="shared" si="1379"/>
        <v>0.2169491525</v>
      </c>
      <c r="Y345" s="126">
        <f t="shared" si="1379"/>
        <v>0.04706693479</v>
      </c>
      <c r="Z345" s="126">
        <f t="shared" si="1379"/>
        <v>0.06602800295</v>
      </c>
      <c r="AA345" s="126">
        <f t="shared" si="1379"/>
        <v>0.01021113162</v>
      </c>
      <c r="AB345" s="126">
        <f t="shared" si="1379"/>
        <v>0.01432471928</v>
      </c>
      <c r="AC345" s="126">
        <f t="shared" si="1379"/>
        <v>0.02009547916</v>
      </c>
      <c r="AD345" s="126">
        <f t="shared" si="1379"/>
        <v>0.00221529635</v>
      </c>
      <c r="AE345" s="126">
        <f t="shared" si="1379"/>
        <v>0.003107735709</v>
      </c>
      <c r="AF345" s="126">
        <f t="shared" si="1379"/>
        <v>0.004359697173</v>
      </c>
      <c r="AG345" s="126">
        <f t="shared" si="1379"/>
        <v>0.006116015396</v>
      </c>
      <c r="AH345" s="126">
        <f t="shared" si="1379"/>
        <v>0.3043478261</v>
      </c>
      <c r="AI345" s="126">
        <f t="shared" si="1379"/>
        <v>0.06602800295</v>
      </c>
      <c r="AJ345" s="126">
        <f t="shared" si="1379"/>
        <v>0.09262759924</v>
      </c>
      <c r="AK345" s="126">
        <f t="shared" si="1379"/>
        <v>0.01432471928</v>
      </c>
      <c r="AL345" s="126">
        <f t="shared" si="1379"/>
        <v>0.02009547916</v>
      </c>
      <c r="AM345" s="126">
        <f t="shared" si="1379"/>
        <v>0.02819100847</v>
      </c>
      <c r="AN345" s="126">
        <f t="shared" si="1379"/>
        <v>0.003107735709</v>
      </c>
      <c r="AO345" s="126">
        <f t="shared" si="1379"/>
        <v>0.004359697173</v>
      </c>
      <c r="AP345" s="126">
        <f t="shared" si="1379"/>
        <v>0.006116015396</v>
      </c>
      <c r="AQ345" s="126">
        <f t="shared" si="1379"/>
        <v>0.008579872142</v>
      </c>
      <c r="AR345" s="126">
        <f t="shared" si="1379"/>
        <v>0.04706693479</v>
      </c>
      <c r="AS345" s="126">
        <f t="shared" si="1379"/>
        <v>0.01021113162</v>
      </c>
      <c r="AT345" s="126">
        <f t="shared" si="1379"/>
        <v>0.01432471928</v>
      </c>
      <c r="AU345" s="126">
        <f t="shared" si="1379"/>
        <v>0.00221529635</v>
      </c>
      <c r="AV345" s="126">
        <f t="shared" si="1379"/>
        <v>0.003107735709</v>
      </c>
      <c r="AW345" s="126">
        <f t="shared" si="1379"/>
        <v>0.004359697173</v>
      </c>
      <c r="AX345" s="126">
        <f t="shared" si="1379"/>
        <v>0.0004806066659</v>
      </c>
      <c r="AY345" s="126">
        <f t="shared" si="1379"/>
        <v>0.0006742206284</v>
      </c>
      <c r="AZ345" s="126">
        <f t="shared" si="1379"/>
        <v>0.0009458326071</v>
      </c>
      <c r="BA345" s="126">
        <f t="shared" si="1379"/>
        <v>0.001326864357</v>
      </c>
      <c r="BB345" s="126">
        <f t="shared" si="1379"/>
        <v>0.06602800295</v>
      </c>
      <c r="BC345" s="126">
        <f t="shared" si="1379"/>
        <v>0.01432471928</v>
      </c>
      <c r="BD345" s="126">
        <f t="shared" si="1379"/>
        <v>0.02009547916</v>
      </c>
      <c r="BE345" s="126">
        <f t="shared" si="1379"/>
        <v>0.003107735709</v>
      </c>
      <c r="BF345" s="126">
        <f t="shared" si="1379"/>
        <v>0.004359697173</v>
      </c>
      <c r="BG345" s="126">
        <f t="shared" si="1379"/>
        <v>0.006116015396</v>
      </c>
      <c r="BH345" s="126">
        <f t="shared" si="1379"/>
        <v>0.0006742206284</v>
      </c>
      <c r="BI345" s="126">
        <f t="shared" si="1379"/>
        <v>0.0009458326071</v>
      </c>
      <c r="BJ345" s="126">
        <f t="shared" si="1379"/>
        <v>0.001326864357</v>
      </c>
      <c r="BK345" s="126">
        <f t="shared" si="1379"/>
        <v>0.00186139599</v>
      </c>
      <c r="BL345" s="126">
        <f t="shared" si="1379"/>
        <v>0.09262759924</v>
      </c>
      <c r="BM345" s="126">
        <f t="shared" si="1379"/>
        <v>0.02009547916</v>
      </c>
      <c r="BN345" s="126">
        <f t="shared" si="1379"/>
        <v>0.02819100847</v>
      </c>
      <c r="BO345" s="126">
        <f t="shared" si="1379"/>
        <v>0.004359697173</v>
      </c>
      <c r="BP345" s="126">
        <f t="shared" si="1379"/>
        <v>0.006116015396</v>
      </c>
      <c r="BQ345" s="126">
        <f t="shared" si="1379"/>
        <v>0.008579872142</v>
      </c>
      <c r="BR345" s="126">
        <f t="shared" si="1379"/>
        <v>0.0009458326071</v>
      </c>
      <c r="BS345" s="126">
        <f t="shared" si="1379"/>
        <v>0.001326864357</v>
      </c>
      <c r="BT345" s="126">
        <f t="shared" si="1379"/>
        <v>0.00186139599</v>
      </c>
      <c r="BU345" s="126">
        <f t="shared" si="1379"/>
        <v>0.002611265434</v>
      </c>
      <c r="BV345" s="126">
        <f t="shared" si="1379"/>
        <v>0.01021113162</v>
      </c>
      <c r="BW345" s="126">
        <f t="shared" si="1379"/>
        <v>0.00221529635</v>
      </c>
      <c r="BX345" s="126">
        <f t="shared" si="1379"/>
        <v>0.003107735709</v>
      </c>
      <c r="BY345" s="126">
        <f t="shared" si="1379"/>
        <v>0.0004806066659</v>
      </c>
      <c r="BZ345" s="126">
        <f t="shared" si="1379"/>
        <v>0.0006742206284</v>
      </c>
      <c r="CA345" s="126">
        <f t="shared" si="1379"/>
        <v>0.0009458326071</v>
      </c>
      <c r="CB345" s="126">
        <f t="shared" si="1379"/>
        <v>0.0001042672089</v>
      </c>
      <c r="CC345" s="126">
        <f t="shared" si="1379"/>
        <v>0.000146271594</v>
      </c>
      <c r="CD345" s="126">
        <f t="shared" si="1379"/>
        <v>0.0002051975826</v>
      </c>
      <c r="CE345" s="126">
        <f t="shared" si="1379"/>
        <v>0.0002878620978</v>
      </c>
      <c r="CF345" s="126">
        <f t="shared" si="1379"/>
        <v>0.01432471928</v>
      </c>
      <c r="CG345" s="126">
        <f t="shared" si="1379"/>
        <v>0.003107735709</v>
      </c>
      <c r="CH345" s="126">
        <f t="shared" si="1379"/>
        <v>0.004359697173</v>
      </c>
      <c r="CI345" s="126">
        <f t="shared" si="1379"/>
        <v>0.0006742206284</v>
      </c>
      <c r="CJ345" s="126">
        <f t="shared" si="1379"/>
        <v>0.0009458326071</v>
      </c>
      <c r="CK345" s="126">
        <f t="shared" si="1379"/>
        <v>0.001326864357</v>
      </c>
      <c r="CL345" s="126">
        <f t="shared" si="1379"/>
        <v>0.000146271594</v>
      </c>
      <c r="CM345" s="126">
        <f t="shared" si="1379"/>
        <v>0.0002051975826</v>
      </c>
      <c r="CN345" s="126">
        <f t="shared" si="1379"/>
        <v>0.0002878620978</v>
      </c>
      <c r="CO345" s="126">
        <f t="shared" si="1379"/>
        <v>0.0004038282826</v>
      </c>
      <c r="CP345" s="126">
        <f t="shared" si="1379"/>
        <v>0.02009547916</v>
      </c>
      <c r="CQ345" s="126">
        <f t="shared" si="1379"/>
        <v>0.004359697173</v>
      </c>
      <c r="CR345" s="126">
        <f t="shared" si="1379"/>
        <v>0.006116015396</v>
      </c>
      <c r="CS345" s="126">
        <f t="shared" si="1379"/>
        <v>0.0009458326071</v>
      </c>
      <c r="CT345" s="126">
        <f t="shared" si="1379"/>
        <v>0.001326864357</v>
      </c>
      <c r="CU345" s="126">
        <f t="shared" si="1379"/>
        <v>0.00186139599</v>
      </c>
      <c r="CV345" s="126">
        <f t="shared" si="1379"/>
        <v>0.0002051975826</v>
      </c>
      <c r="CW345" s="126">
        <f t="shared" si="1379"/>
        <v>0.0002878620978</v>
      </c>
      <c r="CX345" s="126">
        <f t="shared" si="1379"/>
        <v>0.0004038282826</v>
      </c>
      <c r="CY345" s="126">
        <f t="shared" si="1379"/>
        <v>0.0005665118231</v>
      </c>
      <c r="CZ345" s="126">
        <f t="shared" si="1379"/>
        <v>0.02819100847</v>
      </c>
      <c r="DA345" s="126">
        <f t="shared" si="1379"/>
        <v>0.006116015396</v>
      </c>
      <c r="DB345" s="126">
        <f t="shared" si="1379"/>
        <v>0.008579872142</v>
      </c>
      <c r="DC345" s="126">
        <f t="shared" si="1379"/>
        <v>0.001326864357</v>
      </c>
      <c r="DD345" s="126">
        <f t="shared" si="1379"/>
        <v>0.00186139599</v>
      </c>
      <c r="DE345" s="126">
        <f t="shared" si="1379"/>
        <v>0.002611265434</v>
      </c>
      <c r="DF345" s="126">
        <f t="shared" si="1379"/>
        <v>0.0002878620978</v>
      </c>
      <c r="DG345" s="126">
        <f t="shared" si="1379"/>
        <v>0.0004038282826</v>
      </c>
      <c r="DH345" s="126">
        <f t="shared" si="1379"/>
        <v>0.0005665118231</v>
      </c>
      <c r="DI345" s="126">
        <f t="shared" si="1379"/>
        <v>0.0007947329583</v>
      </c>
      <c r="DJ345" s="126">
        <f t="shared" ref="DJ345:DS345" si="1380">$A345*OFFSET($D345,0,DJ$3)</f>
        <v>0.2667638484</v>
      </c>
      <c r="DK345" s="126">
        <f t="shared" si="1380"/>
        <v>0.05787419084</v>
      </c>
      <c r="DL345" s="126">
        <f t="shared" si="1380"/>
        <v>0.08118899734</v>
      </c>
      <c r="DM345" s="126">
        <f t="shared" si="1380"/>
        <v>0.01255575666</v>
      </c>
      <c r="DN345" s="126">
        <f t="shared" si="1380"/>
        <v>0.01761388417</v>
      </c>
      <c r="DO345" s="126">
        <f t="shared" si="1380"/>
        <v>0.02470969484</v>
      </c>
      <c r="DP345" s="126">
        <f t="shared" si="1380"/>
        <v>0.002723960766</v>
      </c>
      <c r="DQ345" s="126">
        <f t="shared" si="1380"/>
        <v>0.003821317243</v>
      </c>
      <c r="DR345" s="126">
        <f t="shared" si="1380"/>
        <v>0.005360747356</v>
      </c>
      <c r="DS345" s="126">
        <f t="shared" si="1380"/>
        <v>0.007520341908</v>
      </c>
      <c r="DT345" s="126"/>
      <c r="DU345" s="126"/>
      <c r="DV345" s="126"/>
      <c r="DW345" s="126"/>
      <c r="DX345" s="126"/>
      <c r="DY345" s="126"/>
      <c r="DZ345" s="126"/>
      <c r="EA345" s="126"/>
      <c r="EB345" s="126"/>
      <c r="EC345" s="126"/>
      <c r="ED345" s="126"/>
      <c r="EE345" s="126"/>
      <c r="EF345" s="125">
        <f t="shared" ref="EF345:EO345" si="1381">D345*EF$3</f>
        <v>-0.002271078519</v>
      </c>
      <c r="EG345" s="125">
        <f t="shared" si="1381"/>
        <v>0.09610191649</v>
      </c>
      <c r="EH345" s="125">
        <f t="shared" si="1381"/>
        <v>0.1749375128</v>
      </c>
      <c r="EI345" s="125">
        <f t="shared" si="1381"/>
        <v>-0.01679384119</v>
      </c>
      <c r="EJ345" s="125">
        <f t="shared" si="1381"/>
        <v>0.0353074052</v>
      </c>
      <c r="EK345" s="125">
        <f t="shared" si="1381"/>
        <v>-0.02077549397</v>
      </c>
      <c r="EL345" s="125">
        <f t="shared" si="1381"/>
        <v>0.003484001868</v>
      </c>
      <c r="EM345" s="125">
        <f t="shared" si="1381"/>
        <v>-0.004355532986</v>
      </c>
      <c r="EN345" s="125">
        <f t="shared" si="1381"/>
        <v>-0.006823414449</v>
      </c>
      <c r="EO345" s="125">
        <f t="shared" si="1381"/>
        <v>0.009764754378</v>
      </c>
      <c r="EP345" s="127">
        <f t="shared" si="17"/>
        <v>0.2685762296</v>
      </c>
      <c r="EQ345" s="127">
        <v>-0.01993983432938118</v>
      </c>
      <c r="ER345" s="127">
        <f t="shared" si="18"/>
        <v>0.2667638484</v>
      </c>
      <c r="ES345" s="127">
        <f t="shared" si="19"/>
        <v>0.000003284725683</v>
      </c>
      <c r="ET345" s="127">
        <f t="shared" si="20"/>
        <v>0.02774831904</v>
      </c>
    </row>
    <row r="346">
      <c r="A346" s="123">
        <f>'Yield Tabulations'!Z347</f>
        <v>0.2455357143</v>
      </c>
      <c r="B346" s="124">
        <f>'Yield Tabulations'!V347</f>
        <v>0.3389830508</v>
      </c>
      <c r="C346" s="124">
        <f>'Yield Tabulations'!W347</f>
        <v>0.141509434</v>
      </c>
      <c r="D346" s="125">
        <f t="shared" si="11"/>
        <v>1</v>
      </c>
      <c r="E346" s="125">
        <f t="shared" ref="E346:M346" si="1382">POWER($B346,E$1)*POWER($C346,E$2)</f>
        <v>0.141509434</v>
      </c>
      <c r="F346" s="125">
        <f t="shared" si="1382"/>
        <v>0.3389830508</v>
      </c>
      <c r="G346" s="125">
        <f t="shared" si="1382"/>
        <v>0.0200249199</v>
      </c>
      <c r="H346" s="125">
        <f t="shared" si="1382"/>
        <v>0.04796929965</v>
      </c>
      <c r="I346" s="125">
        <f t="shared" si="1382"/>
        <v>0.1149095088</v>
      </c>
      <c r="J346" s="125">
        <f t="shared" si="1382"/>
        <v>0.00283371508</v>
      </c>
      <c r="K346" s="125">
        <f t="shared" si="1382"/>
        <v>0.006788108441</v>
      </c>
      <c r="L346" s="125">
        <f t="shared" si="1382"/>
        <v>0.01626077954</v>
      </c>
      <c r="M346" s="125">
        <f t="shared" si="1382"/>
        <v>0.03895237585</v>
      </c>
      <c r="N346" s="126">
        <f t="shared" ref="N346:DI346" si="1383">OFFSET($D346,0,N$2)*OFFSET($D346,0,N$3)</f>
        <v>1</v>
      </c>
      <c r="O346" s="126">
        <f t="shared" si="1383"/>
        <v>0.141509434</v>
      </c>
      <c r="P346" s="126">
        <f t="shared" si="1383"/>
        <v>0.3389830508</v>
      </c>
      <c r="Q346" s="126">
        <f t="shared" si="1383"/>
        <v>0.0200249199</v>
      </c>
      <c r="R346" s="126">
        <f t="shared" si="1383"/>
        <v>0.04796929965</v>
      </c>
      <c r="S346" s="126">
        <f t="shared" si="1383"/>
        <v>0.1149095088</v>
      </c>
      <c r="T346" s="126">
        <f t="shared" si="1383"/>
        <v>0.00283371508</v>
      </c>
      <c r="U346" s="126">
        <f t="shared" si="1383"/>
        <v>0.006788108441</v>
      </c>
      <c r="V346" s="126">
        <f t="shared" si="1383"/>
        <v>0.01626077954</v>
      </c>
      <c r="W346" s="126">
        <f t="shared" si="1383"/>
        <v>0.03895237585</v>
      </c>
      <c r="X346" s="126">
        <f t="shared" si="1383"/>
        <v>0.141509434</v>
      </c>
      <c r="Y346" s="126">
        <f t="shared" si="1383"/>
        <v>0.0200249199</v>
      </c>
      <c r="Z346" s="126">
        <f t="shared" si="1383"/>
        <v>0.04796929965</v>
      </c>
      <c r="AA346" s="126">
        <f t="shared" si="1383"/>
        <v>0.00283371508</v>
      </c>
      <c r="AB346" s="126">
        <f t="shared" si="1383"/>
        <v>0.006788108441</v>
      </c>
      <c r="AC346" s="126">
        <f t="shared" si="1383"/>
        <v>0.01626077954</v>
      </c>
      <c r="AD346" s="126">
        <f t="shared" si="1383"/>
        <v>0.000400997417</v>
      </c>
      <c r="AE346" s="126">
        <f t="shared" si="1383"/>
        <v>0.0009605813831</v>
      </c>
      <c r="AF346" s="126">
        <f t="shared" si="1383"/>
        <v>0.002301053709</v>
      </c>
      <c r="AG346" s="126">
        <f t="shared" si="1383"/>
        <v>0.005512128658</v>
      </c>
      <c r="AH346" s="126">
        <f t="shared" si="1383"/>
        <v>0.3389830508</v>
      </c>
      <c r="AI346" s="126">
        <f t="shared" si="1383"/>
        <v>0.04796929965</v>
      </c>
      <c r="AJ346" s="126">
        <f t="shared" si="1383"/>
        <v>0.1149095088</v>
      </c>
      <c r="AK346" s="126">
        <f t="shared" si="1383"/>
        <v>0.006788108441</v>
      </c>
      <c r="AL346" s="126">
        <f t="shared" si="1383"/>
        <v>0.01626077954</v>
      </c>
      <c r="AM346" s="126">
        <f t="shared" si="1383"/>
        <v>0.03895237585</v>
      </c>
      <c r="AN346" s="126">
        <f t="shared" si="1383"/>
        <v>0.0009605813831</v>
      </c>
      <c r="AO346" s="126">
        <f t="shared" si="1383"/>
        <v>0.002301053709</v>
      </c>
      <c r="AP346" s="126">
        <f t="shared" si="1383"/>
        <v>0.005512128658</v>
      </c>
      <c r="AQ346" s="126">
        <f t="shared" si="1383"/>
        <v>0.0132041952</v>
      </c>
      <c r="AR346" s="126">
        <f t="shared" si="1383"/>
        <v>0.0200249199</v>
      </c>
      <c r="AS346" s="126">
        <f t="shared" si="1383"/>
        <v>0.00283371508</v>
      </c>
      <c r="AT346" s="126">
        <f t="shared" si="1383"/>
        <v>0.006788108441</v>
      </c>
      <c r="AU346" s="126">
        <f t="shared" si="1383"/>
        <v>0.000400997417</v>
      </c>
      <c r="AV346" s="126">
        <f t="shared" si="1383"/>
        <v>0.0009605813831</v>
      </c>
      <c r="AW346" s="126">
        <f t="shared" si="1383"/>
        <v>0.002301053709</v>
      </c>
      <c r="AX346" s="126">
        <f t="shared" si="1383"/>
        <v>0.0000567449175</v>
      </c>
      <c r="AY346" s="126">
        <f t="shared" si="1383"/>
        <v>0.0001359313278</v>
      </c>
      <c r="AZ346" s="126">
        <f t="shared" si="1383"/>
        <v>0.0003256208078</v>
      </c>
      <c r="BA346" s="126">
        <f t="shared" si="1383"/>
        <v>0.0007800182064</v>
      </c>
      <c r="BB346" s="126">
        <f t="shared" si="1383"/>
        <v>0.04796929965</v>
      </c>
      <c r="BC346" s="126">
        <f t="shared" si="1383"/>
        <v>0.006788108441</v>
      </c>
      <c r="BD346" s="126">
        <f t="shared" si="1383"/>
        <v>0.01626077954</v>
      </c>
      <c r="BE346" s="126">
        <f t="shared" si="1383"/>
        <v>0.0009605813831</v>
      </c>
      <c r="BF346" s="126">
        <f t="shared" si="1383"/>
        <v>0.002301053709</v>
      </c>
      <c r="BG346" s="126">
        <f t="shared" si="1383"/>
        <v>0.005512128658</v>
      </c>
      <c r="BH346" s="126">
        <f t="shared" si="1383"/>
        <v>0.0001359313278</v>
      </c>
      <c r="BI346" s="126">
        <f t="shared" si="1383"/>
        <v>0.0003256208078</v>
      </c>
      <c r="BJ346" s="126">
        <f t="shared" si="1383"/>
        <v>0.0007800182064</v>
      </c>
      <c r="BK346" s="126">
        <f t="shared" si="1383"/>
        <v>0.001868518189</v>
      </c>
      <c r="BL346" s="126">
        <f t="shared" si="1383"/>
        <v>0.1149095088</v>
      </c>
      <c r="BM346" s="126">
        <f t="shared" si="1383"/>
        <v>0.01626077954</v>
      </c>
      <c r="BN346" s="126">
        <f t="shared" si="1383"/>
        <v>0.03895237585</v>
      </c>
      <c r="BO346" s="126">
        <f t="shared" si="1383"/>
        <v>0.002301053709</v>
      </c>
      <c r="BP346" s="126">
        <f t="shared" si="1383"/>
        <v>0.005512128658</v>
      </c>
      <c r="BQ346" s="126">
        <f t="shared" si="1383"/>
        <v>0.0132041952</v>
      </c>
      <c r="BR346" s="126">
        <f t="shared" si="1383"/>
        <v>0.0003256208078</v>
      </c>
      <c r="BS346" s="126">
        <f t="shared" si="1383"/>
        <v>0.0007800182064</v>
      </c>
      <c r="BT346" s="126">
        <f t="shared" si="1383"/>
        <v>0.001868518189</v>
      </c>
      <c r="BU346" s="126">
        <f t="shared" si="1383"/>
        <v>0.004475998374</v>
      </c>
      <c r="BV346" s="126">
        <f t="shared" si="1383"/>
        <v>0.00283371508</v>
      </c>
      <c r="BW346" s="126">
        <f t="shared" si="1383"/>
        <v>0.000400997417</v>
      </c>
      <c r="BX346" s="126">
        <f t="shared" si="1383"/>
        <v>0.0009605813831</v>
      </c>
      <c r="BY346" s="126">
        <f t="shared" si="1383"/>
        <v>0.0000567449175</v>
      </c>
      <c r="BZ346" s="126">
        <f t="shared" si="1383"/>
        <v>0.0001359313278</v>
      </c>
      <c r="CA346" s="126">
        <f t="shared" si="1383"/>
        <v>0.0003256208078</v>
      </c>
      <c r="CB346" s="126">
        <f t="shared" si="1383"/>
        <v>0.000008029941156</v>
      </c>
      <c r="CC346" s="126">
        <f t="shared" si="1383"/>
        <v>0.00001923556525</v>
      </c>
      <c r="CD346" s="126">
        <f t="shared" si="1383"/>
        <v>0.0000460784162</v>
      </c>
      <c r="CE346" s="126">
        <f t="shared" si="1383"/>
        <v>0.0001103799349</v>
      </c>
      <c r="CF346" s="126">
        <f t="shared" si="1383"/>
        <v>0.006788108441</v>
      </c>
      <c r="CG346" s="126">
        <f t="shared" si="1383"/>
        <v>0.0009605813831</v>
      </c>
      <c r="CH346" s="126">
        <f t="shared" si="1383"/>
        <v>0.002301053709</v>
      </c>
      <c r="CI346" s="126">
        <f t="shared" si="1383"/>
        <v>0.0001359313278</v>
      </c>
      <c r="CJ346" s="126">
        <f t="shared" si="1383"/>
        <v>0.0003256208078</v>
      </c>
      <c r="CK346" s="126">
        <f t="shared" si="1383"/>
        <v>0.0007800182064</v>
      </c>
      <c r="CL346" s="126">
        <f t="shared" si="1383"/>
        <v>0.00001923556525</v>
      </c>
      <c r="CM346" s="126">
        <f t="shared" si="1383"/>
        <v>0.0000460784162</v>
      </c>
      <c r="CN346" s="126">
        <f t="shared" si="1383"/>
        <v>0.0001103799349</v>
      </c>
      <c r="CO346" s="126">
        <f t="shared" si="1383"/>
        <v>0.0002644129513</v>
      </c>
      <c r="CP346" s="126">
        <f t="shared" si="1383"/>
        <v>0.01626077954</v>
      </c>
      <c r="CQ346" s="126">
        <f t="shared" si="1383"/>
        <v>0.002301053709</v>
      </c>
      <c r="CR346" s="126">
        <f t="shared" si="1383"/>
        <v>0.005512128658</v>
      </c>
      <c r="CS346" s="126">
        <f t="shared" si="1383"/>
        <v>0.0003256208078</v>
      </c>
      <c r="CT346" s="126">
        <f t="shared" si="1383"/>
        <v>0.0007800182064</v>
      </c>
      <c r="CU346" s="126">
        <f t="shared" si="1383"/>
        <v>0.001868518189</v>
      </c>
      <c r="CV346" s="126">
        <f t="shared" si="1383"/>
        <v>0.0000460784162</v>
      </c>
      <c r="CW346" s="126">
        <f t="shared" si="1383"/>
        <v>0.0001103799349</v>
      </c>
      <c r="CX346" s="126">
        <f t="shared" si="1383"/>
        <v>0.0002644129513</v>
      </c>
      <c r="CY346" s="126">
        <f t="shared" si="1383"/>
        <v>0.0006333959963</v>
      </c>
      <c r="CZ346" s="126">
        <f t="shared" si="1383"/>
        <v>0.03895237585</v>
      </c>
      <c r="DA346" s="126">
        <f t="shared" si="1383"/>
        <v>0.005512128658</v>
      </c>
      <c r="DB346" s="126">
        <f t="shared" si="1383"/>
        <v>0.0132041952</v>
      </c>
      <c r="DC346" s="126">
        <f t="shared" si="1383"/>
        <v>0.0007800182064</v>
      </c>
      <c r="DD346" s="126">
        <f t="shared" si="1383"/>
        <v>0.001868518189</v>
      </c>
      <c r="DE346" s="126">
        <f t="shared" si="1383"/>
        <v>0.004475998374</v>
      </c>
      <c r="DF346" s="126">
        <f t="shared" si="1383"/>
        <v>0.0001103799349</v>
      </c>
      <c r="DG346" s="126">
        <f t="shared" si="1383"/>
        <v>0.0002644129513</v>
      </c>
      <c r="DH346" s="126">
        <f t="shared" si="1383"/>
        <v>0.0006333959963</v>
      </c>
      <c r="DI346" s="126">
        <f t="shared" si="1383"/>
        <v>0.001517287584</v>
      </c>
      <c r="DJ346" s="126">
        <f t="shared" ref="DJ346:DS346" si="1384">$A346*OFFSET($D346,0,DJ$3)</f>
        <v>0.2455357143</v>
      </c>
      <c r="DK346" s="126">
        <f t="shared" si="1384"/>
        <v>0.03474561995</v>
      </c>
      <c r="DL346" s="126">
        <f t="shared" si="1384"/>
        <v>0.08323244552</v>
      </c>
      <c r="DM346" s="126">
        <f t="shared" si="1384"/>
        <v>0.004916833011</v>
      </c>
      <c r="DN346" s="126">
        <f t="shared" si="1384"/>
        <v>0.01177817625</v>
      </c>
      <c r="DO346" s="126">
        <f t="shared" si="1384"/>
        <v>0.02821438831</v>
      </c>
      <c r="DP346" s="126">
        <f t="shared" si="1384"/>
        <v>0.0006957782563</v>
      </c>
      <c r="DQ346" s="126">
        <f t="shared" si="1384"/>
        <v>0.001666723055</v>
      </c>
      <c r="DR346" s="126">
        <f t="shared" si="1384"/>
        <v>0.00399260212</v>
      </c>
      <c r="DS346" s="126">
        <f t="shared" si="1384"/>
        <v>0.009564199428</v>
      </c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5">
        <f t="shared" ref="EF346:EO346" si="1385">D346*EF$3</f>
        <v>-0.002271078519</v>
      </c>
      <c r="EG346" s="125">
        <f t="shared" si="1385"/>
        <v>0.0626844016</v>
      </c>
      <c r="EH346" s="125">
        <f t="shared" si="1385"/>
        <v>0.1948456559</v>
      </c>
      <c r="EI346" s="125">
        <f t="shared" si="1385"/>
        <v>-0.0071450441</v>
      </c>
      <c r="EJ346" s="125">
        <f t="shared" si="1385"/>
        <v>0.02565080608</v>
      </c>
      <c r="EK346" s="125">
        <f t="shared" si="1385"/>
        <v>-0.02577311541</v>
      </c>
      <c r="EL346" s="125">
        <f t="shared" si="1385"/>
        <v>0.0009668535285</v>
      </c>
      <c r="EM346" s="125">
        <f t="shared" si="1385"/>
        <v>-0.002063972748</v>
      </c>
      <c r="EN346" s="125">
        <f t="shared" si="1385"/>
        <v>-0.005521343244</v>
      </c>
      <c r="EO346" s="125">
        <f t="shared" si="1385"/>
        <v>0.01349225882</v>
      </c>
      <c r="EP346" s="127">
        <f t="shared" si="17"/>
        <v>0.2548654219</v>
      </c>
      <c r="EQ346" s="127">
        <v>-0.01993983432938118</v>
      </c>
      <c r="ER346" s="127">
        <f t="shared" si="18"/>
        <v>0.2455357143</v>
      </c>
      <c r="ES346" s="127">
        <f t="shared" si="19"/>
        <v>0.00008704344429</v>
      </c>
      <c r="ET346" s="127">
        <f t="shared" si="20"/>
        <v>0.0352712443</v>
      </c>
    </row>
    <row r="347">
      <c r="A347" s="123">
        <f>'Yield Tabulations'!Z348</f>
        <v>0.2908672295</v>
      </c>
      <c r="B347" s="124">
        <f>'Yield Tabulations'!V348</f>
        <v>0.316953317</v>
      </c>
      <c r="C347" s="124">
        <f>'Yield Tabulations'!W348</f>
        <v>0.2474437628</v>
      </c>
      <c r="D347" s="125">
        <f t="shared" si="11"/>
        <v>1</v>
      </c>
      <c r="E347" s="125">
        <f t="shared" ref="E347:M347" si="1386">POWER($B347,E$1)*POWER($C347,E$2)</f>
        <v>0.2474437628</v>
      </c>
      <c r="F347" s="125">
        <f t="shared" si="1386"/>
        <v>0.316953317</v>
      </c>
      <c r="G347" s="125">
        <f t="shared" si="1386"/>
        <v>0.06122841574</v>
      </c>
      <c r="H347" s="125">
        <f t="shared" si="1386"/>
        <v>0.07842812137</v>
      </c>
      <c r="I347" s="125">
        <f t="shared" si="1386"/>
        <v>0.1004594051</v>
      </c>
      <c r="J347" s="125">
        <f t="shared" si="1386"/>
        <v>0.01515058958</v>
      </c>
      <c r="K347" s="125">
        <f t="shared" si="1386"/>
        <v>0.01940654946</v>
      </c>
      <c r="L347" s="125">
        <f t="shared" si="1386"/>
        <v>0.02485805321</v>
      </c>
      <c r="M347" s="125">
        <f t="shared" si="1386"/>
        <v>0.03184094167</v>
      </c>
      <c r="N347" s="126">
        <f t="shared" ref="N347:DI347" si="1387">OFFSET($D347,0,N$2)*OFFSET($D347,0,N$3)</f>
        <v>1</v>
      </c>
      <c r="O347" s="126">
        <f t="shared" si="1387"/>
        <v>0.2474437628</v>
      </c>
      <c r="P347" s="126">
        <f t="shared" si="1387"/>
        <v>0.316953317</v>
      </c>
      <c r="Q347" s="126">
        <f t="shared" si="1387"/>
        <v>0.06122841574</v>
      </c>
      <c r="R347" s="126">
        <f t="shared" si="1387"/>
        <v>0.07842812137</v>
      </c>
      <c r="S347" s="126">
        <f t="shared" si="1387"/>
        <v>0.1004594051</v>
      </c>
      <c r="T347" s="126">
        <f t="shared" si="1387"/>
        <v>0.01515058958</v>
      </c>
      <c r="U347" s="126">
        <f t="shared" si="1387"/>
        <v>0.01940654946</v>
      </c>
      <c r="V347" s="126">
        <f t="shared" si="1387"/>
        <v>0.02485805321</v>
      </c>
      <c r="W347" s="126">
        <f t="shared" si="1387"/>
        <v>0.03184094167</v>
      </c>
      <c r="X347" s="126">
        <f t="shared" si="1387"/>
        <v>0.2474437628</v>
      </c>
      <c r="Y347" s="126">
        <f t="shared" si="1387"/>
        <v>0.06122841574</v>
      </c>
      <c r="Z347" s="126">
        <f t="shared" si="1387"/>
        <v>0.07842812137</v>
      </c>
      <c r="AA347" s="126">
        <f t="shared" si="1387"/>
        <v>0.01515058958</v>
      </c>
      <c r="AB347" s="126">
        <f t="shared" si="1387"/>
        <v>0.01940654946</v>
      </c>
      <c r="AC347" s="126">
        <f t="shared" si="1387"/>
        <v>0.02485805321</v>
      </c>
      <c r="AD347" s="126">
        <f t="shared" si="1387"/>
        <v>0.003748918894</v>
      </c>
      <c r="AE347" s="126">
        <f t="shared" si="1387"/>
        <v>0.004802029621</v>
      </c>
      <c r="AF347" s="126">
        <f t="shared" si="1387"/>
        <v>0.006150970222</v>
      </c>
      <c r="AG347" s="126">
        <f t="shared" si="1387"/>
        <v>0.007878842418</v>
      </c>
      <c r="AH347" s="126">
        <f t="shared" si="1387"/>
        <v>0.316953317</v>
      </c>
      <c r="AI347" s="126">
        <f t="shared" si="1387"/>
        <v>0.07842812137</v>
      </c>
      <c r="AJ347" s="126">
        <f t="shared" si="1387"/>
        <v>0.1004594051</v>
      </c>
      <c r="AK347" s="126">
        <f t="shared" si="1387"/>
        <v>0.01940654946</v>
      </c>
      <c r="AL347" s="126">
        <f t="shared" si="1387"/>
        <v>0.02485805321</v>
      </c>
      <c r="AM347" s="126">
        <f t="shared" si="1387"/>
        <v>0.03184094167</v>
      </c>
      <c r="AN347" s="126">
        <f t="shared" si="1387"/>
        <v>0.004802029621</v>
      </c>
      <c r="AO347" s="126">
        <f t="shared" si="1387"/>
        <v>0.006150970222</v>
      </c>
      <c r="AP347" s="126">
        <f t="shared" si="1387"/>
        <v>0.007878842418</v>
      </c>
      <c r="AQ347" s="126">
        <f t="shared" si="1387"/>
        <v>0.01009209208</v>
      </c>
      <c r="AR347" s="126">
        <f t="shared" si="1387"/>
        <v>0.06122841574</v>
      </c>
      <c r="AS347" s="126">
        <f t="shared" si="1387"/>
        <v>0.01515058958</v>
      </c>
      <c r="AT347" s="126">
        <f t="shared" si="1387"/>
        <v>0.01940654946</v>
      </c>
      <c r="AU347" s="126">
        <f t="shared" si="1387"/>
        <v>0.003748918894</v>
      </c>
      <c r="AV347" s="126">
        <f t="shared" si="1387"/>
        <v>0.004802029621</v>
      </c>
      <c r="AW347" s="126">
        <f t="shared" si="1387"/>
        <v>0.006150970222</v>
      </c>
      <c r="AX347" s="126">
        <f t="shared" si="1387"/>
        <v>0.0009276465975</v>
      </c>
      <c r="AY347" s="126">
        <f t="shared" si="1387"/>
        <v>0.001188232278</v>
      </c>
      <c r="AZ347" s="126">
        <f t="shared" si="1387"/>
        <v>0.001522019217</v>
      </c>
      <c r="BA347" s="126">
        <f t="shared" si="1387"/>
        <v>0.001949570414</v>
      </c>
      <c r="BB347" s="126">
        <f t="shared" si="1387"/>
        <v>0.07842812137</v>
      </c>
      <c r="BC347" s="126">
        <f t="shared" si="1387"/>
        <v>0.01940654946</v>
      </c>
      <c r="BD347" s="126">
        <f t="shared" si="1387"/>
        <v>0.02485805321</v>
      </c>
      <c r="BE347" s="126">
        <f t="shared" si="1387"/>
        <v>0.004802029621</v>
      </c>
      <c r="BF347" s="126">
        <f t="shared" si="1387"/>
        <v>0.006150970222</v>
      </c>
      <c r="BG347" s="126">
        <f t="shared" si="1387"/>
        <v>0.007878842418</v>
      </c>
      <c r="BH347" s="126">
        <f t="shared" si="1387"/>
        <v>0.001188232278</v>
      </c>
      <c r="BI347" s="126">
        <f t="shared" si="1387"/>
        <v>0.001522019217</v>
      </c>
      <c r="BJ347" s="126">
        <f t="shared" si="1387"/>
        <v>0.001949570414</v>
      </c>
      <c r="BK347" s="126">
        <f t="shared" si="1387"/>
        <v>0.002497225238</v>
      </c>
      <c r="BL347" s="126">
        <f t="shared" si="1387"/>
        <v>0.1004594051</v>
      </c>
      <c r="BM347" s="126">
        <f t="shared" si="1387"/>
        <v>0.02485805321</v>
      </c>
      <c r="BN347" s="126">
        <f t="shared" si="1387"/>
        <v>0.03184094167</v>
      </c>
      <c r="BO347" s="126">
        <f t="shared" si="1387"/>
        <v>0.006150970222</v>
      </c>
      <c r="BP347" s="126">
        <f t="shared" si="1387"/>
        <v>0.007878842418</v>
      </c>
      <c r="BQ347" s="126">
        <f t="shared" si="1387"/>
        <v>0.01009209208</v>
      </c>
      <c r="BR347" s="126">
        <f t="shared" si="1387"/>
        <v>0.001522019217</v>
      </c>
      <c r="BS347" s="126">
        <f t="shared" si="1387"/>
        <v>0.001949570414</v>
      </c>
      <c r="BT347" s="126">
        <f t="shared" si="1387"/>
        <v>0.002497225238</v>
      </c>
      <c r="BU347" s="126">
        <f t="shared" si="1387"/>
        <v>0.003198722059</v>
      </c>
      <c r="BV347" s="126">
        <f t="shared" si="1387"/>
        <v>0.01515058958</v>
      </c>
      <c r="BW347" s="126">
        <f t="shared" si="1387"/>
        <v>0.003748918894</v>
      </c>
      <c r="BX347" s="126">
        <f t="shared" si="1387"/>
        <v>0.004802029621</v>
      </c>
      <c r="BY347" s="126">
        <f t="shared" si="1387"/>
        <v>0.0009276465975</v>
      </c>
      <c r="BZ347" s="126">
        <f t="shared" si="1387"/>
        <v>0.001188232278</v>
      </c>
      <c r="CA347" s="126">
        <f t="shared" si="1387"/>
        <v>0.001522019217</v>
      </c>
      <c r="CB347" s="126">
        <f t="shared" si="1387"/>
        <v>0.0002295403646</v>
      </c>
      <c r="CC347" s="126">
        <f t="shared" si="1387"/>
        <v>0.000294020666</v>
      </c>
      <c r="CD347" s="126">
        <f t="shared" si="1387"/>
        <v>0.000376614162</v>
      </c>
      <c r="CE347" s="126">
        <f t="shared" si="1387"/>
        <v>0.0004824090391</v>
      </c>
      <c r="CF347" s="126">
        <f t="shared" si="1387"/>
        <v>0.01940654946</v>
      </c>
      <c r="CG347" s="126">
        <f t="shared" si="1387"/>
        <v>0.004802029621</v>
      </c>
      <c r="CH347" s="126">
        <f t="shared" si="1387"/>
        <v>0.006150970222</v>
      </c>
      <c r="CI347" s="126">
        <f t="shared" si="1387"/>
        <v>0.001188232278</v>
      </c>
      <c r="CJ347" s="126">
        <f t="shared" si="1387"/>
        <v>0.001522019217</v>
      </c>
      <c r="CK347" s="126">
        <f t="shared" si="1387"/>
        <v>0.001949570414</v>
      </c>
      <c r="CL347" s="126">
        <f t="shared" si="1387"/>
        <v>0.000294020666</v>
      </c>
      <c r="CM347" s="126">
        <f t="shared" si="1387"/>
        <v>0.000376614162</v>
      </c>
      <c r="CN347" s="126">
        <f t="shared" si="1387"/>
        <v>0.0004824090391</v>
      </c>
      <c r="CO347" s="126">
        <f t="shared" si="1387"/>
        <v>0.0006179228095</v>
      </c>
      <c r="CP347" s="126">
        <f t="shared" si="1387"/>
        <v>0.02485805321</v>
      </c>
      <c r="CQ347" s="126">
        <f t="shared" si="1387"/>
        <v>0.006150970222</v>
      </c>
      <c r="CR347" s="126">
        <f t="shared" si="1387"/>
        <v>0.007878842418</v>
      </c>
      <c r="CS347" s="126">
        <f t="shared" si="1387"/>
        <v>0.001522019217</v>
      </c>
      <c r="CT347" s="126">
        <f t="shared" si="1387"/>
        <v>0.001949570414</v>
      </c>
      <c r="CU347" s="126">
        <f t="shared" si="1387"/>
        <v>0.002497225238</v>
      </c>
      <c r="CV347" s="126">
        <f t="shared" si="1387"/>
        <v>0.000376614162</v>
      </c>
      <c r="CW347" s="126">
        <f t="shared" si="1387"/>
        <v>0.0004824090391</v>
      </c>
      <c r="CX347" s="126">
        <f t="shared" si="1387"/>
        <v>0.0006179228095</v>
      </c>
      <c r="CY347" s="126">
        <f t="shared" si="1387"/>
        <v>0.0007915038224</v>
      </c>
      <c r="CZ347" s="126">
        <f t="shared" si="1387"/>
        <v>0.03184094167</v>
      </c>
      <c r="DA347" s="126">
        <f t="shared" si="1387"/>
        <v>0.007878842418</v>
      </c>
      <c r="DB347" s="126">
        <f t="shared" si="1387"/>
        <v>0.01009209208</v>
      </c>
      <c r="DC347" s="126">
        <f t="shared" si="1387"/>
        <v>0.001949570414</v>
      </c>
      <c r="DD347" s="126">
        <f t="shared" si="1387"/>
        <v>0.002497225238</v>
      </c>
      <c r="DE347" s="126">
        <f t="shared" si="1387"/>
        <v>0.003198722059</v>
      </c>
      <c r="DF347" s="126">
        <f t="shared" si="1387"/>
        <v>0.0004824090391</v>
      </c>
      <c r="DG347" s="126">
        <f t="shared" si="1387"/>
        <v>0.0006179228095</v>
      </c>
      <c r="DH347" s="126">
        <f t="shared" si="1387"/>
        <v>0.0007915038224</v>
      </c>
      <c r="DI347" s="126">
        <f t="shared" si="1387"/>
        <v>0.001013845567</v>
      </c>
      <c r="DJ347" s="126">
        <f t="shared" ref="DJ347:DS347" si="1388">$A347*OFFSET($D347,0,DJ$3)</f>
        <v>0.2908672295</v>
      </c>
      <c r="DK347" s="126">
        <f t="shared" si="1388"/>
        <v>0.07197328173</v>
      </c>
      <c r="DL347" s="126">
        <f t="shared" si="1388"/>
        <v>0.09219133317</v>
      </c>
      <c r="DM347" s="126">
        <f t="shared" si="1388"/>
        <v>0.01780933965</v>
      </c>
      <c r="DN347" s="126">
        <f t="shared" si="1388"/>
        <v>0.02281217038</v>
      </c>
      <c r="DO347" s="126">
        <f t="shared" si="1388"/>
        <v>0.02922034884</v>
      </c>
      <c r="DP347" s="126">
        <f t="shared" si="1388"/>
        <v>0.004406810016</v>
      </c>
      <c r="DQ347" s="126">
        <f t="shared" si="1388"/>
        <v>0.005644729275</v>
      </c>
      <c r="DR347" s="126">
        <f t="shared" si="1388"/>
        <v>0.007230393068</v>
      </c>
      <c r="DS347" s="126">
        <f t="shared" si="1388"/>
        <v>0.009261486489</v>
      </c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5">
        <f t="shared" ref="EF347:EO347" si="1389">D347*EF$3</f>
        <v>-0.002271078519</v>
      </c>
      <c r="EG347" s="125">
        <f t="shared" si="1389"/>
        <v>0.109610107</v>
      </c>
      <c r="EH347" s="125">
        <f t="shared" si="1389"/>
        <v>0.1821830819</v>
      </c>
      <c r="EI347" s="125">
        <f t="shared" si="1389"/>
        <v>-0.02184676557</v>
      </c>
      <c r="EJ347" s="125">
        <f t="shared" si="1389"/>
        <v>0.04193816769</v>
      </c>
      <c r="EK347" s="125">
        <f t="shared" si="1389"/>
        <v>-0.02253209391</v>
      </c>
      <c r="EL347" s="125">
        <f t="shared" si="1389"/>
        <v>0.005169327395</v>
      </c>
      <c r="EM347" s="125">
        <f t="shared" si="1389"/>
        <v>-0.005900699668</v>
      </c>
      <c r="EN347" s="125">
        <f t="shared" si="1389"/>
        <v>-0.008440545166</v>
      </c>
      <c r="EO347" s="125">
        <f t="shared" si="1389"/>
        <v>0.01102901214</v>
      </c>
      <c r="EP347" s="127">
        <f t="shared" si="17"/>
        <v>0.2889385134</v>
      </c>
      <c r="EQ347" s="127">
        <v>-0.01993983432938118</v>
      </c>
      <c r="ER347" s="127">
        <f t="shared" si="18"/>
        <v>0.2908672295</v>
      </c>
      <c r="ES347" s="127">
        <f t="shared" si="19"/>
        <v>0.000003719945853</v>
      </c>
      <c r="ET347" s="127">
        <f t="shared" si="20"/>
        <v>0.02029909312</v>
      </c>
    </row>
    <row r="348">
      <c r="A348" s="123">
        <f>'Yield Tabulations'!Z349</f>
        <v>0.2606382979</v>
      </c>
      <c r="B348" s="124">
        <f>'Yield Tabulations'!V349</f>
        <v>0.2828282828</v>
      </c>
      <c r="C348" s="124">
        <f>'Yield Tabulations'!W349</f>
        <v>0.2252873563</v>
      </c>
      <c r="D348" s="125">
        <f t="shared" si="11"/>
        <v>1</v>
      </c>
      <c r="E348" s="125">
        <f t="shared" ref="E348:M348" si="1390">POWER($B348,E$1)*POWER($C348,E$2)</f>
        <v>0.2252873563</v>
      </c>
      <c r="F348" s="125">
        <f t="shared" si="1390"/>
        <v>0.2828282828</v>
      </c>
      <c r="G348" s="125">
        <f t="shared" si="1390"/>
        <v>0.05075439292</v>
      </c>
      <c r="H348" s="125">
        <f t="shared" si="1390"/>
        <v>0.06371763613</v>
      </c>
      <c r="I348" s="125">
        <f t="shared" si="1390"/>
        <v>0.07999183757</v>
      </c>
      <c r="J348" s="125">
        <f t="shared" si="1390"/>
        <v>0.011434323</v>
      </c>
      <c r="K348" s="125">
        <f t="shared" si="1390"/>
        <v>0.0143547778</v>
      </c>
      <c r="L348" s="125">
        <f t="shared" si="1390"/>
        <v>0.01802114961</v>
      </c>
      <c r="M348" s="125">
        <f t="shared" si="1390"/>
        <v>0.02262395406</v>
      </c>
      <c r="N348" s="126">
        <f t="shared" ref="N348:DI348" si="1391">OFFSET($D348,0,N$2)*OFFSET($D348,0,N$3)</f>
        <v>1</v>
      </c>
      <c r="O348" s="126">
        <f t="shared" si="1391"/>
        <v>0.2252873563</v>
      </c>
      <c r="P348" s="126">
        <f t="shared" si="1391"/>
        <v>0.2828282828</v>
      </c>
      <c r="Q348" s="126">
        <f t="shared" si="1391"/>
        <v>0.05075439292</v>
      </c>
      <c r="R348" s="126">
        <f t="shared" si="1391"/>
        <v>0.06371763613</v>
      </c>
      <c r="S348" s="126">
        <f t="shared" si="1391"/>
        <v>0.07999183757</v>
      </c>
      <c r="T348" s="126">
        <f t="shared" si="1391"/>
        <v>0.011434323</v>
      </c>
      <c r="U348" s="126">
        <f t="shared" si="1391"/>
        <v>0.0143547778</v>
      </c>
      <c r="V348" s="126">
        <f t="shared" si="1391"/>
        <v>0.01802114961</v>
      </c>
      <c r="W348" s="126">
        <f t="shared" si="1391"/>
        <v>0.02262395406</v>
      </c>
      <c r="X348" s="126">
        <f t="shared" si="1391"/>
        <v>0.2252873563</v>
      </c>
      <c r="Y348" s="126">
        <f t="shared" si="1391"/>
        <v>0.05075439292</v>
      </c>
      <c r="Z348" s="126">
        <f t="shared" si="1391"/>
        <v>0.06371763613</v>
      </c>
      <c r="AA348" s="126">
        <f t="shared" si="1391"/>
        <v>0.011434323</v>
      </c>
      <c r="AB348" s="126">
        <f t="shared" si="1391"/>
        <v>0.0143547778</v>
      </c>
      <c r="AC348" s="126">
        <f t="shared" si="1391"/>
        <v>0.01802114961</v>
      </c>
      <c r="AD348" s="126">
        <f t="shared" si="1391"/>
        <v>0.002576008401</v>
      </c>
      <c r="AE348" s="126">
        <f t="shared" si="1391"/>
        <v>0.00323394994</v>
      </c>
      <c r="AF348" s="126">
        <f t="shared" si="1391"/>
        <v>0.004059937154</v>
      </c>
      <c r="AG348" s="126">
        <f t="shared" si="1391"/>
        <v>0.0050968908</v>
      </c>
      <c r="AH348" s="126">
        <f t="shared" si="1391"/>
        <v>0.2828282828</v>
      </c>
      <c r="AI348" s="126">
        <f t="shared" si="1391"/>
        <v>0.06371763613</v>
      </c>
      <c r="AJ348" s="126">
        <f t="shared" si="1391"/>
        <v>0.07999183757</v>
      </c>
      <c r="AK348" s="126">
        <f t="shared" si="1391"/>
        <v>0.0143547778</v>
      </c>
      <c r="AL348" s="126">
        <f t="shared" si="1391"/>
        <v>0.01802114961</v>
      </c>
      <c r="AM348" s="126">
        <f t="shared" si="1391"/>
        <v>0.02262395406</v>
      </c>
      <c r="AN348" s="126">
        <f t="shared" si="1391"/>
        <v>0.00323394994</v>
      </c>
      <c r="AO348" s="126">
        <f t="shared" si="1391"/>
        <v>0.004059937154</v>
      </c>
      <c r="AP348" s="126">
        <f t="shared" si="1391"/>
        <v>0.0050968908</v>
      </c>
      <c r="AQ348" s="126">
        <f t="shared" si="1391"/>
        <v>0.006398694077</v>
      </c>
      <c r="AR348" s="126">
        <f t="shared" si="1391"/>
        <v>0.05075439292</v>
      </c>
      <c r="AS348" s="126">
        <f t="shared" si="1391"/>
        <v>0.011434323</v>
      </c>
      <c r="AT348" s="126">
        <f t="shared" si="1391"/>
        <v>0.0143547778</v>
      </c>
      <c r="AU348" s="126">
        <f t="shared" si="1391"/>
        <v>0.002576008401</v>
      </c>
      <c r="AV348" s="126">
        <f t="shared" si="1391"/>
        <v>0.00323394994</v>
      </c>
      <c r="AW348" s="126">
        <f t="shared" si="1391"/>
        <v>0.004059937154</v>
      </c>
      <c r="AX348" s="126">
        <f t="shared" si="1391"/>
        <v>0.0005803421224</v>
      </c>
      <c r="AY348" s="126">
        <f t="shared" si="1391"/>
        <v>0.0007285680325</v>
      </c>
      <c r="AZ348" s="126">
        <f t="shared" si="1391"/>
        <v>0.0009146525083</v>
      </c>
      <c r="BA348" s="126">
        <f t="shared" si="1391"/>
        <v>0.001148265054</v>
      </c>
      <c r="BB348" s="126">
        <f t="shared" si="1391"/>
        <v>0.06371763613</v>
      </c>
      <c r="BC348" s="126">
        <f t="shared" si="1391"/>
        <v>0.0143547778</v>
      </c>
      <c r="BD348" s="126">
        <f t="shared" si="1391"/>
        <v>0.01802114961</v>
      </c>
      <c r="BE348" s="126">
        <f t="shared" si="1391"/>
        <v>0.00323394994</v>
      </c>
      <c r="BF348" s="126">
        <f t="shared" si="1391"/>
        <v>0.004059937154</v>
      </c>
      <c r="BG348" s="126">
        <f t="shared" si="1391"/>
        <v>0.0050968908</v>
      </c>
      <c r="BH348" s="126">
        <f t="shared" si="1391"/>
        <v>0.0007285680325</v>
      </c>
      <c r="BI348" s="126">
        <f t="shared" si="1391"/>
        <v>0.0009146525083</v>
      </c>
      <c r="BJ348" s="126">
        <f t="shared" si="1391"/>
        <v>0.001148265054</v>
      </c>
      <c r="BK348" s="126">
        <f t="shared" si="1391"/>
        <v>0.001441544873</v>
      </c>
      <c r="BL348" s="126">
        <f t="shared" si="1391"/>
        <v>0.07999183757</v>
      </c>
      <c r="BM348" s="126">
        <f t="shared" si="1391"/>
        <v>0.01802114961</v>
      </c>
      <c r="BN348" s="126">
        <f t="shared" si="1391"/>
        <v>0.02262395406</v>
      </c>
      <c r="BO348" s="126">
        <f t="shared" si="1391"/>
        <v>0.004059937154</v>
      </c>
      <c r="BP348" s="126">
        <f t="shared" si="1391"/>
        <v>0.0050968908</v>
      </c>
      <c r="BQ348" s="126">
        <f t="shared" si="1391"/>
        <v>0.006398694077</v>
      </c>
      <c r="BR348" s="126">
        <f t="shared" si="1391"/>
        <v>0.0009146525083</v>
      </c>
      <c r="BS348" s="126">
        <f t="shared" si="1391"/>
        <v>0.001148265054</v>
      </c>
      <c r="BT348" s="126">
        <f t="shared" si="1391"/>
        <v>0.001441544873</v>
      </c>
      <c r="BU348" s="126">
        <f t="shared" si="1391"/>
        <v>0.001809731658</v>
      </c>
      <c r="BV348" s="126">
        <f t="shared" si="1391"/>
        <v>0.011434323</v>
      </c>
      <c r="BW348" s="126">
        <f t="shared" si="1391"/>
        <v>0.002576008401</v>
      </c>
      <c r="BX348" s="126">
        <f t="shared" si="1391"/>
        <v>0.00323394994</v>
      </c>
      <c r="BY348" s="126">
        <f t="shared" si="1391"/>
        <v>0.0005803421224</v>
      </c>
      <c r="BZ348" s="126">
        <f t="shared" si="1391"/>
        <v>0.0007285680325</v>
      </c>
      <c r="CA348" s="126">
        <f t="shared" si="1391"/>
        <v>0.0009146525083</v>
      </c>
      <c r="CB348" s="126">
        <f t="shared" si="1391"/>
        <v>0.0001307437425</v>
      </c>
      <c r="CC348" s="126">
        <f t="shared" si="1391"/>
        <v>0.0001641371659</v>
      </c>
      <c r="CD348" s="126">
        <f t="shared" si="1391"/>
        <v>0.0002060596455</v>
      </c>
      <c r="CE348" s="126">
        <f t="shared" si="1391"/>
        <v>0.0002586895983</v>
      </c>
      <c r="CF348" s="126">
        <f t="shared" si="1391"/>
        <v>0.0143547778</v>
      </c>
      <c r="CG348" s="126">
        <f t="shared" si="1391"/>
        <v>0.00323394994</v>
      </c>
      <c r="CH348" s="126">
        <f t="shared" si="1391"/>
        <v>0.004059937154</v>
      </c>
      <c r="CI348" s="126">
        <f t="shared" si="1391"/>
        <v>0.0007285680325</v>
      </c>
      <c r="CJ348" s="126">
        <f t="shared" si="1391"/>
        <v>0.0009146525083</v>
      </c>
      <c r="CK348" s="126">
        <f t="shared" si="1391"/>
        <v>0.001148265054</v>
      </c>
      <c r="CL348" s="126">
        <f t="shared" si="1391"/>
        <v>0.0001641371659</v>
      </c>
      <c r="CM348" s="126">
        <f t="shared" si="1391"/>
        <v>0.0002060596455</v>
      </c>
      <c r="CN348" s="126">
        <f t="shared" si="1391"/>
        <v>0.0002586895983</v>
      </c>
      <c r="CO348" s="126">
        <f t="shared" si="1391"/>
        <v>0.0003247618334</v>
      </c>
      <c r="CP348" s="126">
        <f t="shared" si="1391"/>
        <v>0.01802114961</v>
      </c>
      <c r="CQ348" s="126">
        <f t="shared" si="1391"/>
        <v>0.004059937154</v>
      </c>
      <c r="CR348" s="126">
        <f t="shared" si="1391"/>
        <v>0.0050968908</v>
      </c>
      <c r="CS348" s="126">
        <f t="shared" si="1391"/>
        <v>0.0009146525083</v>
      </c>
      <c r="CT348" s="126">
        <f t="shared" si="1391"/>
        <v>0.001148265054</v>
      </c>
      <c r="CU348" s="126">
        <f t="shared" si="1391"/>
        <v>0.001441544873</v>
      </c>
      <c r="CV348" s="126">
        <f t="shared" si="1391"/>
        <v>0.0002060596455</v>
      </c>
      <c r="CW348" s="126">
        <f t="shared" si="1391"/>
        <v>0.0002586895983</v>
      </c>
      <c r="CX348" s="126">
        <f t="shared" si="1391"/>
        <v>0.0003247618334</v>
      </c>
      <c r="CY348" s="126">
        <f t="shared" si="1391"/>
        <v>0.0004077096609</v>
      </c>
      <c r="CZ348" s="126">
        <f t="shared" si="1391"/>
        <v>0.02262395406</v>
      </c>
      <c r="DA348" s="126">
        <f t="shared" si="1391"/>
        <v>0.0050968908</v>
      </c>
      <c r="DB348" s="126">
        <f t="shared" si="1391"/>
        <v>0.006398694077</v>
      </c>
      <c r="DC348" s="126">
        <f t="shared" si="1391"/>
        <v>0.001148265054</v>
      </c>
      <c r="DD348" s="126">
        <f t="shared" si="1391"/>
        <v>0.001441544873</v>
      </c>
      <c r="DE348" s="126">
        <f t="shared" si="1391"/>
        <v>0.001809731658</v>
      </c>
      <c r="DF348" s="126">
        <f t="shared" si="1391"/>
        <v>0.0002586895983</v>
      </c>
      <c r="DG348" s="126">
        <f t="shared" si="1391"/>
        <v>0.0003247618334</v>
      </c>
      <c r="DH348" s="126">
        <f t="shared" si="1391"/>
        <v>0.0004077096609</v>
      </c>
      <c r="DI348" s="126">
        <f t="shared" si="1391"/>
        <v>0.0005118432973</v>
      </c>
      <c r="DJ348" s="126">
        <f t="shared" ref="DJ348:DS348" si="1392">$A348*OFFSET($D348,0,DJ$3)</f>
        <v>0.2606382979</v>
      </c>
      <c r="DK348" s="126">
        <f t="shared" si="1392"/>
        <v>0.05871851308</v>
      </c>
      <c r="DL348" s="126">
        <f t="shared" si="1392"/>
        <v>0.07371588223</v>
      </c>
      <c r="DM348" s="126">
        <f t="shared" si="1392"/>
        <v>0.01322853858</v>
      </c>
      <c r="DN348" s="126">
        <f t="shared" si="1392"/>
        <v>0.01660725623</v>
      </c>
      <c r="DO348" s="126">
        <f t="shared" si="1392"/>
        <v>0.02084893639</v>
      </c>
      <c r="DP348" s="126">
        <f t="shared" si="1392"/>
        <v>0.002980222485</v>
      </c>
      <c r="DQ348" s="126">
        <f t="shared" si="1392"/>
        <v>0.003741404851</v>
      </c>
      <c r="DR348" s="126">
        <f t="shared" si="1392"/>
        <v>0.004697001761</v>
      </c>
      <c r="DS348" s="126">
        <f t="shared" si="1392"/>
        <v>0.005896668877</v>
      </c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5">
        <f t="shared" ref="EF348:EO348" si="1393">D348*EF$3</f>
        <v>-0.002271078519</v>
      </c>
      <c r="EG348" s="125">
        <f t="shared" si="1393"/>
        <v>0.09979548871</v>
      </c>
      <c r="EH348" s="125">
        <f t="shared" si="1393"/>
        <v>0.1625681937</v>
      </c>
      <c r="EI348" s="125">
        <f t="shared" si="1393"/>
        <v>-0.01810955437</v>
      </c>
      <c r="EJ348" s="125">
        <f t="shared" si="1393"/>
        <v>0.03407197396</v>
      </c>
      <c r="EK348" s="125">
        <f t="shared" si="1393"/>
        <v>-0.0179414122</v>
      </c>
      <c r="EL348" s="125">
        <f t="shared" si="1393"/>
        <v>0.003901350428</v>
      </c>
      <c r="EM348" s="125">
        <f t="shared" si="1393"/>
        <v>-0.004364672491</v>
      </c>
      <c r="EN348" s="125">
        <f t="shared" si="1393"/>
        <v>-0.00611907642</v>
      </c>
      <c r="EO348" s="125">
        <f t="shared" si="1393"/>
        <v>0.007836447381</v>
      </c>
      <c r="EP348" s="127">
        <f t="shared" si="17"/>
        <v>0.2593676602</v>
      </c>
      <c r="EQ348" s="127">
        <v>-0.01993983432938118</v>
      </c>
      <c r="ER348" s="127">
        <f t="shared" si="18"/>
        <v>0.2606382979</v>
      </c>
      <c r="ES348" s="127">
        <f t="shared" si="19"/>
        <v>0.000001614520103</v>
      </c>
      <c r="ET348" s="127">
        <f t="shared" si="20"/>
        <v>0.02982660859</v>
      </c>
    </row>
    <row r="349">
      <c r="A349" s="123">
        <f>'Yield Tabulations'!Z350</f>
        <v>0.2317708333</v>
      </c>
      <c r="B349" s="124">
        <f>'Yield Tabulations'!V350</f>
        <v>0.3140495868</v>
      </c>
      <c r="C349" s="124">
        <f>'Yield Tabulations'!W350</f>
        <v>0.09154929577</v>
      </c>
      <c r="D349" s="125">
        <f t="shared" si="11"/>
        <v>1</v>
      </c>
      <c r="E349" s="125">
        <f t="shared" ref="E349:M349" si="1394">POWER($B349,E$1)*POWER($C349,E$2)</f>
        <v>0.09154929577</v>
      </c>
      <c r="F349" s="125">
        <f t="shared" si="1394"/>
        <v>0.3140495868</v>
      </c>
      <c r="G349" s="125">
        <f t="shared" si="1394"/>
        <v>0.008381273557</v>
      </c>
      <c r="H349" s="125">
        <f t="shared" si="1394"/>
        <v>0.02875101851</v>
      </c>
      <c r="I349" s="125">
        <f t="shared" si="1394"/>
        <v>0.09862714295</v>
      </c>
      <c r="J349" s="125">
        <f t="shared" si="1394"/>
        <v>0.0007672996918</v>
      </c>
      <c r="K349" s="125">
        <f t="shared" si="1394"/>
        <v>0.002632135497</v>
      </c>
      <c r="L349" s="125">
        <f t="shared" si="1394"/>
        <v>0.009029245482</v>
      </c>
      <c r="M349" s="125">
        <f t="shared" si="1394"/>
        <v>0.03097381349</v>
      </c>
      <c r="N349" s="126">
        <f t="shared" ref="N349:DI349" si="1395">OFFSET($D349,0,N$2)*OFFSET($D349,0,N$3)</f>
        <v>1</v>
      </c>
      <c r="O349" s="126">
        <f t="shared" si="1395"/>
        <v>0.09154929577</v>
      </c>
      <c r="P349" s="126">
        <f t="shared" si="1395"/>
        <v>0.3140495868</v>
      </c>
      <c r="Q349" s="126">
        <f t="shared" si="1395"/>
        <v>0.008381273557</v>
      </c>
      <c r="R349" s="126">
        <f t="shared" si="1395"/>
        <v>0.02875101851</v>
      </c>
      <c r="S349" s="126">
        <f t="shared" si="1395"/>
        <v>0.09862714295</v>
      </c>
      <c r="T349" s="126">
        <f t="shared" si="1395"/>
        <v>0.0007672996918</v>
      </c>
      <c r="U349" s="126">
        <f t="shared" si="1395"/>
        <v>0.002632135497</v>
      </c>
      <c r="V349" s="126">
        <f t="shared" si="1395"/>
        <v>0.009029245482</v>
      </c>
      <c r="W349" s="126">
        <f t="shared" si="1395"/>
        <v>0.03097381349</v>
      </c>
      <c r="X349" s="126">
        <f t="shared" si="1395"/>
        <v>0.09154929577</v>
      </c>
      <c r="Y349" s="126">
        <f t="shared" si="1395"/>
        <v>0.008381273557</v>
      </c>
      <c r="Z349" s="126">
        <f t="shared" si="1395"/>
        <v>0.02875101851</v>
      </c>
      <c r="AA349" s="126">
        <f t="shared" si="1395"/>
        <v>0.0007672996918</v>
      </c>
      <c r="AB349" s="126">
        <f t="shared" si="1395"/>
        <v>0.002632135497</v>
      </c>
      <c r="AC349" s="126">
        <f t="shared" si="1395"/>
        <v>0.009029245482</v>
      </c>
      <c r="AD349" s="126">
        <f t="shared" si="1395"/>
        <v>0.00007024574643</v>
      </c>
      <c r="AE349" s="126">
        <f t="shared" si="1395"/>
        <v>0.0002409701512</v>
      </c>
      <c r="AF349" s="126">
        <f t="shared" si="1395"/>
        <v>0.0008266210652</v>
      </c>
      <c r="AG349" s="126">
        <f t="shared" si="1395"/>
        <v>0.002835630812</v>
      </c>
      <c r="AH349" s="126">
        <f t="shared" si="1395"/>
        <v>0.3140495868</v>
      </c>
      <c r="AI349" s="126">
        <f t="shared" si="1395"/>
        <v>0.02875101851</v>
      </c>
      <c r="AJ349" s="126">
        <f t="shared" si="1395"/>
        <v>0.09862714295</v>
      </c>
      <c r="AK349" s="126">
        <f t="shared" si="1395"/>
        <v>0.002632135497</v>
      </c>
      <c r="AL349" s="126">
        <f t="shared" si="1395"/>
        <v>0.009029245482</v>
      </c>
      <c r="AM349" s="126">
        <f t="shared" si="1395"/>
        <v>0.03097381349</v>
      </c>
      <c r="AN349" s="126">
        <f t="shared" si="1395"/>
        <v>0.0002409701512</v>
      </c>
      <c r="AO349" s="126">
        <f t="shared" si="1395"/>
        <v>0.0008266210652</v>
      </c>
      <c r="AP349" s="126">
        <f t="shared" si="1395"/>
        <v>0.002835630812</v>
      </c>
      <c r="AQ349" s="126">
        <f t="shared" si="1395"/>
        <v>0.009727313327</v>
      </c>
      <c r="AR349" s="126">
        <f t="shared" si="1395"/>
        <v>0.008381273557</v>
      </c>
      <c r="AS349" s="126">
        <f t="shared" si="1395"/>
        <v>0.0007672996918</v>
      </c>
      <c r="AT349" s="126">
        <f t="shared" si="1395"/>
        <v>0.002632135497</v>
      </c>
      <c r="AU349" s="126">
        <f t="shared" si="1395"/>
        <v>0.00007024574643</v>
      </c>
      <c r="AV349" s="126">
        <f t="shared" si="1395"/>
        <v>0.0002409701512</v>
      </c>
      <c r="AW349" s="126">
        <f t="shared" si="1395"/>
        <v>0.0008266210652</v>
      </c>
      <c r="AX349" s="126">
        <f t="shared" si="1395"/>
        <v>0.000006430948617</v>
      </c>
      <c r="AY349" s="126">
        <f t="shared" si="1395"/>
        <v>0.00002206064764</v>
      </c>
      <c r="AZ349" s="126">
        <f t="shared" si="1395"/>
        <v>0.00007567657639</v>
      </c>
      <c r="BA349" s="126">
        <f t="shared" si="1395"/>
        <v>0.000259600004</v>
      </c>
      <c r="BB349" s="126">
        <f t="shared" si="1395"/>
        <v>0.02875101851</v>
      </c>
      <c r="BC349" s="126">
        <f t="shared" si="1395"/>
        <v>0.002632135497</v>
      </c>
      <c r="BD349" s="126">
        <f t="shared" si="1395"/>
        <v>0.009029245482</v>
      </c>
      <c r="BE349" s="126">
        <f t="shared" si="1395"/>
        <v>0.0002409701512</v>
      </c>
      <c r="BF349" s="126">
        <f t="shared" si="1395"/>
        <v>0.0008266210652</v>
      </c>
      <c r="BG349" s="126">
        <f t="shared" si="1395"/>
        <v>0.002835630812</v>
      </c>
      <c r="BH349" s="126">
        <f t="shared" si="1395"/>
        <v>0.00002206064764</v>
      </c>
      <c r="BI349" s="126">
        <f t="shared" si="1395"/>
        <v>0.00007567657639</v>
      </c>
      <c r="BJ349" s="126">
        <f t="shared" si="1395"/>
        <v>0.000259600004</v>
      </c>
      <c r="BK349" s="126">
        <f t="shared" si="1395"/>
        <v>0.0008905286849</v>
      </c>
      <c r="BL349" s="126">
        <f t="shared" si="1395"/>
        <v>0.09862714295</v>
      </c>
      <c r="BM349" s="126">
        <f t="shared" si="1395"/>
        <v>0.009029245482</v>
      </c>
      <c r="BN349" s="126">
        <f t="shared" si="1395"/>
        <v>0.03097381349</v>
      </c>
      <c r="BO349" s="126">
        <f t="shared" si="1395"/>
        <v>0.0008266210652</v>
      </c>
      <c r="BP349" s="126">
        <f t="shared" si="1395"/>
        <v>0.002835630812</v>
      </c>
      <c r="BQ349" s="126">
        <f t="shared" si="1395"/>
        <v>0.009727313327</v>
      </c>
      <c r="BR349" s="126">
        <f t="shared" si="1395"/>
        <v>0.00007567657639</v>
      </c>
      <c r="BS349" s="126">
        <f t="shared" si="1395"/>
        <v>0.000259600004</v>
      </c>
      <c r="BT349" s="126">
        <f t="shared" si="1395"/>
        <v>0.0008905286849</v>
      </c>
      <c r="BU349" s="126">
        <f t="shared" si="1395"/>
        <v>0.003054858731</v>
      </c>
      <c r="BV349" s="126">
        <f t="shared" si="1395"/>
        <v>0.0007672996918</v>
      </c>
      <c r="BW349" s="126">
        <f t="shared" si="1395"/>
        <v>0.00007024574643</v>
      </c>
      <c r="BX349" s="126">
        <f t="shared" si="1395"/>
        <v>0.0002409701512</v>
      </c>
      <c r="BY349" s="126">
        <f t="shared" si="1395"/>
        <v>0.000006430948617</v>
      </c>
      <c r="BZ349" s="126">
        <f t="shared" si="1395"/>
        <v>0.00002206064764</v>
      </c>
      <c r="CA349" s="126">
        <f t="shared" si="1395"/>
        <v>0.00007567657639</v>
      </c>
      <c r="CB349" s="126">
        <f t="shared" si="1395"/>
        <v>0.0000005887488171</v>
      </c>
      <c r="CC349" s="126">
        <f t="shared" si="1395"/>
        <v>0.000002019636756</v>
      </c>
      <c r="CD349" s="126">
        <f t="shared" si="1395"/>
        <v>0.000006928137276</v>
      </c>
      <c r="CE349" s="126">
        <f t="shared" si="1395"/>
        <v>0.00002376619755</v>
      </c>
      <c r="CF349" s="126">
        <f t="shared" si="1395"/>
        <v>0.002632135497</v>
      </c>
      <c r="CG349" s="126">
        <f t="shared" si="1395"/>
        <v>0.0002409701512</v>
      </c>
      <c r="CH349" s="126">
        <f t="shared" si="1395"/>
        <v>0.0008266210652</v>
      </c>
      <c r="CI349" s="126">
        <f t="shared" si="1395"/>
        <v>0.00002206064764</v>
      </c>
      <c r="CJ349" s="126">
        <f t="shared" si="1395"/>
        <v>0.00007567657639</v>
      </c>
      <c r="CK349" s="126">
        <f t="shared" si="1395"/>
        <v>0.000259600004</v>
      </c>
      <c r="CL349" s="126">
        <f t="shared" si="1395"/>
        <v>0.000002019636756</v>
      </c>
      <c r="CM349" s="126">
        <f t="shared" si="1395"/>
        <v>0.000006928137276</v>
      </c>
      <c r="CN349" s="126">
        <f t="shared" si="1395"/>
        <v>0.00002376619755</v>
      </c>
      <c r="CO349" s="126">
        <f t="shared" si="1395"/>
        <v>0.00008152727397</v>
      </c>
      <c r="CP349" s="126">
        <f t="shared" si="1395"/>
        <v>0.009029245482</v>
      </c>
      <c r="CQ349" s="126">
        <f t="shared" si="1395"/>
        <v>0.0008266210652</v>
      </c>
      <c r="CR349" s="126">
        <f t="shared" si="1395"/>
        <v>0.002835630812</v>
      </c>
      <c r="CS349" s="126">
        <f t="shared" si="1395"/>
        <v>0.00007567657639</v>
      </c>
      <c r="CT349" s="126">
        <f t="shared" si="1395"/>
        <v>0.000259600004</v>
      </c>
      <c r="CU349" s="126">
        <f t="shared" si="1395"/>
        <v>0.0008905286849</v>
      </c>
      <c r="CV349" s="126">
        <f t="shared" si="1395"/>
        <v>0.000006928137276</v>
      </c>
      <c r="CW349" s="126">
        <f t="shared" si="1395"/>
        <v>0.00002376619755</v>
      </c>
      <c r="CX349" s="126">
        <f t="shared" si="1395"/>
        <v>0.00008152727397</v>
      </c>
      <c r="CY349" s="126">
        <f t="shared" si="1395"/>
        <v>0.0002796701655</v>
      </c>
      <c r="CZ349" s="126">
        <f t="shared" si="1395"/>
        <v>0.03097381349</v>
      </c>
      <c r="DA349" s="126">
        <f t="shared" si="1395"/>
        <v>0.002835630812</v>
      </c>
      <c r="DB349" s="126">
        <f t="shared" si="1395"/>
        <v>0.009727313327</v>
      </c>
      <c r="DC349" s="126">
        <f t="shared" si="1395"/>
        <v>0.000259600004</v>
      </c>
      <c r="DD349" s="126">
        <f t="shared" si="1395"/>
        <v>0.0008905286849</v>
      </c>
      <c r="DE349" s="126">
        <f t="shared" si="1395"/>
        <v>0.003054858731</v>
      </c>
      <c r="DF349" s="126">
        <f t="shared" si="1395"/>
        <v>0.00002376619755</v>
      </c>
      <c r="DG349" s="126">
        <f t="shared" si="1395"/>
        <v>0.00008152727397</v>
      </c>
      <c r="DH349" s="126">
        <f t="shared" si="1395"/>
        <v>0.0002796701655</v>
      </c>
      <c r="DI349" s="126">
        <f t="shared" si="1395"/>
        <v>0.0009593771221</v>
      </c>
      <c r="DJ349" s="126">
        <f t="shared" ref="DJ349:DS349" si="1396">$A349*OFFSET($D349,0,DJ$3)</f>
        <v>0.2317708333</v>
      </c>
      <c r="DK349" s="126">
        <f t="shared" si="1396"/>
        <v>0.02121845657</v>
      </c>
      <c r="DL349" s="126">
        <f t="shared" si="1396"/>
        <v>0.07278753444</v>
      </c>
      <c r="DM349" s="126">
        <f t="shared" si="1396"/>
        <v>0.001942534757</v>
      </c>
      <c r="DN349" s="126">
        <f t="shared" si="1396"/>
        <v>0.006663647519</v>
      </c>
      <c r="DO349" s="126">
        <f t="shared" si="1396"/>
        <v>0.02285889511</v>
      </c>
      <c r="DP349" s="126">
        <f t="shared" si="1396"/>
        <v>0.000177837689</v>
      </c>
      <c r="DQ349" s="126">
        <f t="shared" si="1396"/>
        <v>0.0006100522376</v>
      </c>
      <c r="DR349" s="126">
        <f t="shared" si="1396"/>
        <v>0.00209271575</v>
      </c>
      <c r="DS349" s="126">
        <f t="shared" si="1396"/>
        <v>0.007178826564</v>
      </c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5">
        <f t="shared" ref="EF349:EO349" si="1397">D349*EF$3</f>
        <v>-0.002271078519</v>
      </c>
      <c r="EG349" s="125">
        <f t="shared" si="1397"/>
        <v>0.04055357062</v>
      </c>
      <c r="EH349" s="125">
        <f t="shared" si="1397"/>
        <v>0.1805140333</v>
      </c>
      <c r="EI349" s="125">
        <f t="shared" si="1397"/>
        <v>-0.002990502308</v>
      </c>
      <c r="EJ349" s="125">
        <f t="shared" si="1397"/>
        <v>0.0153741415</v>
      </c>
      <c r="EK349" s="125">
        <f t="shared" si="1397"/>
        <v>-0.02212113485</v>
      </c>
      <c r="EL349" s="125">
        <f t="shared" si="1397"/>
        <v>0.0002617999317</v>
      </c>
      <c r="EM349" s="125">
        <f t="shared" si="1397"/>
        <v>-0.0008003195564</v>
      </c>
      <c r="EN349" s="125">
        <f t="shared" si="1397"/>
        <v>-0.003065877833</v>
      </c>
      <c r="EO349" s="125">
        <f t="shared" si="1397"/>
        <v>0.01072865773</v>
      </c>
      <c r="EP349" s="127">
        <f t="shared" si="17"/>
        <v>0.21618329</v>
      </c>
      <c r="EQ349" s="127">
        <v>-0.01993983432938118</v>
      </c>
      <c r="ER349" s="127">
        <f t="shared" si="18"/>
        <v>0.2317708333</v>
      </c>
      <c r="ES349" s="127">
        <f t="shared" si="19"/>
        <v>0.0002429715076</v>
      </c>
      <c r="ET349" s="127">
        <f t="shared" si="20"/>
        <v>0.04063098176</v>
      </c>
    </row>
    <row r="350">
      <c r="A350" s="123">
        <f>'Yield Tabulations'!Z351</f>
        <v>0.3084947839</v>
      </c>
      <c r="B350" s="124">
        <f>'Yield Tabulations'!V351</f>
        <v>0.3251928021</v>
      </c>
      <c r="C350" s="124">
        <f>'Yield Tabulations'!W351</f>
        <v>0.2854609929</v>
      </c>
      <c r="D350" s="125">
        <f t="shared" si="11"/>
        <v>1</v>
      </c>
      <c r="E350" s="125">
        <f t="shared" ref="E350:M350" si="1398">POWER($B350,E$1)*POWER($C350,E$2)</f>
        <v>0.2854609929</v>
      </c>
      <c r="F350" s="125">
        <f t="shared" si="1398"/>
        <v>0.3251928021</v>
      </c>
      <c r="G350" s="125">
        <f t="shared" si="1398"/>
        <v>0.08148797847</v>
      </c>
      <c r="H350" s="125">
        <f t="shared" si="1398"/>
        <v>0.09282986016</v>
      </c>
      <c r="I350" s="125">
        <f t="shared" si="1398"/>
        <v>0.1057503585</v>
      </c>
      <c r="J350" s="125">
        <f t="shared" si="1398"/>
        <v>0.02326163924</v>
      </c>
      <c r="K350" s="125">
        <f t="shared" si="1398"/>
        <v>0.02649930405</v>
      </c>
      <c r="L350" s="125">
        <f t="shared" si="1398"/>
        <v>0.03018760234</v>
      </c>
      <c r="M350" s="125">
        <f t="shared" si="1398"/>
        <v>0.0343892554</v>
      </c>
      <c r="N350" s="126">
        <f t="shared" ref="N350:DI350" si="1399">OFFSET($D350,0,N$2)*OFFSET($D350,0,N$3)</f>
        <v>1</v>
      </c>
      <c r="O350" s="126">
        <f t="shared" si="1399"/>
        <v>0.2854609929</v>
      </c>
      <c r="P350" s="126">
        <f t="shared" si="1399"/>
        <v>0.3251928021</v>
      </c>
      <c r="Q350" s="126">
        <f t="shared" si="1399"/>
        <v>0.08148797847</v>
      </c>
      <c r="R350" s="126">
        <f t="shared" si="1399"/>
        <v>0.09282986016</v>
      </c>
      <c r="S350" s="126">
        <f t="shared" si="1399"/>
        <v>0.1057503585</v>
      </c>
      <c r="T350" s="126">
        <f t="shared" si="1399"/>
        <v>0.02326163924</v>
      </c>
      <c r="U350" s="126">
        <f t="shared" si="1399"/>
        <v>0.02649930405</v>
      </c>
      <c r="V350" s="126">
        <f t="shared" si="1399"/>
        <v>0.03018760234</v>
      </c>
      <c r="W350" s="126">
        <f t="shared" si="1399"/>
        <v>0.0343892554</v>
      </c>
      <c r="X350" s="126">
        <f t="shared" si="1399"/>
        <v>0.2854609929</v>
      </c>
      <c r="Y350" s="126">
        <f t="shared" si="1399"/>
        <v>0.08148797847</v>
      </c>
      <c r="Z350" s="126">
        <f t="shared" si="1399"/>
        <v>0.09282986016</v>
      </c>
      <c r="AA350" s="126">
        <f t="shared" si="1399"/>
        <v>0.02326163924</v>
      </c>
      <c r="AB350" s="126">
        <f t="shared" si="1399"/>
        <v>0.02649930405</v>
      </c>
      <c r="AC350" s="126">
        <f t="shared" si="1399"/>
        <v>0.03018760234</v>
      </c>
      <c r="AD350" s="126">
        <f t="shared" si="1399"/>
        <v>0.006640290635</v>
      </c>
      <c r="AE350" s="126">
        <f t="shared" si="1399"/>
        <v>0.007564517646</v>
      </c>
      <c r="AF350" s="126">
        <f t="shared" si="1399"/>
        <v>0.008617382938</v>
      </c>
      <c r="AG350" s="126">
        <f t="shared" si="1399"/>
        <v>0.009816790992</v>
      </c>
      <c r="AH350" s="126">
        <f t="shared" si="1399"/>
        <v>0.3251928021</v>
      </c>
      <c r="AI350" s="126">
        <f t="shared" si="1399"/>
        <v>0.09282986016</v>
      </c>
      <c r="AJ350" s="126">
        <f t="shared" si="1399"/>
        <v>0.1057503585</v>
      </c>
      <c r="AK350" s="126">
        <f t="shared" si="1399"/>
        <v>0.02649930405</v>
      </c>
      <c r="AL350" s="126">
        <f t="shared" si="1399"/>
        <v>0.03018760234</v>
      </c>
      <c r="AM350" s="126">
        <f t="shared" si="1399"/>
        <v>0.0343892554</v>
      </c>
      <c r="AN350" s="126">
        <f t="shared" si="1399"/>
        <v>0.007564517646</v>
      </c>
      <c r="AO350" s="126">
        <f t="shared" si="1399"/>
        <v>0.008617382938</v>
      </c>
      <c r="AP350" s="126">
        <f t="shared" si="1399"/>
        <v>0.009816790992</v>
      </c>
      <c r="AQ350" s="126">
        <f t="shared" si="1399"/>
        <v>0.01118313832</v>
      </c>
      <c r="AR350" s="126">
        <f t="shared" si="1399"/>
        <v>0.08148797847</v>
      </c>
      <c r="AS350" s="126">
        <f t="shared" si="1399"/>
        <v>0.02326163924</v>
      </c>
      <c r="AT350" s="126">
        <f t="shared" si="1399"/>
        <v>0.02649930405</v>
      </c>
      <c r="AU350" s="126">
        <f t="shared" si="1399"/>
        <v>0.006640290635</v>
      </c>
      <c r="AV350" s="126">
        <f t="shared" si="1399"/>
        <v>0.007564517646</v>
      </c>
      <c r="AW350" s="126">
        <f t="shared" si="1399"/>
        <v>0.008617382938</v>
      </c>
      <c r="AX350" s="126">
        <f t="shared" si="1399"/>
        <v>0.001895543958</v>
      </c>
      <c r="AY350" s="126">
        <f t="shared" si="1399"/>
        <v>0.002159374718</v>
      </c>
      <c r="AZ350" s="126">
        <f t="shared" si="1399"/>
        <v>0.00245992669</v>
      </c>
      <c r="BA350" s="126">
        <f t="shared" si="1399"/>
        <v>0.002802310904</v>
      </c>
      <c r="BB350" s="126">
        <f t="shared" si="1399"/>
        <v>0.09282986016</v>
      </c>
      <c r="BC350" s="126">
        <f t="shared" si="1399"/>
        <v>0.02649930405</v>
      </c>
      <c r="BD350" s="126">
        <f t="shared" si="1399"/>
        <v>0.03018760234</v>
      </c>
      <c r="BE350" s="126">
        <f t="shared" si="1399"/>
        <v>0.007564517646</v>
      </c>
      <c r="BF350" s="126">
        <f t="shared" si="1399"/>
        <v>0.008617382938</v>
      </c>
      <c r="BG350" s="126">
        <f t="shared" si="1399"/>
        <v>0.009816790992</v>
      </c>
      <c r="BH350" s="126">
        <f t="shared" si="1399"/>
        <v>0.002159374718</v>
      </c>
      <c r="BI350" s="126">
        <f t="shared" si="1399"/>
        <v>0.00245992669</v>
      </c>
      <c r="BJ350" s="126">
        <f t="shared" si="1399"/>
        <v>0.002802310904</v>
      </c>
      <c r="BK350" s="126">
        <f t="shared" si="1399"/>
        <v>0.00319234977</v>
      </c>
      <c r="BL350" s="126">
        <f t="shared" si="1399"/>
        <v>0.1057503585</v>
      </c>
      <c r="BM350" s="126">
        <f t="shared" si="1399"/>
        <v>0.03018760234</v>
      </c>
      <c r="BN350" s="126">
        <f t="shared" si="1399"/>
        <v>0.0343892554</v>
      </c>
      <c r="BO350" s="126">
        <f t="shared" si="1399"/>
        <v>0.008617382938</v>
      </c>
      <c r="BP350" s="126">
        <f t="shared" si="1399"/>
        <v>0.009816790992</v>
      </c>
      <c r="BQ350" s="126">
        <f t="shared" si="1399"/>
        <v>0.01118313832</v>
      </c>
      <c r="BR350" s="126">
        <f t="shared" si="1399"/>
        <v>0.00245992669</v>
      </c>
      <c r="BS350" s="126">
        <f t="shared" si="1399"/>
        <v>0.002802310904</v>
      </c>
      <c r="BT350" s="126">
        <f t="shared" si="1399"/>
        <v>0.00319234977</v>
      </c>
      <c r="BU350" s="126">
        <f t="shared" si="1399"/>
        <v>0.003636676088</v>
      </c>
      <c r="BV350" s="126">
        <f t="shared" si="1399"/>
        <v>0.02326163924</v>
      </c>
      <c r="BW350" s="126">
        <f t="shared" si="1399"/>
        <v>0.006640290635</v>
      </c>
      <c r="BX350" s="126">
        <f t="shared" si="1399"/>
        <v>0.007564517646</v>
      </c>
      <c r="BY350" s="126">
        <f t="shared" si="1399"/>
        <v>0.001895543958</v>
      </c>
      <c r="BZ350" s="126">
        <f t="shared" si="1399"/>
        <v>0.002159374718</v>
      </c>
      <c r="CA350" s="126">
        <f t="shared" si="1399"/>
        <v>0.00245992669</v>
      </c>
      <c r="CB350" s="126">
        <f t="shared" si="1399"/>
        <v>0.0005411038603</v>
      </c>
      <c r="CC350" s="126">
        <f t="shared" si="1399"/>
        <v>0.0006164172511</v>
      </c>
      <c r="CD350" s="126">
        <f t="shared" si="1399"/>
        <v>0.0007022131153</v>
      </c>
      <c r="CE350" s="126">
        <f t="shared" si="1399"/>
        <v>0.0007999504531</v>
      </c>
      <c r="CF350" s="126">
        <f t="shared" si="1399"/>
        <v>0.02649930405</v>
      </c>
      <c r="CG350" s="126">
        <f t="shared" si="1399"/>
        <v>0.007564517646</v>
      </c>
      <c r="CH350" s="126">
        <f t="shared" si="1399"/>
        <v>0.008617382938</v>
      </c>
      <c r="CI350" s="126">
        <f t="shared" si="1399"/>
        <v>0.002159374718</v>
      </c>
      <c r="CJ350" s="126">
        <f t="shared" si="1399"/>
        <v>0.00245992669</v>
      </c>
      <c r="CK350" s="126">
        <f t="shared" si="1399"/>
        <v>0.002802310904</v>
      </c>
      <c r="CL350" s="126">
        <f t="shared" si="1399"/>
        <v>0.0006164172511</v>
      </c>
      <c r="CM350" s="126">
        <f t="shared" si="1399"/>
        <v>0.0007022131153</v>
      </c>
      <c r="CN350" s="126">
        <f t="shared" si="1399"/>
        <v>0.0007999504531</v>
      </c>
      <c r="CO350" s="126">
        <f t="shared" si="1399"/>
        <v>0.0009112913351</v>
      </c>
      <c r="CP350" s="126">
        <f t="shared" si="1399"/>
        <v>0.03018760234</v>
      </c>
      <c r="CQ350" s="126">
        <f t="shared" si="1399"/>
        <v>0.008617382938</v>
      </c>
      <c r="CR350" s="126">
        <f t="shared" si="1399"/>
        <v>0.009816790992</v>
      </c>
      <c r="CS350" s="126">
        <f t="shared" si="1399"/>
        <v>0.00245992669</v>
      </c>
      <c r="CT350" s="126">
        <f t="shared" si="1399"/>
        <v>0.002802310904</v>
      </c>
      <c r="CU350" s="126">
        <f t="shared" si="1399"/>
        <v>0.00319234977</v>
      </c>
      <c r="CV350" s="126">
        <f t="shared" si="1399"/>
        <v>0.0007022131153</v>
      </c>
      <c r="CW350" s="126">
        <f t="shared" si="1399"/>
        <v>0.0007999504531</v>
      </c>
      <c r="CX350" s="126">
        <f t="shared" si="1399"/>
        <v>0.0009112913351</v>
      </c>
      <c r="CY350" s="126">
        <f t="shared" si="1399"/>
        <v>0.001038129167</v>
      </c>
      <c r="CZ350" s="126">
        <f t="shared" si="1399"/>
        <v>0.0343892554</v>
      </c>
      <c r="DA350" s="126">
        <f t="shared" si="1399"/>
        <v>0.009816790992</v>
      </c>
      <c r="DB350" s="126">
        <f t="shared" si="1399"/>
        <v>0.01118313832</v>
      </c>
      <c r="DC350" s="126">
        <f t="shared" si="1399"/>
        <v>0.002802310904</v>
      </c>
      <c r="DD350" s="126">
        <f t="shared" si="1399"/>
        <v>0.00319234977</v>
      </c>
      <c r="DE350" s="126">
        <f t="shared" si="1399"/>
        <v>0.003636676088</v>
      </c>
      <c r="DF350" s="126">
        <f t="shared" si="1399"/>
        <v>0.0007999504531</v>
      </c>
      <c r="DG350" s="126">
        <f t="shared" si="1399"/>
        <v>0.0009112913351</v>
      </c>
      <c r="DH350" s="126">
        <f t="shared" si="1399"/>
        <v>0.001038129167</v>
      </c>
      <c r="DI350" s="126">
        <f t="shared" si="1399"/>
        <v>0.001182620887</v>
      </c>
      <c r="DJ350" s="126">
        <f t="shared" ref="DJ350:DS350" si="1400">$A350*OFFSET($D350,0,DJ$3)</f>
        <v>0.3084947839</v>
      </c>
      <c r="DK350" s="126">
        <f t="shared" si="1400"/>
        <v>0.08806322732</v>
      </c>
      <c r="DL350" s="126">
        <f t="shared" si="1400"/>
        <v>0.1003202832</v>
      </c>
      <c r="DM350" s="126">
        <f t="shared" si="1400"/>
        <v>0.02513861631</v>
      </c>
      <c r="DN350" s="126">
        <f t="shared" si="1400"/>
        <v>0.02863752765</v>
      </c>
      <c r="DO350" s="126">
        <f t="shared" si="1400"/>
        <v>0.032623434</v>
      </c>
      <c r="DP350" s="126">
        <f t="shared" si="1400"/>
        <v>0.007176094372</v>
      </c>
      <c r="DQ350" s="126">
        <f t="shared" si="1400"/>
        <v>0.008174897078</v>
      </c>
      <c r="DR350" s="126">
        <f t="shared" si="1400"/>
        <v>0.009312717861</v>
      </c>
      <c r="DS350" s="126">
        <f t="shared" si="1400"/>
        <v>0.01060890591</v>
      </c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5">
        <f t="shared" ref="EF350:EO350" si="1401">D350*EF$3</f>
        <v>-0.002271078519</v>
      </c>
      <c r="EG350" s="125">
        <f t="shared" si="1401"/>
        <v>0.1264505908</v>
      </c>
      <c r="EH350" s="125">
        <f t="shared" si="1401"/>
        <v>0.1869190942</v>
      </c>
      <c r="EI350" s="125">
        <f t="shared" si="1401"/>
        <v>-0.02907553202</v>
      </c>
      <c r="EJ350" s="125">
        <f t="shared" si="1401"/>
        <v>0.04963926426</v>
      </c>
      <c r="EK350" s="125">
        <f t="shared" si="1401"/>
        <v>-0.02371880469</v>
      </c>
      <c r="EL350" s="125">
        <f t="shared" si="1401"/>
        <v>0.007936788755</v>
      </c>
      <c r="EM350" s="125">
        <f t="shared" si="1401"/>
        <v>-0.00805730225</v>
      </c>
      <c r="EN350" s="125">
        <f t="shared" si="1401"/>
        <v>-0.01025019211</v>
      </c>
      <c r="EO350" s="125">
        <f t="shared" si="1401"/>
        <v>0.01191169279</v>
      </c>
      <c r="EP350" s="127">
        <f t="shared" si="17"/>
        <v>0.3094845212</v>
      </c>
      <c r="EQ350" s="127">
        <v>-0.01993983432938118</v>
      </c>
      <c r="ER350" s="127">
        <f t="shared" si="18"/>
        <v>0.3084947839</v>
      </c>
      <c r="ES350" s="127">
        <f t="shared" si="19"/>
        <v>0.000000979579825</v>
      </c>
      <c r="ET350" s="127">
        <f t="shared" si="20"/>
        <v>0.01558685618</v>
      </c>
    </row>
    <row r="351">
      <c r="A351" s="123">
        <f>'Yield Tabulations'!Z352</f>
        <v>0.1654929577</v>
      </c>
      <c r="B351" s="124">
        <f>'Yield Tabulations'!V352</f>
        <v>0.1927710843</v>
      </c>
      <c r="C351" s="124">
        <f>'Yield Tabulations'!W352</f>
        <v>0.1271186441</v>
      </c>
      <c r="D351" s="125">
        <f t="shared" si="11"/>
        <v>1</v>
      </c>
      <c r="E351" s="125">
        <f t="shared" ref="E351:M351" si="1402">POWER($B351,E$1)*POWER($C351,E$2)</f>
        <v>0.1271186441</v>
      </c>
      <c r="F351" s="125">
        <f t="shared" si="1402"/>
        <v>0.1927710843</v>
      </c>
      <c r="G351" s="125">
        <f t="shared" si="1402"/>
        <v>0.01615914967</v>
      </c>
      <c r="H351" s="125">
        <f t="shared" si="1402"/>
        <v>0.02450479886</v>
      </c>
      <c r="I351" s="125">
        <f t="shared" si="1402"/>
        <v>0.03716069096</v>
      </c>
      <c r="J351" s="125">
        <f t="shared" si="1402"/>
        <v>0.002054129195</v>
      </c>
      <c r="K351" s="125">
        <f t="shared" si="1402"/>
        <v>0.003115016804</v>
      </c>
      <c r="L351" s="125">
        <f t="shared" si="1402"/>
        <v>0.004723816647</v>
      </c>
      <c r="M351" s="125">
        <f t="shared" si="1402"/>
        <v>0.00716350669</v>
      </c>
      <c r="N351" s="126">
        <f t="shared" ref="N351:DI351" si="1403">OFFSET($D351,0,N$2)*OFFSET($D351,0,N$3)</f>
        <v>1</v>
      </c>
      <c r="O351" s="126">
        <f t="shared" si="1403"/>
        <v>0.1271186441</v>
      </c>
      <c r="P351" s="126">
        <f t="shared" si="1403"/>
        <v>0.1927710843</v>
      </c>
      <c r="Q351" s="126">
        <f t="shared" si="1403"/>
        <v>0.01615914967</v>
      </c>
      <c r="R351" s="126">
        <f t="shared" si="1403"/>
        <v>0.02450479886</v>
      </c>
      <c r="S351" s="126">
        <f t="shared" si="1403"/>
        <v>0.03716069096</v>
      </c>
      <c r="T351" s="126">
        <f t="shared" si="1403"/>
        <v>0.002054129195</v>
      </c>
      <c r="U351" s="126">
        <f t="shared" si="1403"/>
        <v>0.003115016804</v>
      </c>
      <c r="V351" s="126">
        <f t="shared" si="1403"/>
        <v>0.004723816647</v>
      </c>
      <c r="W351" s="126">
        <f t="shared" si="1403"/>
        <v>0.00716350669</v>
      </c>
      <c r="X351" s="126">
        <f t="shared" si="1403"/>
        <v>0.1271186441</v>
      </c>
      <c r="Y351" s="126">
        <f t="shared" si="1403"/>
        <v>0.01615914967</v>
      </c>
      <c r="Z351" s="126">
        <f t="shared" si="1403"/>
        <v>0.02450479886</v>
      </c>
      <c r="AA351" s="126">
        <f t="shared" si="1403"/>
        <v>0.002054129195</v>
      </c>
      <c r="AB351" s="126">
        <f t="shared" si="1403"/>
        <v>0.003115016804</v>
      </c>
      <c r="AC351" s="126">
        <f t="shared" si="1403"/>
        <v>0.004723816647</v>
      </c>
      <c r="AD351" s="126">
        <f t="shared" si="1403"/>
        <v>0.000261118118</v>
      </c>
      <c r="AE351" s="126">
        <f t="shared" si="1403"/>
        <v>0.0003959767123</v>
      </c>
      <c r="AF351" s="126">
        <f t="shared" si="1403"/>
        <v>0.000600485167</v>
      </c>
      <c r="AG351" s="126">
        <f t="shared" si="1403"/>
        <v>0.0009106152573</v>
      </c>
      <c r="AH351" s="126">
        <f t="shared" si="1403"/>
        <v>0.1927710843</v>
      </c>
      <c r="AI351" s="126">
        <f t="shared" si="1403"/>
        <v>0.02450479886</v>
      </c>
      <c r="AJ351" s="126">
        <f t="shared" si="1403"/>
        <v>0.03716069096</v>
      </c>
      <c r="AK351" s="126">
        <f t="shared" si="1403"/>
        <v>0.003115016804</v>
      </c>
      <c r="AL351" s="126">
        <f t="shared" si="1403"/>
        <v>0.004723816647</v>
      </c>
      <c r="AM351" s="126">
        <f t="shared" si="1403"/>
        <v>0.00716350669</v>
      </c>
      <c r="AN351" s="126">
        <f t="shared" si="1403"/>
        <v>0.0003959767123</v>
      </c>
      <c r="AO351" s="126">
        <f t="shared" si="1403"/>
        <v>0.000600485167</v>
      </c>
      <c r="AP351" s="126">
        <f t="shared" si="1403"/>
        <v>0.0009106152573</v>
      </c>
      <c r="AQ351" s="126">
        <f t="shared" si="1403"/>
        <v>0.001380916952</v>
      </c>
      <c r="AR351" s="126">
        <f t="shared" si="1403"/>
        <v>0.01615914967</v>
      </c>
      <c r="AS351" s="126">
        <f t="shared" si="1403"/>
        <v>0.002054129195</v>
      </c>
      <c r="AT351" s="126">
        <f t="shared" si="1403"/>
        <v>0.003115016804</v>
      </c>
      <c r="AU351" s="126">
        <f t="shared" si="1403"/>
        <v>0.000261118118</v>
      </c>
      <c r="AV351" s="126">
        <f t="shared" si="1403"/>
        <v>0.0003959767123</v>
      </c>
      <c r="AW351" s="126">
        <f t="shared" si="1403"/>
        <v>0.000600485167</v>
      </c>
      <c r="AX351" s="126">
        <f t="shared" si="1403"/>
        <v>0.00003319298111</v>
      </c>
      <c r="AY351" s="126">
        <f t="shared" si="1403"/>
        <v>0.00005033602276</v>
      </c>
      <c r="AZ351" s="126">
        <f t="shared" si="1403"/>
        <v>0.00007633286021</v>
      </c>
      <c r="BA351" s="126">
        <f t="shared" si="1403"/>
        <v>0.0001157561768</v>
      </c>
      <c r="BB351" s="126">
        <f t="shared" si="1403"/>
        <v>0.02450479886</v>
      </c>
      <c r="BC351" s="126">
        <f t="shared" si="1403"/>
        <v>0.003115016804</v>
      </c>
      <c r="BD351" s="126">
        <f t="shared" si="1403"/>
        <v>0.004723816647</v>
      </c>
      <c r="BE351" s="126">
        <f t="shared" si="1403"/>
        <v>0.0003959767123</v>
      </c>
      <c r="BF351" s="126">
        <f t="shared" si="1403"/>
        <v>0.000600485167</v>
      </c>
      <c r="BG351" s="126">
        <f t="shared" si="1403"/>
        <v>0.0009106152573</v>
      </c>
      <c r="BH351" s="126">
        <f t="shared" si="1403"/>
        <v>0.00005033602276</v>
      </c>
      <c r="BI351" s="126">
        <f t="shared" si="1403"/>
        <v>0.00007633286021</v>
      </c>
      <c r="BJ351" s="126">
        <f t="shared" si="1403"/>
        <v>0.0001157561768</v>
      </c>
      <c r="BK351" s="126">
        <f t="shared" si="1403"/>
        <v>0.0001755402906</v>
      </c>
      <c r="BL351" s="126">
        <f t="shared" si="1403"/>
        <v>0.03716069096</v>
      </c>
      <c r="BM351" s="126">
        <f t="shared" si="1403"/>
        <v>0.004723816647</v>
      </c>
      <c r="BN351" s="126">
        <f t="shared" si="1403"/>
        <v>0.00716350669</v>
      </c>
      <c r="BO351" s="126">
        <f t="shared" si="1403"/>
        <v>0.000600485167</v>
      </c>
      <c r="BP351" s="126">
        <f t="shared" si="1403"/>
        <v>0.0009106152573</v>
      </c>
      <c r="BQ351" s="126">
        <f t="shared" si="1403"/>
        <v>0.001380916952</v>
      </c>
      <c r="BR351" s="126">
        <f t="shared" si="1403"/>
        <v>0.00007633286021</v>
      </c>
      <c r="BS351" s="126">
        <f t="shared" si="1403"/>
        <v>0.0001157561768</v>
      </c>
      <c r="BT351" s="126">
        <f t="shared" si="1403"/>
        <v>0.0001755402906</v>
      </c>
      <c r="BU351" s="126">
        <f t="shared" si="1403"/>
        <v>0.0002662008583</v>
      </c>
      <c r="BV351" s="126">
        <f t="shared" si="1403"/>
        <v>0.002054129195</v>
      </c>
      <c r="BW351" s="126">
        <f t="shared" si="1403"/>
        <v>0.000261118118</v>
      </c>
      <c r="BX351" s="126">
        <f t="shared" si="1403"/>
        <v>0.0003959767123</v>
      </c>
      <c r="BY351" s="126">
        <f t="shared" si="1403"/>
        <v>0.00003319298111</v>
      </c>
      <c r="BZ351" s="126">
        <f t="shared" si="1403"/>
        <v>0.00005033602276</v>
      </c>
      <c r="CA351" s="126">
        <f t="shared" si="1403"/>
        <v>0.00007633286021</v>
      </c>
      <c r="CB351" s="126">
        <f t="shared" si="1403"/>
        <v>0.000004219446751</v>
      </c>
      <c r="CC351" s="126">
        <f t="shared" si="1403"/>
        <v>0.00000639864696</v>
      </c>
      <c r="CD351" s="126">
        <f t="shared" si="1403"/>
        <v>0.000009703329688</v>
      </c>
      <c r="CE351" s="126">
        <f t="shared" si="1403"/>
        <v>0.00001471476823</v>
      </c>
      <c r="CF351" s="126">
        <f t="shared" si="1403"/>
        <v>0.003115016804</v>
      </c>
      <c r="CG351" s="126">
        <f t="shared" si="1403"/>
        <v>0.0003959767123</v>
      </c>
      <c r="CH351" s="126">
        <f t="shared" si="1403"/>
        <v>0.000600485167</v>
      </c>
      <c r="CI351" s="126">
        <f t="shared" si="1403"/>
        <v>0.00005033602276</v>
      </c>
      <c r="CJ351" s="126">
        <f t="shared" si="1403"/>
        <v>0.00007633286021</v>
      </c>
      <c r="CK351" s="126">
        <f t="shared" si="1403"/>
        <v>0.0001157561768</v>
      </c>
      <c r="CL351" s="126">
        <f t="shared" si="1403"/>
        <v>0.00000639864696</v>
      </c>
      <c r="CM351" s="126">
        <f t="shared" si="1403"/>
        <v>0.000009703329688</v>
      </c>
      <c r="CN351" s="126">
        <f t="shared" si="1403"/>
        <v>0.00001471476823</v>
      </c>
      <c r="CO351" s="126">
        <f t="shared" si="1403"/>
        <v>0.00002231444371</v>
      </c>
      <c r="CP351" s="126">
        <f t="shared" si="1403"/>
        <v>0.004723816647</v>
      </c>
      <c r="CQ351" s="126">
        <f t="shared" si="1403"/>
        <v>0.000600485167</v>
      </c>
      <c r="CR351" s="126">
        <f t="shared" si="1403"/>
        <v>0.0009106152573</v>
      </c>
      <c r="CS351" s="126">
        <f t="shared" si="1403"/>
        <v>0.00007633286021</v>
      </c>
      <c r="CT351" s="126">
        <f t="shared" si="1403"/>
        <v>0.0001157561768</v>
      </c>
      <c r="CU351" s="126">
        <f t="shared" si="1403"/>
        <v>0.0001755402906</v>
      </c>
      <c r="CV351" s="126">
        <f t="shared" si="1403"/>
        <v>0.000009703329688</v>
      </c>
      <c r="CW351" s="126">
        <f t="shared" si="1403"/>
        <v>0.00001471476823</v>
      </c>
      <c r="CX351" s="126">
        <f t="shared" si="1403"/>
        <v>0.00002231444371</v>
      </c>
      <c r="CY351" s="126">
        <f t="shared" si="1403"/>
        <v>0.00003383909216</v>
      </c>
      <c r="CZ351" s="126">
        <f t="shared" si="1403"/>
        <v>0.00716350669</v>
      </c>
      <c r="DA351" s="126">
        <f t="shared" si="1403"/>
        <v>0.0009106152573</v>
      </c>
      <c r="DB351" s="126">
        <f t="shared" si="1403"/>
        <v>0.001380916952</v>
      </c>
      <c r="DC351" s="126">
        <f t="shared" si="1403"/>
        <v>0.0001157561768</v>
      </c>
      <c r="DD351" s="126">
        <f t="shared" si="1403"/>
        <v>0.0001755402906</v>
      </c>
      <c r="DE351" s="126">
        <f t="shared" si="1403"/>
        <v>0.0002662008583</v>
      </c>
      <c r="DF351" s="126">
        <f t="shared" si="1403"/>
        <v>0.00001471476823</v>
      </c>
      <c r="DG351" s="126">
        <f t="shared" si="1403"/>
        <v>0.00002231444371</v>
      </c>
      <c r="DH351" s="126">
        <f t="shared" si="1403"/>
        <v>0.00003383909216</v>
      </c>
      <c r="DI351" s="126">
        <f t="shared" si="1403"/>
        <v>0.0000513158281</v>
      </c>
      <c r="DJ351" s="126">
        <f t="shared" ref="DJ351:DS351" si="1404">$A351*OFFSET($D351,0,DJ$3)</f>
        <v>0.1654929577</v>
      </c>
      <c r="DK351" s="126">
        <f t="shared" si="1404"/>
        <v>0.02103724039</v>
      </c>
      <c r="DL351" s="126">
        <f t="shared" si="1404"/>
        <v>0.03190225691</v>
      </c>
      <c r="DM351" s="126">
        <f t="shared" si="1404"/>
        <v>0.002674225473</v>
      </c>
      <c r="DN351" s="126">
        <f t="shared" si="1404"/>
        <v>0.004055371642</v>
      </c>
      <c r="DO351" s="126">
        <f t="shared" si="1404"/>
        <v>0.006149832658</v>
      </c>
      <c r="DP351" s="126">
        <f t="shared" si="1404"/>
        <v>0.0003399439161</v>
      </c>
      <c r="DQ351" s="126">
        <f t="shared" si="1404"/>
        <v>0.0005155133443</v>
      </c>
      <c r="DR351" s="126">
        <f t="shared" si="1404"/>
        <v>0.0007817583888</v>
      </c>
      <c r="DS351" s="126">
        <f t="shared" si="1404"/>
        <v>0.00118550991</v>
      </c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5">
        <f t="shared" ref="EF351:EO351" si="1405">D351*EF$3</f>
        <v>-0.002271078519</v>
      </c>
      <c r="EG351" s="125">
        <f t="shared" si="1405"/>
        <v>0.05630971669</v>
      </c>
      <c r="EH351" s="125">
        <f t="shared" si="1405"/>
        <v>0.1108037947</v>
      </c>
      <c r="EI351" s="125">
        <f t="shared" si="1405"/>
        <v>-0.005765707807</v>
      </c>
      <c r="EJ351" s="125">
        <f t="shared" si="1405"/>
        <v>0.01310354431</v>
      </c>
      <c r="EK351" s="125">
        <f t="shared" si="1405"/>
        <v>-0.008334791326</v>
      </c>
      <c r="EL351" s="125">
        <f t="shared" si="1405"/>
        <v>0.0007008615913</v>
      </c>
      <c r="EM351" s="125">
        <f t="shared" si="1405"/>
        <v>-0.000947143059</v>
      </c>
      <c r="EN351" s="125">
        <f t="shared" si="1405"/>
        <v>-0.00160397065</v>
      </c>
      <c r="EO351" s="125">
        <f t="shared" si="1405"/>
        <v>0.00248128347</v>
      </c>
      <c r="EP351" s="127">
        <f t="shared" si="17"/>
        <v>0.1644765094</v>
      </c>
      <c r="EQ351" s="127">
        <v>-0.01993983432938118</v>
      </c>
      <c r="ER351" s="127">
        <f t="shared" si="18"/>
        <v>0.1654929577</v>
      </c>
      <c r="ES351" s="127">
        <f t="shared" si="19"/>
        <v>0.000001033167269</v>
      </c>
      <c r="ET351" s="127">
        <f t="shared" si="20"/>
        <v>0.07174317126</v>
      </c>
    </row>
    <row r="352">
      <c r="A352" s="123">
        <f>'Yield Tabulations'!Z353</f>
        <v>0.1715425532</v>
      </c>
      <c r="B352" s="124">
        <f>'Yield Tabulations'!V353</f>
        <v>0.2088167053</v>
      </c>
      <c r="C352" s="124">
        <f>'Yield Tabulations'!W353</f>
        <v>0.1214953271</v>
      </c>
      <c r="D352" s="125">
        <f t="shared" si="11"/>
        <v>1</v>
      </c>
      <c r="E352" s="125">
        <f t="shared" ref="E352:M352" si="1406">POWER($B352,E$1)*POWER($C352,E$2)</f>
        <v>0.1214953271</v>
      </c>
      <c r="F352" s="125">
        <f t="shared" si="1406"/>
        <v>0.2088167053</v>
      </c>
      <c r="G352" s="125">
        <f t="shared" si="1406"/>
        <v>0.01476111451</v>
      </c>
      <c r="H352" s="125">
        <f t="shared" si="1406"/>
        <v>0.02537025392</v>
      </c>
      <c r="I352" s="125">
        <f t="shared" si="1406"/>
        <v>0.04360441643</v>
      </c>
      <c r="J352" s="125">
        <f t="shared" si="1406"/>
        <v>0.001793406436</v>
      </c>
      <c r="K352" s="125">
        <f t="shared" si="1406"/>
        <v>0.003082367299</v>
      </c>
      <c r="L352" s="125">
        <f t="shared" si="1406"/>
        <v>0.005297732837</v>
      </c>
      <c r="M352" s="125">
        <f t="shared" si="1406"/>
        <v>0.009105330577</v>
      </c>
      <c r="N352" s="126">
        <f t="shared" ref="N352:DI352" si="1407">OFFSET($D352,0,N$2)*OFFSET($D352,0,N$3)</f>
        <v>1</v>
      </c>
      <c r="O352" s="126">
        <f t="shared" si="1407"/>
        <v>0.1214953271</v>
      </c>
      <c r="P352" s="126">
        <f t="shared" si="1407"/>
        <v>0.2088167053</v>
      </c>
      <c r="Q352" s="126">
        <f t="shared" si="1407"/>
        <v>0.01476111451</v>
      </c>
      <c r="R352" s="126">
        <f t="shared" si="1407"/>
        <v>0.02537025392</v>
      </c>
      <c r="S352" s="126">
        <f t="shared" si="1407"/>
        <v>0.04360441643</v>
      </c>
      <c r="T352" s="126">
        <f t="shared" si="1407"/>
        <v>0.001793406436</v>
      </c>
      <c r="U352" s="126">
        <f t="shared" si="1407"/>
        <v>0.003082367299</v>
      </c>
      <c r="V352" s="126">
        <f t="shared" si="1407"/>
        <v>0.005297732837</v>
      </c>
      <c r="W352" s="126">
        <f t="shared" si="1407"/>
        <v>0.009105330577</v>
      </c>
      <c r="X352" s="126">
        <f t="shared" si="1407"/>
        <v>0.1214953271</v>
      </c>
      <c r="Y352" s="126">
        <f t="shared" si="1407"/>
        <v>0.01476111451</v>
      </c>
      <c r="Z352" s="126">
        <f t="shared" si="1407"/>
        <v>0.02537025392</v>
      </c>
      <c r="AA352" s="126">
        <f t="shared" si="1407"/>
        <v>0.001793406436</v>
      </c>
      <c r="AB352" s="126">
        <f t="shared" si="1407"/>
        <v>0.003082367299</v>
      </c>
      <c r="AC352" s="126">
        <f t="shared" si="1407"/>
        <v>0.005297732837</v>
      </c>
      <c r="AD352" s="126">
        <f t="shared" si="1407"/>
        <v>0.0002178905015</v>
      </c>
      <c r="AE352" s="126">
        <f t="shared" si="1407"/>
        <v>0.0003744932232</v>
      </c>
      <c r="AF352" s="126">
        <f t="shared" si="1407"/>
        <v>0.0006436497839</v>
      </c>
      <c r="AG352" s="126">
        <f t="shared" si="1407"/>
        <v>0.001106255117</v>
      </c>
      <c r="AH352" s="126">
        <f t="shared" si="1407"/>
        <v>0.2088167053</v>
      </c>
      <c r="AI352" s="126">
        <f t="shared" si="1407"/>
        <v>0.02537025392</v>
      </c>
      <c r="AJ352" s="126">
        <f t="shared" si="1407"/>
        <v>0.04360441643</v>
      </c>
      <c r="AK352" s="126">
        <f t="shared" si="1407"/>
        <v>0.003082367299</v>
      </c>
      <c r="AL352" s="126">
        <f t="shared" si="1407"/>
        <v>0.005297732837</v>
      </c>
      <c r="AM352" s="126">
        <f t="shared" si="1407"/>
        <v>0.009105330577</v>
      </c>
      <c r="AN352" s="126">
        <f t="shared" si="1407"/>
        <v>0.0003744932232</v>
      </c>
      <c r="AO352" s="126">
        <f t="shared" si="1407"/>
        <v>0.0006436497839</v>
      </c>
      <c r="AP352" s="126">
        <f t="shared" si="1407"/>
        <v>0.001106255117</v>
      </c>
      <c r="AQ352" s="126">
        <f t="shared" si="1407"/>
        <v>0.001901345132</v>
      </c>
      <c r="AR352" s="126">
        <f t="shared" si="1407"/>
        <v>0.01476111451</v>
      </c>
      <c r="AS352" s="126">
        <f t="shared" si="1407"/>
        <v>0.001793406436</v>
      </c>
      <c r="AT352" s="126">
        <f t="shared" si="1407"/>
        <v>0.003082367299</v>
      </c>
      <c r="AU352" s="126">
        <f t="shared" si="1407"/>
        <v>0.0002178905015</v>
      </c>
      <c r="AV352" s="126">
        <f t="shared" si="1407"/>
        <v>0.0003744932232</v>
      </c>
      <c r="AW352" s="126">
        <f t="shared" si="1407"/>
        <v>0.0006436497839</v>
      </c>
      <c r="AX352" s="126">
        <f t="shared" si="1407"/>
        <v>0.00002647267775</v>
      </c>
      <c r="AY352" s="126">
        <f t="shared" si="1407"/>
        <v>0.00004549917665</v>
      </c>
      <c r="AZ352" s="126">
        <f t="shared" si="1407"/>
        <v>0.00007820044104</v>
      </c>
      <c r="BA352" s="126">
        <f t="shared" si="1407"/>
        <v>0.0001344048273</v>
      </c>
      <c r="BB352" s="126">
        <f t="shared" si="1407"/>
        <v>0.02537025392</v>
      </c>
      <c r="BC352" s="126">
        <f t="shared" si="1407"/>
        <v>0.003082367299</v>
      </c>
      <c r="BD352" s="126">
        <f t="shared" si="1407"/>
        <v>0.005297732837</v>
      </c>
      <c r="BE352" s="126">
        <f t="shared" si="1407"/>
        <v>0.0003744932232</v>
      </c>
      <c r="BF352" s="126">
        <f t="shared" si="1407"/>
        <v>0.0006436497839</v>
      </c>
      <c r="BG352" s="126">
        <f t="shared" si="1407"/>
        <v>0.001106255117</v>
      </c>
      <c r="BH352" s="126">
        <f t="shared" si="1407"/>
        <v>0.00004549917665</v>
      </c>
      <c r="BI352" s="126">
        <f t="shared" si="1407"/>
        <v>0.00007820044104</v>
      </c>
      <c r="BJ352" s="126">
        <f t="shared" si="1407"/>
        <v>0.0001344048273</v>
      </c>
      <c r="BK352" s="126">
        <f t="shared" si="1407"/>
        <v>0.0002310045487</v>
      </c>
      <c r="BL352" s="126">
        <f t="shared" si="1407"/>
        <v>0.04360441643</v>
      </c>
      <c r="BM352" s="126">
        <f t="shared" si="1407"/>
        <v>0.005297732837</v>
      </c>
      <c r="BN352" s="126">
        <f t="shared" si="1407"/>
        <v>0.009105330577</v>
      </c>
      <c r="BO352" s="126">
        <f t="shared" si="1407"/>
        <v>0.0006436497839</v>
      </c>
      <c r="BP352" s="126">
        <f t="shared" si="1407"/>
        <v>0.001106255117</v>
      </c>
      <c r="BQ352" s="126">
        <f t="shared" si="1407"/>
        <v>0.001901345132</v>
      </c>
      <c r="BR352" s="126">
        <f t="shared" si="1407"/>
        <v>0.00007820044104</v>
      </c>
      <c r="BS352" s="126">
        <f t="shared" si="1407"/>
        <v>0.0001344048273</v>
      </c>
      <c r="BT352" s="126">
        <f t="shared" si="1407"/>
        <v>0.0002310045487</v>
      </c>
      <c r="BU352" s="126">
        <f t="shared" si="1407"/>
        <v>0.0003970326262</v>
      </c>
      <c r="BV352" s="126">
        <f t="shared" si="1407"/>
        <v>0.001793406436</v>
      </c>
      <c r="BW352" s="126">
        <f t="shared" si="1407"/>
        <v>0.0002178905015</v>
      </c>
      <c r="BX352" s="126">
        <f t="shared" si="1407"/>
        <v>0.0003744932232</v>
      </c>
      <c r="BY352" s="126">
        <f t="shared" si="1407"/>
        <v>0.00002647267775</v>
      </c>
      <c r="BZ352" s="126">
        <f t="shared" si="1407"/>
        <v>0.00004549917665</v>
      </c>
      <c r="CA352" s="126">
        <f t="shared" si="1407"/>
        <v>0.00007820044104</v>
      </c>
      <c r="CB352" s="126">
        <f t="shared" si="1407"/>
        <v>0.000003216306643</v>
      </c>
      <c r="CC352" s="126">
        <f t="shared" si="1407"/>
        <v>0.00000552793735</v>
      </c>
      <c r="CD352" s="126">
        <f t="shared" si="1407"/>
        <v>0.000009500988164</v>
      </c>
      <c r="CE352" s="126">
        <f t="shared" si="1407"/>
        <v>0.00001632955845</v>
      </c>
      <c r="CF352" s="126">
        <f t="shared" si="1407"/>
        <v>0.003082367299</v>
      </c>
      <c r="CG352" s="126">
        <f t="shared" si="1407"/>
        <v>0.0003744932232</v>
      </c>
      <c r="CH352" s="126">
        <f t="shared" si="1407"/>
        <v>0.0006436497839</v>
      </c>
      <c r="CI352" s="126">
        <f t="shared" si="1407"/>
        <v>0.00004549917665</v>
      </c>
      <c r="CJ352" s="126">
        <f t="shared" si="1407"/>
        <v>0.00007820044104</v>
      </c>
      <c r="CK352" s="126">
        <f t="shared" si="1407"/>
        <v>0.0001344048273</v>
      </c>
      <c r="CL352" s="126">
        <f t="shared" si="1407"/>
        <v>0.00000552793735</v>
      </c>
      <c r="CM352" s="126">
        <f t="shared" si="1407"/>
        <v>0.000009500988164</v>
      </c>
      <c r="CN352" s="126">
        <f t="shared" si="1407"/>
        <v>0.00001632955845</v>
      </c>
      <c r="CO352" s="126">
        <f t="shared" si="1407"/>
        <v>0.00002806597321</v>
      </c>
      <c r="CP352" s="126">
        <f t="shared" si="1407"/>
        <v>0.005297732837</v>
      </c>
      <c r="CQ352" s="126">
        <f t="shared" si="1407"/>
        <v>0.0006436497839</v>
      </c>
      <c r="CR352" s="126">
        <f t="shared" si="1407"/>
        <v>0.001106255117</v>
      </c>
      <c r="CS352" s="126">
        <f t="shared" si="1407"/>
        <v>0.00007820044104</v>
      </c>
      <c r="CT352" s="126">
        <f t="shared" si="1407"/>
        <v>0.0001344048273</v>
      </c>
      <c r="CU352" s="126">
        <f t="shared" si="1407"/>
        <v>0.0002310045487</v>
      </c>
      <c r="CV352" s="126">
        <f t="shared" si="1407"/>
        <v>0.000009500988164</v>
      </c>
      <c r="CW352" s="126">
        <f t="shared" si="1407"/>
        <v>0.00001632955845</v>
      </c>
      <c r="CX352" s="126">
        <f t="shared" si="1407"/>
        <v>0.00002806597321</v>
      </c>
      <c r="CY352" s="126">
        <f t="shared" si="1407"/>
        <v>0.00004823760879</v>
      </c>
      <c r="CZ352" s="126">
        <f t="shared" si="1407"/>
        <v>0.009105330577</v>
      </c>
      <c r="DA352" s="126">
        <f t="shared" si="1407"/>
        <v>0.001106255117</v>
      </c>
      <c r="DB352" s="126">
        <f t="shared" si="1407"/>
        <v>0.001901345132</v>
      </c>
      <c r="DC352" s="126">
        <f t="shared" si="1407"/>
        <v>0.0001344048273</v>
      </c>
      <c r="DD352" s="126">
        <f t="shared" si="1407"/>
        <v>0.0002310045487</v>
      </c>
      <c r="DE352" s="126">
        <f t="shared" si="1407"/>
        <v>0.0003970326262</v>
      </c>
      <c r="DF352" s="126">
        <f t="shared" si="1407"/>
        <v>0.00001632955845</v>
      </c>
      <c r="DG352" s="126">
        <f t="shared" si="1407"/>
        <v>0.00002806597321</v>
      </c>
      <c r="DH352" s="126">
        <f t="shared" si="1407"/>
        <v>0.00004823760879</v>
      </c>
      <c r="DI352" s="126">
        <f t="shared" si="1407"/>
        <v>0.00008290704491</v>
      </c>
      <c r="DJ352" s="126">
        <f t="shared" ref="DJ352:DS352" si="1408">$A352*OFFSET($D352,0,DJ$3)</f>
        <v>0.1715425532</v>
      </c>
      <c r="DK352" s="126">
        <f t="shared" si="1408"/>
        <v>0.02084161861</v>
      </c>
      <c r="DL352" s="126">
        <f t="shared" si="1408"/>
        <v>0.03582095078</v>
      </c>
      <c r="DM352" s="126">
        <f t="shared" si="1408"/>
        <v>0.002532159271</v>
      </c>
      <c r="DN352" s="126">
        <f t="shared" si="1408"/>
        <v>0.004352078132</v>
      </c>
      <c r="DO352" s="126">
        <f t="shared" si="1408"/>
        <v>0.007480012924</v>
      </c>
      <c r="DP352" s="126">
        <f t="shared" si="1408"/>
        <v>0.0003076455189</v>
      </c>
      <c r="DQ352" s="126">
        <f t="shared" si="1408"/>
        <v>0.0005287571563</v>
      </c>
      <c r="DR352" s="126">
        <f t="shared" si="1408"/>
        <v>0.000908786617</v>
      </c>
      <c r="DS352" s="126">
        <f t="shared" si="1408"/>
        <v>0.001561951655</v>
      </c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5">
        <f t="shared" ref="EF352:EO352" si="1409">D352*EF$3</f>
        <v>-0.002271078519</v>
      </c>
      <c r="EG352" s="125">
        <f t="shared" si="1409"/>
        <v>0.05381875726</v>
      </c>
      <c r="EH352" s="125">
        <f t="shared" si="1409"/>
        <v>0.1200267323</v>
      </c>
      <c r="EI352" s="125">
        <f t="shared" si="1409"/>
        <v>-0.005266878202</v>
      </c>
      <c r="EJ352" s="125">
        <f t="shared" si="1409"/>
        <v>0.01356633239</v>
      </c>
      <c r="EK352" s="125">
        <f t="shared" si="1409"/>
        <v>-0.009780057972</v>
      </c>
      <c r="EL352" s="125">
        <f t="shared" si="1409"/>
        <v>0.000611903911</v>
      </c>
      <c r="EM352" s="125">
        <f t="shared" si="1409"/>
        <v>-0.0009372157443</v>
      </c>
      <c r="EN352" s="125">
        <f t="shared" si="1409"/>
        <v>-0.001798843735</v>
      </c>
      <c r="EO352" s="125">
        <f t="shared" si="1409"/>
        <v>0.003153889181</v>
      </c>
      <c r="EP352" s="127">
        <f t="shared" si="17"/>
        <v>0.1711235409</v>
      </c>
      <c r="EQ352" s="127">
        <v>-0.01993983432938118</v>
      </c>
      <c r="ER352" s="127">
        <f t="shared" si="18"/>
        <v>0.1715425532</v>
      </c>
      <c r="ES352" s="127">
        <f t="shared" si="19"/>
        <v>0.0000001755712836</v>
      </c>
      <c r="ET352" s="127">
        <f t="shared" si="20"/>
        <v>0.06853901078</v>
      </c>
    </row>
    <row r="353">
      <c r="A353" s="123">
        <f>'Yield Tabulations'!Z354</f>
        <v>0.2692307692</v>
      </c>
      <c r="B353" s="124">
        <f>'Yield Tabulations'!V354</f>
        <v>0.2352941176</v>
      </c>
      <c r="C353" s="124">
        <f>'Yield Tabulations'!W354</f>
        <v>0.3229813665</v>
      </c>
      <c r="D353" s="125">
        <f t="shared" si="11"/>
        <v>1</v>
      </c>
      <c r="E353" s="125">
        <f t="shared" ref="E353:M353" si="1410">POWER($B353,E$1)*POWER($C353,E$2)</f>
        <v>0.3229813665</v>
      </c>
      <c r="F353" s="125">
        <f t="shared" si="1410"/>
        <v>0.2352941176</v>
      </c>
      <c r="G353" s="125">
        <f t="shared" si="1410"/>
        <v>0.1043169631</v>
      </c>
      <c r="H353" s="125">
        <f t="shared" si="1410"/>
        <v>0.07599561564</v>
      </c>
      <c r="I353" s="125">
        <f t="shared" si="1410"/>
        <v>0.0553633218</v>
      </c>
      <c r="J353" s="125">
        <f t="shared" si="1410"/>
        <v>0.03369243528</v>
      </c>
      <c r="K353" s="125">
        <f t="shared" si="1410"/>
        <v>0.02454516778</v>
      </c>
      <c r="L353" s="125">
        <f t="shared" si="1410"/>
        <v>0.01788132133</v>
      </c>
      <c r="M353" s="125">
        <f t="shared" si="1410"/>
        <v>0.01302666395</v>
      </c>
      <c r="N353" s="126">
        <f t="shared" ref="N353:DI353" si="1411">OFFSET($D353,0,N$2)*OFFSET($D353,0,N$3)</f>
        <v>1</v>
      </c>
      <c r="O353" s="126">
        <f t="shared" si="1411"/>
        <v>0.3229813665</v>
      </c>
      <c r="P353" s="126">
        <f t="shared" si="1411"/>
        <v>0.2352941176</v>
      </c>
      <c r="Q353" s="126">
        <f t="shared" si="1411"/>
        <v>0.1043169631</v>
      </c>
      <c r="R353" s="126">
        <f t="shared" si="1411"/>
        <v>0.07599561564</v>
      </c>
      <c r="S353" s="126">
        <f t="shared" si="1411"/>
        <v>0.0553633218</v>
      </c>
      <c r="T353" s="126">
        <f t="shared" si="1411"/>
        <v>0.03369243528</v>
      </c>
      <c r="U353" s="126">
        <f t="shared" si="1411"/>
        <v>0.02454516778</v>
      </c>
      <c r="V353" s="126">
        <f t="shared" si="1411"/>
        <v>0.01788132133</v>
      </c>
      <c r="W353" s="126">
        <f t="shared" si="1411"/>
        <v>0.01302666395</v>
      </c>
      <c r="X353" s="126">
        <f t="shared" si="1411"/>
        <v>0.3229813665</v>
      </c>
      <c r="Y353" s="126">
        <f t="shared" si="1411"/>
        <v>0.1043169631</v>
      </c>
      <c r="Z353" s="126">
        <f t="shared" si="1411"/>
        <v>0.07599561564</v>
      </c>
      <c r="AA353" s="126">
        <f t="shared" si="1411"/>
        <v>0.03369243528</v>
      </c>
      <c r="AB353" s="126">
        <f t="shared" si="1411"/>
        <v>0.02454516778</v>
      </c>
      <c r="AC353" s="126">
        <f t="shared" si="1411"/>
        <v>0.01788132133</v>
      </c>
      <c r="AD353" s="126">
        <f t="shared" si="1411"/>
        <v>0.01088202879</v>
      </c>
      <c r="AE353" s="126">
        <f t="shared" si="1411"/>
        <v>0.007927631831</v>
      </c>
      <c r="AF353" s="126">
        <f t="shared" si="1411"/>
        <v>0.005775333596</v>
      </c>
      <c r="AG353" s="126">
        <f t="shared" si="1411"/>
        <v>0.004207369724</v>
      </c>
      <c r="AH353" s="126">
        <f t="shared" si="1411"/>
        <v>0.2352941176</v>
      </c>
      <c r="AI353" s="126">
        <f t="shared" si="1411"/>
        <v>0.07599561564</v>
      </c>
      <c r="AJ353" s="126">
        <f t="shared" si="1411"/>
        <v>0.0553633218</v>
      </c>
      <c r="AK353" s="126">
        <f t="shared" si="1411"/>
        <v>0.02454516778</v>
      </c>
      <c r="AL353" s="126">
        <f t="shared" si="1411"/>
        <v>0.01788132133</v>
      </c>
      <c r="AM353" s="126">
        <f t="shared" si="1411"/>
        <v>0.01302666395</v>
      </c>
      <c r="AN353" s="126">
        <f t="shared" si="1411"/>
        <v>0.007927631831</v>
      </c>
      <c r="AO353" s="126">
        <f t="shared" si="1411"/>
        <v>0.005775333596</v>
      </c>
      <c r="AP353" s="126">
        <f t="shared" si="1411"/>
        <v>0.004207369724</v>
      </c>
      <c r="AQ353" s="126">
        <f t="shared" si="1411"/>
        <v>0.003065097401</v>
      </c>
      <c r="AR353" s="126">
        <f t="shared" si="1411"/>
        <v>0.1043169631</v>
      </c>
      <c r="AS353" s="126">
        <f t="shared" si="1411"/>
        <v>0.03369243528</v>
      </c>
      <c r="AT353" s="126">
        <f t="shared" si="1411"/>
        <v>0.02454516778</v>
      </c>
      <c r="AU353" s="126">
        <f t="shared" si="1411"/>
        <v>0.01088202879</v>
      </c>
      <c r="AV353" s="126">
        <f t="shared" si="1411"/>
        <v>0.007927631831</v>
      </c>
      <c r="AW353" s="126">
        <f t="shared" si="1411"/>
        <v>0.005775333596</v>
      </c>
      <c r="AX353" s="126">
        <f t="shared" si="1411"/>
        <v>0.003514692527</v>
      </c>
      <c r="AY353" s="126">
        <f t="shared" si="1411"/>
        <v>0.002560477361</v>
      </c>
      <c r="AZ353" s="126">
        <f t="shared" si="1411"/>
        <v>0.001865325137</v>
      </c>
      <c r="BA353" s="126">
        <f t="shared" si="1411"/>
        <v>0.001358902023</v>
      </c>
      <c r="BB353" s="126">
        <f t="shared" si="1411"/>
        <v>0.07599561564</v>
      </c>
      <c r="BC353" s="126">
        <f t="shared" si="1411"/>
        <v>0.02454516778</v>
      </c>
      <c r="BD353" s="126">
        <f t="shared" si="1411"/>
        <v>0.01788132133</v>
      </c>
      <c r="BE353" s="126">
        <f t="shared" si="1411"/>
        <v>0.007927631831</v>
      </c>
      <c r="BF353" s="126">
        <f t="shared" si="1411"/>
        <v>0.005775333596</v>
      </c>
      <c r="BG353" s="126">
        <f t="shared" si="1411"/>
        <v>0.004207369724</v>
      </c>
      <c r="BH353" s="126">
        <f t="shared" si="1411"/>
        <v>0.002560477361</v>
      </c>
      <c r="BI353" s="126">
        <f t="shared" si="1411"/>
        <v>0.001865325137</v>
      </c>
      <c r="BJ353" s="126">
        <f t="shared" si="1411"/>
        <v>0.001358902023</v>
      </c>
      <c r="BK353" s="126">
        <f t="shared" si="1411"/>
        <v>0.0009899693468</v>
      </c>
      <c r="BL353" s="126">
        <f t="shared" si="1411"/>
        <v>0.0553633218</v>
      </c>
      <c r="BM353" s="126">
        <f t="shared" si="1411"/>
        <v>0.01788132133</v>
      </c>
      <c r="BN353" s="126">
        <f t="shared" si="1411"/>
        <v>0.01302666395</v>
      </c>
      <c r="BO353" s="126">
        <f t="shared" si="1411"/>
        <v>0.005775333596</v>
      </c>
      <c r="BP353" s="126">
        <f t="shared" si="1411"/>
        <v>0.004207369724</v>
      </c>
      <c r="BQ353" s="126">
        <f t="shared" si="1411"/>
        <v>0.003065097401</v>
      </c>
      <c r="BR353" s="126">
        <f t="shared" si="1411"/>
        <v>0.001865325137</v>
      </c>
      <c r="BS353" s="126">
        <f t="shared" si="1411"/>
        <v>0.001358902023</v>
      </c>
      <c r="BT353" s="126">
        <f t="shared" si="1411"/>
        <v>0.0009899693468</v>
      </c>
      <c r="BU353" s="126">
        <f t="shared" si="1411"/>
        <v>0.0007211993884</v>
      </c>
      <c r="BV353" s="126">
        <f t="shared" si="1411"/>
        <v>0.03369243528</v>
      </c>
      <c r="BW353" s="126">
        <f t="shared" si="1411"/>
        <v>0.01088202879</v>
      </c>
      <c r="BX353" s="126">
        <f t="shared" si="1411"/>
        <v>0.007927631831</v>
      </c>
      <c r="BY353" s="126">
        <f t="shared" si="1411"/>
        <v>0.003514692527</v>
      </c>
      <c r="BZ353" s="126">
        <f t="shared" si="1411"/>
        <v>0.002560477361</v>
      </c>
      <c r="CA353" s="126">
        <f t="shared" si="1411"/>
        <v>0.001865325137</v>
      </c>
      <c r="CB353" s="126">
        <f t="shared" si="1411"/>
        <v>0.001135180195</v>
      </c>
      <c r="CC353" s="126">
        <f t="shared" si="1411"/>
        <v>0.000826986477</v>
      </c>
      <c r="CD353" s="126">
        <f t="shared" si="1411"/>
        <v>0.0006024652615</v>
      </c>
      <c r="CE353" s="126">
        <f t="shared" si="1411"/>
        <v>0.0004389000322</v>
      </c>
      <c r="CF353" s="126">
        <f t="shared" si="1411"/>
        <v>0.02454516778</v>
      </c>
      <c r="CG353" s="126">
        <f t="shared" si="1411"/>
        <v>0.007927631831</v>
      </c>
      <c r="CH353" s="126">
        <f t="shared" si="1411"/>
        <v>0.005775333596</v>
      </c>
      <c r="CI353" s="126">
        <f t="shared" si="1411"/>
        <v>0.002560477361</v>
      </c>
      <c r="CJ353" s="126">
        <f t="shared" si="1411"/>
        <v>0.001865325137</v>
      </c>
      <c r="CK353" s="126">
        <f t="shared" si="1411"/>
        <v>0.001358902023</v>
      </c>
      <c r="CL353" s="126">
        <f t="shared" si="1411"/>
        <v>0.000826986477</v>
      </c>
      <c r="CM353" s="126">
        <f t="shared" si="1411"/>
        <v>0.0006024652615</v>
      </c>
      <c r="CN353" s="126">
        <f t="shared" si="1411"/>
        <v>0.0004389000322</v>
      </c>
      <c r="CO353" s="126">
        <f t="shared" si="1411"/>
        <v>0.0003197416524</v>
      </c>
      <c r="CP353" s="126">
        <f t="shared" si="1411"/>
        <v>0.01788132133</v>
      </c>
      <c r="CQ353" s="126">
        <f t="shared" si="1411"/>
        <v>0.005775333596</v>
      </c>
      <c r="CR353" s="126">
        <f t="shared" si="1411"/>
        <v>0.004207369724</v>
      </c>
      <c r="CS353" s="126">
        <f t="shared" si="1411"/>
        <v>0.001865325137</v>
      </c>
      <c r="CT353" s="126">
        <f t="shared" si="1411"/>
        <v>0.001358902023</v>
      </c>
      <c r="CU353" s="126">
        <f t="shared" si="1411"/>
        <v>0.0009899693468</v>
      </c>
      <c r="CV353" s="126">
        <f t="shared" si="1411"/>
        <v>0.0006024652615</v>
      </c>
      <c r="CW353" s="126">
        <f t="shared" si="1411"/>
        <v>0.0004389000322</v>
      </c>
      <c r="CX353" s="126">
        <f t="shared" si="1411"/>
        <v>0.0003197416524</v>
      </c>
      <c r="CY353" s="126">
        <f t="shared" si="1411"/>
        <v>0.000232933964</v>
      </c>
      <c r="CZ353" s="126">
        <f t="shared" si="1411"/>
        <v>0.01302666395</v>
      </c>
      <c r="DA353" s="126">
        <f t="shared" si="1411"/>
        <v>0.004207369724</v>
      </c>
      <c r="DB353" s="126">
        <f t="shared" si="1411"/>
        <v>0.003065097401</v>
      </c>
      <c r="DC353" s="126">
        <f t="shared" si="1411"/>
        <v>0.001358902023</v>
      </c>
      <c r="DD353" s="126">
        <f t="shared" si="1411"/>
        <v>0.0009899693468</v>
      </c>
      <c r="DE353" s="126">
        <f t="shared" si="1411"/>
        <v>0.0007211993884</v>
      </c>
      <c r="DF353" s="126">
        <f t="shared" si="1411"/>
        <v>0.0004389000322</v>
      </c>
      <c r="DG353" s="126">
        <f t="shared" si="1411"/>
        <v>0.0003197416524</v>
      </c>
      <c r="DH353" s="126">
        <f t="shared" si="1411"/>
        <v>0.000232933964</v>
      </c>
      <c r="DI353" s="126">
        <f t="shared" si="1411"/>
        <v>0.0001696939737</v>
      </c>
      <c r="DJ353" s="126">
        <f t="shared" ref="DJ353:DS353" si="1412">$A353*OFFSET($D353,0,DJ$3)</f>
        <v>0.2692307692</v>
      </c>
      <c r="DK353" s="126">
        <f t="shared" si="1412"/>
        <v>0.08695652174</v>
      </c>
      <c r="DL353" s="126">
        <f t="shared" si="1412"/>
        <v>0.06334841629</v>
      </c>
      <c r="DM353" s="126">
        <f t="shared" si="1412"/>
        <v>0.02808533621</v>
      </c>
      <c r="DN353" s="126">
        <f t="shared" si="1412"/>
        <v>0.02046035806</v>
      </c>
      <c r="DO353" s="126">
        <f t="shared" si="1412"/>
        <v>0.01490550972</v>
      </c>
      <c r="DP353" s="126">
        <f t="shared" si="1412"/>
        <v>0.009071040268</v>
      </c>
      <c r="DQ353" s="126">
        <f t="shared" si="1412"/>
        <v>0.006608314403</v>
      </c>
      <c r="DR353" s="126">
        <f t="shared" si="1412"/>
        <v>0.004814201896</v>
      </c>
      <c r="DS353" s="126">
        <f t="shared" si="1412"/>
        <v>0.003507178757</v>
      </c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5">
        <f t="shared" ref="EF353:EO353" si="1413">D353*EF$3</f>
        <v>-0.002271078519</v>
      </c>
      <c r="EG353" s="125">
        <f t="shared" si="1413"/>
        <v>0.143070982</v>
      </c>
      <c r="EH353" s="125">
        <f t="shared" si="1413"/>
        <v>0.1352458082</v>
      </c>
      <c r="EI353" s="125">
        <f t="shared" si="1413"/>
        <v>-0.03722108779</v>
      </c>
      <c r="EJ353" s="125">
        <f t="shared" si="1413"/>
        <v>0.04063742465</v>
      </c>
      <c r="EK353" s="125">
        <f t="shared" si="1413"/>
        <v>-0.01241746917</v>
      </c>
      <c r="EL353" s="125">
        <f t="shared" si="1413"/>
        <v>0.01149573934</v>
      </c>
      <c r="EM353" s="125">
        <f t="shared" si="1413"/>
        <v>-0.007463133191</v>
      </c>
      <c r="EN353" s="125">
        <f t="shared" si="1413"/>
        <v>-0.006071597764</v>
      </c>
      <c r="EO353" s="125">
        <f t="shared" si="1413"/>
        <v>0.00451215408</v>
      </c>
      <c r="EP353" s="127">
        <f t="shared" si="17"/>
        <v>0.2695177419</v>
      </c>
      <c r="EQ353" s="127">
        <v>-0.01993983432938118</v>
      </c>
      <c r="ER353" s="127">
        <f t="shared" si="18"/>
        <v>0.2692307692</v>
      </c>
      <c r="ES353" s="127">
        <f t="shared" si="19"/>
        <v>0.00000008235331034</v>
      </c>
      <c r="ET353" s="127">
        <f t="shared" si="20"/>
        <v>0.02693253394</v>
      </c>
    </row>
    <row r="354">
      <c r="A354" s="123">
        <f>'Yield Tabulations'!Z355</f>
        <v>0.4440677966</v>
      </c>
      <c r="B354" s="124">
        <f>'Yield Tabulations'!V355</f>
        <v>0.4857142857</v>
      </c>
      <c r="C354" s="124">
        <f>'Yield Tabulations'!W355</f>
        <v>0.3833333333</v>
      </c>
      <c r="D354" s="125">
        <f t="shared" si="11"/>
        <v>1</v>
      </c>
      <c r="E354" s="125">
        <f t="shared" ref="E354:M354" si="1414">POWER($B354,E$1)*POWER($C354,E$2)</f>
        <v>0.3833333333</v>
      </c>
      <c r="F354" s="125">
        <f t="shared" si="1414"/>
        <v>0.4857142857</v>
      </c>
      <c r="G354" s="125">
        <f t="shared" si="1414"/>
        <v>0.1469444444</v>
      </c>
      <c r="H354" s="125">
        <f t="shared" si="1414"/>
        <v>0.1861904762</v>
      </c>
      <c r="I354" s="125">
        <f t="shared" si="1414"/>
        <v>0.2359183673</v>
      </c>
      <c r="J354" s="125">
        <f t="shared" si="1414"/>
        <v>0.0563287037</v>
      </c>
      <c r="K354" s="125">
        <f t="shared" si="1414"/>
        <v>0.07137301587</v>
      </c>
      <c r="L354" s="125">
        <f t="shared" si="1414"/>
        <v>0.09043537415</v>
      </c>
      <c r="M354" s="125">
        <f t="shared" si="1414"/>
        <v>0.1145889213</v>
      </c>
      <c r="N354" s="126">
        <f t="shared" ref="N354:DI354" si="1415">OFFSET($D354,0,N$2)*OFFSET($D354,0,N$3)</f>
        <v>1</v>
      </c>
      <c r="O354" s="126">
        <f t="shared" si="1415"/>
        <v>0.3833333333</v>
      </c>
      <c r="P354" s="126">
        <f t="shared" si="1415"/>
        <v>0.4857142857</v>
      </c>
      <c r="Q354" s="126">
        <f t="shared" si="1415"/>
        <v>0.1469444444</v>
      </c>
      <c r="R354" s="126">
        <f t="shared" si="1415"/>
        <v>0.1861904762</v>
      </c>
      <c r="S354" s="126">
        <f t="shared" si="1415"/>
        <v>0.2359183673</v>
      </c>
      <c r="T354" s="126">
        <f t="shared" si="1415"/>
        <v>0.0563287037</v>
      </c>
      <c r="U354" s="126">
        <f t="shared" si="1415"/>
        <v>0.07137301587</v>
      </c>
      <c r="V354" s="126">
        <f t="shared" si="1415"/>
        <v>0.09043537415</v>
      </c>
      <c r="W354" s="126">
        <f t="shared" si="1415"/>
        <v>0.1145889213</v>
      </c>
      <c r="X354" s="126">
        <f t="shared" si="1415"/>
        <v>0.3833333333</v>
      </c>
      <c r="Y354" s="126">
        <f t="shared" si="1415"/>
        <v>0.1469444444</v>
      </c>
      <c r="Z354" s="126">
        <f t="shared" si="1415"/>
        <v>0.1861904762</v>
      </c>
      <c r="AA354" s="126">
        <f t="shared" si="1415"/>
        <v>0.0563287037</v>
      </c>
      <c r="AB354" s="126">
        <f t="shared" si="1415"/>
        <v>0.07137301587</v>
      </c>
      <c r="AC354" s="126">
        <f t="shared" si="1415"/>
        <v>0.09043537415</v>
      </c>
      <c r="AD354" s="126">
        <f t="shared" si="1415"/>
        <v>0.02159266975</v>
      </c>
      <c r="AE354" s="126">
        <f t="shared" si="1415"/>
        <v>0.02735965608</v>
      </c>
      <c r="AF354" s="126">
        <f t="shared" si="1415"/>
        <v>0.03466689342</v>
      </c>
      <c r="AG354" s="126">
        <f t="shared" si="1415"/>
        <v>0.04392575316</v>
      </c>
      <c r="AH354" s="126">
        <f t="shared" si="1415"/>
        <v>0.4857142857</v>
      </c>
      <c r="AI354" s="126">
        <f t="shared" si="1415"/>
        <v>0.1861904762</v>
      </c>
      <c r="AJ354" s="126">
        <f t="shared" si="1415"/>
        <v>0.2359183673</v>
      </c>
      <c r="AK354" s="126">
        <f t="shared" si="1415"/>
        <v>0.07137301587</v>
      </c>
      <c r="AL354" s="126">
        <f t="shared" si="1415"/>
        <v>0.09043537415</v>
      </c>
      <c r="AM354" s="126">
        <f t="shared" si="1415"/>
        <v>0.1145889213</v>
      </c>
      <c r="AN354" s="126">
        <f t="shared" si="1415"/>
        <v>0.02735965608</v>
      </c>
      <c r="AO354" s="126">
        <f t="shared" si="1415"/>
        <v>0.03466689342</v>
      </c>
      <c r="AP354" s="126">
        <f t="shared" si="1415"/>
        <v>0.04392575316</v>
      </c>
      <c r="AQ354" s="126">
        <f t="shared" si="1415"/>
        <v>0.05565747605</v>
      </c>
      <c r="AR354" s="126">
        <f t="shared" si="1415"/>
        <v>0.1469444444</v>
      </c>
      <c r="AS354" s="126">
        <f t="shared" si="1415"/>
        <v>0.0563287037</v>
      </c>
      <c r="AT354" s="126">
        <f t="shared" si="1415"/>
        <v>0.07137301587</v>
      </c>
      <c r="AU354" s="126">
        <f t="shared" si="1415"/>
        <v>0.02159266975</v>
      </c>
      <c r="AV354" s="126">
        <f t="shared" si="1415"/>
        <v>0.02735965608</v>
      </c>
      <c r="AW354" s="126">
        <f t="shared" si="1415"/>
        <v>0.03466689342</v>
      </c>
      <c r="AX354" s="126">
        <f t="shared" si="1415"/>
        <v>0.008277190072</v>
      </c>
      <c r="AY354" s="126">
        <f t="shared" si="1415"/>
        <v>0.01048786817</v>
      </c>
      <c r="AZ354" s="126">
        <f t="shared" si="1415"/>
        <v>0.01328897581</v>
      </c>
      <c r="BA354" s="126">
        <f t="shared" si="1415"/>
        <v>0.01683820538</v>
      </c>
      <c r="BB354" s="126">
        <f t="shared" si="1415"/>
        <v>0.1861904762</v>
      </c>
      <c r="BC354" s="126">
        <f t="shared" si="1415"/>
        <v>0.07137301587</v>
      </c>
      <c r="BD354" s="126">
        <f t="shared" si="1415"/>
        <v>0.09043537415</v>
      </c>
      <c r="BE354" s="126">
        <f t="shared" si="1415"/>
        <v>0.02735965608</v>
      </c>
      <c r="BF354" s="126">
        <f t="shared" si="1415"/>
        <v>0.03466689342</v>
      </c>
      <c r="BG354" s="126">
        <f t="shared" si="1415"/>
        <v>0.04392575316</v>
      </c>
      <c r="BH354" s="126">
        <f t="shared" si="1415"/>
        <v>0.01048786817</v>
      </c>
      <c r="BI354" s="126">
        <f t="shared" si="1415"/>
        <v>0.01328897581</v>
      </c>
      <c r="BJ354" s="126">
        <f t="shared" si="1415"/>
        <v>0.01683820538</v>
      </c>
      <c r="BK354" s="126">
        <f t="shared" si="1415"/>
        <v>0.02133536582</v>
      </c>
      <c r="BL354" s="126">
        <f t="shared" si="1415"/>
        <v>0.2359183673</v>
      </c>
      <c r="BM354" s="126">
        <f t="shared" si="1415"/>
        <v>0.09043537415</v>
      </c>
      <c r="BN354" s="126">
        <f t="shared" si="1415"/>
        <v>0.1145889213</v>
      </c>
      <c r="BO354" s="126">
        <f t="shared" si="1415"/>
        <v>0.03466689342</v>
      </c>
      <c r="BP354" s="126">
        <f t="shared" si="1415"/>
        <v>0.04392575316</v>
      </c>
      <c r="BQ354" s="126">
        <f t="shared" si="1415"/>
        <v>0.05565747605</v>
      </c>
      <c r="BR354" s="126">
        <f t="shared" si="1415"/>
        <v>0.01328897581</v>
      </c>
      <c r="BS354" s="126">
        <f t="shared" si="1415"/>
        <v>0.01683820538</v>
      </c>
      <c r="BT354" s="126">
        <f t="shared" si="1415"/>
        <v>0.02133536582</v>
      </c>
      <c r="BU354" s="126">
        <f t="shared" si="1415"/>
        <v>0.02703363123</v>
      </c>
      <c r="BV354" s="126">
        <f t="shared" si="1415"/>
        <v>0.0563287037</v>
      </c>
      <c r="BW354" s="126">
        <f t="shared" si="1415"/>
        <v>0.02159266975</v>
      </c>
      <c r="BX354" s="126">
        <f t="shared" si="1415"/>
        <v>0.02735965608</v>
      </c>
      <c r="BY354" s="126">
        <f t="shared" si="1415"/>
        <v>0.008277190072</v>
      </c>
      <c r="BZ354" s="126">
        <f t="shared" si="1415"/>
        <v>0.01048786817</v>
      </c>
      <c r="CA354" s="126">
        <f t="shared" si="1415"/>
        <v>0.01328897581</v>
      </c>
      <c r="CB354" s="126">
        <f t="shared" si="1415"/>
        <v>0.003172922861</v>
      </c>
      <c r="CC354" s="126">
        <f t="shared" si="1415"/>
        <v>0.004020349464</v>
      </c>
      <c r="CD354" s="126">
        <f t="shared" si="1415"/>
        <v>0.005094107395</v>
      </c>
      <c r="CE354" s="126">
        <f t="shared" si="1415"/>
        <v>0.006454645395</v>
      </c>
      <c r="CF354" s="126">
        <f t="shared" si="1415"/>
        <v>0.07137301587</v>
      </c>
      <c r="CG354" s="126">
        <f t="shared" si="1415"/>
        <v>0.02735965608</v>
      </c>
      <c r="CH354" s="126">
        <f t="shared" si="1415"/>
        <v>0.03466689342</v>
      </c>
      <c r="CI354" s="126">
        <f t="shared" si="1415"/>
        <v>0.01048786817</v>
      </c>
      <c r="CJ354" s="126">
        <f t="shared" si="1415"/>
        <v>0.01328897581</v>
      </c>
      <c r="CK354" s="126">
        <f t="shared" si="1415"/>
        <v>0.01683820538</v>
      </c>
      <c r="CL354" s="126">
        <f t="shared" si="1415"/>
        <v>0.004020349464</v>
      </c>
      <c r="CM354" s="126">
        <f t="shared" si="1415"/>
        <v>0.005094107395</v>
      </c>
      <c r="CN354" s="126">
        <f t="shared" si="1415"/>
        <v>0.006454645395</v>
      </c>
      <c r="CO354" s="126">
        <f t="shared" si="1415"/>
        <v>0.008178556898</v>
      </c>
      <c r="CP354" s="126">
        <f t="shared" si="1415"/>
        <v>0.09043537415</v>
      </c>
      <c r="CQ354" s="126">
        <f t="shared" si="1415"/>
        <v>0.03466689342</v>
      </c>
      <c r="CR354" s="126">
        <f t="shared" si="1415"/>
        <v>0.04392575316</v>
      </c>
      <c r="CS354" s="126">
        <f t="shared" si="1415"/>
        <v>0.01328897581</v>
      </c>
      <c r="CT354" s="126">
        <f t="shared" si="1415"/>
        <v>0.01683820538</v>
      </c>
      <c r="CU354" s="126">
        <f t="shared" si="1415"/>
        <v>0.02133536582</v>
      </c>
      <c r="CV354" s="126">
        <f t="shared" si="1415"/>
        <v>0.005094107395</v>
      </c>
      <c r="CW354" s="126">
        <f t="shared" si="1415"/>
        <v>0.006454645395</v>
      </c>
      <c r="CX354" s="126">
        <f t="shared" si="1415"/>
        <v>0.008178556898</v>
      </c>
      <c r="CY354" s="126">
        <f t="shared" si="1415"/>
        <v>0.01036289197</v>
      </c>
      <c r="CZ354" s="126">
        <f t="shared" si="1415"/>
        <v>0.1145889213</v>
      </c>
      <c r="DA354" s="126">
        <f t="shared" si="1415"/>
        <v>0.04392575316</v>
      </c>
      <c r="DB354" s="126">
        <f t="shared" si="1415"/>
        <v>0.05565747605</v>
      </c>
      <c r="DC354" s="126">
        <f t="shared" si="1415"/>
        <v>0.01683820538</v>
      </c>
      <c r="DD354" s="126">
        <f t="shared" si="1415"/>
        <v>0.02133536582</v>
      </c>
      <c r="DE354" s="126">
        <f t="shared" si="1415"/>
        <v>0.02703363123</v>
      </c>
      <c r="DF354" s="126">
        <f t="shared" si="1415"/>
        <v>0.006454645395</v>
      </c>
      <c r="DG354" s="126">
        <f t="shared" si="1415"/>
        <v>0.008178556898</v>
      </c>
      <c r="DH354" s="126">
        <f t="shared" si="1415"/>
        <v>0.01036289197</v>
      </c>
      <c r="DI354" s="126">
        <f t="shared" si="1415"/>
        <v>0.01313062088</v>
      </c>
      <c r="DJ354" s="126">
        <f t="shared" ref="DJ354:DS354" si="1416">$A354*OFFSET($D354,0,DJ$3)</f>
        <v>0.4440677966</v>
      </c>
      <c r="DK354" s="126">
        <f t="shared" si="1416"/>
        <v>0.1702259887</v>
      </c>
      <c r="DL354" s="126">
        <f t="shared" si="1416"/>
        <v>0.2156900726</v>
      </c>
      <c r="DM354" s="126">
        <f t="shared" si="1416"/>
        <v>0.06525329567</v>
      </c>
      <c r="DN354" s="126">
        <f t="shared" si="1416"/>
        <v>0.08268119451</v>
      </c>
      <c r="DO354" s="126">
        <f t="shared" si="1416"/>
        <v>0.1047637496</v>
      </c>
      <c r="DP354" s="126">
        <f t="shared" si="1416"/>
        <v>0.02501376334</v>
      </c>
      <c r="DQ354" s="126">
        <f t="shared" si="1416"/>
        <v>0.0316944579</v>
      </c>
      <c r="DR354" s="126">
        <f t="shared" si="1416"/>
        <v>0.04015943733</v>
      </c>
      <c r="DS354" s="126">
        <f t="shared" si="1416"/>
        <v>0.05088524979</v>
      </c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5">
        <f t="shared" ref="EF354:EO354" si="1417">D354*EF$3</f>
        <v>-0.002271078519</v>
      </c>
      <c r="EG354" s="125">
        <f t="shared" si="1417"/>
        <v>0.169805079</v>
      </c>
      <c r="EH354" s="125">
        <f t="shared" si="1417"/>
        <v>0.2791859898</v>
      </c>
      <c r="EI354" s="125">
        <f t="shared" si="1417"/>
        <v>-0.05243089815</v>
      </c>
      <c r="EJ354" s="125">
        <f t="shared" si="1417"/>
        <v>0.09956234163</v>
      </c>
      <c r="EK354" s="125">
        <f t="shared" si="1417"/>
        <v>-0.05291425728</v>
      </c>
      <c r="EL354" s="125">
        <f t="shared" si="1417"/>
        <v>0.01921915379</v>
      </c>
      <c r="EM354" s="125">
        <f t="shared" si="1417"/>
        <v>-0.02170147413</v>
      </c>
      <c r="EN354" s="125">
        <f t="shared" si="1417"/>
        <v>-0.03070730655</v>
      </c>
      <c r="EO354" s="125">
        <f t="shared" si="1417"/>
        <v>0.03969111896</v>
      </c>
      <c r="EP354" s="127">
        <f t="shared" si="17"/>
        <v>0.4474386686</v>
      </c>
      <c r="EQ354" s="127">
        <v>-0.01993983432938118</v>
      </c>
      <c r="ER354" s="127">
        <f t="shared" si="18"/>
        <v>0.4440677966</v>
      </c>
      <c r="ES354" s="127">
        <f t="shared" si="19"/>
        <v>0.00001136277784</v>
      </c>
      <c r="ET354" s="127">
        <f t="shared" si="20"/>
        <v>0.0001150402373</v>
      </c>
    </row>
    <row r="355">
      <c r="A355" s="123">
        <f>'Yield Tabulations'!Z356</f>
        <v>0.3535762483</v>
      </c>
      <c r="B355" s="124">
        <f>'Yield Tabulations'!V356</f>
        <v>0.3709016393</v>
      </c>
      <c r="C355" s="124">
        <f>'Yield Tabulations'!W356</f>
        <v>0.3201581028</v>
      </c>
      <c r="D355" s="125">
        <f t="shared" si="11"/>
        <v>1</v>
      </c>
      <c r="E355" s="125">
        <f t="shared" ref="E355:M355" si="1418">POWER($B355,E$1)*POWER($C355,E$2)</f>
        <v>0.3201581028</v>
      </c>
      <c r="F355" s="125">
        <f t="shared" si="1418"/>
        <v>0.3709016393</v>
      </c>
      <c r="G355" s="125">
        <f t="shared" si="1418"/>
        <v>0.1025012108</v>
      </c>
      <c r="H355" s="125">
        <f t="shared" si="1418"/>
        <v>0.1187471652</v>
      </c>
      <c r="I355" s="125">
        <f t="shared" si="1418"/>
        <v>0.1375680261</v>
      </c>
      <c r="J355" s="125">
        <f t="shared" si="1418"/>
        <v>0.03281659317</v>
      </c>
      <c r="K355" s="125">
        <f t="shared" si="1418"/>
        <v>0.03801786711</v>
      </c>
      <c r="L355" s="125">
        <f t="shared" si="1418"/>
        <v>0.04404351823</v>
      </c>
      <c r="M355" s="125">
        <f t="shared" si="1418"/>
        <v>0.05102420639</v>
      </c>
      <c r="N355" s="126">
        <f t="shared" ref="N355:DI355" si="1419">OFFSET($D355,0,N$2)*OFFSET($D355,0,N$3)</f>
        <v>1</v>
      </c>
      <c r="O355" s="126">
        <f t="shared" si="1419"/>
        <v>0.3201581028</v>
      </c>
      <c r="P355" s="126">
        <f t="shared" si="1419"/>
        <v>0.3709016393</v>
      </c>
      <c r="Q355" s="126">
        <f t="shared" si="1419"/>
        <v>0.1025012108</v>
      </c>
      <c r="R355" s="126">
        <f t="shared" si="1419"/>
        <v>0.1187471652</v>
      </c>
      <c r="S355" s="126">
        <f t="shared" si="1419"/>
        <v>0.1375680261</v>
      </c>
      <c r="T355" s="126">
        <f t="shared" si="1419"/>
        <v>0.03281659317</v>
      </c>
      <c r="U355" s="126">
        <f t="shared" si="1419"/>
        <v>0.03801786711</v>
      </c>
      <c r="V355" s="126">
        <f t="shared" si="1419"/>
        <v>0.04404351823</v>
      </c>
      <c r="W355" s="126">
        <f t="shared" si="1419"/>
        <v>0.05102420639</v>
      </c>
      <c r="X355" s="126">
        <f t="shared" si="1419"/>
        <v>0.3201581028</v>
      </c>
      <c r="Y355" s="126">
        <f t="shared" si="1419"/>
        <v>0.1025012108</v>
      </c>
      <c r="Z355" s="126">
        <f t="shared" si="1419"/>
        <v>0.1187471652</v>
      </c>
      <c r="AA355" s="126">
        <f t="shared" si="1419"/>
        <v>0.03281659317</v>
      </c>
      <c r="AB355" s="126">
        <f t="shared" si="1419"/>
        <v>0.03801786711</v>
      </c>
      <c r="AC355" s="126">
        <f t="shared" si="1419"/>
        <v>0.04404351823</v>
      </c>
      <c r="AD355" s="126">
        <f t="shared" si="1419"/>
        <v>0.01050649821</v>
      </c>
      <c r="AE355" s="126">
        <f t="shared" si="1419"/>
        <v>0.0121717282</v>
      </c>
      <c r="AF355" s="126">
        <f t="shared" si="1419"/>
        <v>0.01410088923</v>
      </c>
      <c r="AG355" s="126">
        <f t="shared" si="1419"/>
        <v>0.01633581311</v>
      </c>
      <c r="AH355" s="126">
        <f t="shared" si="1419"/>
        <v>0.3709016393</v>
      </c>
      <c r="AI355" s="126">
        <f t="shared" si="1419"/>
        <v>0.1187471652</v>
      </c>
      <c r="AJ355" s="126">
        <f t="shared" si="1419"/>
        <v>0.1375680261</v>
      </c>
      <c r="AK355" s="126">
        <f t="shared" si="1419"/>
        <v>0.03801786711</v>
      </c>
      <c r="AL355" s="126">
        <f t="shared" si="1419"/>
        <v>0.04404351823</v>
      </c>
      <c r="AM355" s="126">
        <f t="shared" si="1419"/>
        <v>0.05102420639</v>
      </c>
      <c r="AN355" s="126">
        <f t="shared" si="1419"/>
        <v>0.0121717282</v>
      </c>
      <c r="AO355" s="126">
        <f t="shared" si="1419"/>
        <v>0.01410088923</v>
      </c>
      <c r="AP355" s="126">
        <f t="shared" si="1419"/>
        <v>0.01633581311</v>
      </c>
      <c r="AQ355" s="126">
        <f t="shared" si="1419"/>
        <v>0.0189249618</v>
      </c>
      <c r="AR355" s="126">
        <f t="shared" si="1419"/>
        <v>0.1025012108</v>
      </c>
      <c r="AS355" s="126">
        <f t="shared" si="1419"/>
        <v>0.03281659317</v>
      </c>
      <c r="AT355" s="126">
        <f t="shared" si="1419"/>
        <v>0.03801786711</v>
      </c>
      <c r="AU355" s="126">
        <f t="shared" si="1419"/>
        <v>0.01050649821</v>
      </c>
      <c r="AV355" s="126">
        <f t="shared" si="1419"/>
        <v>0.0121717282</v>
      </c>
      <c r="AW355" s="126">
        <f t="shared" si="1419"/>
        <v>0.01410088923</v>
      </c>
      <c r="AX355" s="126">
        <f t="shared" si="1419"/>
        <v>0.003363740533</v>
      </c>
      <c r="AY355" s="126">
        <f t="shared" si="1419"/>
        <v>0.003896877409</v>
      </c>
      <c r="AZ355" s="126">
        <f t="shared" si="1419"/>
        <v>0.004514513945</v>
      </c>
      <c r="BA355" s="126">
        <f t="shared" si="1419"/>
        <v>0.005230042933</v>
      </c>
      <c r="BB355" s="126">
        <f t="shared" si="1419"/>
        <v>0.1187471652</v>
      </c>
      <c r="BC355" s="126">
        <f t="shared" si="1419"/>
        <v>0.03801786711</v>
      </c>
      <c r="BD355" s="126">
        <f t="shared" si="1419"/>
        <v>0.04404351823</v>
      </c>
      <c r="BE355" s="126">
        <f t="shared" si="1419"/>
        <v>0.0121717282</v>
      </c>
      <c r="BF355" s="126">
        <f t="shared" si="1419"/>
        <v>0.01410088923</v>
      </c>
      <c r="BG355" s="126">
        <f t="shared" si="1419"/>
        <v>0.01633581311</v>
      </c>
      <c r="BH355" s="126">
        <f t="shared" si="1419"/>
        <v>0.003896877409</v>
      </c>
      <c r="BI355" s="126">
        <f t="shared" si="1419"/>
        <v>0.004514513945</v>
      </c>
      <c r="BJ355" s="126">
        <f t="shared" si="1419"/>
        <v>0.005230042933</v>
      </c>
      <c r="BK355" s="126">
        <f t="shared" si="1419"/>
        <v>0.006058979864</v>
      </c>
      <c r="BL355" s="126">
        <f t="shared" si="1419"/>
        <v>0.1375680261</v>
      </c>
      <c r="BM355" s="126">
        <f t="shared" si="1419"/>
        <v>0.04404351823</v>
      </c>
      <c r="BN355" s="126">
        <f t="shared" si="1419"/>
        <v>0.05102420639</v>
      </c>
      <c r="BO355" s="126">
        <f t="shared" si="1419"/>
        <v>0.01410088923</v>
      </c>
      <c r="BP355" s="126">
        <f t="shared" si="1419"/>
        <v>0.01633581311</v>
      </c>
      <c r="BQ355" s="126">
        <f t="shared" si="1419"/>
        <v>0.0189249618</v>
      </c>
      <c r="BR355" s="126">
        <f t="shared" si="1419"/>
        <v>0.004514513945</v>
      </c>
      <c r="BS355" s="126">
        <f t="shared" si="1419"/>
        <v>0.005230042933</v>
      </c>
      <c r="BT355" s="126">
        <f t="shared" si="1419"/>
        <v>0.006058979864</v>
      </c>
      <c r="BU355" s="126">
        <f t="shared" si="1419"/>
        <v>0.007019299355</v>
      </c>
      <c r="BV355" s="126">
        <f t="shared" si="1419"/>
        <v>0.03281659317</v>
      </c>
      <c r="BW355" s="126">
        <f t="shared" si="1419"/>
        <v>0.01050649821</v>
      </c>
      <c r="BX355" s="126">
        <f t="shared" si="1419"/>
        <v>0.0121717282</v>
      </c>
      <c r="BY355" s="126">
        <f t="shared" si="1419"/>
        <v>0.003363740533</v>
      </c>
      <c r="BZ355" s="126">
        <f t="shared" si="1419"/>
        <v>0.003896877409</v>
      </c>
      <c r="CA355" s="126">
        <f t="shared" si="1419"/>
        <v>0.004514513945</v>
      </c>
      <c r="CB355" s="126">
        <f t="shared" si="1419"/>
        <v>0.001076928787</v>
      </c>
      <c r="CC355" s="126">
        <f t="shared" si="1419"/>
        <v>0.001247616878</v>
      </c>
      <c r="CD355" s="126">
        <f t="shared" si="1419"/>
        <v>0.001445358219</v>
      </c>
      <c r="CE355" s="126">
        <f t="shared" si="1419"/>
        <v>0.001674440623</v>
      </c>
      <c r="CF355" s="126">
        <f t="shared" si="1419"/>
        <v>0.03801786711</v>
      </c>
      <c r="CG355" s="126">
        <f t="shared" si="1419"/>
        <v>0.0121717282</v>
      </c>
      <c r="CH355" s="126">
        <f t="shared" si="1419"/>
        <v>0.01410088923</v>
      </c>
      <c r="CI355" s="126">
        <f t="shared" si="1419"/>
        <v>0.003896877409</v>
      </c>
      <c r="CJ355" s="126">
        <f t="shared" si="1419"/>
        <v>0.004514513945</v>
      </c>
      <c r="CK355" s="126">
        <f t="shared" si="1419"/>
        <v>0.005230042933</v>
      </c>
      <c r="CL355" s="126">
        <f t="shared" si="1419"/>
        <v>0.001247616878</v>
      </c>
      <c r="CM355" s="126">
        <f t="shared" si="1419"/>
        <v>0.001445358219</v>
      </c>
      <c r="CN355" s="126">
        <f t="shared" si="1419"/>
        <v>0.001674440623</v>
      </c>
      <c r="CO355" s="126">
        <f t="shared" si="1419"/>
        <v>0.001939831498</v>
      </c>
      <c r="CP355" s="126">
        <f t="shared" si="1419"/>
        <v>0.04404351823</v>
      </c>
      <c r="CQ355" s="126">
        <f t="shared" si="1419"/>
        <v>0.01410088923</v>
      </c>
      <c r="CR355" s="126">
        <f t="shared" si="1419"/>
        <v>0.01633581311</v>
      </c>
      <c r="CS355" s="126">
        <f t="shared" si="1419"/>
        <v>0.004514513945</v>
      </c>
      <c r="CT355" s="126">
        <f t="shared" si="1419"/>
        <v>0.005230042933</v>
      </c>
      <c r="CU355" s="126">
        <f t="shared" si="1419"/>
        <v>0.006058979864</v>
      </c>
      <c r="CV355" s="126">
        <f t="shared" si="1419"/>
        <v>0.001445358219</v>
      </c>
      <c r="CW355" s="126">
        <f t="shared" si="1419"/>
        <v>0.001674440623</v>
      </c>
      <c r="CX355" s="126">
        <f t="shared" si="1419"/>
        <v>0.001939831498</v>
      </c>
      <c r="CY355" s="126">
        <f t="shared" si="1419"/>
        <v>0.002247285564</v>
      </c>
      <c r="CZ355" s="126">
        <f t="shared" si="1419"/>
        <v>0.05102420639</v>
      </c>
      <c r="DA355" s="126">
        <f t="shared" si="1419"/>
        <v>0.01633581311</v>
      </c>
      <c r="DB355" s="126">
        <f t="shared" si="1419"/>
        <v>0.0189249618</v>
      </c>
      <c r="DC355" s="126">
        <f t="shared" si="1419"/>
        <v>0.005230042933</v>
      </c>
      <c r="DD355" s="126">
        <f t="shared" si="1419"/>
        <v>0.006058979864</v>
      </c>
      <c r="DE355" s="126">
        <f t="shared" si="1419"/>
        <v>0.007019299355</v>
      </c>
      <c r="DF355" s="126">
        <f t="shared" si="1419"/>
        <v>0.001674440623</v>
      </c>
      <c r="DG355" s="126">
        <f t="shared" si="1419"/>
        <v>0.001939831498</v>
      </c>
      <c r="DH355" s="126">
        <f t="shared" si="1419"/>
        <v>0.002247285564</v>
      </c>
      <c r="DI355" s="126">
        <f t="shared" si="1419"/>
        <v>0.002603469638</v>
      </c>
      <c r="DJ355" s="126">
        <f t="shared" ref="DJ355:DS355" si="1420">$A355*OFFSET($D355,0,DJ$3)</f>
        <v>0.3535762483</v>
      </c>
      <c r="DK355" s="126">
        <f t="shared" si="1420"/>
        <v>0.1132003008</v>
      </c>
      <c r="DL355" s="126">
        <f t="shared" si="1420"/>
        <v>0.1311420101</v>
      </c>
      <c r="DM355" s="126">
        <f t="shared" si="1420"/>
        <v>0.03624199355</v>
      </c>
      <c r="DN355" s="126">
        <f t="shared" si="1420"/>
        <v>0.04198617716</v>
      </c>
      <c r="DO355" s="126">
        <f t="shared" si="1420"/>
        <v>0.04864078655</v>
      </c>
      <c r="DP355" s="126">
        <f t="shared" si="1420"/>
        <v>0.0116031679</v>
      </c>
      <c r="DQ355" s="126">
        <f t="shared" si="1420"/>
        <v>0.01344221482</v>
      </c>
      <c r="DR355" s="126">
        <f t="shared" si="1420"/>
        <v>0.01557274194</v>
      </c>
      <c r="DS355" s="126">
        <f t="shared" si="1420"/>
        <v>0.01804094747</v>
      </c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5">
        <f t="shared" ref="EF355:EO355" si="1421">D355*EF$3</f>
        <v>-0.002271078519</v>
      </c>
      <c r="EG355" s="125">
        <f t="shared" si="1421"/>
        <v>0.1418203616</v>
      </c>
      <c r="EH355" s="125">
        <f t="shared" si="1421"/>
        <v>0.2131922909</v>
      </c>
      <c r="EI355" s="125">
        <f t="shared" si="1421"/>
        <v>-0.03657321352</v>
      </c>
      <c r="EJ355" s="125">
        <f t="shared" si="1421"/>
        <v>0.06349812336</v>
      </c>
      <c r="EK355" s="125">
        <f t="shared" si="1421"/>
        <v>-0.03085520643</v>
      </c>
      <c r="EL355" s="125">
        <f t="shared" si="1421"/>
        <v>0.01119690512</v>
      </c>
      <c r="EM355" s="125">
        <f t="shared" si="1421"/>
        <v>-0.01155960344</v>
      </c>
      <c r="EN355" s="125">
        <f t="shared" si="1421"/>
        <v>-0.01495496456</v>
      </c>
      <c r="EO355" s="125">
        <f t="shared" si="1421"/>
        <v>0.0176736793</v>
      </c>
      <c r="EP355" s="127">
        <f t="shared" si="17"/>
        <v>0.3511672938</v>
      </c>
      <c r="EQ355" s="127">
        <v>-0.01993983432938118</v>
      </c>
      <c r="ER355" s="127">
        <f t="shared" si="18"/>
        <v>0.3535762483</v>
      </c>
      <c r="ES355" s="127">
        <f t="shared" si="19"/>
        <v>0.000005803061815</v>
      </c>
      <c r="ET355" s="127">
        <f t="shared" si="20"/>
        <v>0.006362593553</v>
      </c>
    </row>
    <row r="356">
      <c r="A356" s="123">
        <f>'Yield Tabulations'!Z357</f>
        <v>0.1737451737</v>
      </c>
      <c r="B356" s="124">
        <f>'Yield Tabulations'!V357</f>
        <v>0.1912751678</v>
      </c>
      <c r="C356" s="124">
        <f>'Yield Tabulations'!W357</f>
        <v>0.15</v>
      </c>
      <c r="D356" s="125">
        <f t="shared" si="11"/>
        <v>1</v>
      </c>
      <c r="E356" s="125">
        <f t="shared" ref="E356:M356" si="1422">POWER($B356,E$1)*POWER($C356,E$2)</f>
        <v>0.15</v>
      </c>
      <c r="F356" s="125">
        <f t="shared" si="1422"/>
        <v>0.1912751678</v>
      </c>
      <c r="G356" s="125">
        <f t="shared" si="1422"/>
        <v>0.0225</v>
      </c>
      <c r="H356" s="125">
        <f t="shared" si="1422"/>
        <v>0.02869127517</v>
      </c>
      <c r="I356" s="125">
        <f t="shared" si="1422"/>
        <v>0.03658618981</v>
      </c>
      <c r="J356" s="125">
        <f t="shared" si="1422"/>
        <v>0.003375</v>
      </c>
      <c r="K356" s="125">
        <f t="shared" si="1422"/>
        <v>0.004303691275</v>
      </c>
      <c r="L356" s="125">
        <f t="shared" si="1422"/>
        <v>0.005487928472</v>
      </c>
      <c r="M356" s="125">
        <f t="shared" si="1422"/>
        <v>0.006998029595</v>
      </c>
      <c r="N356" s="126">
        <f t="shared" ref="N356:DI356" si="1423">OFFSET($D356,0,N$2)*OFFSET($D356,0,N$3)</f>
        <v>1</v>
      </c>
      <c r="O356" s="126">
        <f t="shared" si="1423"/>
        <v>0.15</v>
      </c>
      <c r="P356" s="126">
        <f t="shared" si="1423"/>
        <v>0.1912751678</v>
      </c>
      <c r="Q356" s="126">
        <f t="shared" si="1423"/>
        <v>0.0225</v>
      </c>
      <c r="R356" s="126">
        <f t="shared" si="1423"/>
        <v>0.02869127517</v>
      </c>
      <c r="S356" s="126">
        <f t="shared" si="1423"/>
        <v>0.03658618981</v>
      </c>
      <c r="T356" s="126">
        <f t="shared" si="1423"/>
        <v>0.003375</v>
      </c>
      <c r="U356" s="126">
        <f t="shared" si="1423"/>
        <v>0.004303691275</v>
      </c>
      <c r="V356" s="126">
        <f t="shared" si="1423"/>
        <v>0.005487928472</v>
      </c>
      <c r="W356" s="126">
        <f t="shared" si="1423"/>
        <v>0.006998029595</v>
      </c>
      <c r="X356" s="126">
        <f t="shared" si="1423"/>
        <v>0.15</v>
      </c>
      <c r="Y356" s="126">
        <f t="shared" si="1423"/>
        <v>0.0225</v>
      </c>
      <c r="Z356" s="126">
        <f t="shared" si="1423"/>
        <v>0.02869127517</v>
      </c>
      <c r="AA356" s="126">
        <f t="shared" si="1423"/>
        <v>0.003375</v>
      </c>
      <c r="AB356" s="126">
        <f t="shared" si="1423"/>
        <v>0.004303691275</v>
      </c>
      <c r="AC356" s="126">
        <f t="shared" si="1423"/>
        <v>0.005487928472</v>
      </c>
      <c r="AD356" s="126">
        <f t="shared" si="1423"/>
        <v>0.00050625</v>
      </c>
      <c r="AE356" s="126">
        <f t="shared" si="1423"/>
        <v>0.0006455536913</v>
      </c>
      <c r="AF356" s="126">
        <f t="shared" si="1423"/>
        <v>0.0008231892708</v>
      </c>
      <c r="AG356" s="126">
        <f t="shared" si="1423"/>
        <v>0.001049704439</v>
      </c>
      <c r="AH356" s="126">
        <f t="shared" si="1423"/>
        <v>0.1912751678</v>
      </c>
      <c r="AI356" s="126">
        <f t="shared" si="1423"/>
        <v>0.02869127517</v>
      </c>
      <c r="AJ356" s="126">
        <f t="shared" si="1423"/>
        <v>0.03658618981</v>
      </c>
      <c r="AK356" s="126">
        <f t="shared" si="1423"/>
        <v>0.004303691275</v>
      </c>
      <c r="AL356" s="126">
        <f t="shared" si="1423"/>
        <v>0.005487928472</v>
      </c>
      <c r="AM356" s="126">
        <f t="shared" si="1423"/>
        <v>0.006998029595</v>
      </c>
      <c r="AN356" s="126">
        <f t="shared" si="1423"/>
        <v>0.0006455536913</v>
      </c>
      <c r="AO356" s="126">
        <f t="shared" si="1423"/>
        <v>0.0008231892708</v>
      </c>
      <c r="AP356" s="126">
        <f t="shared" si="1423"/>
        <v>0.001049704439</v>
      </c>
      <c r="AQ356" s="126">
        <f t="shared" si="1423"/>
        <v>0.001338549285</v>
      </c>
      <c r="AR356" s="126">
        <f t="shared" si="1423"/>
        <v>0.0225</v>
      </c>
      <c r="AS356" s="126">
        <f t="shared" si="1423"/>
        <v>0.003375</v>
      </c>
      <c r="AT356" s="126">
        <f t="shared" si="1423"/>
        <v>0.004303691275</v>
      </c>
      <c r="AU356" s="126">
        <f t="shared" si="1423"/>
        <v>0.00050625</v>
      </c>
      <c r="AV356" s="126">
        <f t="shared" si="1423"/>
        <v>0.0006455536913</v>
      </c>
      <c r="AW356" s="126">
        <f t="shared" si="1423"/>
        <v>0.0008231892708</v>
      </c>
      <c r="AX356" s="126">
        <f t="shared" si="1423"/>
        <v>0.0000759375</v>
      </c>
      <c r="AY356" s="126">
        <f t="shared" si="1423"/>
        <v>0.00009683305369</v>
      </c>
      <c r="AZ356" s="126">
        <f t="shared" si="1423"/>
        <v>0.0001234783906</v>
      </c>
      <c r="BA356" s="126">
        <f t="shared" si="1423"/>
        <v>0.0001574556659</v>
      </c>
      <c r="BB356" s="126">
        <f t="shared" si="1423"/>
        <v>0.02869127517</v>
      </c>
      <c r="BC356" s="126">
        <f t="shared" si="1423"/>
        <v>0.004303691275</v>
      </c>
      <c r="BD356" s="126">
        <f t="shared" si="1423"/>
        <v>0.005487928472</v>
      </c>
      <c r="BE356" s="126">
        <f t="shared" si="1423"/>
        <v>0.0006455536913</v>
      </c>
      <c r="BF356" s="126">
        <f t="shared" si="1423"/>
        <v>0.0008231892708</v>
      </c>
      <c r="BG356" s="126">
        <f t="shared" si="1423"/>
        <v>0.001049704439</v>
      </c>
      <c r="BH356" s="126">
        <f t="shared" si="1423"/>
        <v>0.00009683305369</v>
      </c>
      <c r="BI356" s="126">
        <f t="shared" si="1423"/>
        <v>0.0001234783906</v>
      </c>
      <c r="BJ356" s="126">
        <f t="shared" si="1423"/>
        <v>0.0001574556659</v>
      </c>
      <c r="BK356" s="126">
        <f t="shared" si="1423"/>
        <v>0.0002007823927</v>
      </c>
      <c r="BL356" s="126">
        <f t="shared" si="1423"/>
        <v>0.03658618981</v>
      </c>
      <c r="BM356" s="126">
        <f t="shared" si="1423"/>
        <v>0.005487928472</v>
      </c>
      <c r="BN356" s="126">
        <f t="shared" si="1423"/>
        <v>0.006998029595</v>
      </c>
      <c r="BO356" s="126">
        <f t="shared" si="1423"/>
        <v>0.0008231892708</v>
      </c>
      <c r="BP356" s="126">
        <f t="shared" si="1423"/>
        <v>0.001049704439</v>
      </c>
      <c r="BQ356" s="126">
        <f t="shared" si="1423"/>
        <v>0.001338549285</v>
      </c>
      <c r="BR356" s="126">
        <f t="shared" si="1423"/>
        <v>0.0001234783906</v>
      </c>
      <c r="BS356" s="126">
        <f t="shared" si="1423"/>
        <v>0.0001574556659</v>
      </c>
      <c r="BT356" s="126">
        <f t="shared" si="1423"/>
        <v>0.0002007823927</v>
      </c>
      <c r="BU356" s="126">
        <f t="shared" si="1423"/>
        <v>0.0002560312391</v>
      </c>
      <c r="BV356" s="126">
        <f t="shared" si="1423"/>
        <v>0.003375</v>
      </c>
      <c r="BW356" s="126">
        <f t="shared" si="1423"/>
        <v>0.00050625</v>
      </c>
      <c r="BX356" s="126">
        <f t="shared" si="1423"/>
        <v>0.0006455536913</v>
      </c>
      <c r="BY356" s="126">
        <f t="shared" si="1423"/>
        <v>0.0000759375</v>
      </c>
      <c r="BZ356" s="126">
        <f t="shared" si="1423"/>
        <v>0.00009683305369</v>
      </c>
      <c r="CA356" s="126">
        <f t="shared" si="1423"/>
        <v>0.0001234783906</v>
      </c>
      <c r="CB356" s="126">
        <f t="shared" si="1423"/>
        <v>0.000011390625</v>
      </c>
      <c r="CC356" s="126">
        <f t="shared" si="1423"/>
        <v>0.00001452495805</v>
      </c>
      <c r="CD356" s="126">
        <f t="shared" si="1423"/>
        <v>0.00001852175859</v>
      </c>
      <c r="CE356" s="126">
        <f t="shared" si="1423"/>
        <v>0.00002361834988</v>
      </c>
      <c r="CF356" s="126">
        <f t="shared" si="1423"/>
        <v>0.004303691275</v>
      </c>
      <c r="CG356" s="126">
        <f t="shared" si="1423"/>
        <v>0.0006455536913</v>
      </c>
      <c r="CH356" s="126">
        <f t="shared" si="1423"/>
        <v>0.0008231892708</v>
      </c>
      <c r="CI356" s="126">
        <f t="shared" si="1423"/>
        <v>0.00009683305369</v>
      </c>
      <c r="CJ356" s="126">
        <f t="shared" si="1423"/>
        <v>0.0001234783906</v>
      </c>
      <c r="CK356" s="126">
        <f t="shared" si="1423"/>
        <v>0.0001574556659</v>
      </c>
      <c r="CL356" s="126">
        <f t="shared" si="1423"/>
        <v>0.00001452495805</v>
      </c>
      <c r="CM356" s="126">
        <f t="shared" si="1423"/>
        <v>0.00001852175859</v>
      </c>
      <c r="CN356" s="126">
        <f t="shared" si="1423"/>
        <v>0.00002361834988</v>
      </c>
      <c r="CO356" s="126">
        <f t="shared" si="1423"/>
        <v>0.00003011735891</v>
      </c>
      <c r="CP356" s="126">
        <f t="shared" si="1423"/>
        <v>0.005487928472</v>
      </c>
      <c r="CQ356" s="126">
        <f t="shared" si="1423"/>
        <v>0.0008231892708</v>
      </c>
      <c r="CR356" s="126">
        <f t="shared" si="1423"/>
        <v>0.001049704439</v>
      </c>
      <c r="CS356" s="126">
        <f t="shared" si="1423"/>
        <v>0.0001234783906</v>
      </c>
      <c r="CT356" s="126">
        <f t="shared" si="1423"/>
        <v>0.0001574556659</v>
      </c>
      <c r="CU356" s="126">
        <f t="shared" si="1423"/>
        <v>0.0002007823927</v>
      </c>
      <c r="CV356" s="126">
        <f t="shared" si="1423"/>
        <v>0.00001852175859</v>
      </c>
      <c r="CW356" s="126">
        <f t="shared" si="1423"/>
        <v>0.00002361834988</v>
      </c>
      <c r="CX356" s="126">
        <f t="shared" si="1423"/>
        <v>0.00003011735891</v>
      </c>
      <c r="CY356" s="126">
        <f t="shared" si="1423"/>
        <v>0.00003840468586</v>
      </c>
      <c r="CZ356" s="126">
        <f t="shared" si="1423"/>
        <v>0.006998029595</v>
      </c>
      <c r="DA356" s="126">
        <f t="shared" si="1423"/>
        <v>0.001049704439</v>
      </c>
      <c r="DB356" s="126">
        <f t="shared" si="1423"/>
        <v>0.001338549285</v>
      </c>
      <c r="DC356" s="126">
        <f t="shared" si="1423"/>
        <v>0.0001574556659</v>
      </c>
      <c r="DD356" s="126">
        <f t="shared" si="1423"/>
        <v>0.0002007823927</v>
      </c>
      <c r="DE356" s="126">
        <f t="shared" si="1423"/>
        <v>0.0002560312391</v>
      </c>
      <c r="DF356" s="126">
        <f t="shared" si="1423"/>
        <v>0.00002361834988</v>
      </c>
      <c r="DG356" s="126">
        <f t="shared" si="1423"/>
        <v>0.00003011735891</v>
      </c>
      <c r="DH356" s="126">
        <f t="shared" si="1423"/>
        <v>0.00003840468586</v>
      </c>
      <c r="DI356" s="126">
        <f t="shared" si="1423"/>
        <v>0.00004897241821</v>
      </c>
      <c r="DJ356" s="126">
        <f t="shared" ref="DJ356:DS356" si="1424">$A356*OFFSET($D356,0,DJ$3)</f>
        <v>0.1737451737</v>
      </c>
      <c r="DK356" s="126">
        <f t="shared" si="1424"/>
        <v>0.02606177606</v>
      </c>
      <c r="DL356" s="126">
        <f t="shared" si="1424"/>
        <v>0.03323313726</v>
      </c>
      <c r="DM356" s="126">
        <f t="shared" si="1424"/>
        <v>0.003909266409</v>
      </c>
      <c r="DN356" s="126">
        <f t="shared" si="1424"/>
        <v>0.004984970589</v>
      </c>
      <c r="DO356" s="126">
        <f t="shared" si="1424"/>
        <v>0.006356673905</v>
      </c>
      <c r="DP356" s="126">
        <f t="shared" si="1424"/>
        <v>0.0005863899614</v>
      </c>
      <c r="DQ356" s="126">
        <f t="shared" si="1424"/>
        <v>0.0007477455883</v>
      </c>
      <c r="DR356" s="126">
        <f t="shared" si="1424"/>
        <v>0.0009535010858</v>
      </c>
      <c r="DS356" s="126">
        <f t="shared" si="1424"/>
        <v>0.001215873868</v>
      </c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5">
        <f t="shared" ref="EF356:EO356" si="1425">D356*EF$3</f>
        <v>-0.002271078519</v>
      </c>
      <c r="EG356" s="125">
        <f t="shared" si="1425"/>
        <v>0.0664454657</v>
      </c>
      <c r="EH356" s="125">
        <f t="shared" si="1425"/>
        <v>0.1099439498</v>
      </c>
      <c r="EI356" s="125">
        <f t="shared" si="1425"/>
        <v>-0.00802817155</v>
      </c>
      <c r="EJ356" s="125">
        <f t="shared" si="1425"/>
        <v>0.01534219472</v>
      </c>
      <c r="EK356" s="125">
        <f t="shared" si="1425"/>
        <v>-0.008205936156</v>
      </c>
      <c r="EL356" s="125">
        <f t="shared" si="1425"/>
        <v>0.001151538022</v>
      </c>
      <c r="EM356" s="125">
        <f t="shared" si="1425"/>
        <v>-0.001308568003</v>
      </c>
      <c r="EN356" s="125">
        <f t="shared" si="1425"/>
        <v>-0.001863424611</v>
      </c>
      <c r="EO356" s="125">
        <f t="shared" si="1425"/>
        <v>0.002423965791</v>
      </c>
      <c r="EP356" s="127">
        <f t="shared" si="17"/>
        <v>0.1736299352</v>
      </c>
      <c r="EQ356" s="127">
        <v>-0.01993983432938118</v>
      </c>
      <c r="ER356" s="127">
        <f t="shared" si="18"/>
        <v>0.1737451737</v>
      </c>
      <c r="ES356" s="127">
        <f t="shared" si="19"/>
        <v>0.00000001327992578</v>
      </c>
      <c r="ET356" s="127">
        <f t="shared" si="20"/>
        <v>0.06739057212</v>
      </c>
    </row>
    <row r="357">
      <c r="A357" s="123">
        <f>'Yield Tabulations'!Z358</f>
        <v>0.3292231813</v>
      </c>
      <c r="B357" s="124">
        <f>'Yield Tabulations'!V358</f>
        <v>0.3811659193</v>
      </c>
      <c r="C357" s="124">
        <f>'Yield Tabulations'!W358</f>
        <v>0.2657534247</v>
      </c>
      <c r="D357" s="125">
        <f t="shared" si="11"/>
        <v>1</v>
      </c>
      <c r="E357" s="125">
        <f t="shared" ref="E357:M357" si="1426">POWER($B357,E$1)*POWER($C357,E$2)</f>
        <v>0.2657534247</v>
      </c>
      <c r="F357" s="125">
        <f t="shared" si="1426"/>
        <v>0.3811659193</v>
      </c>
      <c r="G357" s="125">
        <f t="shared" si="1426"/>
        <v>0.07062488272</v>
      </c>
      <c r="H357" s="125">
        <f t="shared" si="1426"/>
        <v>0.1012961484</v>
      </c>
      <c r="I357" s="125">
        <f t="shared" si="1426"/>
        <v>0.145287458</v>
      </c>
      <c r="J357" s="125">
        <f t="shared" si="1426"/>
        <v>0.01876880445</v>
      </c>
      <c r="K357" s="125">
        <f t="shared" si="1426"/>
        <v>0.02691979835</v>
      </c>
      <c r="L357" s="125">
        <f t="shared" si="1426"/>
        <v>0.03861063953</v>
      </c>
      <c r="M357" s="125">
        <f t="shared" si="1426"/>
        <v>0.0553786275</v>
      </c>
      <c r="N357" s="126">
        <f t="shared" ref="N357:DI357" si="1427">OFFSET($D357,0,N$2)*OFFSET($D357,0,N$3)</f>
        <v>1</v>
      </c>
      <c r="O357" s="126">
        <f t="shared" si="1427"/>
        <v>0.2657534247</v>
      </c>
      <c r="P357" s="126">
        <f t="shared" si="1427"/>
        <v>0.3811659193</v>
      </c>
      <c r="Q357" s="126">
        <f t="shared" si="1427"/>
        <v>0.07062488272</v>
      </c>
      <c r="R357" s="126">
        <f t="shared" si="1427"/>
        <v>0.1012961484</v>
      </c>
      <c r="S357" s="126">
        <f t="shared" si="1427"/>
        <v>0.145287458</v>
      </c>
      <c r="T357" s="126">
        <f t="shared" si="1427"/>
        <v>0.01876880445</v>
      </c>
      <c r="U357" s="126">
        <f t="shared" si="1427"/>
        <v>0.02691979835</v>
      </c>
      <c r="V357" s="126">
        <f t="shared" si="1427"/>
        <v>0.03861063953</v>
      </c>
      <c r="W357" s="126">
        <f t="shared" si="1427"/>
        <v>0.0553786275</v>
      </c>
      <c r="X357" s="126">
        <f t="shared" si="1427"/>
        <v>0.2657534247</v>
      </c>
      <c r="Y357" s="126">
        <f t="shared" si="1427"/>
        <v>0.07062488272</v>
      </c>
      <c r="Z357" s="126">
        <f t="shared" si="1427"/>
        <v>0.1012961484</v>
      </c>
      <c r="AA357" s="126">
        <f t="shared" si="1427"/>
        <v>0.01876880445</v>
      </c>
      <c r="AB357" s="126">
        <f t="shared" si="1427"/>
        <v>0.02691979835</v>
      </c>
      <c r="AC357" s="126">
        <f t="shared" si="1427"/>
        <v>0.03861063953</v>
      </c>
      <c r="AD357" s="126">
        <f t="shared" si="1427"/>
        <v>0.004987874059</v>
      </c>
      <c r="AE357" s="126">
        <f t="shared" si="1427"/>
        <v>0.007154028601</v>
      </c>
      <c r="AF357" s="126">
        <f t="shared" si="1427"/>
        <v>0.01026090968</v>
      </c>
      <c r="AG357" s="126">
        <f t="shared" si="1427"/>
        <v>0.01471705991</v>
      </c>
      <c r="AH357" s="126">
        <f t="shared" si="1427"/>
        <v>0.3811659193</v>
      </c>
      <c r="AI357" s="126">
        <f t="shared" si="1427"/>
        <v>0.1012961484</v>
      </c>
      <c r="AJ357" s="126">
        <f t="shared" si="1427"/>
        <v>0.145287458</v>
      </c>
      <c r="AK357" s="126">
        <f t="shared" si="1427"/>
        <v>0.02691979835</v>
      </c>
      <c r="AL357" s="126">
        <f t="shared" si="1427"/>
        <v>0.03861063953</v>
      </c>
      <c r="AM357" s="126">
        <f t="shared" si="1427"/>
        <v>0.0553786275</v>
      </c>
      <c r="AN357" s="126">
        <f t="shared" si="1427"/>
        <v>0.007154028601</v>
      </c>
      <c r="AO357" s="126">
        <f t="shared" si="1427"/>
        <v>0.01026090968</v>
      </c>
      <c r="AP357" s="126">
        <f t="shared" si="1427"/>
        <v>0.01471705991</v>
      </c>
      <c r="AQ357" s="126">
        <f t="shared" si="1427"/>
        <v>0.02110844546</v>
      </c>
      <c r="AR357" s="126">
        <f t="shared" si="1427"/>
        <v>0.07062488272</v>
      </c>
      <c r="AS357" s="126">
        <f t="shared" si="1427"/>
        <v>0.01876880445</v>
      </c>
      <c r="AT357" s="126">
        <f t="shared" si="1427"/>
        <v>0.02691979835</v>
      </c>
      <c r="AU357" s="126">
        <f t="shared" si="1427"/>
        <v>0.004987874059</v>
      </c>
      <c r="AV357" s="126">
        <f t="shared" si="1427"/>
        <v>0.007154028601</v>
      </c>
      <c r="AW357" s="126">
        <f t="shared" si="1427"/>
        <v>0.01026090968</v>
      </c>
      <c r="AX357" s="126">
        <f t="shared" si="1427"/>
        <v>0.001325544613</v>
      </c>
      <c r="AY357" s="126">
        <f t="shared" si="1427"/>
        <v>0.001901207601</v>
      </c>
      <c r="AZ357" s="126">
        <f t="shared" si="1427"/>
        <v>0.002726871888</v>
      </c>
      <c r="BA357" s="126">
        <f t="shared" si="1427"/>
        <v>0.003911109072</v>
      </c>
      <c r="BB357" s="126">
        <f t="shared" si="1427"/>
        <v>0.1012961484</v>
      </c>
      <c r="BC357" s="126">
        <f t="shared" si="1427"/>
        <v>0.02691979835</v>
      </c>
      <c r="BD357" s="126">
        <f t="shared" si="1427"/>
        <v>0.03861063953</v>
      </c>
      <c r="BE357" s="126">
        <f t="shared" si="1427"/>
        <v>0.007154028601</v>
      </c>
      <c r="BF357" s="126">
        <f t="shared" si="1427"/>
        <v>0.01026090968</v>
      </c>
      <c r="BG357" s="126">
        <f t="shared" si="1427"/>
        <v>0.01471705991</v>
      </c>
      <c r="BH357" s="126">
        <f t="shared" si="1427"/>
        <v>0.001901207601</v>
      </c>
      <c r="BI357" s="126">
        <f t="shared" si="1427"/>
        <v>0.002726871888</v>
      </c>
      <c r="BJ357" s="126">
        <f t="shared" si="1427"/>
        <v>0.003911109072</v>
      </c>
      <c r="BK357" s="126">
        <f t="shared" si="1427"/>
        <v>0.00560964167</v>
      </c>
      <c r="BL357" s="126">
        <f t="shared" si="1427"/>
        <v>0.145287458</v>
      </c>
      <c r="BM357" s="126">
        <f t="shared" si="1427"/>
        <v>0.03861063953</v>
      </c>
      <c r="BN357" s="126">
        <f t="shared" si="1427"/>
        <v>0.0553786275</v>
      </c>
      <c r="BO357" s="126">
        <f t="shared" si="1427"/>
        <v>0.01026090968</v>
      </c>
      <c r="BP357" s="126">
        <f t="shared" si="1427"/>
        <v>0.01471705991</v>
      </c>
      <c r="BQ357" s="126">
        <f t="shared" si="1427"/>
        <v>0.02110844546</v>
      </c>
      <c r="BR357" s="126">
        <f t="shared" si="1427"/>
        <v>0.002726871888</v>
      </c>
      <c r="BS357" s="126">
        <f t="shared" si="1427"/>
        <v>0.003911109072</v>
      </c>
      <c r="BT357" s="126">
        <f t="shared" si="1427"/>
        <v>0.00560964167</v>
      </c>
      <c r="BU357" s="126">
        <f t="shared" si="1427"/>
        <v>0.008045820018</v>
      </c>
      <c r="BV357" s="126">
        <f t="shared" si="1427"/>
        <v>0.01876880445</v>
      </c>
      <c r="BW357" s="126">
        <f t="shared" si="1427"/>
        <v>0.004987874059</v>
      </c>
      <c r="BX357" s="126">
        <f t="shared" si="1427"/>
        <v>0.007154028601</v>
      </c>
      <c r="BY357" s="126">
        <f t="shared" si="1427"/>
        <v>0.001325544613</v>
      </c>
      <c r="BZ357" s="126">
        <f t="shared" si="1427"/>
        <v>0.001901207601</v>
      </c>
      <c r="CA357" s="126">
        <f t="shared" si="1427"/>
        <v>0.002726871888</v>
      </c>
      <c r="CB357" s="126">
        <f t="shared" si="1427"/>
        <v>0.0003522680204</v>
      </c>
      <c r="CC357" s="126">
        <f t="shared" si="1427"/>
        <v>0.0005052524309</v>
      </c>
      <c r="CD357" s="126">
        <f t="shared" si="1427"/>
        <v>0.0007246755429</v>
      </c>
      <c r="CE357" s="126">
        <f t="shared" si="1427"/>
        <v>0.00103939063</v>
      </c>
      <c r="CF357" s="126">
        <f t="shared" si="1427"/>
        <v>0.02691979835</v>
      </c>
      <c r="CG357" s="126">
        <f t="shared" si="1427"/>
        <v>0.007154028601</v>
      </c>
      <c r="CH357" s="126">
        <f t="shared" si="1427"/>
        <v>0.01026090968</v>
      </c>
      <c r="CI357" s="126">
        <f t="shared" si="1427"/>
        <v>0.001901207601</v>
      </c>
      <c r="CJ357" s="126">
        <f t="shared" si="1427"/>
        <v>0.002726871888</v>
      </c>
      <c r="CK357" s="126">
        <f t="shared" si="1427"/>
        <v>0.003911109072</v>
      </c>
      <c r="CL357" s="126">
        <f t="shared" si="1427"/>
        <v>0.0005052524309</v>
      </c>
      <c r="CM357" s="126">
        <f t="shared" si="1427"/>
        <v>0.0007246755429</v>
      </c>
      <c r="CN357" s="126">
        <f t="shared" si="1427"/>
        <v>0.00103939063</v>
      </c>
      <c r="CO357" s="126">
        <f t="shared" si="1427"/>
        <v>0.001490781485</v>
      </c>
      <c r="CP357" s="126">
        <f t="shared" si="1427"/>
        <v>0.03861063953</v>
      </c>
      <c r="CQ357" s="126">
        <f t="shared" si="1427"/>
        <v>0.01026090968</v>
      </c>
      <c r="CR357" s="126">
        <f t="shared" si="1427"/>
        <v>0.01471705991</v>
      </c>
      <c r="CS357" s="126">
        <f t="shared" si="1427"/>
        <v>0.002726871888</v>
      </c>
      <c r="CT357" s="126">
        <f t="shared" si="1427"/>
        <v>0.003911109072</v>
      </c>
      <c r="CU357" s="126">
        <f t="shared" si="1427"/>
        <v>0.00560964167</v>
      </c>
      <c r="CV357" s="126">
        <f t="shared" si="1427"/>
        <v>0.0007246755429</v>
      </c>
      <c r="CW357" s="126">
        <f t="shared" si="1427"/>
        <v>0.00103939063</v>
      </c>
      <c r="CX357" s="126">
        <f t="shared" si="1427"/>
        <v>0.001490781485</v>
      </c>
      <c r="CY357" s="126">
        <f t="shared" si="1427"/>
        <v>0.002138204224</v>
      </c>
      <c r="CZ357" s="126">
        <f t="shared" si="1427"/>
        <v>0.0553786275</v>
      </c>
      <c r="DA357" s="126">
        <f t="shared" si="1427"/>
        <v>0.01471705991</v>
      </c>
      <c r="DB357" s="126">
        <f t="shared" si="1427"/>
        <v>0.02110844546</v>
      </c>
      <c r="DC357" s="126">
        <f t="shared" si="1427"/>
        <v>0.003911109072</v>
      </c>
      <c r="DD357" s="126">
        <f t="shared" si="1427"/>
        <v>0.00560964167</v>
      </c>
      <c r="DE357" s="126">
        <f t="shared" si="1427"/>
        <v>0.008045820018</v>
      </c>
      <c r="DF357" s="126">
        <f t="shared" si="1427"/>
        <v>0.00103939063</v>
      </c>
      <c r="DG357" s="126">
        <f t="shared" si="1427"/>
        <v>0.001490781485</v>
      </c>
      <c r="DH357" s="126">
        <f t="shared" si="1427"/>
        <v>0.002138204224</v>
      </c>
      <c r="DI357" s="126">
        <f t="shared" si="1427"/>
        <v>0.003066792383</v>
      </c>
      <c r="DJ357" s="126">
        <f t="shared" ref="DJ357:DS357" si="1428">$A357*OFFSET($D357,0,DJ$3)</f>
        <v>0.3292231813</v>
      </c>
      <c r="DK357" s="126">
        <f t="shared" si="1428"/>
        <v>0.0874921879</v>
      </c>
      <c r="DL357" s="126">
        <f t="shared" si="1428"/>
        <v>0.1254886565</v>
      </c>
      <c r="DM357" s="126">
        <f t="shared" si="1428"/>
        <v>0.02325134856</v>
      </c>
      <c r="DN357" s="126">
        <f t="shared" si="1428"/>
        <v>0.03334904023</v>
      </c>
      <c r="DO357" s="126">
        <f t="shared" si="1428"/>
        <v>0.04783199913</v>
      </c>
      <c r="DP357" s="126">
        <f t="shared" si="1428"/>
        <v>0.006179125509</v>
      </c>
      <c r="DQ357" s="126">
        <f t="shared" si="1428"/>
        <v>0.00886262165</v>
      </c>
      <c r="DR357" s="126">
        <f t="shared" si="1428"/>
        <v>0.01271151758</v>
      </c>
      <c r="DS357" s="126">
        <f t="shared" si="1428"/>
        <v>0.01823192792</v>
      </c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5">
        <f t="shared" ref="EF357:EO357" si="1429">D357*EF$3</f>
        <v>-0.002271078519</v>
      </c>
      <c r="EG357" s="125">
        <f t="shared" si="1429"/>
        <v>0.1177207338</v>
      </c>
      <c r="EH357" s="125">
        <f t="shared" si="1429"/>
        <v>0.2190921445</v>
      </c>
      <c r="EI357" s="125">
        <f t="shared" si="1429"/>
        <v>-0.02519949663</v>
      </c>
      <c r="EJ357" s="125">
        <f t="shared" si="1429"/>
        <v>0.05416647479</v>
      </c>
      <c r="EK357" s="125">
        <f t="shared" si="1429"/>
        <v>-0.03258660196</v>
      </c>
      <c r="EL357" s="125">
        <f t="shared" si="1429"/>
        <v>0.006403849467</v>
      </c>
      <c r="EM357" s="125">
        <f t="shared" si="1429"/>
        <v>-0.008185156537</v>
      </c>
      <c r="EN357" s="125">
        <f t="shared" si="1429"/>
        <v>-0.01311023209</v>
      </c>
      <c r="EO357" s="125">
        <f t="shared" si="1429"/>
        <v>0.0191819564</v>
      </c>
      <c r="EP357" s="127">
        <f t="shared" si="17"/>
        <v>0.3352125931</v>
      </c>
      <c r="EQ357" s="127">
        <v>-0.01993983432938118</v>
      </c>
      <c r="ER357" s="127">
        <f t="shared" si="18"/>
        <v>0.3292231813</v>
      </c>
      <c r="ES357" s="127">
        <f t="shared" si="19"/>
        <v>0.00003587305464</v>
      </c>
      <c r="ET357" s="127">
        <f t="shared" si="20"/>
        <v>0.01084075245</v>
      </c>
    </row>
    <row r="358">
      <c r="A358" s="123">
        <f>'Yield Tabulations'!Z359</f>
        <v>0.2299168975</v>
      </c>
      <c r="B358" s="124">
        <f>'Yield Tabulations'!V359</f>
        <v>0.2684210526</v>
      </c>
      <c r="C358" s="124">
        <f>'Yield Tabulations'!W359</f>
        <v>0.1871345029</v>
      </c>
      <c r="D358" s="125">
        <f t="shared" si="11"/>
        <v>1</v>
      </c>
      <c r="E358" s="125">
        <f t="shared" ref="E358:M358" si="1430">POWER($B358,E$1)*POWER($C358,E$2)</f>
        <v>0.1871345029</v>
      </c>
      <c r="F358" s="125">
        <f t="shared" si="1430"/>
        <v>0.2684210526</v>
      </c>
      <c r="G358" s="125">
        <f t="shared" si="1430"/>
        <v>0.03501932218</v>
      </c>
      <c r="H358" s="125">
        <f t="shared" si="1430"/>
        <v>0.05023084026</v>
      </c>
      <c r="I358" s="125">
        <f t="shared" si="1430"/>
        <v>0.0720498615</v>
      </c>
      <c r="J358" s="125">
        <f t="shared" si="1430"/>
        <v>0.00655332345</v>
      </c>
      <c r="K358" s="125">
        <f t="shared" si="1430"/>
        <v>0.009399923323</v>
      </c>
      <c r="L358" s="125">
        <f t="shared" si="1430"/>
        <v>0.01348301502</v>
      </c>
      <c r="M358" s="125">
        <f t="shared" si="1430"/>
        <v>0.01933969966</v>
      </c>
      <c r="N358" s="126">
        <f t="shared" ref="N358:DI358" si="1431">OFFSET($D358,0,N$2)*OFFSET($D358,0,N$3)</f>
        <v>1</v>
      </c>
      <c r="O358" s="126">
        <f t="shared" si="1431"/>
        <v>0.1871345029</v>
      </c>
      <c r="P358" s="126">
        <f t="shared" si="1431"/>
        <v>0.2684210526</v>
      </c>
      <c r="Q358" s="126">
        <f t="shared" si="1431"/>
        <v>0.03501932218</v>
      </c>
      <c r="R358" s="126">
        <f t="shared" si="1431"/>
        <v>0.05023084026</v>
      </c>
      <c r="S358" s="126">
        <f t="shared" si="1431"/>
        <v>0.0720498615</v>
      </c>
      <c r="T358" s="126">
        <f t="shared" si="1431"/>
        <v>0.00655332345</v>
      </c>
      <c r="U358" s="126">
        <f t="shared" si="1431"/>
        <v>0.009399923323</v>
      </c>
      <c r="V358" s="126">
        <f t="shared" si="1431"/>
        <v>0.01348301502</v>
      </c>
      <c r="W358" s="126">
        <f t="shared" si="1431"/>
        <v>0.01933969966</v>
      </c>
      <c r="X358" s="126">
        <f t="shared" si="1431"/>
        <v>0.1871345029</v>
      </c>
      <c r="Y358" s="126">
        <f t="shared" si="1431"/>
        <v>0.03501932218</v>
      </c>
      <c r="Z358" s="126">
        <f t="shared" si="1431"/>
        <v>0.05023084026</v>
      </c>
      <c r="AA358" s="126">
        <f t="shared" si="1431"/>
        <v>0.00655332345</v>
      </c>
      <c r="AB358" s="126">
        <f t="shared" si="1431"/>
        <v>0.009399923323</v>
      </c>
      <c r="AC358" s="126">
        <f t="shared" si="1431"/>
        <v>0.01348301502</v>
      </c>
      <c r="AD358" s="126">
        <f t="shared" si="1431"/>
        <v>0.001226352926</v>
      </c>
      <c r="AE358" s="126">
        <f t="shared" si="1431"/>
        <v>0.001759049979</v>
      </c>
      <c r="AF358" s="126">
        <f t="shared" si="1431"/>
        <v>0.002523137313</v>
      </c>
      <c r="AG358" s="126">
        <f t="shared" si="1431"/>
        <v>0.003619125083</v>
      </c>
      <c r="AH358" s="126">
        <f t="shared" si="1431"/>
        <v>0.2684210526</v>
      </c>
      <c r="AI358" s="126">
        <f t="shared" si="1431"/>
        <v>0.05023084026</v>
      </c>
      <c r="AJ358" s="126">
        <f t="shared" si="1431"/>
        <v>0.0720498615</v>
      </c>
      <c r="AK358" s="126">
        <f t="shared" si="1431"/>
        <v>0.009399923323</v>
      </c>
      <c r="AL358" s="126">
        <f t="shared" si="1431"/>
        <v>0.01348301502</v>
      </c>
      <c r="AM358" s="126">
        <f t="shared" si="1431"/>
        <v>0.01933969966</v>
      </c>
      <c r="AN358" s="126">
        <f t="shared" si="1431"/>
        <v>0.001759049979</v>
      </c>
      <c r="AO358" s="126">
        <f t="shared" si="1431"/>
        <v>0.002523137313</v>
      </c>
      <c r="AP358" s="126">
        <f t="shared" si="1431"/>
        <v>0.003619125083</v>
      </c>
      <c r="AQ358" s="126">
        <f t="shared" si="1431"/>
        <v>0.005191182542</v>
      </c>
      <c r="AR358" s="126">
        <f t="shared" si="1431"/>
        <v>0.03501932218</v>
      </c>
      <c r="AS358" s="126">
        <f t="shared" si="1431"/>
        <v>0.00655332345</v>
      </c>
      <c r="AT358" s="126">
        <f t="shared" si="1431"/>
        <v>0.009399923323</v>
      </c>
      <c r="AU358" s="126">
        <f t="shared" si="1431"/>
        <v>0.001226352926</v>
      </c>
      <c r="AV358" s="126">
        <f t="shared" si="1431"/>
        <v>0.001759049979</v>
      </c>
      <c r="AW358" s="126">
        <f t="shared" si="1431"/>
        <v>0.002523137313</v>
      </c>
      <c r="AX358" s="126">
        <f t="shared" si="1431"/>
        <v>0.0002294929453</v>
      </c>
      <c r="AY358" s="126">
        <f t="shared" si="1431"/>
        <v>0.0003291789434</v>
      </c>
      <c r="AZ358" s="126">
        <f t="shared" si="1431"/>
        <v>0.0004721660469</v>
      </c>
      <c r="BA358" s="126">
        <f t="shared" si="1431"/>
        <v>0.0006772631735</v>
      </c>
      <c r="BB358" s="126">
        <f t="shared" si="1431"/>
        <v>0.05023084026</v>
      </c>
      <c r="BC358" s="126">
        <f t="shared" si="1431"/>
        <v>0.009399923323</v>
      </c>
      <c r="BD358" s="126">
        <f t="shared" si="1431"/>
        <v>0.01348301502</v>
      </c>
      <c r="BE358" s="126">
        <f t="shared" si="1431"/>
        <v>0.001759049979</v>
      </c>
      <c r="BF358" s="126">
        <f t="shared" si="1431"/>
        <v>0.002523137313</v>
      </c>
      <c r="BG358" s="126">
        <f t="shared" si="1431"/>
        <v>0.003619125083</v>
      </c>
      <c r="BH358" s="126">
        <f t="shared" si="1431"/>
        <v>0.0003291789434</v>
      </c>
      <c r="BI358" s="126">
        <f t="shared" si="1431"/>
        <v>0.0004721660469</v>
      </c>
      <c r="BJ358" s="126">
        <f t="shared" si="1431"/>
        <v>0.0006772631735</v>
      </c>
      <c r="BK358" s="126">
        <f t="shared" si="1431"/>
        <v>0.0009714493645</v>
      </c>
      <c r="BL358" s="126">
        <f t="shared" si="1431"/>
        <v>0.0720498615</v>
      </c>
      <c r="BM358" s="126">
        <f t="shared" si="1431"/>
        <v>0.01348301502</v>
      </c>
      <c r="BN358" s="126">
        <f t="shared" si="1431"/>
        <v>0.01933969966</v>
      </c>
      <c r="BO358" s="126">
        <f t="shared" si="1431"/>
        <v>0.002523137313</v>
      </c>
      <c r="BP358" s="126">
        <f t="shared" si="1431"/>
        <v>0.003619125083</v>
      </c>
      <c r="BQ358" s="126">
        <f t="shared" si="1431"/>
        <v>0.005191182542</v>
      </c>
      <c r="BR358" s="126">
        <f t="shared" si="1431"/>
        <v>0.0004721660469</v>
      </c>
      <c r="BS358" s="126">
        <f t="shared" si="1431"/>
        <v>0.0006772631735</v>
      </c>
      <c r="BT358" s="126">
        <f t="shared" si="1431"/>
        <v>0.0009714493645</v>
      </c>
      <c r="BU358" s="126">
        <f t="shared" si="1431"/>
        <v>0.001393422682</v>
      </c>
      <c r="BV358" s="126">
        <f t="shared" si="1431"/>
        <v>0.00655332345</v>
      </c>
      <c r="BW358" s="126">
        <f t="shared" si="1431"/>
        <v>0.001226352926</v>
      </c>
      <c r="BX358" s="126">
        <f t="shared" si="1431"/>
        <v>0.001759049979</v>
      </c>
      <c r="BY358" s="126">
        <f t="shared" si="1431"/>
        <v>0.0002294929453</v>
      </c>
      <c r="BZ358" s="126">
        <f t="shared" si="1431"/>
        <v>0.0003291789434</v>
      </c>
      <c r="CA358" s="126">
        <f t="shared" si="1431"/>
        <v>0.0004721660469</v>
      </c>
      <c r="CB358" s="126">
        <f t="shared" si="1431"/>
        <v>0.00004294604824</v>
      </c>
      <c r="CC358" s="126">
        <f t="shared" si="1431"/>
        <v>0.00006160073794</v>
      </c>
      <c r="CD358" s="126">
        <f t="shared" si="1431"/>
        <v>0.00008835855848</v>
      </c>
      <c r="CE358" s="126">
        <f t="shared" si="1431"/>
        <v>0.0001267393073</v>
      </c>
      <c r="CF358" s="126">
        <f t="shared" si="1431"/>
        <v>0.009399923323</v>
      </c>
      <c r="CG358" s="126">
        <f t="shared" si="1431"/>
        <v>0.001759049979</v>
      </c>
      <c r="CH358" s="126">
        <f t="shared" si="1431"/>
        <v>0.002523137313</v>
      </c>
      <c r="CI358" s="126">
        <f t="shared" si="1431"/>
        <v>0.0003291789434</v>
      </c>
      <c r="CJ358" s="126">
        <f t="shared" si="1431"/>
        <v>0.0004721660469</v>
      </c>
      <c r="CK358" s="126">
        <f t="shared" si="1431"/>
        <v>0.0006772631735</v>
      </c>
      <c r="CL358" s="126">
        <f t="shared" si="1431"/>
        <v>0.00006160073794</v>
      </c>
      <c r="CM358" s="126">
        <f t="shared" si="1431"/>
        <v>0.00008835855848</v>
      </c>
      <c r="CN358" s="126">
        <f t="shared" si="1431"/>
        <v>0.0001267393073</v>
      </c>
      <c r="CO358" s="126">
        <f t="shared" si="1431"/>
        <v>0.0001817916939</v>
      </c>
      <c r="CP358" s="126">
        <f t="shared" si="1431"/>
        <v>0.01348301502</v>
      </c>
      <c r="CQ358" s="126">
        <f t="shared" si="1431"/>
        <v>0.002523137313</v>
      </c>
      <c r="CR358" s="126">
        <f t="shared" si="1431"/>
        <v>0.003619125083</v>
      </c>
      <c r="CS358" s="126">
        <f t="shared" si="1431"/>
        <v>0.0004721660469</v>
      </c>
      <c r="CT358" s="126">
        <f t="shared" si="1431"/>
        <v>0.0006772631735</v>
      </c>
      <c r="CU358" s="126">
        <f t="shared" si="1431"/>
        <v>0.0009714493645</v>
      </c>
      <c r="CV358" s="126">
        <f t="shared" si="1431"/>
        <v>0.00008835855848</v>
      </c>
      <c r="CW358" s="126">
        <f t="shared" si="1431"/>
        <v>0.0001267393073</v>
      </c>
      <c r="CX358" s="126">
        <f t="shared" si="1431"/>
        <v>0.0001817916939</v>
      </c>
      <c r="CY358" s="126">
        <f t="shared" si="1431"/>
        <v>0.000260757461</v>
      </c>
      <c r="CZ358" s="126">
        <f t="shared" si="1431"/>
        <v>0.01933969966</v>
      </c>
      <c r="DA358" s="126">
        <f t="shared" si="1431"/>
        <v>0.003619125083</v>
      </c>
      <c r="DB358" s="126">
        <f t="shared" si="1431"/>
        <v>0.005191182542</v>
      </c>
      <c r="DC358" s="126">
        <f t="shared" si="1431"/>
        <v>0.0006772631735</v>
      </c>
      <c r="DD358" s="126">
        <f t="shared" si="1431"/>
        <v>0.0009714493645</v>
      </c>
      <c r="DE358" s="126">
        <f t="shared" si="1431"/>
        <v>0.001393422682</v>
      </c>
      <c r="DF358" s="126">
        <f t="shared" si="1431"/>
        <v>0.0001267393073</v>
      </c>
      <c r="DG358" s="126">
        <f t="shared" si="1431"/>
        <v>0.0001817916939</v>
      </c>
      <c r="DH358" s="126">
        <f t="shared" si="1431"/>
        <v>0.000260757461</v>
      </c>
      <c r="DI358" s="126">
        <f t="shared" si="1431"/>
        <v>0.0003740239831</v>
      </c>
      <c r="DJ358" s="126">
        <f t="shared" ref="DJ358:DS358" si="1432">$A358*OFFSET($D358,0,DJ$3)</f>
        <v>0.2299168975</v>
      </c>
      <c r="DK358" s="126">
        <f t="shared" si="1432"/>
        <v>0.04302538433</v>
      </c>
      <c r="DL358" s="126">
        <f t="shared" si="1432"/>
        <v>0.06171453565</v>
      </c>
      <c r="DM358" s="126">
        <f t="shared" si="1432"/>
        <v>0.008051533909</v>
      </c>
      <c r="DN358" s="126">
        <f t="shared" si="1432"/>
        <v>0.01154891895</v>
      </c>
      <c r="DO358" s="126">
        <f t="shared" si="1432"/>
        <v>0.01656548062</v>
      </c>
      <c r="DP358" s="126">
        <f t="shared" si="1432"/>
        <v>0.001506719796</v>
      </c>
      <c r="DQ358" s="126">
        <f t="shared" si="1432"/>
        <v>0.002161201207</v>
      </c>
      <c r="DR358" s="126">
        <f t="shared" si="1432"/>
        <v>0.003099972982</v>
      </c>
      <c r="DS358" s="126">
        <f t="shared" si="1432"/>
        <v>0.004446523746</v>
      </c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5">
        <f t="shared" ref="EF358:EO358" si="1433">D358*EF$3</f>
        <v>-0.002271078519</v>
      </c>
      <c r="EG358" s="125">
        <f t="shared" si="1433"/>
        <v>0.08289492797</v>
      </c>
      <c r="EH358" s="125">
        <f t="shared" si="1433"/>
        <v>0.1542869944</v>
      </c>
      <c r="EI358" s="125">
        <f t="shared" si="1433"/>
        <v>-0.01249516116</v>
      </c>
      <c r="EJ358" s="125">
        <f t="shared" si="1433"/>
        <v>0.0268601283</v>
      </c>
      <c r="EK358" s="125">
        <f t="shared" si="1433"/>
        <v>-0.01616010212</v>
      </c>
      <c r="EL358" s="125">
        <f t="shared" si="1433"/>
        <v>0.002235970703</v>
      </c>
      <c r="EM358" s="125">
        <f t="shared" si="1433"/>
        <v>-0.002858113677</v>
      </c>
      <c r="EN358" s="125">
        <f t="shared" si="1433"/>
        <v>-0.00457815406</v>
      </c>
      <c r="EO358" s="125">
        <f t="shared" si="1433"/>
        <v>0.006698852834</v>
      </c>
      <c r="EP358" s="127">
        <f t="shared" si="17"/>
        <v>0.2346142646</v>
      </c>
      <c r="EQ358" s="127">
        <v>-0.01993983432938118</v>
      </c>
      <c r="ER358" s="127">
        <f t="shared" si="18"/>
        <v>0.2299168975</v>
      </c>
      <c r="ES358" s="127">
        <f t="shared" si="19"/>
        <v>0.00002206525796</v>
      </c>
      <c r="ET358" s="127">
        <f t="shared" si="20"/>
        <v>0.04138181928</v>
      </c>
    </row>
    <row r="359">
      <c r="A359" s="123">
        <f>'Yield Tabulations'!Z360</f>
        <v>0.2592592593</v>
      </c>
      <c r="B359" s="124">
        <f>'Yield Tabulations'!V360</f>
        <v>0.2661064426</v>
      </c>
      <c r="C359" s="124">
        <f>'Yield Tabulations'!W360</f>
        <v>0.25</v>
      </c>
      <c r="D359" s="125">
        <f t="shared" si="11"/>
        <v>1</v>
      </c>
      <c r="E359" s="125">
        <f t="shared" ref="E359:M359" si="1434">POWER($B359,E$1)*POWER($C359,E$2)</f>
        <v>0.25</v>
      </c>
      <c r="F359" s="125">
        <f t="shared" si="1434"/>
        <v>0.2661064426</v>
      </c>
      <c r="G359" s="125">
        <f t="shared" si="1434"/>
        <v>0.0625</v>
      </c>
      <c r="H359" s="125">
        <f t="shared" si="1434"/>
        <v>0.06652661064</v>
      </c>
      <c r="I359" s="125">
        <f t="shared" si="1434"/>
        <v>0.07081263878</v>
      </c>
      <c r="J359" s="125">
        <f t="shared" si="1434"/>
        <v>0.015625</v>
      </c>
      <c r="K359" s="125">
        <f t="shared" si="1434"/>
        <v>0.01663165266</v>
      </c>
      <c r="L359" s="125">
        <f t="shared" si="1434"/>
        <v>0.0177031597</v>
      </c>
      <c r="M359" s="125">
        <f t="shared" si="1434"/>
        <v>0.0188436994</v>
      </c>
      <c r="N359" s="126">
        <f t="shared" ref="N359:DI359" si="1435">OFFSET($D359,0,N$2)*OFFSET($D359,0,N$3)</f>
        <v>1</v>
      </c>
      <c r="O359" s="126">
        <f t="shared" si="1435"/>
        <v>0.25</v>
      </c>
      <c r="P359" s="126">
        <f t="shared" si="1435"/>
        <v>0.2661064426</v>
      </c>
      <c r="Q359" s="126">
        <f t="shared" si="1435"/>
        <v>0.0625</v>
      </c>
      <c r="R359" s="126">
        <f t="shared" si="1435"/>
        <v>0.06652661064</v>
      </c>
      <c r="S359" s="126">
        <f t="shared" si="1435"/>
        <v>0.07081263878</v>
      </c>
      <c r="T359" s="126">
        <f t="shared" si="1435"/>
        <v>0.015625</v>
      </c>
      <c r="U359" s="126">
        <f t="shared" si="1435"/>
        <v>0.01663165266</v>
      </c>
      <c r="V359" s="126">
        <f t="shared" si="1435"/>
        <v>0.0177031597</v>
      </c>
      <c r="W359" s="126">
        <f t="shared" si="1435"/>
        <v>0.0188436994</v>
      </c>
      <c r="X359" s="126">
        <f t="shared" si="1435"/>
        <v>0.25</v>
      </c>
      <c r="Y359" s="126">
        <f t="shared" si="1435"/>
        <v>0.0625</v>
      </c>
      <c r="Z359" s="126">
        <f t="shared" si="1435"/>
        <v>0.06652661064</v>
      </c>
      <c r="AA359" s="126">
        <f t="shared" si="1435"/>
        <v>0.015625</v>
      </c>
      <c r="AB359" s="126">
        <f t="shared" si="1435"/>
        <v>0.01663165266</v>
      </c>
      <c r="AC359" s="126">
        <f t="shared" si="1435"/>
        <v>0.0177031597</v>
      </c>
      <c r="AD359" s="126">
        <f t="shared" si="1435"/>
        <v>0.00390625</v>
      </c>
      <c r="AE359" s="126">
        <f t="shared" si="1435"/>
        <v>0.004157913165</v>
      </c>
      <c r="AF359" s="126">
        <f t="shared" si="1435"/>
        <v>0.004425789924</v>
      </c>
      <c r="AG359" s="126">
        <f t="shared" si="1435"/>
        <v>0.004710924849</v>
      </c>
      <c r="AH359" s="126">
        <f t="shared" si="1435"/>
        <v>0.2661064426</v>
      </c>
      <c r="AI359" s="126">
        <f t="shared" si="1435"/>
        <v>0.06652661064</v>
      </c>
      <c r="AJ359" s="126">
        <f t="shared" si="1435"/>
        <v>0.07081263878</v>
      </c>
      <c r="AK359" s="126">
        <f t="shared" si="1435"/>
        <v>0.01663165266</v>
      </c>
      <c r="AL359" s="126">
        <f t="shared" si="1435"/>
        <v>0.0177031597</v>
      </c>
      <c r="AM359" s="126">
        <f t="shared" si="1435"/>
        <v>0.0188436994</v>
      </c>
      <c r="AN359" s="126">
        <f t="shared" si="1435"/>
        <v>0.004157913165</v>
      </c>
      <c r="AO359" s="126">
        <f t="shared" si="1435"/>
        <v>0.004425789924</v>
      </c>
      <c r="AP359" s="126">
        <f t="shared" si="1435"/>
        <v>0.004710924849</v>
      </c>
      <c r="AQ359" s="126">
        <f t="shared" si="1435"/>
        <v>0.005014429811</v>
      </c>
      <c r="AR359" s="126">
        <f t="shared" si="1435"/>
        <v>0.0625</v>
      </c>
      <c r="AS359" s="126">
        <f t="shared" si="1435"/>
        <v>0.015625</v>
      </c>
      <c r="AT359" s="126">
        <f t="shared" si="1435"/>
        <v>0.01663165266</v>
      </c>
      <c r="AU359" s="126">
        <f t="shared" si="1435"/>
        <v>0.00390625</v>
      </c>
      <c r="AV359" s="126">
        <f t="shared" si="1435"/>
        <v>0.004157913165</v>
      </c>
      <c r="AW359" s="126">
        <f t="shared" si="1435"/>
        <v>0.004425789924</v>
      </c>
      <c r="AX359" s="126">
        <f t="shared" si="1435"/>
        <v>0.0009765625</v>
      </c>
      <c r="AY359" s="126">
        <f t="shared" si="1435"/>
        <v>0.001039478291</v>
      </c>
      <c r="AZ359" s="126">
        <f t="shared" si="1435"/>
        <v>0.001106447481</v>
      </c>
      <c r="BA359" s="126">
        <f t="shared" si="1435"/>
        <v>0.001177731212</v>
      </c>
      <c r="BB359" s="126">
        <f t="shared" si="1435"/>
        <v>0.06652661064</v>
      </c>
      <c r="BC359" s="126">
        <f t="shared" si="1435"/>
        <v>0.01663165266</v>
      </c>
      <c r="BD359" s="126">
        <f t="shared" si="1435"/>
        <v>0.0177031597</v>
      </c>
      <c r="BE359" s="126">
        <f t="shared" si="1435"/>
        <v>0.004157913165</v>
      </c>
      <c r="BF359" s="126">
        <f t="shared" si="1435"/>
        <v>0.004425789924</v>
      </c>
      <c r="BG359" s="126">
        <f t="shared" si="1435"/>
        <v>0.004710924849</v>
      </c>
      <c r="BH359" s="126">
        <f t="shared" si="1435"/>
        <v>0.001039478291</v>
      </c>
      <c r="BI359" s="126">
        <f t="shared" si="1435"/>
        <v>0.001106447481</v>
      </c>
      <c r="BJ359" s="126">
        <f t="shared" si="1435"/>
        <v>0.001177731212</v>
      </c>
      <c r="BK359" s="126">
        <f t="shared" si="1435"/>
        <v>0.001253607453</v>
      </c>
      <c r="BL359" s="126">
        <f t="shared" si="1435"/>
        <v>0.07081263878</v>
      </c>
      <c r="BM359" s="126">
        <f t="shared" si="1435"/>
        <v>0.0177031597</v>
      </c>
      <c r="BN359" s="126">
        <f t="shared" si="1435"/>
        <v>0.0188436994</v>
      </c>
      <c r="BO359" s="126">
        <f t="shared" si="1435"/>
        <v>0.004425789924</v>
      </c>
      <c r="BP359" s="126">
        <f t="shared" si="1435"/>
        <v>0.004710924849</v>
      </c>
      <c r="BQ359" s="126">
        <f t="shared" si="1435"/>
        <v>0.005014429811</v>
      </c>
      <c r="BR359" s="126">
        <f t="shared" si="1435"/>
        <v>0.001106447481</v>
      </c>
      <c r="BS359" s="126">
        <f t="shared" si="1435"/>
        <v>0.001177731212</v>
      </c>
      <c r="BT359" s="126">
        <f t="shared" si="1435"/>
        <v>0.001253607453</v>
      </c>
      <c r="BU359" s="126">
        <f t="shared" si="1435"/>
        <v>0.001334372079</v>
      </c>
      <c r="BV359" s="126">
        <f t="shared" si="1435"/>
        <v>0.015625</v>
      </c>
      <c r="BW359" s="126">
        <f t="shared" si="1435"/>
        <v>0.00390625</v>
      </c>
      <c r="BX359" s="126">
        <f t="shared" si="1435"/>
        <v>0.004157913165</v>
      </c>
      <c r="BY359" s="126">
        <f t="shared" si="1435"/>
        <v>0.0009765625</v>
      </c>
      <c r="BZ359" s="126">
        <f t="shared" si="1435"/>
        <v>0.001039478291</v>
      </c>
      <c r="CA359" s="126">
        <f t="shared" si="1435"/>
        <v>0.001106447481</v>
      </c>
      <c r="CB359" s="126">
        <f t="shared" si="1435"/>
        <v>0.000244140625</v>
      </c>
      <c r="CC359" s="126">
        <f t="shared" si="1435"/>
        <v>0.0002598695728</v>
      </c>
      <c r="CD359" s="126">
        <f t="shared" si="1435"/>
        <v>0.0002766118702</v>
      </c>
      <c r="CE359" s="126">
        <f t="shared" si="1435"/>
        <v>0.0002944328031</v>
      </c>
      <c r="CF359" s="126">
        <f t="shared" si="1435"/>
        <v>0.01663165266</v>
      </c>
      <c r="CG359" s="126">
        <f t="shared" si="1435"/>
        <v>0.004157913165</v>
      </c>
      <c r="CH359" s="126">
        <f t="shared" si="1435"/>
        <v>0.004425789924</v>
      </c>
      <c r="CI359" s="126">
        <f t="shared" si="1435"/>
        <v>0.001039478291</v>
      </c>
      <c r="CJ359" s="126">
        <f t="shared" si="1435"/>
        <v>0.001106447481</v>
      </c>
      <c r="CK359" s="126">
        <f t="shared" si="1435"/>
        <v>0.001177731212</v>
      </c>
      <c r="CL359" s="126">
        <f t="shared" si="1435"/>
        <v>0.0002598695728</v>
      </c>
      <c r="CM359" s="126">
        <f t="shared" si="1435"/>
        <v>0.0002766118702</v>
      </c>
      <c r="CN359" s="126">
        <f t="shared" si="1435"/>
        <v>0.0002944328031</v>
      </c>
      <c r="CO359" s="126">
        <f t="shared" si="1435"/>
        <v>0.0003134018632</v>
      </c>
      <c r="CP359" s="126">
        <f t="shared" si="1435"/>
        <v>0.0177031597</v>
      </c>
      <c r="CQ359" s="126">
        <f t="shared" si="1435"/>
        <v>0.004425789924</v>
      </c>
      <c r="CR359" s="126">
        <f t="shared" si="1435"/>
        <v>0.004710924849</v>
      </c>
      <c r="CS359" s="126">
        <f t="shared" si="1435"/>
        <v>0.001106447481</v>
      </c>
      <c r="CT359" s="126">
        <f t="shared" si="1435"/>
        <v>0.001177731212</v>
      </c>
      <c r="CU359" s="126">
        <f t="shared" si="1435"/>
        <v>0.001253607453</v>
      </c>
      <c r="CV359" s="126">
        <f t="shared" si="1435"/>
        <v>0.0002766118702</v>
      </c>
      <c r="CW359" s="126">
        <f t="shared" si="1435"/>
        <v>0.0002944328031</v>
      </c>
      <c r="CX359" s="126">
        <f t="shared" si="1435"/>
        <v>0.0003134018632</v>
      </c>
      <c r="CY359" s="126">
        <f t="shared" si="1435"/>
        <v>0.0003335930196</v>
      </c>
      <c r="CZ359" s="126">
        <f t="shared" si="1435"/>
        <v>0.0188436994</v>
      </c>
      <c r="DA359" s="126">
        <f t="shared" si="1435"/>
        <v>0.004710924849</v>
      </c>
      <c r="DB359" s="126">
        <f t="shared" si="1435"/>
        <v>0.005014429811</v>
      </c>
      <c r="DC359" s="126">
        <f t="shared" si="1435"/>
        <v>0.001177731212</v>
      </c>
      <c r="DD359" s="126">
        <f t="shared" si="1435"/>
        <v>0.001253607453</v>
      </c>
      <c r="DE359" s="126">
        <f t="shared" si="1435"/>
        <v>0.001334372079</v>
      </c>
      <c r="DF359" s="126">
        <f t="shared" si="1435"/>
        <v>0.0002944328031</v>
      </c>
      <c r="DG359" s="126">
        <f t="shared" si="1435"/>
        <v>0.0003134018632</v>
      </c>
      <c r="DH359" s="126">
        <f t="shared" si="1435"/>
        <v>0.0003335930196</v>
      </c>
      <c r="DI359" s="126">
        <f t="shared" si="1435"/>
        <v>0.0003550850069</v>
      </c>
      <c r="DJ359" s="126">
        <f t="shared" ref="DJ359:DS359" si="1436">$A359*OFFSET($D359,0,DJ$3)</f>
        <v>0.2592592593</v>
      </c>
      <c r="DK359" s="126">
        <f t="shared" si="1436"/>
        <v>0.06481481481</v>
      </c>
      <c r="DL359" s="126">
        <f t="shared" si="1436"/>
        <v>0.06899055919</v>
      </c>
      <c r="DM359" s="126">
        <f t="shared" si="1436"/>
        <v>0.0162037037</v>
      </c>
      <c r="DN359" s="126">
        <f t="shared" si="1436"/>
        <v>0.0172476398</v>
      </c>
      <c r="DO359" s="126">
        <f t="shared" si="1436"/>
        <v>0.01835883228</v>
      </c>
      <c r="DP359" s="126">
        <f t="shared" si="1436"/>
        <v>0.004050925926</v>
      </c>
      <c r="DQ359" s="126">
        <f t="shared" si="1436"/>
        <v>0.004311909949</v>
      </c>
      <c r="DR359" s="126">
        <f t="shared" si="1436"/>
        <v>0.004589708069</v>
      </c>
      <c r="DS359" s="126">
        <f t="shared" si="1436"/>
        <v>0.004885403547</v>
      </c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5">
        <f t="shared" ref="EF359:EO359" si="1437">D359*EF$3</f>
        <v>-0.002271078519</v>
      </c>
      <c r="EG359" s="125">
        <f t="shared" si="1437"/>
        <v>0.1107424428</v>
      </c>
      <c r="EH359" s="125">
        <f t="shared" si="1437"/>
        <v>0.1529565688</v>
      </c>
      <c r="EI359" s="125">
        <f t="shared" si="1437"/>
        <v>-0.02230047653</v>
      </c>
      <c r="EJ359" s="125">
        <f t="shared" si="1437"/>
        <v>0.03557402759</v>
      </c>
      <c r="EK359" s="125">
        <f t="shared" si="1437"/>
        <v>-0.01588260477</v>
      </c>
      <c r="EL359" s="125">
        <f t="shared" si="1437"/>
        <v>0.005331194547</v>
      </c>
      <c r="EM359" s="125">
        <f t="shared" si="1437"/>
        <v>-0.005056972521</v>
      </c>
      <c r="EN359" s="125">
        <f t="shared" si="1437"/>
        <v>-0.00601110303</v>
      </c>
      <c r="EO359" s="125">
        <f t="shared" si="1437"/>
        <v>0.006527049091</v>
      </c>
      <c r="EP359" s="127">
        <f t="shared" si="17"/>
        <v>0.2596090475</v>
      </c>
      <c r="EQ359" s="127">
        <v>-0.01993983432938118</v>
      </c>
      <c r="ER359" s="127">
        <f t="shared" si="18"/>
        <v>0.2592592593</v>
      </c>
      <c r="ES359" s="127">
        <f t="shared" si="19"/>
        <v>0.0000001223518112</v>
      </c>
      <c r="ET359" s="127">
        <f t="shared" si="20"/>
        <v>0.0303048408</v>
      </c>
    </row>
    <row r="360">
      <c r="A360" s="123">
        <f>'Yield Tabulations'!Z361</f>
        <v>0.251874063</v>
      </c>
      <c r="B360" s="124">
        <f>'Yield Tabulations'!V361</f>
        <v>0.2748091603</v>
      </c>
      <c r="C360" s="124">
        <f>'Yield Tabulations'!W361</f>
        <v>0.2189781022</v>
      </c>
      <c r="D360" s="125">
        <f t="shared" si="11"/>
        <v>1</v>
      </c>
      <c r="E360" s="125">
        <f t="shared" ref="E360:M360" si="1438">POWER($B360,E$1)*POWER($C360,E$2)</f>
        <v>0.2189781022</v>
      </c>
      <c r="F360" s="125">
        <f t="shared" si="1438"/>
        <v>0.2748091603</v>
      </c>
      <c r="G360" s="125">
        <f t="shared" si="1438"/>
        <v>0.04795140924</v>
      </c>
      <c r="H360" s="125">
        <f t="shared" si="1438"/>
        <v>0.06017718839</v>
      </c>
      <c r="I360" s="125">
        <f t="shared" si="1438"/>
        <v>0.07552007459</v>
      </c>
      <c r="J360" s="125">
        <f t="shared" si="1438"/>
        <v>0.01050030859</v>
      </c>
      <c r="K360" s="125">
        <f t="shared" si="1438"/>
        <v>0.01317748651</v>
      </c>
      <c r="L360" s="125">
        <f t="shared" si="1438"/>
        <v>0.01653724261</v>
      </c>
      <c r="M360" s="125">
        <f t="shared" si="1438"/>
        <v>0.02075360828</v>
      </c>
      <c r="N360" s="126">
        <f t="shared" ref="N360:DI360" si="1439">OFFSET($D360,0,N$2)*OFFSET($D360,0,N$3)</f>
        <v>1</v>
      </c>
      <c r="O360" s="126">
        <f t="shared" si="1439"/>
        <v>0.2189781022</v>
      </c>
      <c r="P360" s="126">
        <f t="shared" si="1439"/>
        <v>0.2748091603</v>
      </c>
      <c r="Q360" s="126">
        <f t="shared" si="1439"/>
        <v>0.04795140924</v>
      </c>
      <c r="R360" s="126">
        <f t="shared" si="1439"/>
        <v>0.06017718839</v>
      </c>
      <c r="S360" s="126">
        <f t="shared" si="1439"/>
        <v>0.07552007459</v>
      </c>
      <c r="T360" s="126">
        <f t="shared" si="1439"/>
        <v>0.01050030859</v>
      </c>
      <c r="U360" s="126">
        <f t="shared" si="1439"/>
        <v>0.01317748651</v>
      </c>
      <c r="V360" s="126">
        <f t="shared" si="1439"/>
        <v>0.01653724261</v>
      </c>
      <c r="W360" s="126">
        <f t="shared" si="1439"/>
        <v>0.02075360828</v>
      </c>
      <c r="X360" s="126">
        <f t="shared" si="1439"/>
        <v>0.2189781022</v>
      </c>
      <c r="Y360" s="126">
        <f t="shared" si="1439"/>
        <v>0.04795140924</v>
      </c>
      <c r="Z360" s="126">
        <f t="shared" si="1439"/>
        <v>0.06017718839</v>
      </c>
      <c r="AA360" s="126">
        <f t="shared" si="1439"/>
        <v>0.01050030859</v>
      </c>
      <c r="AB360" s="126">
        <f t="shared" si="1439"/>
        <v>0.01317748651</v>
      </c>
      <c r="AC360" s="126">
        <f t="shared" si="1439"/>
        <v>0.01653724261</v>
      </c>
      <c r="AD360" s="126">
        <f t="shared" si="1439"/>
        <v>0.002299337648</v>
      </c>
      <c r="AE360" s="126">
        <f t="shared" si="1439"/>
        <v>0.002885580987</v>
      </c>
      <c r="AF360" s="126">
        <f t="shared" si="1439"/>
        <v>0.003621294002</v>
      </c>
      <c r="AG360" s="126">
        <f t="shared" si="1439"/>
        <v>0.004544585756</v>
      </c>
      <c r="AH360" s="126">
        <f t="shared" si="1439"/>
        <v>0.2748091603</v>
      </c>
      <c r="AI360" s="126">
        <f t="shared" si="1439"/>
        <v>0.06017718839</v>
      </c>
      <c r="AJ360" s="126">
        <f t="shared" si="1439"/>
        <v>0.07552007459</v>
      </c>
      <c r="AK360" s="126">
        <f t="shared" si="1439"/>
        <v>0.01317748651</v>
      </c>
      <c r="AL360" s="126">
        <f t="shared" si="1439"/>
        <v>0.01653724261</v>
      </c>
      <c r="AM360" s="126">
        <f t="shared" si="1439"/>
        <v>0.02075360828</v>
      </c>
      <c r="AN360" s="126">
        <f t="shared" si="1439"/>
        <v>0.002885580987</v>
      </c>
      <c r="AO360" s="126">
        <f t="shared" si="1439"/>
        <v>0.003621294002</v>
      </c>
      <c r="AP360" s="126">
        <f t="shared" si="1439"/>
        <v>0.004544585756</v>
      </c>
      <c r="AQ360" s="126">
        <f t="shared" si="1439"/>
        <v>0.005703281666</v>
      </c>
      <c r="AR360" s="126">
        <f t="shared" si="1439"/>
        <v>0.04795140924</v>
      </c>
      <c r="AS360" s="126">
        <f t="shared" si="1439"/>
        <v>0.01050030859</v>
      </c>
      <c r="AT360" s="126">
        <f t="shared" si="1439"/>
        <v>0.01317748651</v>
      </c>
      <c r="AU360" s="126">
        <f t="shared" si="1439"/>
        <v>0.002299337648</v>
      </c>
      <c r="AV360" s="126">
        <f t="shared" si="1439"/>
        <v>0.002885580987</v>
      </c>
      <c r="AW360" s="126">
        <f t="shared" si="1439"/>
        <v>0.003621294002</v>
      </c>
      <c r="AX360" s="126">
        <f t="shared" si="1439"/>
        <v>0.0005035045944</v>
      </c>
      <c r="AY360" s="126">
        <f t="shared" si="1439"/>
        <v>0.0006318790483</v>
      </c>
      <c r="AZ360" s="126">
        <f t="shared" si="1439"/>
        <v>0.0007929840881</v>
      </c>
      <c r="BA360" s="126">
        <f t="shared" si="1439"/>
        <v>0.000995164764</v>
      </c>
      <c r="BB360" s="126">
        <f t="shared" si="1439"/>
        <v>0.06017718839</v>
      </c>
      <c r="BC360" s="126">
        <f t="shared" si="1439"/>
        <v>0.01317748651</v>
      </c>
      <c r="BD360" s="126">
        <f t="shared" si="1439"/>
        <v>0.01653724261</v>
      </c>
      <c r="BE360" s="126">
        <f t="shared" si="1439"/>
        <v>0.002885580987</v>
      </c>
      <c r="BF360" s="126">
        <f t="shared" si="1439"/>
        <v>0.003621294002</v>
      </c>
      <c r="BG360" s="126">
        <f t="shared" si="1439"/>
        <v>0.004544585756</v>
      </c>
      <c r="BH360" s="126">
        <f t="shared" si="1439"/>
        <v>0.0006318790483</v>
      </c>
      <c r="BI360" s="126">
        <f t="shared" si="1439"/>
        <v>0.0007929840881</v>
      </c>
      <c r="BJ360" s="126">
        <f t="shared" si="1439"/>
        <v>0.000995164764</v>
      </c>
      <c r="BK360" s="126">
        <f t="shared" si="1439"/>
        <v>0.001248893795</v>
      </c>
      <c r="BL360" s="126">
        <f t="shared" si="1439"/>
        <v>0.07552007459</v>
      </c>
      <c r="BM360" s="126">
        <f t="shared" si="1439"/>
        <v>0.01653724261</v>
      </c>
      <c r="BN360" s="126">
        <f t="shared" si="1439"/>
        <v>0.02075360828</v>
      </c>
      <c r="BO360" s="126">
        <f t="shared" si="1439"/>
        <v>0.003621294002</v>
      </c>
      <c r="BP360" s="126">
        <f t="shared" si="1439"/>
        <v>0.004544585756</v>
      </c>
      <c r="BQ360" s="126">
        <f t="shared" si="1439"/>
        <v>0.005703281666</v>
      </c>
      <c r="BR360" s="126">
        <f t="shared" si="1439"/>
        <v>0.0007929840881</v>
      </c>
      <c r="BS360" s="126">
        <f t="shared" si="1439"/>
        <v>0.000995164764</v>
      </c>
      <c r="BT360" s="126">
        <f t="shared" si="1439"/>
        <v>0.001248893795</v>
      </c>
      <c r="BU360" s="126">
        <f t="shared" si="1439"/>
        <v>0.001567314046</v>
      </c>
      <c r="BV360" s="126">
        <f t="shared" si="1439"/>
        <v>0.01050030859</v>
      </c>
      <c r="BW360" s="126">
        <f t="shared" si="1439"/>
        <v>0.002299337648</v>
      </c>
      <c r="BX360" s="126">
        <f t="shared" si="1439"/>
        <v>0.002885580987</v>
      </c>
      <c r="BY360" s="126">
        <f t="shared" si="1439"/>
        <v>0.0005035045944</v>
      </c>
      <c r="BZ360" s="126">
        <f t="shared" si="1439"/>
        <v>0.0006318790483</v>
      </c>
      <c r="CA360" s="126">
        <f t="shared" si="1439"/>
        <v>0.0007929840881</v>
      </c>
      <c r="CB360" s="126">
        <f t="shared" si="1439"/>
        <v>0.0001102564805</v>
      </c>
      <c r="CC360" s="126">
        <f t="shared" si="1439"/>
        <v>0.0001383676748</v>
      </c>
      <c r="CD360" s="126">
        <f t="shared" si="1439"/>
        <v>0.0001736461507</v>
      </c>
      <c r="CE360" s="126">
        <f t="shared" si="1439"/>
        <v>0.0002179192914</v>
      </c>
      <c r="CF360" s="126">
        <f t="shared" si="1439"/>
        <v>0.01317748651</v>
      </c>
      <c r="CG360" s="126">
        <f t="shared" si="1439"/>
        <v>0.002885580987</v>
      </c>
      <c r="CH360" s="126">
        <f t="shared" si="1439"/>
        <v>0.003621294002</v>
      </c>
      <c r="CI360" s="126">
        <f t="shared" si="1439"/>
        <v>0.0006318790483</v>
      </c>
      <c r="CJ360" s="126">
        <f t="shared" si="1439"/>
        <v>0.0007929840881</v>
      </c>
      <c r="CK360" s="126">
        <f t="shared" si="1439"/>
        <v>0.000995164764</v>
      </c>
      <c r="CL360" s="126">
        <f t="shared" si="1439"/>
        <v>0.0001383676748</v>
      </c>
      <c r="CM360" s="126">
        <f t="shared" si="1439"/>
        <v>0.0001736461507</v>
      </c>
      <c r="CN360" s="126">
        <f t="shared" si="1439"/>
        <v>0.0002179192914</v>
      </c>
      <c r="CO360" s="126">
        <f t="shared" si="1439"/>
        <v>0.0002734803932</v>
      </c>
      <c r="CP360" s="126">
        <f t="shared" si="1439"/>
        <v>0.01653724261</v>
      </c>
      <c r="CQ360" s="126">
        <f t="shared" si="1439"/>
        <v>0.003621294002</v>
      </c>
      <c r="CR360" s="126">
        <f t="shared" si="1439"/>
        <v>0.004544585756</v>
      </c>
      <c r="CS360" s="126">
        <f t="shared" si="1439"/>
        <v>0.0007929840881</v>
      </c>
      <c r="CT360" s="126">
        <f t="shared" si="1439"/>
        <v>0.000995164764</v>
      </c>
      <c r="CU360" s="126">
        <f t="shared" si="1439"/>
        <v>0.001248893795</v>
      </c>
      <c r="CV360" s="126">
        <f t="shared" si="1439"/>
        <v>0.0001736461507</v>
      </c>
      <c r="CW360" s="126">
        <f t="shared" si="1439"/>
        <v>0.0002179192914</v>
      </c>
      <c r="CX360" s="126">
        <f t="shared" si="1439"/>
        <v>0.0002734803932</v>
      </c>
      <c r="CY360" s="126">
        <f t="shared" si="1439"/>
        <v>0.0003432074552</v>
      </c>
      <c r="CZ360" s="126">
        <f t="shared" si="1439"/>
        <v>0.02075360828</v>
      </c>
      <c r="DA360" s="126">
        <f t="shared" si="1439"/>
        <v>0.004544585756</v>
      </c>
      <c r="DB360" s="126">
        <f t="shared" si="1439"/>
        <v>0.005703281666</v>
      </c>
      <c r="DC360" s="126">
        <f t="shared" si="1439"/>
        <v>0.000995164764</v>
      </c>
      <c r="DD360" s="126">
        <f t="shared" si="1439"/>
        <v>0.001248893795</v>
      </c>
      <c r="DE360" s="126">
        <f t="shared" si="1439"/>
        <v>0.001567314046</v>
      </c>
      <c r="DF360" s="126">
        <f t="shared" si="1439"/>
        <v>0.0002179192914</v>
      </c>
      <c r="DG360" s="126">
        <f t="shared" si="1439"/>
        <v>0.0002734803932</v>
      </c>
      <c r="DH360" s="126">
        <f t="shared" si="1439"/>
        <v>0.0003432074552</v>
      </c>
      <c r="DI360" s="126">
        <f t="shared" si="1439"/>
        <v>0.0004307122568</v>
      </c>
      <c r="DJ360" s="126">
        <f t="shared" ref="DJ360:DS360" si="1440">$A360*OFFSET($D360,0,DJ$3)</f>
        <v>0.251874063</v>
      </c>
      <c r="DK360" s="126">
        <f t="shared" si="1440"/>
        <v>0.0551549043</v>
      </c>
      <c r="DL360" s="126">
        <f t="shared" si="1440"/>
        <v>0.06921729975</v>
      </c>
      <c r="DM360" s="126">
        <f t="shared" si="1440"/>
        <v>0.01207771627</v>
      </c>
      <c r="DN360" s="126">
        <f t="shared" si="1440"/>
        <v>0.01515707294</v>
      </c>
      <c r="DO360" s="126">
        <f t="shared" si="1440"/>
        <v>0.01902154802</v>
      </c>
      <c r="DP360" s="126">
        <f t="shared" si="1440"/>
        <v>0.002644755388</v>
      </c>
      <c r="DQ360" s="126">
        <f t="shared" si="1440"/>
        <v>0.003319067067</v>
      </c>
      <c r="DR360" s="126">
        <f t="shared" si="1440"/>
        <v>0.004165302487</v>
      </c>
      <c r="DS360" s="126">
        <f t="shared" si="1440"/>
        <v>0.00522729564</v>
      </c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5">
        <f t="shared" ref="EF360:EO360" si="1441">D360*EF$3</f>
        <v>-0.002271078519</v>
      </c>
      <c r="EG360" s="125">
        <f t="shared" si="1441"/>
        <v>0.09700067985</v>
      </c>
      <c r="EH360" s="125">
        <f t="shared" si="1441"/>
        <v>0.1579588447</v>
      </c>
      <c r="EI360" s="125">
        <f t="shared" si="1441"/>
        <v>-0.01710942842</v>
      </c>
      <c r="EJ360" s="125">
        <f t="shared" si="1441"/>
        <v>0.03217877687</v>
      </c>
      <c r="EK360" s="125">
        <f t="shared" si="1441"/>
        <v>-0.01693843808</v>
      </c>
      <c r="EL360" s="125">
        <f t="shared" si="1441"/>
        <v>0.003582668026</v>
      </c>
      <c r="EM360" s="125">
        <f t="shared" si="1441"/>
        <v>-0.004006708685</v>
      </c>
      <c r="EN360" s="125">
        <f t="shared" si="1441"/>
        <v>-0.005615216203</v>
      </c>
      <c r="EO360" s="125">
        <f t="shared" si="1441"/>
        <v>0.007188600138</v>
      </c>
      <c r="EP360" s="127">
        <f t="shared" si="17"/>
        <v>0.2519686997</v>
      </c>
      <c r="EQ360" s="127">
        <v>-0.01993983432938118</v>
      </c>
      <c r="ER360" s="127">
        <f t="shared" si="18"/>
        <v>0.251874063</v>
      </c>
      <c r="ES360" s="127">
        <f t="shared" si="19"/>
        <v>0.000000008956108749</v>
      </c>
      <c r="ET360" s="127">
        <f t="shared" si="20"/>
        <v>0.03293065406</v>
      </c>
    </row>
    <row r="361">
      <c r="A361" s="123">
        <f>'Yield Tabulations'!Z362</f>
        <v>0.2448630137</v>
      </c>
      <c r="B361" s="124">
        <f>'Yield Tabulations'!V362</f>
        <v>0.287037037</v>
      </c>
      <c r="C361" s="124">
        <f>'Yield Tabulations'!W362</f>
        <v>0.1923076923</v>
      </c>
      <c r="D361" s="125">
        <f t="shared" si="11"/>
        <v>1</v>
      </c>
      <c r="E361" s="125">
        <f t="shared" ref="E361:M361" si="1442">POWER($B361,E$1)*POWER($C361,E$2)</f>
        <v>0.1923076923</v>
      </c>
      <c r="F361" s="125">
        <f t="shared" si="1442"/>
        <v>0.287037037</v>
      </c>
      <c r="G361" s="125">
        <f t="shared" si="1442"/>
        <v>0.03698224852</v>
      </c>
      <c r="H361" s="125">
        <f t="shared" si="1442"/>
        <v>0.0551994302</v>
      </c>
      <c r="I361" s="125">
        <f t="shared" si="1442"/>
        <v>0.08239026063</v>
      </c>
      <c r="J361" s="125">
        <f t="shared" si="1442"/>
        <v>0.007111970869</v>
      </c>
      <c r="K361" s="125">
        <f t="shared" si="1442"/>
        <v>0.01061527504</v>
      </c>
      <c r="L361" s="125">
        <f t="shared" si="1442"/>
        <v>0.01584428089</v>
      </c>
      <c r="M361" s="125">
        <f t="shared" si="1442"/>
        <v>0.02364905629</v>
      </c>
      <c r="N361" s="126">
        <f t="shared" ref="N361:DI361" si="1443">OFFSET($D361,0,N$2)*OFFSET($D361,0,N$3)</f>
        <v>1</v>
      </c>
      <c r="O361" s="126">
        <f t="shared" si="1443"/>
        <v>0.1923076923</v>
      </c>
      <c r="P361" s="126">
        <f t="shared" si="1443"/>
        <v>0.287037037</v>
      </c>
      <c r="Q361" s="126">
        <f t="shared" si="1443"/>
        <v>0.03698224852</v>
      </c>
      <c r="R361" s="126">
        <f t="shared" si="1443"/>
        <v>0.0551994302</v>
      </c>
      <c r="S361" s="126">
        <f t="shared" si="1443"/>
        <v>0.08239026063</v>
      </c>
      <c r="T361" s="126">
        <f t="shared" si="1443"/>
        <v>0.007111970869</v>
      </c>
      <c r="U361" s="126">
        <f t="shared" si="1443"/>
        <v>0.01061527504</v>
      </c>
      <c r="V361" s="126">
        <f t="shared" si="1443"/>
        <v>0.01584428089</v>
      </c>
      <c r="W361" s="126">
        <f t="shared" si="1443"/>
        <v>0.02364905629</v>
      </c>
      <c r="X361" s="126">
        <f t="shared" si="1443"/>
        <v>0.1923076923</v>
      </c>
      <c r="Y361" s="126">
        <f t="shared" si="1443"/>
        <v>0.03698224852</v>
      </c>
      <c r="Z361" s="126">
        <f t="shared" si="1443"/>
        <v>0.0551994302</v>
      </c>
      <c r="AA361" s="126">
        <f t="shared" si="1443"/>
        <v>0.007111970869</v>
      </c>
      <c r="AB361" s="126">
        <f t="shared" si="1443"/>
        <v>0.01061527504</v>
      </c>
      <c r="AC361" s="126">
        <f t="shared" si="1443"/>
        <v>0.01584428089</v>
      </c>
      <c r="AD361" s="126">
        <f t="shared" si="1443"/>
        <v>0.001367686706</v>
      </c>
      <c r="AE361" s="126">
        <f t="shared" si="1443"/>
        <v>0.002041399046</v>
      </c>
      <c r="AF361" s="126">
        <f t="shared" si="1443"/>
        <v>0.003046977094</v>
      </c>
      <c r="AG361" s="126">
        <f t="shared" si="1443"/>
        <v>0.004547895441</v>
      </c>
      <c r="AH361" s="126">
        <f t="shared" si="1443"/>
        <v>0.287037037</v>
      </c>
      <c r="AI361" s="126">
        <f t="shared" si="1443"/>
        <v>0.0551994302</v>
      </c>
      <c r="AJ361" s="126">
        <f t="shared" si="1443"/>
        <v>0.08239026063</v>
      </c>
      <c r="AK361" s="126">
        <f t="shared" si="1443"/>
        <v>0.01061527504</v>
      </c>
      <c r="AL361" s="126">
        <f t="shared" si="1443"/>
        <v>0.01584428089</v>
      </c>
      <c r="AM361" s="126">
        <f t="shared" si="1443"/>
        <v>0.02364905629</v>
      </c>
      <c r="AN361" s="126">
        <f t="shared" si="1443"/>
        <v>0.002041399046</v>
      </c>
      <c r="AO361" s="126">
        <f t="shared" si="1443"/>
        <v>0.003046977094</v>
      </c>
      <c r="AP361" s="126">
        <f t="shared" si="1443"/>
        <v>0.004547895441</v>
      </c>
      <c r="AQ361" s="126">
        <f t="shared" si="1443"/>
        <v>0.006788155047</v>
      </c>
      <c r="AR361" s="126">
        <f t="shared" si="1443"/>
        <v>0.03698224852</v>
      </c>
      <c r="AS361" s="126">
        <f t="shared" si="1443"/>
        <v>0.007111970869</v>
      </c>
      <c r="AT361" s="126">
        <f t="shared" si="1443"/>
        <v>0.01061527504</v>
      </c>
      <c r="AU361" s="126">
        <f t="shared" si="1443"/>
        <v>0.001367686706</v>
      </c>
      <c r="AV361" s="126">
        <f t="shared" si="1443"/>
        <v>0.002041399046</v>
      </c>
      <c r="AW361" s="126">
        <f t="shared" si="1443"/>
        <v>0.003046977094</v>
      </c>
      <c r="AX361" s="126">
        <f t="shared" si="1443"/>
        <v>0.0002630166742</v>
      </c>
      <c r="AY361" s="126">
        <f t="shared" si="1443"/>
        <v>0.0003925767396</v>
      </c>
      <c r="AZ361" s="126">
        <f t="shared" si="1443"/>
        <v>0.0005859571335</v>
      </c>
      <c r="BA361" s="126">
        <f t="shared" si="1443"/>
        <v>0.0008745952771</v>
      </c>
      <c r="BB361" s="126">
        <f t="shared" si="1443"/>
        <v>0.0551994302</v>
      </c>
      <c r="BC361" s="126">
        <f t="shared" si="1443"/>
        <v>0.01061527504</v>
      </c>
      <c r="BD361" s="126">
        <f t="shared" si="1443"/>
        <v>0.01584428089</v>
      </c>
      <c r="BE361" s="126">
        <f t="shared" si="1443"/>
        <v>0.002041399046</v>
      </c>
      <c r="BF361" s="126">
        <f t="shared" si="1443"/>
        <v>0.003046977094</v>
      </c>
      <c r="BG361" s="126">
        <f t="shared" si="1443"/>
        <v>0.004547895441</v>
      </c>
      <c r="BH361" s="126">
        <f t="shared" si="1443"/>
        <v>0.0003925767396</v>
      </c>
      <c r="BI361" s="126">
        <f t="shared" si="1443"/>
        <v>0.0005859571335</v>
      </c>
      <c r="BJ361" s="126">
        <f t="shared" si="1443"/>
        <v>0.0008745952771</v>
      </c>
      <c r="BK361" s="126">
        <f t="shared" si="1443"/>
        <v>0.001305414432</v>
      </c>
      <c r="BL361" s="126">
        <f t="shared" si="1443"/>
        <v>0.08239026063</v>
      </c>
      <c r="BM361" s="126">
        <f t="shared" si="1443"/>
        <v>0.01584428089</v>
      </c>
      <c r="BN361" s="126">
        <f t="shared" si="1443"/>
        <v>0.02364905629</v>
      </c>
      <c r="BO361" s="126">
        <f t="shared" si="1443"/>
        <v>0.003046977094</v>
      </c>
      <c r="BP361" s="126">
        <f t="shared" si="1443"/>
        <v>0.004547895441</v>
      </c>
      <c r="BQ361" s="126">
        <f t="shared" si="1443"/>
        <v>0.006788155047</v>
      </c>
      <c r="BR361" s="126">
        <f t="shared" si="1443"/>
        <v>0.0005859571335</v>
      </c>
      <c r="BS361" s="126">
        <f t="shared" si="1443"/>
        <v>0.0008745952771</v>
      </c>
      <c r="BT361" s="126">
        <f t="shared" si="1443"/>
        <v>0.001305414432</v>
      </c>
      <c r="BU361" s="126">
        <f t="shared" si="1443"/>
        <v>0.001948451912</v>
      </c>
      <c r="BV361" s="126">
        <f t="shared" si="1443"/>
        <v>0.007111970869</v>
      </c>
      <c r="BW361" s="126">
        <f t="shared" si="1443"/>
        <v>0.001367686706</v>
      </c>
      <c r="BX361" s="126">
        <f t="shared" si="1443"/>
        <v>0.002041399046</v>
      </c>
      <c r="BY361" s="126">
        <f t="shared" si="1443"/>
        <v>0.0002630166742</v>
      </c>
      <c r="BZ361" s="126">
        <f t="shared" si="1443"/>
        <v>0.0003925767396</v>
      </c>
      <c r="CA361" s="126">
        <f t="shared" si="1443"/>
        <v>0.0005859571335</v>
      </c>
      <c r="CB361" s="126">
        <f t="shared" si="1443"/>
        <v>0.00005058012965</v>
      </c>
      <c r="CC361" s="126">
        <f t="shared" si="1443"/>
        <v>0.00007549552684</v>
      </c>
      <c r="CD361" s="126">
        <f t="shared" si="1443"/>
        <v>0.0001126840641</v>
      </c>
      <c r="CE361" s="126">
        <f t="shared" si="1443"/>
        <v>0.0001681913994</v>
      </c>
      <c r="CF361" s="126">
        <f t="shared" si="1443"/>
        <v>0.01061527504</v>
      </c>
      <c r="CG361" s="126">
        <f t="shared" si="1443"/>
        <v>0.002041399046</v>
      </c>
      <c r="CH361" s="126">
        <f t="shared" si="1443"/>
        <v>0.003046977094</v>
      </c>
      <c r="CI361" s="126">
        <f t="shared" si="1443"/>
        <v>0.0003925767396</v>
      </c>
      <c r="CJ361" s="126">
        <f t="shared" si="1443"/>
        <v>0.0005859571335</v>
      </c>
      <c r="CK361" s="126">
        <f t="shared" si="1443"/>
        <v>0.0008745952771</v>
      </c>
      <c r="CL361" s="126">
        <f t="shared" si="1443"/>
        <v>0.00007549552684</v>
      </c>
      <c r="CM361" s="126">
        <f t="shared" si="1443"/>
        <v>0.0001126840641</v>
      </c>
      <c r="CN361" s="126">
        <f t="shared" si="1443"/>
        <v>0.0001681913994</v>
      </c>
      <c r="CO361" s="126">
        <f t="shared" si="1443"/>
        <v>0.0002510412369</v>
      </c>
      <c r="CP361" s="126">
        <f t="shared" si="1443"/>
        <v>0.01584428089</v>
      </c>
      <c r="CQ361" s="126">
        <f t="shared" si="1443"/>
        <v>0.003046977094</v>
      </c>
      <c r="CR361" s="126">
        <f t="shared" si="1443"/>
        <v>0.004547895441</v>
      </c>
      <c r="CS361" s="126">
        <f t="shared" si="1443"/>
        <v>0.0005859571335</v>
      </c>
      <c r="CT361" s="126">
        <f t="shared" si="1443"/>
        <v>0.0008745952771</v>
      </c>
      <c r="CU361" s="126">
        <f t="shared" si="1443"/>
        <v>0.001305414432</v>
      </c>
      <c r="CV361" s="126">
        <f t="shared" si="1443"/>
        <v>0.0001126840641</v>
      </c>
      <c r="CW361" s="126">
        <f t="shared" si="1443"/>
        <v>0.0001681913994</v>
      </c>
      <c r="CX361" s="126">
        <f t="shared" si="1443"/>
        <v>0.0002510412369</v>
      </c>
      <c r="CY361" s="126">
        <f t="shared" si="1443"/>
        <v>0.0003747022907</v>
      </c>
      <c r="CZ361" s="126">
        <f t="shared" si="1443"/>
        <v>0.02364905629</v>
      </c>
      <c r="DA361" s="126">
        <f t="shared" si="1443"/>
        <v>0.004547895441</v>
      </c>
      <c r="DB361" s="126">
        <f t="shared" si="1443"/>
        <v>0.006788155047</v>
      </c>
      <c r="DC361" s="126">
        <f t="shared" si="1443"/>
        <v>0.0008745952771</v>
      </c>
      <c r="DD361" s="126">
        <f t="shared" si="1443"/>
        <v>0.001305414432</v>
      </c>
      <c r="DE361" s="126">
        <f t="shared" si="1443"/>
        <v>0.001948451912</v>
      </c>
      <c r="DF361" s="126">
        <f t="shared" si="1443"/>
        <v>0.0001681913994</v>
      </c>
      <c r="DG361" s="126">
        <f t="shared" si="1443"/>
        <v>0.0002510412369</v>
      </c>
      <c r="DH361" s="126">
        <f t="shared" si="1443"/>
        <v>0.0003747022907</v>
      </c>
      <c r="DI361" s="126">
        <f t="shared" si="1443"/>
        <v>0.0005592778635</v>
      </c>
      <c r="DJ361" s="126">
        <f t="shared" ref="DJ361:DS361" si="1444">$A361*OFFSET($D361,0,DJ$3)</f>
        <v>0.2448630137</v>
      </c>
      <c r="DK361" s="126">
        <f t="shared" si="1444"/>
        <v>0.0470890411</v>
      </c>
      <c r="DL361" s="126">
        <f t="shared" si="1444"/>
        <v>0.07028475393</v>
      </c>
      <c r="DM361" s="126">
        <f t="shared" si="1444"/>
        <v>0.009055584826</v>
      </c>
      <c r="DN361" s="126">
        <f t="shared" si="1444"/>
        <v>0.01351629883</v>
      </c>
      <c r="DO361" s="126">
        <f t="shared" si="1444"/>
        <v>0.02017432752</v>
      </c>
      <c r="DP361" s="126">
        <f t="shared" si="1444"/>
        <v>0.00174145862</v>
      </c>
      <c r="DQ361" s="126">
        <f t="shared" si="1444"/>
        <v>0.002599288237</v>
      </c>
      <c r="DR361" s="126">
        <f t="shared" si="1444"/>
        <v>0.003879678369</v>
      </c>
      <c r="DS361" s="126">
        <f t="shared" si="1444"/>
        <v>0.005790779195</v>
      </c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5">
        <f t="shared" ref="EF361:EO361" si="1445">D361*EF$3</f>
        <v>-0.002271078519</v>
      </c>
      <c r="EG361" s="125">
        <f t="shared" si="1445"/>
        <v>0.08518649449</v>
      </c>
      <c r="EH361" s="125">
        <f t="shared" si="1445"/>
        <v>0.1649873633</v>
      </c>
      <c r="EI361" s="125">
        <f t="shared" si="1445"/>
        <v>-0.01319554824</v>
      </c>
      <c r="EJ361" s="125">
        <f t="shared" si="1445"/>
        <v>0.0295170013</v>
      </c>
      <c r="EK361" s="125">
        <f t="shared" si="1445"/>
        <v>-0.01847935579</v>
      </c>
      <c r="EL361" s="125">
        <f t="shared" si="1445"/>
        <v>0.00242657922</v>
      </c>
      <c r="EM361" s="125">
        <f t="shared" si="1445"/>
        <v>-0.003227650027</v>
      </c>
      <c r="EN361" s="125">
        <f t="shared" si="1445"/>
        <v>-0.005379921241</v>
      </c>
      <c r="EO361" s="125">
        <f t="shared" si="1445"/>
        <v>0.008191520578</v>
      </c>
      <c r="EP361" s="127">
        <f t="shared" si="17"/>
        <v>0.247755405</v>
      </c>
      <c r="EQ361" s="127">
        <v>-0.01993983432938118</v>
      </c>
      <c r="ER361" s="127">
        <f t="shared" si="18"/>
        <v>0.2448630137</v>
      </c>
      <c r="ES361" s="127">
        <f t="shared" si="19"/>
        <v>0.000008365927545</v>
      </c>
      <c r="ET361" s="127">
        <f t="shared" si="20"/>
        <v>0.03552437178</v>
      </c>
    </row>
    <row r="362">
      <c r="A362" s="123">
        <f>'Yield Tabulations'!Z363</f>
        <v>0.3025210084</v>
      </c>
      <c r="B362" s="124">
        <f>'Yield Tabulations'!V363</f>
        <v>0.3425925926</v>
      </c>
      <c r="C362" s="124">
        <f>'Yield Tabulations'!W363</f>
        <v>0.2411347518</v>
      </c>
      <c r="D362" s="125">
        <f t="shared" si="11"/>
        <v>1</v>
      </c>
      <c r="E362" s="125">
        <f t="shared" ref="E362:M362" si="1446">POWER($B362,E$1)*POWER($C362,E$2)</f>
        <v>0.2411347518</v>
      </c>
      <c r="F362" s="125">
        <f t="shared" si="1446"/>
        <v>0.3425925926</v>
      </c>
      <c r="G362" s="125">
        <f t="shared" si="1446"/>
        <v>0.05814596851</v>
      </c>
      <c r="H362" s="125">
        <f t="shared" si="1446"/>
        <v>0.08261097977</v>
      </c>
      <c r="I362" s="125">
        <f t="shared" si="1446"/>
        <v>0.1173696845</v>
      </c>
      <c r="J362" s="125">
        <f t="shared" si="1446"/>
        <v>0.01402101368</v>
      </c>
      <c r="K362" s="125">
        <f t="shared" si="1446"/>
        <v>0.0199203781</v>
      </c>
      <c r="L362" s="125">
        <f t="shared" si="1446"/>
        <v>0.02830190974</v>
      </c>
      <c r="M362" s="125">
        <f t="shared" si="1446"/>
        <v>0.0402099845</v>
      </c>
      <c r="N362" s="126">
        <f t="shared" ref="N362:DI362" si="1447">OFFSET($D362,0,N$2)*OFFSET($D362,0,N$3)</f>
        <v>1</v>
      </c>
      <c r="O362" s="126">
        <f t="shared" si="1447"/>
        <v>0.2411347518</v>
      </c>
      <c r="P362" s="126">
        <f t="shared" si="1447"/>
        <v>0.3425925926</v>
      </c>
      <c r="Q362" s="126">
        <f t="shared" si="1447"/>
        <v>0.05814596851</v>
      </c>
      <c r="R362" s="126">
        <f t="shared" si="1447"/>
        <v>0.08261097977</v>
      </c>
      <c r="S362" s="126">
        <f t="shared" si="1447"/>
        <v>0.1173696845</v>
      </c>
      <c r="T362" s="126">
        <f t="shared" si="1447"/>
        <v>0.01402101368</v>
      </c>
      <c r="U362" s="126">
        <f t="shared" si="1447"/>
        <v>0.0199203781</v>
      </c>
      <c r="V362" s="126">
        <f t="shared" si="1447"/>
        <v>0.02830190974</v>
      </c>
      <c r="W362" s="126">
        <f t="shared" si="1447"/>
        <v>0.0402099845</v>
      </c>
      <c r="X362" s="126">
        <f t="shared" si="1447"/>
        <v>0.2411347518</v>
      </c>
      <c r="Y362" s="126">
        <f t="shared" si="1447"/>
        <v>0.05814596851</v>
      </c>
      <c r="Z362" s="126">
        <f t="shared" si="1447"/>
        <v>0.08261097977</v>
      </c>
      <c r="AA362" s="126">
        <f t="shared" si="1447"/>
        <v>0.01402101368</v>
      </c>
      <c r="AB362" s="126">
        <f t="shared" si="1447"/>
        <v>0.0199203781</v>
      </c>
      <c r="AC362" s="126">
        <f t="shared" si="1447"/>
        <v>0.02830190974</v>
      </c>
      <c r="AD362" s="126">
        <f t="shared" si="1447"/>
        <v>0.003380953654</v>
      </c>
      <c r="AE362" s="126">
        <f t="shared" si="1447"/>
        <v>0.004803495429</v>
      </c>
      <c r="AF362" s="126">
        <f t="shared" si="1447"/>
        <v>0.006824573979</v>
      </c>
      <c r="AG362" s="126">
        <f t="shared" si="1447"/>
        <v>0.009696024632</v>
      </c>
      <c r="AH362" s="126">
        <f t="shared" si="1447"/>
        <v>0.3425925926</v>
      </c>
      <c r="AI362" s="126">
        <f t="shared" si="1447"/>
        <v>0.08261097977</v>
      </c>
      <c r="AJ362" s="126">
        <f t="shared" si="1447"/>
        <v>0.1173696845</v>
      </c>
      <c r="AK362" s="126">
        <f t="shared" si="1447"/>
        <v>0.0199203781</v>
      </c>
      <c r="AL362" s="126">
        <f t="shared" si="1447"/>
        <v>0.02830190974</v>
      </c>
      <c r="AM362" s="126">
        <f t="shared" si="1447"/>
        <v>0.0402099845</v>
      </c>
      <c r="AN362" s="126">
        <f t="shared" si="1447"/>
        <v>0.004803495429</v>
      </c>
      <c r="AO362" s="126">
        <f t="shared" si="1447"/>
        <v>0.006824573979</v>
      </c>
      <c r="AP362" s="126">
        <f t="shared" si="1447"/>
        <v>0.009696024632</v>
      </c>
      <c r="AQ362" s="126">
        <f t="shared" si="1447"/>
        <v>0.01377564284</v>
      </c>
      <c r="AR362" s="126">
        <f t="shared" si="1447"/>
        <v>0.05814596851</v>
      </c>
      <c r="AS362" s="126">
        <f t="shared" si="1447"/>
        <v>0.01402101368</v>
      </c>
      <c r="AT362" s="126">
        <f t="shared" si="1447"/>
        <v>0.0199203781</v>
      </c>
      <c r="AU362" s="126">
        <f t="shared" si="1447"/>
        <v>0.003380953654</v>
      </c>
      <c r="AV362" s="126">
        <f t="shared" si="1447"/>
        <v>0.004803495429</v>
      </c>
      <c r="AW362" s="126">
        <f t="shared" si="1447"/>
        <v>0.006824573979</v>
      </c>
      <c r="AX362" s="126">
        <f t="shared" si="1447"/>
        <v>0.0008152654202</v>
      </c>
      <c r="AY362" s="126">
        <f t="shared" si="1447"/>
        <v>0.001158289678</v>
      </c>
      <c r="AZ362" s="126">
        <f t="shared" si="1447"/>
        <v>0.001645641952</v>
      </c>
      <c r="BA362" s="126">
        <f t="shared" si="1447"/>
        <v>0.002338048493</v>
      </c>
      <c r="BB362" s="126">
        <f t="shared" si="1447"/>
        <v>0.08261097977</v>
      </c>
      <c r="BC362" s="126">
        <f t="shared" si="1447"/>
        <v>0.0199203781</v>
      </c>
      <c r="BD362" s="126">
        <f t="shared" si="1447"/>
        <v>0.02830190974</v>
      </c>
      <c r="BE362" s="126">
        <f t="shared" si="1447"/>
        <v>0.004803495429</v>
      </c>
      <c r="BF362" s="126">
        <f t="shared" si="1447"/>
        <v>0.006824573979</v>
      </c>
      <c r="BG362" s="126">
        <f t="shared" si="1447"/>
        <v>0.009696024632</v>
      </c>
      <c r="BH362" s="126">
        <f t="shared" si="1447"/>
        <v>0.001158289678</v>
      </c>
      <c r="BI362" s="126">
        <f t="shared" si="1447"/>
        <v>0.001645641952</v>
      </c>
      <c r="BJ362" s="126">
        <f t="shared" si="1447"/>
        <v>0.002338048493</v>
      </c>
      <c r="BK362" s="126">
        <f t="shared" si="1447"/>
        <v>0.003321786217</v>
      </c>
      <c r="BL362" s="126">
        <f t="shared" si="1447"/>
        <v>0.1173696845</v>
      </c>
      <c r="BM362" s="126">
        <f t="shared" si="1447"/>
        <v>0.02830190974</v>
      </c>
      <c r="BN362" s="126">
        <f t="shared" si="1447"/>
        <v>0.0402099845</v>
      </c>
      <c r="BO362" s="126">
        <f t="shared" si="1447"/>
        <v>0.006824573979</v>
      </c>
      <c r="BP362" s="126">
        <f t="shared" si="1447"/>
        <v>0.009696024632</v>
      </c>
      <c r="BQ362" s="126">
        <f t="shared" si="1447"/>
        <v>0.01377564284</v>
      </c>
      <c r="BR362" s="126">
        <f t="shared" si="1447"/>
        <v>0.001645641952</v>
      </c>
      <c r="BS362" s="126">
        <f t="shared" si="1447"/>
        <v>0.002338048493</v>
      </c>
      <c r="BT362" s="126">
        <f t="shared" si="1447"/>
        <v>0.003321786217</v>
      </c>
      <c r="BU362" s="126">
        <f t="shared" si="1447"/>
        <v>0.004719433195</v>
      </c>
      <c r="BV362" s="126">
        <f t="shared" si="1447"/>
        <v>0.01402101368</v>
      </c>
      <c r="BW362" s="126">
        <f t="shared" si="1447"/>
        <v>0.003380953654</v>
      </c>
      <c r="BX362" s="126">
        <f t="shared" si="1447"/>
        <v>0.004803495429</v>
      </c>
      <c r="BY362" s="126">
        <f t="shared" si="1447"/>
        <v>0.0008152654202</v>
      </c>
      <c r="BZ362" s="126">
        <f t="shared" si="1447"/>
        <v>0.001158289678</v>
      </c>
      <c r="CA362" s="126">
        <f t="shared" si="1447"/>
        <v>0.001645641952</v>
      </c>
      <c r="CB362" s="126">
        <f t="shared" si="1447"/>
        <v>0.0001965888247</v>
      </c>
      <c r="CC362" s="126">
        <f t="shared" si="1447"/>
        <v>0.000279303894</v>
      </c>
      <c r="CD362" s="126">
        <f t="shared" si="1447"/>
        <v>0.0003968214637</v>
      </c>
      <c r="CE362" s="126">
        <f t="shared" si="1447"/>
        <v>0.000563784743</v>
      </c>
      <c r="CF362" s="126">
        <f t="shared" si="1447"/>
        <v>0.0199203781</v>
      </c>
      <c r="CG362" s="126">
        <f t="shared" si="1447"/>
        <v>0.004803495429</v>
      </c>
      <c r="CH362" s="126">
        <f t="shared" si="1447"/>
        <v>0.006824573979</v>
      </c>
      <c r="CI362" s="126">
        <f t="shared" si="1447"/>
        <v>0.001158289678</v>
      </c>
      <c r="CJ362" s="126">
        <f t="shared" si="1447"/>
        <v>0.001645641952</v>
      </c>
      <c r="CK362" s="126">
        <f t="shared" si="1447"/>
        <v>0.002338048493</v>
      </c>
      <c r="CL362" s="126">
        <f t="shared" si="1447"/>
        <v>0.000279303894</v>
      </c>
      <c r="CM362" s="126">
        <f t="shared" si="1447"/>
        <v>0.0003968214637</v>
      </c>
      <c r="CN362" s="126">
        <f t="shared" si="1447"/>
        <v>0.000563784743</v>
      </c>
      <c r="CO362" s="126">
        <f t="shared" si="1447"/>
        <v>0.0008009980948</v>
      </c>
      <c r="CP362" s="126">
        <f t="shared" si="1447"/>
        <v>0.02830190974</v>
      </c>
      <c r="CQ362" s="126">
        <f t="shared" si="1447"/>
        <v>0.006824573979</v>
      </c>
      <c r="CR362" s="126">
        <f t="shared" si="1447"/>
        <v>0.009696024632</v>
      </c>
      <c r="CS362" s="126">
        <f t="shared" si="1447"/>
        <v>0.001645641952</v>
      </c>
      <c r="CT362" s="126">
        <f t="shared" si="1447"/>
        <v>0.002338048493</v>
      </c>
      <c r="CU362" s="126">
        <f t="shared" si="1447"/>
        <v>0.003321786217</v>
      </c>
      <c r="CV362" s="126">
        <f t="shared" si="1447"/>
        <v>0.0003968214637</v>
      </c>
      <c r="CW362" s="126">
        <f t="shared" si="1447"/>
        <v>0.000563784743</v>
      </c>
      <c r="CX362" s="126">
        <f t="shared" si="1447"/>
        <v>0.0008009980948</v>
      </c>
      <c r="CY362" s="126">
        <f t="shared" si="1447"/>
        <v>0.001138019352</v>
      </c>
      <c r="CZ362" s="126">
        <f t="shared" si="1447"/>
        <v>0.0402099845</v>
      </c>
      <c r="DA362" s="126">
        <f t="shared" si="1447"/>
        <v>0.009696024632</v>
      </c>
      <c r="DB362" s="126">
        <f t="shared" si="1447"/>
        <v>0.01377564284</v>
      </c>
      <c r="DC362" s="126">
        <f t="shared" si="1447"/>
        <v>0.002338048493</v>
      </c>
      <c r="DD362" s="126">
        <f t="shared" si="1447"/>
        <v>0.003321786217</v>
      </c>
      <c r="DE362" s="126">
        <f t="shared" si="1447"/>
        <v>0.004719433195</v>
      </c>
      <c r="DF362" s="126">
        <f t="shared" si="1447"/>
        <v>0.000563784743</v>
      </c>
      <c r="DG362" s="126">
        <f t="shared" si="1447"/>
        <v>0.0008009980948</v>
      </c>
      <c r="DH362" s="126">
        <f t="shared" si="1447"/>
        <v>0.001138019352</v>
      </c>
      <c r="DI362" s="126">
        <f t="shared" si="1447"/>
        <v>0.001616842854</v>
      </c>
      <c r="DJ362" s="126">
        <f t="shared" ref="DJ362:DS362" si="1448">$A362*OFFSET($D362,0,DJ$3)</f>
        <v>0.3025210084</v>
      </c>
      <c r="DK362" s="126">
        <f t="shared" si="1448"/>
        <v>0.07294832827</v>
      </c>
      <c r="DL362" s="126">
        <f t="shared" si="1448"/>
        <v>0.1036414566</v>
      </c>
      <c r="DM362" s="126">
        <f t="shared" si="1448"/>
        <v>0.01759037703</v>
      </c>
      <c r="DN362" s="126">
        <f t="shared" si="1448"/>
        <v>0.02499155691</v>
      </c>
      <c r="DO362" s="126">
        <f t="shared" si="1448"/>
        <v>0.03550679531</v>
      </c>
      <c r="DP362" s="126">
        <f t="shared" si="1448"/>
        <v>0.004241651198</v>
      </c>
      <c r="DQ362" s="126">
        <f t="shared" si="1448"/>
        <v>0.006026332871</v>
      </c>
      <c r="DR362" s="126">
        <f t="shared" si="1448"/>
        <v>0.008561922274</v>
      </c>
      <c r="DS362" s="126">
        <f t="shared" si="1448"/>
        <v>0.01216436506</v>
      </c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5">
        <f t="shared" ref="EF362:EO362" si="1449">D362*EF$3</f>
        <v>-0.002271078519</v>
      </c>
      <c r="EG362" s="125">
        <f t="shared" si="1449"/>
        <v>0.1068154059</v>
      </c>
      <c r="EH362" s="125">
        <f t="shared" si="1449"/>
        <v>0.1969204013</v>
      </c>
      <c r="EI362" s="125">
        <f t="shared" si="1449"/>
        <v>-0.0207469249</v>
      </c>
      <c r="EJ362" s="125">
        <f t="shared" si="1449"/>
        <v>0.04417488348</v>
      </c>
      <c r="EK362" s="125">
        <f t="shared" si="1449"/>
        <v>-0.02632490955</v>
      </c>
      <c r="EL362" s="125">
        <f t="shared" si="1449"/>
        <v>0.004783920108</v>
      </c>
      <c r="EM362" s="125">
        <f t="shared" si="1449"/>
        <v>-0.006056932929</v>
      </c>
      <c r="EN362" s="125">
        <f t="shared" si="1449"/>
        <v>-0.009609905707</v>
      </c>
      <c r="EO362" s="125">
        <f t="shared" si="1449"/>
        <v>0.0139278672</v>
      </c>
      <c r="EP362" s="127">
        <f t="shared" si="17"/>
        <v>0.3016127263</v>
      </c>
      <c r="EQ362" s="127">
        <v>-0.01993983432938118</v>
      </c>
      <c r="ER362" s="127">
        <f t="shared" si="18"/>
        <v>0.3025210084</v>
      </c>
      <c r="ES362" s="127">
        <f t="shared" si="19"/>
        <v>0.000000824976295</v>
      </c>
      <c r="ET362" s="127">
        <f t="shared" si="20"/>
        <v>0.01711416204</v>
      </c>
    </row>
    <row r="363">
      <c r="A363" s="123">
        <f>'Yield Tabulations'!Z364</f>
        <v>0.3703703704</v>
      </c>
      <c r="B363" s="124">
        <f>'Yield Tabulations'!V364</f>
        <v>0.434375</v>
      </c>
      <c r="C363" s="124">
        <f>'Yield Tabulations'!W364</f>
        <v>0.2874493927</v>
      </c>
      <c r="D363" s="125">
        <f t="shared" si="11"/>
        <v>1</v>
      </c>
      <c r="E363" s="125">
        <f t="shared" ref="E363:M363" si="1450">POWER($B363,E$1)*POWER($C363,E$2)</f>
        <v>0.2874493927</v>
      </c>
      <c r="F363" s="125">
        <f t="shared" si="1450"/>
        <v>0.434375</v>
      </c>
      <c r="G363" s="125">
        <f t="shared" si="1450"/>
        <v>0.08262715337</v>
      </c>
      <c r="H363" s="125">
        <f t="shared" si="1450"/>
        <v>0.12486083</v>
      </c>
      <c r="I363" s="125">
        <f t="shared" si="1450"/>
        <v>0.1886816406</v>
      </c>
      <c r="J363" s="125">
        <f t="shared" si="1450"/>
        <v>0.02375112506</v>
      </c>
      <c r="K363" s="125">
        <f t="shared" si="1450"/>
        <v>0.03589116975</v>
      </c>
      <c r="L363" s="125">
        <f t="shared" si="1450"/>
        <v>0.05423642301</v>
      </c>
      <c r="M363" s="125">
        <f t="shared" si="1450"/>
        <v>0.08195858765</v>
      </c>
      <c r="N363" s="126">
        <f t="shared" ref="N363:DI363" si="1451">OFFSET($D363,0,N$2)*OFFSET($D363,0,N$3)</f>
        <v>1</v>
      </c>
      <c r="O363" s="126">
        <f t="shared" si="1451"/>
        <v>0.2874493927</v>
      </c>
      <c r="P363" s="126">
        <f t="shared" si="1451"/>
        <v>0.434375</v>
      </c>
      <c r="Q363" s="126">
        <f t="shared" si="1451"/>
        <v>0.08262715337</v>
      </c>
      <c r="R363" s="126">
        <f t="shared" si="1451"/>
        <v>0.12486083</v>
      </c>
      <c r="S363" s="126">
        <f t="shared" si="1451"/>
        <v>0.1886816406</v>
      </c>
      <c r="T363" s="126">
        <f t="shared" si="1451"/>
        <v>0.02375112506</v>
      </c>
      <c r="U363" s="126">
        <f t="shared" si="1451"/>
        <v>0.03589116975</v>
      </c>
      <c r="V363" s="126">
        <f t="shared" si="1451"/>
        <v>0.05423642301</v>
      </c>
      <c r="W363" s="126">
        <f t="shared" si="1451"/>
        <v>0.08195858765</v>
      </c>
      <c r="X363" s="126">
        <f t="shared" si="1451"/>
        <v>0.2874493927</v>
      </c>
      <c r="Y363" s="126">
        <f t="shared" si="1451"/>
        <v>0.08262715337</v>
      </c>
      <c r="Z363" s="126">
        <f t="shared" si="1451"/>
        <v>0.12486083</v>
      </c>
      <c r="AA363" s="126">
        <f t="shared" si="1451"/>
        <v>0.02375112506</v>
      </c>
      <c r="AB363" s="126">
        <f t="shared" si="1451"/>
        <v>0.03589116975</v>
      </c>
      <c r="AC363" s="126">
        <f t="shared" si="1451"/>
        <v>0.05423642301</v>
      </c>
      <c r="AD363" s="126">
        <f t="shared" si="1451"/>
        <v>0.006827246474</v>
      </c>
      <c r="AE363" s="126">
        <f t="shared" si="1451"/>
        <v>0.01031689495</v>
      </c>
      <c r="AF363" s="126">
        <f t="shared" si="1451"/>
        <v>0.01559022686</v>
      </c>
      <c r="AG363" s="126">
        <f t="shared" si="1451"/>
        <v>0.02355894625</v>
      </c>
      <c r="AH363" s="126">
        <f t="shared" si="1451"/>
        <v>0.434375</v>
      </c>
      <c r="AI363" s="126">
        <f t="shared" si="1451"/>
        <v>0.12486083</v>
      </c>
      <c r="AJ363" s="126">
        <f t="shared" si="1451"/>
        <v>0.1886816406</v>
      </c>
      <c r="AK363" s="126">
        <f t="shared" si="1451"/>
        <v>0.03589116975</v>
      </c>
      <c r="AL363" s="126">
        <f t="shared" si="1451"/>
        <v>0.05423642301</v>
      </c>
      <c r="AM363" s="126">
        <f t="shared" si="1451"/>
        <v>0.08195858765</v>
      </c>
      <c r="AN363" s="126">
        <f t="shared" si="1451"/>
        <v>0.01031689495</v>
      </c>
      <c r="AO363" s="126">
        <f t="shared" si="1451"/>
        <v>0.01559022686</v>
      </c>
      <c r="AP363" s="126">
        <f t="shared" si="1451"/>
        <v>0.02355894625</v>
      </c>
      <c r="AQ363" s="126">
        <f t="shared" si="1451"/>
        <v>0.03560076151</v>
      </c>
      <c r="AR363" s="126">
        <f t="shared" si="1451"/>
        <v>0.08262715337</v>
      </c>
      <c r="AS363" s="126">
        <f t="shared" si="1451"/>
        <v>0.02375112506</v>
      </c>
      <c r="AT363" s="126">
        <f t="shared" si="1451"/>
        <v>0.03589116975</v>
      </c>
      <c r="AU363" s="126">
        <f t="shared" si="1451"/>
        <v>0.006827246474</v>
      </c>
      <c r="AV363" s="126">
        <f t="shared" si="1451"/>
        <v>0.01031689495</v>
      </c>
      <c r="AW363" s="126">
        <f t="shared" si="1451"/>
        <v>0.01559022686</v>
      </c>
      <c r="AX363" s="126">
        <f t="shared" si="1451"/>
        <v>0.001962487853</v>
      </c>
      <c r="AY363" s="126">
        <f t="shared" si="1451"/>
        <v>0.002965585187</v>
      </c>
      <c r="AZ363" s="126">
        <f t="shared" si="1451"/>
        <v>0.004481401243</v>
      </c>
      <c r="BA363" s="126">
        <f t="shared" si="1451"/>
        <v>0.006772004792</v>
      </c>
      <c r="BB363" s="126">
        <f t="shared" si="1451"/>
        <v>0.12486083</v>
      </c>
      <c r="BC363" s="126">
        <f t="shared" si="1451"/>
        <v>0.03589116975</v>
      </c>
      <c r="BD363" s="126">
        <f t="shared" si="1451"/>
        <v>0.05423642301</v>
      </c>
      <c r="BE363" s="126">
        <f t="shared" si="1451"/>
        <v>0.01031689495</v>
      </c>
      <c r="BF363" s="126">
        <f t="shared" si="1451"/>
        <v>0.01559022686</v>
      </c>
      <c r="BG363" s="126">
        <f t="shared" si="1451"/>
        <v>0.02355894625</v>
      </c>
      <c r="BH363" s="126">
        <f t="shared" si="1451"/>
        <v>0.002965585187</v>
      </c>
      <c r="BI363" s="126">
        <f t="shared" si="1451"/>
        <v>0.004481401243</v>
      </c>
      <c r="BJ363" s="126">
        <f t="shared" si="1451"/>
        <v>0.006772004792</v>
      </c>
      <c r="BK363" s="126">
        <f t="shared" si="1451"/>
        <v>0.01023341728</v>
      </c>
      <c r="BL363" s="126">
        <f t="shared" si="1451"/>
        <v>0.1886816406</v>
      </c>
      <c r="BM363" s="126">
        <f t="shared" si="1451"/>
        <v>0.05423642301</v>
      </c>
      <c r="BN363" s="126">
        <f t="shared" si="1451"/>
        <v>0.08195858765</v>
      </c>
      <c r="BO363" s="126">
        <f t="shared" si="1451"/>
        <v>0.01559022686</v>
      </c>
      <c r="BP363" s="126">
        <f t="shared" si="1451"/>
        <v>0.02355894625</v>
      </c>
      <c r="BQ363" s="126">
        <f t="shared" si="1451"/>
        <v>0.03560076151</v>
      </c>
      <c r="BR363" s="126">
        <f t="shared" si="1451"/>
        <v>0.004481401243</v>
      </c>
      <c r="BS363" s="126">
        <f t="shared" si="1451"/>
        <v>0.006772004792</v>
      </c>
      <c r="BT363" s="126">
        <f t="shared" si="1451"/>
        <v>0.01023341728</v>
      </c>
      <c r="BU363" s="126">
        <f t="shared" si="1451"/>
        <v>0.01546408078</v>
      </c>
      <c r="BV363" s="126">
        <f t="shared" si="1451"/>
        <v>0.02375112506</v>
      </c>
      <c r="BW363" s="126">
        <f t="shared" si="1451"/>
        <v>0.006827246474</v>
      </c>
      <c r="BX363" s="126">
        <f t="shared" si="1451"/>
        <v>0.01031689495</v>
      </c>
      <c r="BY363" s="126">
        <f t="shared" si="1451"/>
        <v>0.001962487853</v>
      </c>
      <c r="BZ363" s="126">
        <f t="shared" si="1451"/>
        <v>0.002965585187</v>
      </c>
      <c r="CA363" s="126">
        <f t="shared" si="1451"/>
        <v>0.004481401243</v>
      </c>
      <c r="CB363" s="126">
        <f t="shared" si="1451"/>
        <v>0.0005641159415</v>
      </c>
      <c r="CC363" s="126">
        <f t="shared" si="1451"/>
        <v>0.0008524556611</v>
      </c>
      <c r="CD363" s="126">
        <f t="shared" si="1451"/>
        <v>0.001288176066</v>
      </c>
      <c r="CE363" s="126">
        <f t="shared" si="1451"/>
        <v>0.001946608665</v>
      </c>
      <c r="CF363" s="126">
        <f t="shared" si="1451"/>
        <v>0.03589116975</v>
      </c>
      <c r="CG363" s="126">
        <f t="shared" si="1451"/>
        <v>0.01031689495</v>
      </c>
      <c r="CH363" s="126">
        <f t="shared" si="1451"/>
        <v>0.01559022686</v>
      </c>
      <c r="CI363" s="126">
        <f t="shared" si="1451"/>
        <v>0.002965585187</v>
      </c>
      <c r="CJ363" s="126">
        <f t="shared" si="1451"/>
        <v>0.004481401243</v>
      </c>
      <c r="CK363" s="126">
        <f t="shared" si="1451"/>
        <v>0.006772004792</v>
      </c>
      <c r="CL363" s="126">
        <f t="shared" si="1451"/>
        <v>0.0008524556611</v>
      </c>
      <c r="CM363" s="126">
        <f t="shared" si="1451"/>
        <v>0.001288176066</v>
      </c>
      <c r="CN363" s="126">
        <f t="shared" si="1451"/>
        <v>0.001946608665</v>
      </c>
      <c r="CO363" s="126">
        <f t="shared" si="1451"/>
        <v>0.002941589581</v>
      </c>
      <c r="CP363" s="126">
        <f t="shared" si="1451"/>
        <v>0.05423642301</v>
      </c>
      <c r="CQ363" s="126">
        <f t="shared" si="1451"/>
        <v>0.01559022686</v>
      </c>
      <c r="CR363" s="126">
        <f t="shared" si="1451"/>
        <v>0.02355894625</v>
      </c>
      <c r="CS363" s="126">
        <f t="shared" si="1451"/>
        <v>0.004481401243</v>
      </c>
      <c r="CT363" s="126">
        <f t="shared" si="1451"/>
        <v>0.006772004792</v>
      </c>
      <c r="CU363" s="126">
        <f t="shared" si="1451"/>
        <v>0.01023341728</v>
      </c>
      <c r="CV363" s="126">
        <f t="shared" si="1451"/>
        <v>0.001288176066</v>
      </c>
      <c r="CW363" s="126">
        <f t="shared" si="1451"/>
        <v>0.001946608665</v>
      </c>
      <c r="CX363" s="126">
        <f t="shared" si="1451"/>
        <v>0.002941589581</v>
      </c>
      <c r="CY363" s="126">
        <f t="shared" si="1451"/>
        <v>0.004445140629</v>
      </c>
      <c r="CZ363" s="126">
        <f t="shared" si="1451"/>
        <v>0.08195858765</v>
      </c>
      <c r="DA363" s="126">
        <f t="shared" si="1451"/>
        <v>0.02355894625</v>
      </c>
      <c r="DB363" s="126">
        <f t="shared" si="1451"/>
        <v>0.03560076151</v>
      </c>
      <c r="DC363" s="126">
        <f t="shared" si="1451"/>
        <v>0.006772004792</v>
      </c>
      <c r="DD363" s="126">
        <f t="shared" si="1451"/>
        <v>0.01023341728</v>
      </c>
      <c r="DE363" s="126">
        <f t="shared" si="1451"/>
        <v>0.01546408078</v>
      </c>
      <c r="DF363" s="126">
        <f t="shared" si="1451"/>
        <v>0.001946608665</v>
      </c>
      <c r="DG363" s="126">
        <f t="shared" si="1451"/>
        <v>0.002941589581</v>
      </c>
      <c r="DH363" s="126">
        <f t="shared" si="1451"/>
        <v>0.004445140629</v>
      </c>
      <c r="DI363" s="126">
        <f t="shared" si="1451"/>
        <v>0.006717210089</v>
      </c>
      <c r="DJ363" s="126">
        <f t="shared" ref="DJ363:DS363" si="1452">$A363*OFFSET($D363,0,DJ$3)</f>
        <v>0.3703703704</v>
      </c>
      <c r="DK363" s="126">
        <f t="shared" si="1452"/>
        <v>0.106462738</v>
      </c>
      <c r="DL363" s="126">
        <f t="shared" si="1452"/>
        <v>0.1608796296</v>
      </c>
      <c r="DM363" s="126">
        <f t="shared" si="1452"/>
        <v>0.0306026494</v>
      </c>
      <c r="DN363" s="126">
        <f t="shared" si="1452"/>
        <v>0.04624475184</v>
      </c>
      <c r="DO363" s="126">
        <f t="shared" si="1452"/>
        <v>0.06988208912</v>
      </c>
      <c r="DP363" s="126">
        <f t="shared" si="1452"/>
        <v>0.008796712984</v>
      </c>
      <c r="DQ363" s="126">
        <f t="shared" si="1452"/>
        <v>0.01329302583</v>
      </c>
      <c r="DR363" s="126">
        <f t="shared" si="1452"/>
        <v>0.02008756408</v>
      </c>
      <c r="DS363" s="126">
        <f t="shared" si="1452"/>
        <v>0.03035503246</v>
      </c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5">
        <f t="shared" ref="EF363:EO363" si="1453">D363*EF$3</f>
        <v>-0.002271078519</v>
      </c>
      <c r="EG363" s="125">
        <f t="shared" si="1453"/>
        <v>0.1273313918</v>
      </c>
      <c r="EH363" s="125">
        <f t="shared" si="1453"/>
        <v>0.2496764413</v>
      </c>
      <c r="EI363" s="125">
        <f t="shared" si="1453"/>
        <v>-0.02948199831</v>
      </c>
      <c r="EJ363" s="125">
        <f t="shared" si="1453"/>
        <v>0.06676730659</v>
      </c>
      <c r="EK363" s="125">
        <f t="shared" si="1453"/>
        <v>-0.04231950648</v>
      </c>
      <c r="EL363" s="125">
        <f t="shared" si="1453"/>
        <v>0.008103799577</v>
      </c>
      <c r="EM363" s="125">
        <f t="shared" si="1453"/>
        <v>-0.01091296595</v>
      </c>
      <c r="EN363" s="125">
        <f t="shared" si="1453"/>
        <v>-0.01841596259</v>
      </c>
      <c r="EO363" s="125">
        <f t="shared" si="1453"/>
        <v>0.02838867856</v>
      </c>
      <c r="EP363" s="127">
        <f t="shared" si="17"/>
        <v>0.3768661059</v>
      </c>
      <c r="EQ363" s="127">
        <v>-0.01993983432938118</v>
      </c>
      <c r="ER363" s="127">
        <f t="shared" si="18"/>
        <v>0.3703703704</v>
      </c>
      <c r="ES363" s="127">
        <f t="shared" si="19"/>
        <v>0.00004219457993</v>
      </c>
      <c r="ET363" s="127">
        <f t="shared" si="20"/>
        <v>0.003965440673</v>
      </c>
    </row>
    <row r="364">
      <c r="A364" s="123">
        <f>'Yield Tabulations'!Z365</f>
        <v>0.2973421927</v>
      </c>
      <c r="B364" s="124">
        <f>'Yield Tabulations'!V365</f>
        <v>0.3010752688</v>
      </c>
      <c r="C364" s="124">
        <f>'Yield Tabulations'!W365</f>
        <v>0.2913043478</v>
      </c>
      <c r="D364" s="125">
        <f t="shared" si="11"/>
        <v>1</v>
      </c>
      <c r="E364" s="125">
        <f t="shared" ref="E364:M364" si="1454">POWER($B364,E$1)*POWER($C364,E$2)</f>
        <v>0.2913043478</v>
      </c>
      <c r="F364" s="125">
        <f t="shared" si="1454"/>
        <v>0.3010752688</v>
      </c>
      <c r="G364" s="125">
        <f t="shared" si="1454"/>
        <v>0.08485822306</v>
      </c>
      <c r="H364" s="125">
        <f t="shared" si="1454"/>
        <v>0.08770453483</v>
      </c>
      <c r="I364" s="125">
        <f t="shared" si="1454"/>
        <v>0.09064631749</v>
      </c>
      <c r="J364" s="125">
        <f t="shared" si="1454"/>
        <v>0.02471956933</v>
      </c>
      <c r="K364" s="125">
        <f t="shared" si="1454"/>
        <v>0.02554871232</v>
      </c>
      <c r="L364" s="125">
        <f t="shared" si="1454"/>
        <v>0.0264056664</v>
      </c>
      <c r="M364" s="125">
        <f t="shared" si="1454"/>
        <v>0.02729136441</v>
      </c>
      <c r="N364" s="126">
        <f t="shared" ref="N364:DI364" si="1455">OFFSET($D364,0,N$2)*OFFSET($D364,0,N$3)</f>
        <v>1</v>
      </c>
      <c r="O364" s="126">
        <f t="shared" si="1455"/>
        <v>0.2913043478</v>
      </c>
      <c r="P364" s="126">
        <f t="shared" si="1455"/>
        <v>0.3010752688</v>
      </c>
      <c r="Q364" s="126">
        <f t="shared" si="1455"/>
        <v>0.08485822306</v>
      </c>
      <c r="R364" s="126">
        <f t="shared" si="1455"/>
        <v>0.08770453483</v>
      </c>
      <c r="S364" s="126">
        <f t="shared" si="1455"/>
        <v>0.09064631749</v>
      </c>
      <c r="T364" s="126">
        <f t="shared" si="1455"/>
        <v>0.02471956933</v>
      </c>
      <c r="U364" s="126">
        <f t="shared" si="1455"/>
        <v>0.02554871232</v>
      </c>
      <c r="V364" s="126">
        <f t="shared" si="1455"/>
        <v>0.0264056664</v>
      </c>
      <c r="W364" s="126">
        <f t="shared" si="1455"/>
        <v>0.02729136441</v>
      </c>
      <c r="X364" s="126">
        <f t="shared" si="1455"/>
        <v>0.2913043478</v>
      </c>
      <c r="Y364" s="126">
        <f t="shared" si="1455"/>
        <v>0.08485822306</v>
      </c>
      <c r="Z364" s="126">
        <f t="shared" si="1455"/>
        <v>0.08770453483</v>
      </c>
      <c r="AA364" s="126">
        <f t="shared" si="1455"/>
        <v>0.02471956933</v>
      </c>
      <c r="AB364" s="126">
        <f t="shared" si="1455"/>
        <v>0.02554871232</v>
      </c>
      <c r="AC364" s="126">
        <f t="shared" si="1455"/>
        <v>0.0264056664</v>
      </c>
      <c r="AD364" s="126">
        <f t="shared" si="1455"/>
        <v>0.007200918021</v>
      </c>
      <c r="AE364" s="126">
        <f t="shared" si="1455"/>
        <v>0.00744245098</v>
      </c>
      <c r="AF364" s="126">
        <f t="shared" si="1455"/>
        <v>0.00769208543</v>
      </c>
      <c r="AG364" s="126">
        <f t="shared" si="1455"/>
        <v>0.00795009311</v>
      </c>
      <c r="AH364" s="126">
        <f t="shared" si="1455"/>
        <v>0.3010752688</v>
      </c>
      <c r="AI364" s="126">
        <f t="shared" si="1455"/>
        <v>0.08770453483</v>
      </c>
      <c r="AJ364" s="126">
        <f t="shared" si="1455"/>
        <v>0.09064631749</v>
      </c>
      <c r="AK364" s="126">
        <f t="shared" si="1455"/>
        <v>0.02554871232</v>
      </c>
      <c r="AL364" s="126">
        <f t="shared" si="1455"/>
        <v>0.0264056664</v>
      </c>
      <c r="AM364" s="126">
        <f t="shared" si="1455"/>
        <v>0.02729136441</v>
      </c>
      <c r="AN364" s="126">
        <f t="shared" si="1455"/>
        <v>0.00744245098</v>
      </c>
      <c r="AO364" s="126">
        <f t="shared" si="1455"/>
        <v>0.00769208543</v>
      </c>
      <c r="AP364" s="126">
        <f t="shared" si="1455"/>
        <v>0.00795009311</v>
      </c>
      <c r="AQ364" s="126">
        <f t="shared" si="1455"/>
        <v>0.008216754875</v>
      </c>
      <c r="AR364" s="126">
        <f t="shared" si="1455"/>
        <v>0.08485822306</v>
      </c>
      <c r="AS364" s="126">
        <f t="shared" si="1455"/>
        <v>0.02471956933</v>
      </c>
      <c r="AT364" s="126">
        <f t="shared" si="1455"/>
        <v>0.02554871232</v>
      </c>
      <c r="AU364" s="126">
        <f t="shared" si="1455"/>
        <v>0.007200918021</v>
      </c>
      <c r="AV364" s="126">
        <f t="shared" si="1455"/>
        <v>0.00744245098</v>
      </c>
      <c r="AW364" s="126">
        <f t="shared" si="1455"/>
        <v>0.00769208543</v>
      </c>
      <c r="AX364" s="126">
        <f t="shared" si="1455"/>
        <v>0.002097658728</v>
      </c>
      <c r="AY364" s="126">
        <f t="shared" si="1455"/>
        <v>0.002168018329</v>
      </c>
      <c r="AZ364" s="126">
        <f t="shared" si="1455"/>
        <v>0.00224073793</v>
      </c>
      <c r="BA364" s="126">
        <f t="shared" si="1455"/>
        <v>0.002315896688</v>
      </c>
      <c r="BB364" s="126">
        <f t="shared" si="1455"/>
        <v>0.08770453483</v>
      </c>
      <c r="BC364" s="126">
        <f t="shared" si="1455"/>
        <v>0.02554871232</v>
      </c>
      <c r="BD364" s="126">
        <f t="shared" si="1455"/>
        <v>0.0264056664</v>
      </c>
      <c r="BE364" s="126">
        <f t="shared" si="1455"/>
        <v>0.00744245098</v>
      </c>
      <c r="BF364" s="126">
        <f t="shared" si="1455"/>
        <v>0.00769208543</v>
      </c>
      <c r="BG364" s="126">
        <f t="shared" si="1455"/>
        <v>0.00795009311</v>
      </c>
      <c r="BH364" s="126">
        <f t="shared" si="1455"/>
        <v>0.002168018329</v>
      </c>
      <c r="BI364" s="126">
        <f t="shared" si="1455"/>
        <v>0.00224073793</v>
      </c>
      <c r="BJ364" s="126">
        <f t="shared" si="1455"/>
        <v>0.002315896688</v>
      </c>
      <c r="BK364" s="126">
        <f t="shared" si="1455"/>
        <v>0.00239357642</v>
      </c>
      <c r="BL364" s="126">
        <f t="shared" si="1455"/>
        <v>0.09064631749</v>
      </c>
      <c r="BM364" s="126">
        <f t="shared" si="1455"/>
        <v>0.0264056664</v>
      </c>
      <c r="BN364" s="126">
        <f t="shared" si="1455"/>
        <v>0.02729136441</v>
      </c>
      <c r="BO364" s="126">
        <f t="shared" si="1455"/>
        <v>0.00769208543</v>
      </c>
      <c r="BP364" s="126">
        <f t="shared" si="1455"/>
        <v>0.00795009311</v>
      </c>
      <c r="BQ364" s="126">
        <f t="shared" si="1455"/>
        <v>0.008216754875</v>
      </c>
      <c r="BR364" s="126">
        <f t="shared" si="1455"/>
        <v>0.00224073793</v>
      </c>
      <c r="BS364" s="126">
        <f t="shared" si="1455"/>
        <v>0.002315896688</v>
      </c>
      <c r="BT364" s="126">
        <f t="shared" si="1455"/>
        <v>0.00239357642</v>
      </c>
      <c r="BU364" s="126">
        <f t="shared" si="1455"/>
        <v>0.002473861683</v>
      </c>
      <c r="BV364" s="126">
        <f t="shared" si="1455"/>
        <v>0.02471956933</v>
      </c>
      <c r="BW364" s="126">
        <f t="shared" si="1455"/>
        <v>0.007200918021</v>
      </c>
      <c r="BX364" s="126">
        <f t="shared" si="1455"/>
        <v>0.00744245098</v>
      </c>
      <c r="BY364" s="126">
        <f t="shared" si="1455"/>
        <v>0.002097658728</v>
      </c>
      <c r="BZ364" s="126">
        <f t="shared" si="1455"/>
        <v>0.002168018329</v>
      </c>
      <c r="CA364" s="126">
        <f t="shared" si="1455"/>
        <v>0.00224073793</v>
      </c>
      <c r="CB364" s="126">
        <f t="shared" si="1455"/>
        <v>0.0006110571077</v>
      </c>
      <c r="CC364" s="126">
        <f t="shared" si="1455"/>
        <v>0.0006315531654</v>
      </c>
      <c r="CD364" s="126">
        <f t="shared" si="1455"/>
        <v>0.0006527367012</v>
      </c>
      <c r="CE364" s="126">
        <f t="shared" si="1455"/>
        <v>0.0006746307745</v>
      </c>
      <c r="CF364" s="126">
        <f t="shared" si="1455"/>
        <v>0.02554871232</v>
      </c>
      <c r="CG364" s="126">
        <f t="shared" si="1455"/>
        <v>0.00744245098</v>
      </c>
      <c r="CH364" s="126">
        <f t="shared" si="1455"/>
        <v>0.00769208543</v>
      </c>
      <c r="CI364" s="126">
        <f t="shared" si="1455"/>
        <v>0.002168018329</v>
      </c>
      <c r="CJ364" s="126">
        <f t="shared" si="1455"/>
        <v>0.00224073793</v>
      </c>
      <c r="CK364" s="126">
        <f t="shared" si="1455"/>
        <v>0.002315896688</v>
      </c>
      <c r="CL364" s="126">
        <f t="shared" si="1455"/>
        <v>0.0006315531654</v>
      </c>
      <c r="CM364" s="126">
        <f t="shared" si="1455"/>
        <v>0.0006527367012</v>
      </c>
      <c r="CN364" s="126">
        <f t="shared" si="1455"/>
        <v>0.0006746307745</v>
      </c>
      <c r="CO364" s="126">
        <f t="shared" si="1455"/>
        <v>0.000697259218</v>
      </c>
      <c r="CP364" s="126">
        <f t="shared" si="1455"/>
        <v>0.0264056664</v>
      </c>
      <c r="CQ364" s="126">
        <f t="shared" si="1455"/>
        <v>0.00769208543</v>
      </c>
      <c r="CR364" s="126">
        <f t="shared" si="1455"/>
        <v>0.00795009311</v>
      </c>
      <c r="CS364" s="126">
        <f t="shared" si="1455"/>
        <v>0.00224073793</v>
      </c>
      <c r="CT364" s="126">
        <f t="shared" si="1455"/>
        <v>0.002315896688</v>
      </c>
      <c r="CU364" s="126">
        <f t="shared" si="1455"/>
        <v>0.00239357642</v>
      </c>
      <c r="CV364" s="126">
        <f t="shared" si="1455"/>
        <v>0.0006527367012</v>
      </c>
      <c r="CW364" s="126">
        <f t="shared" si="1455"/>
        <v>0.0006746307745</v>
      </c>
      <c r="CX364" s="126">
        <f t="shared" si="1455"/>
        <v>0.000697259218</v>
      </c>
      <c r="CY364" s="126">
        <f t="shared" si="1455"/>
        <v>0.0007206466641</v>
      </c>
      <c r="CZ364" s="126">
        <f t="shared" si="1455"/>
        <v>0.02729136441</v>
      </c>
      <c r="DA364" s="126">
        <f t="shared" si="1455"/>
        <v>0.00795009311</v>
      </c>
      <c r="DB364" s="126">
        <f t="shared" si="1455"/>
        <v>0.008216754875</v>
      </c>
      <c r="DC364" s="126">
        <f t="shared" si="1455"/>
        <v>0.002315896688</v>
      </c>
      <c r="DD364" s="126">
        <f t="shared" si="1455"/>
        <v>0.00239357642</v>
      </c>
      <c r="DE364" s="126">
        <f t="shared" si="1455"/>
        <v>0.002473861683</v>
      </c>
      <c r="DF364" s="126">
        <f t="shared" si="1455"/>
        <v>0.0006746307745</v>
      </c>
      <c r="DG364" s="126">
        <f t="shared" si="1455"/>
        <v>0.000697259218</v>
      </c>
      <c r="DH364" s="126">
        <f t="shared" si="1455"/>
        <v>0.0007206466641</v>
      </c>
      <c r="DI364" s="126">
        <f t="shared" si="1455"/>
        <v>0.0007448185712</v>
      </c>
      <c r="DJ364" s="126">
        <f t="shared" ref="DJ364:DS364" si="1456">$A364*OFFSET($D364,0,DJ$3)</f>
        <v>0.2973421927</v>
      </c>
      <c r="DK364" s="126">
        <f t="shared" si="1456"/>
        <v>0.08661707352</v>
      </c>
      <c r="DL364" s="126">
        <f t="shared" si="1456"/>
        <v>0.0895223806</v>
      </c>
      <c r="DM364" s="126">
        <f t="shared" si="1456"/>
        <v>0.02523193011</v>
      </c>
      <c r="DN364" s="126">
        <f t="shared" si="1456"/>
        <v>0.0260782587</v>
      </c>
      <c r="DO364" s="126">
        <f t="shared" si="1456"/>
        <v>0.0269529748</v>
      </c>
      <c r="DP364" s="126">
        <f t="shared" si="1456"/>
        <v>0.007350170946</v>
      </c>
      <c r="DQ364" s="126">
        <f t="shared" si="1456"/>
        <v>0.007596710142</v>
      </c>
      <c r="DR364" s="126">
        <f t="shared" si="1456"/>
        <v>0.007851518747</v>
      </c>
      <c r="DS364" s="126">
        <f t="shared" si="1456"/>
        <v>0.008114874134</v>
      </c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5">
        <f t="shared" ref="EF364:EO364" si="1457">D364*EF$3</f>
        <v>-0.002271078519</v>
      </c>
      <c r="EG364" s="125">
        <f t="shared" si="1457"/>
        <v>0.1290390203</v>
      </c>
      <c r="EH364" s="125">
        <f t="shared" si="1457"/>
        <v>0.1730564643</v>
      </c>
      <c r="EI364" s="125">
        <f t="shared" si="1457"/>
        <v>-0.03027806099</v>
      </c>
      <c r="EJ364" s="125">
        <f t="shared" si="1457"/>
        <v>0.04689857955</v>
      </c>
      <c r="EK364" s="125">
        <f t="shared" si="1457"/>
        <v>-0.02033111122</v>
      </c>
      <c r="EL364" s="125">
        <f t="shared" si="1457"/>
        <v>0.008434229325</v>
      </c>
      <c r="EM364" s="125">
        <f t="shared" si="1457"/>
        <v>-0.007768268059</v>
      </c>
      <c r="EN364" s="125">
        <f t="shared" si="1457"/>
        <v>-0.008966036801</v>
      </c>
      <c r="EO364" s="125">
        <f t="shared" si="1457"/>
        <v>0.009453137173</v>
      </c>
      <c r="EP364" s="127">
        <f t="shared" si="17"/>
        <v>0.2972668751</v>
      </c>
      <c r="EQ364" s="127">
        <v>-0.01993983432938118</v>
      </c>
      <c r="ER364" s="127">
        <f t="shared" si="18"/>
        <v>0.2973421927</v>
      </c>
      <c r="ES364" s="127">
        <f t="shared" si="19"/>
        <v>0.000000005672742882</v>
      </c>
      <c r="ET364" s="127">
        <f t="shared" si="20"/>
        <v>0.01849597898</v>
      </c>
    </row>
    <row r="365">
      <c r="A365" s="123">
        <f>'Yield Tabulations'!Z366</f>
        <v>0.2668918919</v>
      </c>
      <c r="B365" s="124">
        <f>'Yield Tabulations'!V366</f>
        <v>0.296969697</v>
      </c>
      <c r="C365" s="124">
        <f>'Yield Tabulations'!W366</f>
        <v>0.2290076336</v>
      </c>
      <c r="D365" s="125">
        <f t="shared" si="11"/>
        <v>1</v>
      </c>
      <c r="E365" s="125">
        <f t="shared" ref="E365:M365" si="1458">POWER($B365,E$1)*POWER($C365,E$2)</f>
        <v>0.2290076336</v>
      </c>
      <c r="F365" s="125">
        <f t="shared" si="1458"/>
        <v>0.296969697</v>
      </c>
      <c r="G365" s="125">
        <f t="shared" si="1458"/>
        <v>0.05244449624</v>
      </c>
      <c r="H365" s="125">
        <f t="shared" si="1458"/>
        <v>0.06800832755</v>
      </c>
      <c r="I365" s="125">
        <f t="shared" si="1458"/>
        <v>0.08819100092</v>
      </c>
      <c r="J365" s="125">
        <f t="shared" si="1458"/>
        <v>0.01201018998</v>
      </c>
      <c r="K365" s="125">
        <f t="shared" si="1458"/>
        <v>0.01557442616</v>
      </c>
      <c r="L365" s="125">
        <f t="shared" si="1458"/>
        <v>0.02019641242</v>
      </c>
      <c r="M365" s="125">
        <f t="shared" si="1458"/>
        <v>0.02619005482</v>
      </c>
      <c r="N365" s="126">
        <f t="shared" ref="N365:DI365" si="1459">OFFSET($D365,0,N$2)*OFFSET($D365,0,N$3)</f>
        <v>1</v>
      </c>
      <c r="O365" s="126">
        <f t="shared" si="1459"/>
        <v>0.2290076336</v>
      </c>
      <c r="P365" s="126">
        <f t="shared" si="1459"/>
        <v>0.296969697</v>
      </c>
      <c r="Q365" s="126">
        <f t="shared" si="1459"/>
        <v>0.05244449624</v>
      </c>
      <c r="R365" s="126">
        <f t="shared" si="1459"/>
        <v>0.06800832755</v>
      </c>
      <c r="S365" s="126">
        <f t="shared" si="1459"/>
        <v>0.08819100092</v>
      </c>
      <c r="T365" s="126">
        <f t="shared" si="1459"/>
        <v>0.01201018998</v>
      </c>
      <c r="U365" s="126">
        <f t="shared" si="1459"/>
        <v>0.01557442616</v>
      </c>
      <c r="V365" s="126">
        <f t="shared" si="1459"/>
        <v>0.02019641242</v>
      </c>
      <c r="W365" s="126">
        <f t="shared" si="1459"/>
        <v>0.02619005482</v>
      </c>
      <c r="X365" s="126">
        <f t="shared" si="1459"/>
        <v>0.2290076336</v>
      </c>
      <c r="Y365" s="126">
        <f t="shared" si="1459"/>
        <v>0.05244449624</v>
      </c>
      <c r="Z365" s="126">
        <f t="shared" si="1459"/>
        <v>0.06800832755</v>
      </c>
      <c r="AA365" s="126">
        <f t="shared" si="1459"/>
        <v>0.01201018998</v>
      </c>
      <c r="AB365" s="126">
        <f t="shared" si="1459"/>
        <v>0.01557442616</v>
      </c>
      <c r="AC365" s="126">
        <f t="shared" si="1459"/>
        <v>0.02019641242</v>
      </c>
      <c r="AD365" s="126">
        <f t="shared" si="1459"/>
        <v>0.002750425186</v>
      </c>
      <c r="AE365" s="126">
        <f t="shared" si="1459"/>
        <v>0.003566662479</v>
      </c>
      <c r="AF365" s="126">
        <f t="shared" si="1459"/>
        <v>0.004625132616</v>
      </c>
      <c r="AG365" s="126">
        <f t="shared" si="1459"/>
        <v>0.005997722477</v>
      </c>
      <c r="AH365" s="126">
        <f t="shared" si="1459"/>
        <v>0.296969697</v>
      </c>
      <c r="AI365" s="126">
        <f t="shared" si="1459"/>
        <v>0.06800832755</v>
      </c>
      <c r="AJ365" s="126">
        <f t="shared" si="1459"/>
        <v>0.08819100092</v>
      </c>
      <c r="AK365" s="126">
        <f t="shared" si="1459"/>
        <v>0.01557442616</v>
      </c>
      <c r="AL365" s="126">
        <f t="shared" si="1459"/>
        <v>0.02019641242</v>
      </c>
      <c r="AM365" s="126">
        <f t="shared" si="1459"/>
        <v>0.02619005482</v>
      </c>
      <c r="AN365" s="126">
        <f t="shared" si="1459"/>
        <v>0.003566662479</v>
      </c>
      <c r="AO365" s="126">
        <f t="shared" si="1459"/>
        <v>0.004625132616</v>
      </c>
      <c r="AP365" s="126">
        <f t="shared" si="1459"/>
        <v>0.005997722477</v>
      </c>
      <c r="AQ365" s="126">
        <f t="shared" si="1459"/>
        <v>0.007777652643</v>
      </c>
      <c r="AR365" s="126">
        <f t="shared" si="1459"/>
        <v>0.05244449624</v>
      </c>
      <c r="AS365" s="126">
        <f t="shared" si="1459"/>
        <v>0.01201018998</v>
      </c>
      <c r="AT365" s="126">
        <f t="shared" si="1459"/>
        <v>0.01557442616</v>
      </c>
      <c r="AU365" s="126">
        <f t="shared" si="1459"/>
        <v>0.002750425186</v>
      </c>
      <c r="AV365" s="126">
        <f t="shared" si="1459"/>
        <v>0.003566662479</v>
      </c>
      <c r="AW365" s="126">
        <f t="shared" si="1459"/>
        <v>0.004625132616</v>
      </c>
      <c r="AX365" s="126">
        <f t="shared" si="1459"/>
        <v>0.0006298683632</v>
      </c>
      <c r="AY365" s="126">
        <f t="shared" si="1459"/>
        <v>0.000816792934</v>
      </c>
      <c r="AZ365" s="126">
        <f t="shared" si="1459"/>
        <v>0.001059190675</v>
      </c>
      <c r="BA365" s="126">
        <f t="shared" si="1459"/>
        <v>0.001373524231</v>
      </c>
      <c r="BB365" s="126">
        <f t="shared" si="1459"/>
        <v>0.06800832755</v>
      </c>
      <c r="BC365" s="126">
        <f t="shared" si="1459"/>
        <v>0.01557442616</v>
      </c>
      <c r="BD365" s="126">
        <f t="shared" si="1459"/>
        <v>0.02019641242</v>
      </c>
      <c r="BE365" s="126">
        <f t="shared" si="1459"/>
        <v>0.003566662479</v>
      </c>
      <c r="BF365" s="126">
        <f t="shared" si="1459"/>
        <v>0.004625132616</v>
      </c>
      <c r="BG365" s="126">
        <f t="shared" si="1459"/>
        <v>0.005997722477</v>
      </c>
      <c r="BH365" s="126">
        <f t="shared" si="1459"/>
        <v>0.000816792934</v>
      </c>
      <c r="BI365" s="126">
        <f t="shared" si="1459"/>
        <v>0.001059190675</v>
      </c>
      <c r="BJ365" s="126">
        <f t="shared" si="1459"/>
        <v>0.001373524231</v>
      </c>
      <c r="BK365" s="126">
        <f t="shared" si="1459"/>
        <v>0.001781141827</v>
      </c>
      <c r="BL365" s="126">
        <f t="shared" si="1459"/>
        <v>0.08819100092</v>
      </c>
      <c r="BM365" s="126">
        <f t="shared" si="1459"/>
        <v>0.02019641242</v>
      </c>
      <c r="BN365" s="126">
        <f t="shared" si="1459"/>
        <v>0.02619005482</v>
      </c>
      <c r="BO365" s="126">
        <f t="shared" si="1459"/>
        <v>0.004625132616</v>
      </c>
      <c r="BP365" s="126">
        <f t="shared" si="1459"/>
        <v>0.005997722477</v>
      </c>
      <c r="BQ365" s="126">
        <f t="shared" si="1459"/>
        <v>0.007777652643</v>
      </c>
      <c r="BR365" s="126">
        <f t="shared" si="1459"/>
        <v>0.001059190675</v>
      </c>
      <c r="BS365" s="126">
        <f t="shared" si="1459"/>
        <v>0.001373524231</v>
      </c>
      <c r="BT365" s="126">
        <f t="shared" si="1459"/>
        <v>0.001781141827</v>
      </c>
      <c r="BU365" s="126">
        <f t="shared" si="1459"/>
        <v>0.002309727149</v>
      </c>
      <c r="BV365" s="126">
        <f t="shared" si="1459"/>
        <v>0.01201018998</v>
      </c>
      <c r="BW365" s="126">
        <f t="shared" si="1459"/>
        <v>0.002750425186</v>
      </c>
      <c r="BX365" s="126">
        <f t="shared" si="1459"/>
        <v>0.003566662479</v>
      </c>
      <c r="BY365" s="126">
        <f t="shared" si="1459"/>
        <v>0.0006298683632</v>
      </c>
      <c r="BZ365" s="126">
        <f t="shared" si="1459"/>
        <v>0.000816792934</v>
      </c>
      <c r="CA365" s="126">
        <f t="shared" si="1459"/>
        <v>0.001059190675</v>
      </c>
      <c r="CB365" s="126">
        <f t="shared" si="1459"/>
        <v>0.0001442446633</v>
      </c>
      <c r="CC365" s="126">
        <f t="shared" si="1459"/>
        <v>0.000187051817</v>
      </c>
      <c r="CD365" s="126">
        <f t="shared" si="1459"/>
        <v>0.0002425627501</v>
      </c>
      <c r="CE365" s="126">
        <f t="shared" si="1459"/>
        <v>0.0003145475339</v>
      </c>
      <c r="CF365" s="126">
        <f t="shared" si="1459"/>
        <v>0.01557442616</v>
      </c>
      <c r="CG365" s="126">
        <f t="shared" si="1459"/>
        <v>0.003566662479</v>
      </c>
      <c r="CH365" s="126">
        <f t="shared" si="1459"/>
        <v>0.004625132616</v>
      </c>
      <c r="CI365" s="126">
        <f t="shared" si="1459"/>
        <v>0.000816792934</v>
      </c>
      <c r="CJ365" s="126">
        <f t="shared" si="1459"/>
        <v>0.001059190675</v>
      </c>
      <c r="CK365" s="126">
        <f t="shared" si="1459"/>
        <v>0.001373524231</v>
      </c>
      <c r="CL365" s="126">
        <f t="shared" si="1459"/>
        <v>0.000187051817</v>
      </c>
      <c r="CM365" s="126">
        <f t="shared" si="1459"/>
        <v>0.0002425627501</v>
      </c>
      <c r="CN365" s="126">
        <f t="shared" si="1459"/>
        <v>0.0003145475339</v>
      </c>
      <c r="CO365" s="126">
        <f t="shared" si="1459"/>
        <v>0.0004078950748</v>
      </c>
      <c r="CP365" s="126">
        <f t="shared" si="1459"/>
        <v>0.02019641242</v>
      </c>
      <c r="CQ365" s="126">
        <f t="shared" si="1459"/>
        <v>0.004625132616</v>
      </c>
      <c r="CR365" s="126">
        <f t="shared" si="1459"/>
        <v>0.005997722477</v>
      </c>
      <c r="CS365" s="126">
        <f t="shared" si="1459"/>
        <v>0.001059190675</v>
      </c>
      <c r="CT365" s="126">
        <f t="shared" si="1459"/>
        <v>0.001373524231</v>
      </c>
      <c r="CU365" s="126">
        <f t="shared" si="1459"/>
        <v>0.001781141827</v>
      </c>
      <c r="CV365" s="126">
        <f t="shared" si="1459"/>
        <v>0.0002425627501</v>
      </c>
      <c r="CW365" s="126">
        <f t="shared" si="1459"/>
        <v>0.0003145475339</v>
      </c>
      <c r="CX365" s="126">
        <f t="shared" si="1459"/>
        <v>0.0004078950748</v>
      </c>
      <c r="CY365" s="126">
        <f t="shared" si="1459"/>
        <v>0.0005289451485</v>
      </c>
      <c r="CZ365" s="126">
        <f t="shared" si="1459"/>
        <v>0.02619005482</v>
      </c>
      <c r="DA365" s="126">
        <f t="shared" si="1459"/>
        <v>0.005997722477</v>
      </c>
      <c r="DB365" s="126">
        <f t="shared" si="1459"/>
        <v>0.007777652643</v>
      </c>
      <c r="DC365" s="126">
        <f t="shared" si="1459"/>
        <v>0.001373524231</v>
      </c>
      <c r="DD365" s="126">
        <f t="shared" si="1459"/>
        <v>0.001781141827</v>
      </c>
      <c r="DE365" s="126">
        <f t="shared" si="1459"/>
        <v>0.002309727149</v>
      </c>
      <c r="DF365" s="126">
        <f t="shared" si="1459"/>
        <v>0.0003145475339</v>
      </c>
      <c r="DG365" s="126">
        <f t="shared" si="1459"/>
        <v>0.0004078950748</v>
      </c>
      <c r="DH365" s="126">
        <f t="shared" si="1459"/>
        <v>0.0005289451485</v>
      </c>
      <c r="DI365" s="126">
        <f t="shared" si="1459"/>
        <v>0.0006859189714</v>
      </c>
      <c r="DJ365" s="126">
        <f t="shared" ref="DJ365:DS365" si="1460">$A365*OFFSET($D365,0,DJ$3)</f>
        <v>0.2668918919</v>
      </c>
      <c r="DK365" s="126">
        <f t="shared" si="1460"/>
        <v>0.06112028059</v>
      </c>
      <c r="DL365" s="126">
        <f t="shared" si="1460"/>
        <v>0.07925880426</v>
      </c>
      <c r="DM365" s="126">
        <f t="shared" si="1460"/>
        <v>0.01399701082</v>
      </c>
      <c r="DN365" s="126">
        <f t="shared" si="1460"/>
        <v>0.0181508712</v>
      </c>
      <c r="DO365" s="126">
        <f t="shared" si="1460"/>
        <v>0.02353746308</v>
      </c>
      <c r="DP365" s="126">
        <f t="shared" si="1460"/>
        <v>0.003205422325</v>
      </c>
      <c r="DQ365" s="126">
        <f t="shared" si="1460"/>
        <v>0.004156688062</v>
      </c>
      <c r="DR365" s="126">
        <f t="shared" si="1460"/>
        <v>0.005390258721</v>
      </c>
      <c r="DS365" s="126">
        <f t="shared" si="1460"/>
        <v>0.006989913279</v>
      </c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5">
        <f t="shared" ref="EF365:EO365" si="1461">D365*EF$3</f>
        <v>-0.002271078519</v>
      </c>
      <c r="EG365" s="125">
        <f t="shared" si="1461"/>
        <v>0.1014434591</v>
      </c>
      <c r="EH365" s="125">
        <f t="shared" si="1461"/>
        <v>0.1706966034</v>
      </c>
      <c r="EI365" s="125">
        <f t="shared" si="1461"/>
        <v>-0.01871259612</v>
      </c>
      <c r="EJ365" s="125">
        <f t="shared" si="1461"/>
        <v>0.03636635171</v>
      </c>
      <c r="EK365" s="125">
        <f t="shared" si="1461"/>
        <v>-0.01978040695</v>
      </c>
      <c r="EL365" s="125">
        <f t="shared" si="1461"/>
        <v>0.004097834197</v>
      </c>
      <c r="EM365" s="125">
        <f t="shared" si="1461"/>
        <v>-0.004735515267</v>
      </c>
      <c r="EN365" s="125">
        <f t="shared" si="1461"/>
        <v>-0.006857686312</v>
      </c>
      <c r="EO365" s="125">
        <f t="shared" si="1461"/>
        <v>0.009071667399</v>
      </c>
      <c r="EP365" s="127">
        <f t="shared" si="17"/>
        <v>0.2693186326</v>
      </c>
      <c r="EQ365" s="127">
        <v>-0.01993983432938118</v>
      </c>
      <c r="ER365" s="127">
        <f t="shared" si="18"/>
        <v>0.2668918919</v>
      </c>
      <c r="ES365" s="127">
        <f t="shared" si="19"/>
        <v>0.000005889070528</v>
      </c>
      <c r="ET365" s="127">
        <f t="shared" si="20"/>
        <v>0.02770567691</v>
      </c>
    </row>
    <row r="366">
      <c r="A366" s="123">
        <f>'Yield Tabulations'!Z367</f>
        <v>0.1903409091</v>
      </c>
      <c r="B366" s="124">
        <f>'Yield Tabulations'!V367</f>
        <v>0.2009569378</v>
      </c>
      <c r="C366" s="124">
        <f>'Yield Tabulations'!W367</f>
        <v>0.1748251748</v>
      </c>
      <c r="D366" s="125">
        <f t="shared" si="11"/>
        <v>1</v>
      </c>
      <c r="E366" s="125">
        <f t="shared" ref="E366:M366" si="1462">POWER($B366,E$1)*POWER($C366,E$2)</f>
        <v>0.1748251748</v>
      </c>
      <c r="F366" s="125">
        <f t="shared" si="1462"/>
        <v>0.2009569378</v>
      </c>
      <c r="G366" s="125">
        <f t="shared" si="1462"/>
        <v>0.03056384175</v>
      </c>
      <c r="H366" s="125">
        <f t="shared" si="1462"/>
        <v>0.03513233178</v>
      </c>
      <c r="I366" s="125">
        <f t="shared" si="1462"/>
        <v>0.04038369085</v>
      </c>
      <c r="J366" s="125">
        <f t="shared" si="1462"/>
        <v>0.005343328978</v>
      </c>
      <c r="K366" s="125">
        <f t="shared" si="1462"/>
        <v>0.006142016046</v>
      </c>
      <c r="L366" s="125">
        <f t="shared" si="1462"/>
        <v>0.007060085813</v>
      </c>
      <c r="M366" s="125">
        <f t="shared" si="1462"/>
        <v>0.00811538285</v>
      </c>
      <c r="N366" s="126">
        <f t="shared" ref="N366:DI366" si="1463">OFFSET($D366,0,N$2)*OFFSET($D366,0,N$3)</f>
        <v>1</v>
      </c>
      <c r="O366" s="126">
        <f t="shared" si="1463"/>
        <v>0.1748251748</v>
      </c>
      <c r="P366" s="126">
        <f t="shared" si="1463"/>
        <v>0.2009569378</v>
      </c>
      <c r="Q366" s="126">
        <f t="shared" si="1463"/>
        <v>0.03056384175</v>
      </c>
      <c r="R366" s="126">
        <f t="shared" si="1463"/>
        <v>0.03513233178</v>
      </c>
      <c r="S366" s="126">
        <f t="shared" si="1463"/>
        <v>0.04038369085</v>
      </c>
      <c r="T366" s="126">
        <f t="shared" si="1463"/>
        <v>0.005343328978</v>
      </c>
      <c r="U366" s="126">
        <f t="shared" si="1463"/>
        <v>0.006142016046</v>
      </c>
      <c r="V366" s="126">
        <f t="shared" si="1463"/>
        <v>0.007060085813</v>
      </c>
      <c r="W366" s="126">
        <f t="shared" si="1463"/>
        <v>0.00811538285</v>
      </c>
      <c r="X366" s="126">
        <f t="shared" si="1463"/>
        <v>0.1748251748</v>
      </c>
      <c r="Y366" s="126">
        <f t="shared" si="1463"/>
        <v>0.03056384175</v>
      </c>
      <c r="Z366" s="126">
        <f t="shared" si="1463"/>
        <v>0.03513233178</v>
      </c>
      <c r="AA366" s="126">
        <f t="shared" si="1463"/>
        <v>0.005343328978</v>
      </c>
      <c r="AB366" s="126">
        <f t="shared" si="1463"/>
        <v>0.006142016046</v>
      </c>
      <c r="AC366" s="126">
        <f t="shared" si="1463"/>
        <v>0.007060085813</v>
      </c>
      <c r="AD366" s="126">
        <f t="shared" si="1463"/>
        <v>0.0009341484227</v>
      </c>
      <c r="AE366" s="126">
        <f t="shared" si="1463"/>
        <v>0.001073779029</v>
      </c>
      <c r="AF366" s="126">
        <f t="shared" si="1463"/>
        <v>0.001234280737</v>
      </c>
      <c r="AG366" s="126">
        <f t="shared" si="1463"/>
        <v>0.001418773226</v>
      </c>
      <c r="AH366" s="126">
        <f t="shared" si="1463"/>
        <v>0.2009569378</v>
      </c>
      <c r="AI366" s="126">
        <f t="shared" si="1463"/>
        <v>0.03513233178</v>
      </c>
      <c r="AJ366" s="126">
        <f t="shared" si="1463"/>
        <v>0.04038369085</v>
      </c>
      <c r="AK366" s="126">
        <f t="shared" si="1463"/>
        <v>0.006142016046</v>
      </c>
      <c r="AL366" s="126">
        <f t="shared" si="1463"/>
        <v>0.007060085813</v>
      </c>
      <c r="AM366" s="126">
        <f t="shared" si="1463"/>
        <v>0.00811538285</v>
      </c>
      <c r="AN366" s="126">
        <f t="shared" si="1463"/>
        <v>0.001073779029</v>
      </c>
      <c r="AO366" s="126">
        <f t="shared" si="1463"/>
        <v>0.001234280737</v>
      </c>
      <c r="AP366" s="126">
        <f t="shared" si="1463"/>
        <v>0.001418773226</v>
      </c>
      <c r="AQ366" s="126">
        <f t="shared" si="1463"/>
        <v>0.001630842487</v>
      </c>
      <c r="AR366" s="126">
        <f t="shared" si="1463"/>
        <v>0.03056384175</v>
      </c>
      <c r="AS366" s="126">
        <f t="shared" si="1463"/>
        <v>0.005343328978</v>
      </c>
      <c r="AT366" s="126">
        <f t="shared" si="1463"/>
        <v>0.006142016046</v>
      </c>
      <c r="AU366" s="126">
        <f t="shared" si="1463"/>
        <v>0.0009341484227</v>
      </c>
      <c r="AV366" s="126">
        <f t="shared" si="1463"/>
        <v>0.001073779029</v>
      </c>
      <c r="AW366" s="126">
        <f t="shared" si="1463"/>
        <v>0.001234280737</v>
      </c>
      <c r="AX366" s="126">
        <f t="shared" si="1463"/>
        <v>0.0001633126613</v>
      </c>
      <c r="AY366" s="126">
        <f t="shared" si="1463"/>
        <v>0.0001877236065</v>
      </c>
      <c r="AZ366" s="126">
        <f t="shared" si="1463"/>
        <v>0.0002157833455</v>
      </c>
      <c r="BA366" s="126">
        <f t="shared" si="1463"/>
        <v>0.0002480372772</v>
      </c>
      <c r="BB366" s="126">
        <f t="shared" si="1463"/>
        <v>0.03513233178</v>
      </c>
      <c r="BC366" s="126">
        <f t="shared" si="1463"/>
        <v>0.006142016046</v>
      </c>
      <c r="BD366" s="126">
        <f t="shared" si="1463"/>
        <v>0.007060085813</v>
      </c>
      <c r="BE366" s="126">
        <f t="shared" si="1463"/>
        <v>0.001073779029</v>
      </c>
      <c r="BF366" s="126">
        <f t="shared" si="1463"/>
        <v>0.001234280737</v>
      </c>
      <c r="BG366" s="126">
        <f t="shared" si="1463"/>
        <v>0.001418773226</v>
      </c>
      <c r="BH366" s="126">
        <f t="shared" si="1463"/>
        <v>0.0001877236065</v>
      </c>
      <c r="BI366" s="126">
        <f t="shared" si="1463"/>
        <v>0.0002157833455</v>
      </c>
      <c r="BJ366" s="126">
        <f t="shared" si="1463"/>
        <v>0.0002480372772</v>
      </c>
      <c r="BK366" s="126">
        <f t="shared" si="1463"/>
        <v>0.0002851123228</v>
      </c>
      <c r="BL366" s="126">
        <f t="shared" si="1463"/>
        <v>0.04038369085</v>
      </c>
      <c r="BM366" s="126">
        <f t="shared" si="1463"/>
        <v>0.007060085813</v>
      </c>
      <c r="BN366" s="126">
        <f t="shared" si="1463"/>
        <v>0.00811538285</v>
      </c>
      <c r="BO366" s="126">
        <f t="shared" si="1463"/>
        <v>0.001234280737</v>
      </c>
      <c r="BP366" s="126">
        <f t="shared" si="1463"/>
        <v>0.001418773226</v>
      </c>
      <c r="BQ366" s="126">
        <f t="shared" si="1463"/>
        <v>0.001630842487</v>
      </c>
      <c r="BR366" s="126">
        <f t="shared" si="1463"/>
        <v>0.0002157833455</v>
      </c>
      <c r="BS366" s="126">
        <f t="shared" si="1463"/>
        <v>0.0002480372772</v>
      </c>
      <c r="BT366" s="126">
        <f t="shared" si="1463"/>
        <v>0.0002851123228</v>
      </c>
      <c r="BU366" s="126">
        <f t="shared" si="1463"/>
        <v>0.0003277291121</v>
      </c>
      <c r="BV366" s="126">
        <f t="shared" si="1463"/>
        <v>0.005343328978</v>
      </c>
      <c r="BW366" s="126">
        <f t="shared" si="1463"/>
        <v>0.0009341484227</v>
      </c>
      <c r="BX366" s="126">
        <f t="shared" si="1463"/>
        <v>0.001073779029</v>
      </c>
      <c r="BY366" s="126">
        <f t="shared" si="1463"/>
        <v>0.0001633126613</v>
      </c>
      <c r="BZ366" s="126">
        <f t="shared" si="1463"/>
        <v>0.0001877236065</v>
      </c>
      <c r="CA366" s="126">
        <f t="shared" si="1463"/>
        <v>0.0002157833455</v>
      </c>
      <c r="CB366" s="126">
        <f t="shared" si="1463"/>
        <v>0.00002855116456</v>
      </c>
      <c r="CC366" s="126">
        <f t="shared" si="1463"/>
        <v>0.00003281881232</v>
      </c>
      <c r="CD366" s="126">
        <f t="shared" si="1463"/>
        <v>0.00003772436111</v>
      </c>
      <c r="CE366" s="126">
        <f t="shared" si="1463"/>
        <v>0.00004336316035</v>
      </c>
      <c r="CF366" s="126">
        <f t="shared" si="1463"/>
        <v>0.006142016046</v>
      </c>
      <c r="CG366" s="126">
        <f t="shared" si="1463"/>
        <v>0.001073779029</v>
      </c>
      <c r="CH366" s="126">
        <f t="shared" si="1463"/>
        <v>0.001234280737</v>
      </c>
      <c r="CI366" s="126">
        <f t="shared" si="1463"/>
        <v>0.0001877236065</v>
      </c>
      <c r="CJ366" s="126">
        <f t="shared" si="1463"/>
        <v>0.0002157833455</v>
      </c>
      <c r="CK366" s="126">
        <f t="shared" si="1463"/>
        <v>0.0002480372772</v>
      </c>
      <c r="CL366" s="126">
        <f t="shared" si="1463"/>
        <v>0.00003281881232</v>
      </c>
      <c r="CM366" s="126">
        <f t="shared" si="1463"/>
        <v>0.00003772436111</v>
      </c>
      <c r="CN366" s="126">
        <f t="shared" si="1463"/>
        <v>0.00004336316035</v>
      </c>
      <c r="CO366" s="126">
        <f t="shared" si="1463"/>
        <v>0.00004984481168</v>
      </c>
      <c r="CP366" s="126">
        <f t="shared" si="1463"/>
        <v>0.007060085813</v>
      </c>
      <c r="CQ366" s="126">
        <f t="shared" si="1463"/>
        <v>0.001234280737</v>
      </c>
      <c r="CR366" s="126">
        <f t="shared" si="1463"/>
        <v>0.001418773226</v>
      </c>
      <c r="CS366" s="126">
        <f t="shared" si="1463"/>
        <v>0.0002157833455</v>
      </c>
      <c r="CT366" s="126">
        <f t="shared" si="1463"/>
        <v>0.0002480372772</v>
      </c>
      <c r="CU366" s="126">
        <f t="shared" si="1463"/>
        <v>0.0002851123228</v>
      </c>
      <c r="CV366" s="126">
        <f t="shared" si="1463"/>
        <v>0.00003772436111</v>
      </c>
      <c r="CW366" s="126">
        <f t="shared" si="1463"/>
        <v>0.00004336316035</v>
      </c>
      <c r="CX366" s="126">
        <f t="shared" si="1463"/>
        <v>0.00004984481168</v>
      </c>
      <c r="CY366" s="126">
        <f t="shared" si="1463"/>
        <v>0.00005729529933</v>
      </c>
      <c r="CZ366" s="126">
        <f t="shared" si="1463"/>
        <v>0.00811538285</v>
      </c>
      <c r="DA366" s="126">
        <f t="shared" si="1463"/>
        <v>0.001418773226</v>
      </c>
      <c r="DB366" s="126">
        <f t="shared" si="1463"/>
        <v>0.001630842487</v>
      </c>
      <c r="DC366" s="126">
        <f t="shared" si="1463"/>
        <v>0.0002480372772</v>
      </c>
      <c r="DD366" s="126">
        <f t="shared" si="1463"/>
        <v>0.0002851123228</v>
      </c>
      <c r="DE366" s="126">
        <f t="shared" si="1463"/>
        <v>0.0003277291121</v>
      </c>
      <c r="DF366" s="126">
        <f t="shared" si="1463"/>
        <v>0.00004336316035</v>
      </c>
      <c r="DG366" s="126">
        <f t="shared" si="1463"/>
        <v>0.00004984481168</v>
      </c>
      <c r="DH366" s="126">
        <f t="shared" si="1463"/>
        <v>0.00005729529933</v>
      </c>
      <c r="DI366" s="126">
        <f t="shared" si="1463"/>
        <v>0.0000658594388</v>
      </c>
      <c r="DJ366" s="126">
        <f t="shared" ref="DJ366:DS366" si="1464">$A366*OFFSET($D366,0,DJ$3)</f>
        <v>0.1903409091</v>
      </c>
      <c r="DK366" s="126">
        <f t="shared" si="1464"/>
        <v>0.03327638271</v>
      </c>
      <c r="DL366" s="126">
        <f t="shared" si="1464"/>
        <v>0.03825032623</v>
      </c>
      <c r="DM366" s="126">
        <f t="shared" si="1464"/>
        <v>0.005817549425</v>
      </c>
      <c r="DN366" s="126">
        <f t="shared" si="1464"/>
        <v>0.00668711997</v>
      </c>
      <c r="DO366" s="126">
        <f t="shared" si="1464"/>
        <v>0.007686668429</v>
      </c>
      <c r="DP366" s="126">
        <f t="shared" si="1464"/>
        <v>0.001017054095</v>
      </c>
      <c r="DQ366" s="126">
        <f t="shared" si="1464"/>
        <v>0.001169076918</v>
      </c>
      <c r="DR366" s="126">
        <f t="shared" si="1464"/>
        <v>0.001343823152</v>
      </c>
      <c r="DS366" s="126">
        <f t="shared" si="1464"/>
        <v>0.001544689349</v>
      </c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5">
        <f t="shared" ref="EF366:EO366" si="1465">D366*EF$3</f>
        <v>-0.002271078519</v>
      </c>
      <c r="EG366" s="125">
        <f t="shared" si="1465"/>
        <v>0.07744226772</v>
      </c>
      <c r="EH366" s="125">
        <f t="shared" si="1465"/>
        <v>0.1155089797</v>
      </c>
      <c r="EI366" s="125">
        <f t="shared" si="1465"/>
        <v>-0.01090541177</v>
      </c>
      <c r="EJ366" s="125">
        <f t="shared" si="1465"/>
        <v>0.01878644542</v>
      </c>
      <c r="EK366" s="125">
        <f t="shared" si="1465"/>
        <v>-0.009057679703</v>
      </c>
      <c r="EL366" s="125">
        <f t="shared" si="1465"/>
        <v>0.001823124884</v>
      </c>
      <c r="EM366" s="125">
        <f t="shared" si="1465"/>
        <v>-0.001867523751</v>
      </c>
      <c r="EN366" s="125">
        <f t="shared" si="1465"/>
        <v>-0.002397250206</v>
      </c>
      <c r="EO366" s="125">
        <f t="shared" si="1465"/>
        <v>0.002810992743</v>
      </c>
      <c r="EP366" s="127">
        <f t="shared" si="17"/>
        <v>0.1898728666</v>
      </c>
      <c r="EQ366" s="127">
        <v>-0.01993983432938118</v>
      </c>
      <c r="ER366" s="127">
        <f t="shared" si="18"/>
        <v>0.1903409091</v>
      </c>
      <c r="ES366" s="127">
        <f t="shared" si="19"/>
        <v>0.0000002190638144</v>
      </c>
      <c r="ET366" s="127">
        <f t="shared" si="20"/>
        <v>0.05904958627</v>
      </c>
    </row>
    <row r="367">
      <c r="A367" s="123">
        <f>'Yield Tabulations'!Z368</f>
        <v>0.3810082063</v>
      </c>
      <c r="B367" s="124">
        <f>'Yield Tabulations'!V368</f>
        <v>0.4299065421</v>
      </c>
      <c r="C367" s="124">
        <f>'Yield Tabulations'!W368</f>
        <v>0.2987421384</v>
      </c>
      <c r="D367" s="125">
        <f t="shared" si="11"/>
        <v>1</v>
      </c>
      <c r="E367" s="125">
        <f t="shared" ref="E367:M367" si="1466">POWER($B367,E$1)*POWER($C367,E$2)</f>
        <v>0.2987421384</v>
      </c>
      <c r="F367" s="125">
        <f t="shared" si="1466"/>
        <v>0.4299065421</v>
      </c>
      <c r="G367" s="125">
        <f t="shared" si="1466"/>
        <v>0.08924686523</v>
      </c>
      <c r="H367" s="125">
        <f t="shared" si="1466"/>
        <v>0.1284311997</v>
      </c>
      <c r="I367" s="125">
        <f t="shared" si="1466"/>
        <v>0.1848196349</v>
      </c>
      <c r="J367" s="125">
        <f t="shared" si="1466"/>
        <v>0.02666179936</v>
      </c>
      <c r="K367" s="125">
        <f t="shared" si="1466"/>
        <v>0.03836781122</v>
      </c>
      <c r="L367" s="125">
        <f t="shared" si="1466"/>
        <v>0.05521341294</v>
      </c>
      <c r="M367" s="125">
        <f t="shared" si="1466"/>
        <v>0.07945517015</v>
      </c>
      <c r="N367" s="126">
        <f t="shared" ref="N367:DI367" si="1467">OFFSET($D367,0,N$2)*OFFSET($D367,0,N$3)</f>
        <v>1</v>
      </c>
      <c r="O367" s="126">
        <f t="shared" si="1467"/>
        <v>0.2987421384</v>
      </c>
      <c r="P367" s="126">
        <f t="shared" si="1467"/>
        <v>0.4299065421</v>
      </c>
      <c r="Q367" s="126">
        <f t="shared" si="1467"/>
        <v>0.08924686523</v>
      </c>
      <c r="R367" s="126">
        <f t="shared" si="1467"/>
        <v>0.1284311997</v>
      </c>
      <c r="S367" s="126">
        <f t="shared" si="1467"/>
        <v>0.1848196349</v>
      </c>
      <c r="T367" s="126">
        <f t="shared" si="1467"/>
        <v>0.02666179936</v>
      </c>
      <c r="U367" s="126">
        <f t="shared" si="1467"/>
        <v>0.03836781122</v>
      </c>
      <c r="V367" s="126">
        <f t="shared" si="1467"/>
        <v>0.05521341294</v>
      </c>
      <c r="W367" s="126">
        <f t="shared" si="1467"/>
        <v>0.07945517015</v>
      </c>
      <c r="X367" s="126">
        <f t="shared" si="1467"/>
        <v>0.2987421384</v>
      </c>
      <c r="Y367" s="126">
        <f t="shared" si="1467"/>
        <v>0.08924686523</v>
      </c>
      <c r="Z367" s="126">
        <f t="shared" si="1467"/>
        <v>0.1284311997</v>
      </c>
      <c r="AA367" s="126">
        <f t="shared" si="1467"/>
        <v>0.02666179936</v>
      </c>
      <c r="AB367" s="126">
        <f t="shared" si="1467"/>
        <v>0.03836781122</v>
      </c>
      <c r="AC367" s="126">
        <f t="shared" si="1467"/>
        <v>0.05521341294</v>
      </c>
      <c r="AD367" s="126">
        <f t="shared" si="1467"/>
        <v>0.007965002954</v>
      </c>
      <c r="AE367" s="126">
        <f t="shared" si="1467"/>
        <v>0.01146208197</v>
      </c>
      <c r="AF367" s="126">
        <f t="shared" si="1467"/>
        <v>0.01649457305</v>
      </c>
      <c r="AG367" s="126">
        <f t="shared" si="1467"/>
        <v>0.02373660743</v>
      </c>
      <c r="AH367" s="126">
        <f t="shared" si="1467"/>
        <v>0.4299065421</v>
      </c>
      <c r="AI367" s="126">
        <f t="shared" si="1467"/>
        <v>0.1284311997</v>
      </c>
      <c r="AJ367" s="126">
        <f t="shared" si="1467"/>
        <v>0.1848196349</v>
      </c>
      <c r="AK367" s="126">
        <f t="shared" si="1467"/>
        <v>0.03836781122</v>
      </c>
      <c r="AL367" s="126">
        <f t="shared" si="1467"/>
        <v>0.05521341294</v>
      </c>
      <c r="AM367" s="126">
        <f t="shared" si="1467"/>
        <v>0.07945517015</v>
      </c>
      <c r="AN367" s="126">
        <f t="shared" si="1467"/>
        <v>0.01146208197</v>
      </c>
      <c r="AO367" s="126">
        <f t="shared" si="1467"/>
        <v>0.01649457305</v>
      </c>
      <c r="AP367" s="126">
        <f t="shared" si="1467"/>
        <v>0.02373660743</v>
      </c>
      <c r="AQ367" s="126">
        <f t="shared" si="1467"/>
        <v>0.03415829745</v>
      </c>
      <c r="AR367" s="126">
        <f t="shared" si="1467"/>
        <v>0.08924686523</v>
      </c>
      <c r="AS367" s="126">
        <f t="shared" si="1467"/>
        <v>0.02666179936</v>
      </c>
      <c r="AT367" s="126">
        <f t="shared" si="1467"/>
        <v>0.03836781122</v>
      </c>
      <c r="AU367" s="126">
        <f t="shared" si="1467"/>
        <v>0.007965002954</v>
      </c>
      <c r="AV367" s="126">
        <f t="shared" si="1467"/>
        <v>0.01146208197</v>
      </c>
      <c r="AW367" s="126">
        <f t="shared" si="1467"/>
        <v>0.01649457305</v>
      </c>
      <c r="AX367" s="126">
        <f t="shared" si="1467"/>
        <v>0.002379482015</v>
      </c>
      <c r="AY367" s="126">
        <f t="shared" si="1467"/>
        <v>0.003424206878</v>
      </c>
      <c r="AZ367" s="126">
        <f t="shared" si="1467"/>
        <v>0.004927624024</v>
      </c>
      <c r="BA367" s="126">
        <f t="shared" si="1467"/>
        <v>0.007091124862</v>
      </c>
      <c r="BB367" s="126">
        <f t="shared" si="1467"/>
        <v>0.1284311997</v>
      </c>
      <c r="BC367" s="126">
        <f t="shared" si="1467"/>
        <v>0.03836781122</v>
      </c>
      <c r="BD367" s="126">
        <f t="shared" si="1467"/>
        <v>0.05521341294</v>
      </c>
      <c r="BE367" s="126">
        <f t="shared" si="1467"/>
        <v>0.01146208197</v>
      </c>
      <c r="BF367" s="126">
        <f t="shared" si="1467"/>
        <v>0.01649457305</v>
      </c>
      <c r="BG367" s="126">
        <f t="shared" si="1467"/>
        <v>0.02373660743</v>
      </c>
      <c r="BH367" s="126">
        <f t="shared" si="1467"/>
        <v>0.003424206878</v>
      </c>
      <c r="BI367" s="126">
        <f t="shared" si="1467"/>
        <v>0.004927624024</v>
      </c>
      <c r="BJ367" s="126">
        <f t="shared" si="1467"/>
        <v>0.007091124862</v>
      </c>
      <c r="BK367" s="126">
        <f t="shared" si="1467"/>
        <v>0.01020452282</v>
      </c>
      <c r="BL367" s="126">
        <f t="shared" si="1467"/>
        <v>0.1848196349</v>
      </c>
      <c r="BM367" s="126">
        <f t="shared" si="1467"/>
        <v>0.05521341294</v>
      </c>
      <c r="BN367" s="126">
        <f t="shared" si="1467"/>
        <v>0.07945517015</v>
      </c>
      <c r="BO367" s="126">
        <f t="shared" si="1467"/>
        <v>0.01649457305</v>
      </c>
      <c r="BP367" s="126">
        <f t="shared" si="1467"/>
        <v>0.02373660743</v>
      </c>
      <c r="BQ367" s="126">
        <f t="shared" si="1467"/>
        <v>0.03415829745</v>
      </c>
      <c r="BR367" s="126">
        <f t="shared" si="1467"/>
        <v>0.004927624024</v>
      </c>
      <c r="BS367" s="126">
        <f t="shared" si="1467"/>
        <v>0.007091124862</v>
      </c>
      <c r="BT367" s="126">
        <f t="shared" si="1467"/>
        <v>0.01020452282</v>
      </c>
      <c r="BU367" s="126">
        <f t="shared" si="1467"/>
        <v>0.01468487554</v>
      </c>
      <c r="BV367" s="126">
        <f t="shared" si="1467"/>
        <v>0.02666179936</v>
      </c>
      <c r="BW367" s="126">
        <f t="shared" si="1467"/>
        <v>0.007965002954</v>
      </c>
      <c r="BX367" s="126">
        <f t="shared" si="1467"/>
        <v>0.01146208197</v>
      </c>
      <c r="BY367" s="126">
        <f t="shared" si="1467"/>
        <v>0.002379482015</v>
      </c>
      <c r="BZ367" s="126">
        <f t="shared" si="1467"/>
        <v>0.003424206878</v>
      </c>
      <c r="CA367" s="126">
        <f t="shared" si="1467"/>
        <v>0.004927624024</v>
      </c>
      <c r="CB367" s="126">
        <f t="shared" si="1467"/>
        <v>0.0007108515453</v>
      </c>
      <c r="CC367" s="126">
        <f t="shared" si="1467"/>
        <v>0.001022954885</v>
      </c>
      <c r="CD367" s="126">
        <f t="shared" si="1467"/>
        <v>0.001472088938</v>
      </c>
      <c r="CE367" s="126">
        <f t="shared" si="1467"/>
        <v>0.002118417805</v>
      </c>
      <c r="CF367" s="126">
        <f t="shared" si="1467"/>
        <v>0.03836781122</v>
      </c>
      <c r="CG367" s="126">
        <f t="shared" si="1467"/>
        <v>0.01146208197</v>
      </c>
      <c r="CH367" s="126">
        <f t="shared" si="1467"/>
        <v>0.01649457305</v>
      </c>
      <c r="CI367" s="126">
        <f t="shared" si="1467"/>
        <v>0.003424206878</v>
      </c>
      <c r="CJ367" s="126">
        <f t="shared" si="1467"/>
        <v>0.004927624024</v>
      </c>
      <c r="CK367" s="126">
        <f t="shared" si="1467"/>
        <v>0.007091124862</v>
      </c>
      <c r="CL367" s="126">
        <f t="shared" si="1467"/>
        <v>0.001022954885</v>
      </c>
      <c r="CM367" s="126">
        <f t="shared" si="1467"/>
        <v>0.001472088938</v>
      </c>
      <c r="CN367" s="126">
        <f t="shared" si="1467"/>
        <v>0.002118417805</v>
      </c>
      <c r="CO367" s="126">
        <f t="shared" si="1467"/>
        <v>0.003048520969</v>
      </c>
      <c r="CP367" s="126">
        <f t="shared" si="1467"/>
        <v>0.05521341294</v>
      </c>
      <c r="CQ367" s="126">
        <f t="shared" si="1467"/>
        <v>0.01649457305</v>
      </c>
      <c r="CR367" s="126">
        <f t="shared" si="1467"/>
        <v>0.02373660743</v>
      </c>
      <c r="CS367" s="126">
        <f t="shared" si="1467"/>
        <v>0.004927624024</v>
      </c>
      <c r="CT367" s="126">
        <f t="shared" si="1467"/>
        <v>0.007091124862</v>
      </c>
      <c r="CU367" s="126">
        <f t="shared" si="1467"/>
        <v>0.01020452282</v>
      </c>
      <c r="CV367" s="126">
        <f t="shared" si="1467"/>
        <v>0.001472088938</v>
      </c>
      <c r="CW367" s="126">
        <f t="shared" si="1467"/>
        <v>0.002118417805</v>
      </c>
      <c r="CX367" s="126">
        <f t="shared" si="1467"/>
        <v>0.003048520969</v>
      </c>
      <c r="CY367" s="126">
        <f t="shared" si="1467"/>
        <v>0.00438699112</v>
      </c>
      <c r="CZ367" s="126">
        <f t="shared" si="1467"/>
        <v>0.07945517015</v>
      </c>
      <c r="DA367" s="126">
        <f t="shared" si="1467"/>
        <v>0.02373660743</v>
      </c>
      <c r="DB367" s="126">
        <f t="shared" si="1467"/>
        <v>0.03415829745</v>
      </c>
      <c r="DC367" s="126">
        <f t="shared" si="1467"/>
        <v>0.007091124862</v>
      </c>
      <c r="DD367" s="126">
        <f t="shared" si="1467"/>
        <v>0.01020452282</v>
      </c>
      <c r="DE367" s="126">
        <f t="shared" si="1467"/>
        <v>0.01468487554</v>
      </c>
      <c r="DF367" s="126">
        <f t="shared" si="1467"/>
        <v>0.002118417805</v>
      </c>
      <c r="DG367" s="126">
        <f t="shared" si="1467"/>
        <v>0.003048520969</v>
      </c>
      <c r="DH367" s="126">
        <f t="shared" si="1467"/>
        <v>0.00438699112</v>
      </c>
      <c r="DI367" s="126">
        <f t="shared" si="1467"/>
        <v>0.006313124063</v>
      </c>
      <c r="DJ367" s="126">
        <f t="shared" ref="DJ367:DS367" si="1468">$A367*OFFSET($D367,0,DJ$3)</f>
        <v>0.3810082063</v>
      </c>
      <c r="DK367" s="126">
        <f t="shared" si="1468"/>
        <v>0.1138232063</v>
      </c>
      <c r="DL367" s="126">
        <f t="shared" si="1468"/>
        <v>0.1637979205</v>
      </c>
      <c r="DM367" s="126">
        <f t="shared" si="1468"/>
        <v>0.03400378804</v>
      </c>
      <c r="DN367" s="126">
        <f t="shared" si="1468"/>
        <v>0.04893334102</v>
      </c>
      <c r="DO367" s="126">
        <f t="shared" si="1468"/>
        <v>0.07041779759</v>
      </c>
      <c r="DP367" s="126">
        <f t="shared" si="1468"/>
        <v>0.01015836435</v>
      </c>
      <c r="DQ367" s="126">
        <f t="shared" si="1468"/>
        <v>0.01461845093</v>
      </c>
      <c r="DR367" s="126">
        <f t="shared" si="1468"/>
        <v>0.02103676343</v>
      </c>
      <c r="DS367" s="126">
        <f t="shared" si="1468"/>
        <v>0.03027307186</v>
      </c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5">
        <f t="shared" ref="EF367:EO367" si="1469">D367*EF$3</f>
        <v>-0.002271078519</v>
      </c>
      <c r="EG367" s="125">
        <f t="shared" si="1469"/>
        <v>0.1323337367</v>
      </c>
      <c r="EH367" s="125">
        <f t="shared" si="1469"/>
        <v>0.2471079954</v>
      </c>
      <c r="EI367" s="125">
        <f t="shared" si="1469"/>
        <v>-0.03184396198</v>
      </c>
      <c r="EJ367" s="125">
        <f t="shared" si="1469"/>
        <v>0.06867650397</v>
      </c>
      <c r="EK367" s="125">
        <f t="shared" si="1469"/>
        <v>-0.04145329514</v>
      </c>
      <c r="EL367" s="125">
        <f t="shared" si="1469"/>
        <v>0.00909691132</v>
      </c>
      <c r="EM367" s="125">
        <f t="shared" si="1469"/>
        <v>-0.01166600644</v>
      </c>
      <c r="EN367" s="125">
        <f t="shared" si="1469"/>
        <v>-0.01874769926</v>
      </c>
      <c r="EO367" s="125">
        <f t="shared" si="1469"/>
        <v>0.02752154899</v>
      </c>
      <c r="EP367" s="127">
        <f t="shared" si="17"/>
        <v>0.378754655</v>
      </c>
      <c r="EQ367" s="127">
        <v>-0.01993983432938118</v>
      </c>
      <c r="ER367" s="127">
        <f t="shared" si="18"/>
        <v>0.3810082063</v>
      </c>
      <c r="ES367" s="127">
        <f t="shared" si="19"/>
        <v>0.000005078493407</v>
      </c>
      <c r="ET367" s="127">
        <f t="shared" si="20"/>
        <v>0.002738838039</v>
      </c>
    </row>
    <row r="368">
      <c r="A368" s="123">
        <f>'Yield Tabulations'!Z369</f>
        <v>0.2851711027</v>
      </c>
      <c r="B368" s="124">
        <f>'Yield Tabulations'!V369</f>
        <v>0.2544378698</v>
      </c>
      <c r="C368" s="124">
        <f>'Yield Tabulations'!W369</f>
        <v>0.3404255319</v>
      </c>
      <c r="D368" s="125">
        <f t="shared" si="11"/>
        <v>1</v>
      </c>
      <c r="E368" s="125">
        <f t="shared" ref="E368:M368" si="1470">POWER($B368,E$1)*POWER($C368,E$2)</f>
        <v>0.3404255319</v>
      </c>
      <c r="F368" s="125">
        <f t="shared" si="1470"/>
        <v>0.2544378698</v>
      </c>
      <c r="G368" s="125">
        <f t="shared" si="1470"/>
        <v>0.1158895428</v>
      </c>
      <c r="H368" s="125">
        <f t="shared" si="1470"/>
        <v>0.08661714717</v>
      </c>
      <c r="I368" s="125">
        <f t="shared" si="1470"/>
        <v>0.0647386296</v>
      </c>
      <c r="J368" s="125">
        <f t="shared" si="1470"/>
        <v>0.03945175924</v>
      </c>
      <c r="K368" s="125">
        <f t="shared" si="1470"/>
        <v>0.0294866884</v>
      </c>
      <c r="L368" s="125">
        <f t="shared" si="1470"/>
        <v>0.02203868242</v>
      </c>
      <c r="M368" s="125">
        <f t="shared" si="1470"/>
        <v>0.01647195901</v>
      </c>
      <c r="N368" s="126">
        <f t="shared" ref="N368:DI368" si="1471">OFFSET($D368,0,N$2)*OFFSET($D368,0,N$3)</f>
        <v>1</v>
      </c>
      <c r="O368" s="126">
        <f t="shared" si="1471"/>
        <v>0.3404255319</v>
      </c>
      <c r="P368" s="126">
        <f t="shared" si="1471"/>
        <v>0.2544378698</v>
      </c>
      <c r="Q368" s="126">
        <f t="shared" si="1471"/>
        <v>0.1158895428</v>
      </c>
      <c r="R368" s="126">
        <f t="shared" si="1471"/>
        <v>0.08661714717</v>
      </c>
      <c r="S368" s="126">
        <f t="shared" si="1471"/>
        <v>0.0647386296</v>
      </c>
      <c r="T368" s="126">
        <f t="shared" si="1471"/>
        <v>0.03945175924</v>
      </c>
      <c r="U368" s="126">
        <f t="shared" si="1471"/>
        <v>0.0294866884</v>
      </c>
      <c r="V368" s="126">
        <f t="shared" si="1471"/>
        <v>0.02203868242</v>
      </c>
      <c r="W368" s="126">
        <f t="shared" si="1471"/>
        <v>0.01647195901</v>
      </c>
      <c r="X368" s="126">
        <f t="shared" si="1471"/>
        <v>0.3404255319</v>
      </c>
      <c r="Y368" s="126">
        <f t="shared" si="1471"/>
        <v>0.1158895428</v>
      </c>
      <c r="Z368" s="126">
        <f t="shared" si="1471"/>
        <v>0.08661714717</v>
      </c>
      <c r="AA368" s="126">
        <f t="shared" si="1471"/>
        <v>0.03945175924</v>
      </c>
      <c r="AB368" s="126">
        <f t="shared" si="1471"/>
        <v>0.0294866884</v>
      </c>
      <c r="AC368" s="126">
        <f t="shared" si="1471"/>
        <v>0.02203868242</v>
      </c>
      <c r="AD368" s="126">
        <f t="shared" si="1471"/>
        <v>0.01343038613</v>
      </c>
      <c r="AE368" s="126">
        <f t="shared" si="1471"/>
        <v>0.01003802158</v>
      </c>
      <c r="AF368" s="126">
        <f t="shared" si="1471"/>
        <v>0.007502530184</v>
      </c>
      <c r="AG368" s="126">
        <f t="shared" si="1471"/>
        <v>0.005607475408</v>
      </c>
      <c r="AH368" s="126">
        <f t="shared" si="1471"/>
        <v>0.2544378698</v>
      </c>
      <c r="AI368" s="126">
        <f t="shared" si="1471"/>
        <v>0.08661714717</v>
      </c>
      <c r="AJ368" s="126">
        <f t="shared" si="1471"/>
        <v>0.0647386296</v>
      </c>
      <c r="AK368" s="126">
        <f t="shared" si="1471"/>
        <v>0.0294866884</v>
      </c>
      <c r="AL368" s="126">
        <f t="shared" si="1471"/>
        <v>0.02203868242</v>
      </c>
      <c r="AM368" s="126">
        <f t="shared" si="1471"/>
        <v>0.01647195901</v>
      </c>
      <c r="AN368" s="126">
        <f t="shared" si="1471"/>
        <v>0.01003802158</v>
      </c>
      <c r="AO368" s="126">
        <f t="shared" si="1471"/>
        <v>0.007502530184</v>
      </c>
      <c r="AP368" s="126">
        <f t="shared" si="1471"/>
        <v>0.005607475408</v>
      </c>
      <c r="AQ368" s="126">
        <f t="shared" si="1471"/>
        <v>0.004191090162</v>
      </c>
      <c r="AR368" s="126">
        <f t="shared" si="1471"/>
        <v>0.1158895428</v>
      </c>
      <c r="AS368" s="126">
        <f t="shared" si="1471"/>
        <v>0.03945175924</v>
      </c>
      <c r="AT368" s="126">
        <f t="shared" si="1471"/>
        <v>0.0294866884</v>
      </c>
      <c r="AU368" s="126">
        <f t="shared" si="1471"/>
        <v>0.01343038613</v>
      </c>
      <c r="AV368" s="126">
        <f t="shared" si="1471"/>
        <v>0.01003802158</v>
      </c>
      <c r="AW368" s="126">
        <f t="shared" si="1471"/>
        <v>0.007502530184</v>
      </c>
      <c r="AX368" s="126">
        <f t="shared" si="1471"/>
        <v>0.004572046341</v>
      </c>
      <c r="AY368" s="126">
        <f t="shared" si="1471"/>
        <v>0.003417198837</v>
      </c>
      <c r="AZ368" s="126">
        <f t="shared" si="1471"/>
        <v>0.002554052829</v>
      </c>
      <c r="BA368" s="126">
        <f t="shared" si="1471"/>
        <v>0.001908927798</v>
      </c>
      <c r="BB368" s="126">
        <f t="shared" si="1471"/>
        <v>0.08661714717</v>
      </c>
      <c r="BC368" s="126">
        <f t="shared" si="1471"/>
        <v>0.0294866884</v>
      </c>
      <c r="BD368" s="126">
        <f t="shared" si="1471"/>
        <v>0.02203868242</v>
      </c>
      <c r="BE368" s="126">
        <f t="shared" si="1471"/>
        <v>0.01003802158</v>
      </c>
      <c r="BF368" s="126">
        <f t="shared" si="1471"/>
        <v>0.007502530184</v>
      </c>
      <c r="BG368" s="126">
        <f t="shared" si="1471"/>
        <v>0.005607475408</v>
      </c>
      <c r="BH368" s="126">
        <f t="shared" si="1471"/>
        <v>0.003417198837</v>
      </c>
      <c r="BI368" s="126">
        <f t="shared" si="1471"/>
        <v>0.002554052829</v>
      </c>
      <c r="BJ368" s="126">
        <f t="shared" si="1471"/>
        <v>0.001908927798</v>
      </c>
      <c r="BK368" s="126">
        <f t="shared" si="1471"/>
        <v>0.001426754098</v>
      </c>
      <c r="BL368" s="126">
        <f t="shared" si="1471"/>
        <v>0.0647386296</v>
      </c>
      <c r="BM368" s="126">
        <f t="shared" si="1471"/>
        <v>0.02203868242</v>
      </c>
      <c r="BN368" s="126">
        <f t="shared" si="1471"/>
        <v>0.01647195901</v>
      </c>
      <c r="BO368" s="126">
        <f t="shared" si="1471"/>
        <v>0.007502530184</v>
      </c>
      <c r="BP368" s="126">
        <f t="shared" si="1471"/>
        <v>0.005607475408</v>
      </c>
      <c r="BQ368" s="126">
        <f t="shared" si="1471"/>
        <v>0.004191090162</v>
      </c>
      <c r="BR368" s="126">
        <f t="shared" si="1471"/>
        <v>0.002554052829</v>
      </c>
      <c r="BS368" s="126">
        <f t="shared" si="1471"/>
        <v>0.001908927798</v>
      </c>
      <c r="BT368" s="126">
        <f t="shared" si="1471"/>
        <v>0.001426754098</v>
      </c>
      <c r="BU368" s="126">
        <f t="shared" si="1471"/>
        <v>0.001066372053</v>
      </c>
      <c r="BV368" s="126">
        <f t="shared" si="1471"/>
        <v>0.03945175924</v>
      </c>
      <c r="BW368" s="126">
        <f t="shared" si="1471"/>
        <v>0.01343038613</v>
      </c>
      <c r="BX368" s="126">
        <f t="shared" si="1471"/>
        <v>0.01003802158</v>
      </c>
      <c r="BY368" s="126">
        <f t="shared" si="1471"/>
        <v>0.004572046341</v>
      </c>
      <c r="BZ368" s="126">
        <f t="shared" si="1471"/>
        <v>0.003417198837</v>
      </c>
      <c r="CA368" s="126">
        <f t="shared" si="1471"/>
        <v>0.002554052829</v>
      </c>
      <c r="CB368" s="126">
        <f t="shared" si="1471"/>
        <v>0.001556441307</v>
      </c>
      <c r="CC368" s="126">
        <f t="shared" si="1471"/>
        <v>0.001163301732</v>
      </c>
      <c r="CD368" s="126">
        <f t="shared" si="1471"/>
        <v>0.0008694647928</v>
      </c>
      <c r="CE368" s="126">
        <f t="shared" si="1471"/>
        <v>0.0006498477612</v>
      </c>
      <c r="CF368" s="126">
        <f t="shared" si="1471"/>
        <v>0.0294866884</v>
      </c>
      <c r="CG368" s="126">
        <f t="shared" si="1471"/>
        <v>0.01003802158</v>
      </c>
      <c r="CH368" s="126">
        <f t="shared" si="1471"/>
        <v>0.007502530184</v>
      </c>
      <c r="CI368" s="126">
        <f t="shared" si="1471"/>
        <v>0.003417198837</v>
      </c>
      <c r="CJ368" s="126">
        <f t="shared" si="1471"/>
        <v>0.002554052829</v>
      </c>
      <c r="CK368" s="126">
        <f t="shared" si="1471"/>
        <v>0.001908927798</v>
      </c>
      <c r="CL368" s="126">
        <f t="shared" si="1471"/>
        <v>0.001163301732</v>
      </c>
      <c r="CM368" s="126">
        <f t="shared" si="1471"/>
        <v>0.0008694647928</v>
      </c>
      <c r="CN368" s="126">
        <f t="shared" si="1471"/>
        <v>0.0006498477612</v>
      </c>
      <c r="CO368" s="126">
        <f t="shared" si="1471"/>
        <v>0.0004857035227</v>
      </c>
      <c r="CP368" s="126">
        <f t="shared" si="1471"/>
        <v>0.02203868242</v>
      </c>
      <c r="CQ368" s="126">
        <f t="shared" si="1471"/>
        <v>0.007502530184</v>
      </c>
      <c r="CR368" s="126">
        <f t="shared" si="1471"/>
        <v>0.005607475408</v>
      </c>
      <c r="CS368" s="126">
        <f t="shared" si="1471"/>
        <v>0.002554052829</v>
      </c>
      <c r="CT368" s="126">
        <f t="shared" si="1471"/>
        <v>0.001908927798</v>
      </c>
      <c r="CU368" s="126">
        <f t="shared" si="1471"/>
        <v>0.001426754098</v>
      </c>
      <c r="CV368" s="126">
        <f t="shared" si="1471"/>
        <v>0.0008694647928</v>
      </c>
      <c r="CW368" s="126">
        <f t="shared" si="1471"/>
        <v>0.0006498477612</v>
      </c>
      <c r="CX368" s="126">
        <f t="shared" si="1471"/>
        <v>0.0004857035227</v>
      </c>
      <c r="CY368" s="126">
        <f t="shared" si="1471"/>
        <v>0.0003630202734</v>
      </c>
      <c r="CZ368" s="126">
        <f t="shared" si="1471"/>
        <v>0.01647195901</v>
      </c>
      <c r="DA368" s="126">
        <f t="shared" si="1471"/>
        <v>0.005607475408</v>
      </c>
      <c r="DB368" s="126">
        <f t="shared" si="1471"/>
        <v>0.004191090162</v>
      </c>
      <c r="DC368" s="126">
        <f t="shared" si="1471"/>
        <v>0.001908927798</v>
      </c>
      <c r="DD368" s="126">
        <f t="shared" si="1471"/>
        <v>0.001426754098</v>
      </c>
      <c r="DE368" s="126">
        <f t="shared" si="1471"/>
        <v>0.001066372053</v>
      </c>
      <c r="DF368" s="126">
        <f t="shared" si="1471"/>
        <v>0.0006498477612</v>
      </c>
      <c r="DG368" s="126">
        <f t="shared" si="1471"/>
        <v>0.0004857035227</v>
      </c>
      <c r="DH368" s="126">
        <f t="shared" si="1471"/>
        <v>0.0003630202734</v>
      </c>
      <c r="DI368" s="126">
        <f t="shared" si="1471"/>
        <v>0.0002713254336</v>
      </c>
      <c r="DJ368" s="126">
        <f t="shared" ref="DJ368:DS368" si="1472">$A368*OFFSET($D368,0,DJ$3)</f>
        <v>0.2851711027</v>
      </c>
      <c r="DK368" s="126">
        <f t="shared" si="1472"/>
        <v>0.09707952431</v>
      </c>
      <c r="DL368" s="126">
        <f t="shared" si="1472"/>
        <v>0.0725583279</v>
      </c>
      <c r="DM368" s="126">
        <f t="shared" si="1472"/>
        <v>0.0330483487</v>
      </c>
      <c r="DN368" s="126">
        <f t="shared" si="1472"/>
        <v>0.02470070737</v>
      </c>
      <c r="DO368" s="126">
        <f t="shared" si="1472"/>
        <v>0.01846158639</v>
      </c>
      <c r="DP368" s="126">
        <f t="shared" si="1472"/>
        <v>0.01125050169</v>
      </c>
      <c r="DQ368" s="126">
        <f t="shared" si="1472"/>
        <v>0.008408751445</v>
      </c>
      <c r="DR368" s="126">
        <f t="shared" si="1472"/>
        <v>0.006284795366</v>
      </c>
      <c r="DS368" s="126">
        <f t="shared" si="1472"/>
        <v>0.004697326714</v>
      </c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5">
        <f t="shared" ref="EF368:EO368" si="1473">D368*EF$3</f>
        <v>-0.002271078519</v>
      </c>
      <c r="EG368" s="125">
        <f t="shared" si="1473"/>
        <v>0.15079822</v>
      </c>
      <c r="EH368" s="125">
        <f t="shared" si="1473"/>
        <v>0.1462495352</v>
      </c>
      <c r="EI368" s="125">
        <f t="shared" si="1473"/>
        <v>-0.04135027246</v>
      </c>
      <c r="EJ368" s="125">
        <f t="shared" si="1473"/>
        <v>0.04631711661</v>
      </c>
      <c r="EK368" s="125">
        <f t="shared" si="1473"/>
        <v>-0.01452026199</v>
      </c>
      <c r="EL368" s="125">
        <f t="shared" si="1473"/>
        <v>0.01346080024</v>
      </c>
      <c r="EM368" s="125">
        <f t="shared" si="1473"/>
        <v>-0.008965637751</v>
      </c>
      <c r="EN368" s="125">
        <f t="shared" si="1473"/>
        <v>-0.007483228584</v>
      </c>
      <c r="EO368" s="125">
        <f t="shared" si="1473"/>
        <v>0.005705529621</v>
      </c>
      <c r="EP368" s="127">
        <f t="shared" si="17"/>
        <v>0.2879407224</v>
      </c>
      <c r="EQ368" s="127">
        <v>-0.01993983432938118</v>
      </c>
      <c r="ER368" s="127">
        <f t="shared" si="18"/>
        <v>0.2851711027</v>
      </c>
      <c r="ES368" s="127">
        <f t="shared" si="19"/>
        <v>0.000007670793538</v>
      </c>
      <c r="ET368" s="127">
        <f t="shared" si="20"/>
        <v>0.02195464902</v>
      </c>
    </row>
    <row r="369">
      <c r="A369" s="123">
        <f>'Yield Tabulations'!Z370</f>
        <v>0.3416370107</v>
      </c>
      <c r="B369" s="124">
        <f>'Yield Tabulations'!V370</f>
        <v>0.4036144578</v>
      </c>
      <c r="C369" s="124">
        <f>'Yield Tabulations'!W370</f>
        <v>0.252173913</v>
      </c>
      <c r="D369" s="125">
        <f t="shared" si="11"/>
        <v>1</v>
      </c>
      <c r="E369" s="125">
        <f t="shared" ref="E369:M369" si="1474">POWER($B369,E$1)*POWER($C369,E$2)</f>
        <v>0.252173913</v>
      </c>
      <c r="F369" s="125">
        <f t="shared" si="1474"/>
        <v>0.4036144578</v>
      </c>
      <c r="G369" s="125">
        <f t="shared" si="1474"/>
        <v>0.06359168242</v>
      </c>
      <c r="H369" s="125">
        <f t="shared" si="1474"/>
        <v>0.1017810372</v>
      </c>
      <c r="I369" s="125">
        <f t="shared" si="1474"/>
        <v>0.1629046306</v>
      </c>
      <c r="J369" s="125">
        <f t="shared" si="1474"/>
        <v>0.01603616339</v>
      </c>
      <c r="K369" s="125">
        <f t="shared" si="1474"/>
        <v>0.02566652242</v>
      </c>
      <c r="L369" s="125">
        <f t="shared" si="1474"/>
        <v>0.04108029814</v>
      </c>
      <c r="M369" s="125">
        <f t="shared" si="1474"/>
        <v>0.06575066415</v>
      </c>
      <c r="N369" s="126">
        <f t="shared" ref="N369:DI369" si="1475">OFFSET($D369,0,N$2)*OFFSET($D369,0,N$3)</f>
        <v>1</v>
      </c>
      <c r="O369" s="126">
        <f t="shared" si="1475"/>
        <v>0.252173913</v>
      </c>
      <c r="P369" s="126">
        <f t="shared" si="1475"/>
        <v>0.4036144578</v>
      </c>
      <c r="Q369" s="126">
        <f t="shared" si="1475"/>
        <v>0.06359168242</v>
      </c>
      <c r="R369" s="126">
        <f t="shared" si="1475"/>
        <v>0.1017810372</v>
      </c>
      <c r="S369" s="126">
        <f t="shared" si="1475"/>
        <v>0.1629046306</v>
      </c>
      <c r="T369" s="126">
        <f t="shared" si="1475"/>
        <v>0.01603616339</v>
      </c>
      <c r="U369" s="126">
        <f t="shared" si="1475"/>
        <v>0.02566652242</v>
      </c>
      <c r="V369" s="126">
        <f t="shared" si="1475"/>
        <v>0.04108029814</v>
      </c>
      <c r="W369" s="126">
        <f t="shared" si="1475"/>
        <v>0.06575066415</v>
      </c>
      <c r="X369" s="126">
        <f t="shared" si="1475"/>
        <v>0.252173913</v>
      </c>
      <c r="Y369" s="126">
        <f t="shared" si="1475"/>
        <v>0.06359168242</v>
      </c>
      <c r="Z369" s="126">
        <f t="shared" si="1475"/>
        <v>0.1017810372</v>
      </c>
      <c r="AA369" s="126">
        <f t="shared" si="1475"/>
        <v>0.01603616339</v>
      </c>
      <c r="AB369" s="126">
        <f t="shared" si="1475"/>
        <v>0.02566652242</v>
      </c>
      <c r="AC369" s="126">
        <f t="shared" si="1475"/>
        <v>0.04108029814</v>
      </c>
      <c r="AD369" s="126">
        <f t="shared" si="1475"/>
        <v>0.004043902073</v>
      </c>
      <c r="AE369" s="126">
        <f t="shared" si="1475"/>
        <v>0.006472427393</v>
      </c>
      <c r="AF369" s="126">
        <f t="shared" si="1475"/>
        <v>0.01035937953</v>
      </c>
      <c r="AG369" s="126">
        <f t="shared" si="1475"/>
        <v>0.01658060226</v>
      </c>
      <c r="AH369" s="126">
        <f t="shared" si="1475"/>
        <v>0.4036144578</v>
      </c>
      <c r="AI369" s="126">
        <f t="shared" si="1475"/>
        <v>0.1017810372</v>
      </c>
      <c r="AJ369" s="126">
        <f t="shared" si="1475"/>
        <v>0.1629046306</v>
      </c>
      <c r="AK369" s="126">
        <f t="shared" si="1475"/>
        <v>0.02566652242</v>
      </c>
      <c r="AL369" s="126">
        <f t="shared" si="1475"/>
        <v>0.04108029814</v>
      </c>
      <c r="AM369" s="126">
        <f t="shared" si="1475"/>
        <v>0.06575066415</v>
      </c>
      <c r="AN369" s="126">
        <f t="shared" si="1475"/>
        <v>0.006472427393</v>
      </c>
      <c r="AO369" s="126">
        <f t="shared" si="1475"/>
        <v>0.01035937953</v>
      </c>
      <c r="AP369" s="126">
        <f t="shared" si="1475"/>
        <v>0.01658060226</v>
      </c>
      <c r="AQ369" s="126">
        <f t="shared" si="1475"/>
        <v>0.02653791866</v>
      </c>
      <c r="AR369" s="126">
        <f t="shared" si="1475"/>
        <v>0.06359168242</v>
      </c>
      <c r="AS369" s="126">
        <f t="shared" si="1475"/>
        <v>0.01603616339</v>
      </c>
      <c r="AT369" s="126">
        <f t="shared" si="1475"/>
        <v>0.02566652242</v>
      </c>
      <c r="AU369" s="126">
        <f t="shared" si="1475"/>
        <v>0.004043902073</v>
      </c>
      <c r="AV369" s="126">
        <f t="shared" si="1475"/>
        <v>0.006472427393</v>
      </c>
      <c r="AW369" s="126">
        <f t="shared" si="1475"/>
        <v>0.01035937953</v>
      </c>
      <c r="AX369" s="126">
        <f t="shared" si="1475"/>
        <v>0.00101976661</v>
      </c>
      <c r="AY369" s="126">
        <f t="shared" si="1475"/>
        <v>0.001632177343</v>
      </c>
      <c r="AZ369" s="126">
        <f t="shared" si="1475"/>
        <v>0.002612365273</v>
      </c>
      <c r="BA369" s="126">
        <f t="shared" si="1475"/>
        <v>0.004181195353</v>
      </c>
      <c r="BB369" s="126">
        <f t="shared" si="1475"/>
        <v>0.1017810372</v>
      </c>
      <c r="BC369" s="126">
        <f t="shared" si="1475"/>
        <v>0.02566652242</v>
      </c>
      <c r="BD369" s="126">
        <f t="shared" si="1475"/>
        <v>0.04108029814</v>
      </c>
      <c r="BE369" s="126">
        <f t="shared" si="1475"/>
        <v>0.006472427393</v>
      </c>
      <c r="BF369" s="126">
        <f t="shared" si="1475"/>
        <v>0.01035937953</v>
      </c>
      <c r="BG369" s="126">
        <f t="shared" si="1475"/>
        <v>0.01658060226</v>
      </c>
      <c r="BH369" s="126">
        <f t="shared" si="1475"/>
        <v>0.001632177343</v>
      </c>
      <c r="BI369" s="126">
        <f t="shared" si="1475"/>
        <v>0.002612365273</v>
      </c>
      <c r="BJ369" s="126">
        <f t="shared" si="1475"/>
        <v>0.004181195353</v>
      </c>
      <c r="BK369" s="126">
        <f t="shared" si="1475"/>
        <v>0.006692170793</v>
      </c>
      <c r="BL369" s="126">
        <f t="shared" si="1475"/>
        <v>0.1629046306</v>
      </c>
      <c r="BM369" s="126">
        <f t="shared" si="1475"/>
        <v>0.04108029814</v>
      </c>
      <c r="BN369" s="126">
        <f t="shared" si="1475"/>
        <v>0.06575066415</v>
      </c>
      <c r="BO369" s="126">
        <f t="shared" si="1475"/>
        <v>0.01035937953</v>
      </c>
      <c r="BP369" s="126">
        <f t="shared" si="1475"/>
        <v>0.01658060226</v>
      </c>
      <c r="BQ369" s="126">
        <f t="shared" si="1475"/>
        <v>0.02653791866</v>
      </c>
      <c r="BR369" s="126">
        <f t="shared" si="1475"/>
        <v>0.002612365273</v>
      </c>
      <c r="BS369" s="126">
        <f t="shared" si="1475"/>
        <v>0.004181195353</v>
      </c>
      <c r="BT369" s="126">
        <f t="shared" si="1475"/>
        <v>0.006692170793</v>
      </c>
      <c r="BU369" s="126">
        <f t="shared" si="1475"/>
        <v>0.01071108765</v>
      </c>
      <c r="BV369" s="126">
        <f t="shared" si="1475"/>
        <v>0.01603616339</v>
      </c>
      <c r="BW369" s="126">
        <f t="shared" si="1475"/>
        <v>0.004043902073</v>
      </c>
      <c r="BX369" s="126">
        <f t="shared" si="1475"/>
        <v>0.006472427393</v>
      </c>
      <c r="BY369" s="126">
        <f t="shared" si="1475"/>
        <v>0.00101976661</v>
      </c>
      <c r="BZ369" s="126">
        <f t="shared" si="1475"/>
        <v>0.001632177343</v>
      </c>
      <c r="CA369" s="126">
        <f t="shared" si="1475"/>
        <v>0.002612365273</v>
      </c>
      <c r="CB369" s="126">
        <f t="shared" si="1475"/>
        <v>0.0002571585364</v>
      </c>
      <c r="CC369" s="126">
        <f t="shared" si="1475"/>
        <v>0.0004115925473</v>
      </c>
      <c r="CD369" s="126">
        <f t="shared" si="1475"/>
        <v>0.0006587703733</v>
      </c>
      <c r="CE369" s="126">
        <f t="shared" si="1475"/>
        <v>0.001054388393</v>
      </c>
      <c r="CF369" s="126">
        <f t="shared" si="1475"/>
        <v>0.02566652242</v>
      </c>
      <c r="CG369" s="126">
        <f t="shared" si="1475"/>
        <v>0.006472427393</v>
      </c>
      <c r="CH369" s="126">
        <f t="shared" si="1475"/>
        <v>0.01035937953</v>
      </c>
      <c r="CI369" s="126">
        <f t="shared" si="1475"/>
        <v>0.001632177343</v>
      </c>
      <c r="CJ369" s="126">
        <f t="shared" si="1475"/>
        <v>0.002612365273</v>
      </c>
      <c r="CK369" s="126">
        <f t="shared" si="1475"/>
        <v>0.004181195353</v>
      </c>
      <c r="CL369" s="126">
        <f t="shared" si="1475"/>
        <v>0.0004115925473</v>
      </c>
      <c r="CM369" s="126">
        <f t="shared" si="1475"/>
        <v>0.0006587703733</v>
      </c>
      <c r="CN369" s="126">
        <f t="shared" si="1475"/>
        <v>0.001054388393</v>
      </c>
      <c r="CO369" s="126">
        <f t="shared" si="1475"/>
        <v>0.001687590896</v>
      </c>
      <c r="CP369" s="126">
        <f t="shared" si="1475"/>
        <v>0.04108029814</v>
      </c>
      <c r="CQ369" s="126">
        <f t="shared" si="1475"/>
        <v>0.01035937953</v>
      </c>
      <c r="CR369" s="126">
        <f t="shared" si="1475"/>
        <v>0.01658060226</v>
      </c>
      <c r="CS369" s="126">
        <f t="shared" si="1475"/>
        <v>0.002612365273</v>
      </c>
      <c r="CT369" s="126">
        <f t="shared" si="1475"/>
        <v>0.004181195353</v>
      </c>
      <c r="CU369" s="126">
        <f t="shared" si="1475"/>
        <v>0.006692170793</v>
      </c>
      <c r="CV369" s="126">
        <f t="shared" si="1475"/>
        <v>0.0006587703733</v>
      </c>
      <c r="CW369" s="126">
        <f t="shared" si="1475"/>
        <v>0.001054388393</v>
      </c>
      <c r="CX369" s="126">
        <f t="shared" si="1475"/>
        <v>0.001687590896</v>
      </c>
      <c r="CY369" s="126">
        <f t="shared" si="1475"/>
        <v>0.002701056886</v>
      </c>
      <c r="CZ369" s="126">
        <f t="shared" si="1475"/>
        <v>0.06575066415</v>
      </c>
      <c r="DA369" s="126">
        <f t="shared" si="1475"/>
        <v>0.01658060226</v>
      </c>
      <c r="DB369" s="126">
        <f t="shared" si="1475"/>
        <v>0.02653791866</v>
      </c>
      <c r="DC369" s="126">
        <f t="shared" si="1475"/>
        <v>0.004181195353</v>
      </c>
      <c r="DD369" s="126">
        <f t="shared" si="1475"/>
        <v>0.006692170793</v>
      </c>
      <c r="DE369" s="126">
        <f t="shared" si="1475"/>
        <v>0.01071108765</v>
      </c>
      <c r="DF369" s="126">
        <f t="shared" si="1475"/>
        <v>0.001054388393</v>
      </c>
      <c r="DG369" s="126">
        <f t="shared" si="1475"/>
        <v>0.001687590896</v>
      </c>
      <c r="DH369" s="126">
        <f t="shared" si="1475"/>
        <v>0.002701056886</v>
      </c>
      <c r="DI369" s="126">
        <f t="shared" si="1475"/>
        <v>0.004323149836</v>
      </c>
      <c r="DJ369" s="126">
        <f t="shared" ref="DJ369:DS369" si="1476">$A369*OFFSET($D369,0,DJ$3)</f>
        <v>0.3416370107</v>
      </c>
      <c r="DK369" s="126">
        <f t="shared" si="1476"/>
        <v>0.08615194182</v>
      </c>
      <c r="DL369" s="126">
        <f t="shared" si="1476"/>
        <v>0.1378896368</v>
      </c>
      <c r="DM369" s="126">
        <f t="shared" si="1476"/>
        <v>0.02172527229</v>
      </c>
      <c r="DN369" s="126">
        <f t="shared" si="1476"/>
        <v>0.03477216929</v>
      </c>
      <c r="DO369" s="126">
        <f t="shared" si="1476"/>
        <v>0.05565425101</v>
      </c>
      <c r="DP369" s="126">
        <f t="shared" si="1476"/>
        <v>0.005478546924</v>
      </c>
      <c r="DQ369" s="126">
        <f t="shared" si="1476"/>
        <v>0.008768633995</v>
      </c>
      <c r="DR369" s="126">
        <f t="shared" si="1476"/>
        <v>0.01403455026</v>
      </c>
      <c r="DS369" s="126">
        <f t="shared" si="1476"/>
        <v>0.02246286035</v>
      </c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5">
        <f t="shared" ref="EF369:EO369" si="1477">D369*EF$3</f>
        <v>-0.002271078519</v>
      </c>
      <c r="EG369" s="125">
        <f t="shared" si="1477"/>
        <v>0.1117054206</v>
      </c>
      <c r="EH369" s="125">
        <f t="shared" si="1477"/>
        <v>0.2319954451</v>
      </c>
      <c r="EI369" s="125">
        <f t="shared" si="1477"/>
        <v>-0.02268999714</v>
      </c>
      <c r="EJ369" s="125">
        <f t="shared" si="1477"/>
        <v>0.05442576121</v>
      </c>
      <c r="EK369" s="125">
        <f t="shared" si="1477"/>
        <v>-0.03653796705</v>
      </c>
      <c r="EL369" s="125">
        <f t="shared" si="1477"/>
        <v>0.005471482037</v>
      </c>
      <c r="EM369" s="125">
        <f t="shared" si="1477"/>
        <v>-0.007804089061</v>
      </c>
      <c r="EN369" s="125">
        <f t="shared" si="1477"/>
        <v>-0.01394880399</v>
      </c>
      <c r="EO369" s="125">
        <f t="shared" si="1477"/>
        <v>0.02277460511</v>
      </c>
      <c r="EP369" s="127">
        <f t="shared" si="17"/>
        <v>0.3431207783</v>
      </c>
      <c r="EQ369" s="127">
        <v>-0.01993983432938118</v>
      </c>
      <c r="ER369" s="127">
        <f t="shared" si="18"/>
        <v>0.3416370107</v>
      </c>
      <c r="ES369" s="127">
        <f t="shared" si="19"/>
        <v>0.000002201566353</v>
      </c>
      <c r="ET369" s="127">
        <f t="shared" si="20"/>
        <v>0.008409826234</v>
      </c>
    </row>
    <row r="370">
      <c r="A370" s="123">
        <f>'Yield Tabulations'!Z371</f>
        <v>0.1730038023</v>
      </c>
      <c r="B370" s="124">
        <f>'Yield Tabulations'!V371</f>
        <v>0.1677852349</v>
      </c>
      <c r="C370" s="124">
        <f>'Yield Tabulations'!W371</f>
        <v>0.1798245614</v>
      </c>
      <c r="D370" s="125">
        <f t="shared" si="11"/>
        <v>1</v>
      </c>
      <c r="E370" s="125">
        <f t="shared" ref="E370:M370" si="1478">POWER($B370,E$1)*POWER($C370,E$2)</f>
        <v>0.1798245614</v>
      </c>
      <c r="F370" s="125">
        <f t="shared" si="1478"/>
        <v>0.1677852349</v>
      </c>
      <c r="G370" s="125">
        <f t="shared" si="1478"/>
        <v>0.03233687288</v>
      </c>
      <c r="H370" s="125">
        <f t="shared" si="1478"/>
        <v>0.03017190628</v>
      </c>
      <c r="I370" s="125">
        <f t="shared" si="1478"/>
        <v>0.02815188505</v>
      </c>
      <c r="J370" s="125">
        <f t="shared" si="1478"/>
        <v>0.005814963984</v>
      </c>
      <c r="K370" s="125">
        <f t="shared" si="1478"/>
        <v>0.005425649813</v>
      </c>
      <c r="L370" s="125">
        <f t="shared" si="1478"/>
        <v>0.005062400382</v>
      </c>
      <c r="M370" s="125">
        <f t="shared" si="1478"/>
        <v>0.004723470646</v>
      </c>
      <c r="N370" s="126">
        <f t="shared" ref="N370:DI370" si="1479">OFFSET($D370,0,N$2)*OFFSET($D370,0,N$3)</f>
        <v>1</v>
      </c>
      <c r="O370" s="126">
        <f t="shared" si="1479"/>
        <v>0.1798245614</v>
      </c>
      <c r="P370" s="126">
        <f t="shared" si="1479"/>
        <v>0.1677852349</v>
      </c>
      <c r="Q370" s="126">
        <f t="shared" si="1479"/>
        <v>0.03233687288</v>
      </c>
      <c r="R370" s="126">
        <f t="shared" si="1479"/>
        <v>0.03017190628</v>
      </c>
      <c r="S370" s="126">
        <f t="shared" si="1479"/>
        <v>0.02815188505</v>
      </c>
      <c r="T370" s="126">
        <f t="shared" si="1479"/>
        <v>0.005814963984</v>
      </c>
      <c r="U370" s="126">
        <f t="shared" si="1479"/>
        <v>0.005425649813</v>
      </c>
      <c r="V370" s="126">
        <f t="shared" si="1479"/>
        <v>0.005062400382</v>
      </c>
      <c r="W370" s="126">
        <f t="shared" si="1479"/>
        <v>0.004723470646</v>
      </c>
      <c r="X370" s="126">
        <f t="shared" si="1479"/>
        <v>0.1798245614</v>
      </c>
      <c r="Y370" s="126">
        <f t="shared" si="1479"/>
        <v>0.03233687288</v>
      </c>
      <c r="Z370" s="126">
        <f t="shared" si="1479"/>
        <v>0.03017190628</v>
      </c>
      <c r="AA370" s="126">
        <f t="shared" si="1479"/>
        <v>0.005814963984</v>
      </c>
      <c r="AB370" s="126">
        <f t="shared" si="1479"/>
        <v>0.005425649813</v>
      </c>
      <c r="AC370" s="126">
        <f t="shared" si="1479"/>
        <v>0.005062400382</v>
      </c>
      <c r="AD370" s="126">
        <f t="shared" si="1479"/>
        <v>0.001045673348</v>
      </c>
      <c r="AE370" s="126">
        <f t="shared" si="1479"/>
        <v>0.0009756650979</v>
      </c>
      <c r="AF370" s="126">
        <f t="shared" si="1479"/>
        <v>0.0009103439283</v>
      </c>
      <c r="AG370" s="126">
        <f t="shared" si="1479"/>
        <v>0.0008493960372</v>
      </c>
      <c r="AH370" s="126">
        <f t="shared" si="1479"/>
        <v>0.1677852349</v>
      </c>
      <c r="AI370" s="126">
        <f t="shared" si="1479"/>
        <v>0.03017190628</v>
      </c>
      <c r="AJ370" s="126">
        <f t="shared" si="1479"/>
        <v>0.02815188505</v>
      </c>
      <c r="AK370" s="126">
        <f t="shared" si="1479"/>
        <v>0.005425649813</v>
      </c>
      <c r="AL370" s="126">
        <f t="shared" si="1479"/>
        <v>0.005062400382</v>
      </c>
      <c r="AM370" s="126">
        <f t="shared" si="1479"/>
        <v>0.004723470646</v>
      </c>
      <c r="AN370" s="126">
        <f t="shared" si="1479"/>
        <v>0.0009756650979</v>
      </c>
      <c r="AO370" s="126">
        <f t="shared" si="1479"/>
        <v>0.0009103439283</v>
      </c>
      <c r="AP370" s="126">
        <f t="shared" si="1479"/>
        <v>0.0008493960372</v>
      </c>
      <c r="AQ370" s="126">
        <f t="shared" si="1479"/>
        <v>0.0007925286319</v>
      </c>
      <c r="AR370" s="126">
        <f t="shared" si="1479"/>
        <v>0.03233687288</v>
      </c>
      <c r="AS370" s="126">
        <f t="shared" si="1479"/>
        <v>0.005814963984</v>
      </c>
      <c r="AT370" s="126">
        <f t="shared" si="1479"/>
        <v>0.005425649813</v>
      </c>
      <c r="AU370" s="126">
        <f t="shared" si="1479"/>
        <v>0.001045673348</v>
      </c>
      <c r="AV370" s="126">
        <f t="shared" si="1479"/>
        <v>0.0009756650979</v>
      </c>
      <c r="AW370" s="126">
        <f t="shared" si="1479"/>
        <v>0.0009103439283</v>
      </c>
      <c r="AX370" s="126">
        <f t="shared" si="1479"/>
        <v>0.0001880377512</v>
      </c>
      <c r="AY370" s="126">
        <f t="shared" si="1479"/>
        <v>0.0001754485483</v>
      </c>
      <c r="AZ370" s="126">
        <f t="shared" si="1479"/>
        <v>0.0001637021976</v>
      </c>
      <c r="BA370" s="126">
        <f t="shared" si="1479"/>
        <v>0.0001527422699</v>
      </c>
      <c r="BB370" s="126">
        <f t="shared" si="1479"/>
        <v>0.03017190628</v>
      </c>
      <c r="BC370" s="126">
        <f t="shared" si="1479"/>
        <v>0.005425649813</v>
      </c>
      <c r="BD370" s="126">
        <f t="shared" si="1479"/>
        <v>0.005062400382</v>
      </c>
      <c r="BE370" s="126">
        <f t="shared" si="1479"/>
        <v>0.0009756650979</v>
      </c>
      <c r="BF370" s="126">
        <f t="shared" si="1479"/>
        <v>0.0009103439283</v>
      </c>
      <c r="BG370" s="126">
        <f t="shared" si="1479"/>
        <v>0.0008493960372</v>
      </c>
      <c r="BH370" s="126">
        <f t="shared" si="1479"/>
        <v>0.0001754485483</v>
      </c>
      <c r="BI370" s="126">
        <f t="shared" si="1479"/>
        <v>0.0001637021976</v>
      </c>
      <c r="BJ370" s="126">
        <f t="shared" si="1479"/>
        <v>0.0001527422699</v>
      </c>
      <c r="BK370" s="126">
        <f t="shared" si="1479"/>
        <v>0.0001425161136</v>
      </c>
      <c r="BL370" s="126">
        <f t="shared" si="1479"/>
        <v>0.02815188505</v>
      </c>
      <c r="BM370" s="126">
        <f t="shared" si="1479"/>
        <v>0.005062400382</v>
      </c>
      <c r="BN370" s="126">
        <f t="shared" si="1479"/>
        <v>0.004723470646</v>
      </c>
      <c r="BO370" s="126">
        <f t="shared" si="1479"/>
        <v>0.0009103439283</v>
      </c>
      <c r="BP370" s="126">
        <f t="shared" si="1479"/>
        <v>0.0008493960372</v>
      </c>
      <c r="BQ370" s="126">
        <f t="shared" si="1479"/>
        <v>0.0007925286319</v>
      </c>
      <c r="BR370" s="126">
        <f t="shared" si="1479"/>
        <v>0.0001637021976</v>
      </c>
      <c r="BS370" s="126">
        <f t="shared" si="1479"/>
        <v>0.0001527422699</v>
      </c>
      <c r="BT370" s="126">
        <f t="shared" si="1479"/>
        <v>0.0001425161136</v>
      </c>
      <c r="BU370" s="126">
        <f t="shared" si="1479"/>
        <v>0.0001329746027</v>
      </c>
      <c r="BV370" s="126">
        <f t="shared" si="1479"/>
        <v>0.005814963984</v>
      </c>
      <c r="BW370" s="126">
        <f t="shared" si="1479"/>
        <v>0.001045673348</v>
      </c>
      <c r="BX370" s="126">
        <f t="shared" si="1479"/>
        <v>0.0009756650979</v>
      </c>
      <c r="BY370" s="126">
        <f t="shared" si="1479"/>
        <v>0.0001880377512</v>
      </c>
      <c r="BZ370" s="126">
        <f t="shared" si="1479"/>
        <v>0.0001754485483</v>
      </c>
      <c r="CA370" s="126">
        <f t="shared" si="1479"/>
        <v>0.0001637021976</v>
      </c>
      <c r="CB370" s="126">
        <f t="shared" si="1479"/>
        <v>0.00003381380613</v>
      </c>
      <c r="CC370" s="126">
        <f t="shared" si="1479"/>
        <v>0.00003154995825</v>
      </c>
      <c r="CD370" s="126">
        <f t="shared" si="1479"/>
        <v>0.00002943767589</v>
      </c>
      <c r="CE370" s="126">
        <f t="shared" si="1479"/>
        <v>0.00002746681168</v>
      </c>
      <c r="CF370" s="126">
        <f t="shared" si="1479"/>
        <v>0.005425649813</v>
      </c>
      <c r="CG370" s="126">
        <f t="shared" si="1479"/>
        <v>0.0009756650979</v>
      </c>
      <c r="CH370" s="126">
        <f t="shared" si="1479"/>
        <v>0.0009103439283</v>
      </c>
      <c r="CI370" s="126">
        <f t="shared" si="1479"/>
        <v>0.0001754485483</v>
      </c>
      <c r="CJ370" s="126">
        <f t="shared" si="1479"/>
        <v>0.0001637021976</v>
      </c>
      <c r="CK370" s="126">
        <f t="shared" si="1479"/>
        <v>0.0001527422699</v>
      </c>
      <c r="CL370" s="126">
        <f t="shared" si="1479"/>
        <v>0.00003154995825</v>
      </c>
      <c r="CM370" s="126">
        <f t="shared" si="1479"/>
        <v>0.00002943767589</v>
      </c>
      <c r="CN370" s="126">
        <f t="shared" si="1479"/>
        <v>0.00002746681168</v>
      </c>
      <c r="CO370" s="126">
        <f t="shared" si="1479"/>
        <v>0.00002562789763</v>
      </c>
      <c r="CP370" s="126">
        <f t="shared" si="1479"/>
        <v>0.005062400382</v>
      </c>
      <c r="CQ370" s="126">
        <f t="shared" si="1479"/>
        <v>0.0009103439283</v>
      </c>
      <c r="CR370" s="126">
        <f t="shared" si="1479"/>
        <v>0.0008493960372</v>
      </c>
      <c r="CS370" s="126">
        <f t="shared" si="1479"/>
        <v>0.0001637021976</v>
      </c>
      <c r="CT370" s="126">
        <f t="shared" si="1479"/>
        <v>0.0001527422699</v>
      </c>
      <c r="CU370" s="126">
        <f t="shared" si="1479"/>
        <v>0.0001425161136</v>
      </c>
      <c r="CV370" s="126">
        <f t="shared" si="1479"/>
        <v>0.00002943767589</v>
      </c>
      <c r="CW370" s="126">
        <f t="shared" si="1479"/>
        <v>0.00002746681168</v>
      </c>
      <c r="CX370" s="126">
        <f t="shared" si="1479"/>
        <v>0.00002562789763</v>
      </c>
      <c r="CY370" s="126">
        <f t="shared" si="1479"/>
        <v>0.0000239120996</v>
      </c>
      <c r="CZ370" s="126">
        <f t="shared" si="1479"/>
        <v>0.004723470646</v>
      </c>
      <c r="DA370" s="126">
        <f t="shared" si="1479"/>
        <v>0.0008493960372</v>
      </c>
      <c r="DB370" s="126">
        <f t="shared" si="1479"/>
        <v>0.0007925286319</v>
      </c>
      <c r="DC370" s="126">
        <f t="shared" si="1479"/>
        <v>0.0001527422699</v>
      </c>
      <c r="DD370" s="126">
        <f t="shared" si="1479"/>
        <v>0.0001425161136</v>
      </c>
      <c r="DE370" s="126">
        <f t="shared" si="1479"/>
        <v>0.0001329746027</v>
      </c>
      <c r="DF370" s="126">
        <f t="shared" si="1479"/>
        <v>0.00002746681168</v>
      </c>
      <c r="DG370" s="126">
        <f t="shared" si="1479"/>
        <v>0.00002562789763</v>
      </c>
      <c r="DH370" s="126">
        <f t="shared" si="1479"/>
        <v>0.0000239120996</v>
      </c>
      <c r="DI370" s="126">
        <f t="shared" si="1479"/>
        <v>0.00002231117494</v>
      </c>
      <c r="DJ370" s="126">
        <f t="shared" ref="DJ370:DS370" si="1480">$A370*OFFSET($D370,0,DJ$3)</f>
        <v>0.1730038023</v>
      </c>
      <c r="DK370" s="126">
        <f t="shared" si="1480"/>
        <v>0.03111033287</v>
      </c>
      <c r="DL370" s="126">
        <f t="shared" si="1480"/>
        <v>0.0290274836</v>
      </c>
      <c r="DM370" s="126">
        <f t="shared" si="1480"/>
        <v>0.005594401963</v>
      </c>
      <c r="DN370" s="126">
        <f t="shared" si="1480"/>
        <v>0.005219854508</v>
      </c>
      <c r="DO370" s="126">
        <f t="shared" si="1480"/>
        <v>0.004870383155</v>
      </c>
      <c r="DP370" s="126">
        <f t="shared" si="1480"/>
        <v>0.001006010879</v>
      </c>
      <c r="DQ370" s="126">
        <f t="shared" si="1480"/>
        <v>0.0009386580475</v>
      </c>
      <c r="DR370" s="126">
        <f t="shared" si="1480"/>
        <v>0.0008758145147</v>
      </c>
      <c r="DS370" s="126">
        <f t="shared" si="1480"/>
        <v>0.0008171783817</v>
      </c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5">
        <f t="shared" ref="EF370:EO370" si="1481">D370*EF$3</f>
        <v>-0.002271078519</v>
      </c>
      <c r="EG370" s="125">
        <f t="shared" si="1481"/>
        <v>0.07965684485</v>
      </c>
      <c r="EH370" s="125">
        <f t="shared" si="1481"/>
        <v>0.09644206122</v>
      </c>
      <c r="EI370" s="125">
        <f t="shared" si="1481"/>
        <v>-0.0115380428</v>
      </c>
      <c r="EJ370" s="125">
        <f t="shared" si="1481"/>
        <v>0.01613393822</v>
      </c>
      <c r="EK370" s="125">
        <f t="shared" si="1481"/>
        <v>-0.006314201413</v>
      </c>
      <c r="EL370" s="125">
        <f t="shared" si="1481"/>
        <v>0.001984045074</v>
      </c>
      <c r="EM370" s="125">
        <f t="shared" si="1481"/>
        <v>-0.001649707493</v>
      </c>
      <c r="EN370" s="125">
        <f t="shared" si="1481"/>
        <v>-0.001718936664</v>
      </c>
      <c r="EO370" s="125">
        <f t="shared" si="1481"/>
        <v>0.001636107865</v>
      </c>
      <c r="EP370" s="127">
        <f t="shared" si="17"/>
        <v>0.1723610303</v>
      </c>
      <c r="EQ370" s="127">
        <v>-0.01993983432938118</v>
      </c>
      <c r="ER370" s="127">
        <f t="shared" si="18"/>
        <v>0.1730038023</v>
      </c>
      <c r="ES370" s="127">
        <f t="shared" si="19"/>
        <v>0.0000004131557633</v>
      </c>
      <c r="ET370" s="127">
        <f t="shared" si="20"/>
        <v>0.06777603728</v>
      </c>
    </row>
    <row r="371">
      <c r="A371" s="123">
        <f>'Yield Tabulations'!Z372</f>
        <v>0.6014206788</v>
      </c>
      <c r="B371" s="124">
        <f>'Yield Tabulations'!V372</f>
        <v>0.6559905101</v>
      </c>
      <c r="C371" s="124">
        <f>'Yield Tabulations'!W372</f>
        <v>0.4929245283</v>
      </c>
      <c r="D371" s="125">
        <f t="shared" si="11"/>
        <v>1</v>
      </c>
      <c r="E371" s="125">
        <f t="shared" ref="E371:M371" si="1482">POWER($B371,E$1)*POWER($C371,E$2)</f>
        <v>0.4929245283</v>
      </c>
      <c r="F371" s="125">
        <f t="shared" si="1482"/>
        <v>0.6559905101</v>
      </c>
      <c r="G371" s="125">
        <f t="shared" si="1482"/>
        <v>0.2429745906</v>
      </c>
      <c r="H371" s="125">
        <f t="shared" si="1482"/>
        <v>0.3233538128</v>
      </c>
      <c r="I371" s="125">
        <f t="shared" si="1482"/>
        <v>0.4303235493</v>
      </c>
      <c r="J371" s="125">
        <f t="shared" si="1482"/>
        <v>0.1197681355</v>
      </c>
      <c r="K371" s="125">
        <f t="shared" si="1482"/>
        <v>0.1593890256</v>
      </c>
      <c r="L371" s="125">
        <f t="shared" si="1482"/>
        <v>0.2121170326</v>
      </c>
      <c r="M371" s="125">
        <f t="shared" si="1482"/>
        <v>0.2822881646</v>
      </c>
      <c r="N371" s="126">
        <f t="shared" ref="N371:DI371" si="1483">OFFSET($D371,0,N$2)*OFFSET($D371,0,N$3)</f>
        <v>1</v>
      </c>
      <c r="O371" s="126">
        <f t="shared" si="1483"/>
        <v>0.4929245283</v>
      </c>
      <c r="P371" s="126">
        <f t="shared" si="1483"/>
        <v>0.6559905101</v>
      </c>
      <c r="Q371" s="126">
        <f t="shared" si="1483"/>
        <v>0.2429745906</v>
      </c>
      <c r="R371" s="126">
        <f t="shared" si="1483"/>
        <v>0.3233538128</v>
      </c>
      <c r="S371" s="126">
        <f t="shared" si="1483"/>
        <v>0.4303235493</v>
      </c>
      <c r="T371" s="126">
        <f t="shared" si="1483"/>
        <v>0.1197681355</v>
      </c>
      <c r="U371" s="126">
        <f t="shared" si="1483"/>
        <v>0.1593890256</v>
      </c>
      <c r="V371" s="126">
        <f t="shared" si="1483"/>
        <v>0.2121170326</v>
      </c>
      <c r="W371" s="126">
        <f t="shared" si="1483"/>
        <v>0.2822881646</v>
      </c>
      <c r="X371" s="126">
        <f t="shared" si="1483"/>
        <v>0.4929245283</v>
      </c>
      <c r="Y371" s="126">
        <f t="shared" si="1483"/>
        <v>0.2429745906</v>
      </c>
      <c r="Z371" s="126">
        <f t="shared" si="1483"/>
        <v>0.3233538128</v>
      </c>
      <c r="AA371" s="126">
        <f t="shared" si="1483"/>
        <v>0.1197681355</v>
      </c>
      <c r="AB371" s="126">
        <f t="shared" si="1483"/>
        <v>0.1593890256</v>
      </c>
      <c r="AC371" s="126">
        <f t="shared" si="1483"/>
        <v>0.2121170326</v>
      </c>
      <c r="AD371" s="126">
        <f t="shared" si="1483"/>
        <v>0.05903665168</v>
      </c>
      <c r="AE371" s="126">
        <f t="shared" si="1483"/>
        <v>0.07856676027</v>
      </c>
      <c r="AF371" s="126">
        <f t="shared" si="1483"/>
        <v>0.1045576882</v>
      </c>
      <c r="AG371" s="126">
        <f t="shared" si="1483"/>
        <v>0.1391467604</v>
      </c>
      <c r="AH371" s="126">
        <f t="shared" si="1483"/>
        <v>0.6559905101</v>
      </c>
      <c r="AI371" s="126">
        <f t="shared" si="1483"/>
        <v>0.3233538128</v>
      </c>
      <c r="AJ371" s="126">
        <f t="shared" si="1483"/>
        <v>0.4303235493</v>
      </c>
      <c r="AK371" s="126">
        <f t="shared" si="1483"/>
        <v>0.1593890256</v>
      </c>
      <c r="AL371" s="126">
        <f t="shared" si="1483"/>
        <v>0.2121170326</v>
      </c>
      <c r="AM371" s="126">
        <f t="shared" si="1483"/>
        <v>0.2822881646</v>
      </c>
      <c r="AN371" s="126">
        <f t="shared" si="1483"/>
        <v>0.07856676027</v>
      </c>
      <c r="AO371" s="126">
        <f t="shared" si="1483"/>
        <v>0.1045576882</v>
      </c>
      <c r="AP371" s="126">
        <f t="shared" si="1483"/>
        <v>0.1391467604</v>
      </c>
      <c r="AQ371" s="126">
        <f t="shared" si="1483"/>
        <v>0.1851783571</v>
      </c>
      <c r="AR371" s="126">
        <f t="shared" si="1483"/>
        <v>0.2429745906</v>
      </c>
      <c r="AS371" s="126">
        <f t="shared" si="1483"/>
        <v>0.1197681355</v>
      </c>
      <c r="AT371" s="126">
        <f t="shared" si="1483"/>
        <v>0.1593890256</v>
      </c>
      <c r="AU371" s="126">
        <f t="shared" si="1483"/>
        <v>0.05903665168</v>
      </c>
      <c r="AV371" s="126">
        <f t="shared" si="1483"/>
        <v>0.07856676027</v>
      </c>
      <c r="AW371" s="126">
        <f t="shared" si="1483"/>
        <v>0.1045576882</v>
      </c>
      <c r="AX371" s="126">
        <f t="shared" si="1483"/>
        <v>0.02910061368</v>
      </c>
      <c r="AY371" s="126">
        <f t="shared" si="1483"/>
        <v>0.03872748325</v>
      </c>
      <c r="AZ371" s="126">
        <f t="shared" si="1483"/>
        <v>0.05153904915</v>
      </c>
      <c r="BA371" s="126">
        <f t="shared" si="1483"/>
        <v>0.06858885123</v>
      </c>
      <c r="BB371" s="126">
        <f t="shared" si="1483"/>
        <v>0.3233538128</v>
      </c>
      <c r="BC371" s="126">
        <f t="shared" si="1483"/>
        <v>0.1593890256</v>
      </c>
      <c r="BD371" s="126">
        <f t="shared" si="1483"/>
        <v>0.2121170326</v>
      </c>
      <c r="BE371" s="126">
        <f t="shared" si="1483"/>
        <v>0.07856676027</v>
      </c>
      <c r="BF371" s="126">
        <f t="shared" si="1483"/>
        <v>0.1045576882</v>
      </c>
      <c r="BG371" s="126">
        <f t="shared" si="1483"/>
        <v>0.1391467604</v>
      </c>
      <c r="BH371" s="126">
        <f t="shared" si="1483"/>
        <v>0.03872748325</v>
      </c>
      <c r="BI371" s="126">
        <f t="shared" si="1483"/>
        <v>0.05153904915</v>
      </c>
      <c r="BJ371" s="126">
        <f t="shared" si="1483"/>
        <v>0.06858885123</v>
      </c>
      <c r="BK371" s="126">
        <f t="shared" si="1483"/>
        <v>0.09127895432</v>
      </c>
      <c r="BL371" s="126">
        <f t="shared" si="1483"/>
        <v>0.4303235493</v>
      </c>
      <c r="BM371" s="126">
        <f t="shared" si="1483"/>
        <v>0.2121170326</v>
      </c>
      <c r="BN371" s="126">
        <f t="shared" si="1483"/>
        <v>0.2822881646</v>
      </c>
      <c r="BO371" s="126">
        <f t="shared" si="1483"/>
        <v>0.1045576882</v>
      </c>
      <c r="BP371" s="126">
        <f t="shared" si="1483"/>
        <v>0.1391467604</v>
      </c>
      <c r="BQ371" s="126">
        <f t="shared" si="1483"/>
        <v>0.1851783571</v>
      </c>
      <c r="BR371" s="126">
        <f t="shared" si="1483"/>
        <v>0.05153904915</v>
      </c>
      <c r="BS371" s="126">
        <f t="shared" si="1483"/>
        <v>0.06858885123</v>
      </c>
      <c r="BT371" s="126">
        <f t="shared" si="1483"/>
        <v>0.09127895432</v>
      </c>
      <c r="BU371" s="126">
        <f t="shared" si="1483"/>
        <v>0.1214752449</v>
      </c>
      <c r="BV371" s="126">
        <f t="shared" si="1483"/>
        <v>0.1197681355</v>
      </c>
      <c r="BW371" s="126">
        <f t="shared" si="1483"/>
        <v>0.05903665168</v>
      </c>
      <c r="BX371" s="126">
        <f t="shared" si="1483"/>
        <v>0.07856676027</v>
      </c>
      <c r="BY371" s="126">
        <f t="shared" si="1483"/>
        <v>0.02910061368</v>
      </c>
      <c r="BZ371" s="126">
        <f t="shared" si="1483"/>
        <v>0.03872748325</v>
      </c>
      <c r="CA371" s="126">
        <f t="shared" si="1483"/>
        <v>0.05153904915</v>
      </c>
      <c r="CB371" s="126">
        <f t="shared" si="1483"/>
        <v>0.01434440627</v>
      </c>
      <c r="CC371" s="126">
        <f t="shared" si="1483"/>
        <v>0.01908972641</v>
      </c>
      <c r="CD371" s="126">
        <f t="shared" si="1483"/>
        <v>0.02540486149</v>
      </c>
      <c r="CE371" s="126">
        <f t="shared" si="1483"/>
        <v>0.03380912714</v>
      </c>
      <c r="CF371" s="126">
        <f t="shared" si="1483"/>
        <v>0.1593890256</v>
      </c>
      <c r="CG371" s="126">
        <f t="shared" si="1483"/>
        <v>0.07856676027</v>
      </c>
      <c r="CH371" s="126">
        <f t="shared" si="1483"/>
        <v>0.1045576882</v>
      </c>
      <c r="CI371" s="126">
        <f t="shared" si="1483"/>
        <v>0.03872748325</v>
      </c>
      <c r="CJ371" s="126">
        <f t="shared" si="1483"/>
        <v>0.05153904915</v>
      </c>
      <c r="CK371" s="126">
        <f t="shared" si="1483"/>
        <v>0.06858885123</v>
      </c>
      <c r="CL371" s="126">
        <f t="shared" si="1483"/>
        <v>0.01908972641</v>
      </c>
      <c r="CM371" s="126">
        <f t="shared" si="1483"/>
        <v>0.02540486149</v>
      </c>
      <c r="CN371" s="126">
        <f t="shared" si="1483"/>
        <v>0.03380912714</v>
      </c>
      <c r="CO371" s="126">
        <f t="shared" si="1483"/>
        <v>0.0449936355</v>
      </c>
      <c r="CP371" s="126">
        <f t="shared" si="1483"/>
        <v>0.2121170326</v>
      </c>
      <c r="CQ371" s="126">
        <f t="shared" si="1483"/>
        <v>0.1045576882</v>
      </c>
      <c r="CR371" s="126">
        <f t="shared" si="1483"/>
        <v>0.1391467604</v>
      </c>
      <c r="CS371" s="126">
        <f t="shared" si="1483"/>
        <v>0.05153904915</v>
      </c>
      <c r="CT371" s="126">
        <f t="shared" si="1483"/>
        <v>0.06858885123</v>
      </c>
      <c r="CU371" s="126">
        <f t="shared" si="1483"/>
        <v>0.09127895432</v>
      </c>
      <c r="CV371" s="126">
        <f t="shared" si="1483"/>
        <v>0.02540486149</v>
      </c>
      <c r="CW371" s="126">
        <f t="shared" si="1483"/>
        <v>0.03380912714</v>
      </c>
      <c r="CX371" s="126">
        <f t="shared" si="1483"/>
        <v>0.0449936355</v>
      </c>
      <c r="CY371" s="126">
        <f t="shared" si="1483"/>
        <v>0.05987812781</v>
      </c>
      <c r="CZ371" s="126">
        <f t="shared" si="1483"/>
        <v>0.2822881646</v>
      </c>
      <c r="DA371" s="126">
        <f t="shared" si="1483"/>
        <v>0.1391467604</v>
      </c>
      <c r="DB371" s="126">
        <f t="shared" si="1483"/>
        <v>0.1851783571</v>
      </c>
      <c r="DC371" s="126">
        <f t="shared" si="1483"/>
        <v>0.06858885123</v>
      </c>
      <c r="DD371" s="126">
        <f t="shared" si="1483"/>
        <v>0.09127895432</v>
      </c>
      <c r="DE371" s="126">
        <f t="shared" si="1483"/>
        <v>0.1214752449</v>
      </c>
      <c r="DF371" s="126">
        <f t="shared" si="1483"/>
        <v>0.03380912714</v>
      </c>
      <c r="DG371" s="126">
        <f t="shared" si="1483"/>
        <v>0.0449936355</v>
      </c>
      <c r="DH371" s="126">
        <f t="shared" si="1483"/>
        <v>0.05987812781</v>
      </c>
      <c r="DI371" s="126">
        <f t="shared" si="1483"/>
        <v>0.07968660788</v>
      </c>
      <c r="DJ371" s="126">
        <f t="shared" ref="DJ371:DS371" si="1484">$A371*OFFSET($D371,0,DJ$3)</f>
        <v>0.6014206788</v>
      </c>
      <c r="DK371" s="126">
        <f t="shared" si="1484"/>
        <v>0.2964550044</v>
      </c>
      <c r="DL371" s="126">
        <f t="shared" si="1484"/>
        <v>0.3945262578</v>
      </c>
      <c r="DM371" s="126">
        <f t="shared" si="1484"/>
        <v>0.1461299432</v>
      </c>
      <c r="DN371" s="126">
        <f t="shared" si="1484"/>
        <v>0.1944716695</v>
      </c>
      <c r="DO371" s="126">
        <f t="shared" si="1484"/>
        <v>0.2588054811</v>
      </c>
      <c r="DP371" s="126">
        <f t="shared" si="1484"/>
        <v>0.07203103332</v>
      </c>
      <c r="DQ371" s="126">
        <f t="shared" si="1484"/>
        <v>0.09585985598</v>
      </c>
      <c r="DR371" s="126">
        <f t="shared" si="1484"/>
        <v>0.1275715697</v>
      </c>
      <c r="DS371" s="126">
        <f t="shared" si="1484"/>
        <v>0.1697739396</v>
      </c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5">
        <f t="shared" ref="EF371:EO371" si="1485">D371*EF$3</f>
        <v>-0.002271078519</v>
      </c>
      <c r="EG371" s="125">
        <f t="shared" si="1485"/>
        <v>0.2183506656</v>
      </c>
      <c r="EH371" s="125">
        <f t="shared" si="1485"/>
        <v>0.3770598585</v>
      </c>
      <c r="EI371" s="125">
        <f t="shared" si="1485"/>
        <v>-0.08669518648</v>
      </c>
      <c r="EJ371" s="125">
        <f t="shared" si="1485"/>
        <v>0.1729082144</v>
      </c>
      <c r="EK371" s="125">
        <f t="shared" si="1485"/>
        <v>-0.09651749992</v>
      </c>
      <c r="EL371" s="125">
        <f t="shared" si="1485"/>
        <v>0.04086446276</v>
      </c>
      <c r="EM371" s="125">
        <f t="shared" si="1485"/>
        <v>-0.04846336916</v>
      </c>
      <c r="EN371" s="125">
        <f t="shared" si="1485"/>
        <v>-0.07202428037</v>
      </c>
      <c r="EO371" s="125">
        <f t="shared" si="1485"/>
        <v>0.09777850248</v>
      </c>
      <c r="EP371" s="127">
        <f t="shared" si="17"/>
        <v>0.6009902893</v>
      </c>
      <c r="EQ371" s="127">
        <v>-0.01993983432938118</v>
      </c>
      <c r="ER371" s="127">
        <f t="shared" si="18"/>
        <v>0.6014206788</v>
      </c>
      <c r="ES371" s="127">
        <f t="shared" si="19"/>
        <v>0.0000001852350878</v>
      </c>
      <c r="ET371" s="127">
        <f t="shared" si="20"/>
        <v>0.02825040346</v>
      </c>
    </row>
    <row r="372">
      <c r="A372" s="123">
        <f>'Yield Tabulations'!Z373</f>
        <v>0.6231369766</v>
      </c>
      <c r="B372" s="124">
        <f>'Yield Tabulations'!V373</f>
        <v>0.6369495166</v>
      </c>
      <c r="C372" s="124">
        <f>'Yield Tabulations'!W373</f>
        <v>0.5962343096</v>
      </c>
      <c r="D372" s="125">
        <f t="shared" si="11"/>
        <v>1</v>
      </c>
      <c r="E372" s="125">
        <f t="shared" ref="E372:M372" si="1486">POWER($B372,E$1)*POWER($C372,E$2)</f>
        <v>0.5962343096</v>
      </c>
      <c r="F372" s="125">
        <f t="shared" si="1486"/>
        <v>0.6369495166</v>
      </c>
      <c r="G372" s="125">
        <f t="shared" si="1486"/>
        <v>0.355495352</v>
      </c>
      <c r="H372" s="125">
        <f t="shared" si="1486"/>
        <v>0.3797711553</v>
      </c>
      <c r="I372" s="125">
        <f t="shared" si="1486"/>
        <v>0.4057046868</v>
      </c>
      <c r="J372" s="125">
        <f t="shared" si="1486"/>
        <v>0.2119585258</v>
      </c>
      <c r="K372" s="125">
        <f t="shared" si="1486"/>
        <v>0.2264325926</v>
      </c>
      <c r="L372" s="125">
        <f t="shared" si="1486"/>
        <v>0.2418950538</v>
      </c>
      <c r="M372" s="125">
        <f t="shared" si="1486"/>
        <v>0.2584134041</v>
      </c>
      <c r="N372" s="126">
        <f t="shared" ref="N372:DI372" si="1487">OFFSET($D372,0,N$2)*OFFSET($D372,0,N$3)</f>
        <v>1</v>
      </c>
      <c r="O372" s="126">
        <f t="shared" si="1487"/>
        <v>0.5962343096</v>
      </c>
      <c r="P372" s="126">
        <f t="shared" si="1487"/>
        <v>0.6369495166</v>
      </c>
      <c r="Q372" s="126">
        <f t="shared" si="1487"/>
        <v>0.355495352</v>
      </c>
      <c r="R372" s="126">
        <f t="shared" si="1487"/>
        <v>0.3797711553</v>
      </c>
      <c r="S372" s="126">
        <f t="shared" si="1487"/>
        <v>0.4057046868</v>
      </c>
      <c r="T372" s="126">
        <f t="shared" si="1487"/>
        <v>0.2119585258</v>
      </c>
      <c r="U372" s="126">
        <f t="shared" si="1487"/>
        <v>0.2264325926</v>
      </c>
      <c r="V372" s="126">
        <f t="shared" si="1487"/>
        <v>0.2418950538</v>
      </c>
      <c r="W372" s="126">
        <f t="shared" si="1487"/>
        <v>0.2584134041</v>
      </c>
      <c r="X372" s="126">
        <f t="shared" si="1487"/>
        <v>0.5962343096</v>
      </c>
      <c r="Y372" s="126">
        <f t="shared" si="1487"/>
        <v>0.355495352</v>
      </c>
      <c r="Z372" s="126">
        <f t="shared" si="1487"/>
        <v>0.3797711553</v>
      </c>
      <c r="AA372" s="126">
        <f t="shared" si="1487"/>
        <v>0.2119585258</v>
      </c>
      <c r="AB372" s="126">
        <f t="shared" si="1487"/>
        <v>0.2264325926</v>
      </c>
      <c r="AC372" s="126">
        <f t="shared" si="1487"/>
        <v>0.2418950538</v>
      </c>
      <c r="AD372" s="126">
        <f t="shared" si="1487"/>
        <v>0.1263769453</v>
      </c>
      <c r="AE372" s="126">
        <f t="shared" si="1487"/>
        <v>0.1350068805</v>
      </c>
      <c r="AF372" s="126">
        <f t="shared" si="1487"/>
        <v>0.1442261304</v>
      </c>
      <c r="AG372" s="126">
        <f t="shared" si="1487"/>
        <v>0.1540749376</v>
      </c>
      <c r="AH372" s="126">
        <f t="shared" si="1487"/>
        <v>0.6369495166</v>
      </c>
      <c r="AI372" s="126">
        <f t="shared" si="1487"/>
        <v>0.3797711553</v>
      </c>
      <c r="AJ372" s="126">
        <f t="shared" si="1487"/>
        <v>0.4057046868</v>
      </c>
      <c r="AK372" s="126">
        <f t="shared" si="1487"/>
        <v>0.2264325926</v>
      </c>
      <c r="AL372" s="126">
        <f t="shared" si="1487"/>
        <v>0.2418950538</v>
      </c>
      <c r="AM372" s="126">
        <f t="shared" si="1487"/>
        <v>0.2584134041</v>
      </c>
      <c r="AN372" s="126">
        <f t="shared" si="1487"/>
        <v>0.1350068805</v>
      </c>
      <c r="AO372" s="126">
        <f t="shared" si="1487"/>
        <v>0.1442261304</v>
      </c>
      <c r="AP372" s="126">
        <f t="shared" si="1487"/>
        <v>0.1540749376</v>
      </c>
      <c r="AQ372" s="126">
        <f t="shared" si="1487"/>
        <v>0.1645962929</v>
      </c>
      <c r="AR372" s="126">
        <f t="shared" si="1487"/>
        <v>0.355495352</v>
      </c>
      <c r="AS372" s="126">
        <f t="shared" si="1487"/>
        <v>0.2119585258</v>
      </c>
      <c r="AT372" s="126">
        <f t="shared" si="1487"/>
        <v>0.2264325926</v>
      </c>
      <c r="AU372" s="126">
        <f t="shared" si="1487"/>
        <v>0.1263769453</v>
      </c>
      <c r="AV372" s="126">
        <f t="shared" si="1487"/>
        <v>0.1350068805</v>
      </c>
      <c r="AW372" s="126">
        <f t="shared" si="1487"/>
        <v>0.1442261304</v>
      </c>
      <c r="AX372" s="126">
        <f t="shared" si="1487"/>
        <v>0.07535027072</v>
      </c>
      <c r="AY372" s="126">
        <f t="shared" si="1487"/>
        <v>0.08049573421</v>
      </c>
      <c r="AZ372" s="126">
        <f t="shared" si="1487"/>
        <v>0.0859925673</v>
      </c>
      <c r="BA372" s="126">
        <f t="shared" si="1487"/>
        <v>0.09186476406</v>
      </c>
      <c r="BB372" s="126">
        <f t="shared" si="1487"/>
        <v>0.3797711553</v>
      </c>
      <c r="BC372" s="126">
        <f t="shared" si="1487"/>
        <v>0.2264325926</v>
      </c>
      <c r="BD372" s="126">
        <f t="shared" si="1487"/>
        <v>0.2418950538</v>
      </c>
      <c r="BE372" s="126">
        <f t="shared" si="1487"/>
        <v>0.1350068805</v>
      </c>
      <c r="BF372" s="126">
        <f t="shared" si="1487"/>
        <v>0.1442261304</v>
      </c>
      <c r="BG372" s="126">
        <f t="shared" si="1487"/>
        <v>0.1540749376</v>
      </c>
      <c r="BH372" s="126">
        <f t="shared" si="1487"/>
        <v>0.08049573421</v>
      </c>
      <c r="BI372" s="126">
        <f t="shared" si="1487"/>
        <v>0.0859925673</v>
      </c>
      <c r="BJ372" s="126">
        <f t="shared" si="1487"/>
        <v>0.09186476406</v>
      </c>
      <c r="BK372" s="126">
        <f t="shared" si="1487"/>
        <v>0.09813795704</v>
      </c>
      <c r="BL372" s="126">
        <f t="shared" si="1487"/>
        <v>0.4057046868</v>
      </c>
      <c r="BM372" s="126">
        <f t="shared" si="1487"/>
        <v>0.2418950538</v>
      </c>
      <c r="BN372" s="126">
        <f t="shared" si="1487"/>
        <v>0.2584134041</v>
      </c>
      <c r="BO372" s="126">
        <f t="shared" si="1487"/>
        <v>0.1442261304</v>
      </c>
      <c r="BP372" s="126">
        <f t="shared" si="1487"/>
        <v>0.1540749376</v>
      </c>
      <c r="BQ372" s="126">
        <f t="shared" si="1487"/>
        <v>0.1645962929</v>
      </c>
      <c r="BR372" s="126">
        <f t="shared" si="1487"/>
        <v>0.0859925673</v>
      </c>
      <c r="BS372" s="126">
        <f t="shared" si="1487"/>
        <v>0.09186476406</v>
      </c>
      <c r="BT372" s="126">
        <f t="shared" si="1487"/>
        <v>0.09813795704</v>
      </c>
      <c r="BU372" s="126">
        <f t="shared" si="1487"/>
        <v>0.1048395292</v>
      </c>
      <c r="BV372" s="126">
        <f t="shared" si="1487"/>
        <v>0.2119585258</v>
      </c>
      <c r="BW372" s="126">
        <f t="shared" si="1487"/>
        <v>0.1263769453</v>
      </c>
      <c r="BX372" s="126">
        <f t="shared" si="1487"/>
        <v>0.1350068805</v>
      </c>
      <c r="BY372" s="126">
        <f t="shared" si="1487"/>
        <v>0.07535027072</v>
      </c>
      <c r="BZ372" s="126">
        <f t="shared" si="1487"/>
        <v>0.08049573421</v>
      </c>
      <c r="CA372" s="126">
        <f t="shared" si="1487"/>
        <v>0.0859925673</v>
      </c>
      <c r="CB372" s="126">
        <f t="shared" si="1487"/>
        <v>0.04492641664</v>
      </c>
      <c r="CC372" s="126">
        <f t="shared" si="1487"/>
        <v>0.04799431851</v>
      </c>
      <c r="CD372" s="126">
        <f t="shared" si="1487"/>
        <v>0.051271719</v>
      </c>
      <c r="CE372" s="126">
        <f t="shared" si="1487"/>
        <v>0.05477292418</v>
      </c>
      <c r="CF372" s="126">
        <f t="shared" si="1487"/>
        <v>0.2264325926</v>
      </c>
      <c r="CG372" s="126">
        <f t="shared" si="1487"/>
        <v>0.1350068805</v>
      </c>
      <c r="CH372" s="126">
        <f t="shared" si="1487"/>
        <v>0.1442261304</v>
      </c>
      <c r="CI372" s="126">
        <f t="shared" si="1487"/>
        <v>0.08049573421</v>
      </c>
      <c r="CJ372" s="126">
        <f t="shared" si="1487"/>
        <v>0.0859925673</v>
      </c>
      <c r="CK372" s="126">
        <f t="shared" si="1487"/>
        <v>0.09186476406</v>
      </c>
      <c r="CL372" s="126">
        <f t="shared" si="1487"/>
        <v>0.04799431851</v>
      </c>
      <c r="CM372" s="126">
        <f t="shared" si="1487"/>
        <v>0.051271719</v>
      </c>
      <c r="CN372" s="126">
        <f t="shared" si="1487"/>
        <v>0.05477292418</v>
      </c>
      <c r="CO372" s="126">
        <f t="shared" si="1487"/>
        <v>0.05851321706</v>
      </c>
      <c r="CP372" s="126">
        <f t="shared" si="1487"/>
        <v>0.2418950538</v>
      </c>
      <c r="CQ372" s="126">
        <f t="shared" si="1487"/>
        <v>0.1442261304</v>
      </c>
      <c r="CR372" s="126">
        <f t="shared" si="1487"/>
        <v>0.1540749376</v>
      </c>
      <c r="CS372" s="126">
        <f t="shared" si="1487"/>
        <v>0.0859925673</v>
      </c>
      <c r="CT372" s="126">
        <f t="shared" si="1487"/>
        <v>0.09186476406</v>
      </c>
      <c r="CU372" s="126">
        <f t="shared" si="1487"/>
        <v>0.09813795704</v>
      </c>
      <c r="CV372" s="126">
        <f t="shared" si="1487"/>
        <v>0.051271719</v>
      </c>
      <c r="CW372" s="126">
        <f t="shared" si="1487"/>
        <v>0.05477292418</v>
      </c>
      <c r="CX372" s="126">
        <f t="shared" si="1487"/>
        <v>0.05851321706</v>
      </c>
      <c r="CY372" s="126">
        <f t="shared" si="1487"/>
        <v>0.0625089243</v>
      </c>
      <c r="CZ372" s="126">
        <f t="shared" si="1487"/>
        <v>0.2584134041</v>
      </c>
      <c r="DA372" s="126">
        <f t="shared" si="1487"/>
        <v>0.1540749376</v>
      </c>
      <c r="DB372" s="126">
        <f t="shared" si="1487"/>
        <v>0.1645962929</v>
      </c>
      <c r="DC372" s="126">
        <f t="shared" si="1487"/>
        <v>0.09186476406</v>
      </c>
      <c r="DD372" s="126">
        <f t="shared" si="1487"/>
        <v>0.09813795704</v>
      </c>
      <c r="DE372" s="126">
        <f t="shared" si="1487"/>
        <v>0.1048395292</v>
      </c>
      <c r="DF372" s="126">
        <f t="shared" si="1487"/>
        <v>0.05477292418</v>
      </c>
      <c r="DG372" s="126">
        <f t="shared" si="1487"/>
        <v>0.05851321706</v>
      </c>
      <c r="DH372" s="126">
        <f t="shared" si="1487"/>
        <v>0.0625089243</v>
      </c>
      <c r="DI372" s="126">
        <f t="shared" si="1487"/>
        <v>0.06677748744</v>
      </c>
      <c r="DJ372" s="126">
        <f t="shared" ref="DJ372:DS372" si="1488">$A372*OFFSET($D372,0,DJ$3)</f>
        <v>0.6231369766</v>
      </c>
      <c r="DK372" s="126">
        <f t="shared" si="1488"/>
        <v>0.371535645</v>
      </c>
      <c r="DL372" s="126">
        <f t="shared" si="1488"/>
        <v>0.396906796</v>
      </c>
      <c r="DM372" s="126">
        <f t="shared" si="1488"/>
        <v>0.2215222988</v>
      </c>
      <c r="DN372" s="126">
        <f t="shared" si="1488"/>
        <v>0.2366494495</v>
      </c>
      <c r="DO372" s="126">
        <f t="shared" si="1488"/>
        <v>0.2528095919</v>
      </c>
      <c r="DP372" s="126">
        <f t="shared" si="1488"/>
        <v>0.1320791949</v>
      </c>
      <c r="DQ372" s="126">
        <f t="shared" si="1488"/>
        <v>0.1410985212</v>
      </c>
      <c r="DR372" s="126">
        <f t="shared" si="1488"/>
        <v>0.1507337525</v>
      </c>
      <c r="DS372" s="126">
        <f t="shared" si="1488"/>
        <v>0.1610269474</v>
      </c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5">
        <f t="shared" ref="EF372:EO372" si="1489">D372*EF$3</f>
        <v>-0.002271078519</v>
      </c>
      <c r="EG372" s="125">
        <f t="shared" si="1489"/>
        <v>0.2641137758</v>
      </c>
      <c r="EH372" s="125">
        <f t="shared" si="1489"/>
        <v>0.3661151967</v>
      </c>
      <c r="EI372" s="125">
        <f t="shared" si="1489"/>
        <v>-0.126843452</v>
      </c>
      <c r="EJ372" s="125">
        <f t="shared" si="1489"/>
        <v>0.2030764746</v>
      </c>
      <c r="EK372" s="125">
        <f t="shared" si="1489"/>
        <v>-0.09099572202</v>
      </c>
      <c r="EL372" s="125">
        <f t="shared" si="1489"/>
        <v>0.07231949675</v>
      </c>
      <c r="EM372" s="125">
        <f t="shared" si="1489"/>
        <v>-0.0688484435</v>
      </c>
      <c r="EN372" s="125">
        <f t="shared" si="1489"/>
        <v>-0.08213539934</v>
      </c>
      <c r="EO372" s="125">
        <f t="shared" si="1489"/>
        <v>0.08950880286</v>
      </c>
      <c r="EP372" s="127">
        <f t="shared" si="17"/>
        <v>0.6240396513</v>
      </c>
      <c r="EQ372" s="127">
        <v>-0.01993983432938118</v>
      </c>
      <c r="ER372" s="127">
        <f t="shared" si="18"/>
        <v>0.6231369766</v>
      </c>
      <c r="ES372" s="127">
        <f t="shared" si="19"/>
        <v>0.0000008148216475</v>
      </c>
      <c r="ET372" s="127">
        <f t="shared" si="20"/>
        <v>0.03602208933</v>
      </c>
    </row>
    <row r="373">
      <c r="A373" s="123">
        <f>'Yield Tabulations'!Z374</f>
        <v>0.5348997927</v>
      </c>
      <c r="B373" s="124">
        <f>'Yield Tabulations'!V374</f>
        <v>0.5675965665</v>
      </c>
      <c r="C373" s="124">
        <f>'Yield Tabulations'!W374</f>
        <v>0.4757281553</v>
      </c>
      <c r="D373" s="125">
        <f t="shared" si="11"/>
        <v>1</v>
      </c>
      <c r="E373" s="125">
        <f t="shared" ref="E373:M373" si="1490">POWER($B373,E$1)*POWER($C373,E$2)</f>
        <v>0.4757281553</v>
      </c>
      <c r="F373" s="125">
        <f t="shared" si="1490"/>
        <v>0.5675965665</v>
      </c>
      <c r="G373" s="125">
        <f t="shared" si="1490"/>
        <v>0.2263172778</v>
      </c>
      <c r="H373" s="125">
        <f t="shared" si="1490"/>
        <v>0.2700216676</v>
      </c>
      <c r="I373" s="125">
        <f t="shared" si="1490"/>
        <v>0.3221658623</v>
      </c>
      <c r="J373" s="125">
        <f t="shared" si="1490"/>
        <v>0.1076655011</v>
      </c>
      <c r="K373" s="125">
        <f t="shared" si="1490"/>
        <v>0.1284569098</v>
      </c>
      <c r="L373" s="125">
        <f t="shared" si="1490"/>
        <v>0.1532633714</v>
      </c>
      <c r="M373" s="125">
        <f t="shared" si="1490"/>
        <v>0.1828602373</v>
      </c>
      <c r="N373" s="126">
        <f t="shared" ref="N373:DI373" si="1491">OFFSET($D373,0,N$2)*OFFSET($D373,0,N$3)</f>
        <v>1</v>
      </c>
      <c r="O373" s="126">
        <f t="shared" si="1491"/>
        <v>0.4757281553</v>
      </c>
      <c r="P373" s="126">
        <f t="shared" si="1491"/>
        <v>0.5675965665</v>
      </c>
      <c r="Q373" s="126">
        <f t="shared" si="1491"/>
        <v>0.2263172778</v>
      </c>
      <c r="R373" s="126">
        <f t="shared" si="1491"/>
        <v>0.2700216676</v>
      </c>
      <c r="S373" s="126">
        <f t="shared" si="1491"/>
        <v>0.3221658623</v>
      </c>
      <c r="T373" s="126">
        <f t="shared" si="1491"/>
        <v>0.1076655011</v>
      </c>
      <c r="U373" s="126">
        <f t="shared" si="1491"/>
        <v>0.1284569098</v>
      </c>
      <c r="V373" s="126">
        <f t="shared" si="1491"/>
        <v>0.1532633714</v>
      </c>
      <c r="W373" s="126">
        <f t="shared" si="1491"/>
        <v>0.1828602373</v>
      </c>
      <c r="X373" s="126">
        <f t="shared" si="1491"/>
        <v>0.4757281553</v>
      </c>
      <c r="Y373" s="126">
        <f t="shared" si="1491"/>
        <v>0.2263172778</v>
      </c>
      <c r="Z373" s="126">
        <f t="shared" si="1491"/>
        <v>0.2700216676</v>
      </c>
      <c r="AA373" s="126">
        <f t="shared" si="1491"/>
        <v>0.1076655011</v>
      </c>
      <c r="AB373" s="126">
        <f t="shared" si="1491"/>
        <v>0.1284569098</v>
      </c>
      <c r="AC373" s="126">
        <f t="shared" si="1491"/>
        <v>0.1532633714</v>
      </c>
      <c r="AD373" s="126">
        <f t="shared" si="1491"/>
        <v>0.05121951022</v>
      </c>
      <c r="AE373" s="126">
        <f t="shared" si="1491"/>
        <v>0.06111056875</v>
      </c>
      <c r="AF373" s="126">
        <f t="shared" si="1491"/>
        <v>0.07291170096</v>
      </c>
      <c r="AG373" s="126">
        <f t="shared" si="1491"/>
        <v>0.08699176338</v>
      </c>
      <c r="AH373" s="126">
        <f t="shared" si="1491"/>
        <v>0.5675965665</v>
      </c>
      <c r="AI373" s="126">
        <f t="shared" si="1491"/>
        <v>0.2700216676</v>
      </c>
      <c r="AJ373" s="126">
        <f t="shared" si="1491"/>
        <v>0.3221658623</v>
      </c>
      <c r="AK373" s="126">
        <f t="shared" si="1491"/>
        <v>0.1284569098</v>
      </c>
      <c r="AL373" s="126">
        <f t="shared" si="1491"/>
        <v>0.1532633714</v>
      </c>
      <c r="AM373" s="126">
        <f t="shared" si="1491"/>
        <v>0.1828602373</v>
      </c>
      <c r="AN373" s="126">
        <f t="shared" si="1491"/>
        <v>0.06111056875</v>
      </c>
      <c r="AO373" s="126">
        <f t="shared" si="1491"/>
        <v>0.07291170096</v>
      </c>
      <c r="AP373" s="126">
        <f t="shared" si="1491"/>
        <v>0.08699176338</v>
      </c>
      <c r="AQ373" s="126">
        <f t="shared" si="1491"/>
        <v>0.1037908429</v>
      </c>
      <c r="AR373" s="126">
        <f t="shared" si="1491"/>
        <v>0.2263172778</v>
      </c>
      <c r="AS373" s="126">
        <f t="shared" si="1491"/>
        <v>0.1076655011</v>
      </c>
      <c r="AT373" s="126">
        <f t="shared" si="1491"/>
        <v>0.1284569098</v>
      </c>
      <c r="AU373" s="126">
        <f t="shared" si="1491"/>
        <v>0.05121951022</v>
      </c>
      <c r="AV373" s="126">
        <f t="shared" si="1491"/>
        <v>0.06111056875</v>
      </c>
      <c r="AW373" s="126">
        <f t="shared" si="1491"/>
        <v>0.07291170096</v>
      </c>
      <c r="AX373" s="126">
        <f t="shared" si="1491"/>
        <v>0.02436656312</v>
      </c>
      <c r="AY373" s="126">
        <f t="shared" si="1491"/>
        <v>0.02907201814</v>
      </c>
      <c r="AZ373" s="126">
        <f t="shared" si="1491"/>
        <v>0.034686149</v>
      </c>
      <c r="BA373" s="126">
        <f t="shared" si="1491"/>
        <v>0.04138443112</v>
      </c>
      <c r="BB373" s="126">
        <f t="shared" si="1491"/>
        <v>0.2700216676</v>
      </c>
      <c r="BC373" s="126">
        <f t="shared" si="1491"/>
        <v>0.1284569098</v>
      </c>
      <c r="BD373" s="126">
        <f t="shared" si="1491"/>
        <v>0.1532633714</v>
      </c>
      <c r="BE373" s="126">
        <f t="shared" si="1491"/>
        <v>0.06111056875</v>
      </c>
      <c r="BF373" s="126">
        <f t="shared" si="1491"/>
        <v>0.07291170096</v>
      </c>
      <c r="BG373" s="126">
        <f t="shared" si="1491"/>
        <v>0.08699176338</v>
      </c>
      <c r="BH373" s="126">
        <f t="shared" si="1491"/>
        <v>0.02907201814</v>
      </c>
      <c r="BI373" s="126">
        <f t="shared" si="1491"/>
        <v>0.034686149</v>
      </c>
      <c r="BJ373" s="126">
        <f t="shared" si="1491"/>
        <v>0.04138443112</v>
      </c>
      <c r="BK373" s="126">
        <f t="shared" si="1491"/>
        <v>0.04937622621</v>
      </c>
      <c r="BL373" s="126">
        <f t="shared" si="1491"/>
        <v>0.3221658623</v>
      </c>
      <c r="BM373" s="126">
        <f t="shared" si="1491"/>
        <v>0.1532633714</v>
      </c>
      <c r="BN373" s="126">
        <f t="shared" si="1491"/>
        <v>0.1828602373</v>
      </c>
      <c r="BO373" s="126">
        <f t="shared" si="1491"/>
        <v>0.07291170096</v>
      </c>
      <c r="BP373" s="126">
        <f t="shared" si="1491"/>
        <v>0.08699176338</v>
      </c>
      <c r="BQ373" s="126">
        <f t="shared" si="1491"/>
        <v>0.1037908429</v>
      </c>
      <c r="BR373" s="126">
        <f t="shared" si="1491"/>
        <v>0.034686149</v>
      </c>
      <c r="BS373" s="126">
        <f t="shared" si="1491"/>
        <v>0.04138443112</v>
      </c>
      <c r="BT373" s="126">
        <f t="shared" si="1491"/>
        <v>0.04937622621</v>
      </c>
      <c r="BU373" s="126">
        <f t="shared" si="1491"/>
        <v>0.05891132604</v>
      </c>
      <c r="BV373" s="126">
        <f t="shared" si="1491"/>
        <v>0.1076655011</v>
      </c>
      <c r="BW373" s="126">
        <f t="shared" si="1491"/>
        <v>0.05121951022</v>
      </c>
      <c r="BX373" s="126">
        <f t="shared" si="1491"/>
        <v>0.06111056875</v>
      </c>
      <c r="BY373" s="126">
        <f t="shared" si="1491"/>
        <v>0.02436656312</v>
      </c>
      <c r="BZ373" s="126">
        <f t="shared" si="1491"/>
        <v>0.02907201814</v>
      </c>
      <c r="CA373" s="126">
        <f t="shared" si="1491"/>
        <v>0.034686149</v>
      </c>
      <c r="CB373" s="126">
        <f t="shared" si="1491"/>
        <v>0.01159186012</v>
      </c>
      <c r="CC373" s="126">
        <f t="shared" si="1491"/>
        <v>0.01383037756</v>
      </c>
      <c r="CD373" s="126">
        <f t="shared" si="1491"/>
        <v>0.01650117768</v>
      </c>
      <c r="CE373" s="126">
        <f t="shared" si="1491"/>
        <v>0.01968773908</v>
      </c>
      <c r="CF373" s="126">
        <f t="shared" si="1491"/>
        <v>0.1284569098</v>
      </c>
      <c r="CG373" s="126">
        <f t="shared" si="1491"/>
        <v>0.06111056875</v>
      </c>
      <c r="CH373" s="126">
        <f t="shared" si="1491"/>
        <v>0.07291170096</v>
      </c>
      <c r="CI373" s="126">
        <f t="shared" si="1491"/>
        <v>0.02907201814</v>
      </c>
      <c r="CJ373" s="126">
        <f t="shared" si="1491"/>
        <v>0.034686149</v>
      </c>
      <c r="CK373" s="126">
        <f t="shared" si="1491"/>
        <v>0.04138443112</v>
      </c>
      <c r="CL373" s="126">
        <f t="shared" si="1491"/>
        <v>0.01383037756</v>
      </c>
      <c r="CM373" s="126">
        <f t="shared" si="1491"/>
        <v>0.01650117768</v>
      </c>
      <c r="CN373" s="126">
        <f t="shared" si="1491"/>
        <v>0.01968773908</v>
      </c>
      <c r="CO373" s="126">
        <f t="shared" si="1491"/>
        <v>0.02348966101</v>
      </c>
      <c r="CP373" s="126">
        <f t="shared" si="1491"/>
        <v>0.1532633714</v>
      </c>
      <c r="CQ373" s="126">
        <f t="shared" si="1491"/>
        <v>0.07291170096</v>
      </c>
      <c r="CR373" s="126">
        <f t="shared" si="1491"/>
        <v>0.08699176338</v>
      </c>
      <c r="CS373" s="126">
        <f t="shared" si="1491"/>
        <v>0.034686149</v>
      </c>
      <c r="CT373" s="126">
        <f t="shared" si="1491"/>
        <v>0.04138443112</v>
      </c>
      <c r="CU373" s="126">
        <f t="shared" si="1491"/>
        <v>0.04937622621</v>
      </c>
      <c r="CV373" s="126">
        <f t="shared" si="1491"/>
        <v>0.01650117768</v>
      </c>
      <c r="CW373" s="126">
        <f t="shared" si="1491"/>
        <v>0.01968773908</v>
      </c>
      <c r="CX373" s="126">
        <f t="shared" si="1491"/>
        <v>0.02348966101</v>
      </c>
      <c r="CY373" s="126">
        <f t="shared" si="1491"/>
        <v>0.02802577646</v>
      </c>
      <c r="CZ373" s="126">
        <f t="shared" si="1491"/>
        <v>0.1828602373</v>
      </c>
      <c r="DA373" s="126">
        <f t="shared" si="1491"/>
        <v>0.08699176338</v>
      </c>
      <c r="DB373" s="126">
        <f t="shared" si="1491"/>
        <v>0.1037908429</v>
      </c>
      <c r="DC373" s="126">
        <f t="shared" si="1491"/>
        <v>0.04138443112</v>
      </c>
      <c r="DD373" s="126">
        <f t="shared" si="1491"/>
        <v>0.04937622621</v>
      </c>
      <c r="DE373" s="126">
        <f t="shared" si="1491"/>
        <v>0.05891132604</v>
      </c>
      <c r="DF373" s="126">
        <f t="shared" si="1491"/>
        <v>0.01968773908</v>
      </c>
      <c r="DG373" s="126">
        <f t="shared" si="1491"/>
        <v>0.02348966101</v>
      </c>
      <c r="DH373" s="126">
        <f t="shared" si="1491"/>
        <v>0.02802577646</v>
      </c>
      <c r="DI373" s="126">
        <f t="shared" si="1491"/>
        <v>0.03343786639</v>
      </c>
      <c r="DJ373" s="126">
        <f t="shared" ref="DJ373:DS373" si="1492">$A373*OFFSET($D373,0,DJ$3)</f>
        <v>0.5348997927</v>
      </c>
      <c r="DK373" s="126">
        <f t="shared" si="1492"/>
        <v>0.2544668917</v>
      </c>
      <c r="DL373" s="126">
        <f t="shared" si="1492"/>
        <v>0.3036072858</v>
      </c>
      <c r="DM373" s="126">
        <f t="shared" si="1492"/>
        <v>0.121057065</v>
      </c>
      <c r="DN373" s="126">
        <f t="shared" si="1492"/>
        <v>0.144434534</v>
      </c>
      <c r="DO373" s="126">
        <f t="shared" si="1492"/>
        <v>0.172326453</v>
      </c>
      <c r="DP373" s="126">
        <f t="shared" si="1492"/>
        <v>0.05759025421</v>
      </c>
      <c r="DQ373" s="126">
        <f t="shared" si="1492"/>
        <v>0.06871157443</v>
      </c>
      <c r="DR373" s="126">
        <f t="shared" si="1492"/>
        <v>0.08198054559</v>
      </c>
      <c r="DS373" s="126">
        <f t="shared" si="1492"/>
        <v>0.09781190303</v>
      </c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5">
        <f t="shared" ref="EF373:EO373" si="1493">D373*EF$3</f>
        <v>-0.002271078519</v>
      </c>
      <c r="EG373" s="125">
        <f t="shared" si="1493"/>
        <v>0.2107331922</v>
      </c>
      <c r="EH373" s="125">
        <f t="shared" si="1493"/>
        <v>0.3262514896</v>
      </c>
      <c r="EI373" s="125">
        <f t="shared" si="1493"/>
        <v>-0.08075173026</v>
      </c>
      <c r="EJ373" s="125">
        <f t="shared" si="1493"/>
        <v>0.1443897135</v>
      </c>
      <c r="EK373" s="125">
        <f t="shared" si="1493"/>
        <v>-0.07225875423</v>
      </c>
      <c r="EL373" s="125">
        <f t="shared" si="1493"/>
        <v>0.03673508686</v>
      </c>
      <c r="EM373" s="125">
        <f t="shared" si="1493"/>
        <v>-0.03905823891</v>
      </c>
      <c r="EN373" s="125">
        <f t="shared" si="1493"/>
        <v>-0.05204053582</v>
      </c>
      <c r="EO373" s="125">
        <f t="shared" si="1493"/>
        <v>0.06333882326</v>
      </c>
      <c r="EP373" s="127">
        <f t="shared" si="17"/>
        <v>0.5350679677</v>
      </c>
      <c r="EQ373" s="127">
        <v>-0.01993983432938118</v>
      </c>
      <c r="ER373" s="127">
        <f t="shared" si="18"/>
        <v>0.5348997927</v>
      </c>
      <c r="ES373" s="127">
        <f t="shared" si="19"/>
        <v>0.00000002828283267</v>
      </c>
      <c r="ET373" s="127">
        <f t="shared" si="20"/>
        <v>0.01031396181</v>
      </c>
    </row>
    <row r="374">
      <c r="A374" s="123">
        <f>'Yield Tabulations'!Z375</f>
        <v>0.3704974271</v>
      </c>
      <c r="B374" s="124">
        <f>'Yield Tabulations'!V375</f>
        <v>0.3083333333</v>
      </c>
      <c r="C374" s="124">
        <f>'Yield Tabulations'!W375</f>
        <v>0.4708520179</v>
      </c>
      <c r="D374" s="125">
        <f t="shared" si="11"/>
        <v>1</v>
      </c>
      <c r="E374" s="125">
        <f t="shared" ref="E374:M374" si="1494">POWER($B374,E$1)*POWER($C374,E$2)</f>
        <v>0.4708520179</v>
      </c>
      <c r="F374" s="125">
        <f t="shared" si="1494"/>
        <v>0.3083333333</v>
      </c>
      <c r="G374" s="125">
        <f t="shared" si="1494"/>
        <v>0.2217016228</v>
      </c>
      <c r="H374" s="125">
        <f t="shared" si="1494"/>
        <v>0.1451793722</v>
      </c>
      <c r="I374" s="125">
        <f t="shared" si="1494"/>
        <v>0.09506944444</v>
      </c>
      <c r="J374" s="125">
        <f t="shared" si="1494"/>
        <v>0.1043886565</v>
      </c>
      <c r="K374" s="125">
        <f t="shared" si="1494"/>
        <v>0.06835800036</v>
      </c>
      <c r="L374" s="125">
        <f t="shared" si="1494"/>
        <v>0.04476363976</v>
      </c>
      <c r="M374" s="125">
        <f t="shared" si="1494"/>
        <v>0.0293130787</v>
      </c>
      <c r="N374" s="126">
        <f t="shared" ref="N374:DI374" si="1495">OFFSET($D374,0,N$2)*OFFSET($D374,0,N$3)</f>
        <v>1</v>
      </c>
      <c r="O374" s="126">
        <f t="shared" si="1495"/>
        <v>0.4708520179</v>
      </c>
      <c r="P374" s="126">
        <f t="shared" si="1495"/>
        <v>0.3083333333</v>
      </c>
      <c r="Q374" s="126">
        <f t="shared" si="1495"/>
        <v>0.2217016228</v>
      </c>
      <c r="R374" s="126">
        <f t="shared" si="1495"/>
        <v>0.1451793722</v>
      </c>
      <c r="S374" s="126">
        <f t="shared" si="1495"/>
        <v>0.09506944444</v>
      </c>
      <c r="T374" s="126">
        <f t="shared" si="1495"/>
        <v>0.1043886565</v>
      </c>
      <c r="U374" s="126">
        <f t="shared" si="1495"/>
        <v>0.06835800036</v>
      </c>
      <c r="V374" s="126">
        <f t="shared" si="1495"/>
        <v>0.04476363976</v>
      </c>
      <c r="W374" s="126">
        <f t="shared" si="1495"/>
        <v>0.0293130787</v>
      </c>
      <c r="X374" s="126">
        <f t="shared" si="1495"/>
        <v>0.4708520179</v>
      </c>
      <c r="Y374" s="126">
        <f t="shared" si="1495"/>
        <v>0.2217016228</v>
      </c>
      <c r="Z374" s="126">
        <f t="shared" si="1495"/>
        <v>0.1451793722</v>
      </c>
      <c r="AA374" s="126">
        <f t="shared" si="1495"/>
        <v>0.1043886565</v>
      </c>
      <c r="AB374" s="126">
        <f t="shared" si="1495"/>
        <v>0.06835800036</v>
      </c>
      <c r="AC374" s="126">
        <f t="shared" si="1495"/>
        <v>0.04476363976</v>
      </c>
      <c r="AD374" s="126">
        <f t="shared" si="1495"/>
        <v>0.04915160955</v>
      </c>
      <c r="AE374" s="126">
        <f t="shared" si="1495"/>
        <v>0.03218650241</v>
      </c>
      <c r="AF374" s="126">
        <f t="shared" si="1495"/>
        <v>0.02107705011</v>
      </c>
      <c r="AG374" s="126">
        <f t="shared" si="1495"/>
        <v>0.01380212226</v>
      </c>
      <c r="AH374" s="126">
        <f t="shared" si="1495"/>
        <v>0.3083333333</v>
      </c>
      <c r="AI374" s="126">
        <f t="shared" si="1495"/>
        <v>0.1451793722</v>
      </c>
      <c r="AJ374" s="126">
        <f t="shared" si="1495"/>
        <v>0.09506944444</v>
      </c>
      <c r="AK374" s="126">
        <f t="shared" si="1495"/>
        <v>0.06835800036</v>
      </c>
      <c r="AL374" s="126">
        <f t="shared" si="1495"/>
        <v>0.04476363976</v>
      </c>
      <c r="AM374" s="126">
        <f t="shared" si="1495"/>
        <v>0.0293130787</v>
      </c>
      <c r="AN374" s="126">
        <f t="shared" si="1495"/>
        <v>0.03218650241</v>
      </c>
      <c r="AO374" s="126">
        <f t="shared" si="1495"/>
        <v>0.02107705011</v>
      </c>
      <c r="AP374" s="126">
        <f t="shared" si="1495"/>
        <v>0.01380212226</v>
      </c>
      <c r="AQ374" s="126">
        <f t="shared" si="1495"/>
        <v>0.009038199267</v>
      </c>
      <c r="AR374" s="126">
        <f t="shared" si="1495"/>
        <v>0.2217016228</v>
      </c>
      <c r="AS374" s="126">
        <f t="shared" si="1495"/>
        <v>0.1043886565</v>
      </c>
      <c r="AT374" s="126">
        <f t="shared" si="1495"/>
        <v>0.06835800036</v>
      </c>
      <c r="AU374" s="126">
        <f t="shared" si="1495"/>
        <v>0.04915160955</v>
      </c>
      <c r="AV374" s="126">
        <f t="shared" si="1495"/>
        <v>0.03218650241</v>
      </c>
      <c r="AW374" s="126">
        <f t="shared" si="1495"/>
        <v>0.02107705011</v>
      </c>
      <c r="AX374" s="126">
        <f t="shared" si="1495"/>
        <v>0.02314313454</v>
      </c>
      <c r="AY374" s="126">
        <f t="shared" si="1495"/>
        <v>0.01515507961</v>
      </c>
      <c r="AZ374" s="126">
        <f t="shared" si="1495"/>
        <v>0.009924171577</v>
      </c>
      <c r="BA374" s="126">
        <f t="shared" si="1495"/>
        <v>0.006498757118</v>
      </c>
      <c r="BB374" s="126">
        <f t="shared" si="1495"/>
        <v>0.1451793722</v>
      </c>
      <c r="BC374" s="126">
        <f t="shared" si="1495"/>
        <v>0.06835800036</v>
      </c>
      <c r="BD374" s="126">
        <f t="shared" si="1495"/>
        <v>0.04476363976</v>
      </c>
      <c r="BE374" s="126">
        <f t="shared" si="1495"/>
        <v>0.03218650241</v>
      </c>
      <c r="BF374" s="126">
        <f t="shared" si="1495"/>
        <v>0.02107705011</v>
      </c>
      <c r="BG374" s="126">
        <f t="shared" si="1495"/>
        <v>0.01380212226</v>
      </c>
      <c r="BH374" s="126">
        <f t="shared" si="1495"/>
        <v>0.01515507961</v>
      </c>
      <c r="BI374" s="126">
        <f t="shared" si="1495"/>
        <v>0.009924171577</v>
      </c>
      <c r="BJ374" s="126">
        <f t="shared" si="1495"/>
        <v>0.006498757118</v>
      </c>
      <c r="BK374" s="126">
        <f t="shared" si="1495"/>
        <v>0.004255654363</v>
      </c>
      <c r="BL374" s="126">
        <f t="shared" si="1495"/>
        <v>0.09506944444</v>
      </c>
      <c r="BM374" s="126">
        <f t="shared" si="1495"/>
        <v>0.04476363976</v>
      </c>
      <c r="BN374" s="126">
        <f t="shared" si="1495"/>
        <v>0.0293130787</v>
      </c>
      <c r="BO374" s="126">
        <f t="shared" si="1495"/>
        <v>0.02107705011</v>
      </c>
      <c r="BP374" s="126">
        <f t="shared" si="1495"/>
        <v>0.01380212226</v>
      </c>
      <c r="BQ374" s="126">
        <f t="shared" si="1495"/>
        <v>0.009038199267</v>
      </c>
      <c r="BR374" s="126">
        <f t="shared" si="1495"/>
        <v>0.009924171577</v>
      </c>
      <c r="BS374" s="126">
        <f t="shared" si="1495"/>
        <v>0.006498757118</v>
      </c>
      <c r="BT374" s="126">
        <f t="shared" si="1495"/>
        <v>0.004255654363</v>
      </c>
      <c r="BU374" s="126">
        <f t="shared" si="1495"/>
        <v>0.002786778107</v>
      </c>
      <c r="BV374" s="126">
        <f t="shared" si="1495"/>
        <v>0.1043886565</v>
      </c>
      <c r="BW374" s="126">
        <f t="shared" si="1495"/>
        <v>0.04915160955</v>
      </c>
      <c r="BX374" s="126">
        <f t="shared" si="1495"/>
        <v>0.03218650241</v>
      </c>
      <c r="BY374" s="126">
        <f t="shared" si="1495"/>
        <v>0.02314313454</v>
      </c>
      <c r="BZ374" s="126">
        <f t="shared" si="1495"/>
        <v>0.01515507961</v>
      </c>
      <c r="CA374" s="126">
        <f t="shared" si="1495"/>
        <v>0.009924171577</v>
      </c>
      <c r="CB374" s="126">
        <f t="shared" si="1495"/>
        <v>0.0108969916</v>
      </c>
      <c r="CC374" s="126">
        <f t="shared" si="1495"/>
        <v>0.007135799817</v>
      </c>
      <c r="CD374" s="126">
        <f t="shared" si="1495"/>
        <v>0.004672816213</v>
      </c>
      <c r="CE374" s="126">
        <f t="shared" si="1495"/>
        <v>0.003059952903</v>
      </c>
      <c r="CF374" s="126">
        <f t="shared" si="1495"/>
        <v>0.06835800036</v>
      </c>
      <c r="CG374" s="126">
        <f t="shared" si="1495"/>
        <v>0.03218650241</v>
      </c>
      <c r="CH374" s="126">
        <f t="shared" si="1495"/>
        <v>0.02107705011</v>
      </c>
      <c r="CI374" s="126">
        <f t="shared" si="1495"/>
        <v>0.01515507961</v>
      </c>
      <c r="CJ374" s="126">
        <f t="shared" si="1495"/>
        <v>0.009924171577</v>
      </c>
      <c r="CK374" s="126">
        <f t="shared" si="1495"/>
        <v>0.006498757118</v>
      </c>
      <c r="CL374" s="126">
        <f t="shared" si="1495"/>
        <v>0.007135799817</v>
      </c>
      <c r="CM374" s="126">
        <f t="shared" si="1495"/>
        <v>0.004672816213</v>
      </c>
      <c r="CN374" s="126">
        <f t="shared" si="1495"/>
        <v>0.003059952903</v>
      </c>
      <c r="CO374" s="126">
        <f t="shared" si="1495"/>
        <v>0.002003783445</v>
      </c>
      <c r="CP374" s="126">
        <f t="shared" si="1495"/>
        <v>0.04476363976</v>
      </c>
      <c r="CQ374" s="126">
        <f t="shared" si="1495"/>
        <v>0.02107705011</v>
      </c>
      <c r="CR374" s="126">
        <f t="shared" si="1495"/>
        <v>0.01380212226</v>
      </c>
      <c r="CS374" s="126">
        <f t="shared" si="1495"/>
        <v>0.009924171577</v>
      </c>
      <c r="CT374" s="126">
        <f t="shared" si="1495"/>
        <v>0.006498757118</v>
      </c>
      <c r="CU374" s="126">
        <f t="shared" si="1495"/>
        <v>0.004255654363</v>
      </c>
      <c r="CV374" s="126">
        <f t="shared" si="1495"/>
        <v>0.004672816213</v>
      </c>
      <c r="CW374" s="126">
        <f t="shared" si="1495"/>
        <v>0.003059952903</v>
      </c>
      <c r="CX374" s="126">
        <f t="shared" si="1495"/>
        <v>0.002003783445</v>
      </c>
      <c r="CY374" s="126">
        <f t="shared" si="1495"/>
        <v>0.001312160095</v>
      </c>
      <c r="CZ374" s="126">
        <f t="shared" si="1495"/>
        <v>0.0293130787</v>
      </c>
      <c r="DA374" s="126">
        <f t="shared" si="1495"/>
        <v>0.01380212226</v>
      </c>
      <c r="DB374" s="126">
        <f t="shared" si="1495"/>
        <v>0.009038199267</v>
      </c>
      <c r="DC374" s="126">
        <f t="shared" si="1495"/>
        <v>0.006498757118</v>
      </c>
      <c r="DD374" s="126">
        <f t="shared" si="1495"/>
        <v>0.004255654363</v>
      </c>
      <c r="DE374" s="126">
        <f t="shared" si="1495"/>
        <v>0.002786778107</v>
      </c>
      <c r="DF374" s="126">
        <f t="shared" si="1495"/>
        <v>0.003059952903</v>
      </c>
      <c r="DG374" s="126">
        <f t="shared" si="1495"/>
        <v>0.002003783445</v>
      </c>
      <c r="DH374" s="126">
        <f t="shared" si="1495"/>
        <v>0.001312160095</v>
      </c>
      <c r="DI374" s="126">
        <f t="shared" si="1495"/>
        <v>0.0008592565831</v>
      </c>
      <c r="DJ374" s="126">
        <f t="shared" ref="DJ374:DS374" si="1496">$A374*OFFSET($D374,0,DJ$3)</f>
        <v>0.3704974271</v>
      </c>
      <c r="DK374" s="126">
        <f t="shared" si="1496"/>
        <v>0.1744494612</v>
      </c>
      <c r="DL374" s="126">
        <f t="shared" si="1496"/>
        <v>0.1142367067</v>
      </c>
      <c r="DM374" s="126">
        <f t="shared" si="1496"/>
        <v>0.08213988083</v>
      </c>
      <c r="DN374" s="126">
        <f t="shared" si="1496"/>
        <v>0.05378858387</v>
      </c>
      <c r="DO374" s="126">
        <f t="shared" si="1496"/>
        <v>0.03522298456</v>
      </c>
      <c r="DP374" s="126">
        <f t="shared" si="1496"/>
        <v>0.03867572864</v>
      </c>
      <c r="DQ374" s="126">
        <f t="shared" si="1496"/>
        <v>0.02532646326</v>
      </c>
      <c r="DR374" s="126">
        <f t="shared" si="1496"/>
        <v>0.01658481336</v>
      </c>
      <c r="DS374" s="126">
        <f t="shared" si="1496"/>
        <v>0.01086042024</v>
      </c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5">
        <f t="shared" ref="EF374:EO374" si="1497">D374*EF$3</f>
        <v>-0.002271078519</v>
      </c>
      <c r="EG374" s="125">
        <f t="shared" si="1497"/>
        <v>0.2085732107</v>
      </c>
      <c r="EH374" s="125">
        <f t="shared" si="1497"/>
        <v>0.1772283612</v>
      </c>
      <c r="EI374" s="125">
        <f t="shared" si="1497"/>
        <v>-0.07910482937</v>
      </c>
      <c r="EJ374" s="125">
        <f t="shared" si="1497"/>
        <v>0.07763231798</v>
      </c>
      <c r="EK374" s="125">
        <f t="shared" si="1497"/>
        <v>-0.02132317674</v>
      </c>
      <c r="EL374" s="125">
        <f t="shared" si="1497"/>
        <v>0.03561703911</v>
      </c>
      <c r="EM374" s="125">
        <f t="shared" si="1497"/>
        <v>-0.02078473718</v>
      </c>
      <c r="EN374" s="125">
        <f t="shared" si="1497"/>
        <v>-0.01519948163</v>
      </c>
      <c r="EO374" s="125">
        <f t="shared" si="1497"/>
        <v>0.01015341519</v>
      </c>
      <c r="EP374" s="127">
        <f t="shared" si="17"/>
        <v>0.3705210407</v>
      </c>
      <c r="EQ374" s="127">
        <v>-0.01993983432938118</v>
      </c>
      <c r="ER374" s="127">
        <f t="shared" si="18"/>
        <v>0.3704974271</v>
      </c>
      <c r="ES374" s="127">
        <f t="shared" si="19"/>
        <v>0.0000000005576039909</v>
      </c>
      <c r="ET374" s="127">
        <f t="shared" si="20"/>
        <v>0.003949454848</v>
      </c>
    </row>
    <row r="375">
      <c r="A375" s="123">
        <f>'Yield Tabulations'!Z376</f>
        <v>0.3815635939</v>
      </c>
      <c r="B375" s="124">
        <f>'Yield Tabulations'!V376</f>
        <v>0.3360160966</v>
      </c>
      <c r="C375" s="124">
        <f>'Yield Tabulations'!W376</f>
        <v>0.4444444444</v>
      </c>
      <c r="D375" s="125">
        <f t="shared" si="11"/>
        <v>1</v>
      </c>
      <c r="E375" s="125">
        <f t="shared" ref="E375:M375" si="1498">POWER($B375,E$1)*POWER($C375,E$2)</f>
        <v>0.4444444444</v>
      </c>
      <c r="F375" s="125">
        <f t="shared" si="1498"/>
        <v>0.3360160966</v>
      </c>
      <c r="G375" s="125">
        <f t="shared" si="1498"/>
        <v>0.1975308642</v>
      </c>
      <c r="H375" s="125">
        <f t="shared" si="1498"/>
        <v>0.1493404874</v>
      </c>
      <c r="I375" s="125">
        <f t="shared" si="1498"/>
        <v>0.1129068172</v>
      </c>
      <c r="J375" s="125">
        <f t="shared" si="1498"/>
        <v>0.0877914952</v>
      </c>
      <c r="K375" s="125">
        <f t="shared" si="1498"/>
        <v>0.06637354994</v>
      </c>
      <c r="L375" s="125">
        <f t="shared" si="1498"/>
        <v>0.05018080763</v>
      </c>
      <c r="M375" s="125">
        <f t="shared" si="1498"/>
        <v>0.03793850798</v>
      </c>
      <c r="N375" s="126">
        <f t="shared" ref="N375:DI375" si="1499">OFFSET($D375,0,N$2)*OFFSET($D375,0,N$3)</f>
        <v>1</v>
      </c>
      <c r="O375" s="126">
        <f t="shared" si="1499"/>
        <v>0.4444444444</v>
      </c>
      <c r="P375" s="126">
        <f t="shared" si="1499"/>
        <v>0.3360160966</v>
      </c>
      <c r="Q375" s="126">
        <f t="shared" si="1499"/>
        <v>0.1975308642</v>
      </c>
      <c r="R375" s="126">
        <f t="shared" si="1499"/>
        <v>0.1493404874</v>
      </c>
      <c r="S375" s="126">
        <f t="shared" si="1499"/>
        <v>0.1129068172</v>
      </c>
      <c r="T375" s="126">
        <f t="shared" si="1499"/>
        <v>0.0877914952</v>
      </c>
      <c r="U375" s="126">
        <f t="shared" si="1499"/>
        <v>0.06637354994</v>
      </c>
      <c r="V375" s="126">
        <f t="shared" si="1499"/>
        <v>0.05018080763</v>
      </c>
      <c r="W375" s="126">
        <f t="shared" si="1499"/>
        <v>0.03793850798</v>
      </c>
      <c r="X375" s="126">
        <f t="shared" si="1499"/>
        <v>0.4444444444</v>
      </c>
      <c r="Y375" s="126">
        <f t="shared" si="1499"/>
        <v>0.1975308642</v>
      </c>
      <c r="Z375" s="126">
        <f t="shared" si="1499"/>
        <v>0.1493404874</v>
      </c>
      <c r="AA375" s="126">
        <f t="shared" si="1499"/>
        <v>0.0877914952</v>
      </c>
      <c r="AB375" s="126">
        <f t="shared" si="1499"/>
        <v>0.06637354994</v>
      </c>
      <c r="AC375" s="126">
        <f t="shared" si="1499"/>
        <v>0.05018080763</v>
      </c>
      <c r="AD375" s="126">
        <f t="shared" si="1499"/>
        <v>0.03901844231</v>
      </c>
      <c r="AE375" s="126">
        <f t="shared" si="1499"/>
        <v>0.02949935553</v>
      </c>
      <c r="AF375" s="126">
        <f t="shared" si="1499"/>
        <v>0.02230258117</v>
      </c>
      <c r="AG375" s="126">
        <f t="shared" si="1499"/>
        <v>0.0168615591</v>
      </c>
      <c r="AH375" s="126">
        <f t="shared" si="1499"/>
        <v>0.3360160966</v>
      </c>
      <c r="AI375" s="126">
        <f t="shared" si="1499"/>
        <v>0.1493404874</v>
      </c>
      <c r="AJ375" s="126">
        <f t="shared" si="1499"/>
        <v>0.1129068172</v>
      </c>
      <c r="AK375" s="126">
        <f t="shared" si="1499"/>
        <v>0.06637354994</v>
      </c>
      <c r="AL375" s="126">
        <f t="shared" si="1499"/>
        <v>0.05018080763</v>
      </c>
      <c r="AM375" s="126">
        <f t="shared" si="1499"/>
        <v>0.03793850798</v>
      </c>
      <c r="AN375" s="126">
        <f t="shared" si="1499"/>
        <v>0.02949935553</v>
      </c>
      <c r="AO375" s="126">
        <f t="shared" si="1499"/>
        <v>0.02230258117</v>
      </c>
      <c r="AP375" s="126">
        <f t="shared" si="1499"/>
        <v>0.0168615591</v>
      </c>
      <c r="AQ375" s="126">
        <f t="shared" si="1499"/>
        <v>0.01274794936</v>
      </c>
      <c r="AR375" s="126">
        <f t="shared" si="1499"/>
        <v>0.1975308642</v>
      </c>
      <c r="AS375" s="126">
        <f t="shared" si="1499"/>
        <v>0.0877914952</v>
      </c>
      <c r="AT375" s="126">
        <f t="shared" si="1499"/>
        <v>0.06637354994</v>
      </c>
      <c r="AU375" s="126">
        <f t="shared" si="1499"/>
        <v>0.03901844231</v>
      </c>
      <c r="AV375" s="126">
        <f t="shared" si="1499"/>
        <v>0.02949935553</v>
      </c>
      <c r="AW375" s="126">
        <f t="shared" si="1499"/>
        <v>0.02230258117</v>
      </c>
      <c r="AX375" s="126">
        <f t="shared" si="1499"/>
        <v>0.01734152992</v>
      </c>
      <c r="AY375" s="126">
        <f t="shared" si="1499"/>
        <v>0.01311082468</v>
      </c>
      <c r="AZ375" s="126">
        <f t="shared" si="1499"/>
        <v>0.009912258297</v>
      </c>
      <c r="BA375" s="126">
        <f t="shared" si="1499"/>
        <v>0.007494026268</v>
      </c>
      <c r="BB375" s="126">
        <f t="shared" si="1499"/>
        <v>0.1493404874</v>
      </c>
      <c r="BC375" s="126">
        <f t="shared" si="1499"/>
        <v>0.06637354994</v>
      </c>
      <c r="BD375" s="126">
        <f t="shared" si="1499"/>
        <v>0.05018080763</v>
      </c>
      <c r="BE375" s="126">
        <f t="shared" si="1499"/>
        <v>0.02949935553</v>
      </c>
      <c r="BF375" s="126">
        <f t="shared" si="1499"/>
        <v>0.02230258117</v>
      </c>
      <c r="BG375" s="126">
        <f t="shared" si="1499"/>
        <v>0.0168615591</v>
      </c>
      <c r="BH375" s="126">
        <f t="shared" si="1499"/>
        <v>0.01311082468</v>
      </c>
      <c r="BI375" s="126">
        <f t="shared" si="1499"/>
        <v>0.009912258297</v>
      </c>
      <c r="BJ375" s="126">
        <f t="shared" si="1499"/>
        <v>0.007494026268</v>
      </c>
      <c r="BK375" s="126">
        <f t="shared" si="1499"/>
        <v>0.005665755272</v>
      </c>
      <c r="BL375" s="126">
        <f t="shared" si="1499"/>
        <v>0.1129068172</v>
      </c>
      <c r="BM375" s="126">
        <f t="shared" si="1499"/>
        <v>0.05018080763</v>
      </c>
      <c r="BN375" s="126">
        <f t="shared" si="1499"/>
        <v>0.03793850798</v>
      </c>
      <c r="BO375" s="126">
        <f t="shared" si="1499"/>
        <v>0.02230258117</v>
      </c>
      <c r="BP375" s="126">
        <f t="shared" si="1499"/>
        <v>0.0168615591</v>
      </c>
      <c r="BQ375" s="126">
        <f t="shared" si="1499"/>
        <v>0.01274794936</v>
      </c>
      <c r="BR375" s="126">
        <f t="shared" si="1499"/>
        <v>0.009912258297</v>
      </c>
      <c r="BS375" s="126">
        <f t="shared" si="1499"/>
        <v>0.007494026268</v>
      </c>
      <c r="BT375" s="126">
        <f t="shared" si="1499"/>
        <v>0.005665755272</v>
      </c>
      <c r="BU375" s="126">
        <f t="shared" si="1499"/>
        <v>0.004283516184</v>
      </c>
      <c r="BV375" s="126">
        <f t="shared" si="1499"/>
        <v>0.0877914952</v>
      </c>
      <c r="BW375" s="126">
        <f t="shared" si="1499"/>
        <v>0.03901844231</v>
      </c>
      <c r="BX375" s="126">
        <f t="shared" si="1499"/>
        <v>0.02949935553</v>
      </c>
      <c r="BY375" s="126">
        <f t="shared" si="1499"/>
        <v>0.01734152992</v>
      </c>
      <c r="BZ375" s="126">
        <f t="shared" si="1499"/>
        <v>0.01311082468</v>
      </c>
      <c r="CA375" s="126">
        <f t="shared" si="1499"/>
        <v>0.009912258297</v>
      </c>
      <c r="CB375" s="126">
        <f t="shared" si="1499"/>
        <v>0.007707346629</v>
      </c>
      <c r="CC375" s="126">
        <f t="shared" si="1499"/>
        <v>0.005827033191</v>
      </c>
      <c r="CD375" s="126">
        <f t="shared" si="1499"/>
        <v>0.004405448132</v>
      </c>
      <c r="CE375" s="126">
        <f t="shared" si="1499"/>
        <v>0.003330678341</v>
      </c>
      <c r="CF375" s="126">
        <f t="shared" si="1499"/>
        <v>0.06637354994</v>
      </c>
      <c r="CG375" s="126">
        <f t="shared" si="1499"/>
        <v>0.02949935553</v>
      </c>
      <c r="CH375" s="126">
        <f t="shared" si="1499"/>
        <v>0.02230258117</v>
      </c>
      <c r="CI375" s="126">
        <f t="shared" si="1499"/>
        <v>0.01311082468</v>
      </c>
      <c r="CJ375" s="126">
        <f t="shared" si="1499"/>
        <v>0.009912258297</v>
      </c>
      <c r="CK375" s="126">
        <f t="shared" si="1499"/>
        <v>0.007494026268</v>
      </c>
      <c r="CL375" s="126">
        <f t="shared" si="1499"/>
        <v>0.005827033191</v>
      </c>
      <c r="CM375" s="126">
        <f t="shared" si="1499"/>
        <v>0.004405448132</v>
      </c>
      <c r="CN375" s="126">
        <f t="shared" si="1499"/>
        <v>0.003330678341</v>
      </c>
      <c r="CO375" s="126">
        <f t="shared" si="1499"/>
        <v>0.002518113454</v>
      </c>
      <c r="CP375" s="126">
        <f t="shared" si="1499"/>
        <v>0.05018080763</v>
      </c>
      <c r="CQ375" s="126">
        <f t="shared" si="1499"/>
        <v>0.02230258117</v>
      </c>
      <c r="CR375" s="126">
        <f t="shared" si="1499"/>
        <v>0.0168615591</v>
      </c>
      <c r="CS375" s="126">
        <f t="shared" si="1499"/>
        <v>0.009912258297</v>
      </c>
      <c r="CT375" s="126">
        <f t="shared" si="1499"/>
        <v>0.007494026268</v>
      </c>
      <c r="CU375" s="126">
        <f t="shared" si="1499"/>
        <v>0.005665755272</v>
      </c>
      <c r="CV375" s="126">
        <f t="shared" si="1499"/>
        <v>0.004405448132</v>
      </c>
      <c r="CW375" s="126">
        <f t="shared" si="1499"/>
        <v>0.003330678341</v>
      </c>
      <c r="CX375" s="126">
        <f t="shared" si="1499"/>
        <v>0.002518113454</v>
      </c>
      <c r="CY375" s="126">
        <f t="shared" si="1499"/>
        <v>0.001903784971</v>
      </c>
      <c r="CZ375" s="126">
        <f t="shared" si="1499"/>
        <v>0.03793850798</v>
      </c>
      <c r="DA375" s="126">
        <f t="shared" si="1499"/>
        <v>0.0168615591</v>
      </c>
      <c r="DB375" s="126">
        <f t="shared" si="1499"/>
        <v>0.01274794936</v>
      </c>
      <c r="DC375" s="126">
        <f t="shared" si="1499"/>
        <v>0.007494026268</v>
      </c>
      <c r="DD375" s="126">
        <f t="shared" si="1499"/>
        <v>0.005665755272</v>
      </c>
      <c r="DE375" s="126">
        <f t="shared" si="1499"/>
        <v>0.004283516184</v>
      </c>
      <c r="DF375" s="126">
        <f t="shared" si="1499"/>
        <v>0.003330678341</v>
      </c>
      <c r="DG375" s="126">
        <f t="shared" si="1499"/>
        <v>0.002518113454</v>
      </c>
      <c r="DH375" s="126">
        <f t="shared" si="1499"/>
        <v>0.001903784971</v>
      </c>
      <c r="DI375" s="126">
        <f t="shared" si="1499"/>
        <v>0.001439330388</v>
      </c>
      <c r="DJ375" s="126">
        <f t="shared" ref="DJ375:DS375" si="1500">$A375*OFFSET($D375,0,DJ$3)</f>
        <v>0.3815635939</v>
      </c>
      <c r="DK375" s="126">
        <f t="shared" si="1500"/>
        <v>0.1695838195</v>
      </c>
      <c r="DL375" s="126">
        <f t="shared" si="1500"/>
        <v>0.1282115094</v>
      </c>
      <c r="DM375" s="126">
        <f t="shared" si="1500"/>
        <v>0.07537058646</v>
      </c>
      <c r="DN375" s="126">
        <f t="shared" si="1500"/>
        <v>0.05698289308</v>
      </c>
      <c r="DO375" s="126">
        <f t="shared" si="1500"/>
        <v>0.04308113094</v>
      </c>
      <c r="DP375" s="126">
        <f t="shared" si="1500"/>
        <v>0.03349803842</v>
      </c>
      <c r="DQ375" s="126">
        <f t="shared" si="1500"/>
        <v>0.02532573026</v>
      </c>
      <c r="DR375" s="126">
        <f t="shared" si="1500"/>
        <v>0.0191471693</v>
      </c>
      <c r="DS375" s="126">
        <f t="shared" si="1500"/>
        <v>0.01447595345</v>
      </c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5">
        <f t="shared" ref="EF375:EO375" si="1501">D375*EF$3</f>
        <v>-0.002271078519</v>
      </c>
      <c r="EG375" s="125">
        <f t="shared" si="1501"/>
        <v>0.1968754539</v>
      </c>
      <c r="EH375" s="125">
        <f t="shared" si="1501"/>
        <v>0.1931402664</v>
      </c>
      <c r="EI375" s="125">
        <f t="shared" si="1501"/>
        <v>-0.07048051841</v>
      </c>
      <c r="EJ375" s="125">
        <f t="shared" si="1501"/>
        <v>0.07985740692</v>
      </c>
      <c r="EK375" s="125">
        <f t="shared" si="1501"/>
        <v>-0.02532393064</v>
      </c>
      <c r="EL375" s="125">
        <f t="shared" si="1501"/>
        <v>0.02995414659</v>
      </c>
      <c r="EM375" s="125">
        <f t="shared" si="1501"/>
        <v>-0.02018135089</v>
      </c>
      <c r="EN375" s="125">
        <f t="shared" si="1501"/>
        <v>-0.0170388795</v>
      </c>
      <c r="EO375" s="125">
        <f t="shared" si="1501"/>
        <v>0.01314107696</v>
      </c>
      <c r="EP375" s="127">
        <f t="shared" si="17"/>
        <v>0.3776725928</v>
      </c>
      <c r="EQ375" s="127">
        <v>-0.01993983432938118</v>
      </c>
      <c r="ER375" s="127">
        <f t="shared" si="18"/>
        <v>0.3815635939</v>
      </c>
      <c r="ES375" s="127">
        <f t="shared" si="19"/>
        <v>0.00001513988982</v>
      </c>
      <c r="ET375" s="127">
        <f t="shared" si="20"/>
        <v>0.002681015286</v>
      </c>
    </row>
    <row r="376">
      <c r="A376" s="123">
        <f>'Yield Tabulations'!Z377</f>
        <v>0.2622720898</v>
      </c>
      <c r="B376" s="124">
        <f>'Yield Tabulations'!V377</f>
        <v>0.3095238095</v>
      </c>
      <c r="C376" s="124">
        <f>'Yield Tabulations'!W377</f>
        <v>0.1945392491</v>
      </c>
      <c r="D376" s="125">
        <f t="shared" si="11"/>
        <v>1</v>
      </c>
      <c r="E376" s="125">
        <f t="shared" ref="E376:M376" si="1502">POWER($B376,E$1)*POWER($C376,E$2)</f>
        <v>0.1945392491</v>
      </c>
      <c r="F376" s="125">
        <f t="shared" si="1502"/>
        <v>0.3095238095</v>
      </c>
      <c r="G376" s="125">
        <f t="shared" si="1502"/>
        <v>0.03784551946</v>
      </c>
      <c r="H376" s="125">
        <f t="shared" si="1502"/>
        <v>0.0602145295</v>
      </c>
      <c r="I376" s="125">
        <f t="shared" si="1502"/>
        <v>0.09580498866</v>
      </c>
      <c r="J376" s="125">
        <f t="shared" si="1502"/>
        <v>0.007362438939</v>
      </c>
      <c r="K376" s="125">
        <f t="shared" si="1502"/>
        <v>0.01171408936</v>
      </c>
      <c r="L376" s="125">
        <f t="shared" si="1502"/>
        <v>0.01863783056</v>
      </c>
      <c r="M376" s="125">
        <f t="shared" si="1502"/>
        <v>0.02965392506</v>
      </c>
      <c r="N376" s="126">
        <f t="shared" ref="N376:DI376" si="1503">OFFSET($D376,0,N$2)*OFFSET($D376,0,N$3)</f>
        <v>1</v>
      </c>
      <c r="O376" s="126">
        <f t="shared" si="1503"/>
        <v>0.1945392491</v>
      </c>
      <c r="P376" s="126">
        <f t="shared" si="1503"/>
        <v>0.3095238095</v>
      </c>
      <c r="Q376" s="126">
        <f t="shared" si="1503"/>
        <v>0.03784551946</v>
      </c>
      <c r="R376" s="126">
        <f t="shared" si="1503"/>
        <v>0.0602145295</v>
      </c>
      <c r="S376" s="126">
        <f t="shared" si="1503"/>
        <v>0.09580498866</v>
      </c>
      <c r="T376" s="126">
        <f t="shared" si="1503"/>
        <v>0.007362438939</v>
      </c>
      <c r="U376" s="126">
        <f t="shared" si="1503"/>
        <v>0.01171408936</v>
      </c>
      <c r="V376" s="126">
        <f t="shared" si="1503"/>
        <v>0.01863783056</v>
      </c>
      <c r="W376" s="126">
        <f t="shared" si="1503"/>
        <v>0.02965392506</v>
      </c>
      <c r="X376" s="126">
        <f t="shared" si="1503"/>
        <v>0.1945392491</v>
      </c>
      <c r="Y376" s="126">
        <f t="shared" si="1503"/>
        <v>0.03784551946</v>
      </c>
      <c r="Z376" s="126">
        <f t="shared" si="1503"/>
        <v>0.0602145295</v>
      </c>
      <c r="AA376" s="126">
        <f t="shared" si="1503"/>
        <v>0.007362438939</v>
      </c>
      <c r="AB376" s="126">
        <f t="shared" si="1503"/>
        <v>0.01171408936</v>
      </c>
      <c r="AC376" s="126">
        <f t="shared" si="1503"/>
        <v>0.01863783056</v>
      </c>
      <c r="AD376" s="126">
        <f t="shared" si="1503"/>
        <v>0.001432283343</v>
      </c>
      <c r="AE376" s="126">
        <f t="shared" si="1503"/>
        <v>0.002278850148</v>
      </c>
      <c r="AF376" s="126">
        <f t="shared" si="1503"/>
        <v>0.003625789563</v>
      </c>
      <c r="AG376" s="126">
        <f t="shared" si="1503"/>
        <v>0.005768852316</v>
      </c>
      <c r="AH376" s="126">
        <f t="shared" si="1503"/>
        <v>0.3095238095</v>
      </c>
      <c r="AI376" s="126">
        <f t="shared" si="1503"/>
        <v>0.0602145295</v>
      </c>
      <c r="AJ376" s="126">
        <f t="shared" si="1503"/>
        <v>0.09580498866</v>
      </c>
      <c r="AK376" s="126">
        <f t="shared" si="1503"/>
        <v>0.01171408936</v>
      </c>
      <c r="AL376" s="126">
        <f t="shared" si="1503"/>
        <v>0.01863783056</v>
      </c>
      <c r="AM376" s="126">
        <f t="shared" si="1503"/>
        <v>0.02965392506</v>
      </c>
      <c r="AN376" s="126">
        <f t="shared" si="1503"/>
        <v>0.002278850148</v>
      </c>
      <c r="AO376" s="126">
        <f t="shared" si="1503"/>
        <v>0.003625789563</v>
      </c>
      <c r="AP376" s="126">
        <f t="shared" si="1503"/>
        <v>0.005768852316</v>
      </c>
      <c r="AQ376" s="126">
        <f t="shared" si="1503"/>
        <v>0.009178595853</v>
      </c>
      <c r="AR376" s="126">
        <f t="shared" si="1503"/>
        <v>0.03784551946</v>
      </c>
      <c r="AS376" s="126">
        <f t="shared" si="1503"/>
        <v>0.007362438939</v>
      </c>
      <c r="AT376" s="126">
        <f t="shared" si="1503"/>
        <v>0.01171408936</v>
      </c>
      <c r="AU376" s="126">
        <f t="shared" si="1503"/>
        <v>0.001432283343</v>
      </c>
      <c r="AV376" s="126">
        <f t="shared" si="1503"/>
        <v>0.002278850148</v>
      </c>
      <c r="AW376" s="126">
        <f t="shared" si="1503"/>
        <v>0.003625789563</v>
      </c>
      <c r="AX376" s="126">
        <f t="shared" si="1503"/>
        <v>0.0002786353261</v>
      </c>
      <c r="AY376" s="126">
        <f t="shared" si="1503"/>
        <v>0.0004433257967</v>
      </c>
      <c r="AZ376" s="126">
        <f t="shared" si="1503"/>
        <v>0.0007053583791</v>
      </c>
      <c r="BA376" s="126">
        <f t="shared" si="1503"/>
        <v>0.001122268198</v>
      </c>
      <c r="BB376" s="126">
        <f t="shared" si="1503"/>
        <v>0.0602145295</v>
      </c>
      <c r="BC376" s="126">
        <f t="shared" si="1503"/>
        <v>0.01171408936</v>
      </c>
      <c r="BD376" s="126">
        <f t="shared" si="1503"/>
        <v>0.01863783056</v>
      </c>
      <c r="BE376" s="126">
        <f t="shared" si="1503"/>
        <v>0.002278850148</v>
      </c>
      <c r="BF376" s="126">
        <f t="shared" si="1503"/>
        <v>0.003625789563</v>
      </c>
      <c r="BG376" s="126">
        <f t="shared" si="1503"/>
        <v>0.005768852316</v>
      </c>
      <c r="BH376" s="126">
        <f t="shared" si="1503"/>
        <v>0.0004433257967</v>
      </c>
      <c r="BI376" s="126">
        <f t="shared" si="1503"/>
        <v>0.0007053583791</v>
      </c>
      <c r="BJ376" s="126">
        <f t="shared" si="1503"/>
        <v>0.001122268198</v>
      </c>
      <c r="BK376" s="126">
        <f t="shared" si="1503"/>
        <v>0.001785597145</v>
      </c>
      <c r="BL376" s="126">
        <f t="shared" si="1503"/>
        <v>0.09580498866</v>
      </c>
      <c r="BM376" s="126">
        <f t="shared" si="1503"/>
        <v>0.01863783056</v>
      </c>
      <c r="BN376" s="126">
        <f t="shared" si="1503"/>
        <v>0.02965392506</v>
      </c>
      <c r="BO376" s="126">
        <f t="shared" si="1503"/>
        <v>0.003625789563</v>
      </c>
      <c r="BP376" s="126">
        <f t="shared" si="1503"/>
        <v>0.005768852316</v>
      </c>
      <c r="BQ376" s="126">
        <f t="shared" si="1503"/>
        <v>0.009178595853</v>
      </c>
      <c r="BR376" s="126">
        <f t="shared" si="1503"/>
        <v>0.0007053583791</v>
      </c>
      <c r="BS376" s="126">
        <f t="shared" si="1503"/>
        <v>0.001122268198</v>
      </c>
      <c r="BT376" s="126">
        <f t="shared" si="1503"/>
        <v>0.001785597145</v>
      </c>
      <c r="BU376" s="126">
        <f t="shared" si="1503"/>
        <v>0.002840993954</v>
      </c>
      <c r="BV376" s="126">
        <f t="shared" si="1503"/>
        <v>0.007362438939</v>
      </c>
      <c r="BW376" s="126">
        <f t="shared" si="1503"/>
        <v>0.001432283343</v>
      </c>
      <c r="BX376" s="126">
        <f t="shared" si="1503"/>
        <v>0.002278850148</v>
      </c>
      <c r="BY376" s="126">
        <f t="shared" si="1503"/>
        <v>0.0002786353261</v>
      </c>
      <c r="BZ376" s="126">
        <f t="shared" si="1503"/>
        <v>0.0004433257967</v>
      </c>
      <c r="CA376" s="126">
        <f t="shared" si="1503"/>
        <v>0.0007053583791</v>
      </c>
      <c r="CB376" s="126">
        <f t="shared" si="1503"/>
        <v>0.00005420550713</v>
      </c>
      <c r="CC376" s="126">
        <f t="shared" si="1503"/>
        <v>0.00008624426761</v>
      </c>
      <c r="CD376" s="126">
        <f t="shared" si="1503"/>
        <v>0.0001372198894</v>
      </c>
      <c r="CE376" s="126">
        <f t="shared" si="1503"/>
        <v>0.0002183252126</v>
      </c>
      <c r="CF376" s="126">
        <f t="shared" si="1503"/>
        <v>0.01171408936</v>
      </c>
      <c r="CG376" s="126">
        <f t="shared" si="1503"/>
        <v>0.002278850148</v>
      </c>
      <c r="CH376" s="126">
        <f t="shared" si="1503"/>
        <v>0.003625789563</v>
      </c>
      <c r="CI376" s="126">
        <f t="shared" si="1503"/>
        <v>0.0004433257967</v>
      </c>
      <c r="CJ376" s="126">
        <f t="shared" si="1503"/>
        <v>0.0007053583791</v>
      </c>
      <c r="CK376" s="126">
        <f t="shared" si="1503"/>
        <v>0.001122268198</v>
      </c>
      <c r="CL376" s="126">
        <f t="shared" si="1503"/>
        <v>0.00008624426761</v>
      </c>
      <c r="CM376" s="126">
        <f t="shared" si="1503"/>
        <v>0.0001372198894</v>
      </c>
      <c r="CN376" s="126">
        <f t="shared" si="1503"/>
        <v>0.0002183252126</v>
      </c>
      <c r="CO376" s="126">
        <f t="shared" si="1503"/>
        <v>0.0003473687279</v>
      </c>
      <c r="CP376" s="126">
        <f t="shared" si="1503"/>
        <v>0.01863783056</v>
      </c>
      <c r="CQ376" s="126">
        <f t="shared" si="1503"/>
        <v>0.003625789563</v>
      </c>
      <c r="CR376" s="126">
        <f t="shared" si="1503"/>
        <v>0.005768852316</v>
      </c>
      <c r="CS376" s="126">
        <f t="shared" si="1503"/>
        <v>0.0007053583791</v>
      </c>
      <c r="CT376" s="126">
        <f t="shared" si="1503"/>
        <v>0.001122268198</v>
      </c>
      <c r="CU376" s="126">
        <f t="shared" si="1503"/>
        <v>0.001785597145</v>
      </c>
      <c r="CV376" s="126">
        <f t="shared" si="1503"/>
        <v>0.0001372198894</v>
      </c>
      <c r="CW376" s="126">
        <f t="shared" si="1503"/>
        <v>0.0002183252126</v>
      </c>
      <c r="CX376" s="126">
        <f t="shared" si="1503"/>
        <v>0.0003473687279</v>
      </c>
      <c r="CY376" s="126">
        <f t="shared" si="1503"/>
        <v>0.0005526848307</v>
      </c>
      <c r="CZ376" s="126">
        <f t="shared" si="1503"/>
        <v>0.02965392506</v>
      </c>
      <c r="DA376" s="126">
        <f t="shared" si="1503"/>
        <v>0.005768852316</v>
      </c>
      <c r="DB376" s="126">
        <f t="shared" si="1503"/>
        <v>0.009178595853</v>
      </c>
      <c r="DC376" s="126">
        <f t="shared" si="1503"/>
        <v>0.001122268198</v>
      </c>
      <c r="DD376" s="126">
        <f t="shared" si="1503"/>
        <v>0.001785597145</v>
      </c>
      <c r="DE376" s="126">
        <f t="shared" si="1503"/>
        <v>0.002840993954</v>
      </c>
      <c r="DF376" s="126">
        <f t="shared" si="1503"/>
        <v>0.0002183252126</v>
      </c>
      <c r="DG376" s="126">
        <f t="shared" si="1503"/>
        <v>0.0003473687279</v>
      </c>
      <c r="DH376" s="126">
        <f t="shared" si="1503"/>
        <v>0.0005526848307</v>
      </c>
      <c r="DI376" s="126">
        <f t="shared" si="1503"/>
        <v>0.0008793552716</v>
      </c>
      <c r="DJ376" s="126">
        <f t="shared" ref="DJ376:DS376" si="1504">$A376*OFFSET($D376,0,DJ$3)</f>
        <v>0.2622720898</v>
      </c>
      <c r="DK376" s="126">
        <f t="shared" si="1504"/>
        <v>0.05102221541</v>
      </c>
      <c r="DL376" s="126">
        <f t="shared" si="1504"/>
        <v>0.08117945635</v>
      </c>
      <c r="DM376" s="126">
        <f t="shared" si="1504"/>
        <v>0.009925823477</v>
      </c>
      <c r="DN376" s="126">
        <f t="shared" si="1504"/>
        <v>0.01579259049</v>
      </c>
      <c r="DO376" s="126">
        <f t="shared" si="1504"/>
        <v>0.02512697459</v>
      </c>
      <c r="DP376" s="126">
        <f t="shared" si="1504"/>
        <v>0.001930962246</v>
      </c>
      <c r="DQ376" s="126">
        <f t="shared" si="1504"/>
        <v>0.003072278695</v>
      </c>
      <c r="DR376" s="126">
        <f t="shared" si="1504"/>
        <v>0.004888182769</v>
      </c>
      <c r="DS376" s="126">
        <f t="shared" si="1504"/>
        <v>0.007777396896</v>
      </c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5">
        <f t="shared" ref="EF376:EO376" si="1505">D376*EF$3</f>
        <v>-0.002271078519</v>
      </c>
      <c r="EG376" s="125">
        <f t="shared" si="1505"/>
        <v>0.08617500671</v>
      </c>
      <c r="EH376" s="125">
        <f t="shared" si="1505"/>
        <v>0.1779126406</v>
      </c>
      <c r="EI376" s="125">
        <f t="shared" si="1505"/>
        <v>-0.01350356989</v>
      </c>
      <c r="EJ376" s="125">
        <f t="shared" si="1505"/>
        <v>0.03219874442</v>
      </c>
      <c r="EK376" s="125">
        <f t="shared" si="1505"/>
        <v>-0.02148815234</v>
      </c>
      <c r="EL376" s="125">
        <f t="shared" si="1505"/>
        <v>0.002512038037</v>
      </c>
      <c r="EM376" s="125">
        <f t="shared" si="1505"/>
        <v>-0.003561752352</v>
      </c>
      <c r="EN376" s="125">
        <f t="shared" si="1505"/>
        <v>-0.006328470266</v>
      </c>
      <c r="EO376" s="125">
        <f t="shared" si="1505"/>
        <v>0.01027147698</v>
      </c>
      <c r="EP376" s="127">
        <f t="shared" si="17"/>
        <v>0.2619168833</v>
      </c>
      <c r="EQ376" s="127">
        <v>-0.01993983432938118</v>
      </c>
      <c r="ER376" s="127">
        <f t="shared" si="18"/>
        <v>0.2622720898</v>
      </c>
      <c r="ES376" s="127">
        <f t="shared" si="19"/>
        <v>0.0000001261716027</v>
      </c>
      <c r="ET376" s="127">
        <f t="shared" si="20"/>
        <v>0.02926495367</v>
      </c>
    </row>
    <row r="377">
      <c r="A377" s="123">
        <f>'Yield Tabulations'!Z378</f>
        <v>0.6353084911</v>
      </c>
      <c r="B377" s="124">
        <f>'Yield Tabulations'!V378</f>
        <v>0.6760948905</v>
      </c>
      <c r="C377" s="124">
        <f>'Yield Tabulations'!W378</f>
        <v>0.5526802218</v>
      </c>
      <c r="D377" s="125">
        <f t="shared" si="11"/>
        <v>1</v>
      </c>
      <c r="E377" s="125">
        <f t="shared" ref="E377:M377" si="1506">POWER($B377,E$1)*POWER($C377,E$2)</f>
        <v>0.5526802218</v>
      </c>
      <c r="F377" s="125">
        <f t="shared" si="1506"/>
        <v>0.6760948905</v>
      </c>
      <c r="G377" s="125">
        <f t="shared" si="1506"/>
        <v>0.3054554276</v>
      </c>
      <c r="H377" s="125">
        <f t="shared" si="1506"/>
        <v>0.3736642741</v>
      </c>
      <c r="I377" s="125">
        <f t="shared" si="1506"/>
        <v>0.457104301</v>
      </c>
      <c r="J377" s="125">
        <f t="shared" si="1506"/>
        <v>0.1688191735</v>
      </c>
      <c r="K377" s="125">
        <f t="shared" si="1506"/>
        <v>0.2065168539</v>
      </c>
      <c r="L377" s="125">
        <f t="shared" si="1506"/>
        <v>0.2526325065</v>
      </c>
      <c r="M377" s="125">
        <f t="shared" si="1506"/>
        <v>0.3090458823</v>
      </c>
      <c r="N377" s="126">
        <f t="shared" ref="N377:DI377" si="1507">OFFSET($D377,0,N$2)*OFFSET($D377,0,N$3)</f>
        <v>1</v>
      </c>
      <c r="O377" s="126">
        <f t="shared" si="1507"/>
        <v>0.5526802218</v>
      </c>
      <c r="P377" s="126">
        <f t="shared" si="1507"/>
        <v>0.6760948905</v>
      </c>
      <c r="Q377" s="126">
        <f t="shared" si="1507"/>
        <v>0.3054554276</v>
      </c>
      <c r="R377" s="126">
        <f t="shared" si="1507"/>
        <v>0.3736642741</v>
      </c>
      <c r="S377" s="126">
        <f t="shared" si="1507"/>
        <v>0.457104301</v>
      </c>
      <c r="T377" s="126">
        <f t="shared" si="1507"/>
        <v>0.1688191735</v>
      </c>
      <c r="U377" s="126">
        <f t="shared" si="1507"/>
        <v>0.2065168539</v>
      </c>
      <c r="V377" s="126">
        <f t="shared" si="1507"/>
        <v>0.2526325065</v>
      </c>
      <c r="W377" s="126">
        <f t="shared" si="1507"/>
        <v>0.3090458823</v>
      </c>
      <c r="X377" s="126">
        <f t="shared" si="1507"/>
        <v>0.5526802218</v>
      </c>
      <c r="Y377" s="126">
        <f t="shared" si="1507"/>
        <v>0.3054554276</v>
      </c>
      <c r="Z377" s="126">
        <f t="shared" si="1507"/>
        <v>0.3736642741</v>
      </c>
      <c r="AA377" s="126">
        <f t="shared" si="1507"/>
        <v>0.1688191735</v>
      </c>
      <c r="AB377" s="126">
        <f t="shared" si="1507"/>
        <v>0.2065168539</v>
      </c>
      <c r="AC377" s="126">
        <f t="shared" si="1507"/>
        <v>0.2526325065</v>
      </c>
      <c r="AD377" s="126">
        <f t="shared" si="1507"/>
        <v>0.09330301824</v>
      </c>
      <c r="AE377" s="126">
        <f t="shared" si="1507"/>
        <v>0.1141377806</v>
      </c>
      <c r="AF377" s="126">
        <f t="shared" si="1507"/>
        <v>0.1396249897</v>
      </c>
      <c r="AG377" s="126">
        <f t="shared" si="1507"/>
        <v>0.1708035468</v>
      </c>
      <c r="AH377" s="126">
        <f t="shared" si="1507"/>
        <v>0.6760948905</v>
      </c>
      <c r="AI377" s="126">
        <f t="shared" si="1507"/>
        <v>0.3736642741</v>
      </c>
      <c r="AJ377" s="126">
        <f t="shared" si="1507"/>
        <v>0.457104301</v>
      </c>
      <c r="AK377" s="126">
        <f t="shared" si="1507"/>
        <v>0.2065168539</v>
      </c>
      <c r="AL377" s="126">
        <f t="shared" si="1507"/>
        <v>0.2526325065</v>
      </c>
      <c r="AM377" s="126">
        <f t="shared" si="1507"/>
        <v>0.3090458823</v>
      </c>
      <c r="AN377" s="126">
        <f t="shared" si="1507"/>
        <v>0.1141377806</v>
      </c>
      <c r="AO377" s="126">
        <f t="shared" si="1507"/>
        <v>0.1396249897</v>
      </c>
      <c r="AP377" s="126">
        <f t="shared" si="1507"/>
        <v>0.1708035468</v>
      </c>
      <c r="AQ377" s="126">
        <f t="shared" si="1507"/>
        <v>0.208944342</v>
      </c>
      <c r="AR377" s="126">
        <f t="shared" si="1507"/>
        <v>0.3054554276</v>
      </c>
      <c r="AS377" s="126">
        <f t="shared" si="1507"/>
        <v>0.1688191735</v>
      </c>
      <c r="AT377" s="126">
        <f t="shared" si="1507"/>
        <v>0.2065168539</v>
      </c>
      <c r="AU377" s="126">
        <f t="shared" si="1507"/>
        <v>0.09330301824</v>
      </c>
      <c r="AV377" s="126">
        <f t="shared" si="1507"/>
        <v>0.1141377806</v>
      </c>
      <c r="AW377" s="126">
        <f t="shared" si="1507"/>
        <v>0.1396249897</v>
      </c>
      <c r="AX377" s="126">
        <f t="shared" si="1507"/>
        <v>0.05156673282</v>
      </c>
      <c r="AY377" s="126">
        <f t="shared" si="1507"/>
        <v>0.0630816939</v>
      </c>
      <c r="AZ377" s="126">
        <f t="shared" si="1507"/>
        <v>0.07716797028</v>
      </c>
      <c r="BA377" s="126">
        <f t="shared" si="1507"/>
        <v>0.09439974213</v>
      </c>
      <c r="BB377" s="126">
        <f t="shared" si="1507"/>
        <v>0.3736642741</v>
      </c>
      <c r="BC377" s="126">
        <f t="shared" si="1507"/>
        <v>0.2065168539</v>
      </c>
      <c r="BD377" s="126">
        <f t="shared" si="1507"/>
        <v>0.2526325065</v>
      </c>
      <c r="BE377" s="126">
        <f t="shared" si="1507"/>
        <v>0.1141377806</v>
      </c>
      <c r="BF377" s="126">
        <f t="shared" si="1507"/>
        <v>0.1396249897</v>
      </c>
      <c r="BG377" s="126">
        <f t="shared" si="1507"/>
        <v>0.1708035468</v>
      </c>
      <c r="BH377" s="126">
        <f t="shared" si="1507"/>
        <v>0.0630816939</v>
      </c>
      <c r="BI377" s="126">
        <f t="shared" si="1507"/>
        <v>0.07716797028</v>
      </c>
      <c r="BJ377" s="126">
        <f t="shared" si="1507"/>
        <v>0.09439974213</v>
      </c>
      <c r="BK377" s="126">
        <f t="shared" si="1507"/>
        <v>0.1154794053</v>
      </c>
      <c r="BL377" s="126">
        <f t="shared" si="1507"/>
        <v>0.457104301</v>
      </c>
      <c r="BM377" s="126">
        <f t="shared" si="1507"/>
        <v>0.2526325065</v>
      </c>
      <c r="BN377" s="126">
        <f t="shared" si="1507"/>
        <v>0.3090458823</v>
      </c>
      <c r="BO377" s="126">
        <f t="shared" si="1507"/>
        <v>0.1396249897</v>
      </c>
      <c r="BP377" s="126">
        <f t="shared" si="1507"/>
        <v>0.1708035468</v>
      </c>
      <c r="BQ377" s="126">
        <f t="shared" si="1507"/>
        <v>0.208944342</v>
      </c>
      <c r="BR377" s="126">
        <f t="shared" si="1507"/>
        <v>0.07716797028</v>
      </c>
      <c r="BS377" s="126">
        <f t="shared" si="1507"/>
        <v>0.09439974213</v>
      </c>
      <c r="BT377" s="126">
        <f t="shared" si="1507"/>
        <v>0.1154794053</v>
      </c>
      <c r="BU377" s="126">
        <f t="shared" si="1507"/>
        <v>0.141266202</v>
      </c>
      <c r="BV377" s="126">
        <f t="shared" si="1507"/>
        <v>0.1688191735</v>
      </c>
      <c r="BW377" s="126">
        <f t="shared" si="1507"/>
        <v>0.09330301824</v>
      </c>
      <c r="BX377" s="126">
        <f t="shared" si="1507"/>
        <v>0.1141377806</v>
      </c>
      <c r="BY377" s="126">
        <f t="shared" si="1507"/>
        <v>0.05156673282</v>
      </c>
      <c r="BZ377" s="126">
        <f t="shared" si="1507"/>
        <v>0.0630816939</v>
      </c>
      <c r="CA377" s="126">
        <f t="shared" si="1507"/>
        <v>0.07716797028</v>
      </c>
      <c r="CB377" s="126">
        <f t="shared" si="1507"/>
        <v>0.02849991333</v>
      </c>
      <c r="CC377" s="126">
        <f t="shared" si="1507"/>
        <v>0.03486400458</v>
      </c>
      <c r="CD377" s="126">
        <f t="shared" si="1507"/>
        <v>0.04264921093</v>
      </c>
      <c r="CE377" s="126">
        <f t="shared" si="1507"/>
        <v>0.05217287042</v>
      </c>
      <c r="CF377" s="126">
        <f t="shared" si="1507"/>
        <v>0.2065168539</v>
      </c>
      <c r="CG377" s="126">
        <f t="shared" si="1507"/>
        <v>0.1141377806</v>
      </c>
      <c r="CH377" s="126">
        <f t="shared" si="1507"/>
        <v>0.1396249897</v>
      </c>
      <c r="CI377" s="126">
        <f t="shared" si="1507"/>
        <v>0.0630816939</v>
      </c>
      <c r="CJ377" s="126">
        <f t="shared" si="1507"/>
        <v>0.07716797028</v>
      </c>
      <c r="CK377" s="126">
        <f t="shared" si="1507"/>
        <v>0.09439974213</v>
      </c>
      <c r="CL377" s="126">
        <f t="shared" si="1507"/>
        <v>0.03486400458</v>
      </c>
      <c r="CM377" s="126">
        <f t="shared" si="1507"/>
        <v>0.04264921093</v>
      </c>
      <c r="CN377" s="126">
        <f t="shared" si="1507"/>
        <v>0.05217287042</v>
      </c>
      <c r="CO377" s="126">
        <f t="shared" si="1507"/>
        <v>0.06382318332</v>
      </c>
      <c r="CP377" s="126">
        <f t="shared" si="1507"/>
        <v>0.2526325065</v>
      </c>
      <c r="CQ377" s="126">
        <f t="shared" si="1507"/>
        <v>0.1396249897</v>
      </c>
      <c r="CR377" s="126">
        <f t="shared" si="1507"/>
        <v>0.1708035468</v>
      </c>
      <c r="CS377" s="126">
        <f t="shared" si="1507"/>
        <v>0.07716797028</v>
      </c>
      <c r="CT377" s="126">
        <f t="shared" si="1507"/>
        <v>0.09439974213</v>
      </c>
      <c r="CU377" s="126">
        <f t="shared" si="1507"/>
        <v>0.1154794053</v>
      </c>
      <c r="CV377" s="126">
        <f t="shared" si="1507"/>
        <v>0.04264921093</v>
      </c>
      <c r="CW377" s="126">
        <f t="shared" si="1507"/>
        <v>0.05217287042</v>
      </c>
      <c r="CX377" s="126">
        <f t="shared" si="1507"/>
        <v>0.06382318332</v>
      </c>
      <c r="CY377" s="126">
        <f t="shared" si="1507"/>
        <v>0.07807503586</v>
      </c>
      <c r="CZ377" s="126">
        <f t="shared" si="1507"/>
        <v>0.3090458823</v>
      </c>
      <c r="DA377" s="126">
        <f t="shared" si="1507"/>
        <v>0.1708035468</v>
      </c>
      <c r="DB377" s="126">
        <f t="shared" si="1507"/>
        <v>0.208944342</v>
      </c>
      <c r="DC377" s="126">
        <f t="shared" si="1507"/>
        <v>0.09439974213</v>
      </c>
      <c r="DD377" s="126">
        <f t="shared" si="1507"/>
        <v>0.1154794053</v>
      </c>
      <c r="DE377" s="126">
        <f t="shared" si="1507"/>
        <v>0.141266202</v>
      </c>
      <c r="DF377" s="126">
        <f t="shared" si="1507"/>
        <v>0.05217287042</v>
      </c>
      <c r="DG377" s="126">
        <f t="shared" si="1507"/>
        <v>0.06382318332</v>
      </c>
      <c r="DH377" s="126">
        <f t="shared" si="1507"/>
        <v>0.07807503586</v>
      </c>
      <c r="DI377" s="126">
        <f t="shared" si="1507"/>
        <v>0.09550935738</v>
      </c>
      <c r="DJ377" s="126">
        <f t="shared" ref="DJ377:DS377" si="1508">$A377*OFFSET($D377,0,DJ$3)</f>
        <v>0.6353084911</v>
      </c>
      <c r="DK377" s="126">
        <f t="shared" si="1508"/>
        <v>0.3511224378</v>
      </c>
      <c r="DL377" s="126">
        <f t="shared" si="1508"/>
        <v>0.4295288248</v>
      </c>
      <c r="DM377" s="126">
        <f t="shared" si="1508"/>
        <v>0.1940584268</v>
      </c>
      <c r="DN377" s="126">
        <f t="shared" si="1508"/>
        <v>0.2373920861</v>
      </c>
      <c r="DO377" s="126">
        <f t="shared" si="1508"/>
        <v>0.2904022437</v>
      </c>
      <c r="DP377" s="126">
        <f t="shared" si="1508"/>
        <v>0.1072522544</v>
      </c>
      <c r="DQ377" s="126">
        <f t="shared" si="1508"/>
        <v>0.1312019108</v>
      </c>
      <c r="DR377" s="126">
        <f t="shared" si="1508"/>
        <v>0.1604995765</v>
      </c>
      <c r="DS377" s="126">
        <f t="shared" si="1508"/>
        <v>0.1963394732</v>
      </c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5">
        <f t="shared" ref="EF377:EO377" si="1509">D377*EF$3</f>
        <v>-0.002271078519</v>
      </c>
      <c r="EG377" s="125">
        <f t="shared" si="1509"/>
        <v>0.2448206315</v>
      </c>
      <c r="EH377" s="125">
        <f t="shared" si="1509"/>
        <v>0.3886157495</v>
      </c>
      <c r="EI377" s="125">
        <f t="shared" si="1509"/>
        <v>-0.1089888255</v>
      </c>
      <c r="EJ377" s="125">
        <f t="shared" si="1509"/>
        <v>0.1998109187</v>
      </c>
      <c r="EK377" s="125">
        <f t="shared" si="1509"/>
        <v>-0.1025241691</v>
      </c>
      <c r="EL377" s="125">
        <f t="shared" si="1509"/>
        <v>0.05760050285</v>
      </c>
      <c r="EM377" s="125">
        <f t="shared" si="1509"/>
        <v>-0.06279292121</v>
      </c>
      <c r="EN377" s="125">
        <f t="shared" si="1509"/>
        <v>-0.08578129844</v>
      </c>
      <c r="EO377" s="125">
        <f t="shared" si="1509"/>
        <v>0.107046796</v>
      </c>
      <c r="EP377" s="127">
        <f t="shared" si="17"/>
        <v>0.6355363059</v>
      </c>
      <c r="EQ377" s="127">
        <v>-0.01993983432938118</v>
      </c>
      <c r="ER377" s="127">
        <f t="shared" si="18"/>
        <v>0.6353084911</v>
      </c>
      <c r="ES377" s="127">
        <f t="shared" si="19"/>
        <v>0.0000000518995525</v>
      </c>
      <c r="ET377" s="127">
        <f t="shared" si="20"/>
        <v>0.04079041693</v>
      </c>
    </row>
    <row r="378">
      <c r="A378" s="123">
        <f>'Yield Tabulations'!Z379</f>
        <v>0.3470790378</v>
      </c>
      <c r="B378" s="124">
        <f>'Yield Tabulations'!V379</f>
        <v>0.4329608939</v>
      </c>
      <c r="C378" s="124">
        <f>'Yield Tabulations'!W379</f>
        <v>0.2098214286</v>
      </c>
      <c r="D378" s="125">
        <f t="shared" si="11"/>
        <v>1</v>
      </c>
      <c r="E378" s="125">
        <f t="shared" ref="E378:M378" si="1510">POWER($B378,E$1)*POWER($C378,E$2)</f>
        <v>0.2098214286</v>
      </c>
      <c r="F378" s="125">
        <f t="shared" si="1510"/>
        <v>0.4329608939</v>
      </c>
      <c r="G378" s="125">
        <f t="shared" si="1510"/>
        <v>0.04402503189</v>
      </c>
      <c r="H378" s="125">
        <f t="shared" si="1510"/>
        <v>0.09084447326</v>
      </c>
      <c r="I378" s="125">
        <f t="shared" si="1510"/>
        <v>0.1874551356</v>
      </c>
      <c r="J378" s="125">
        <f t="shared" si="1510"/>
        <v>0.009237395084</v>
      </c>
      <c r="K378" s="125">
        <f t="shared" si="1510"/>
        <v>0.01906111716</v>
      </c>
      <c r="L378" s="125">
        <f t="shared" si="1510"/>
        <v>0.03933210435</v>
      </c>
      <c r="M378" s="125">
        <f t="shared" si="1510"/>
        <v>0.08116074307</v>
      </c>
      <c r="N378" s="126">
        <f t="shared" ref="N378:DI378" si="1511">OFFSET($D378,0,N$2)*OFFSET($D378,0,N$3)</f>
        <v>1</v>
      </c>
      <c r="O378" s="126">
        <f t="shared" si="1511"/>
        <v>0.2098214286</v>
      </c>
      <c r="P378" s="126">
        <f t="shared" si="1511"/>
        <v>0.4329608939</v>
      </c>
      <c r="Q378" s="126">
        <f t="shared" si="1511"/>
        <v>0.04402503189</v>
      </c>
      <c r="R378" s="126">
        <f t="shared" si="1511"/>
        <v>0.09084447326</v>
      </c>
      <c r="S378" s="126">
        <f t="shared" si="1511"/>
        <v>0.1874551356</v>
      </c>
      <c r="T378" s="126">
        <f t="shared" si="1511"/>
        <v>0.009237395084</v>
      </c>
      <c r="U378" s="126">
        <f t="shared" si="1511"/>
        <v>0.01906111716</v>
      </c>
      <c r="V378" s="126">
        <f t="shared" si="1511"/>
        <v>0.03933210435</v>
      </c>
      <c r="W378" s="126">
        <f t="shared" si="1511"/>
        <v>0.08116074307</v>
      </c>
      <c r="X378" s="126">
        <f t="shared" si="1511"/>
        <v>0.2098214286</v>
      </c>
      <c r="Y378" s="126">
        <f t="shared" si="1511"/>
        <v>0.04402503189</v>
      </c>
      <c r="Z378" s="126">
        <f t="shared" si="1511"/>
        <v>0.09084447326</v>
      </c>
      <c r="AA378" s="126">
        <f t="shared" si="1511"/>
        <v>0.009237395084</v>
      </c>
      <c r="AB378" s="126">
        <f t="shared" si="1511"/>
        <v>0.01906111716</v>
      </c>
      <c r="AC378" s="126">
        <f t="shared" si="1511"/>
        <v>0.03933210435</v>
      </c>
      <c r="AD378" s="126">
        <f t="shared" si="1511"/>
        <v>0.001938203433</v>
      </c>
      <c r="AE378" s="126">
        <f t="shared" si="1511"/>
        <v>0.003999430832</v>
      </c>
      <c r="AF378" s="126">
        <f t="shared" si="1511"/>
        <v>0.008252718323</v>
      </c>
      <c r="AG378" s="126">
        <f t="shared" si="1511"/>
        <v>0.01702926305</v>
      </c>
      <c r="AH378" s="126">
        <f t="shared" si="1511"/>
        <v>0.4329608939</v>
      </c>
      <c r="AI378" s="126">
        <f t="shared" si="1511"/>
        <v>0.09084447326</v>
      </c>
      <c r="AJ378" s="126">
        <f t="shared" si="1511"/>
        <v>0.1874551356</v>
      </c>
      <c r="AK378" s="126">
        <f t="shared" si="1511"/>
        <v>0.01906111716</v>
      </c>
      <c r="AL378" s="126">
        <f t="shared" si="1511"/>
        <v>0.03933210435</v>
      </c>
      <c r="AM378" s="126">
        <f t="shared" si="1511"/>
        <v>0.08116074307</v>
      </c>
      <c r="AN378" s="126">
        <f t="shared" si="1511"/>
        <v>0.003999430832</v>
      </c>
      <c r="AO378" s="126">
        <f t="shared" si="1511"/>
        <v>0.008252718323</v>
      </c>
      <c r="AP378" s="126">
        <f t="shared" si="1511"/>
        <v>0.01702926305</v>
      </c>
      <c r="AQ378" s="126">
        <f t="shared" si="1511"/>
        <v>0.03513942787</v>
      </c>
      <c r="AR378" s="126">
        <f t="shared" si="1511"/>
        <v>0.04402503189</v>
      </c>
      <c r="AS378" s="126">
        <f t="shared" si="1511"/>
        <v>0.009237395084</v>
      </c>
      <c r="AT378" s="126">
        <f t="shared" si="1511"/>
        <v>0.01906111716</v>
      </c>
      <c r="AU378" s="126">
        <f t="shared" si="1511"/>
        <v>0.001938203433</v>
      </c>
      <c r="AV378" s="126">
        <f t="shared" si="1511"/>
        <v>0.003999430832</v>
      </c>
      <c r="AW378" s="126">
        <f t="shared" si="1511"/>
        <v>0.008252718323</v>
      </c>
      <c r="AX378" s="126">
        <f t="shared" si="1511"/>
        <v>0.0004066766131</v>
      </c>
      <c r="AY378" s="126">
        <f t="shared" si="1511"/>
        <v>0.0008391662907</v>
      </c>
      <c r="AZ378" s="126">
        <f t="shared" si="1511"/>
        <v>0.001731597148</v>
      </c>
      <c r="BA378" s="126">
        <f t="shared" si="1511"/>
        <v>0.003573104302</v>
      </c>
      <c r="BB378" s="126">
        <f t="shared" si="1511"/>
        <v>0.09084447326</v>
      </c>
      <c r="BC378" s="126">
        <f t="shared" si="1511"/>
        <v>0.01906111716</v>
      </c>
      <c r="BD378" s="126">
        <f t="shared" si="1511"/>
        <v>0.03933210435</v>
      </c>
      <c r="BE378" s="126">
        <f t="shared" si="1511"/>
        <v>0.003999430832</v>
      </c>
      <c r="BF378" s="126">
        <f t="shared" si="1511"/>
        <v>0.008252718323</v>
      </c>
      <c r="BG378" s="126">
        <f t="shared" si="1511"/>
        <v>0.01702926305</v>
      </c>
      <c r="BH378" s="126">
        <f t="shared" si="1511"/>
        <v>0.0008391662907</v>
      </c>
      <c r="BI378" s="126">
        <f t="shared" si="1511"/>
        <v>0.001731597148</v>
      </c>
      <c r="BJ378" s="126">
        <f t="shared" si="1511"/>
        <v>0.003573104302</v>
      </c>
      <c r="BK378" s="126">
        <f t="shared" si="1511"/>
        <v>0.007373004954</v>
      </c>
      <c r="BL378" s="126">
        <f t="shared" si="1511"/>
        <v>0.1874551356</v>
      </c>
      <c r="BM378" s="126">
        <f t="shared" si="1511"/>
        <v>0.03933210435</v>
      </c>
      <c r="BN378" s="126">
        <f t="shared" si="1511"/>
        <v>0.08116074307</v>
      </c>
      <c r="BO378" s="126">
        <f t="shared" si="1511"/>
        <v>0.008252718323</v>
      </c>
      <c r="BP378" s="126">
        <f t="shared" si="1511"/>
        <v>0.01702926305</v>
      </c>
      <c r="BQ378" s="126">
        <f t="shared" si="1511"/>
        <v>0.03513942787</v>
      </c>
      <c r="BR378" s="126">
        <f t="shared" si="1511"/>
        <v>0.001731597148</v>
      </c>
      <c r="BS378" s="126">
        <f t="shared" si="1511"/>
        <v>0.003573104302</v>
      </c>
      <c r="BT378" s="126">
        <f t="shared" si="1511"/>
        <v>0.007373004954</v>
      </c>
      <c r="BU378" s="126">
        <f t="shared" si="1511"/>
        <v>0.0152139981</v>
      </c>
      <c r="BV378" s="126">
        <f t="shared" si="1511"/>
        <v>0.009237395084</v>
      </c>
      <c r="BW378" s="126">
        <f t="shared" si="1511"/>
        <v>0.001938203433</v>
      </c>
      <c r="BX378" s="126">
        <f t="shared" si="1511"/>
        <v>0.003999430832</v>
      </c>
      <c r="BY378" s="126">
        <f t="shared" si="1511"/>
        <v>0.0004066766131</v>
      </c>
      <c r="BZ378" s="126">
        <f t="shared" si="1511"/>
        <v>0.0008391662907</v>
      </c>
      <c r="CA378" s="126">
        <f t="shared" si="1511"/>
        <v>0.001731597148</v>
      </c>
      <c r="CB378" s="126">
        <f t="shared" si="1511"/>
        <v>0.00008532946793</v>
      </c>
      <c r="CC378" s="126">
        <f t="shared" si="1511"/>
        <v>0.0001760750699</v>
      </c>
      <c r="CD378" s="126">
        <f t="shared" si="1511"/>
        <v>0.0003633261873</v>
      </c>
      <c r="CE378" s="126">
        <f t="shared" si="1511"/>
        <v>0.000749713849</v>
      </c>
      <c r="CF378" s="126">
        <f t="shared" si="1511"/>
        <v>0.01906111716</v>
      </c>
      <c r="CG378" s="126">
        <f t="shared" si="1511"/>
        <v>0.003999430832</v>
      </c>
      <c r="CH378" s="126">
        <f t="shared" si="1511"/>
        <v>0.008252718323</v>
      </c>
      <c r="CI378" s="126">
        <f t="shared" si="1511"/>
        <v>0.0008391662907</v>
      </c>
      <c r="CJ378" s="126">
        <f t="shared" si="1511"/>
        <v>0.001731597148</v>
      </c>
      <c r="CK378" s="126">
        <f t="shared" si="1511"/>
        <v>0.003573104302</v>
      </c>
      <c r="CL378" s="126">
        <f t="shared" si="1511"/>
        <v>0.0001760750699</v>
      </c>
      <c r="CM378" s="126">
        <f t="shared" si="1511"/>
        <v>0.0003633261873</v>
      </c>
      <c r="CN378" s="126">
        <f t="shared" si="1511"/>
        <v>0.000749713849</v>
      </c>
      <c r="CO378" s="126">
        <f t="shared" si="1511"/>
        <v>0.001547014432</v>
      </c>
      <c r="CP378" s="126">
        <f t="shared" si="1511"/>
        <v>0.03933210435</v>
      </c>
      <c r="CQ378" s="126">
        <f t="shared" si="1511"/>
        <v>0.008252718323</v>
      </c>
      <c r="CR378" s="126">
        <f t="shared" si="1511"/>
        <v>0.01702926305</v>
      </c>
      <c r="CS378" s="126">
        <f t="shared" si="1511"/>
        <v>0.001731597148</v>
      </c>
      <c r="CT378" s="126">
        <f t="shared" si="1511"/>
        <v>0.003573104302</v>
      </c>
      <c r="CU378" s="126">
        <f t="shared" si="1511"/>
        <v>0.007373004954</v>
      </c>
      <c r="CV378" s="126">
        <f t="shared" si="1511"/>
        <v>0.0003633261873</v>
      </c>
      <c r="CW378" s="126">
        <f t="shared" si="1511"/>
        <v>0.000749713849</v>
      </c>
      <c r="CX378" s="126">
        <f t="shared" si="1511"/>
        <v>0.001547014432</v>
      </c>
      <c r="CY378" s="126">
        <f t="shared" si="1511"/>
        <v>0.003192222815</v>
      </c>
      <c r="CZ378" s="126">
        <f t="shared" si="1511"/>
        <v>0.08116074307</v>
      </c>
      <c r="DA378" s="126">
        <f t="shared" si="1511"/>
        <v>0.01702926305</v>
      </c>
      <c r="DB378" s="126">
        <f t="shared" si="1511"/>
        <v>0.03513942787</v>
      </c>
      <c r="DC378" s="126">
        <f t="shared" si="1511"/>
        <v>0.003573104302</v>
      </c>
      <c r="DD378" s="126">
        <f t="shared" si="1511"/>
        <v>0.007373004954</v>
      </c>
      <c r="DE378" s="126">
        <f t="shared" si="1511"/>
        <v>0.0152139981</v>
      </c>
      <c r="DF378" s="126">
        <f t="shared" si="1511"/>
        <v>0.000749713849</v>
      </c>
      <c r="DG378" s="126">
        <f t="shared" si="1511"/>
        <v>0.001547014432</v>
      </c>
      <c r="DH378" s="126">
        <f t="shared" si="1511"/>
        <v>0.003192222815</v>
      </c>
      <c r="DI378" s="126">
        <f t="shared" si="1511"/>
        <v>0.006587066216</v>
      </c>
      <c r="DJ378" s="126">
        <f t="shared" ref="DJ378:DS378" si="1512">$A378*OFFSET($D378,0,DJ$3)</f>
        <v>0.3470790378</v>
      </c>
      <c r="DK378" s="126">
        <f t="shared" si="1512"/>
        <v>0.07282461954</v>
      </c>
      <c r="DL378" s="126">
        <f t="shared" si="1512"/>
        <v>0.1502716504</v>
      </c>
      <c r="DM378" s="126">
        <f t="shared" si="1512"/>
        <v>0.01528016571</v>
      </c>
      <c r="DN378" s="126">
        <f t="shared" si="1512"/>
        <v>0.03153021237</v>
      </c>
      <c r="DO378" s="126">
        <f t="shared" si="1512"/>
        <v>0.0650617481</v>
      </c>
      <c r="DP378" s="126">
        <f t="shared" si="1512"/>
        <v>0.003206106197</v>
      </c>
      <c r="DQ378" s="126">
        <f t="shared" si="1512"/>
        <v>0.006615714203</v>
      </c>
      <c r="DR378" s="126">
        <f t="shared" si="1512"/>
        <v>0.01365134893</v>
      </c>
      <c r="DS378" s="126">
        <f t="shared" si="1512"/>
        <v>0.02816919261</v>
      </c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5">
        <f t="shared" ref="EF378:EO378" si="1513">D378*EF$3</f>
        <v>-0.002271078519</v>
      </c>
      <c r="EG378" s="125">
        <f t="shared" si="1513"/>
        <v>0.09294455024</v>
      </c>
      <c r="EH378" s="125">
        <f t="shared" si="1513"/>
        <v>0.2488636206</v>
      </c>
      <c r="EI378" s="125">
        <f t="shared" si="1513"/>
        <v>-0.01570846704</v>
      </c>
      <c r="EJ378" s="125">
        <f t="shared" si="1513"/>
        <v>0.04857761077</v>
      </c>
      <c r="EK378" s="125">
        <f t="shared" si="1513"/>
        <v>-0.04204441301</v>
      </c>
      <c r="EL378" s="125">
        <f t="shared" si="1513"/>
        <v>0.003151766419</v>
      </c>
      <c r="EM378" s="125">
        <f t="shared" si="1513"/>
        <v>-0.005795668515</v>
      </c>
      <c r="EN378" s="125">
        <f t="shared" si="1513"/>
        <v>-0.01335520527</v>
      </c>
      <c r="EO378" s="125">
        <f t="shared" si="1513"/>
        <v>0.02811232249</v>
      </c>
      <c r="EP378" s="127">
        <f t="shared" si="17"/>
        <v>0.3424750381</v>
      </c>
      <c r="EQ378" s="127">
        <v>-0.01993983432938118</v>
      </c>
      <c r="ER378" s="127">
        <f t="shared" si="18"/>
        <v>0.3470790378</v>
      </c>
      <c r="ES378" s="127">
        <f t="shared" si="19"/>
        <v>0.00002119681312</v>
      </c>
      <c r="ET378" s="127">
        <f t="shared" si="20"/>
        <v>0.007441318558</v>
      </c>
    </row>
    <row r="379">
      <c r="A379" s="123">
        <f>'Yield Tabulations'!Z380</f>
        <v>0.3642213642</v>
      </c>
      <c r="B379" s="124">
        <f>'Yield Tabulations'!V380</f>
        <v>0.3945720251</v>
      </c>
      <c r="C379" s="124">
        <f>'Yield Tabulations'!W380</f>
        <v>0.3154362416</v>
      </c>
      <c r="D379" s="125">
        <f t="shared" si="11"/>
        <v>1</v>
      </c>
      <c r="E379" s="125">
        <f t="shared" ref="E379:M379" si="1514">POWER($B379,E$1)*POWER($C379,E$2)</f>
        <v>0.3154362416</v>
      </c>
      <c r="F379" s="125">
        <f t="shared" si="1514"/>
        <v>0.3945720251</v>
      </c>
      <c r="G379" s="125">
        <f t="shared" si="1514"/>
        <v>0.09950002252</v>
      </c>
      <c r="H379" s="125">
        <f t="shared" si="1514"/>
        <v>0.1244623166</v>
      </c>
      <c r="I379" s="125">
        <f t="shared" si="1514"/>
        <v>0.155687083</v>
      </c>
      <c r="J379" s="125">
        <f t="shared" si="1514"/>
        <v>0.03138591314</v>
      </c>
      <c r="K379" s="125">
        <f t="shared" si="1514"/>
        <v>0.03925992538</v>
      </c>
      <c r="L379" s="125">
        <f t="shared" si="1514"/>
        <v>0.04910934831</v>
      </c>
      <c r="M379" s="125">
        <f t="shared" si="1514"/>
        <v>0.0614297676</v>
      </c>
      <c r="N379" s="126">
        <f t="shared" ref="N379:DI379" si="1515">OFFSET($D379,0,N$2)*OFFSET($D379,0,N$3)</f>
        <v>1</v>
      </c>
      <c r="O379" s="126">
        <f t="shared" si="1515"/>
        <v>0.3154362416</v>
      </c>
      <c r="P379" s="126">
        <f t="shared" si="1515"/>
        <v>0.3945720251</v>
      </c>
      <c r="Q379" s="126">
        <f t="shared" si="1515"/>
        <v>0.09950002252</v>
      </c>
      <c r="R379" s="126">
        <f t="shared" si="1515"/>
        <v>0.1244623166</v>
      </c>
      <c r="S379" s="126">
        <f t="shared" si="1515"/>
        <v>0.155687083</v>
      </c>
      <c r="T379" s="126">
        <f t="shared" si="1515"/>
        <v>0.03138591314</v>
      </c>
      <c r="U379" s="126">
        <f t="shared" si="1515"/>
        <v>0.03925992538</v>
      </c>
      <c r="V379" s="126">
        <f t="shared" si="1515"/>
        <v>0.04910934831</v>
      </c>
      <c r="W379" s="126">
        <f t="shared" si="1515"/>
        <v>0.0614297676</v>
      </c>
      <c r="X379" s="126">
        <f t="shared" si="1515"/>
        <v>0.3154362416</v>
      </c>
      <c r="Y379" s="126">
        <f t="shared" si="1515"/>
        <v>0.09950002252</v>
      </c>
      <c r="Z379" s="126">
        <f t="shared" si="1515"/>
        <v>0.1244623166</v>
      </c>
      <c r="AA379" s="126">
        <f t="shared" si="1515"/>
        <v>0.03138591314</v>
      </c>
      <c r="AB379" s="126">
        <f t="shared" si="1515"/>
        <v>0.03925992538</v>
      </c>
      <c r="AC379" s="126">
        <f t="shared" si="1515"/>
        <v>0.04910934831</v>
      </c>
      <c r="AD379" s="126">
        <f t="shared" si="1515"/>
        <v>0.009900254482</v>
      </c>
      <c r="AE379" s="126">
        <f t="shared" si="1515"/>
        <v>0.01238400331</v>
      </c>
      <c r="AF379" s="126">
        <f t="shared" si="1515"/>
        <v>0.01549086826</v>
      </c>
      <c r="AG379" s="126">
        <f t="shared" si="1515"/>
        <v>0.01937717501</v>
      </c>
      <c r="AH379" s="126">
        <f t="shared" si="1515"/>
        <v>0.3945720251</v>
      </c>
      <c r="AI379" s="126">
        <f t="shared" si="1515"/>
        <v>0.1244623166</v>
      </c>
      <c r="AJ379" s="126">
        <f t="shared" si="1515"/>
        <v>0.155687083</v>
      </c>
      <c r="AK379" s="126">
        <f t="shared" si="1515"/>
        <v>0.03925992538</v>
      </c>
      <c r="AL379" s="126">
        <f t="shared" si="1515"/>
        <v>0.04910934831</v>
      </c>
      <c r="AM379" s="126">
        <f t="shared" si="1515"/>
        <v>0.0614297676</v>
      </c>
      <c r="AN379" s="126">
        <f t="shared" si="1515"/>
        <v>0.01238400331</v>
      </c>
      <c r="AO379" s="126">
        <f t="shared" si="1515"/>
        <v>0.01549086826</v>
      </c>
      <c r="AP379" s="126">
        <f t="shared" si="1515"/>
        <v>0.01937717501</v>
      </c>
      <c r="AQ379" s="126">
        <f t="shared" si="1515"/>
        <v>0.0242384678</v>
      </c>
      <c r="AR379" s="126">
        <f t="shared" si="1515"/>
        <v>0.09950002252</v>
      </c>
      <c r="AS379" s="126">
        <f t="shared" si="1515"/>
        <v>0.03138591314</v>
      </c>
      <c r="AT379" s="126">
        <f t="shared" si="1515"/>
        <v>0.03925992538</v>
      </c>
      <c r="AU379" s="126">
        <f t="shared" si="1515"/>
        <v>0.009900254482</v>
      </c>
      <c r="AV379" s="126">
        <f t="shared" si="1515"/>
        <v>0.01238400331</v>
      </c>
      <c r="AW379" s="126">
        <f t="shared" si="1515"/>
        <v>0.01549086826</v>
      </c>
      <c r="AX379" s="126">
        <f t="shared" si="1515"/>
        <v>0.003122899065</v>
      </c>
      <c r="AY379" s="126">
        <f t="shared" si="1515"/>
        <v>0.003906363459</v>
      </c>
      <c r="AZ379" s="126">
        <f t="shared" si="1515"/>
        <v>0.004886381263</v>
      </c>
      <c r="BA379" s="126">
        <f t="shared" si="1515"/>
        <v>0.006112263259</v>
      </c>
      <c r="BB379" s="126">
        <f t="shared" si="1515"/>
        <v>0.1244623166</v>
      </c>
      <c r="BC379" s="126">
        <f t="shared" si="1515"/>
        <v>0.03925992538</v>
      </c>
      <c r="BD379" s="126">
        <f t="shared" si="1515"/>
        <v>0.04910934831</v>
      </c>
      <c r="BE379" s="126">
        <f t="shared" si="1515"/>
        <v>0.01238400331</v>
      </c>
      <c r="BF379" s="126">
        <f t="shared" si="1515"/>
        <v>0.01549086826</v>
      </c>
      <c r="BG379" s="126">
        <f t="shared" si="1515"/>
        <v>0.01937717501</v>
      </c>
      <c r="BH379" s="126">
        <f t="shared" si="1515"/>
        <v>0.003906363459</v>
      </c>
      <c r="BI379" s="126">
        <f t="shared" si="1515"/>
        <v>0.004886381263</v>
      </c>
      <c r="BJ379" s="126">
        <f t="shared" si="1515"/>
        <v>0.006112263259</v>
      </c>
      <c r="BK379" s="126">
        <f t="shared" si="1515"/>
        <v>0.007645691185</v>
      </c>
      <c r="BL379" s="126">
        <f t="shared" si="1515"/>
        <v>0.155687083</v>
      </c>
      <c r="BM379" s="126">
        <f t="shared" si="1515"/>
        <v>0.04910934831</v>
      </c>
      <c r="BN379" s="126">
        <f t="shared" si="1515"/>
        <v>0.0614297676</v>
      </c>
      <c r="BO379" s="126">
        <f t="shared" si="1515"/>
        <v>0.01549086826</v>
      </c>
      <c r="BP379" s="126">
        <f t="shared" si="1515"/>
        <v>0.01937717501</v>
      </c>
      <c r="BQ379" s="126">
        <f t="shared" si="1515"/>
        <v>0.0242384678</v>
      </c>
      <c r="BR379" s="126">
        <f t="shared" si="1515"/>
        <v>0.004886381263</v>
      </c>
      <c r="BS379" s="126">
        <f t="shared" si="1515"/>
        <v>0.006112263259</v>
      </c>
      <c r="BT379" s="126">
        <f t="shared" si="1515"/>
        <v>0.007645691185</v>
      </c>
      <c r="BU379" s="126">
        <f t="shared" si="1515"/>
        <v>0.009563821323</v>
      </c>
      <c r="BV379" s="126">
        <f t="shared" si="1515"/>
        <v>0.03138591314</v>
      </c>
      <c r="BW379" s="126">
        <f t="shared" si="1515"/>
        <v>0.009900254482</v>
      </c>
      <c r="BX379" s="126">
        <f t="shared" si="1515"/>
        <v>0.01238400331</v>
      </c>
      <c r="BY379" s="126">
        <f t="shared" si="1515"/>
        <v>0.003122899065</v>
      </c>
      <c r="BZ379" s="126">
        <f t="shared" si="1515"/>
        <v>0.003906363459</v>
      </c>
      <c r="CA379" s="126">
        <f t="shared" si="1515"/>
        <v>0.004886381263</v>
      </c>
      <c r="CB379" s="126">
        <f t="shared" si="1515"/>
        <v>0.0009850755439</v>
      </c>
      <c r="CC379" s="126">
        <f t="shared" si="1515"/>
        <v>0.001232208608</v>
      </c>
      <c r="CD379" s="126">
        <f t="shared" si="1515"/>
        <v>0.001541341741</v>
      </c>
      <c r="CE379" s="126">
        <f t="shared" si="1515"/>
        <v>0.00192802935</v>
      </c>
      <c r="CF379" s="126">
        <f t="shared" si="1515"/>
        <v>0.03925992538</v>
      </c>
      <c r="CG379" s="126">
        <f t="shared" si="1515"/>
        <v>0.01238400331</v>
      </c>
      <c r="CH379" s="126">
        <f t="shared" si="1515"/>
        <v>0.01549086826</v>
      </c>
      <c r="CI379" s="126">
        <f t="shared" si="1515"/>
        <v>0.003906363459</v>
      </c>
      <c r="CJ379" s="126">
        <f t="shared" si="1515"/>
        <v>0.004886381263</v>
      </c>
      <c r="CK379" s="126">
        <f t="shared" si="1515"/>
        <v>0.006112263259</v>
      </c>
      <c r="CL379" s="126">
        <f t="shared" si="1515"/>
        <v>0.001232208608</v>
      </c>
      <c r="CM379" s="126">
        <f t="shared" si="1515"/>
        <v>0.001541341741</v>
      </c>
      <c r="CN379" s="126">
        <f t="shared" si="1515"/>
        <v>0.00192802935</v>
      </c>
      <c r="CO379" s="126">
        <f t="shared" si="1515"/>
        <v>0.002411728092</v>
      </c>
      <c r="CP379" s="126">
        <f t="shared" si="1515"/>
        <v>0.04910934831</v>
      </c>
      <c r="CQ379" s="126">
        <f t="shared" si="1515"/>
        <v>0.01549086826</v>
      </c>
      <c r="CR379" s="126">
        <f t="shared" si="1515"/>
        <v>0.01937717501</v>
      </c>
      <c r="CS379" s="126">
        <f t="shared" si="1515"/>
        <v>0.004886381263</v>
      </c>
      <c r="CT379" s="126">
        <f t="shared" si="1515"/>
        <v>0.006112263259</v>
      </c>
      <c r="CU379" s="126">
        <f t="shared" si="1515"/>
        <v>0.007645691185</v>
      </c>
      <c r="CV379" s="126">
        <f t="shared" si="1515"/>
        <v>0.001541341741</v>
      </c>
      <c r="CW379" s="126">
        <f t="shared" si="1515"/>
        <v>0.00192802935</v>
      </c>
      <c r="CX379" s="126">
        <f t="shared" si="1515"/>
        <v>0.002411728092</v>
      </c>
      <c r="CY379" s="126">
        <f t="shared" si="1515"/>
        <v>0.003016775854</v>
      </c>
      <c r="CZ379" s="126">
        <f t="shared" si="1515"/>
        <v>0.0614297676</v>
      </c>
      <c r="DA379" s="126">
        <f t="shared" si="1515"/>
        <v>0.01937717501</v>
      </c>
      <c r="DB379" s="126">
        <f t="shared" si="1515"/>
        <v>0.0242384678</v>
      </c>
      <c r="DC379" s="126">
        <f t="shared" si="1515"/>
        <v>0.006112263259</v>
      </c>
      <c r="DD379" s="126">
        <f t="shared" si="1515"/>
        <v>0.007645691185</v>
      </c>
      <c r="DE379" s="126">
        <f t="shared" si="1515"/>
        <v>0.009563821323</v>
      </c>
      <c r="DF379" s="126">
        <f t="shared" si="1515"/>
        <v>0.00192802935</v>
      </c>
      <c r="DG379" s="126">
        <f t="shared" si="1515"/>
        <v>0.002411728092</v>
      </c>
      <c r="DH379" s="126">
        <f t="shared" si="1515"/>
        <v>0.003016775854</v>
      </c>
      <c r="DI379" s="126">
        <f t="shared" si="1515"/>
        <v>0.003773616347</v>
      </c>
      <c r="DJ379" s="126">
        <f t="shared" ref="DJ379:DS379" si="1516">$A379*OFFSET($D379,0,DJ$3)</f>
        <v>0.3642213642</v>
      </c>
      <c r="DK379" s="126">
        <f t="shared" si="1516"/>
        <v>0.1148886182</v>
      </c>
      <c r="DL379" s="126">
        <f t="shared" si="1516"/>
        <v>0.1437115612</v>
      </c>
      <c r="DM379" s="126">
        <f t="shared" si="1516"/>
        <v>0.03624003394</v>
      </c>
      <c r="DN379" s="126">
        <f t="shared" si="1516"/>
        <v>0.04533183476</v>
      </c>
      <c r="DO379" s="126">
        <f t="shared" si="1516"/>
        <v>0.05670456175</v>
      </c>
      <c r="DP379" s="126">
        <f t="shared" si="1516"/>
        <v>0.0114314201</v>
      </c>
      <c r="DQ379" s="126">
        <f t="shared" si="1516"/>
        <v>0.01429930358</v>
      </c>
      <c r="DR379" s="126">
        <f t="shared" si="1516"/>
        <v>0.01788667384</v>
      </c>
      <c r="DS379" s="126">
        <f t="shared" si="1516"/>
        <v>0.02237403376</v>
      </c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5">
        <f t="shared" ref="EF379:EO379" si="1517">D379*EF$3</f>
        <v>-0.002271078519</v>
      </c>
      <c r="EG379" s="125">
        <f t="shared" si="1517"/>
        <v>0.1397287198</v>
      </c>
      <c r="EH379" s="125">
        <f t="shared" si="1517"/>
        <v>0.2267979028</v>
      </c>
      <c r="EI379" s="125">
        <f t="shared" si="1517"/>
        <v>-0.03550236667</v>
      </c>
      <c r="EJ379" s="125">
        <f t="shared" si="1517"/>
        <v>0.06655420804</v>
      </c>
      <c r="EK379" s="125">
        <f t="shared" si="1517"/>
        <v>-0.03491913942</v>
      </c>
      <c r="EL379" s="125">
        <f t="shared" si="1517"/>
        <v>0.01070876218</v>
      </c>
      <c r="EM379" s="125">
        <f t="shared" si="1517"/>
        <v>-0.01193726011</v>
      </c>
      <c r="EN379" s="125">
        <f t="shared" si="1517"/>
        <v>-0.01667506578</v>
      </c>
      <c r="EO379" s="125">
        <f t="shared" si="1517"/>
        <v>0.02127794019</v>
      </c>
      <c r="EP379" s="127">
        <f t="shared" si="17"/>
        <v>0.3637626225</v>
      </c>
      <c r="EQ379" s="127">
        <v>-0.01993983432938118</v>
      </c>
      <c r="ER379" s="127">
        <f t="shared" si="18"/>
        <v>0.3642213642</v>
      </c>
      <c r="ES379" s="127">
        <f t="shared" si="19"/>
        <v>0.0000002104439353</v>
      </c>
      <c r="ET379" s="127">
        <f t="shared" si="20"/>
        <v>0.004777678244</v>
      </c>
    </row>
    <row r="380">
      <c r="A380" s="123">
        <f>'Yield Tabulations'!Z381</f>
        <v>0.4984326019</v>
      </c>
      <c r="B380" s="124">
        <f>'Yield Tabulations'!V381</f>
        <v>0.5539906103</v>
      </c>
      <c r="C380" s="124">
        <f>'Yield Tabulations'!W381</f>
        <v>0.3867924528</v>
      </c>
      <c r="D380" s="125">
        <f t="shared" si="11"/>
        <v>1</v>
      </c>
      <c r="E380" s="125">
        <f t="shared" ref="E380:M380" si="1518">POWER($B380,E$1)*POWER($C380,E$2)</f>
        <v>0.3867924528</v>
      </c>
      <c r="F380" s="125">
        <f t="shared" si="1518"/>
        <v>0.5539906103</v>
      </c>
      <c r="G380" s="125">
        <f t="shared" si="1518"/>
        <v>0.1496084016</v>
      </c>
      <c r="H380" s="125">
        <f t="shared" si="1518"/>
        <v>0.214279387</v>
      </c>
      <c r="I380" s="125">
        <f t="shared" si="1518"/>
        <v>0.3069055963</v>
      </c>
      <c r="J380" s="125">
        <f t="shared" si="1518"/>
        <v>0.05786740061</v>
      </c>
      <c r="K380" s="125">
        <f t="shared" si="1518"/>
        <v>0.08288164969</v>
      </c>
      <c r="L380" s="125">
        <f t="shared" si="1518"/>
        <v>0.1187087684</v>
      </c>
      <c r="M380" s="125">
        <f t="shared" si="1518"/>
        <v>0.1700228186</v>
      </c>
      <c r="N380" s="126">
        <f t="shared" ref="N380:DI380" si="1519">OFFSET($D380,0,N$2)*OFFSET($D380,0,N$3)</f>
        <v>1</v>
      </c>
      <c r="O380" s="126">
        <f t="shared" si="1519"/>
        <v>0.3867924528</v>
      </c>
      <c r="P380" s="126">
        <f t="shared" si="1519"/>
        <v>0.5539906103</v>
      </c>
      <c r="Q380" s="126">
        <f t="shared" si="1519"/>
        <v>0.1496084016</v>
      </c>
      <c r="R380" s="126">
        <f t="shared" si="1519"/>
        <v>0.214279387</v>
      </c>
      <c r="S380" s="126">
        <f t="shared" si="1519"/>
        <v>0.3069055963</v>
      </c>
      <c r="T380" s="126">
        <f t="shared" si="1519"/>
        <v>0.05786740061</v>
      </c>
      <c r="U380" s="126">
        <f t="shared" si="1519"/>
        <v>0.08288164969</v>
      </c>
      <c r="V380" s="126">
        <f t="shared" si="1519"/>
        <v>0.1187087684</v>
      </c>
      <c r="W380" s="126">
        <f t="shared" si="1519"/>
        <v>0.1700228186</v>
      </c>
      <c r="X380" s="126">
        <f t="shared" si="1519"/>
        <v>0.3867924528</v>
      </c>
      <c r="Y380" s="126">
        <f t="shared" si="1519"/>
        <v>0.1496084016</v>
      </c>
      <c r="Z380" s="126">
        <f t="shared" si="1519"/>
        <v>0.214279387</v>
      </c>
      <c r="AA380" s="126">
        <f t="shared" si="1519"/>
        <v>0.05786740061</v>
      </c>
      <c r="AB380" s="126">
        <f t="shared" si="1519"/>
        <v>0.08288164969</v>
      </c>
      <c r="AC380" s="126">
        <f t="shared" si="1519"/>
        <v>0.1187087684</v>
      </c>
      <c r="AD380" s="126">
        <f t="shared" si="1519"/>
        <v>0.02238267382</v>
      </c>
      <c r="AE380" s="126">
        <f t="shared" si="1519"/>
        <v>0.03205799658</v>
      </c>
      <c r="AF380" s="126">
        <f t="shared" si="1519"/>
        <v>0.0459156557</v>
      </c>
      <c r="AG380" s="126">
        <f t="shared" si="1519"/>
        <v>0.06576354305</v>
      </c>
      <c r="AH380" s="126">
        <f t="shared" si="1519"/>
        <v>0.5539906103</v>
      </c>
      <c r="AI380" s="126">
        <f t="shared" si="1519"/>
        <v>0.214279387</v>
      </c>
      <c r="AJ380" s="126">
        <f t="shared" si="1519"/>
        <v>0.3069055963</v>
      </c>
      <c r="AK380" s="126">
        <f t="shared" si="1519"/>
        <v>0.08288164969</v>
      </c>
      <c r="AL380" s="126">
        <f t="shared" si="1519"/>
        <v>0.1187087684</v>
      </c>
      <c r="AM380" s="126">
        <f t="shared" si="1519"/>
        <v>0.1700228186</v>
      </c>
      <c r="AN380" s="126">
        <f t="shared" si="1519"/>
        <v>0.03205799658</v>
      </c>
      <c r="AO380" s="126">
        <f t="shared" si="1519"/>
        <v>0.0459156557</v>
      </c>
      <c r="AP380" s="126">
        <f t="shared" si="1519"/>
        <v>0.06576354305</v>
      </c>
      <c r="AQ380" s="126">
        <f t="shared" si="1519"/>
        <v>0.09419104506</v>
      </c>
      <c r="AR380" s="126">
        <f t="shared" si="1519"/>
        <v>0.1496084016</v>
      </c>
      <c r="AS380" s="126">
        <f t="shared" si="1519"/>
        <v>0.05786740061</v>
      </c>
      <c r="AT380" s="126">
        <f t="shared" si="1519"/>
        <v>0.08288164969</v>
      </c>
      <c r="AU380" s="126">
        <f t="shared" si="1519"/>
        <v>0.02238267382</v>
      </c>
      <c r="AV380" s="126">
        <f t="shared" si="1519"/>
        <v>0.03205799658</v>
      </c>
      <c r="AW380" s="126">
        <f t="shared" si="1519"/>
        <v>0.0459156557</v>
      </c>
      <c r="AX380" s="126">
        <f t="shared" si="1519"/>
        <v>0.008657449307</v>
      </c>
      <c r="AY380" s="126">
        <f t="shared" si="1519"/>
        <v>0.01239979113</v>
      </c>
      <c r="AZ380" s="126">
        <f t="shared" si="1519"/>
        <v>0.01775982909</v>
      </c>
      <c r="BA380" s="126">
        <f t="shared" si="1519"/>
        <v>0.02543684212</v>
      </c>
      <c r="BB380" s="126">
        <f t="shared" si="1519"/>
        <v>0.214279387</v>
      </c>
      <c r="BC380" s="126">
        <f t="shared" si="1519"/>
        <v>0.08288164969</v>
      </c>
      <c r="BD380" s="126">
        <f t="shared" si="1519"/>
        <v>0.1187087684</v>
      </c>
      <c r="BE380" s="126">
        <f t="shared" si="1519"/>
        <v>0.03205799658</v>
      </c>
      <c r="BF380" s="126">
        <f t="shared" si="1519"/>
        <v>0.0459156557</v>
      </c>
      <c r="BG380" s="126">
        <f t="shared" si="1519"/>
        <v>0.06576354305</v>
      </c>
      <c r="BH380" s="126">
        <f t="shared" si="1519"/>
        <v>0.01239979113</v>
      </c>
      <c r="BI380" s="126">
        <f t="shared" si="1519"/>
        <v>0.01775982909</v>
      </c>
      <c r="BJ380" s="126">
        <f t="shared" si="1519"/>
        <v>0.02543684212</v>
      </c>
      <c r="BK380" s="126">
        <f t="shared" si="1519"/>
        <v>0.03643238535</v>
      </c>
      <c r="BL380" s="126">
        <f t="shared" si="1519"/>
        <v>0.3069055963</v>
      </c>
      <c r="BM380" s="126">
        <f t="shared" si="1519"/>
        <v>0.1187087684</v>
      </c>
      <c r="BN380" s="126">
        <f t="shared" si="1519"/>
        <v>0.1700228186</v>
      </c>
      <c r="BO380" s="126">
        <f t="shared" si="1519"/>
        <v>0.0459156557</v>
      </c>
      <c r="BP380" s="126">
        <f t="shared" si="1519"/>
        <v>0.06576354305</v>
      </c>
      <c r="BQ380" s="126">
        <f t="shared" si="1519"/>
        <v>0.09419104506</v>
      </c>
      <c r="BR380" s="126">
        <f t="shared" si="1519"/>
        <v>0.01775982909</v>
      </c>
      <c r="BS380" s="126">
        <f t="shared" si="1519"/>
        <v>0.02543684212</v>
      </c>
      <c r="BT380" s="126">
        <f t="shared" si="1519"/>
        <v>0.03643238535</v>
      </c>
      <c r="BU380" s="126">
        <f t="shared" si="1519"/>
        <v>0.05218095454</v>
      </c>
      <c r="BV380" s="126">
        <f t="shared" si="1519"/>
        <v>0.05786740061</v>
      </c>
      <c r="BW380" s="126">
        <f t="shared" si="1519"/>
        <v>0.02238267382</v>
      </c>
      <c r="BX380" s="126">
        <f t="shared" si="1519"/>
        <v>0.03205799658</v>
      </c>
      <c r="BY380" s="126">
        <f t="shared" si="1519"/>
        <v>0.008657449307</v>
      </c>
      <c r="BZ380" s="126">
        <f t="shared" si="1519"/>
        <v>0.01239979113</v>
      </c>
      <c r="CA380" s="126">
        <f t="shared" si="1519"/>
        <v>0.01775982909</v>
      </c>
      <c r="CB380" s="126">
        <f t="shared" si="1519"/>
        <v>0.003348636053</v>
      </c>
      <c r="CC380" s="126">
        <f t="shared" si="1519"/>
        <v>0.004796145626</v>
      </c>
      <c r="CD380" s="126">
        <f t="shared" si="1519"/>
        <v>0.006869367856</v>
      </c>
      <c r="CE380" s="126">
        <f t="shared" si="1519"/>
        <v>0.009838778558</v>
      </c>
      <c r="CF380" s="126">
        <f t="shared" si="1519"/>
        <v>0.08288164969</v>
      </c>
      <c r="CG380" s="126">
        <f t="shared" si="1519"/>
        <v>0.03205799658</v>
      </c>
      <c r="CH380" s="126">
        <f t="shared" si="1519"/>
        <v>0.0459156557</v>
      </c>
      <c r="CI380" s="126">
        <f t="shared" si="1519"/>
        <v>0.01239979113</v>
      </c>
      <c r="CJ380" s="126">
        <f t="shared" si="1519"/>
        <v>0.01775982909</v>
      </c>
      <c r="CK380" s="126">
        <f t="shared" si="1519"/>
        <v>0.02543684212</v>
      </c>
      <c r="CL380" s="126">
        <f t="shared" si="1519"/>
        <v>0.004796145626</v>
      </c>
      <c r="CM380" s="126">
        <f t="shared" si="1519"/>
        <v>0.006869367856</v>
      </c>
      <c r="CN380" s="126">
        <f t="shared" si="1519"/>
        <v>0.009838778558</v>
      </c>
      <c r="CO380" s="126">
        <f t="shared" si="1519"/>
        <v>0.01409177169</v>
      </c>
      <c r="CP380" s="126">
        <f t="shared" si="1519"/>
        <v>0.1187087684</v>
      </c>
      <c r="CQ380" s="126">
        <f t="shared" si="1519"/>
        <v>0.0459156557</v>
      </c>
      <c r="CR380" s="126">
        <f t="shared" si="1519"/>
        <v>0.06576354305</v>
      </c>
      <c r="CS380" s="126">
        <f t="shared" si="1519"/>
        <v>0.01775982909</v>
      </c>
      <c r="CT380" s="126">
        <f t="shared" si="1519"/>
        <v>0.02543684212</v>
      </c>
      <c r="CU380" s="126">
        <f t="shared" si="1519"/>
        <v>0.03643238535</v>
      </c>
      <c r="CV380" s="126">
        <f t="shared" si="1519"/>
        <v>0.006869367856</v>
      </c>
      <c r="CW380" s="126">
        <f t="shared" si="1519"/>
        <v>0.009838778558</v>
      </c>
      <c r="CX380" s="126">
        <f t="shared" si="1519"/>
        <v>0.01409177169</v>
      </c>
      <c r="CY380" s="126">
        <f t="shared" si="1519"/>
        <v>0.0201831994</v>
      </c>
      <c r="CZ380" s="126">
        <f t="shared" si="1519"/>
        <v>0.1700228186</v>
      </c>
      <c r="DA380" s="126">
        <f t="shared" si="1519"/>
        <v>0.06576354305</v>
      </c>
      <c r="DB380" s="126">
        <f t="shared" si="1519"/>
        <v>0.09419104506</v>
      </c>
      <c r="DC380" s="126">
        <f t="shared" si="1519"/>
        <v>0.02543684212</v>
      </c>
      <c r="DD380" s="126">
        <f t="shared" si="1519"/>
        <v>0.03643238535</v>
      </c>
      <c r="DE380" s="126">
        <f t="shared" si="1519"/>
        <v>0.05218095454</v>
      </c>
      <c r="DF380" s="126">
        <f t="shared" si="1519"/>
        <v>0.009838778558</v>
      </c>
      <c r="DG380" s="126">
        <f t="shared" si="1519"/>
        <v>0.01409177169</v>
      </c>
      <c r="DH380" s="126">
        <f t="shared" si="1519"/>
        <v>0.0201831994</v>
      </c>
      <c r="DI380" s="126">
        <f t="shared" si="1519"/>
        <v>0.02890775885</v>
      </c>
      <c r="DJ380" s="126">
        <f t="shared" ref="DJ380:DS380" si="1520">$A380*OFFSET($D380,0,DJ$3)</f>
        <v>0.4984326019</v>
      </c>
      <c r="DK380" s="126">
        <f t="shared" si="1520"/>
        <v>0.1927899687</v>
      </c>
      <c r="DL380" s="126">
        <f t="shared" si="1520"/>
        <v>0.2761269813</v>
      </c>
      <c r="DM380" s="126">
        <f t="shared" si="1520"/>
        <v>0.07456970486</v>
      </c>
      <c r="DN380" s="126">
        <f t="shared" si="1520"/>
        <v>0.1068038324</v>
      </c>
      <c r="DO380" s="126">
        <f t="shared" si="1520"/>
        <v>0.1529717549</v>
      </c>
      <c r="DP380" s="126">
        <f t="shared" si="1520"/>
        <v>0.02884299905</v>
      </c>
      <c r="DQ380" s="126">
        <f t="shared" si="1520"/>
        <v>0.04131091631</v>
      </c>
      <c r="DR380" s="126">
        <f t="shared" si="1520"/>
        <v>0.0591683203</v>
      </c>
      <c r="DS380" s="126">
        <f t="shared" si="1520"/>
        <v>0.08474491587</v>
      </c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5">
        <f t="shared" ref="EF380:EO380" si="1521">D380*EF$3</f>
        <v>-0.002271078519</v>
      </c>
      <c r="EG380" s="125">
        <f t="shared" si="1521"/>
        <v>0.1713373644</v>
      </c>
      <c r="EH380" s="125">
        <f t="shared" si="1521"/>
        <v>0.3184308583</v>
      </c>
      <c r="EI380" s="125">
        <f t="shared" si="1521"/>
        <v>-0.05338141836</v>
      </c>
      <c r="EJ380" s="125">
        <f t="shared" si="1521"/>
        <v>0.1145824318</v>
      </c>
      <c r="EK380" s="125">
        <f t="shared" si="1521"/>
        <v>-0.06883602098</v>
      </c>
      <c r="EL380" s="125">
        <f t="shared" si="1521"/>
        <v>0.01974415172</v>
      </c>
      <c r="EM380" s="125">
        <f t="shared" si="1521"/>
        <v>-0.02520075626</v>
      </c>
      <c r="EN380" s="125">
        <f t="shared" si="1521"/>
        <v>-0.04030752983</v>
      </c>
      <c r="EO380" s="125">
        <f t="shared" si="1521"/>
        <v>0.05889221964</v>
      </c>
      <c r="EP380" s="127">
        <f t="shared" si="17"/>
        <v>0.4929902219</v>
      </c>
      <c r="EQ380" s="127">
        <v>-0.01993983432938118</v>
      </c>
      <c r="ER380" s="127">
        <f t="shared" si="18"/>
        <v>0.4984326019</v>
      </c>
      <c r="ES380" s="127">
        <f t="shared" si="19"/>
        <v>0.00002961950029</v>
      </c>
      <c r="ET380" s="127">
        <f t="shared" si="20"/>
        <v>0.004236771429</v>
      </c>
    </row>
    <row r="381">
      <c r="A381" s="123">
        <f>'Yield Tabulations'!Z382</f>
        <v>0.4185022026</v>
      </c>
      <c r="B381" s="124">
        <f>'Yield Tabulations'!V382</f>
        <v>0.4302325581</v>
      </c>
      <c r="C381" s="124">
        <f>'Yield Tabulations'!W382</f>
        <v>0.4030612245</v>
      </c>
      <c r="D381" s="125">
        <f t="shared" si="11"/>
        <v>1</v>
      </c>
      <c r="E381" s="125">
        <f t="shared" ref="E381:M381" si="1522">POWER($B381,E$1)*POWER($C381,E$2)</f>
        <v>0.4030612245</v>
      </c>
      <c r="F381" s="125">
        <f t="shared" si="1522"/>
        <v>0.4302325581</v>
      </c>
      <c r="G381" s="125">
        <f t="shared" si="1522"/>
        <v>0.1624583507</v>
      </c>
      <c r="H381" s="125">
        <f t="shared" si="1522"/>
        <v>0.1734100617</v>
      </c>
      <c r="I381" s="125">
        <f t="shared" si="1522"/>
        <v>0.1851000541</v>
      </c>
      <c r="J381" s="125">
        <f t="shared" si="1522"/>
        <v>0.06548066176</v>
      </c>
      <c r="K381" s="125">
        <f t="shared" si="1522"/>
        <v>0.06989487181</v>
      </c>
      <c r="L381" s="125">
        <f t="shared" si="1522"/>
        <v>0.07460665445</v>
      </c>
      <c r="M381" s="125">
        <f t="shared" si="1522"/>
        <v>0.07963606978</v>
      </c>
      <c r="N381" s="126">
        <f t="shared" ref="N381:DI381" si="1523">OFFSET($D381,0,N$2)*OFFSET($D381,0,N$3)</f>
        <v>1</v>
      </c>
      <c r="O381" s="126">
        <f t="shared" si="1523"/>
        <v>0.4030612245</v>
      </c>
      <c r="P381" s="126">
        <f t="shared" si="1523"/>
        <v>0.4302325581</v>
      </c>
      <c r="Q381" s="126">
        <f t="shared" si="1523"/>
        <v>0.1624583507</v>
      </c>
      <c r="R381" s="126">
        <f t="shared" si="1523"/>
        <v>0.1734100617</v>
      </c>
      <c r="S381" s="126">
        <f t="shared" si="1523"/>
        <v>0.1851000541</v>
      </c>
      <c r="T381" s="126">
        <f t="shared" si="1523"/>
        <v>0.06548066176</v>
      </c>
      <c r="U381" s="126">
        <f t="shared" si="1523"/>
        <v>0.06989487181</v>
      </c>
      <c r="V381" s="126">
        <f t="shared" si="1523"/>
        <v>0.07460665445</v>
      </c>
      <c r="W381" s="126">
        <f t="shared" si="1523"/>
        <v>0.07963606978</v>
      </c>
      <c r="X381" s="126">
        <f t="shared" si="1523"/>
        <v>0.4030612245</v>
      </c>
      <c r="Y381" s="126">
        <f t="shared" si="1523"/>
        <v>0.1624583507</v>
      </c>
      <c r="Z381" s="126">
        <f t="shared" si="1523"/>
        <v>0.1734100617</v>
      </c>
      <c r="AA381" s="126">
        <f t="shared" si="1523"/>
        <v>0.06548066176</v>
      </c>
      <c r="AB381" s="126">
        <f t="shared" si="1523"/>
        <v>0.06989487181</v>
      </c>
      <c r="AC381" s="126">
        <f t="shared" si="1523"/>
        <v>0.07460665445</v>
      </c>
      <c r="AD381" s="126">
        <f t="shared" si="1523"/>
        <v>0.02639271571</v>
      </c>
      <c r="AE381" s="126">
        <f t="shared" si="1523"/>
        <v>0.02817191262</v>
      </c>
      <c r="AF381" s="126">
        <f t="shared" si="1523"/>
        <v>0.0300710495</v>
      </c>
      <c r="AG381" s="126">
        <f t="shared" si="1523"/>
        <v>0.0320982118</v>
      </c>
      <c r="AH381" s="126">
        <f t="shared" si="1523"/>
        <v>0.4302325581</v>
      </c>
      <c r="AI381" s="126">
        <f t="shared" si="1523"/>
        <v>0.1734100617</v>
      </c>
      <c r="AJ381" s="126">
        <f t="shared" si="1523"/>
        <v>0.1851000541</v>
      </c>
      <c r="AK381" s="126">
        <f t="shared" si="1523"/>
        <v>0.06989487181</v>
      </c>
      <c r="AL381" s="126">
        <f t="shared" si="1523"/>
        <v>0.07460665445</v>
      </c>
      <c r="AM381" s="126">
        <f t="shared" si="1523"/>
        <v>0.07963606978</v>
      </c>
      <c r="AN381" s="126">
        <f t="shared" si="1523"/>
        <v>0.02817191262</v>
      </c>
      <c r="AO381" s="126">
        <f t="shared" si="1523"/>
        <v>0.0300710495</v>
      </c>
      <c r="AP381" s="126">
        <f t="shared" si="1523"/>
        <v>0.0320982118</v>
      </c>
      <c r="AQ381" s="126">
        <f t="shared" si="1523"/>
        <v>0.03426203002</v>
      </c>
      <c r="AR381" s="126">
        <f t="shared" si="1523"/>
        <v>0.1624583507</v>
      </c>
      <c r="AS381" s="126">
        <f t="shared" si="1523"/>
        <v>0.06548066176</v>
      </c>
      <c r="AT381" s="126">
        <f t="shared" si="1523"/>
        <v>0.06989487181</v>
      </c>
      <c r="AU381" s="126">
        <f t="shared" si="1523"/>
        <v>0.02639271571</v>
      </c>
      <c r="AV381" s="126">
        <f t="shared" si="1523"/>
        <v>0.02817191262</v>
      </c>
      <c r="AW381" s="126">
        <f t="shared" si="1523"/>
        <v>0.0300710495</v>
      </c>
      <c r="AX381" s="126">
        <f t="shared" si="1523"/>
        <v>0.01063788031</v>
      </c>
      <c r="AY381" s="126">
        <f t="shared" si="1523"/>
        <v>0.0113550056</v>
      </c>
      <c r="AZ381" s="126">
        <f t="shared" si="1523"/>
        <v>0.01212047403</v>
      </c>
      <c r="BA381" s="126">
        <f t="shared" si="1523"/>
        <v>0.01293754455</v>
      </c>
      <c r="BB381" s="126">
        <f t="shared" si="1523"/>
        <v>0.1734100617</v>
      </c>
      <c r="BC381" s="126">
        <f t="shared" si="1523"/>
        <v>0.06989487181</v>
      </c>
      <c r="BD381" s="126">
        <f t="shared" si="1523"/>
        <v>0.07460665445</v>
      </c>
      <c r="BE381" s="126">
        <f t="shared" si="1523"/>
        <v>0.02817191262</v>
      </c>
      <c r="BF381" s="126">
        <f t="shared" si="1523"/>
        <v>0.0300710495</v>
      </c>
      <c r="BG381" s="126">
        <f t="shared" si="1523"/>
        <v>0.0320982118</v>
      </c>
      <c r="BH381" s="126">
        <f t="shared" si="1523"/>
        <v>0.0113550056</v>
      </c>
      <c r="BI381" s="126">
        <f t="shared" si="1523"/>
        <v>0.01212047403</v>
      </c>
      <c r="BJ381" s="126">
        <f t="shared" si="1523"/>
        <v>0.01293754455</v>
      </c>
      <c r="BK381" s="126">
        <f t="shared" si="1523"/>
        <v>0.01380969577</v>
      </c>
      <c r="BL381" s="126">
        <f t="shared" si="1523"/>
        <v>0.1851000541</v>
      </c>
      <c r="BM381" s="126">
        <f t="shared" si="1523"/>
        <v>0.07460665445</v>
      </c>
      <c r="BN381" s="126">
        <f t="shared" si="1523"/>
        <v>0.07963606978</v>
      </c>
      <c r="BO381" s="126">
        <f t="shared" si="1523"/>
        <v>0.0300710495</v>
      </c>
      <c r="BP381" s="126">
        <f t="shared" si="1523"/>
        <v>0.0320982118</v>
      </c>
      <c r="BQ381" s="126">
        <f t="shared" si="1523"/>
        <v>0.03426203002</v>
      </c>
      <c r="BR381" s="126">
        <f t="shared" si="1523"/>
        <v>0.01212047403</v>
      </c>
      <c r="BS381" s="126">
        <f t="shared" si="1523"/>
        <v>0.01293754455</v>
      </c>
      <c r="BT381" s="126">
        <f t="shared" si="1523"/>
        <v>0.01380969577</v>
      </c>
      <c r="BU381" s="126">
        <f t="shared" si="1523"/>
        <v>0.01474064082</v>
      </c>
      <c r="BV381" s="126">
        <f t="shared" si="1523"/>
        <v>0.06548066176</v>
      </c>
      <c r="BW381" s="126">
        <f t="shared" si="1523"/>
        <v>0.02639271571</v>
      </c>
      <c r="BX381" s="126">
        <f t="shared" si="1523"/>
        <v>0.02817191262</v>
      </c>
      <c r="BY381" s="126">
        <f t="shared" si="1523"/>
        <v>0.01063788031</v>
      </c>
      <c r="BZ381" s="126">
        <f t="shared" si="1523"/>
        <v>0.0113550056</v>
      </c>
      <c r="CA381" s="126">
        <f t="shared" si="1523"/>
        <v>0.01212047403</v>
      </c>
      <c r="CB381" s="126">
        <f t="shared" si="1523"/>
        <v>0.004287717064</v>
      </c>
      <c r="CC381" s="126">
        <f t="shared" si="1523"/>
        <v>0.004576762459</v>
      </c>
      <c r="CD381" s="126">
        <f t="shared" si="1523"/>
        <v>0.004885293105</v>
      </c>
      <c r="CE381" s="126">
        <f t="shared" si="1523"/>
        <v>0.005214622549</v>
      </c>
      <c r="CF381" s="126">
        <f t="shared" si="1523"/>
        <v>0.06989487181</v>
      </c>
      <c r="CG381" s="126">
        <f t="shared" si="1523"/>
        <v>0.02817191262</v>
      </c>
      <c r="CH381" s="126">
        <f t="shared" si="1523"/>
        <v>0.0300710495</v>
      </c>
      <c r="CI381" s="126">
        <f t="shared" si="1523"/>
        <v>0.0113550056</v>
      </c>
      <c r="CJ381" s="126">
        <f t="shared" si="1523"/>
        <v>0.01212047403</v>
      </c>
      <c r="CK381" s="126">
        <f t="shared" si="1523"/>
        <v>0.01293754455</v>
      </c>
      <c r="CL381" s="126">
        <f t="shared" si="1523"/>
        <v>0.004576762459</v>
      </c>
      <c r="CM381" s="126">
        <f t="shared" si="1523"/>
        <v>0.004885293105</v>
      </c>
      <c r="CN381" s="126">
        <f t="shared" si="1523"/>
        <v>0.005214622549</v>
      </c>
      <c r="CO381" s="126">
        <f t="shared" si="1523"/>
        <v>0.005566152889</v>
      </c>
      <c r="CP381" s="126">
        <f t="shared" si="1523"/>
        <v>0.07460665445</v>
      </c>
      <c r="CQ381" s="126">
        <f t="shared" si="1523"/>
        <v>0.0300710495</v>
      </c>
      <c r="CR381" s="126">
        <f t="shared" si="1523"/>
        <v>0.0320982118</v>
      </c>
      <c r="CS381" s="126">
        <f t="shared" si="1523"/>
        <v>0.01212047403</v>
      </c>
      <c r="CT381" s="126">
        <f t="shared" si="1523"/>
        <v>0.01293754455</v>
      </c>
      <c r="CU381" s="126">
        <f t="shared" si="1523"/>
        <v>0.01380969577</v>
      </c>
      <c r="CV381" s="126">
        <f t="shared" si="1523"/>
        <v>0.004885293105</v>
      </c>
      <c r="CW381" s="126">
        <f t="shared" si="1523"/>
        <v>0.005214622549</v>
      </c>
      <c r="CX381" s="126">
        <f t="shared" si="1523"/>
        <v>0.005566152889</v>
      </c>
      <c r="CY381" s="126">
        <f t="shared" si="1523"/>
        <v>0.00594138074</v>
      </c>
      <c r="CZ381" s="126">
        <f t="shared" si="1523"/>
        <v>0.07963606978</v>
      </c>
      <c r="DA381" s="126">
        <f t="shared" si="1523"/>
        <v>0.0320982118</v>
      </c>
      <c r="DB381" s="126">
        <f t="shared" si="1523"/>
        <v>0.03426203002</v>
      </c>
      <c r="DC381" s="126">
        <f t="shared" si="1523"/>
        <v>0.01293754455</v>
      </c>
      <c r="DD381" s="126">
        <f t="shared" si="1523"/>
        <v>0.01380969577</v>
      </c>
      <c r="DE381" s="126">
        <f t="shared" si="1523"/>
        <v>0.01474064082</v>
      </c>
      <c r="DF381" s="126">
        <f t="shared" si="1523"/>
        <v>0.005214622549</v>
      </c>
      <c r="DG381" s="126">
        <f t="shared" si="1523"/>
        <v>0.005566152889</v>
      </c>
      <c r="DH381" s="126">
        <f t="shared" si="1523"/>
        <v>0.00594138074</v>
      </c>
      <c r="DI381" s="126">
        <f t="shared" si="1523"/>
        <v>0.00634190361</v>
      </c>
      <c r="DJ381" s="126">
        <f t="shared" ref="DJ381:DS381" si="1524">$A381*OFFSET($D381,0,DJ$3)</f>
        <v>0.4185022026</v>
      </c>
      <c r="DK381" s="126">
        <f t="shared" si="1524"/>
        <v>0.1686820102</v>
      </c>
      <c r="DL381" s="126">
        <f t="shared" si="1524"/>
        <v>0.1800532732</v>
      </c>
      <c r="DM381" s="126">
        <f t="shared" si="1524"/>
        <v>0.0679891776</v>
      </c>
      <c r="DN381" s="126">
        <f t="shared" si="1524"/>
        <v>0.07257249278</v>
      </c>
      <c r="DO381" s="126">
        <f t="shared" si="1524"/>
        <v>0.07746478034</v>
      </c>
      <c r="DP381" s="126">
        <f t="shared" si="1524"/>
        <v>0.02740380118</v>
      </c>
      <c r="DQ381" s="126">
        <f t="shared" si="1524"/>
        <v>0.0292511578</v>
      </c>
      <c r="DR381" s="126">
        <f t="shared" si="1524"/>
        <v>0.03122304922</v>
      </c>
      <c r="DS381" s="126">
        <f t="shared" si="1524"/>
        <v>0.03332787061</v>
      </c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5">
        <f t="shared" ref="EF381:EO381" si="1525">D381*EF$3</f>
        <v>-0.002271078519</v>
      </c>
      <c r="EG381" s="125">
        <f t="shared" si="1525"/>
        <v>0.1785439384</v>
      </c>
      <c r="EH381" s="125">
        <f t="shared" si="1525"/>
        <v>0.2472953877</v>
      </c>
      <c r="EI381" s="125">
        <f t="shared" si="1525"/>
        <v>-0.05796637818</v>
      </c>
      <c r="EJ381" s="125">
        <f t="shared" si="1525"/>
        <v>0.09272822197</v>
      </c>
      <c r="EK381" s="125">
        <f t="shared" si="1525"/>
        <v>-0.04151619051</v>
      </c>
      <c r="EL381" s="125">
        <f t="shared" si="1525"/>
        <v>0.0223417694</v>
      </c>
      <c r="EM381" s="125">
        <f t="shared" si="1525"/>
        <v>-0.02125203389</v>
      </c>
      <c r="EN381" s="125">
        <f t="shared" si="1525"/>
        <v>-0.0253326691</v>
      </c>
      <c r="EO381" s="125">
        <f t="shared" si="1525"/>
        <v>0.0275842087</v>
      </c>
      <c r="EP381" s="127">
        <f t="shared" si="17"/>
        <v>0.420155176</v>
      </c>
      <c r="EQ381" s="127">
        <v>-0.01993983432938118</v>
      </c>
      <c r="ER381" s="127">
        <f t="shared" si="18"/>
        <v>0.4185022026</v>
      </c>
      <c r="ES381" s="127">
        <f t="shared" si="19"/>
        <v>0.000002732320899</v>
      </c>
      <c r="ET381" s="127">
        <f t="shared" si="20"/>
        <v>0.0002202230108</v>
      </c>
    </row>
    <row r="382">
      <c r="A382" s="123">
        <f>'Yield Tabulations'!Z383</f>
        <v>0.3652007648</v>
      </c>
      <c r="B382" s="124">
        <f>'Yield Tabulations'!V383</f>
        <v>0.4006116208</v>
      </c>
      <c r="C382" s="124">
        <f>'Yield Tabulations'!W383</f>
        <v>0.306122449</v>
      </c>
      <c r="D382" s="125">
        <f t="shared" si="11"/>
        <v>1</v>
      </c>
      <c r="E382" s="125">
        <f t="shared" ref="E382:M382" si="1526">POWER($B382,E$1)*POWER($C382,E$2)</f>
        <v>0.306122449</v>
      </c>
      <c r="F382" s="125">
        <f t="shared" si="1526"/>
        <v>0.4006116208</v>
      </c>
      <c r="G382" s="125">
        <f t="shared" si="1526"/>
        <v>0.09371095377</v>
      </c>
      <c r="H382" s="125">
        <f t="shared" si="1526"/>
        <v>0.1226362104</v>
      </c>
      <c r="I382" s="125">
        <f t="shared" si="1526"/>
        <v>0.1604896707</v>
      </c>
      <c r="J382" s="125">
        <f t="shared" si="1526"/>
        <v>0.02868702666</v>
      </c>
      <c r="K382" s="125">
        <f t="shared" si="1526"/>
        <v>0.03754169708</v>
      </c>
      <c r="L382" s="125">
        <f t="shared" si="1526"/>
        <v>0.04912949104</v>
      </c>
      <c r="M382" s="125">
        <f t="shared" si="1526"/>
        <v>0.06429402711</v>
      </c>
      <c r="N382" s="126">
        <f t="shared" ref="N382:DI382" si="1527">OFFSET($D382,0,N$2)*OFFSET($D382,0,N$3)</f>
        <v>1</v>
      </c>
      <c r="O382" s="126">
        <f t="shared" si="1527"/>
        <v>0.306122449</v>
      </c>
      <c r="P382" s="126">
        <f t="shared" si="1527"/>
        <v>0.4006116208</v>
      </c>
      <c r="Q382" s="126">
        <f t="shared" si="1527"/>
        <v>0.09371095377</v>
      </c>
      <c r="R382" s="126">
        <f t="shared" si="1527"/>
        <v>0.1226362104</v>
      </c>
      <c r="S382" s="126">
        <f t="shared" si="1527"/>
        <v>0.1604896707</v>
      </c>
      <c r="T382" s="126">
        <f t="shared" si="1527"/>
        <v>0.02868702666</v>
      </c>
      <c r="U382" s="126">
        <f t="shared" si="1527"/>
        <v>0.03754169708</v>
      </c>
      <c r="V382" s="126">
        <f t="shared" si="1527"/>
        <v>0.04912949104</v>
      </c>
      <c r="W382" s="126">
        <f t="shared" si="1527"/>
        <v>0.06429402711</v>
      </c>
      <c r="X382" s="126">
        <f t="shared" si="1527"/>
        <v>0.306122449</v>
      </c>
      <c r="Y382" s="126">
        <f t="shared" si="1527"/>
        <v>0.09371095377</v>
      </c>
      <c r="Z382" s="126">
        <f t="shared" si="1527"/>
        <v>0.1226362104</v>
      </c>
      <c r="AA382" s="126">
        <f t="shared" si="1527"/>
        <v>0.02868702666</v>
      </c>
      <c r="AB382" s="126">
        <f t="shared" si="1527"/>
        <v>0.03754169708</v>
      </c>
      <c r="AC382" s="126">
        <f t="shared" si="1527"/>
        <v>0.04912949104</v>
      </c>
      <c r="AD382" s="126">
        <f t="shared" si="1527"/>
        <v>0.008781742856</v>
      </c>
      <c r="AE382" s="126">
        <f t="shared" si="1527"/>
        <v>0.01149235625</v>
      </c>
      <c r="AF382" s="126">
        <f t="shared" si="1527"/>
        <v>0.01503964011</v>
      </c>
      <c r="AG382" s="126">
        <f t="shared" si="1527"/>
        <v>0.01968184503</v>
      </c>
      <c r="AH382" s="126">
        <f t="shared" si="1527"/>
        <v>0.4006116208</v>
      </c>
      <c r="AI382" s="126">
        <f t="shared" si="1527"/>
        <v>0.1226362104</v>
      </c>
      <c r="AJ382" s="126">
        <f t="shared" si="1527"/>
        <v>0.1604896707</v>
      </c>
      <c r="AK382" s="126">
        <f t="shared" si="1527"/>
        <v>0.03754169708</v>
      </c>
      <c r="AL382" s="126">
        <f t="shared" si="1527"/>
        <v>0.04912949104</v>
      </c>
      <c r="AM382" s="126">
        <f t="shared" si="1527"/>
        <v>0.06429402711</v>
      </c>
      <c r="AN382" s="126">
        <f t="shared" si="1527"/>
        <v>0.01149235625</v>
      </c>
      <c r="AO382" s="126">
        <f t="shared" si="1527"/>
        <v>0.01503964011</v>
      </c>
      <c r="AP382" s="126">
        <f t="shared" si="1527"/>
        <v>0.01968184503</v>
      </c>
      <c r="AQ382" s="126">
        <f t="shared" si="1527"/>
        <v>0.02575693441</v>
      </c>
      <c r="AR382" s="126">
        <f t="shared" si="1527"/>
        <v>0.09371095377</v>
      </c>
      <c r="AS382" s="126">
        <f t="shared" si="1527"/>
        <v>0.02868702666</v>
      </c>
      <c r="AT382" s="126">
        <f t="shared" si="1527"/>
        <v>0.03754169708</v>
      </c>
      <c r="AU382" s="126">
        <f t="shared" si="1527"/>
        <v>0.008781742856</v>
      </c>
      <c r="AV382" s="126">
        <f t="shared" si="1527"/>
        <v>0.01149235625</v>
      </c>
      <c r="AW382" s="126">
        <f t="shared" si="1527"/>
        <v>0.01503964011</v>
      </c>
      <c r="AX382" s="126">
        <f t="shared" si="1527"/>
        <v>0.002688288629</v>
      </c>
      <c r="AY382" s="126">
        <f t="shared" si="1527"/>
        <v>0.003518068239</v>
      </c>
      <c r="AZ382" s="126">
        <f t="shared" si="1527"/>
        <v>0.004603971463</v>
      </c>
      <c r="BA382" s="126">
        <f t="shared" si="1527"/>
        <v>0.006025054602</v>
      </c>
      <c r="BB382" s="126">
        <f t="shared" si="1527"/>
        <v>0.1226362104</v>
      </c>
      <c r="BC382" s="126">
        <f t="shared" si="1527"/>
        <v>0.03754169708</v>
      </c>
      <c r="BD382" s="126">
        <f t="shared" si="1527"/>
        <v>0.04912949104</v>
      </c>
      <c r="BE382" s="126">
        <f t="shared" si="1527"/>
        <v>0.01149235625</v>
      </c>
      <c r="BF382" s="126">
        <f t="shared" si="1527"/>
        <v>0.01503964011</v>
      </c>
      <c r="BG382" s="126">
        <f t="shared" si="1527"/>
        <v>0.01968184503</v>
      </c>
      <c r="BH382" s="126">
        <f t="shared" si="1527"/>
        <v>0.003518068239</v>
      </c>
      <c r="BI382" s="126">
        <f t="shared" si="1527"/>
        <v>0.004603971463</v>
      </c>
      <c r="BJ382" s="126">
        <f t="shared" si="1527"/>
        <v>0.006025054602</v>
      </c>
      <c r="BK382" s="126">
        <f t="shared" si="1527"/>
        <v>0.007884775839</v>
      </c>
      <c r="BL382" s="126">
        <f t="shared" si="1527"/>
        <v>0.1604896707</v>
      </c>
      <c r="BM382" s="126">
        <f t="shared" si="1527"/>
        <v>0.04912949104</v>
      </c>
      <c r="BN382" s="126">
        <f t="shared" si="1527"/>
        <v>0.06429402711</v>
      </c>
      <c r="BO382" s="126">
        <f t="shared" si="1527"/>
        <v>0.01503964011</v>
      </c>
      <c r="BP382" s="126">
        <f t="shared" si="1527"/>
        <v>0.01968184503</v>
      </c>
      <c r="BQ382" s="126">
        <f t="shared" si="1527"/>
        <v>0.02575693441</v>
      </c>
      <c r="BR382" s="126">
        <f t="shared" si="1527"/>
        <v>0.004603971463</v>
      </c>
      <c r="BS382" s="126">
        <f t="shared" si="1527"/>
        <v>0.006025054602</v>
      </c>
      <c r="BT382" s="126">
        <f t="shared" si="1527"/>
        <v>0.007884775839</v>
      </c>
      <c r="BU382" s="126">
        <f t="shared" si="1527"/>
        <v>0.01031852724</v>
      </c>
      <c r="BV382" s="126">
        <f t="shared" si="1527"/>
        <v>0.02868702666</v>
      </c>
      <c r="BW382" s="126">
        <f t="shared" si="1527"/>
        <v>0.008781742856</v>
      </c>
      <c r="BX382" s="126">
        <f t="shared" si="1527"/>
        <v>0.01149235625</v>
      </c>
      <c r="BY382" s="126">
        <f t="shared" si="1527"/>
        <v>0.002688288629</v>
      </c>
      <c r="BZ382" s="126">
        <f t="shared" si="1527"/>
        <v>0.003518068239</v>
      </c>
      <c r="CA382" s="126">
        <f t="shared" si="1527"/>
        <v>0.004603971463</v>
      </c>
      <c r="CB382" s="126">
        <f t="shared" si="1527"/>
        <v>0.0008229454988</v>
      </c>
      <c r="CC382" s="126">
        <f t="shared" si="1527"/>
        <v>0.001076959665</v>
      </c>
      <c r="CD382" s="126">
        <f t="shared" si="1527"/>
        <v>0.001409379019</v>
      </c>
      <c r="CE382" s="126">
        <f t="shared" si="1527"/>
        <v>0.00184440447</v>
      </c>
      <c r="CF382" s="126">
        <f t="shared" si="1527"/>
        <v>0.03754169708</v>
      </c>
      <c r="CG382" s="126">
        <f t="shared" si="1527"/>
        <v>0.01149235625</v>
      </c>
      <c r="CH382" s="126">
        <f t="shared" si="1527"/>
        <v>0.01503964011</v>
      </c>
      <c r="CI382" s="126">
        <f t="shared" si="1527"/>
        <v>0.003518068239</v>
      </c>
      <c r="CJ382" s="126">
        <f t="shared" si="1527"/>
        <v>0.004603971463</v>
      </c>
      <c r="CK382" s="126">
        <f t="shared" si="1527"/>
        <v>0.006025054602</v>
      </c>
      <c r="CL382" s="126">
        <f t="shared" si="1527"/>
        <v>0.001076959665</v>
      </c>
      <c r="CM382" s="126">
        <f t="shared" si="1527"/>
        <v>0.001409379019</v>
      </c>
      <c r="CN382" s="126">
        <f t="shared" si="1527"/>
        <v>0.00184440447</v>
      </c>
      <c r="CO382" s="126">
        <f t="shared" si="1527"/>
        <v>0.002413706889</v>
      </c>
      <c r="CP382" s="126">
        <f t="shared" si="1527"/>
        <v>0.04912949104</v>
      </c>
      <c r="CQ382" s="126">
        <f t="shared" si="1527"/>
        <v>0.01503964011</v>
      </c>
      <c r="CR382" s="126">
        <f t="shared" si="1527"/>
        <v>0.01968184503</v>
      </c>
      <c r="CS382" s="126">
        <f t="shared" si="1527"/>
        <v>0.004603971463</v>
      </c>
      <c r="CT382" s="126">
        <f t="shared" si="1527"/>
        <v>0.006025054602</v>
      </c>
      <c r="CU382" s="126">
        <f t="shared" si="1527"/>
        <v>0.007884775839</v>
      </c>
      <c r="CV382" s="126">
        <f t="shared" si="1527"/>
        <v>0.001409379019</v>
      </c>
      <c r="CW382" s="126">
        <f t="shared" si="1527"/>
        <v>0.00184440447</v>
      </c>
      <c r="CX382" s="126">
        <f t="shared" si="1527"/>
        <v>0.002413706889</v>
      </c>
      <c r="CY382" s="126">
        <f t="shared" si="1527"/>
        <v>0.003158732828</v>
      </c>
      <c r="CZ382" s="126">
        <f t="shared" si="1527"/>
        <v>0.06429402711</v>
      </c>
      <c r="DA382" s="126">
        <f t="shared" si="1527"/>
        <v>0.01968184503</v>
      </c>
      <c r="DB382" s="126">
        <f t="shared" si="1527"/>
        <v>0.02575693441</v>
      </c>
      <c r="DC382" s="126">
        <f t="shared" si="1527"/>
        <v>0.006025054602</v>
      </c>
      <c r="DD382" s="126">
        <f t="shared" si="1527"/>
        <v>0.007884775839</v>
      </c>
      <c r="DE382" s="126">
        <f t="shared" si="1527"/>
        <v>0.01031852724</v>
      </c>
      <c r="DF382" s="126">
        <f t="shared" si="1527"/>
        <v>0.00184440447</v>
      </c>
      <c r="DG382" s="126">
        <f t="shared" si="1527"/>
        <v>0.002413706889</v>
      </c>
      <c r="DH382" s="126">
        <f t="shared" si="1527"/>
        <v>0.003158732828</v>
      </c>
      <c r="DI382" s="126">
        <f t="shared" si="1527"/>
        <v>0.004133721922</v>
      </c>
      <c r="DJ382" s="126">
        <f t="shared" ref="DJ382:DS382" si="1528">$A382*OFFSET($D382,0,DJ$3)</f>
        <v>0.3652007648</v>
      </c>
      <c r="DK382" s="126">
        <f t="shared" si="1528"/>
        <v>0.1117961525</v>
      </c>
      <c r="DL382" s="126">
        <f t="shared" si="1528"/>
        <v>0.1463036703</v>
      </c>
      <c r="DM382" s="126">
        <f t="shared" si="1528"/>
        <v>0.03422331199</v>
      </c>
      <c r="DN382" s="126">
        <f t="shared" si="1528"/>
        <v>0.04478683785</v>
      </c>
      <c r="DO382" s="126">
        <f t="shared" si="1528"/>
        <v>0.05861095049</v>
      </c>
      <c r="DP382" s="126">
        <f t="shared" si="1528"/>
        <v>0.01047652408</v>
      </c>
      <c r="DQ382" s="126">
        <f t="shared" si="1528"/>
        <v>0.01371025648</v>
      </c>
      <c r="DR382" s="126">
        <f t="shared" si="1528"/>
        <v>0.0179421277</v>
      </c>
      <c r="DS382" s="126">
        <f t="shared" si="1528"/>
        <v>0.02348022787</v>
      </c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5">
        <f t="shared" ref="EF382:EO382" si="1529">D382*EF$3</f>
        <v>-0.002271078519</v>
      </c>
      <c r="EG382" s="125">
        <f t="shared" si="1529"/>
        <v>0.1356029912</v>
      </c>
      <c r="EH382" s="125">
        <f t="shared" si="1529"/>
        <v>0.2302694303</v>
      </c>
      <c r="EI382" s="125">
        <f t="shared" si="1529"/>
        <v>-0.0334367828</v>
      </c>
      <c r="EJ382" s="125">
        <f t="shared" si="1529"/>
        <v>0.06557772734</v>
      </c>
      <c r="EK382" s="125">
        <f t="shared" si="1529"/>
        <v>-0.03599631441</v>
      </c>
      <c r="EL382" s="125">
        <f t="shared" si="1529"/>
        <v>0.009787911688</v>
      </c>
      <c r="EM382" s="125">
        <f t="shared" si="1529"/>
        <v>-0.01141482055</v>
      </c>
      <c r="EN382" s="125">
        <f t="shared" si="1529"/>
        <v>-0.01668190524</v>
      </c>
      <c r="EO382" s="125">
        <f t="shared" si="1529"/>
        <v>0.02227005761</v>
      </c>
      <c r="EP382" s="127">
        <f t="shared" si="17"/>
        <v>0.3637072167</v>
      </c>
      <c r="EQ382" s="127">
        <v>-0.01993983432938118</v>
      </c>
      <c r="ER382" s="127">
        <f t="shared" si="18"/>
        <v>0.3652007648</v>
      </c>
      <c r="ES382" s="127">
        <f t="shared" si="19"/>
        <v>0.000002230686015</v>
      </c>
      <c r="ET382" s="127">
        <f t="shared" si="20"/>
        <v>0.00464324366</v>
      </c>
    </row>
    <row r="383">
      <c r="A383" s="123">
        <f>'Yield Tabulations'!Z384</f>
        <v>0.2862903226</v>
      </c>
      <c r="B383" s="124">
        <f>'Yield Tabulations'!V384</f>
        <v>0.3457076566</v>
      </c>
      <c r="C383" s="124">
        <f>'Yield Tabulations'!W384</f>
        <v>0.2044728435</v>
      </c>
      <c r="D383" s="125">
        <f t="shared" si="11"/>
        <v>1</v>
      </c>
      <c r="E383" s="125">
        <f t="shared" ref="E383:M383" si="1530">POWER($B383,E$1)*POWER($C383,E$2)</f>
        <v>0.2044728435</v>
      </c>
      <c r="F383" s="125">
        <f t="shared" si="1530"/>
        <v>0.3457076566</v>
      </c>
      <c r="G383" s="125">
        <f t="shared" si="1530"/>
        <v>0.04180914371</v>
      </c>
      <c r="H383" s="125">
        <f t="shared" si="1530"/>
        <v>0.07068782755</v>
      </c>
      <c r="I383" s="125">
        <f t="shared" si="1530"/>
        <v>0.1195137838</v>
      </c>
      <c r="J383" s="125">
        <f t="shared" si="1530"/>
        <v>0.008548834496</v>
      </c>
      <c r="K383" s="125">
        <f t="shared" si="1530"/>
        <v>0.0144537411</v>
      </c>
      <c r="L383" s="125">
        <f t="shared" si="1530"/>
        <v>0.02443732321</v>
      </c>
      <c r="M383" s="125">
        <f t="shared" si="1530"/>
        <v>0.04131683014</v>
      </c>
      <c r="N383" s="126">
        <f t="shared" ref="N383:DI383" si="1531">OFFSET($D383,0,N$2)*OFFSET($D383,0,N$3)</f>
        <v>1</v>
      </c>
      <c r="O383" s="126">
        <f t="shared" si="1531"/>
        <v>0.2044728435</v>
      </c>
      <c r="P383" s="126">
        <f t="shared" si="1531"/>
        <v>0.3457076566</v>
      </c>
      <c r="Q383" s="126">
        <f t="shared" si="1531"/>
        <v>0.04180914371</v>
      </c>
      <c r="R383" s="126">
        <f t="shared" si="1531"/>
        <v>0.07068782755</v>
      </c>
      <c r="S383" s="126">
        <f t="shared" si="1531"/>
        <v>0.1195137838</v>
      </c>
      <c r="T383" s="126">
        <f t="shared" si="1531"/>
        <v>0.008548834496</v>
      </c>
      <c r="U383" s="126">
        <f t="shared" si="1531"/>
        <v>0.0144537411</v>
      </c>
      <c r="V383" s="126">
        <f t="shared" si="1531"/>
        <v>0.02443732321</v>
      </c>
      <c r="W383" s="126">
        <f t="shared" si="1531"/>
        <v>0.04131683014</v>
      </c>
      <c r="X383" s="126">
        <f t="shared" si="1531"/>
        <v>0.2044728435</v>
      </c>
      <c r="Y383" s="126">
        <f t="shared" si="1531"/>
        <v>0.04180914371</v>
      </c>
      <c r="Z383" s="126">
        <f t="shared" si="1531"/>
        <v>0.07068782755</v>
      </c>
      <c r="AA383" s="126">
        <f t="shared" si="1531"/>
        <v>0.008548834496</v>
      </c>
      <c r="AB383" s="126">
        <f t="shared" si="1531"/>
        <v>0.0144537411</v>
      </c>
      <c r="AC383" s="126">
        <f t="shared" si="1531"/>
        <v>0.02443732321</v>
      </c>
      <c r="AD383" s="126">
        <f t="shared" si="1531"/>
        <v>0.001748004498</v>
      </c>
      <c r="AE383" s="126">
        <f t="shared" si="1531"/>
        <v>0.002955397541</v>
      </c>
      <c r="AF383" s="126">
        <f t="shared" si="1531"/>
        <v>0.004996768964</v>
      </c>
      <c r="AG383" s="126">
        <f t="shared" si="1531"/>
        <v>0.008448169742</v>
      </c>
      <c r="AH383" s="126">
        <f t="shared" si="1531"/>
        <v>0.3457076566</v>
      </c>
      <c r="AI383" s="126">
        <f t="shared" si="1531"/>
        <v>0.07068782755</v>
      </c>
      <c r="AJ383" s="126">
        <f t="shared" si="1531"/>
        <v>0.1195137838</v>
      </c>
      <c r="AK383" s="126">
        <f t="shared" si="1531"/>
        <v>0.0144537411</v>
      </c>
      <c r="AL383" s="126">
        <f t="shared" si="1531"/>
        <v>0.02443732321</v>
      </c>
      <c r="AM383" s="126">
        <f t="shared" si="1531"/>
        <v>0.04131683014</v>
      </c>
      <c r="AN383" s="126">
        <f t="shared" si="1531"/>
        <v>0.002955397541</v>
      </c>
      <c r="AO383" s="126">
        <f t="shared" si="1531"/>
        <v>0.004996768964</v>
      </c>
      <c r="AP383" s="126">
        <f t="shared" si="1531"/>
        <v>0.008448169742</v>
      </c>
      <c r="AQ383" s="126">
        <f t="shared" si="1531"/>
        <v>0.01428354453</v>
      </c>
      <c r="AR383" s="126">
        <f t="shared" si="1531"/>
        <v>0.04180914371</v>
      </c>
      <c r="AS383" s="126">
        <f t="shared" si="1531"/>
        <v>0.008548834496</v>
      </c>
      <c r="AT383" s="126">
        <f t="shared" si="1531"/>
        <v>0.0144537411</v>
      </c>
      <c r="AU383" s="126">
        <f t="shared" si="1531"/>
        <v>0.001748004498</v>
      </c>
      <c r="AV383" s="126">
        <f t="shared" si="1531"/>
        <v>0.002955397541</v>
      </c>
      <c r="AW383" s="126">
        <f t="shared" si="1531"/>
        <v>0.004996768964</v>
      </c>
      <c r="AX383" s="126">
        <f t="shared" si="1531"/>
        <v>0.00035741945</v>
      </c>
      <c r="AY383" s="126">
        <f t="shared" si="1531"/>
        <v>0.0006042985386</v>
      </c>
      <c r="AZ383" s="126">
        <f t="shared" si="1531"/>
        <v>0.001021703558</v>
      </c>
      <c r="BA383" s="126">
        <f t="shared" si="1531"/>
        <v>0.001727421289</v>
      </c>
      <c r="BB383" s="126">
        <f t="shared" si="1531"/>
        <v>0.07068782755</v>
      </c>
      <c r="BC383" s="126">
        <f t="shared" si="1531"/>
        <v>0.0144537411</v>
      </c>
      <c r="BD383" s="126">
        <f t="shared" si="1531"/>
        <v>0.02443732321</v>
      </c>
      <c r="BE383" s="126">
        <f t="shared" si="1531"/>
        <v>0.002955397541</v>
      </c>
      <c r="BF383" s="126">
        <f t="shared" si="1531"/>
        <v>0.004996768964</v>
      </c>
      <c r="BG383" s="126">
        <f t="shared" si="1531"/>
        <v>0.008448169742</v>
      </c>
      <c r="BH383" s="126">
        <f t="shared" si="1531"/>
        <v>0.0006042985386</v>
      </c>
      <c r="BI383" s="126">
        <f t="shared" si="1531"/>
        <v>0.001021703558</v>
      </c>
      <c r="BJ383" s="126">
        <f t="shared" si="1531"/>
        <v>0.001727421289</v>
      </c>
      <c r="BK383" s="126">
        <f t="shared" si="1531"/>
        <v>0.002920596964</v>
      </c>
      <c r="BL383" s="126">
        <f t="shared" si="1531"/>
        <v>0.1195137838</v>
      </c>
      <c r="BM383" s="126">
        <f t="shared" si="1531"/>
        <v>0.02443732321</v>
      </c>
      <c r="BN383" s="126">
        <f t="shared" si="1531"/>
        <v>0.04131683014</v>
      </c>
      <c r="BO383" s="126">
        <f t="shared" si="1531"/>
        <v>0.004996768964</v>
      </c>
      <c r="BP383" s="126">
        <f t="shared" si="1531"/>
        <v>0.008448169742</v>
      </c>
      <c r="BQ383" s="126">
        <f t="shared" si="1531"/>
        <v>0.01428354453</v>
      </c>
      <c r="BR383" s="126">
        <f t="shared" si="1531"/>
        <v>0.001021703558</v>
      </c>
      <c r="BS383" s="126">
        <f t="shared" si="1531"/>
        <v>0.001727421289</v>
      </c>
      <c r="BT383" s="126">
        <f t="shared" si="1531"/>
        <v>0.002920596964</v>
      </c>
      <c r="BU383" s="126">
        <f t="shared" si="1531"/>
        <v>0.004937930707</v>
      </c>
      <c r="BV383" s="126">
        <f t="shared" si="1531"/>
        <v>0.008548834496</v>
      </c>
      <c r="BW383" s="126">
        <f t="shared" si="1531"/>
        <v>0.001748004498</v>
      </c>
      <c r="BX383" s="126">
        <f t="shared" si="1531"/>
        <v>0.002955397541</v>
      </c>
      <c r="BY383" s="126">
        <f t="shared" si="1531"/>
        <v>0.00035741945</v>
      </c>
      <c r="BZ383" s="126">
        <f t="shared" si="1531"/>
        <v>0.0006042985386</v>
      </c>
      <c r="CA383" s="126">
        <f t="shared" si="1531"/>
        <v>0.001021703558</v>
      </c>
      <c r="CB383" s="126">
        <f t="shared" si="1531"/>
        <v>0.00007308257125</v>
      </c>
      <c r="CC383" s="126">
        <f t="shared" si="1531"/>
        <v>0.0001235626405</v>
      </c>
      <c r="CD383" s="126">
        <f t="shared" si="1531"/>
        <v>0.0002089106317</v>
      </c>
      <c r="CE383" s="126">
        <f t="shared" si="1531"/>
        <v>0.0003532107428</v>
      </c>
      <c r="CF383" s="126">
        <f t="shared" si="1531"/>
        <v>0.0144537411</v>
      </c>
      <c r="CG383" s="126">
        <f t="shared" si="1531"/>
        <v>0.002955397541</v>
      </c>
      <c r="CH383" s="126">
        <f t="shared" si="1531"/>
        <v>0.004996768964</v>
      </c>
      <c r="CI383" s="126">
        <f t="shared" si="1531"/>
        <v>0.0006042985386</v>
      </c>
      <c r="CJ383" s="126">
        <f t="shared" si="1531"/>
        <v>0.001021703558</v>
      </c>
      <c r="CK383" s="126">
        <f t="shared" si="1531"/>
        <v>0.001727421289</v>
      </c>
      <c r="CL383" s="126">
        <f t="shared" si="1531"/>
        <v>0.0001235626405</v>
      </c>
      <c r="CM383" s="126">
        <f t="shared" si="1531"/>
        <v>0.0002089106317</v>
      </c>
      <c r="CN383" s="126">
        <f t="shared" si="1531"/>
        <v>0.0003532107428</v>
      </c>
      <c r="CO383" s="126">
        <f t="shared" si="1531"/>
        <v>0.0005971827658</v>
      </c>
      <c r="CP383" s="126">
        <f t="shared" si="1531"/>
        <v>0.02443732321</v>
      </c>
      <c r="CQ383" s="126">
        <f t="shared" si="1531"/>
        <v>0.004996768964</v>
      </c>
      <c r="CR383" s="126">
        <f t="shared" si="1531"/>
        <v>0.008448169742</v>
      </c>
      <c r="CS383" s="126">
        <f t="shared" si="1531"/>
        <v>0.001021703558</v>
      </c>
      <c r="CT383" s="126">
        <f t="shared" si="1531"/>
        <v>0.001727421289</v>
      </c>
      <c r="CU383" s="126">
        <f t="shared" si="1531"/>
        <v>0.002920596964</v>
      </c>
      <c r="CV383" s="126">
        <f t="shared" si="1531"/>
        <v>0.0002089106317</v>
      </c>
      <c r="CW383" s="126">
        <f t="shared" si="1531"/>
        <v>0.0003532107428</v>
      </c>
      <c r="CX383" s="126">
        <f t="shared" si="1531"/>
        <v>0.0005971827658</v>
      </c>
      <c r="CY383" s="126">
        <f t="shared" si="1531"/>
        <v>0.001009672732</v>
      </c>
      <c r="CZ383" s="126">
        <f t="shared" si="1531"/>
        <v>0.04131683014</v>
      </c>
      <c r="DA383" s="126">
        <f t="shared" si="1531"/>
        <v>0.008448169742</v>
      </c>
      <c r="DB383" s="126">
        <f t="shared" si="1531"/>
        <v>0.01428354453</v>
      </c>
      <c r="DC383" s="126">
        <f t="shared" si="1531"/>
        <v>0.001727421289</v>
      </c>
      <c r="DD383" s="126">
        <f t="shared" si="1531"/>
        <v>0.002920596964</v>
      </c>
      <c r="DE383" s="126">
        <f t="shared" si="1531"/>
        <v>0.004937930707</v>
      </c>
      <c r="DF383" s="126">
        <f t="shared" si="1531"/>
        <v>0.0003532107428</v>
      </c>
      <c r="DG383" s="126">
        <f t="shared" si="1531"/>
        <v>0.0005971827658</v>
      </c>
      <c r="DH383" s="126">
        <f t="shared" si="1531"/>
        <v>0.001009672732</v>
      </c>
      <c r="DI383" s="126">
        <f t="shared" si="1531"/>
        <v>0.001707080453</v>
      </c>
      <c r="DJ383" s="126">
        <f t="shared" ref="DJ383:DS383" si="1532">$A383*OFFSET($D383,0,DJ$3)</f>
        <v>0.2862903226</v>
      </c>
      <c r="DK383" s="126">
        <f t="shared" si="1532"/>
        <v>0.05853859631</v>
      </c>
      <c r="DL383" s="126">
        <f t="shared" si="1532"/>
        <v>0.09897275653</v>
      </c>
      <c r="DM383" s="126">
        <f t="shared" si="1532"/>
        <v>0.01196955324</v>
      </c>
      <c r="DN383" s="126">
        <f t="shared" si="1532"/>
        <v>0.02023724095</v>
      </c>
      <c r="DO383" s="126">
        <f t="shared" si="1532"/>
        <v>0.03421563973</v>
      </c>
      <c r="DP383" s="126">
        <f t="shared" si="1532"/>
        <v>0.002447448586</v>
      </c>
      <c r="DQ383" s="126">
        <f t="shared" si="1532"/>
        <v>0.004137966201</v>
      </c>
      <c r="DR383" s="126">
        <f t="shared" si="1532"/>
        <v>0.006996169146</v>
      </c>
      <c r="DS383" s="126">
        <f t="shared" si="1532"/>
        <v>0.01182860863</v>
      </c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5">
        <f t="shared" ref="EF383:EO383" si="1533">D383*EF$3</f>
        <v>-0.002271078519</v>
      </c>
      <c r="EG383" s="125">
        <f t="shared" si="1533"/>
        <v>0.09057528871</v>
      </c>
      <c r="EH383" s="125">
        <f t="shared" si="1533"/>
        <v>0.1987109235</v>
      </c>
      <c r="EI383" s="125">
        <f t="shared" si="1533"/>
        <v>-0.01491782125</v>
      </c>
      <c r="EJ383" s="125">
        <f t="shared" si="1533"/>
        <v>0.03779917093</v>
      </c>
      <c r="EK383" s="125">
        <f t="shared" si="1533"/>
        <v>-0.02680581074</v>
      </c>
      <c r="EL383" s="125">
        <f t="shared" si="1533"/>
        <v>0.00291683199</v>
      </c>
      <c r="EM383" s="125">
        <f t="shared" si="1533"/>
        <v>-0.004394762988</v>
      </c>
      <c r="EN383" s="125">
        <f t="shared" si="1533"/>
        <v>-0.00829768641</v>
      </c>
      <c r="EO383" s="125">
        <f t="shared" si="1533"/>
        <v>0.01431125454</v>
      </c>
      <c r="EP383" s="127">
        <f t="shared" si="17"/>
        <v>0.2876263098</v>
      </c>
      <c r="EQ383" s="127">
        <v>-0.01993983432938118</v>
      </c>
      <c r="ER383" s="127">
        <f t="shared" si="18"/>
        <v>0.2862903226</v>
      </c>
      <c r="ES383" s="127">
        <f t="shared" si="19"/>
        <v>0.000001784861889</v>
      </c>
      <c r="ET383" s="127">
        <f t="shared" si="20"/>
        <v>0.02162422977</v>
      </c>
    </row>
    <row r="384">
      <c r="A384" s="123">
        <f>'Yield Tabulations'!Z385</f>
        <v>0.5518324607</v>
      </c>
      <c r="B384" s="124">
        <f>'Yield Tabulations'!V385</f>
        <v>0.4224489796</v>
      </c>
      <c r="C384" s="124">
        <f>'Yield Tabulations'!W385</f>
        <v>0.688172043</v>
      </c>
      <c r="D384" s="125">
        <f t="shared" si="11"/>
        <v>1</v>
      </c>
      <c r="E384" s="125">
        <f t="shared" ref="E384:M384" si="1534">POWER($B384,E$1)*POWER($C384,E$2)</f>
        <v>0.688172043</v>
      </c>
      <c r="F384" s="125">
        <f t="shared" si="1534"/>
        <v>0.4224489796</v>
      </c>
      <c r="G384" s="125">
        <f t="shared" si="1534"/>
        <v>0.4735807608</v>
      </c>
      <c r="H384" s="125">
        <f t="shared" si="1534"/>
        <v>0.2907175774</v>
      </c>
      <c r="I384" s="125">
        <f t="shared" si="1534"/>
        <v>0.1784631404</v>
      </c>
      <c r="J384" s="125">
        <f t="shared" si="1534"/>
        <v>0.3259050397</v>
      </c>
      <c r="K384" s="125">
        <f t="shared" si="1534"/>
        <v>0.2000637091</v>
      </c>
      <c r="L384" s="125">
        <f t="shared" si="1534"/>
        <v>0.1228133439</v>
      </c>
      <c r="M384" s="125">
        <f t="shared" si="1534"/>
        <v>0.07539157154</v>
      </c>
      <c r="N384" s="126">
        <f t="shared" ref="N384:DI384" si="1535">OFFSET($D384,0,N$2)*OFFSET($D384,0,N$3)</f>
        <v>1</v>
      </c>
      <c r="O384" s="126">
        <f t="shared" si="1535"/>
        <v>0.688172043</v>
      </c>
      <c r="P384" s="126">
        <f t="shared" si="1535"/>
        <v>0.4224489796</v>
      </c>
      <c r="Q384" s="126">
        <f t="shared" si="1535"/>
        <v>0.4735807608</v>
      </c>
      <c r="R384" s="126">
        <f t="shared" si="1535"/>
        <v>0.2907175774</v>
      </c>
      <c r="S384" s="126">
        <f t="shared" si="1535"/>
        <v>0.1784631404</v>
      </c>
      <c r="T384" s="126">
        <f t="shared" si="1535"/>
        <v>0.3259050397</v>
      </c>
      <c r="U384" s="126">
        <f t="shared" si="1535"/>
        <v>0.2000637091</v>
      </c>
      <c r="V384" s="126">
        <f t="shared" si="1535"/>
        <v>0.1228133439</v>
      </c>
      <c r="W384" s="126">
        <f t="shared" si="1535"/>
        <v>0.07539157154</v>
      </c>
      <c r="X384" s="126">
        <f t="shared" si="1535"/>
        <v>0.688172043</v>
      </c>
      <c r="Y384" s="126">
        <f t="shared" si="1535"/>
        <v>0.4735807608</v>
      </c>
      <c r="Z384" s="126">
        <f t="shared" si="1535"/>
        <v>0.2907175774</v>
      </c>
      <c r="AA384" s="126">
        <f t="shared" si="1535"/>
        <v>0.3259050397</v>
      </c>
      <c r="AB384" s="126">
        <f t="shared" si="1535"/>
        <v>0.2000637091</v>
      </c>
      <c r="AC384" s="126">
        <f t="shared" si="1535"/>
        <v>0.1228133439</v>
      </c>
      <c r="AD384" s="126">
        <f t="shared" si="1535"/>
        <v>0.224278737</v>
      </c>
      <c r="AE384" s="126">
        <f t="shared" si="1535"/>
        <v>0.1376782515</v>
      </c>
      <c r="AF384" s="126">
        <f t="shared" si="1535"/>
        <v>0.08451670978</v>
      </c>
      <c r="AG384" s="126">
        <f t="shared" si="1535"/>
        <v>0.05188237181</v>
      </c>
      <c r="AH384" s="126">
        <f t="shared" si="1535"/>
        <v>0.4224489796</v>
      </c>
      <c r="AI384" s="126">
        <f t="shared" si="1535"/>
        <v>0.2907175774</v>
      </c>
      <c r="AJ384" s="126">
        <f t="shared" si="1535"/>
        <v>0.1784631404</v>
      </c>
      <c r="AK384" s="126">
        <f t="shared" si="1535"/>
        <v>0.2000637091</v>
      </c>
      <c r="AL384" s="126">
        <f t="shared" si="1535"/>
        <v>0.1228133439</v>
      </c>
      <c r="AM384" s="126">
        <f t="shared" si="1535"/>
        <v>0.07539157154</v>
      </c>
      <c r="AN384" s="126">
        <f t="shared" si="1535"/>
        <v>0.1376782515</v>
      </c>
      <c r="AO384" s="126">
        <f t="shared" si="1535"/>
        <v>0.08451670978</v>
      </c>
      <c r="AP384" s="126">
        <f t="shared" si="1535"/>
        <v>0.05188237181</v>
      </c>
      <c r="AQ384" s="126">
        <f t="shared" si="1535"/>
        <v>0.03184909247</v>
      </c>
      <c r="AR384" s="126">
        <f t="shared" si="1535"/>
        <v>0.4735807608</v>
      </c>
      <c r="AS384" s="126">
        <f t="shared" si="1535"/>
        <v>0.3259050397</v>
      </c>
      <c r="AT384" s="126">
        <f t="shared" si="1535"/>
        <v>0.2000637091</v>
      </c>
      <c r="AU384" s="126">
        <f t="shared" si="1535"/>
        <v>0.224278737</v>
      </c>
      <c r="AV384" s="126">
        <f t="shared" si="1535"/>
        <v>0.1376782515</v>
      </c>
      <c r="AW384" s="126">
        <f t="shared" si="1535"/>
        <v>0.08451670978</v>
      </c>
      <c r="AX384" s="126">
        <f t="shared" si="1535"/>
        <v>0.1543423566</v>
      </c>
      <c r="AY384" s="126">
        <f t="shared" si="1535"/>
        <v>0.09474632358</v>
      </c>
      <c r="AZ384" s="126">
        <f t="shared" si="1535"/>
        <v>0.05816203684</v>
      </c>
      <c r="BA384" s="126">
        <f t="shared" si="1535"/>
        <v>0.03570399781</v>
      </c>
      <c r="BB384" s="126">
        <f t="shared" si="1535"/>
        <v>0.2907175774</v>
      </c>
      <c r="BC384" s="126">
        <f t="shared" si="1535"/>
        <v>0.2000637091</v>
      </c>
      <c r="BD384" s="126">
        <f t="shared" si="1535"/>
        <v>0.1228133439</v>
      </c>
      <c r="BE384" s="126">
        <f t="shared" si="1535"/>
        <v>0.1376782515</v>
      </c>
      <c r="BF384" s="126">
        <f t="shared" si="1535"/>
        <v>0.08451670978</v>
      </c>
      <c r="BG384" s="126">
        <f t="shared" si="1535"/>
        <v>0.05188237181</v>
      </c>
      <c r="BH384" s="126">
        <f t="shared" si="1535"/>
        <v>0.09474632358</v>
      </c>
      <c r="BI384" s="126">
        <f t="shared" si="1535"/>
        <v>0.05816203684</v>
      </c>
      <c r="BJ384" s="126">
        <f t="shared" si="1535"/>
        <v>0.03570399781</v>
      </c>
      <c r="BK384" s="126">
        <f t="shared" si="1535"/>
        <v>0.02191765503</v>
      </c>
      <c r="BL384" s="126">
        <f t="shared" si="1535"/>
        <v>0.1784631404</v>
      </c>
      <c r="BM384" s="126">
        <f t="shared" si="1535"/>
        <v>0.1228133439</v>
      </c>
      <c r="BN384" s="126">
        <f t="shared" si="1535"/>
        <v>0.07539157154</v>
      </c>
      <c r="BO384" s="126">
        <f t="shared" si="1535"/>
        <v>0.08451670978</v>
      </c>
      <c r="BP384" s="126">
        <f t="shared" si="1535"/>
        <v>0.05188237181</v>
      </c>
      <c r="BQ384" s="126">
        <f t="shared" si="1535"/>
        <v>0.03184909247</v>
      </c>
      <c r="BR384" s="126">
        <f t="shared" si="1535"/>
        <v>0.05816203684</v>
      </c>
      <c r="BS384" s="126">
        <f t="shared" si="1535"/>
        <v>0.03570399781</v>
      </c>
      <c r="BT384" s="126">
        <f t="shared" si="1535"/>
        <v>0.02191765503</v>
      </c>
      <c r="BU384" s="126">
        <f t="shared" si="1535"/>
        <v>0.01345461661</v>
      </c>
      <c r="BV384" s="126">
        <f t="shared" si="1535"/>
        <v>0.3259050397</v>
      </c>
      <c r="BW384" s="126">
        <f t="shared" si="1535"/>
        <v>0.224278737</v>
      </c>
      <c r="BX384" s="126">
        <f t="shared" si="1535"/>
        <v>0.1376782515</v>
      </c>
      <c r="BY384" s="126">
        <f t="shared" si="1535"/>
        <v>0.1543423566</v>
      </c>
      <c r="BZ384" s="126">
        <f t="shared" si="1535"/>
        <v>0.09474632358</v>
      </c>
      <c r="CA384" s="126">
        <f t="shared" si="1535"/>
        <v>0.05816203684</v>
      </c>
      <c r="CB384" s="126">
        <f t="shared" si="1535"/>
        <v>0.1062140949</v>
      </c>
      <c r="CC384" s="126">
        <f t="shared" si="1535"/>
        <v>0.06520177107</v>
      </c>
      <c r="CD384" s="126">
        <f t="shared" si="1535"/>
        <v>0.04002548772</v>
      </c>
      <c r="CE384" s="126">
        <f t="shared" si="1535"/>
        <v>0.02457049311</v>
      </c>
      <c r="CF384" s="126">
        <f t="shared" si="1535"/>
        <v>0.2000637091</v>
      </c>
      <c r="CG384" s="126">
        <f t="shared" si="1535"/>
        <v>0.1376782515</v>
      </c>
      <c r="CH384" s="126">
        <f t="shared" si="1535"/>
        <v>0.08451670978</v>
      </c>
      <c r="CI384" s="126">
        <f t="shared" si="1535"/>
        <v>0.09474632358</v>
      </c>
      <c r="CJ384" s="126">
        <f t="shared" si="1535"/>
        <v>0.05816203684</v>
      </c>
      <c r="CK384" s="126">
        <f t="shared" si="1535"/>
        <v>0.03570399781</v>
      </c>
      <c r="CL384" s="126">
        <f t="shared" si="1535"/>
        <v>0.06520177107</v>
      </c>
      <c r="CM384" s="126">
        <f t="shared" si="1535"/>
        <v>0.04002548772</v>
      </c>
      <c r="CN384" s="126">
        <f t="shared" si="1535"/>
        <v>0.02457049311</v>
      </c>
      <c r="CO384" s="126">
        <f t="shared" si="1535"/>
        <v>0.01508311744</v>
      </c>
      <c r="CP384" s="126">
        <f t="shared" si="1535"/>
        <v>0.1228133439</v>
      </c>
      <c r="CQ384" s="126">
        <f t="shared" si="1535"/>
        <v>0.08451670978</v>
      </c>
      <c r="CR384" s="126">
        <f t="shared" si="1535"/>
        <v>0.05188237181</v>
      </c>
      <c r="CS384" s="126">
        <f t="shared" si="1535"/>
        <v>0.05816203684</v>
      </c>
      <c r="CT384" s="126">
        <f t="shared" si="1535"/>
        <v>0.03570399781</v>
      </c>
      <c r="CU384" s="126">
        <f t="shared" si="1535"/>
        <v>0.02191765503</v>
      </c>
      <c r="CV384" s="126">
        <f t="shared" si="1535"/>
        <v>0.04002548772</v>
      </c>
      <c r="CW384" s="126">
        <f t="shared" si="1535"/>
        <v>0.02457049311</v>
      </c>
      <c r="CX384" s="126">
        <f t="shared" si="1535"/>
        <v>0.01508311744</v>
      </c>
      <c r="CY384" s="126">
        <f t="shared" si="1535"/>
        <v>0.009259091003</v>
      </c>
      <c r="CZ384" s="126">
        <f t="shared" si="1535"/>
        <v>0.07539157154</v>
      </c>
      <c r="DA384" s="126">
        <f t="shared" si="1535"/>
        <v>0.05188237181</v>
      </c>
      <c r="DB384" s="126">
        <f t="shared" si="1535"/>
        <v>0.03184909247</v>
      </c>
      <c r="DC384" s="126">
        <f t="shared" si="1535"/>
        <v>0.03570399781</v>
      </c>
      <c r="DD384" s="126">
        <f t="shared" si="1535"/>
        <v>0.02191765503</v>
      </c>
      <c r="DE384" s="126">
        <f t="shared" si="1535"/>
        <v>0.01345461661</v>
      </c>
      <c r="DF384" s="126">
        <f t="shared" si="1535"/>
        <v>0.02457049311</v>
      </c>
      <c r="DG384" s="126">
        <f t="shared" si="1535"/>
        <v>0.01508311744</v>
      </c>
      <c r="DH384" s="126">
        <f t="shared" si="1535"/>
        <v>0.009259091003</v>
      </c>
      <c r="DI384" s="126">
        <f t="shared" si="1535"/>
        <v>0.005683889059</v>
      </c>
      <c r="DJ384" s="126">
        <f t="shared" ref="DJ384:DS384" si="1536">$A384*OFFSET($D384,0,DJ$3)</f>
        <v>0.5518324607</v>
      </c>
      <c r="DK384" s="126">
        <f t="shared" si="1536"/>
        <v>0.3797556719</v>
      </c>
      <c r="DL384" s="126">
        <f t="shared" si="1536"/>
        <v>0.2331210599</v>
      </c>
      <c r="DM384" s="126">
        <f t="shared" si="1536"/>
        <v>0.2613372366</v>
      </c>
      <c r="DN384" s="126">
        <f t="shared" si="1536"/>
        <v>0.1604273961</v>
      </c>
      <c r="DO384" s="126">
        <f t="shared" si="1536"/>
        <v>0.09848175389</v>
      </c>
      <c r="DP384" s="126">
        <f t="shared" si="1536"/>
        <v>0.17984498</v>
      </c>
      <c r="DQ384" s="126">
        <f t="shared" si="1536"/>
        <v>0.1104016489</v>
      </c>
      <c r="DR384" s="126">
        <f t="shared" si="1536"/>
        <v>0.06777238978</v>
      </c>
      <c r="DS384" s="126">
        <f t="shared" si="1536"/>
        <v>0.04160351644</v>
      </c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5">
        <f t="shared" ref="EF384:EO384" si="1537">D384*EF$3</f>
        <v>-0.002271078519</v>
      </c>
      <c r="EG384" s="125">
        <f t="shared" si="1537"/>
        <v>0.3048394125</v>
      </c>
      <c r="EH384" s="125">
        <f t="shared" si="1537"/>
        <v>0.2428214281</v>
      </c>
      <c r="EI384" s="125">
        <f t="shared" si="1537"/>
        <v>-0.1689772262</v>
      </c>
      <c r="EJ384" s="125">
        <f t="shared" si="1537"/>
        <v>0.1554565161</v>
      </c>
      <c r="EK384" s="125">
        <f t="shared" si="1537"/>
        <v>-0.04002759357</v>
      </c>
      <c r="EL384" s="125">
        <f t="shared" si="1537"/>
        <v>0.1111976429</v>
      </c>
      <c r="EM384" s="125">
        <f t="shared" si="1537"/>
        <v>-0.06083079656</v>
      </c>
      <c r="EN384" s="125">
        <f t="shared" si="1537"/>
        <v>-0.04170123732</v>
      </c>
      <c r="EO384" s="125">
        <f t="shared" si="1537"/>
        <v>0.0261140065</v>
      </c>
      <c r="EP384" s="127">
        <f t="shared" si="17"/>
        <v>0.5266210739</v>
      </c>
      <c r="EQ384" s="127">
        <v>-0.01993983432938118</v>
      </c>
      <c r="ER384" s="127">
        <f t="shared" si="18"/>
        <v>0.5518324607</v>
      </c>
      <c r="ES384" s="127">
        <f t="shared" si="19"/>
        <v>0.0006356140262</v>
      </c>
      <c r="ET384" s="127">
        <f t="shared" si="20"/>
        <v>0.01403996194</v>
      </c>
    </row>
    <row r="385">
      <c r="A385" s="123">
        <f>'Yield Tabulations'!Z386</f>
        <v>0.3910891089</v>
      </c>
      <c r="B385" s="124">
        <f>'Yield Tabulations'!V386</f>
        <v>0.3948497854</v>
      </c>
      <c r="C385" s="124">
        <f>'Yield Tabulations'!W386</f>
        <v>0.3859649123</v>
      </c>
      <c r="D385" s="125">
        <f t="shared" si="11"/>
        <v>1</v>
      </c>
      <c r="E385" s="125">
        <f t="shared" ref="E385:M385" si="1538">POWER($B385,E$1)*POWER($C385,E$2)</f>
        <v>0.3859649123</v>
      </c>
      <c r="F385" s="125">
        <f t="shared" si="1538"/>
        <v>0.3948497854</v>
      </c>
      <c r="G385" s="125">
        <f t="shared" si="1538"/>
        <v>0.1489689135</v>
      </c>
      <c r="H385" s="125">
        <f t="shared" si="1538"/>
        <v>0.1523981628</v>
      </c>
      <c r="I385" s="125">
        <f t="shared" si="1538"/>
        <v>0.155906353</v>
      </c>
      <c r="J385" s="125">
        <f t="shared" si="1538"/>
        <v>0.05749677364</v>
      </c>
      <c r="K385" s="125">
        <f t="shared" si="1538"/>
        <v>0.05882034353</v>
      </c>
      <c r="L385" s="125">
        <f t="shared" si="1538"/>
        <v>0.06017438187</v>
      </c>
      <c r="M385" s="125">
        <f t="shared" si="1538"/>
        <v>0.06155959004</v>
      </c>
      <c r="N385" s="126">
        <f t="shared" ref="N385:DI385" si="1539">OFFSET($D385,0,N$2)*OFFSET($D385,0,N$3)</f>
        <v>1</v>
      </c>
      <c r="O385" s="126">
        <f t="shared" si="1539"/>
        <v>0.3859649123</v>
      </c>
      <c r="P385" s="126">
        <f t="shared" si="1539"/>
        <v>0.3948497854</v>
      </c>
      <c r="Q385" s="126">
        <f t="shared" si="1539"/>
        <v>0.1489689135</v>
      </c>
      <c r="R385" s="126">
        <f t="shared" si="1539"/>
        <v>0.1523981628</v>
      </c>
      <c r="S385" s="126">
        <f t="shared" si="1539"/>
        <v>0.155906353</v>
      </c>
      <c r="T385" s="126">
        <f t="shared" si="1539"/>
        <v>0.05749677364</v>
      </c>
      <c r="U385" s="126">
        <f t="shared" si="1539"/>
        <v>0.05882034353</v>
      </c>
      <c r="V385" s="126">
        <f t="shared" si="1539"/>
        <v>0.06017438187</v>
      </c>
      <c r="W385" s="126">
        <f t="shared" si="1539"/>
        <v>0.06155959004</v>
      </c>
      <c r="X385" s="126">
        <f t="shared" si="1539"/>
        <v>0.3859649123</v>
      </c>
      <c r="Y385" s="126">
        <f t="shared" si="1539"/>
        <v>0.1489689135</v>
      </c>
      <c r="Z385" s="126">
        <f t="shared" si="1539"/>
        <v>0.1523981628</v>
      </c>
      <c r="AA385" s="126">
        <f t="shared" si="1539"/>
        <v>0.05749677364</v>
      </c>
      <c r="AB385" s="126">
        <f t="shared" si="1539"/>
        <v>0.05882034353</v>
      </c>
      <c r="AC385" s="126">
        <f t="shared" si="1539"/>
        <v>0.06017438187</v>
      </c>
      <c r="AD385" s="126">
        <f t="shared" si="1539"/>
        <v>0.02219173719</v>
      </c>
      <c r="AE385" s="126">
        <f t="shared" si="1539"/>
        <v>0.02270258873</v>
      </c>
      <c r="AF385" s="126">
        <f t="shared" si="1539"/>
        <v>0.02322520002</v>
      </c>
      <c r="AG385" s="126">
        <f t="shared" si="1539"/>
        <v>0.02375984177</v>
      </c>
      <c r="AH385" s="126">
        <f t="shared" si="1539"/>
        <v>0.3948497854</v>
      </c>
      <c r="AI385" s="126">
        <f t="shared" si="1539"/>
        <v>0.1523981628</v>
      </c>
      <c r="AJ385" s="126">
        <f t="shared" si="1539"/>
        <v>0.155906353</v>
      </c>
      <c r="AK385" s="126">
        <f t="shared" si="1539"/>
        <v>0.05882034353</v>
      </c>
      <c r="AL385" s="126">
        <f t="shared" si="1539"/>
        <v>0.06017438187</v>
      </c>
      <c r="AM385" s="126">
        <f t="shared" si="1539"/>
        <v>0.06155959004</v>
      </c>
      <c r="AN385" s="126">
        <f t="shared" si="1539"/>
        <v>0.02270258873</v>
      </c>
      <c r="AO385" s="126">
        <f t="shared" si="1539"/>
        <v>0.02322520002</v>
      </c>
      <c r="AP385" s="126">
        <f t="shared" si="1539"/>
        <v>0.02375984177</v>
      </c>
      <c r="AQ385" s="126">
        <f t="shared" si="1539"/>
        <v>0.02430679092</v>
      </c>
      <c r="AR385" s="126">
        <f t="shared" si="1539"/>
        <v>0.1489689135</v>
      </c>
      <c r="AS385" s="126">
        <f t="shared" si="1539"/>
        <v>0.05749677364</v>
      </c>
      <c r="AT385" s="126">
        <f t="shared" si="1539"/>
        <v>0.05882034353</v>
      </c>
      <c r="AU385" s="126">
        <f t="shared" si="1539"/>
        <v>0.02219173719</v>
      </c>
      <c r="AV385" s="126">
        <f t="shared" si="1539"/>
        <v>0.02270258873</v>
      </c>
      <c r="AW385" s="126">
        <f t="shared" si="1539"/>
        <v>0.02322520002</v>
      </c>
      <c r="AX385" s="126">
        <f t="shared" si="1539"/>
        <v>0.008565231899</v>
      </c>
      <c r="AY385" s="126">
        <f t="shared" si="1539"/>
        <v>0.008762402668</v>
      </c>
      <c r="AZ385" s="126">
        <f t="shared" si="1539"/>
        <v>0.008964112289</v>
      </c>
      <c r="BA385" s="126">
        <f t="shared" si="1539"/>
        <v>0.009170465245</v>
      </c>
      <c r="BB385" s="126">
        <f t="shared" si="1539"/>
        <v>0.1523981628</v>
      </c>
      <c r="BC385" s="126">
        <f t="shared" si="1539"/>
        <v>0.05882034353</v>
      </c>
      <c r="BD385" s="126">
        <f t="shared" si="1539"/>
        <v>0.06017438187</v>
      </c>
      <c r="BE385" s="126">
        <f t="shared" si="1539"/>
        <v>0.02270258873</v>
      </c>
      <c r="BF385" s="126">
        <f t="shared" si="1539"/>
        <v>0.02322520002</v>
      </c>
      <c r="BG385" s="126">
        <f t="shared" si="1539"/>
        <v>0.02375984177</v>
      </c>
      <c r="BH385" s="126">
        <f t="shared" si="1539"/>
        <v>0.008762402668</v>
      </c>
      <c r="BI385" s="126">
        <f t="shared" si="1539"/>
        <v>0.008964112289</v>
      </c>
      <c r="BJ385" s="126">
        <f t="shared" si="1539"/>
        <v>0.009170465245</v>
      </c>
      <c r="BK385" s="126">
        <f t="shared" si="1539"/>
        <v>0.009381568424</v>
      </c>
      <c r="BL385" s="126">
        <f t="shared" si="1539"/>
        <v>0.155906353</v>
      </c>
      <c r="BM385" s="126">
        <f t="shared" si="1539"/>
        <v>0.06017438187</v>
      </c>
      <c r="BN385" s="126">
        <f t="shared" si="1539"/>
        <v>0.06155959004</v>
      </c>
      <c r="BO385" s="126">
        <f t="shared" si="1539"/>
        <v>0.02322520002</v>
      </c>
      <c r="BP385" s="126">
        <f t="shared" si="1539"/>
        <v>0.02375984177</v>
      </c>
      <c r="BQ385" s="126">
        <f t="shared" si="1539"/>
        <v>0.02430679092</v>
      </c>
      <c r="BR385" s="126">
        <f t="shared" si="1539"/>
        <v>0.008964112289</v>
      </c>
      <c r="BS385" s="126">
        <f t="shared" si="1539"/>
        <v>0.009170465245</v>
      </c>
      <c r="BT385" s="126">
        <f t="shared" si="1539"/>
        <v>0.009381568424</v>
      </c>
      <c r="BU385" s="126">
        <f t="shared" si="1539"/>
        <v>0.009597531178</v>
      </c>
      <c r="BV385" s="126">
        <f t="shared" si="1539"/>
        <v>0.05749677364</v>
      </c>
      <c r="BW385" s="126">
        <f t="shared" si="1539"/>
        <v>0.02219173719</v>
      </c>
      <c r="BX385" s="126">
        <f t="shared" si="1539"/>
        <v>0.02270258873</v>
      </c>
      <c r="BY385" s="126">
        <f t="shared" si="1539"/>
        <v>0.008565231899</v>
      </c>
      <c r="BZ385" s="126">
        <f t="shared" si="1539"/>
        <v>0.008762402668</v>
      </c>
      <c r="CA385" s="126">
        <f t="shared" si="1539"/>
        <v>0.008964112289</v>
      </c>
      <c r="CB385" s="126">
        <f t="shared" si="1539"/>
        <v>0.003305878979</v>
      </c>
      <c r="CC385" s="126">
        <f t="shared" si="1539"/>
        <v>0.003381979977</v>
      </c>
      <c r="CD385" s="126">
        <f t="shared" si="1539"/>
        <v>0.003459832813</v>
      </c>
      <c r="CE385" s="126">
        <f t="shared" si="1539"/>
        <v>0.003539477814</v>
      </c>
      <c r="CF385" s="126">
        <f t="shared" si="1539"/>
        <v>0.05882034353</v>
      </c>
      <c r="CG385" s="126">
        <f t="shared" si="1539"/>
        <v>0.02270258873</v>
      </c>
      <c r="CH385" s="126">
        <f t="shared" si="1539"/>
        <v>0.02322520002</v>
      </c>
      <c r="CI385" s="126">
        <f t="shared" si="1539"/>
        <v>0.008762402668</v>
      </c>
      <c r="CJ385" s="126">
        <f t="shared" si="1539"/>
        <v>0.008964112289</v>
      </c>
      <c r="CK385" s="126">
        <f t="shared" si="1539"/>
        <v>0.009170465245</v>
      </c>
      <c r="CL385" s="126">
        <f t="shared" si="1539"/>
        <v>0.003381979977</v>
      </c>
      <c r="CM385" s="126">
        <f t="shared" si="1539"/>
        <v>0.003459832813</v>
      </c>
      <c r="CN385" s="126">
        <f t="shared" si="1539"/>
        <v>0.003539477814</v>
      </c>
      <c r="CO385" s="126">
        <f t="shared" si="1539"/>
        <v>0.003620956234</v>
      </c>
      <c r="CP385" s="126">
        <f t="shared" si="1539"/>
        <v>0.06017438187</v>
      </c>
      <c r="CQ385" s="126">
        <f t="shared" si="1539"/>
        <v>0.02322520002</v>
      </c>
      <c r="CR385" s="126">
        <f t="shared" si="1539"/>
        <v>0.02375984177</v>
      </c>
      <c r="CS385" s="126">
        <f t="shared" si="1539"/>
        <v>0.008964112289</v>
      </c>
      <c r="CT385" s="126">
        <f t="shared" si="1539"/>
        <v>0.009170465245</v>
      </c>
      <c r="CU385" s="126">
        <f t="shared" si="1539"/>
        <v>0.009381568424</v>
      </c>
      <c r="CV385" s="126">
        <f t="shared" si="1539"/>
        <v>0.003459832813</v>
      </c>
      <c r="CW385" s="126">
        <f t="shared" si="1539"/>
        <v>0.003539477814</v>
      </c>
      <c r="CX385" s="126">
        <f t="shared" si="1539"/>
        <v>0.003620956234</v>
      </c>
      <c r="CY385" s="126">
        <f t="shared" si="1539"/>
        <v>0.003704310279</v>
      </c>
      <c r="CZ385" s="126">
        <f t="shared" si="1539"/>
        <v>0.06155959004</v>
      </c>
      <c r="DA385" s="126">
        <f t="shared" si="1539"/>
        <v>0.02375984177</v>
      </c>
      <c r="DB385" s="126">
        <f t="shared" si="1539"/>
        <v>0.02430679092</v>
      </c>
      <c r="DC385" s="126">
        <f t="shared" si="1539"/>
        <v>0.009170465245</v>
      </c>
      <c r="DD385" s="126">
        <f t="shared" si="1539"/>
        <v>0.009381568424</v>
      </c>
      <c r="DE385" s="126">
        <f t="shared" si="1539"/>
        <v>0.009597531178</v>
      </c>
      <c r="DF385" s="126">
        <f t="shared" si="1539"/>
        <v>0.003539477814</v>
      </c>
      <c r="DG385" s="126">
        <f t="shared" si="1539"/>
        <v>0.003620956234</v>
      </c>
      <c r="DH385" s="126">
        <f t="shared" si="1539"/>
        <v>0.003704310279</v>
      </c>
      <c r="DI385" s="126">
        <f t="shared" si="1539"/>
        <v>0.003789583126</v>
      </c>
      <c r="DJ385" s="126">
        <f t="shared" ref="DJ385:DS385" si="1540">$A385*OFFSET($D385,0,DJ$3)</f>
        <v>0.3910891089</v>
      </c>
      <c r="DK385" s="126">
        <f t="shared" si="1540"/>
        <v>0.1509466736</v>
      </c>
      <c r="DL385" s="126">
        <f t="shared" si="1540"/>
        <v>0.1544214507</v>
      </c>
      <c r="DM385" s="126">
        <f t="shared" si="1540"/>
        <v>0.05826011964</v>
      </c>
      <c r="DN385" s="126">
        <f t="shared" si="1540"/>
        <v>0.05960126168</v>
      </c>
      <c r="DO385" s="126">
        <f t="shared" si="1540"/>
        <v>0.06097327668</v>
      </c>
      <c r="DP385" s="126">
        <f t="shared" si="1540"/>
        <v>0.02248636197</v>
      </c>
      <c r="DQ385" s="126">
        <f t="shared" si="1540"/>
        <v>0.02300399574</v>
      </c>
      <c r="DR385" s="126">
        <f t="shared" si="1540"/>
        <v>0.02353354539</v>
      </c>
      <c r="DS385" s="126">
        <f t="shared" si="1540"/>
        <v>0.02407528521</v>
      </c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5">
        <f t="shared" ref="EF385:EO385" si="1541">D385*EF$3</f>
        <v>-0.002271078519</v>
      </c>
      <c r="EG385" s="125">
        <f t="shared" si="1541"/>
        <v>0.1709707889</v>
      </c>
      <c r="EH385" s="125">
        <f t="shared" si="1541"/>
        <v>0.226957558</v>
      </c>
      <c r="EI385" s="125">
        <f t="shared" si="1541"/>
        <v>-0.05315324415</v>
      </c>
      <c r="EJ385" s="125">
        <f t="shared" si="1541"/>
        <v>0.08149244933</v>
      </c>
      <c r="EK385" s="125">
        <f t="shared" si="1541"/>
        <v>-0.03496831963</v>
      </c>
      <c r="EL385" s="125">
        <f t="shared" si="1541"/>
        <v>0.01961769511</v>
      </c>
      <c r="EM385" s="125">
        <f t="shared" si="1541"/>
        <v>-0.01788474465</v>
      </c>
      <c r="EN385" s="125">
        <f t="shared" si="1541"/>
        <v>-0.0204321949</v>
      </c>
      <c r="EO385" s="125">
        <f t="shared" si="1541"/>
        <v>0.02132290787</v>
      </c>
      <c r="EP385" s="127">
        <f t="shared" si="17"/>
        <v>0.3916518174</v>
      </c>
      <c r="EQ385" s="127">
        <v>-0.01993983432938118</v>
      </c>
      <c r="ER385" s="127">
        <f t="shared" si="18"/>
        <v>0.3910891089</v>
      </c>
      <c r="ES385" s="127">
        <f t="shared" si="19"/>
        <v>0.0000003166408339</v>
      </c>
      <c r="ET385" s="127">
        <f t="shared" si="20"/>
        <v>0.001785316558</v>
      </c>
    </row>
    <row r="386">
      <c r="A386" s="123">
        <f>'Yield Tabulations'!Z387</f>
        <v>0.3113402062</v>
      </c>
      <c r="B386" s="124">
        <f>'Yield Tabulations'!V387</f>
        <v>0.3634812287</v>
      </c>
      <c r="C386" s="124">
        <f>'Yield Tabulations'!W387</f>
        <v>0.2317708333</v>
      </c>
      <c r="D386" s="125">
        <f t="shared" si="11"/>
        <v>1</v>
      </c>
      <c r="E386" s="125">
        <f t="shared" ref="E386:M386" si="1542">POWER($B386,E$1)*POWER($C386,E$2)</f>
        <v>0.2317708333</v>
      </c>
      <c r="F386" s="125">
        <f t="shared" si="1542"/>
        <v>0.3634812287</v>
      </c>
      <c r="G386" s="125">
        <f t="shared" si="1542"/>
        <v>0.05371771918</v>
      </c>
      <c r="H386" s="125">
        <f t="shared" si="1542"/>
        <v>0.08424434727</v>
      </c>
      <c r="I386" s="125">
        <f t="shared" si="1542"/>
        <v>0.1321186036</v>
      </c>
      <c r="J386" s="125">
        <f t="shared" si="1542"/>
        <v>0.01245020054</v>
      </c>
      <c r="K386" s="125">
        <f t="shared" si="1542"/>
        <v>0.01952538257</v>
      </c>
      <c r="L386" s="125">
        <f t="shared" si="1542"/>
        <v>0.03062123885</v>
      </c>
      <c r="M386" s="125">
        <f t="shared" si="1542"/>
        <v>0.04802263236</v>
      </c>
      <c r="N386" s="126">
        <f t="shared" ref="N386:DI386" si="1543">OFFSET($D386,0,N$2)*OFFSET($D386,0,N$3)</f>
        <v>1</v>
      </c>
      <c r="O386" s="126">
        <f t="shared" si="1543"/>
        <v>0.2317708333</v>
      </c>
      <c r="P386" s="126">
        <f t="shared" si="1543"/>
        <v>0.3634812287</v>
      </c>
      <c r="Q386" s="126">
        <f t="shared" si="1543"/>
        <v>0.05371771918</v>
      </c>
      <c r="R386" s="126">
        <f t="shared" si="1543"/>
        <v>0.08424434727</v>
      </c>
      <c r="S386" s="126">
        <f t="shared" si="1543"/>
        <v>0.1321186036</v>
      </c>
      <c r="T386" s="126">
        <f t="shared" si="1543"/>
        <v>0.01245020054</v>
      </c>
      <c r="U386" s="126">
        <f t="shared" si="1543"/>
        <v>0.01952538257</v>
      </c>
      <c r="V386" s="126">
        <f t="shared" si="1543"/>
        <v>0.03062123885</v>
      </c>
      <c r="W386" s="126">
        <f t="shared" si="1543"/>
        <v>0.04802263236</v>
      </c>
      <c r="X386" s="126">
        <f t="shared" si="1543"/>
        <v>0.2317708333</v>
      </c>
      <c r="Y386" s="126">
        <f t="shared" si="1543"/>
        <v>0.05371771918</v>
      </c>
      <c r="Z386" s="126">
        <f t="shared" si="1543"/>
        <v>0.08424434727</v>
      </c>
      <c r="AA386" s="126">
        <f t="shared" si="1543"/>
        <v>0.01245020054</v>
      </c>
      <c r="AB386" s="126">
        <f t="shared" si="1543"/>
        <v>0.01952538257</v>
      </c>
      <c r="AC386" s="126">
        <f t="shared" si="1543"/>
        <v>0.03062123885</v>
      </c>
      <c r="AD386" s="126">
        <f t="shared" si="1543"/>
        <v>0.002885593354</v>
      </c>
      <c r="AE386" s="126">
        <f t="shared" si="1543"/>
        <v>0.004525414189</v>
      </c>
      <c r="AF386" s="126">
        <f t="shared" si="1543"/>
        <v>0.007097110047</v>
      </c>
      <c r="AG386" s="126">
        <f t="shared" si="1543"/>
        <v>0.01113024552</v>
      </c>
      <c r="AH386" s="126">
        <f t="shared" si="1543"/>
        <v>0.3634812287</v>
      </c>
      <c r="AI386" s="126">
        <f t="shared" si="1543"/>
        <v>0.08424434727</v>
      </c>
      <c r="AJ386" s="126">
        <f t="shared" si="1543"/>
        <v>0.1321186036</v>
      </c>
      <c r="AK386" s="126">
        <f t="shared" si="1543"/>
        <v>0.01952538257</v>
      </c>
      <c r="AL386" s="126">
        <f t="shared" si="1543"/>
        <v>0.03062123885</v>
      </c>
      <c r="AM386" s="126">
        <f t="shared" si="1543"/>
        <v>0.04802263236</v>
      </c>
      <c r="AN386" s="126">
        <f t="shared" si="1543"/>
        <v>0.004525414189</v>
      </c>
      <c r="AO386" s="126">
        <f t="shared" si="1543"/>
        <v>0.007097110047</v>
      </c>
      <c r="AP386" s="126">
        <f t="shared" si="1543"/>
        <v>0.01113024552</v>
      </c>
      <c r="AQ386" s="126">
        <f t="shared" si="1543"/>
        <v>0.01745532542</v>
      </c>
      <c r="AR386" s="126">
        <f t="shared" si="1543"/>
        <v>0.05371771918</v>
      </c>
      <c r="AS386" s="126">
        <f t="shared" si="1543"/>
        <v>0.01245020054</v>
      </c>
      <c r="AT386" s="126">
        <f t="shared" si="1543"/>
        <v>0.01952538257</v>
      </c>
      <c r="AU386" s="126">
        <f t="shared" si="1543"/>
        <v>0.002885593354</v>
      </c>
      <c r="AV386" s="126">
        <f t="shared" si="1543"/>
        <v>0.004525414189</v>
      </c>
      <c r="AW386" s="126">
        <f t="shared" si="1543"/>
        <v>0.007097110047</v>
      </c>
      <c r="AX386" s="126">
        <f t="shared" si="1543"/>
        <v>0.0006687963764</v>
      </c>
      <c r="AY386" s="126">
        <f t="shared" si="1543"/>
        <v>0.001048859018</v>
      </c>
      <c r="AZ386" s="126">
        <f t="shared" si="1543"/>
        <v>0.00164490311</v>
      </c>
      <c r="BA386" s="126">
        <f t="shared" si="1543"/>
        <v>0.00257966628</v>
      </c>
      <c r="BB386" s="126">
        <f t="shared" si="1543"/>
        <v>0.08424434727</v>
      </c>
      <c r="BC386" s="126">
        <f t="shared" si="1543"/>
        <v>0.01952538257</v>
      </c>
      <c r="BD386" s="126">
        <f t="shared" si="1543"/>
        <v>0.03062123885</v>
      </c>
      <c r="BE386" s="126">
        <f t="shared" si="1543"/>
        <v>0.004525414189</v>
      </c>
      <c r="BF386" s="126">
        <f t="shared" si="1543"/>
        <v>0.007097110047</v>
      </c>
      <c r="BG386" s="126">
        <f t="shared" si="1543"/>
        <v>0.01113024552</v>
      </c>
      <c r="BH386" s="126">
        <f t="shared" si="1543"/>
        <v>0.001048859018</v>
      </c>
      <c r="BI386" s="126">
        <f t="shared" si="1543"/>
        <v>0.00164490311</v>
      </c>
      <c r="BJ386" s="126">
        <f t="shared" si="1543"/>
        <v>0.00257966628</v>
      </c>
      <c r="BK386" s="126">
        <f t="shared" si="1543"/>
        <v>0.004045635318</v>
      </c>
      <c r="BL386" s="126">
        <f t="shared" si="1543"/>
        <v>0.1321186036</v>
      </c>
      <c r="BM386" s="126">
        <f t="shared" si="1543"/>
        <v>0.03062123885</v>
      </c>
      <c r="BN386" s="126">
        <f t="shared" si="1543"/>
        <v>0.04802263236</v>
      </c>
      <c r="BO386" s="126">
        <f t="shared" si="1543"/>
        <v>0.007097110047</v>
      </c>
      <c r="BP386" s="126">
        <f t="shared" si="1543"/>
        <v>0.01113024552</v>
      </c>
      <c r="BQ386" s="126">
        <f t="shared" si="1543"/>
        <v>0.01745532542</v>
      </c>
      <c r="BR386" s="126">
        <f t="shared" si="1543"/>
        <v>0.00164490311</v>
      </c>
      <c r="BS386" s="126">
        <f t="shared" si="1543"/>
        <v>0.00257966628</v>
      </c>
      <c r="BT386" s="126">
        <f t="shared" si="1543"/>
        <v>0.004045635318</v>
      </c>
      <c r="BU386" s="126">
        <f t="shared" si="1543"/>
        <v>0.006344683129</v>
      </c>
      <c r="BV386" s="126">
        <f t="shared" si="1543"/>
        <v>0.01245020054</v>
      </c>
      <c r="BW386" s="126">
        <f t="shared" si="1543"/>
        <v>0.002885593354</v>
      </c>
      <c r="BX386" s="126">
        <f t="shared" si="1543"/>
        <v>0.004525414189</v>
      </c>
      <c r="BY386" s="126">
        <f t="shared" si="1543"/>
        <v>0.0006687963764</v>
      </c>
      <c r="BZ386" s="126">
        <f t="shared" si="1543"/>
        <v>0.001048859018</v>
      </c>
      <c r="CA386" s="126">
        <f t="shared" si="1543"/>
        <v>0.00164490311</v>
      </c>
      <c r="CB386" s="126">
        <f t="shared" si="1543"/>
        <v>0.0001550074935</v>
      </c>
      <c r="CC386" s="126">
        <f t="shared" si="1543"/>
        <v>0.0002430949286</v>
      </c>
      <c r="CD386" s="126">
        <f t="shared" si="1543"/>
        <v>0.0003812405645</v>
      </c>
      <c r="CE386" s="126">
        <f t="shared" si="1543"/>
        <v>0.0005978914034</v>
      </c>
      <c r="CF386" s="126">
        <f t="shared" si="1543"/>
        <v>0.01952538257</v>
      </c>
      <c r="CG386" s="126">
        <f t="shared" si="1543"/>
        <v>0.004525414189</v>
      </c>
      <c r="CH386" s="126">
        <f t="shared" si="1543"/>
        <v>0.007097110047</v>
      </c>
      <c r="CI386" s="126">
        <f t="shared" si="1543"/>
        <v>0.001048859018</v>
      </c>
      <c r="CJ386" s="126">
        <f t="shared" si="1543"/>
        <v>0.00164490311</v>
      </c>
      <c r="CK386" s="126">
        <f t="shared" si="1543"/>
        <v>0.00257966628</v>
      </c>
      <c r="CL386" s="126">
        <f t="shared" si="1543"/>
        <v>0.0002430949286</v>
      </c>
      <c r="CM386" s="126">
        <f t="shared" si="1543"/>
        <v>0.0003812405645</v>
      </c>
      <c r="CN386" s="126">
        <f t="shared" si="1543"/>
        <v>0.0005978914034</v>
      </c>
      <c r="CO386" s="126">
        <f t="shared" si="1543"/>
        <v>0.000937660269</v>
      </c>
      <c r="CP386" s="126">
        <f t="shared" si="1543"/>
        <v>0.03062123885</v>
      </c>
      <c r="CQ386" s="126">
        <f t="shared" si="1543"/>
        <v>0.007097110047</v>
      </c>
      <c r="CR386" s="126">
        <f t="shared" si="1543"/>
        <v>0.01113024552</v>
      </c>
      <c r="CS386" s="126">
        <f t="shared" si="1543"/>
        <v>0.00164490311</v>
      </c>
      <c r="CT386" s="126">
        <f t="shared" si="1543"/>
        <v>0.00257966628</v>
      </c>
      <c r="CU386" s="126">
        <f t="shared" si="1543"/>
        <v>0.004045635318</v>
      </c>
      <c r="CV386" s="126">
        <f t="shared" si="1543"/>
        <v>0.0003812405645</v>
      </c>
      <c r="CW386" s="126">
        <f t="shared" si="1543"/>
        <v>0.0005978914034</v>
      </c>
      <c r="CX386" s="126">
        <f t="shared" si="1543"/>
        <v>0.000937660269</v>
      </c>
      <c r="CY386" s="126">
        <f t="shared" si="1543"/>
        <v>0.001470512496</v>
      </c>
      <c r="CZ386" s="126">
        <f t="shared" si="1543"/>
        <v>0.04802263236</v>
      </c>
      <c r="DA386" s="126">
        <f t="shared" si="1543"/>
        <v>0.01113024552</v>
      </c>
      <c r="DB386" s="126">
        <f t="shared" si="1543"/>
        <v>0.01745532542</v>
      </c>
      <c r="DC386" s="126">
        <f t="shared" si="1543"/>
        <v>0.00257966628</v>
      </c>
      <c r="DD386" s="126">
        <f t="shared" si="1543"/>
        <v>0.004045635318</v>
      </c>
      <c r="DE386" s="126">
        <f t="shared" si="1543"/>
        <v>0.006344683129</v>
      </c>
      <c r="DF386" s="126">
        <f t="shared" si="1543"/>
        <v>0.0005978914034</v>
      </c>
      <c r="DG386" s="126">
        <f t="shared" si="1543"/>
        <v>0.000937660269</v>
      </c>
      <c r="DH386" s="126">
        <f t="shared" si="1543"/>
        <v>0.001470512496</v>
      </c>
      <c r="DI386" s="126">
        <f t="shared" si="1543"/>
        <v>0.002306173219</v>
      </c>
      <c r="DJ386" s="126">
        <f t="shared" ref="DJ386:DS386" si="1544">$A386*OFFSET($D386,0,DJ$3)</f>
        <v>0.3113402062</v>
      </c>
      <c r="DK386" s="126">
        <f t="shared" si="1544"/>
        <v>0.07215957904</v>
      </c>
      <c r="DL386" s="126">
        <f t="shared" si="1544"/>
        <v>0.1131663207</v>
      </c>
      <c r="DM386" s="126">
        <f t="shared" si="1544"/>
        <v>0.01672448577</v>
      </c>
      <c r="DN386" s="126">
        <f t="shared" si="1544"/>
        <v>0.02622865245</v>
      </c>
      <c r="DO386" s="126">
        <f t="shared" si="1544"/>
        <v>0.04113383328</v>
      </c>
      <c r="DP386" s="126">
        <f t="shared" si="1544"/>
        <v>0.003876248003</v>
      </c>
      <c r="DQ386" s="126">
        <f t="shared" si="1544"/>
        <v>0.006079036635</v>
      </c>
      <c r="DR386" s="126">
        <f t="shared" si="1544"/>
        <v>0.009533622818</v>
      </c>
      <c r="DS386" s="126">
        <f t="shared" si="1544"/>
        <v>0.01495137626</v>
      </c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5">
        <f t="shared" ref="EF386:EO386" si="1545">D386*EF$3</f>
        <v>-0.002271078519</v>
      </c>
      <c r="EG386" s="125">
        <f t="shared" si="1545"/>
        <v>0.102667473</v>
      </c>
      <c r="EH386" s="125">
        <f t="shared" si="1545"/>
        <v>0.2089270783</v>
      </c>
      <c r="EI386" s="125">
        <f t="shared" si="1545"/>
        <v>-0.01916689177</v>
      </c>
      <c r="EJ386" s="125">
        <f t="shared" si="1545"/>
        <v>0.04504830029</v>
      </c>
      <c r="EK386" s="125">
        <f t="shared" si="1545"/>
        <v>-0.02963295253</v>
      </c>
      <c r="EL386" s="125">
        <f t="shared" si="1545"/>
        <v>0.004247964239</v>
      </c>
      <c r="EM386" s="125">
        <f t="shared" si="1545"/>
        <v>-0.005936831722</v>
      </c>
      <c r="EN386" s="125">
        <f t="shared" si="1545"/>
        <v>-0.01039743327</v>
      </c>
      <c r="EO386" s="125">
        <f t="shared" si="1545"/>
        <v>0.01663399911</v>
      </c>
      <c r="EP386" s="127">
        <f t="shared" si="17"/>
        <v>0.3101196272</v>
      </c>
      <c r="EQ386" s="127">
        <v>-0.01993983432938118</v>
      </c>
      <c r="ER386" s="127">
        <f t="shared" si="18"/>
        <v>0.3113402062</v>
      </c>
      <c r="ES386" s="127">
        <f t="shared" si="19"/>
        <v>0.000001489813167</v>
      </c>
      <c r="ET386" s="127">
        <f t="shared" si="20"/>
        <v>0.01488446585</v>
      </c>
    </row>
    <row r="387">
      <c r="A387" s="123">
        <f>'Yield Tabulations'!Z388</f>
        <v>0.4549356223</v>
      </c>
      <c r="B387" s="124">
        <f>'Yield Tabulations'!V388</f>
        <v>0.5393258427</v>
      </c>
      <c r="C387" s="124">
        <f>'Yield Tabulations'!W388</f>
        <v>0.3222958057</v>
      </c>
      <c r="D387" s="125">
        <f t="shared" si="11"/>
        <v>1</v>
      </c>
      <c r="E387" s="125">
        <f t="shared" ref="E387:M387" si="1546">POWER($B387,E$1)*POWER($C387,E$2)</f>
        <v>0.3222958057</v>
      </c>
      <c r="F387" s="125">
        <f t="shared" si="1546"/>
        <v>0.5393258427</v>
      </c>
      <c r="G387" s="125">
        <f t="shared" si="1546"/>
        <v>0.1038745864</v>
      </c>
      <c r="H387" s="125">
        <f t="shared" si="1546"/>
        <v>0.173822457</v>
      </c>
      <c r="I387" s="125">
        <f t="shared" si="1546"/>
        <v>0.2908723646</v>
      </c>
      <c r="J387" s="125">
        <f t="shared" si="1546"/>
        <v>0.03347834352</v>
      </c>
      <c r="K387" s="125">
        <f t="shared" si="1546"/>
        <v>0.05602224884</v>
      </c>
      <c r="L387" s="125">
        <f t="shared" si="1546"/>
        <v>0.09374694312</v>
      </c>
      <c r="M387" s="125">
        <f t="shared" si="1546"/>
        <v>0.1568749832</v>
      </c>
      <c r="N387" s="126">
        <f t="shared" ref="N387:DI387" si="1547">OFFSET($D387,0,N$2)*OFFSET($D387,0,N$3)</f>
        <v>1</v>
      </c>
      <c r="O387" s="126">
        <f t="shared" si="1547"/>
        <v>0.3222958057</v>
      </c>
      <c r="P387" s="126">
        <f t="shared" si="1547"/>
        <v>0.5393258427</v>
      </c>
      <c r="Q387" s="126">
        <f t="shared" si="1547"/>
        <v>0.1038745864</v>
      </c>
      <c r="R387" s="126">
        <f t="shared" si="1547"/>
        <v>0.173822457</v>
      </c>
      <c r="S387" s="126">
        <f t="shared" si="1547"/>
        <v>0.2908723646</v>
      </c>
      <c r="T387" s="126">
        <f t="shared" si="1547"/>
        <v>0.03347834352</v>
      </c>
      <c r="U387" s="126">
        <f t="shared" si="1547"/>
        <v>0.05602224884</v>
      </c>
      <c r="V387" s="126">
        <f t="shared" si="1547"/>
        <v>0.09374694312</v>
      </c>
      <c r="W387" s="126">
        <f t="shared" si="1547"/>
        <v>0.1568749832</v>
      </c>
      <c r="X387" s="126">
        <f t="shared" si="1547"/>
        <v>0.3222958057</v>
      </c>
      <c r="Y387" s="126">
        <f t="shared" si="1547"/>
        <v>0.1038745864</v>
      </c>
      <c r="Z387" s="126">
        <f t="shared" si="1547"/>
        <v>0.173822457</v>
      </c>
      <c r="AA387" s="126">
        <f t="shared" si="1547"/>
        <v>0.03347834352</v>
      </c>
      <c r="AB387" s="126">
        <f t="shared" si="1547"/>
        <v>0.05602224884</v>
      </c>
      <c r="AC387" s="126">
        <f t="shared" si="1547"/>
        <v>0.09374694312</v>
      </c>
      <c r="AD387" s="126">
        <f t="shared" si="1547"/>
        <v>0.0107899297</v>
      </c>
      <c r="AE387" s="126">
        <f t="shared" si="1547"/>
        <v>0.01805573583</v>
      </c>
      <c r="AF387" s="126">
        <f t="shared" si="1547"/>
        <v>0.03021424657</v>
      </c>
      <c r="AG387" s="126">
        <f t="shared" si="1547"/>
        <v>0.0505601491</v>
      </c>
      <c r="AH387" s="126">
        <f t="shared" si="1547"/>
        <v>0.5393258427</v>
      </c>
      <c r="AI387" s="126">
        <f t="shared" si="1547"/>
        <v>0.173822457</v>
      </c>
      <c r="AJ387" s="126">
        <f t="shared" si="1547"/>
        <v>0.2908723646</v>
      </c>
      <c r="AK387" s="126">
        <f t="shared" si="1547"/>
        <v>0.05602224884</v>
      </c>
      <c r="AL387" s="126">
        <f t="shared" si="1547"/>
        <v>0.09374694312</v>
      </c>
      <c r="AM387" s="126">
        <f t="shared" si="1547"/>
        <v>0.1568749832</v>
      </c>
      <c r="AN387" s="126">
        <f t="shared" si="1547"/>
        <v>0.01805573583</v>
      </c>
      <c r="AO387" s="126">
        <f t="shared" si="1547"/>
        <v>0.03021424657</v>
      </c>
      <c r="AP387" s="126">
        <f t="shared" si="1547"/>
        <v>0.0505601491</v>
      </c>
      <c r="AQ387" s="126">
        <f t="shared" si="1547"/>
        <v>0.08460673249</v>
      </c>
      <c r="AR387" s="126">
        <f t="shared" si="1547"/>
        <v>0.1038745864</v>
      </c>
      <c r="AS387" s="126">
        <f t="shared" si="1547"/>
        <v>0.03347834352</v>
      </c>
      <c r="AT387" s="126">
        <f t="shared" si="1547"/>
        <v>0.05602224884</v>
      </c>
      <c r="AU387" s="126">
        <f t="shared" si="1547"/>
        <v>0.0107899297</v>
      </c>
      <c r="AV387" s="126">
        <f t="shared" si="1547"/>
        <v>0.01805573583</v>
      </c>
      <c r="AW387" s="126">
        <f t="shared" si="1547"/>
        <v>0.03021424657</v>
      </c>
      <c r="AX387" s="126">
        <f t="shared" si="1547"/>
        <v>0.003477549086</v>
      </c>
      <c r="AY387" s="126">
        <f t="shared" si="1547"/>
        <v>0.005819287928</v>
      </c>
      <c r="AZ387" s="126">
        <f t="shared" si="1547"/>
        <v>0.009737924942</v>
      </c>
      <c r="BA387" s="126">
        <f t="shared" si="1547"/>
        <v>0.01629532399</v>
      </c>
      <c r="BB387" s="126">
        <f t="shared" si="1547"/>
        <v>0.173822457</v>
      </c>
      <c r="BC387" s="126">
        <f t="shared" si="1547"/>
        <v>0.05602224884</v>
      </c>
      <c r="BD387" s="126">
        <f t="shared" si="1547"/>
        <v>0.09374694312</v>
      </c>
      <c r="BE387" s="126">
        <f t="shared" si="1547"/>
        <v>0.01805573583</v>
      </c>
      <c r="BF387" s="126">
        <f t="shared" si="1547"/>
        <v>0.03021424657</v>
      </c>
      <c r="BG387" s="126">
        <f t="shared" si="1547"/>
        <v>0.0505601491</v>
      </c>
      <c r="BH387" s="126">
        <f t="shared" si="1547"/>
        <v>0.005819287928</v>
      </c>
      <c r="BI387" s="126">
        <f t="shared" si="1547"/>
        <v>0.009737924942</v>
      </c>
      <c r="BJ387" s="126">
        <f t="shared" si="1547"/>
        <v>0.01629532399</v>
      </c>
      <c r="BK387" s="126">
        <f t="shared" si="1547"/>
        <v>0.02726839502</v>
      </c>
      <c r="BL387" s="126">
        <f t="shared" si="1547"/>
        <v>0.2908723646</v>
      </c>
      <c r="BM387" s="126">
        <f t="shared" si="1547"/>
        <v>0.09374694312</v>
      </c>
      <c r="BN387" s="126">
        <f t="shared" si="1547"/>
        <v>0.1568749832</v>
      </c>
      <c r="BO387" s="126">
        <f t="shared" si="1547"/>
        <v>0.03021424657</v>
      </c>
      <c r="BP387" s="126">
        <f t="shared" si="1547"/>
        <v>0.0505601491</v>
      </c>
      <c r="BQ387" s="126">
        <f t="shared" si="1547"/>
        <v>0.08460673249</v>
      </c>
      <c r="BR387" s="126">
        <f t="shared" si="1547"/>
        <v>0.009737924942</v>
      </c>
      <c r="BS387" s="126">
        <f t="shared" si="1547"/>
        <v>0.01629532399</v>
      </c>
      <c r="BT387" s="126">
        <f t="shared" si="1547"/>
        <v>0.02726839502</v>
      </c>
      <c r="BU387" s="126">
        <f t="shared" si="1547"/>
        <v>0.0456305973</v>
      </c>
      <c r="BV387" s="126">
        <f t="shared" si="1547"/>
        <v>0.03347834352</v>
      </c>
      <c r="BW387" s="126">
        <f t="shared" si="1547"/>
        <v>0.0107899297</v>
      </c>
      <c r="BX387" s="126">
        <f t="shared" si="1547"/>
        <v>0.01805573583</v>
      </c>
      <c r="BY387" s="126">
        <f t="shared" si="1547"/>
        <v>0.003477549086</v>
      </c>
      <c r="BZ387" s="126">
        <f t="shared" si="1547"/>
        <v>0.005819287928</v>
      </c>
      <c r="CA387" s="126">
        <f t="shared" si="1547"/>
        <v>0.009737924942</v>
      </c>
      <c r="CB387" s="126">
        <f t="shared" si="1547"/>
        <v>0.001120799485</v>
      </c>
      <c r="CC387" s="126">
        <f t="shared" si="1547"/>
        <v>0.001875532091</v>
      </c>
      <c r="CD387" s="126">
        <f t="shared" si="1547"/>
        <v>0.003138492365</v>
      </c>
      <c r="CE387" s="126">
        <f t="shared" si="1547"/>
        <v>0.005251914576</v>
      </c>
      <c r="CF387" s="126">
        <f t="shared" si="1547"/>
        <v>0.05602224884</v>
      </c>
      <c r="CG387" s="126">
        <f t="shared" si="1547"/>
        <v>0.01805573583</v>
      </c>
      <c r="CH387" s="126">
        <f t="shared" si="1547"/>
        <v>0.03021424657</v>
      </c>
      <c r="CI387" s="126">
        <f t="shared" si="1547"/>
        <v>0.005819287928</v>
      </c>
      <c r="CJ387" s="126">
        <f t="shared" si="1547"/>
        <v>0.009737924942</v>
      </c>
      <c r="CK387" s="126">
        <f t="shared" si="1547"/>
        <v>0.01629532399</v>
      </c>
      <c r="CL387" s="126">
        <f t="shared" si="1547"/>
        <v>0.001875532091</v>
      </c>
      <c r="CM387" s="126">
        <f t="shared" si="1547"/>
        <v>0.003138492365</v>
      </c>
      <c r="CN387" s="126">
        <f t="shared" si="1547"/>
        <v>0.005251914576</v>
      </c>
      <c r="CO387" s="126">
        <f t="shared" si="1547"/>
        <v>0.008788489344</v>
      </c>
      <c r="CP387" s="126">
        <f t="shared" si="1547"/>
        <v>0.09374694312</v>
      </c>
      <c r="CQ387" s="126">
        <f t="shared" si="1547"/>
        <v>0.03021424657</v>
      </c>
      <c r="CR387" s="126">
        <f t="shared" si="1547"/>
        <v>0.0505601491</v>
      </c>
      <c r="CS387" s="126">
        <f t="shared" si="1547"/>
        <v>0.009737924942</v>
      </c>
      <c r="CT387" s="126">
        <f t="shared" si="1547"/>
        <v>0.01629532399</v>
      </c>
      <c r="CU387" s="126">
        <f t="shared" si="1547"/>
        <v>0.02726839502</v>
      </c>
      <c r="CV387" s="126">
        <f t="shared" si="1547"/>
        <v>0.003138492365</v>
      </c>
      <c r="CW387" s="126">
        <f t="shared" si="1547"/>
        <v>0.005251914576</v>
      </c>
      <c r="CX387" s="126">
        <f t="shared" si="1547"/>
        <v>0.008788489344</v>
      </c>
      <c r="CY387" s="126">
        <f t="shared" si="1547"/>
        <v>0.01470655012</v>
      </c>
      <c r="CZ387" s="126">
        <f t="shared" si="1547"/>
        <v>0.1568749832</v>
      </c>
      <c r="DA387" s="126">
        <f t="shared" si="1547"/>
        <v>0.0505601491</v>
      </c>
      <c r="DB387" s="126">
        <f t="shared" si="1547"/>
        <v>0.08460673249</v>
      </c>
      <c r="DC387" s="126">
        <f t="shared" si="1547"/>
        <v>0.01629532399</v>
      </c>
      <c r="DD387" s="126">
        <f t="shared" si="1547"/>
        <v>0.02726839502</v>
      </c>
      <c r="DE387" s="126">
        <f t="shared" si="1547"/>
        <v>0.0456305973</v>
      </c>
      <c r="DF387" s="126">
        <f t="shared" si="1547"/>
        <v>0.005251914576</v>
      </c>
      <c r="DG387" s="126">
        <f t="shared" si="1547"/>
        <v>0.008788489344</v>
      </c>
      <c r="DH387" s="126">
        <f t="shared" si="1547"/>
        <v>0.01470655012</v>
      </c>
      <c r="DI387" s="126">
        <f t="shared" si="1547"/>
        <v>0.02460976034</v>
      </c>
      <c r="DJ387" s="126">
        <f t="shared" ref="DJ387:DS387" si="1548">$A387*OFFSET($D387,0,DJ$3)</f>
        <v>0.4549356223</v>
      </c>
      <c r="DK387" s="126">
        <f t="shared" si="1548"/>
        <v>0.146623843</v>
      </c>
      <c r="DL387" s="126">
        <f t="shared" si="1548"/>
        <v>0.2453585379</v>
      </c>
      <c r="DM387" s="126">
        <f t="shared" si="1548"/>
        <v>0.04725624961</v>
      </c>
      <c r="DN387" s="126">
        <f t="shared" si="1548"/>
        <v>0.07907802766</v>
      </c>
      <c r="DO387" s="126">
        <f t="shared" si="1548"/>
        <v>0.1323282002</v>
      </c>
      <c r="DP387" s="126">
        <f t="shared" si="1548"/>
        <v>0.01523049104</v>
      </c>
      <c r="DQ387" s="126">
        <f t="shared" si="1548"/>
        <v>0.02548651664</v>
      </c>
      <c r="DR387" s="126">
        <f t="shared" si="1548"/>
        <v>0.04264882391</v>
      </c>
      <c r="DS387" s="126">
        <f t="shared" si="1548"/>
        <v>0.07136801809</v>
      </c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5">
        <f t="shared" ref="EF387:EO387" si="1549">D387*EF$3</f>
        <v>-0.002271078519</v>
      </c>
      <c r="EG387" s="125">
        <f t="shared" si="1549"/>
        <v>0.1427672994</v>
      </c>
      <c r="EH387" s="125">
        <f t="shared" si="1549"/>
        <v>0.3100016278</v>
      </c>
      <c r="EI387" s="125">
        <f t="shared" si="1549"/>
        <v>-0.03706324441</v>
      </c>
      <c r="EJ387" s="125">
        <f t="shared" si="1549"/>
        <v>0.09294874369</v>
      </c>
      <c r="EK387" s="125">
        <f t="shared" si="1549"/>
        <v>-0.06523991883</v>
      </c>
      <c r="EL387" s="125">
        <f t="shared" si="1549"/>
        <v>0.01142269199</v>
      </c>
      <c r="EM387" s="125">
        <f t="shared" si="1549"/>
        <v>-0.01703396402</v>
      </c>
      <c r="EN387" s="125">
        <f t="shared" si="1549"/>
        <v>-0.03183174888</v>
      </c>
      <c r="EO387" s="125">
        <f t="shared" si="1549"/>
        <v>0.05433809438</v>
      </c>
      <c r="EP387" s="127">
        <f t="shared" si="17"/>
        <v>0.4580385026</v>
      </c>
      <c r="EQ387" s="127">
        <v>-0.01993983432938118</v>
      </c>
      <c r="ER387" s="127">
        <f t="shared" si="18"/>
        <v>0.4549356223</v>
      </c>
      <c r="ES387" s="127">
        <f t="shared" si="19"/>
        <v>0.000009627865945</v>
      </c>
      <c r="ET387" s="127">
        <f t="shared" si="20"/>
        <v>0.0004662795407</v>
      </c>
    </row>
    <row r="388">
      <c r="A388" s="123">
        <f>'Yield Tabulations'!Z389</f>
        <v>0.34375</v>
      </c>
      <c r="B388" s="124">
        <f>'Yield Tabulations'!V389</f>
        <v>0.3704918033</v>
      </c>
      <c r="C388" s="124">
        <f>'Yield Tabulations'!W389</f>
        <v>0.3010471204</v>
      </c>
      <c r="D388" s="125">
        <f t="shared" si="11"/>
        <v>1</v>
      </c>
      <c r="E388" s="125">
        <f t="shared" ref="E388:M388" si="1550">POWER($B388,E$1)*POWER($C388,E$2)</f>
        <v>0.3010471204</v>
      </c>
      <c r="F388" s="125">
        <f t="shared" si="1550"/>
        <v>0.3704918033</v>
      </c>
      <c r="G388" s="125">
        <f t="shared" si="1550"/>
        <v>0.09062936871</v>
      </c>
      <c r="H388" s="125">
        <f t="shared" si="1550"/>
        <v>0.1115354905</v>
      </c>
      <c r="I388" s="125">
        <f t="shared" si="1550"/>
        <v>0.1372641763</v>
      </c>
      <c r="J388" s="125">
        <f t="shared" si="1550"/>
        <v>0.02728371048</v>
      </c>
      <c r="K388" s="125">
        <f t="shared" si="1550"/>
        <v>0.03357743824</v>
      </c>
      <c r="L388" s="125">
        <f t="shared" si="1550"/>
        <v>0.04132298501</v>
      </c>
      <c r="M388" s="125">
        <f t="shared" si="1550"/>
        <v>0.0508552522</v>
      </c>
      <c r="N388" s="126">
        <f t="shared" ref="N388:DI388" si="1551">OFFSET($D388,0,N$2)*OFFSET($D388,0,N$3)</f>
        <v>1</v>
      </c>
      <c r="O388" s="126">
        <f t="shared" si="1551"/>
        <v>0.3010471204</v>
      </c>
      <c r="P388" s="126">
        <f t="shared" si="1551"/>
        <v>0.3704918033</v>
      </c>
      <c r="Q388" s="126">
        <f t="shared" si="1551"/>
        <v>0.09062936871</v>
      </c>
      <c r="R388" s="126">
        <f t="shared" si="1551"/>
        <v>0.1115354905</v>
      </c>
      <c r="S388" s="126">
        <f t="shared" si="1551"/>
        <v>0.1372641763</v>
      </c>
      <c r="T388" s="126">
        <f t="shared" si="1551"/>
        <v>0.02728371048</v>
      </c>
      <c r="U388" s="126">
        <f t="shared" si="1551"/>
        <v>0.03357743824</v>
      </c>
      <c r="V388" s="126">
        <f t="shared" si="1551"/>
        <v>0.04132298501</v>
      </c>
      <c r="W388" s="126">
        <f t="shared" si="1551"/>
        <v>0.0508552522</v>
      </c>
      <c r="X388" s="126">
        <f t="shared" si="1551"/>
        <v>0.3010471204</v>
      </c>
      <c r="Y388" s="126">
        <f t="shared" si="1551"/>
        <v>0.09062936871</v>
      </c>
      <c r="Z388" s="126">
        <f t="shared" si="1551"/>
        <v>0.1115354905</v>
      </c>
      <c r="AA388" s="126">
        <f t="shared" si="1551"/>
        <v>0.02728371048</v>
      </c>
      <c r="AB388" s="126">
        <f t="shared" si="1551"/>
        <v>0.03357743824</v>
      </c>
      <c r="AC388" s="126">
        <f t="shared" si="1551"/>
        <v>0.04132298501</v>
      </c>
      <c r="AD388" s="126">
        <f t="shared" si="1551"/>
        <v>0.008213682473</v>
      </c>
      <c r="AE388" s="126">
        <f t="shared" si="1551"/>
        <v>0.01010839109</v>
      </c>
      <c r="AF388" s="126">
        <f t="shared" si="1551"/>
        <v>0.01244016564</v>
      </c>
      <c r="AG388" s="126">
        <f t="shared" si="1551"/>
        <v>0.01530982723</v>
      </c>
      <c r="AH388" s="126">
        <f t="shared" si="1551"/>
        <v>0.3704918033</v>
      </c>
      <c r="AI388" s="126">
        <f t="shared" si="1551"/>
        <v>0.1115354905</v>
      </c>
      <c r="AJ388" s="126">
        <f t="shared" si="1551"/>
        <v>0.1372641763</v>
      </c>
      <c r="AK388" s="126">
        <f t="shared" si="1551"/>
        <v>0.03357743824</v>
      </c>
      <c r="AL388" s="126">
        <f t="shared" si="1551"/>
        <v>0.04132298501</v>
      </c>
      <c r="AM388" s="126">
        <f t="shared" si="1551"/>
        <v>0.0508552522</v>
      </c>
      <c r="AN388" s="126">
        <f t="shared" si="1551"/>
        <v>0.01010839109</v>
      </c>
      <c r="AO388" s="126">
        <f t="shared" si="1551"/>
        <v>0.01244016564</v>
      </c>
      <c r="AP388" s="126">
        <f t="shared" si="1551"/>
        <v>0.01530982723</v>
      </c>
      <c r="AQ388" s="126">
        <f t="shared" si="1551"/>
        <v>0.01884145409</v>
      </c>
      <c r="AR388" s="126">
        <f t="shared" si="1551"/>
        <v>0.09062936871</v>
      </c>
      <c r="AS388" s="126">
        <f t="shared" si="1551"/>
        <v>0.02728371048</v>
      </c>
      <c r="AT388" s="126">
        <f t="shared" si="1551"/>
        <v>0.03357743824</v>
      </c>
      <c r="AU388" s="126">
        <f t="shared" si="1551"/>
        <v>0.008213682473</v>
      </c>
      <c r="AV388" s="126">
        <f t="shared" si="1551"/>
        <v>0.01010839109</v>
      </c>
      <c r="AW388" s="126">
        <f t="shared" si="1551"/>
        <v>0.01244016564</v>
      </c>
      <c r="AX388" s="126">
        <f t="shared" si="1551"/>
        <v>0.002472705457</v>
      </c>
      <c r="AY388" s="126">
        <f t="shared" si="1551"/>
        <v>0.003043102031</v>
      </c>
      <c r="AZ388" s="126">
        <f t="shared" si="1551"/>
        <v>0.003745076045</v>
      </c>
      <c r="BA388" s="126">
        <f t="shared" si="1551"/>
        <v>0.004608979403</v>
      </c>
      <c r="BB388" s="126">
        <f t="shared" si="1551"/>
        <v>0.1115354905</v>
      </c>
      <c r="BC388" s="126">
        <f t="shared" si="1551"/>
        <v>0.03357743824</v>
      </c>
      <c r="BD388" s="126">
        <f t="shared" si="1551"/>
        <v>0.04132298501</v>
      </c>
      <c r="BE388" s="126">
        <f t="shared" si="1551"/>
        <v>0.01010839109</v>
      </c>
      <c r="BF388" s="126">
        <f t="shared" si="1551"/>
        <v>0.01244016564</v>
      </c>
      <c r="BG388" s="126">
        <f t="shared" si="1551"/>
        <v>0.01530982723</v>
      </c>
      <c r="BH388" s="126">
        <f t="shared" si="1551"/>
        <v>0.003043102031</v>
      </c>
      <c r="BI388" s="126">
        <f t="shared" si="1551"/>
        <v>0.003745076045</v>
      </c>
      <c r="BJ388" s="126">
        <f t="shared" si="1551"/>
        <v>0.004608979403</v>
      </c>
      <c r="BK388" s="126">
        <f t="shared" si="1551"/>
        <v>0.0056721655</v>
      </c>
      <c r="BL388" s="126">
        <f t="shared" si="1551"/>
        <v>0.1372641763</v>
      </c>
      <c r="BM388" s="126">
        <f t="shared" si="1551"/>
        <v>0.04132298501</v>
      </c>
      <c r="BN388" s="126">
        <f t="shared" si="1551"/>
        <v>0.0508552522</v>
      </c>
      <c r="BO388" s="126">
        <f t="shared" si="1551"/>
        <v>0.01244016564</v>
      </c>
      <c r="BP388" s="126">
        <f t="shared" si="1551"/>
        <v>0.01530982723</v>
      </c>
      <c r="BQ388" s="126">
        <f t="shared" si="1551"/>
        <v>0.01884145409</v>
      </c>
      <c r="BR388" s="126">
        <f t="shared" si="1551"/>
        <v>0.003745076045</v>
      </c>
      <c r="BS388" s="126">
        <f t="shared" si="1551"/>
        <v>0.004608979403</v>
      </c>
      <c r="BT388" s="126">
        <f t="shared" si="1551"/>
        <v>0.0056721655</v>
      </c>
      <c r="BU388" s="126">
        <f t="shared" si="1551"/>
        <v>0.006980604304</v>
      </c>
      <c r="BV388" s="126">
        <f t="shared" si="1551"/>
        <v>0.02728371048</v>
      </c>
      <c r="BW388" s="126">
        <f t="shared" si="1551"/>
        <v>0.008213682473</v>
      </c>
      <c r="BX388" s="126">
        <f t="shared" si="1551"/>
        <v>0.01010839109</v>
      </c>
      <c r="BY388" s="126">
        <f t="shared" si="1551"/>
        <v>0.002472705457</v>
      </c>
      <c r="BZ388" s="126">
        <f t="shared" si="1551"/>
        <v>0.003043102031</v>
      </c>
      <c r="CA388" s="126">
        <f t="shared" si="1551"/>
        <v>0.003745076045</v>
      </c>
      <c r="CB388" s="126">
        <f t="shared" si="1551"/>
        <v>0.0007444008574</v>
      </c>
      <c r="CC388" s="126">
        <f t="shared" si="1551"/>
        <v>0.0009161171036</v>
      </c>
      <c r="CD388" s="126">
        <f t="shared" si="1551"/>
        <v>0.001127444359</v>
      </c>
      <c r="CE388" s="126">
        <f t="shared" si="1551"/>
        <v>0.001387519977</v>
      </c>
      <c r="CF388" s="126">
        <f t="shared" si="1551"/>
        <v>0.03357743824</v>
      </c>
      <c r="CG388" s="126">
        <f t="shared" si="1551"/>
        <v>0.01010839109</v>
      </c>
      <c r="CH388" s="126">
        <f t="shared" si="1551"/>
        <v>0.01244016564</v>
      </c>
      <c r="CI388" s="126">
        <f t="shared" si="1551"/>
        <v>0.003043102031</v>
      </c>
      <c r="CJ388" s="126">
        <f t="shared" si="1551"/>
        <v>0.003745076045</v>
      </c>
      <c r="CK388" s="126">
        <f t="shared" si="1551"/>
        <v>0.004608979403</v>
      </c>
      <c r="CL388" s="126">
        <f t="shared" si="1551"/>
        <v>0.0009161171036</v>
      </c>
      <c r="CM388" s="126">
        <f t="shared" si="1551"/>
        <v>0.001127444359</v>
      </c>
      <c r="CN388" s="126">
        <f t="shared" si="1551"/>
        <v>0.001387519977</v>
      </c>
      <c r="CO388" s="126">
        <f t="shared" si="1551"/>
        <v>0.00170758909</v>
      </c>
      <c r="CP388" s="126">
        <f t="shared" si="1551"/>
        <v>0.04132298501</v>
      </c>
      <c r="CQ388" s="126">
        <f t="shared" si="1551"/>
        <v>0.01244016564</v>
      </c>
      <c r="CR388" s="126">
        <f t="shared" si="1551"/>
        <v>0.01530982723</v>
      </c>
      <c r="CS388" s="126">
        <f t="shared" si="1551"/>
        <v>0.003745076045</v>
      </c>
      <c r="CT388" s="126">
        <f t="shared" si="1551"/>
        <v>0.004608979403</v>
      </c>
      <c r="CU388" s="126">
        <f t="shared" si="1551"/>
        <v>0.0056721655</v>
      </c>
      <c r="CV388" s="126">
        <f t="shared" si="1551"/>
        <v>0.001127444359</v>
      </c>
      <c r="CW388" s="126">
        <f t="shared" si="1551"/>
        <v>0.001387519977</v>
      </c>
      <c r="CX388" s="126">
        <f t="shared" si="1551"/>
        <v>0.00170758909</v>
      </c>
      <c r="CY388" s="126">
        <f t="shared" si="1551"/>
        <v>0.002101490824</v>
      </c>
      <c r="CZ388" s="126">
        <f t="shared" si="1551"/>
        <v>0.0508552522</v>
      </c>
      <c r="DA388" s="126">
        <f t="shared" si="1551"/>
        <v>0.01530982723</v>
      </c>
      <c r="DB388" s="126">
        <f t="shared" si="1551"/>
        <v>0.01884145409</v>
      </c>
      <c r="DC388" s="126">
        <f t="shared" si="1551"/>
        <v>0.004608979403</v>
      </c>
      <c r="DD388" s="126">
        <f t="shared" si="1551"/>
        <v>0.0056721655</v>
      </c>
      <c r="DE388" s="126">
        <f t="shared" si="1551"/>
        <v>0.006980604304</v>
      </c>
      <c r="DF388" s="126">
        <f t="shared" si="1551"/>
        <v>0.001387519977</v>
      </c>
      <c r="DG388" s="126">
        <f t="shared" si="1551"/>
        <v>0.00170758909</v>
      </c>
      <c r="DH388" s="126">
        <f t="shared" si="1551"/>
        <v>0.002101490824</v>
      </c>
      <c r="DI388" s="126">
        <f t="shared" si="1551"/>
        <v>0.002586256677</v>
      </c>
      <c r="DJ388" s="126">
        <f t="shared" ref="DJ388:DS388" si="1552">$A388*OFFSET($D388,0,DJ$3)</f>
        <v>0.34375</v>
      </c>
      <c r="DK388" s="126">
        <f t="shared" si="1552"/>
        <v>0.1034849476</v>
      </c>
      <c r="DL388" s="126">
        <f t="shared" si="1552"/>
        <v>0.1273565574</v>
      </c>
      <c r="DM388" s="126">
        <f t="shared" si="1552"/>
        <v>0.03115384549</v>
      </c>
      <c r="DN388" s="126">
        <f t="shared" si="1552"/>
        <v>0.03834032486</v>
      </c>
      <c r="DO388" s="126">
        <f t="shared" si="1552"/>
        <v>0.0471845606</v>
      </c>
      <c r="DP388" s="126">
        <f t="shared" si="1552"/>
        <v>0.009378775476</v>
      </c>
      <c r="DQ388" s="126">
        <f t="shared" si="1552"/>
        <v>0.0115422444</v>
      </c>
      <c r="DR388" s="126">
        <f t="shared" si="1552"/>
        <v>0.0142047761</v>
      </c>
      <c r="DS388" s="126">
        <f t="shared" si="1552"/>
        <v>0.01748149294</v>
      </c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5">
        <f t="shared" ref="EF388:EO388" si="1553">D388*EF$3</f>
        <v>-0.002271078519</v>
      </c>
      <c r="EG388" s="125">
        <f t="shared" si="1553"/>
        <v>0.1333547741</v>
      </c>
      <c r="EH388" s="125">
        <f t="shared" si="1553"/>
        <v>0.2129567193</v>
      </c>
      <c r="EI388" s="125">
        <f t="shared" si="1553"/>
        <v>-0.03233724976</v>
      </c>
      <c r="EJ388" s="125">
        <f t="shared" si="1553"/>
        <v>0.05964179714</v>
      </c>
      <c r="EK388" s="125">
        <f t="shared" si="1553"/>
        <v>-0.0307870558</v>
      </c>
      <c r="EL388" s="125">
        <f t="shared" si="1553"/>
        <v>0.009309105185</v>
      </c>
      <c r="EM388" s="125">
        <f t="shared" si="1553"/>
        <v>-0.0102094594</v>
      </c>
      <c r="EN388" s="125">
        <f t="shared" si="1553"/>
        <v>-0.01403120825</v>
      </c>
      <c r="EO388" s="125">
        <f t="shared" si="1553"/>
        <v>0.01761515723</v>
      </c>
      <c r="EP388" s="127">
        <f t="shared" si="17"/>
        <v>0.3432415012</v>
      </c>
      <c r="EQ388" s="127">
        <v>-0.01993983432938118</v>
      </c>
      <c r="ER388" s="127">
        <f t="shared" si="18"/>
        <v>0.34375</v>
      </c>
      <c r="ES388" s="127">
        <f t="shared" si="19"/>
        <v>0.0000002585709822</v>
      </c>
      <c r="ET388" s="127">
        <f t="shared" si="20"/>
        <v>0.008026747143</v>
      </c>
    </row>
    <row r="389">
      <c r="A389" s="123">
        <f>'Yield Tabulations'!Z390</f>
        <v>0.2628111274</v>
      </c>
      <c r="B389" s="124">
        <f>'Yield Tabulations'!V390</f>
        <v>0.2967430639</v>
      </c>
      <c r="C389" s="124">
        <f>'Yield Tabulations'!W390</f>
        <v>0.2104283054</v>
      </c>
      <c r="D389" s="125">
        <f t="shared" si="11"/>
        <v>1</v>
      </c>
      <c r="E389" s="125">
        <f t="shared" ref="E389:M389" si="1554">POWER($B389,E$1)*POWER($C389,E$2)</f>
        <v>0.2104283054</v>
      </c>
      <c r="F389" s="125">
        <f t="shared" si="1554"/>
        <v>0.2967430639</v>
      </c>
      <c r="G389" s="125">
        <f t="shared" si="1554"/>
        <v>0.04428007171</v>
      </c>
      <c r="H389" s="125">
        <f t="shared" si="1554"/>
        <v>0.06244314008</v>
      </c>
      <c r="I389" s="125">
        <f t="shared" si="1554"/>
        <v>0.08805644599</v>
      </c>
      <c r="J389" s="125">
        <f t="shared" si="1554"/>
        <v>0.009317780454</v>
      </c>
      <c r="K389" s="125">
        <f t="shared" si="1554"/>
        <v>0.01313980415</v>
      </c>
      <c r="L389" s="125">
        <f t="shared" si="1554"/>
        <v>0.01852956871</v>
      </c>
      <c r="M389" s="125">
        <f t="shared" si="1554"/>
        <v>0.02613013958</v>
      </c>
      <c r="N389" s="126">
        <f t="shared" ref="N389:DI389" si="1555">OFFSET($D389,0,N$2)*OFFSET($D389,0,N$3)</f>
        <v>1</v>
      </c>
      <c r="O389" s="126">
        <f t="shared" si="1555"/>
        <v>0.2104283054</v>
      </c>
      <c r="P389" s="126">
        <f t="shared" si="1555"/>
        <v>0.2967430639</v>
      </c>
      <c r="Q389" s="126">
        <f t="shared" si="1555"/>
        <v>0.04428007171</v>
      </c>
      <c r="R389" s="126">
        <f t="shared" si="1555"/>
        <v>0.06244314008</v>
      </c>
      <c r="S389" s="126">
        <f t="shared" si="1555"/>
        <v>0.08805644599</v>
      </c>
      <c r="T389" s="126">
        <f t="shared" si="1555"/>
        <v>0.009317780454</v>
      </c>
      <c r="U389" s="126">
        <f t="shared" si="1555"/>
        <v>0.01313980415</v>
      </c>
      <c r="V389" s="126">
        <f t="shared" si="1555"/>
        <v>0.01852956871</v>
      </c>
      <c r="W389" s="126">
        <f t="shared" si="1555"/>
        <v>0.02613013958</v>
      </c>
      <c r="X389" s="126">
        <f t="shared" si="1555"/>
        <v>0.2104283054</v>
      </c>
      <c r="Y389" s="126">
        <f t="shared" si="1555"/>
        <v>0.04428007171</v>
      </c>
      <c r="Z389" s="126">
        <f t="shared" si="1555"/>
        <v>0.06244314008</v>
      </c>
      <c r="AA389" s="126">
        <f t="shared" si="1555"/>
        <v>0.009317780454</v>
      </c>
      <c r="AB389" s="126">
        <f t="shared" si="1555"/>
        <v>0.01313980415</v>
      </c>
      <c r="AC389" s="126">
        <f t="shared" si="1555"/>
        <v>0.01852956871</v>
      </c>
      <c r="AD389" s="126">
        <f t="shared" si="1555"/>
        <v>0.001960724751</v>
      </c>
      <c r="AE389" s="126">
        <f t="shared" si="1555"/>
        <v>0.002764986721</v>
      </c>
      <c r="AF389" s="126">
        <f t="shared" si="1555"/>
        <v>0.003899145743</v>
      </c>
      <c r="AG389" s="126">
        <f t="shared" si="1555"/>
        <v>0.005498520992</v>
      </c>
      <c r="AH389" s="126">
        <f t="shared" si="1555"/>
        <v>0.2967430639</v>
      </c>
      <c r="AI389" s="126">
        <f t="shared" si="1555"/>
        <v>0.06244314008</v>
      </c>
      <c r="AJ389" s="126">
        <f t="shared" si="1555"/>
        <v>0.08805644599</v>
      </c>
      <c r="AK389" s="126">
        <f t="shared" si="1555"/>
        <v>0.01313980415</v>
      </c>
      <c r="AL389" s="126">
        <f t="shared" si="1555"/>
        <v>0.01852956871</v>
      </c>
      <c r="AM389" s="126">
        <f t="shared" si="1555"/>
        <v>0.02613013958</v>
      </c>
      <c r="AN389" s="126">
        <f t="shared" si="1555"/>
        <v>0.002764986721</v>
      </c>
      <c r="AO389" s="126">
        <f t="shared" si="1555"/>
        <v>0.003899145743</v>
      </c>
      <c r="AP389" s="126">
        <f t="shared" si="1555"/>
        <v>0.005498520992</v>
      </c>
      <c r="AQ389" s="126">
        <f t="shared" si="1555"/>
        <v>0.007753937681</v>
      </c>
      <c r="AR389" s="126">
        <f t="shared" si="1555"/>
        <v>0.04428007171</v>
      </c>
      <c r="AS389" s="126">
        <f t="shared" si="1555"/>
        <v>0.009317780454</v>
      </c>
      <c r="AT389" s="126">
        <f t="shared" si="1555"/>
        <v>0.01313980415</v>
      </c>
      <c r="AU389" s="126">
        <f t="shared" si="1555"/>
        <v>0.001960724751</v>
      </c>
      <c r="AV389" s="126">
        <f t="shared" si="1555"/>
        <v>0.002764986721</v>
      </c>
      <c r="AW389" s="126">
        <f t="shared" si="1555"/>
        <v>0.003899145743</v>
      </c>
      <c r="AX389" s="126">
        <f t="shared" si="1555"/>
        <v>0.0004125919867</v>
      </c>
      <c r="AY389" s="126">
        <f t="shared" si="1555"/>
        <v>0.0005818314701</v>
      </c>
      <c r="AZ389" s="126">
        <f t="shared" si="1555"/>
        <v>0.0008204906313</v>
      </c>
      <c r="BA389" s="126">
        <f t="shared" si="1555"/>
        <v>0.001157044455</v>
      </c>
      <c r="BB389" s="126">
        <f t="shared" si="1555"/>
        <v>0.06244314008</v>
      </c>
      <c r="BC389" s="126">
        <f t="shared" si="1555"/>
        <v>0.01313980415</v>
      </c>
      <c r="BD389" s="126">
        <f t="shared" si="1555"/>
        <v>0.01852956871</v>
      </c>
      <c r="BE389" s="126">
        <f t="shared" si="1555"/>
        <v>0.002764986721</v>
      </c>
      <c r="BF389" s="126">
        <f t="shared" si="1555"/>
        <v>0.003899145743</v>
      </c>
      <c r="BG389" s="126">
        <f t="shared" si="1555"/>
        <v>0.005498520992</v>
      </c>
      <c r="BH389" s="126">
        <f t="shared" si="1555"/>
        <v>0.0005818314701</v>
      </c>
      <c r="BI389" s="126">
        <f t="shared" si="1555"/>
        <v>0.0008204906313</v>
      </c>
      <c r="BJ389" s="126">
        <f t="shared" si="1555"/>
        <v>0.001157044455</v>
      </c>
      <c r="BK389" s="126">
        <f t="shared" si="1555"/>
        <v>0.001631647966</v>
      </c>
      <c r="BL389" s="126">
        <f t="shared" si="1555"/>
        <v>0.08805644599</v>
      </c>
      <c r="BM389" s="126">
        <f t="shared" si="1555"/>
        <v>0.01852956871</v>
      </c>
      <c r="BN389" s="126">
        <f t="shared" si="1555"/>
        <v>0.02613013958</v>
      </c>
      <c r="BO389" s="126">
        <f t="shared" si="1555"/>
        <v>0.003899145743</v>
      </c>
      <c r="BP389" s="126">
        <f t="shared" si="1555"/>
        <v>0.005498520992</v>
      </c>
      <c r="BQ389" s="126">
        <f t="shared" si="1555"/>
        <v>0.007753937681</v>
      </c>
      <c r="BR389" s="126">
        <f t="shared" si="1555"/>
        <v>0.0008204906313</v>
      </c>
      <c r="BS389" s="126">
        <f t="shared" si="1555"/>
        <v>0.001157044455</v>
      </c>
      <c r="BT389" s="126">
        <f t="shared" si="1555"/>
        <v>0.001631647966</v>
      </c>
      <c r="BU389" s="126">
        <f t="shared" si="1555"/>
        <v>0.002300927225</v>
      </c>
      <c r="BV389" s="126">
        <f t="shared" si="1555"/>
        <v>0.009317780454</v>
      </c>
      <c r="BW389" s="126">
        <f t="shared" si="1555"/>
        <v>0.001960724751</v>
      </c>
      <c r="BX389" s="126">
        <f t="shared" si="1555"/>
        <v>0.002764986721</v>
      </c>
      <c r="BY389" s="126">
        <f t="shared" si="1555"/>
        <v>0.0004125919867</v>
      </c>
      <c r="BZ389" s="126">
        <f t="shared" si="1555"/>
        <v>0.0005818314701</v>
      </c>
      <c r="CA389" s="126">
        <f t="shared" si="1555"/>
        <v>0.0008204906313</v>
      </c>
      <c r="CB389" s="126">
        <f t="shared" si="1555"/>
        <v>0.00008682103258</v>
      </c>
      <c r="CC389" s="126">
        <f t="shared" si="1555"/>
        <v>0.0001224338103</v>
      </c>
      <c r="CD389" s="126">
        <f t="shared" si="1555"/>
        <v>0.0001726544531</v>
      </c>
      <c r="CE389" s="126">
        <f t="shared" si="1555"/>
        <v>0.0002434749039</v>
      </c>
      <c r="CF389" s="126">
        <f t="shared" si="1555"/>
        <v>0.01313980415</v>
      </c>
      <c r="CG389" s="126">
        <f t="shared" si="1555"/>
        <v>0.002764986721</v>
      </c>
      <c r="CH389" s="126">
        <f t="shared" si="1555"/>
        <v>0.003899145743</v>
      </c>
      <c r="CI389" s="126">
        <f t="shared" si="1555"/>
        <v>0.0005818314701</v>
      </c>
      <c r="CJ389" s="126">
        <f t="shared" si="1555"/>
        <v>0.0008204906313</v>
      </c>
      <c r="CK389" s="126">
        <f t="shared" si="1555"/>
        <v>0.001157044455</v>
      </c>
      <c r="CL389" s="126">
        <f t="shared" si="1555"/>
        <v>0.0001224338103</v>
      </c>
      <c r="CM389" s="126">
        <f t="shared" si="1555"/>
        <v>0.0001726544531</v>
      </c>
      <c r="CN389" s="126">
        <f t="shared" si="1555"/>
        <v>0.0002434749039</v>
      </c>
      <c r="CO389" s="126">
        <f t="shared" si="1555"/>
        <v>0.0003433449166</v>
      </c>
      <c r="CP389" s="126">
        <f t="shared" si="1555"/>
        <v>0.01852956871</v>
      </c>
      <c r="CQ389" s="126">
        <f t="shared" si="1555"/>
        <v>0.003899145743</v>
      </c>
      <c r="CR389" s="126">
        <f t="shared" si="1555"/>
        <v>0.005498520992</v>
      </c>
      <c r="CS389" s="126">
        <f t="shared" si="1555"/>
        <v>0.0008204906313</v>
      </c>
      <c r="CT389" s="126">
        <f t="shared" si="1555"/>
        <v>0.001157044455</v>
      </c>
      <c r="CU389" s="126">
        <f t="shared" si="1555"/>
        <v>0.001631647966</v>
      </c>
      <c r="CV389" s="126">
        <f t="shared" si="1555"/>
        <v>0.0001726544531</v>
      </c>
      <c r="CW389" s="126">
        <f t="shared" si="1555"/>
        <v>0.0002434749039</v>
      </c>
      <c r="CX389" s="126">
        <f t="shared" si="1555"/>
        <v>0.0003433449166</v>
      </c>
      <c r="CY389" s="126">
        <f t="shared" si="1555"/>
        <v>0.0004841802168</v>
      </c>
      <c r="CZ389" s="126">
        <f t="shared" si="1555"/>
        <v>0.02613013958</v>
      </c>
      <c r="DA389" s="126">
        <f t="shared" si="1555"/>
        <v>0.005498520992</v>
      </c>
      <c r="DB389" s="126">
        <f t="shared" si="1555"/>
        <v>0.007753937681</v>
      </c>
      <c r="DC389" s="126">
        <f t="shared" si="1555"/>
        <v>0.001157044455</v>
      </c>
      <c r="DD389" s="126">
        <f t="shared" si="1555"/>
        <v>0.001631647966</v>
      </c>
      <c r="DE389" s="126">
        <f t="shared" si="1555"/>
        <v>0.002300927225</v>
      </c>
      <c r="DF389" s="126">
        <f t="shared" si="1555"/>
        <v>0.0002434749039</v>
      </c>
      <c r="DG389" s="126">
        <f t="shared" si="1555"/>
        <v>0.0003433449166</v>
      </c>
      <c r="DH389" s="126">
        <f t="shared" si="1555"/>
        <v>0.0004841802168</v>
      </c>
      <c r="DI389" s="126">
        <f t="shared" si="1555"/>
        <v>0.0006827841946</v>
      </c>
      <c r="DJ389" s="126">
        <f t="shared" ref="DJ389:DS389" si="1556">$A389*OFFSET($D389,0,DJ$3)</f>
        <v>0.2628111274</v>
      </c>
      <c r="DK389" s="126">
        <f t="shared" si="1556"/>
        <v>0.05530290017</v>
      </c>
      <c r="DL389" s="126">
        <f t="shared" si="1556"/>
        <v>0.07798737917</v>
      </c>
      <c r="DM389" s="126">
        <f t="shared" si="1556"/>
        <v>0.01163729557</v>
      </c>
      <c r="DN389" s="126">
        <f t="shared" si="1556"/>
        <v>0.01641075204</v>
      </c>
      <c r="DO389" s="126">
        <f t="shared" si="1556"/>
        <v>0.02314221384</v>
      </c>
      <c r="DP389" s="126">
        <f t="shared" si="1556"/>
        <v>0.002448816386</v>
      </c>
      <c r="DQ389" s="126">
        <f t="shared" si="1556"/>
        <v>0.003453286743</v>
      </c>
      <c r="DR389" s="126">
        <f t="shared" si="1556"/>
        <v>0.004869776842</v>
      </c>
      <c r="DS389" s="126">
        <f t="shared" si="1556"/>
        <v>0.006867291442</v>
      </c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5">
        <f t="shared" ref="EF389:EO389" si="1557">D389*EF$3</f>
        <v>-0.002271078519</v>
      </c>
      <c r="EG389" s="125">
        <f t="shared" si="1557"/>
        <v>0.09321337833</v>
      </c>
      <c r="EH389" s="125">
        <f t="shared" si="1557"/>
        <v>0.1705663359</v>
      </c>
      <c r="EI389" s="125">
        <f t="shared" si="1557"/>
        <v>-0.0157994672</v>
      </c>
      <c r="EJ389" s="125">
        <f t="shared" si="1557"/>
        <v>0.03339045784</v>
      </c>
      <c r="EK389" s="125">
        <f t="shared" si="1557"/>
        <v>-0.01975022755</v>
      </c>
      <c r="EL389" s="125">
        <f t="shared" si="1557"/>
        <v>0.003179193622</v>
      </c>
      <c r="EM389" s="125">
        <f t="shared" si="1557"/>
        <v>-0.003995251096</v>
      </c>
      <c r="EN389" s="125">
        <f t="shared" si="1557"/>
        <v>-0.006291709985</v>
      </c>
      <c r="EO389" s="125">
        <f t="shared" si="1557"/>
        <v>0.00905091406</v>
      </c>
      <c r="EP389" s="127">
        <f t="shared" si="17"/>
        <v>0.2612925454</v>
      </c>
      <c r="EQ389" s="127">
        <v>-0.01993983432938118</v>
      </c>
      <c r="ER389" s="127">
        <f t="shared" si="18"/>
        <v>0.2628111274</v>
      </c>
      <c r="ES389" s="127">
        <f t="shared" si="19"/>
        <v>0.000002306091148</v>
      </c>
      <c r="ET389" s="127">
        <f t="shared" si="20"/>
        <v>0.02908081788</v>
      </c>
    </row>
    <row r="390">
      <c r="A390" s="123">
        <f>'Yield Tabulations'!Z391</f>
        <v>0.2794117647</v>
      </c>
      <c r="B390" s="124">
        <f>'Yield Tabulations'!V391</f>
        <v>0.2910798122</v>
      </c>
      <c r="C390" s="124">
        <f>'Yield Tabulations'!W391</f>
        <v>0.2598425197</v>
      </c>
      <c r="D390" s="125">
        <f t="shared" si="11"/>
        <v>1</v>
      </c>
      <c r="E390" s="125">
        <f t="shared" ref="E390:M390" si="1558">POWER($B390,E$1)*POWER($C390,E$2)</f>
        <v>0.2598425197</v>
      </c>
      <c r="F390" s="125">
        <f t="shared" si="1558"/>
        <v>0.2910798122</v>
      </c>
      <c r="G390" s="125">
        <f t="shared" si="1558"/>
        <v>0.06751813504</v>
      </c>
      <c r="H390" s="125">
        <f t="shared" si="1558"/>
        <v>0.07563491183</v>
      </c>
      <c r="I390" s="125">
        <f t="shared" si="1558"/>
        <v>0.08472745707</v>
      </c>
      <c r="J390" s="125">
        <f t="shared" si="1558"/>
        <v>0.01754408233</v>
      </c>
      <c r="K390" s="125">
        <f t="shared" si="1558"/>
        <v>0.01965316607</v>
      </c>
      <c r="L390" s="125">
        <f t="shared" si="1558"/>
        <v>0.02201579593</v>
      </c>
      <c r="M390" s="125">
        <f t="shared" si="1558"/>
        <v>0.02466245229</v>
      </c>
      <c r="N390" s="126">
        <f t="shared" ref="N390:DI390" si="1559">OFFSET($D390,0,N$2)*OFFSET($D390,0,N$3)</f>
        <v>1</v>
      </c>
      <c r="O390" s="126">
        <f t="shared" si="1559"/>
        <v>0.2598425197</v>
      </c>
      <c r="P390" s="126">
        <f t="shared" si="1559"/>
        <v>0.2910798122</v>
      </c>
      <c r="Q390" s="126">
        <f t="shared" si="1559"/>
        <v>0.06751813504</v>
      </c>
      <c r="R390" s="126">
        <f t="shared" si="1559"/>
        <v>0.07563491183</v>
      </c>
      <c r="S390" s="126">
        <f t="shared" si="1559"/>
        <v>0.08472745707</v>
      </c>
      <c r="T390" s="126">
        <f t="shared" si="1559"/>
        <v>0.01754408233</v>
      </c>
      <c r="U390" s="126">
        <f t="shared" si="1559"/>
        <v>0.01965316607</v>
      </c>
      <c r="V390" s="126">
        <f t="shared" si="1559"/>
        <v>0.02201579593</v>
      </c>
      <c r="W390" s="126">
        <f t="shared" si="1559"/>
        <v>0.02466245229</v>
      </c>
      <c r="X390" s="126">
        <f t="shared" si="1559"/>
        <v>0.2598425197</v>
      </c>
      <c r="Y390" s="126">
        <f t="shared" si="1559"/>
        <v>0.06751813504</v>
      </c>
      <c r="Z390" s="126">
        <f t="shared" si="1559"/>
        <v>0.07563491183</v>
      </c>
      <c r="AA390" s="126">
        <f t="shared" si="1559"/>
        <v>0.01754408233</v>
      </c>
      <c r="AB390" s="126">
        <f t="shared" si="1559"/>
        <v>0.01965316607</v>
      </c>
      <c r="AC390" s="126">
        <f t="shared" si="1559"/>
        <v>0.02201579593</v>
      </c>
      <c r="AD390" s="126">
        <f t="shared" si="1559"/>
        <v>0.004558698559</v>
      </c>
      <c r="AE390" s="126">
        <f t="shared" si="1559"/>
        <v>0.005106728191</v>
      </c>
      <c r="AF390" s="126">
        <f t="shared" si="1559"/>
        <v>0.005720639888</v>
      </c>
      <c r="AG390" s="126">
        <f t="shared" si="1559"/>
        <v>0.006408353746</v>
      </c>
      <c r="AH390" s="126">
        <f t="shared" si="1559"/>
        <v>0.2910798122</v>
      </c>
      <c r="AI390" s="126">
        <f t="shared" si="1559"/>
        <v>0.07563491183</v>
      </c>
      <c r="AJ390" s="126">
        <f t="shared" si="1559"/>
        <v>0.08472745707</v>
      </c>
      <c r="AK390" s="126">
        <f t="shared" si="1559"/>
        <v>0.01965316607</v>
      </c>
      <c r="AL390" s="126">
        <f t="shared" si="1559"/>
        <v>0.02201579593</v>
      </c>
      <c r="AM390" s="126">
        <f t="shared" si="1559"/>
        <v>0.02466245229</v>
      </c>
      <c r="AN390" s="126">
        <f t="shared" si="1559"/>
        <v>0.005106728191</v>
      </c>
      <c r="AO390" s="126">
        <f t="shared" si="1559"/>
        <v>0.005720639888</v>
      </c>
      <c r="AP390" s="126">
        <f t="shared" si="1559"/>
        <v>0.006408353746</v>
      </c>
      <c r="AQ390" s="126">
        <f t="shared" si="1559"/>
        <v>0.007178741982</v>
      </c>
      <c r="AR390" s="126">
        <f t="shared" si="1559"/>
        <v>0.06751813504</v>
      </c>
      <c r="AS390" s="126">
        <f t="shared" si="1559"/>
        <v>0.01754408233</v>
      </c>
      <c r="AT390" s="126">
        <f t="shared" si="1559"/>
        <v>0.01965316607</v>
      </c>
      <c r="AU390" s="126">
        <f t="shared" si="1559"/>
        <v>0.004558698559</v>
      </c>
      <c r="AV390" s="126">
        <f t="shared" si="1559"/>
        <v>0.005106728191</v>
      </c>
      <c r="AW390" s="126">
        <f t="shared" si="1559"/>
        <v>0.005720639888</v>
      </c>
      <c r="AX390" s="126">
        <f t="shared" si="1559"/>
        <v>0.00118454372</v>
      </c>
      <c r="AY390" s="126">
        <f t="shared" si="1559"/>
        <v>0.00132694512</v>
      </c>
      <c r="AZ390" s="126">
        <f t="shared" si="1559"/>
        <v>0.001486465483</v>
      </c>
      <c r="BA390" s="126">
        <f t="shared" si="1559"/>
        <v>0.001665162784</v>
      </c>
      <c r="BB390" s="126">
        <f t="shared" si="1559"/>
        <v>0.07563491183</v>
      </c>
      <c r="BC390" s="126">
        <f t="shared" si="1559"/>
        <v>0.01965316607</v>
      </c>
      <c r="BD390" s="126">
        <f t="shared" si="1559"/>
        <v>0.02201579593</v>
      </c>
      <c r="BE390" s="126">
        <f t="shared" si="1559"/>
        <v>0.005106728191</v>
      </c>
      <c r="BF390" s="126">
        <f t="shared" si="1559"/>
        <v>0.005720639888</v>
      </c>
      <c r="BG390" s="126">
        <f t="shared" si="1559"/>
        <v>0.006408353746</v>
      </c>
      <c r="BH390" s="126">
        <f t="shared" si="1559"/>
        <v>0.00132694512</v>
      </c>
      <c r="BI390" s="126">
        <f t="shared" si="1559"/>
        <v>0.001486465483</v>
      </c>
      <c r="BJ390" s="126">
        <f t="shared" si="1559"/>
        <v>0.001665162784</v>
      </c>
      <c r="BK390" s="126">
        <f t="shared" si="1559"/>
        <v>0.001865342405</v>
      </c>
      <c r="BL390" s="126">
        <f t="shared" si="1559"/>
        <v>0.08472745707</v>
      </c>
      <c r="BM390" s="126">
        <f t="shared" si="1559"/>
        <v>0.02201579593</v>
      </c>
      <c r="BN390" s="126">
        <f t="shared" si="1559"/>
        <v>0.02466245229</v>
      </c>
      <c r="BO390" s="126">
        <f t="shared" si="1559"/>
        <v>0.005720639888</v>
      </c>
      <c r="BP390" s="126">
        <f t="shared" si="1559"/>
        <v>0.006408353746</v>
      </c>
      <c r="BQ390" s="126">
        <f t="shared" si="1559"/>
        <v>0.007178741982</v>
      </c>
      <c r="BR390" s="126">
        <f t="shared" si="1559"/>
        <v>0.001486465483</v>
      </c>
      <c r="BS390" s="126">
        <f t="shared" si="1559"/>
        <v>0.001665162784</v>
      </c>
      <c r="BT390" s="126">
        <f t="shared" si="1559"/>
        <v>0.001865342405</v>
      </c>
      <c r="BU390" s="126">
        <f t="shared" si="1559"/>
        <v>0.002089586868</v>
      </c>
      <c r="BV390" s="126">
        <f t="shared" si="1559"/>
        <v>0.01754408233</v>
      </c>
      <c r="BW390" s="126">
        <f t="shared" si="1559"/>
        <v>0.004558698559</v>
      </c>
      <c r="BX390" s="126">
        <f t="shared" si="1559"/>
        <v>0.005106728191</v>
      </c>
      <c r="BY390" s="126">
        <f t="shared" si="1559"/>
        <v>0.00118454372</v>
      </c>
      <c r="BZ390" s="126">
        <f t="shared" si="1559"/>
        <v>0.00132694512</v>
      </c>
      <c r="CA390" s="126">
        <f t="shared" si="1559"/>
        <v>0.001486465483</v>
      </c>
      <c r="CB390" s="126">
        <f t="shared" si="1559"/>
        <v>0.0003077948249</v>
      </c>
      <c r="CC390" s="126">
        <f t="shared" si="1559"/>
        <v>0.0003447967636</v>
      </c>
      <c r="CD390" s="126">
        <f t="shared" si="1559"/>
        <v>0.0003862469365</v>
      </c>
      <c r="CE390" s="126">
        <f t="shared" si="1559"/>
        <v>0.0004326800936</v>
      </c>
      <c r="CF390" s="126">
        <f t="shared" si="1559"/>
        <v>0.01965316607</v>
      </c>
      <c r="CG390" s="126">
        <f t="shared" si="1559"/>
        <v>0.005106728191</v>
      </c>
      <c r="CH390" s="126">
        <f t="shared" si="1559"/>
        <v>0.005720639888</v>
      </c>
      <c r="CI390" s="126">
        <f t="shared" si="1559"/>
        <v>0.00132694512</v>
      </c>
      <c r="CJ390" s="126">
        <f t="shared" si="1559"/>
        <v>0.001486465483</v>
      </c>
      <c r="CK390" s="126">
        <f t="shared" si="1559"/>
        <v>0.001665162784</v>
      </c>
      <c r="CL390" s="126">
        <f t="shared" si="1559"/>
        <v>0.0003447967636</v>
      </c>
      <c r="CM390" s="126">
        <f t="shared" si="1559"/>
        <v>0.0003862469365</v>
      </c>
      <c r="CN390" s="126">
        <f t="shared" si="1559"/>
        <v>0.0004326800936</v>
      </c>
      <c r="CO390" s="126">
        <f t="shared" si="1559"/>
        <v>0.0004846952705</v>
      </c>
      <c r="CP390" s="126">
        <f t="shared" si="1559"/>
        <v>0.02201579593</v>
      </c>
      <c r="CQ390" s="126">
        <f t="shared" si="1559"/>
        <v>0.005720639888</v>
      </c>
      <c r="CR390" s="126">
        <f t="shared" si="1559"/>
        <v>0.006408353746</v>
      </c>
      <c r="CS390" s="126">
        <f t="shared" si="1559"/>
        <v>0.001486465483</v>
      </c>
      <c r="CT390" s="126">
        <f t="shared" si="1559"/>
        <v>0.001665162784</v>
      </c>
      <c r="CU390" s="126">
        <f t="shared" si="1559"/>
        <v>0.001865342405</v>
      </c>
      <c r="CV390" s="126">
        <f t="shared" si="1559"/>
        <v>0.0003862469365</v>
      </c>
      <c r="CW390" s="126">
        <f t="shared" si="1559"/>
        <v>0.0004326800936</v>
      </c>
      <c r="CX390" s="126">
        <f t="shared" si="1559"/>
        <v>0.0004846952705</v>
      </c>
      <c r="CY390" s="126">
        <f t="shared" si="1559"/>
        <v>0.0005429635169</v>
      </c>
      <c r="CZ390" s="126">
        <f t="shared" si="1559"/>
        <v>0.02466245229</v>
      </c>
      <c r="DA390" s="126">
        <f t="shared" si="1559"/>
        <v>0.006408353746</v>
      </c>
      <c r="DB390" s="126">
        <f t="shared" si="1559"/>
        <v>0.007178741982</v>
      </c>
      <c r="DC390" s="126">
        <f t="shared" si="1559"/>
        <v>0.001665162784</v>
      </c>
      <c r="DD390" s="126">
        <f t="shared" si="1559"/>
        <v>0.001865342405</v>
      </c>
      <c r="DE390" s="126">
        <f t="shared" si="1559"/>
        <v>0.002089586868</v>
      </c>
      <c r="DF390" s="126">
        <f t="shared" si="1559"/>
        <v>0.0004326800936</v>
      </c>
      <c r="DG390" s="126">
        <f t="shared" si="1559"/>
        <v>0.0004846952705</v>
      </c>
      <c r="DH390" s="126">
        <f t="shared" si="1559"/>
        <v>0.0005429635169</v>
      </c>
      <c r="DI390" s="126">
        <f t="shared" si="1559"/>
        <v>0.0006082365531</v>
      </c>
      <c r="DJ390" s="126">
        <f t="shared" ref="DJ390:DS390" si="1560">$A390*OFFSET($D390,0,DJ$3)</f>
        <v>0.2794117647</v>
      </c>
      <c r="DK390" s="126">
        <f t="shared" si="1560"/>
        <v>0.07260305697</v>
      </c>
      <c r="DL390" s="126">
        <f t="shared" si="1560"/>
        <v>0.081331124</v>
      </c>
      <c r="DM390" s="126">
        <f t="shared" si="1560"/>
        <v>0.01886536126</v>
      </c>
      <c r="DN390" s="126">
        <f t="shared" si="1560"/>
        <v>0.02113328419</v>
      </c>
      <c r="DO390" s="126">
        <f t="shared" si="1560"/>
        <v>0.0236738483</v>
      </c>
      <c r="DP390" s="126">
        <f t="shared" si="1560"/>
        <v>0.004902023005</v>
      </c>
      <c r="DQ390" s="126">
        <f t="shared" si="1560"/>
        <v>0.005491325813</v>
      </c>
      <c r="DR390" s="126">
        <f t="shared" si="1560"/>
        <v>0.006151472393</v>
      </c>
      <c r="DS390" s="126">
        <f t="shared" si="1560"/>
        <v>0.006890979317</v>
      </c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5">
        <f t="shared" ref="EF390:EO390" si="1561">D390*EF$3</f>
        <v>-0.002271078519</v>
      </c>
      <c r="EG390" s="125">
        <f t="shared" si="1561"/>
        <v>0.1151023815</v>
      </c>
      <c r="EH390" s="125">
        <f t="shared" si="1561"/>
        <v>0.1673111289</v>
      </c>
      <c r="EI390" s="125">
        <f t="shared" si="1561"/>
        <v>-0.02409098537</v>
      </c>
      <c r="EJ390" s="125">
        <f t="shared" si="1561"/>
        <v>0.04044454413</v>
      </c>
      <c r="EK390" s="125">
        <f t="shared" si="1561"/>
        <v>-0.01900356684</v>
      </c>
      <c r="EL390" s="125">
        <f t="shared" si="1561"/>
        <v>0.005985978628</v>
      </c>
      <c r="EM390" s="125">
        <f t="shared" si="1561"/>
        <v>-0.005975685205</v>
      </c>
      <c r="EN390" s="125">
        <f t="shared" si="1561"/>
        <v>-0.007475457485</v>
      </c>
      <c r="EO390" s="125">
        <f t="shared" si="1561"/>
        <v>0.008542538991</v>
      </c>
      <c r="EP390" s="127">
        <f t="shared" si="17"/>
        <v>0.2785697988</v>
      </c>
      <c r="EQ390" s="127">
        <v>-0.01993983432938118</v>
      </c>
      <c r="ER390" s="127">
        <f t="shared" si="18"/>
        <v>0.2794117647</v>
      </c>
      <c r="ES390" s="127">
        <f t="shared" si="19"/>
        <v>0.0000007089065916</v>
      </c>
      <c r="ET390" s="127">
        <f t="shared" si="20"/>
        <v>0.02369455287</v>
      </c>
    </row>
    <row r="391">
      <c r="A391" s="123">
        <f>'Yield Tabulations'!Z392</f>
        <v>0.2528604119</v>
      </c>
      <c r="B391" s="124">
        <f>'Yield Tabulations'!V392</f>
        <v>0.2687140115</v>
      </c>
      <c r="C391" s="124">
        <f>'Yield Tabulations'!W392</f>
        <v>0.2294617564</v>
      </c>
      <c r="D391" s="125">
        <f t="shared" si="11"/>
        <v>1</v>
      </c>
      <c r="E391" s="125">
        <f t="shared" ref="E391:M391" si="1562">POWER($B391,E$1)*POWER($C391,E$2)</f>
        <v>0.2294617564</v>
      </c>
      <c r="F391" s="125">
        <f t="shared" si="1562"/>
        <v>0.2687140115</v>
      </c>
      <c r="G391" s="125">
        <f t="shared" si="1562"/>
        <v>0.05265269764</v>
      </c>
      <c r="H391" s="125">
        <f t="shared" si="1562"/>
        <v>0.06165958904</v>
      </c>
      <c r="I391" s="125">
        <f t="shared" si="1562"/>
        <v>0.07220721999</v>
      </c>
      <c r="J391" s="125">
        <f t="shared" si="1562"/>
        <v>0.01208178048</v>
      </c>
      <c r="K391" s="125">
        <f t="shared" si="1562"/>
        <v>0.0141485176</v>
      </c>
      <c r="L391" s="125">
        <f t="shared" si="1562"/>
        <v>0.01656879552</v>
      </c>
      <c r="M391" s="125">
        <f t="shared" si="1562"/>
        <v>0.01940309174</v>
      </c>
      <c r="N391" s="126">
        <f t="shared" ref="N391:DI391" si="1563">OFFSET($D391,0,N$2)*OFFSET($D391,0,N$3)</f>
        <v>1</v>
      </c>
      <c r="O391" s="126">
        <f t="shared" si="1563"/>
        <v>0.2294617564</v>
      </c>
      <c r="P391" s="126">
        <f t="shared" si="1563"/>
        <v>0.2687140115</v>
      </c>
      <c r="Q391" s="126">
        <f t="shared" si="1563"/>
        <v>0.05265269764</v>
      </c>
      <c r="R391" s="126">
        <f t="shared" si="1563"/>
        <v>0.06165958904</v>
      </c>
      <c r="S391" s="126">
        <f t="shared" si="1563"/>
        <v>0.07220721999</v>
      </c>
      <c r="T391" s="126">
        <f t="shared" si="1563"/>
        <v>0.01208178048</v>
      </c>
      <c r="U391" s="126">
        <f t="shared" si="1563"/>
        <v>0.0141485176</v>
      </c>
      <c r="V391" s="126">
        <f t="shared" si="1563"/>
        <v>0.01656879552</v>
      </c>
      <c r="W391" s="126">
        <f t="shared" si="1563"/>
        <v>0.01940309174</v>
      </c>
      <c r="X391" s="126">
        <f t="shared" si="1563"/>
        <v>0.2294617564</v>
      </c>
      <c r="Y391" s="126">
        <f t="shared" si="1563"/>
        <v>0.05265269764</v>
      </c>
      <c r="Z391" s="126">
        <f t="shared" si="1563"/>
        <v>0.06165958904</v>
      </c>
      <c r="AA391" s="126">
        <f t="shared" si="1563"/>
        <v>0.01208178048</v>
      </c>
      <c r="AB391" s="126">
        <f t="shared" si="1563"/>
        <v>0.0141485176</v>
      </c>
      <c r="AC391" s="126">
        <f t="shared" si="1563"/>
        <v>0.01656879552</v>
      </c>
      <c r="AD391" s="126">
        <f t="shared" si="1563"/>
        <v>0.002772306569</v>
      </c>
      <c r="AE391" s="126">
        <f t="shared" si="1563"/>
        <v>0.003246543698</v>
      </c>
      <c r="AF391" s="126">
        <f t="shared" si="1563"/>
        <v>0.003801904921</v>
      </c>
      <c r="AG391" s="126">
        <f t="shared" si="1563"/>
        <v>0.00445226751</v>
      </c>
      <c r="AH391" s="126">
        <f t="shared" si="1563"/>
        <v>0.2687140115</v>
      </c>
      <c r="AI391" s="126">
        <f t="shared" si="1563"/>
        <v>0.06165958904</v>
      </c>
      <c r="AJ391" s="126">
        <f t="shared" si="1563"/>
        <v>0.07220721999</v>
      </c>
      <c r="AK391" s="126">
        <f t="shared" si="1563"/>
        <v>0.0141485176</v>
      </c>
      <c r="AL391" s="126">
        <f t="shared" si="1563"/>
        <v>0.01656879552</v>
      </c>
      <c r="AM391" s="126">
        <f t="shared" si="1563"/>
        <v>0.01940309174</v>
      </c>
      <c r="AN391" s="126">
        <f t="shared" si="1563"/>
        <v>0.003246543698</v>
      </c>
      <c r="AO391" s="126">
        <f t="shared" si="1563"/>
        <v>0.003801904921</v>
      </c>
      <c r="AP391" s="126">
        <f t="shared" si="1563"/>
        <v>0.00445226751</v>
      </c>
      <c r="AQ391" s="126">
        <f t="shared" si="1563"/>
        <v>0.005213882618</v>
      </c>
      <c r="AR391" s="126">
        <f t="shared" si="1563"/>
        <v>0.05265269764</v>
      </c>
      <c r="AS391" s="126">
        <f t="shared" si="1563"/>
        <v>0.01208178048</v>
      </c>
      <c r="AT391" s="126">
        <f t="shared" si="1563"/>
        <v>0.0141485176</v>
      </c>
      <c r="AU391" s="126">
        <f t="shared" si="1563"/>
        <v>0.002772306569</v>
      </c>
      <c r="AV391" s="126">
        <f t="shared" si="1563"/>
        <v>0.003246543698</v>
      </c>
      <c r="AW391" s="126">
        <f t="shared" si="1563"/>
        <v>0.003801904921</v>
      </c>
      <c r="AX391" s="126">
        <f t="shared" si="1563"/>
        <v>0.0006361383344</v>
      </c>
      <c r="AY391" s="126">
        <f t="shared" si="1563"/>
        <v>0.0007449576192</v>
      </c>
      <c r="AZ391" s="126">
        <f t="shared" si="1563"/>
        <v>0.0008723917808</v>
      </c>
      <c r="BA391" s="126">
        <f t="shared" si="1563"/>
        <v>0.001021625123</v>
      </c>
      <c r="BB391" s="126">
        <f t="shared" si="1563"/>
        <v>0.06165958904</v>
      </c>
      <c r="BC391" s="126">
        <f t="shared" si="1563"/>
        <v>0.0141485176</v>
      </c>
      <c r="BD391" s="126">
        <f t="shared" si="1563"/>
        <v>0.01656879552</v>
      </c>
      <c r="BE391" s="126">
        <f t="shared" si="1563"/>
        <v>0.003246543698</v>
      </c>
      <c r="BF391" s="126">
        <f t="shared" si="1563"/>
        <v>0.003801904921</v>
      </c>
      <c r="BG391" s="126">
        <f t="shared" si="1563"/>
        <v>0.00445226751</v>
      </c>
      <c r="BH391" s="126">
        <f t="shared" si="1563"/>
        <v>0.0007449576192</v>
      </c>
      <c r="BI391" s="126">
        <f t="shared" si="1563"/>
        <v>0.0008723917808</v>
      </c>
      <c r="BJ391" s="126">
        <f t="shared" si="1563"/>
        <v>0.001021625123</v>
      </c>
      <c r="BK391" s="126">
        <f t="shared" si="1563"/>
        <v>0.001196386663</v>
      </c>
      <c r="BL391" s="126">
        <f t="shared" si="1563"/>
        <v>0.07220721999</v>
      </c>
      <c r="BM391" s="126">
        <f t="shared" si="1563"/>
        <v>0.01656879552</v>
      </c>
      <c r="BN391" s="126">
        <f t="shared" si="1563"/>
        <v>0.01940309174</v>
      </c>
      <c r="BO391" s="126">
        <f t="shared" si="1563"/>
        <v>0.003801904921</v>
      </c>
      <c r="BP391" s="126">
        <f t="shared" si="1563"/>
        <v>0.00445226751</v>
      </c>
      <c r="BQ391" s="126">
        <f t="shared" si="1563"/>
        <v>0.005213882618</v>
      </c>
      <c r="BR391" s="126">
        <f t="shared" si="1563"/>
        <v>0.0008723917808</v>
      </c>
      <c r="BS391" s="126">
        <f t="shared" si="1563"/>
        <v>0.001021625123</v>
      </c>
      <c r="BT391" s="126">
        <f t="shared" si="1563"/>
        <v>0.001196386663</v>
      </c>
      <c r="BU391" s="126">
        <f t="shared" si="1563"/>
        <v>0.001401043314</v>
      </c>
      <c r="BV391" s="126">
        <f t="shared" si="1563"/>
        <v>0.01208178048</v>
      </c>
      <c r="BW391" s="126">
        <f t="shared" si="1563"/>
        <v>0.002772306569</v>
      </c>
      <c r="BX391" s="126">
        <f t="shared" si="1563"/>
        <v>0.003246543698</v>
      </c>
      <c r="BY391" s="126">
        <f t="shared" si="1563"/>
        <v>0.0006361383344</v>
      </c>
      <c r="BZ391" s="126">
        <f t="shared" si="1563"/>
        <v>0.0007449576192</v>
      </c>
      <c r="CA391" s="126">
        <f t="shared" si="1563"/>
        <v>0.0008723917808</v>
      </c>
      <c r="CB391" s="126">
        <f t="shared" si="1563"/>
        <v>0.0001459694195</v>
      </c>
      <c r="CC391" s="126">
        <f t="shared" si="1563"/>
        <v>0.0001709392837</v>
      </c>
      <c r="CD391" s="126">
        <f t="shared" si="1563"/>
        <v>0.0002001805503</v>
      </c>
      <c r="CE391" s="126">
        <f t="shared" si="1563"/>
        <v>0.000234423895</v>
      </c>
      <c r="CF391" s="126">
        <f t="shared" si="1563"/>
        <v>0.0141485176</v>
      </c>
      <c r="CG391" s="126">
        <f t="shared" si="1563"/>
        <v>0.003246543698</v>
      </c>
      <c r="CH391" s="126">
        <f t="shared" si="1563"/>
        <v>0.003801904921</v>
      </c>
      <c r="CI391" s="126">
        <f t="shared" si="1563"/>
        <v>0.0007449576192</v>
      </c>
      <c r="CJ391" s="126">
        <f t="shared" si="1563"/>
        <v>0.0008723917808</v>
      </c>
      <c r="CK391" s="126">
        <f t="shared" si="1563"/>
        <v>0.001021625123</v>
      </c>
      <c r="CL391" s="126">
        <f t="shared" si="1563"/>
        <v>0.0001709392837</v>
      </c>
      <c r="CM391" s="126">
        <f t="shared" si="1563"/>
        <v>0.0002001805503</v>
      </c>
      <c r="CN391" s="126">
        <f t="shared" si="1563"/>
        <v>0.000234423895</v>
      </c>
      <c r="CO391" s="126">
        <f t="shared" si="1563"/>
        <v>0.000274524985</v>
      </c>
      <c r="CP391" s="126">
        <f t="shared" si="1563"/>
        <v>0.01656879552</v>
      </c>
      <c r="CQ391" s="126">
        <f t="shared" si="1563"/>
        <v>0.003801904921</v>
      </c>
      <c r="CR391" s="126">
        <f t="shared" si="1563"/>
        <v>0.00445226751</v>
      </c>
      <c r="CS391" s="126">
        <f t="shared" si="1563"/>
        <v>0.0008723917808</v>
      </c>
      <c r="CT391" s="126">
        <f t="shared" si="1563"/>
        <v>0.001021625123</v>
      </c>
      <c r="CU391" s="126">
        <f t="shared" si="1563"/>
        <v>0.001196386663</v>
      </c>
      <c r="CV391" s="126">
        <f t="shared" si="1563"/>
        <v>0.0002001805503</v>
      </c>
      <c r="CW391" s="126">
        <f t="shared" si="1563"/>
        <v>0.000234423895</v>
      </c>
      <c r="CX391" s="126">
        <f t="shared" si="1563"/>
        <v>0.000274524985</v>
      </c>
      <c r="CY391" s="126">
        <f t="shared" si="1563"/>
        <v>0.0003214858596</v>
      </c>
      <c r="CZ391" s="126">
        <f t="shared" si="1563"/>
        <v>0.01940309174</v>
      </c>
      <c r="DA391" s="126">
        <f t="shared" si="1563"/>
        <v>0.00445226751</v>
      </c>
      <c r="DB391" s="126">
        <f t="shared" si="1563"/>
        <v>0.005213882618</v>
      </c>
      <c r="DC391" s="126">
        <f t="shared" si="1563"/>
        <v>0.001021625123</v>
      </c>
      <c r="DD391" s="126">
        <f t="shared" si="1563"/>
        <v>0.001196386663</v>
      </c>
      <c r="DE391" s="126">
        <f t="shared" si="1563"/>
        <v>0.001401043314</v>
      </c>
      <c r="DF391" s="126">
        <f t="shared" si="1563"/>
        <v>0.000234423895</v>
      </c>
      <c r="DG391" s="126">
        <f t="shared" si="1563"/>
        <v>0.000274524985</v>
      </c>
      <c r="DH391" s="126">
        <f t="shared" si="1563"/>
        <v>0.0003214858596</v>
      </c>
      <c r="DI391" s="126">
        <f t="shared" si="1563"/>
        <v>0.0003764799692</v>
      </c>
      <c r="DJ391" s="126">
        <f t="shared" ref="DJ391:DS391" si="1564">$A391*OFFSET($D391,0,DJ$3)</f>
        <v>0.2528604119</v>
      </c>
      <c r="DK391" s="126">
        <f t="shared" si="1564"/>
        <v>0.05802179423</v>
      </c>
      <c r="DL391" s="126">
        <f t="shared" si="1564"/>
        <v>0.06794713564</v>
      </c>
      <c r="DM391" s="126">
        <f t="shared" si="1564"/>
        <v>0.01331378281</v>
      </c>
      <c r="DN391" s="126">
        <f t="shared" si="1564"/>
        <v>0.01559126908</v>
      </c>
      <c r="DO391" s="126">
        <f t="shared" si="1564"/>
        <v>0.01825834739</v>
      </c>
      <c r="DP391" s="126">
        <f t="shared" si="1564"/>
        <v>0.003055003988</v>
      </c>
      <c r="DQ391" s="126">
        <f t="shared" si="1564"/>
        <v>0.003577599988</v>
      </c>
      <c r="DR391" s="126">
        <f t="shared" si="1564"/>
        <v>0.00418959246</v>
      </c>
      <c r="DS391" s="126">
        <f t="shared" si="1564"/>
        <v>0.00490627377</v>
      </c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5">
        <f t="shared" ref="EF391:EO391" si="1565">D391*EF$3</f>
        <v>-0.002271078519</v>
      </c>
      <c r="EG391" s="125">
        <f t="shared" si="1565"/>
        <v>0.1016446218</v>
      </c>
      <c r="EH391" s="125">
        <f t="shared" si="1565"/>
        <v>0.1544553856</v>
      </c>
      <c r="EI391" s="125">
        <f t="shared" si="1565"/>
        <v>-0.01878688397</v>
      </c>
      <c r="EJ391" s="125">
        <f t="shared" si="1565"/>
        <v>0.03297146661</v>
      </c>
      <c r="EK391" s="125">
        <f t="shared" si="1565"/>
        <v>-0.01619539614</v>
      </c>
      <c r="EL391" s="125">
        <f t="shared" si="1565"/>
        <v>0.004122260621</v>
      </c>
      <c r="EM391" s="125">
        <f t="shared" si="1565"/>
        <v>-0.004301957609</v>
      </c>
      <c r="EN391" s="125">
        <f t="shared" si="1565"/>
        <v>-0.005625929985</v>
      </c>
      <c r="EO391" s="125">
        <f t="shared" si="1565"/>
        <v>0.006720810476</v>
      </c>
      <c r="EP391" s="127">
        <f t="shared" si="17"/>
        <v>0.2527332988</v>
      </c>
      <c r="EQ391" s="127">
        <v>-0.01993983432938118</v>
      </c>
      <c r="ER391" s="127">
        <f t="shared" si="18"/>
        <v>0.2528604119</v>
      </c>
      <c r="ES391" s="127">
        <f t="shared" si="19"/>
        <v>0.00000001615773509</v>
      </c>
      <c r="ET391" s="127">
        <f t="shared" si="20"/>
        <v>0.0325736453</v>
      </c>
    </row>
    <row r="392">
      <c r="A392" s="123">
        <f>'Yield Tabulations'!Z393</f>
        <v>0.5364583333</v>
      </c>
      <c r="B392" s="124">
        <f>'Yield Tabulations'!V393</f>
        <v>0.4309623431</v>
      </c>
      <c r="C392" s="124">
        <f>'Yield Tabulations'!W393</f>
        <v>0.7103448276</v>
      </c>
      <c r="D392" s="125">
        <f t="shared" si="11"/>
        <v>1</v>
      </c>
      <c r="E392" s="125">
        <f t="shared" ref="E392:M392" si="1566">POWER($B392,E$1)*POWER($C392,E$2)</f>
        <v>0.7103448276</v>
      </c>
      <c r="F392" s="125">
        <f t="shared" si="1566"/>
        <v>0.4309623431</v>
      </c>
      <c r="G392" s="125">
        <f t="shared" si="1566"/>
        <v>0.5045897741</v>
      </c>
      <c r="H392" s="125">
        <f t="shared" si="1566"/>
        <v>0.3061318713</v>
      </c>
      <c r="I392" s="125">
        <f t="shared" si="1566"/>
        <v>0.1857285412</v>
      </c>
      <c r="J392" s="125">
        <f t="shared" si="1566"/>
        <v>0.3584327361</v>
      </c>
      <c r="K392" s="125">
        <f t="shared" si="1566"/>
        <v>0.2174591913</v>
      </c>
      <c r="L392" s="125">
        <f t="shared" si="1566"/>
        <v>0.1319313086</v>
      </c>
      <c r="M392" s="125">
        <f t="shared" si="1566"/>
        <v>0.08004200728</v>
      </c>
      <c r="N392" s="126">
        <f t="shared" ref="N392:DI392" si="1567">OFFSET($D392,0,N$2)*OFFSET($D392,0,N$3)</f>
        <v>1</v>
      </c>
      <c r="O392" s="126">
        <f t="shared" si="1567"/>
        <v>0.7103448276</v>
      </c>
      <c r="P392" s="126">
        <f t="shared" si="1567"/>
        <v>0.4309623431</v>
      </c>
      <c r="Q392" s="126">
        <f t="shared" si="1567"/>
        <v>0.5045897741</v>
      </c>
      <c r="R392" s="126">
        <f t="shared" si="1567"/>
        <v>0.3061318713</v>
      </c>
      <c r="S392" s="126">
        <f t="shared" si="1567"/>
        <v>0.1857285412</v>
      </c>
      <c r="T392" s="126">
        <f t="shared" si="1567"/>
        <v>0.3584327361</v>
      </c>
      <c r="U392" s="126">
        <f t="shared" si="1567"/>
        <v>0.2174591913</v>
      </c>
      <c r="V392" s="126">
        <f t="shared" si="1567"/>
        <v>0.1319313086</v>
      </c>
      <c r="W392" s="126">
        <f t="shared" si="1567"/>
        <v>0.08004200728</v>
      </c>
      <c r="X392" s="126">
        <f t="shared" si="1567"/>
        <v>0.7103448276</v>
      </c>
      <c r="Y392" s="126">
        <f t="shared" si="1567"/>
        <v>0.5045897741</v>
      </c>
      <c r="Z392" s="126">
        <f t="shared" si="1567"/>
        <v>0.3061318713</v>
      </c>
      <c r="AA392" s="126">
        <f t="shared" si="1567"/>
        <v>0.3584327361</v>
      </c>
      <c r="AB392" s="126">
        <f t="shared" si="1567"/>
        <v>0.2174591913</v>
      </c>
      <c r="AC392" s="126">
        <f t="shared" si="1567"/>
        <v>0.1319313086</v>
      </c>
      <c r="AD392" s="126">
        <f t="shared" si="1567"/>
        <v>0.2546108401</v>
      </c>
      <c r="AE392" s="126">
        <f t="shared" si="1567"/>
        <v>0.1544710118</v>
      </c>
      <c r="AF392" s="126">
        <f t="shared" si="1567"/>
        <v>0.09371672263</v>
      </c>
      <c r="AG392" s="126">
        <f t="shared" si="1567"/>
        <v>0.05685742586</v>
      </c>
      <c r="AH392" s="126">
        <f t="shared" si="1567"/>
        <v>0.4309623431</v>
      </c>
      <c r="AI392" s="126">
        <f t="shared" si="1567"/>
        <v>0.3061318713</v>
      </c>
      <c r="AJ392" s="126">
        <f t="shared" si="1567"/>
        <v>0.1857285412</v>
      </c>
      <c r="AK392" s="126">
        <f t="shared" si="1567"/>
        <v>0.2174591913</v>
      </c>
      <c r="AL392" s="126">
        <f t="shared" si="1567"/>
        <v>0.1319313086</v>
      </c>
      <c r="AM392" s="126">
        <f t="shared" si="1567"/>
        <v>0.08004200728</v>
      </c>
      <c r="AN392" s="126">
        <f t="shared" si="1567"/>
        <v>0.1544710118</v>
      </c>
      <c r="AO392" s="126">
        <f t="shared" si="1567"/>
        <v>0.09371672263</v>
      </c>
      <c r="AP392" s="126">
        <f t="shared" si="1567"/>
        <v>0.05685742586</v>
      </c>
      <c r="AQ392" s="126">
        <f t="shared" si="1567"/>
        <v>0.034495091</v>
      </c>
      <c r="AR392" s="126">
        <f t="shared" si="1567"/>
        <v>0.5045897741</v>
      </c>
      <c r="AS392" s="126">
        <f t="shared" si="1567"/>
        <v>0.3584327361</v>
      </c>
      <c r="AT392" s="126">
        <f t="shared" si="1567"/>
        <v>0.2174591913</v>
      </c>
      <c r="AU392" s="126">
        <f t="shared" si="1567"/>
        <v>0.2546108401</v>
      </c>
      <c r="AV392" s="126">
        <f t="shared" si="1567"/>
        <v>0.1544710118</v>
      </c>
      <c r="AW392" s="126">
        <f t="shared" si="1567"/>
        <v>0.09371672263</v>
      </c>
      <c r="AX392" s="126">
        <f t="shared" si="1567"/>
        <v>0.1808614933</v>
      </c>
      <c r="AY392" s="126">
        <f t="shared" si="1567"/>
        <v>0.1097276842</v>
      </c>
      <c r="AZ392" s="126">
        <f t="shared" si="1567"/>
        <v>0.06657118918</v>
      </c>
      <c r="BA392" s="126">
        <f t="shared" si="1567"/>
        <v>0.04038837837</v>
      </c>
      <c r="BB392" s="126">
        <f t="shared" si="1567"/>
        <v>0.3061318713</v>
      </c>
      <c r="BC392" s="126">
        <f t="shared" si="1567"/>
        <v>0.2174591913</v>
      </c>
      <c r="BD392" s="126">
        <f t="shared" si="1567"/>
        <v>0.1319313086</v>
      </c>
      <c r="BE392" s="126">
        <f t="shared" si="1567"/>
        <v>0.1544710118</v>
      </c>
      <c r="BF392" s="126">
        <f t="shared" si="1567"/>
        <v>0.09371672263</v>
      </c>
      <c r="BG392" s="126">
        <f t="shared" si="1567"/>
        <v>0.05685742586</v>
      </c>
      <c r="BH392" s="126">
        <f t="shared" si="1567"/>
        <v>0.1097276842</v>
      </c>
      <c r="BI392" s="126">
        <f t="shared" si="1567"/>
        <v>0.06657118918</v>
      </c>
      <c r="BJ392" s="126">
        <f t="shared" si="1567"/>
        <v>0.04038837837</v>
      </c>
      <c r="BK392" s="126">
        <f t="shared" si="1567"/>
        <v>0.02450340947</v>
      </c>
      <c r="BL392" s="126">
        <f t="shared" si="1567"/>
        <v>0.1857285412</v>
      </c>
      <c r="BM392" s="126">
        <f t="shared" si="1567"/>
        <v>0.1319313086</v>
      </c>
      <c r="BN392" s="126">
        <f t="shared" si="1567"/>
        <v>0.08004200728</v>
      </c>
      <c r="BO392" s="126">
        <f t="shared" si="1567"/>
        <v>0.09371672263</v>
      </c>
      <c r="BP392" s="126">
        <f t="shared" si="1567"/>
        <v>0.05685742586</v>
      </c>
      <c r="BQ392" s="126">
        <f t="shared" si="1567"/>
        <v>0.034495091</v>
      </c>
      <c r="BR392" s="126">
        <f t="shared" si="1567"/>
        <v>0.06657118918</v>
      </c>
      <c r="BS392" s="126">
        <f t="shared" si="1567"/>
        <v>0.04038837837</v>
      </c>
      <c r="BT392" s="126">
        <f t="shared" si="1567"/>
        <v>0.02450340947</v>
      </c>
      <c r="BU392" s="126">
        <f t="shared" si="1567"/>
        <v>0.01486608524</v>
      </c>
      <c r="BV392" s="126">
        <f t="shared" si="1567"/>
        <v>0.3584327361</v>
      </c>
      <c r="BW392" s="126">
        <f t="shared" si="1567"/>
        <v>0.2546108401</v>
      </c>
      <c r="BX392" s="126">
        <f t="shared" si="1567"/>
        <v>0.1544710118</v>
      </c>
      <c r="BY392" s="126">
        <f t="shared" si="1567"/>
        <v>0.1808614933</v>
      </c>
      <c r="BZ392" s="126">
        <f t="shared" si="1567"/>
        <v>0.1097276842</v>
      </c>
      <c r="CA392" s="126">
        <f t="shared" si="1567"/>
        <v>0.06657118918</v>
      </c>
      <c r="CB392" s="126">
        <f t="shared" si="1567"/>
        <v>0.1284740263</v>
      </c>
      <c r="CC392" s="126">
        <f t="shared" si="1567"/>
        <v>0.07794449294</v>
      </c>
      <c r="CD392" s="126">
        <f t="shared" si="1567"/>
        <v>0.0472884999</v>
      </c>
      <c r="CE392" s="126">
        <f t="shared" si="1567"/>
        <v>0.02868967567</v>
      </c>
      <c r="CF392" s="126">
        <f t="shared" si="1567"/>
        <v>0.2174591913</v>
      </c>
      <c r="CG392" s="126">
        <f t="shared" si="1567"/>
        <v>0.1544710118</v>
      </c>
      <c r="CH392" s="126">
        <f t="shared" si="1567"/>
        <v>0.09371672263</v>
      </c>
      <c r="CI392" s="126">
        <f t="shared" si="1567"/>
        <v>0.1097276842</v>
      </c>
      <c r="CJ392" s="126">
        <f t="shared" si="1567"/>
        <v>0.06657118918</v>
      </c>
      <c r="CK392" s="126">
        <f t="shared" si="1567"/>
        <v>0.04038837837</v>
      </c>
      <c r="CL392" s="126">
        <f t="shared" si="1567"/>
        <v>0.07794449294</v>
      </c>
      <c r="CM392" s="126">
        <f t="shared" si="1567"/>
        <v>0.0472884999</v>
      </c>
      <c r="CN392" s="126">
        <f t="shared" si="1567"/>
        <v>0.02868967567</v>
      </c>
      <c r="CO392" s="126">
        <f t="shared" si="1567"/>
        <v>0.01740587018</v>
      </c>
      <c r="CP392" s="126">
        <f t="shared" si="1567"/>
        <v>0.1319313086</v>
      </c>
      <c r="CQ392" s="126">
        <f t="shared" si="1567"/>
        <v>0.09371672263</v>
      </c>
      <c r="CR392" s="126">
        <f t="shared" si="1567"/>
        <v>0.05685742586</v>
      </c>
      <c r="CS392" s="126">
        <f t="shared" si="1567"/>
        <v>0.06657118918</v>
      </c>
      <c r="CT392" s="126">
        <f t="shared" si="1567"/>
        <v>0.04038837837</v>
      </c>
      <c r="CU392" s="126">
        <f t="shared" si="1567"/>
        <v>0.02450340947</v>
      </c>
      <c r="CV392" s="126">
        <f t="shared" si="1567"/>
        <v>0.0472884999</v>
      </c>
      <c r="CW392" s="126">
        <f t="shared" si="1567"/>
        <v>0.02868967567</v>
      </c>
      <c r="CX392" s="126">
        <f t="shared" si="1567"/>
        <v>0.01740587018</v>
      </c>
      <c r="CY392" s="126">
        <f t="shared" si="1567"/>
        <v>0.01056004676</v>
      </c>
      <c r="CZ392" s="126">
        <f t="shared" si="1567"/>
        <v>0.08004200728</v>
      </c>
      <c r="DA392" s="126">
        <f t="shared" si="1567"/>
        <v>0.05685742586</v>
      </c>
      <c r="DB392" s="126">
        <f t="shared" si="1567"/>
        <v>0.034495091</v>
      </c>
      <c r="DC392" s="126">
        <f t="shared" si="1567"/>
        <v>0.04038837837</v>
      </c>
      <c r="DD392" s="126">
        <f t="shared" si="1567"/>
        <v>0.02450340947</v>
      </c>
      <c r="DE392" s="126">
        <f t="shared" si="1567"/>
        <v>0.01486608524</v>
      </c>
      <c r="DF392" s="126">
        <f t="shared" si="1567"/>
        <v>0.02868967567</v>
      </c>
      <c r="DG392" s="126">
        <f t="shared" si="1567"/>
        <v>0.01740587018</v>
      </c>
      <c r="DH392" s="126">
        <f t="shared" si="1567"/>
        <v>0.01056004676</v>
      </c>
      <c r="DI392" s="126">
        <f t="shared" si="1567"/>
        <v>0.00640672293</v>
      </c>
      <c r="DJ392" s="126">
        <f t="shared" ref="DJ392:DS392" si="1568">$A392*OFFSET($D392,0,DJ$3)</f>
        <v>0.5364583333</v>
      </c>
      <c r="DK392" s="126">
        <f t="shared" si="1568"/>
        <v>0.3810704023</v>
      </c>
      <c r="DL392" s="126">
        <f t="shared" si="1568"/>
        <v>0.2311933403</v>
      </c>
      <c r="DM392" s="126">
        <f t="shared" si="1568"/>
        <v>0.2706913892</v>
      </c>
      <c r="DN392" s="126">
        <f t="shared" si="1568"/>
        <v>0.1642269935</v>
      </c>
      <c r="DO392" s="126">
        <f t="shared" si="1568"/>
        <v>0.09963562365</v>
      </c>
      <c r="DP392" s="126">
        <f t="shared" si="1568"/>
        <v>0.1922842282</v>
      </c>
      <c r="DQ392" s="126">
        <f t="shared" si="1568"/>
        <v>0.1166577954</v>
      </c>
      <c r="DR392" s="126">
        <f t="shared" si="1568"/>
        <v>0.0707756499</v>
      </c>
      <c r="DS392" s="126">
        <f t="shared" si="1568"/>
        <v>0.04293920182</v>
      </c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5">
        <f t="shared" ref="EF392:EO392" si="1569">D392*EF$3</f>
        <v>-0.002271078519</v>
      </c>
      <c r="EG392" s="125">
        <f t="shared" si="1569"/>
        <v>0.3146612858</v>
      </c>
      <c r="EH392" s="125">
        <f t="shared" si="1569"/>
        <v>0.2477148642</v>
      </c>
      <c r="EI392" s="125">
        <f t="shared" si="1569"/>
        <v>-0.1800414786</v>
      </c>
      <c r="EJ392" s="125">
        <f t="shared" si="1569"/>
        <v>0.1636990601</v>
      </c>
      <c r="EK392" s="125">
        <f t="shared" si="1569"/>
        <v>-0.04165715422</v>
      </c>
      <c r="EL392" s="125">
        <f t="shared" si="1569"/>
        <v>0.1222959775</v>
      </c>
      <c r="EM392" s="125">
        <f t="shared" si="1569"/>
        <v>-0.0661200169</v>
      </c>
      <c r="EN392" s="125">
        <f t="shared" si="1569"/>
        <v>-0.04479723972</v>
      </c>
      <c r="EO392" s="125">
        <f t="shared" si="1569"/>
        <v>0.02772481665</v>
      </c>
      <c r="EP392" s="127">
        <f t="shared" si="17"/>
        <v>0.5412090363</v>
      </c>
      <c r="EQ392" s="127">
        <v>-0.01993983432938118</v>
      </c>
      <c r="ER392" s="127">
        <f t="shared" si="18"/>
        <v>0.5364583333</v>
      </c>
      <c r="ES392" s="127">
        <f t="shared" si="19"/>
        <v>0.00002256917881</v>
      </c>
      <c r="ET392" s="127">
        <f t="shared" si="20"/>
        <v>0.0106329544</v>
      </c>
    </row>
    <row r="393">
      <c r="A393" s="123">
        <f>'Yield Tabulations'!Z394</f>
        <v>0.3372340426</v>
      </c>
      <c r="B393" s="124">
        <f>'Yield Tabulations'!V394</f>
        <v>0.3985239852</v>
      </c>
      <c r="C393" s="124">
        <f>'Yield Tabulations'!W394</f>
        <v>0.2537688442</v>
      </c>
      <c r="D393" s="125">
        <f t="shared" si="11"/>
        <v>1</v>
      </c>
      <c r="E393" s="125">
        <f t="shared" ref="E393:M393" si="1570">POWER($B393,E$1)*POWER($C393,E$2)</f>
        <v>0.2537688442</v>
      </c>
      <c r="F393" s="125">
        <f t="shared" si="1570"/>
        <v>0.3985239852</v>
      </c>
      <c r="G393" s="125">
        <f t="shared" si="1570"/>
        <v>0.0643986263</v>
      </c>
      <c r="H393" s="125">
        <f t="shared" si="1570"/>
        <v>0.1011329711</v>
      </c>
      <c r="I393" s="125">
        <f t="shared" si="1570"/>
        <v>0.1588213668</v>
      </c>
      <c r="J393" s="125">
        <f t="shared" si="1570"/>
        <v>0.01634236496</v>
      </c>
      <c r="K393" s="125">
        <f t="shared" si="1570"/>
        <v>0.0256643972</v>
      </c>
      <c r="L393" s="125">
        <f t="shared" si="1570"/>
        <v>0.04030391469</v>
      </c>
      <c r="M393" s="125">
        <f t="shared" si="1570"/>
        <v>0.06329412404</v>
      </c>
      <c r="N393" s="126">
        <f t="shared" ref="N393:DI393" si="1571">OFFSET($D393,0,N$2)*OFFSET($D393,0,N$3)</f>
        <v>1</v>
      </c>
      <c r="O393" s="126">
        <f t="shared" si="1571"/>
        <v>0.2537688442</v>
      </c>
      <c r="P393" s="126">
        <f t="shared" si="1571"/>
        <v>0.3985239852</v>
      </c>
      <c r="Q393" s="126">
        <f t="shared" si="1571"/>
        <v>0.0643986263</v>
      </c>
      <c r="R393" s="126">
        <f t="shared" si="1571"/>
        <v>0.1011329711</v>
      </c>
      <c r="S393" s="126">
        <f t="shared" si="1571"/>
        <v>0.1588213668</v>
      </c>
      <c r="T393" s="126">
        <f t="shared" si="1571"/>
        <v>0.01634236496</v>
      </c>
      <c r="U393" s="126">
        <f t="shared" si="1571"/>
        <v>0.0256643972</v>
      </c>
      <c r="V393" s="126">
        <f t="shared" si="1571"/>
        <v>0.04030391469</v>
      </c>
      <c r="W393" s="126">
        <f t="shared" si="1571"/>
        <v>0.06329412404</v>
      </c>
      <c r="X393" s="126">
        <f t="shared" si="1571"/>
        <v>0.2537688442</v>
      </c>
      <c r="Y393" s="126">
        <f t="shared" si="1571"/>
        <v>0.0643986263</v>
      </c>
      <c r="Z393" s="126">
        <f t="shared" si="1571"/>
        <v>0.1011329711</v>
      </c>
      <c r="AA393" s="126">
        <f t="shared" si="1571"/>
        <v>0.01634236496</v>
      </c>
      <c r="AB393" s="126">
        <f t="shared" si="1571"/>
        <v>0.0256643972</v>
      </c>
      <c r="AC393" s="126">
        <f t="shared" si="1571"/>
        <v>0.04030391469</v>
      </c>
      <c r="AD393" s="126">
        <f t="shared" si="1571"/>
        <v>0.004147183069</v>
      </c>
      <c r="AE393" s="126">
        <f t="shared" si="1571"/>
        <v>0.006512824414</v>
      </c>
      <c r="AF393" s="126">
        <f t="shared" si="1571"/>
        <v>0.01022787785</v>
      </c>
      <c r="AG393" s="126">
        <f t="shared" si="1571"/>
        <v>0.0160620767</v>
      </c>
      <c r="AH393" s="126">
        <f t="shared" si="1571"/>
        <v>0.3985239852</v>
      </c>
      <c r="AI393" s="126">
        <f t="shared" si="1571"/>
        <v>0.1011329711</v>
      </c>
      <c r="AJ393" s="126">
        <f t="shared" si="1571"/>
        <v>0.1588213668</v>
      </c>
      <c r="AK393" s="126">
        <f t="shared" si="1571"/>
        <v>0.0256643972</v>
      </c>
      <c r="AL393" s="126">
        <f t="shared" si="1571"/>
        <v>0.04030391469</v>
      </c>
      <c r="AM393" s="126">
        <f t="shared" si="1571"/>
        <v>0.06329412404</v>
      </c>
      <c r="AN393" s="126">
        <f t="shared" si="1571"/>
        <v>0.006512824414</v>
      </c>
      <c r="AO393" s="126">
        <f t="shared" si="1571"/>
        <v>0.01022787785</v>
      </c>
      <c r="AP393" s="126">
        <f t="shared" si="1571"/>
        <v>0.0160620767</v>
      </c>
      <c r="AQ393" s="126">
        <f t="shared" si="1571"/>
        <v>0.02522422656</v>
      </c>
      <c r="AR393" s="126">
        <f t="shared" si="1571"/>
        <v>0.0643986263</v>
      </c>
      <c r="AS393" s="126">
        <f t="shared" si="1571"/>
        <v>0.01634236496</v>
      </c>
      <c r="AT393" s="126">
        <f t="shared" si="1571"/>
        <v>0.0256643972</v>
      </c>
      <c r="AU393" s="126">
        <f t="shared" si="1571"/>
        <v>0.004147183069</v>
      </c>
      <c r="AV393" s="126">
        <f t="shared" si="1571"/>
        <v>0.006512824414</v>
      </c>
      <c r="AW393" s="126">
        <f t="shared" si="1571"/>
        <v>0.01022787785</v>
      </c>
      <c r="AX393" s="126">
        <f t="shared" si="1571"/>
        <v>0.001052425854</v>
      </c>
      <c r="AY393" s="126">
        <f t="shared" si="1571"/>
        <v>0.001652751924</v>
      </c>
      <c r="AZ393" s="126">
        <f t="shared" si="1571"/>
        <v>0.002595516741</v>
      </c>
      <c r="BA393" s="126">
        <f t="shared" si="1571"/>
        <v>0.004076054641</v>
      </c>
      <c r="BB393" s="126">
        <f t="shared" si="1571"/>
        <v>0.1011329711</v>
      </c>
      <c r="BC393" s="126">
        <f t="shared" si="1571"/>
        <v>0.0256643972</v>
      </c>
      <c r="BD393" s="126">
        <f t="shared" si="1571"/>
        <v>0.04030391469</v>
      </c>
      <c r="BE393" s="126">
        <f t="shared" si="1571"/>
        <v>0.006512824414</v>
      </c>
      <c r="BF393" s="126">
        <f t="shared" si="1571"/>
        <v>0.01022787785</v>
      </c>
      <c r="BG393" s="126">
        <f t="shared" si="1571"/>
        <v>0.0160620767</v>
      </c>
      <c r="BH393" s="126">
        <f t="shared" si="1571"/>
        <v>0.001652751924</v>
      </c>
      <c r="BI393" s="126">
        <f t="shared" si="1571"/>
        <v>0.002595516741</v>
      </c>
      <c r="BJ393" s="126">
        <f t="shared" si="1571"/>
        <v>0.004076054641</v>
      </c>
      <c r="BK393" s="126">
        <f t="shared" si="1571"/>
        <v>0.006401122819</v>
      </c>
      <c r="BL393" s="126">
        <f t="shared" si="1571"/>
        <v>0.1588213668</v>
      </c>
      <c r="BM393" s="126">
        <f t="shared" si="1571"/>
        <v>0.04030391469</v>
      </c>
      <c r="BN393" s="126">
        <f t="shared" si="1571"/>
        <v>0.06329412404</v>
      </c>
      <c r="BO393" s="126">
        <f t="shared" si="1571"/>
        <v>0.01022787785</v>
      </c>
      <c r="BP393" s="126">
        <f t="shared" si="1571"/>
        <v>0.0160620767</v>
      </c>
      <c r="BQ393" s="126">
        <f t="shared" si="1571"/>
        <v>0.02522422656</v>
      </c>
      <c r="BR393" s="126">
        <f t="shared" si="1571"/>
        <v>0.002595516741</v>
      </c>
      <c r="BS393" s="126">
        <f t="shared" si="1571"/>
        <v>0.004076054641</v>
      </c>
      <c r="BT393" s="126">
        <f t="shared" si="1571"/>
        <v>0.006401122819</v>
      </c>
      <c r="BU393" s="126">
        <f t="shared" si="1571"/>
        <v>0.01005245929</v>
      </c>
      <c r="BV393" s="126">
        <f t="shared" si="1571"/>
        <v>0.01634236496</v>
      </c>
      <c r="BW393" s="126">
        <f t="shared" si="1571"/>
        <v>0.004147183069</v>
      </c>
      <c r="BX393" s="126">
        <f t="shared" si="1571"/>
        <v>0.006512824414</v>
      </c>
      <c r="BY393" s="126">
        <f t="shared" si="1571"/>
        <v>0.001052425854</v>
      </c>
      <c r="BZ393" s="126">
        <f t="shared" si="1571"/>
        <v>0.001652751924</v>
      </c>
      <c r="CA393" s="126">
        <f t="shared" si="1571"/>
        <v>0.002595516741</v>
      </c>
      <c r="CB393" s="126">
        <f t="shared" si="1571"/>
        <v>0.0002670728926</v>
      </c>
      <c r="CC393" s="126">
        <f t="shared" si="1571"/>
        <v>0.0004194169456</v>
      </c>
      <c r="CD393" s="126">
        <f t="shared" si="1571"/>
        <v>0.0006586612834</v>
      </c>
      <c r="CE393" s="126">
        <f t="shared" si="1571"/>
        <v>0.001034375675</v>
      </c>
      <c r="CF393" s="126">
        <f t="shared" si="1571"/>
        <v>0.0256643972</v>
      </c>
      <c r="CG393" s="126">
        <f t="shared" si="1571"/>
        <v>0.006512824414</v>
      </c>
      <c r="CH393" s="126">
        <f t="shared" si="1571"/>
        <v>0.01022787785</v>
      </c>
      <c r="CI393" s="126">
        <f t="shared" si="1571"/>
        <v>0.001652751924</v>
      </c>
      <c r="CJ393" s="126">
        <f t="shared" si="1571"/>
        <v>0.002595516741</v>
      </c>
      <c r="CK393" s="126">
        <f t="shared" si="1571"/>
        <v>0.004076054641</v>
      </c>
      <c r="CL393" s="126">
        <f t="shared" si="1571"/>
        <v>0.0004194169456</v>
      </c>
      <c r="CM393" s="126">
        <f t="shared" si="1571"/>
        <v>0.0006586612834</v>
      </c>
      <c r="CN393" s="126">
        <f t="shared" si="1571"/>
        <v>0.001034375675</v>
      </c>
      <c r="CO393" s="126">
        <f t="shared" si="1571"/>
        <v>0.00162440554</v>
      </c>
      <c r="CP393" s="126">
        <f t="shared" si="1571"/>
        <v>0.04030391469</v>
      </c>
      <c r="CQ393" s="126">
        <f t="shared" si="1571"/>
        <v>0.01022787785</v>
      </c>
      <c r="CR393" s="126">
        <f t="shared" si="1571"/>
        <v>0.0160620767</v>
      </c>
      <c r="CS393" s="126">
        <f t="shared" si="1571"/>
        <v>0.002595516741</v>
      </c>
      <c r="CT393" s="126">
        <f t="shared" si="1571"/>
        <v>0.004076054641</v>
      </c>
      <c r="CU393" s="126">
        <f t="shared" si="1571"/>
        <v>0.006401122819</v>
      </c>
      <c r="CV393" s="126">
        <f t="shared" si="1571"/>
        <v>0.0006586612834</v>
      </c>
      <c r="CW393" s="126">
        <f t="shared" si="1571"/>
        <v>0.001034375675</v>
      </c>
      <c r="CX393" s="126">
        <f t="shared" si="1571"/>
        <v>0.00162440554</v>
      </c>
      <c r="CY393" s="126">
        <f t="shared" si="1571"/>
        <v>0.002551000976</v>
      </c>
      <c r="CZ393" s="126">
        <f t="shared" si="1571"/>
        <v>0.06329412404</v>
      </c>
      <c r="DA393" s="126">
        <f t="shared" si="1571"/>
        <v>0.0160620767</v>
      </c>
      <c r="DB393" s="126">
        <f t="shared" si="1571"/>
        <v>0.02522422656</v>
      </c>
      <c r="DC393" s="126">
        <f t="shared" si="1571"/>
        <v>0.004076054641</v>
      </c>
      <c r="DD393" s="126">
        <f t="shared" si="1571"/>
        <v>0.006401122819</v>
      </c>
      <c r="DE393" s="126">
        <f t="shared" si="1571"/>
        <v>0.01005245929</v>
      </c>
      <c r="DF393" s="126">
        <f t="shared" si="1571"/>
        <v>0.001034375675</v>
      </c>
      <c r="DG393" s="126">
        <f t="shared" si="1571"/>
        <v>0.00162440554</v>
      </c>
      <c r="DH393" s="126">
        <f t="shared" si="1571"/>
        <v>0.002551000976</v>
      </c>
      <c r="DI393" s="126">
        <f t="shared" si="1571"/>
        <v>0.004006146138</v>
      </c>
      <c r="DJ393" s="126">
        <f t="shared" ref="DJ393:DS393" si="1572">$A393*OFFSET($D393,0,DJ$3)</f>
        <v>0.3372340426</v>
      </c>
      <c r="DK393" s="126">
        <f t="shared" si="1572"/>
        <v>0.08557949321</v>
      </c>
      <c r="DL393" s="126">
        <f t="shared" si="1572"/>
        <v>0.1343958546</v>
      </c>
      <c r="DM393" s="126">
        <f t="shared" si="1572"/>
        <v>0.02171740908</v>
      </c>
      <c r="DN393" s="126">
        <f t="shared" si="1572"/>
        <v>0.03410548069</v>
      </c>
      <c r="DO393" s="126">
        <f t="shared" si="1572"/>
        <v>0.05355997157</v>
      </c>
      <c r="DP393" s="126">
        <f t="shared" si="1572"/>
        <v>0.005511201802</v>
      </c>
      <c r="DQ393" s="126">
        <f t="shared" si="1572"/>
        <v>0.008654908416</v>
      </c>
      <c r="DR393" s="126">
        <f t="shared" si="1572"/>
        <v>0.01359185208</v>
      </c>
      <c r="DS393" s="126">
        <f t="shared" si="1572"/>
        <v>0.02134493332</v>
      </c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5">
        <f t="shared" ref="EF393:EO393" si="1573">D393*EF$3</f>
        <v>-0.002271078519</v>
      </c>
      <c r="EG393" s="125">
        <f t="shared" si="1573"/>
        <v>0.1124119269</v>
      </c>
      <c r="EH393" s="125">
        <f t="shared" si="1573"/>
        <v>0.2290694685</v>
      </c>
      <c r="EI393" s="125">
        <f t="shared" si="1573"/>
        <v>-0.02297792087</v>
      </c>
      <c r="EJ393" s="125">
        <f t="shared" si="1573"/>
        <v>0.05407921838</v>
      </c>
      <c r="EK393" s="125">
        <f t="shared" si="1573"/>
        <v>-0.03562212963</v>
      </c>
      <c r="EL393" s="125">
        <f t="shared" si="1573"/>
        <v>0.005575956927</v>
      </c>
      <c r="EM393" s="125">
        <f t="shared" si="1573"/>
        <v>-0.00780344287</v>
      </c>
      <c r="EN393" s="125">
        <f t="shared" si="1573"/>
        <v>-0.01368518321</v>
      </c>
      <c r="EO393" s="125">
        <f t="shared" si="1573"/>
        <v>0.02192371286</v>
      </c>
      <c r="EP393" s="127">
        <f t="shared" si="17"/>
        <v>0.3407005285</v>
      </c>
      <c r="EQ393" s="127">
        <v>-0.01993983432938118</v>
      </c>
      <c r="ER393" s="127">
        <f t="shared" si="18"/>
        <v>0.3372340426</v>
      </c>
      <c r="ES393" s="127">
        <f t="shared" si="19"/>
        <v>0.0000120165247</v>
      </c>
      <c r="ET393" s="127">
        <f t="shared" si="20"/>
        <v>0.009236761668</v>
      </c>
    </row>
    <row r="394">
      <c r="A394" s="123">
        <f>'Yield Tabulations'!Z395</f>
        <v>0.3200325733</v>
      </c>
      <c r="B394" s="124">
        <f>'Yield Tabulations'!V395</f>
        <v>0.3786816269</v>
      </c>
      <c r="C394" s="124">
        <f>'Yield Tabulations'!W395</f>
        <v>0.2388349515</v>
      </c>
      <c r="D394" s="125">
        <f t="shared" si="11"/>
        <v>1</v>
      </c>
      <c r="E394" s="125">
        <f t="shared" ref="E394:M394" si="1574">POWER($B394,E$1)*POWER($C394,E$2)</f>
        <v>0.2388349515</v>
      </c>
      <c r="F394" s="125">
        <f t="shared" si="1574"/>
        <v>0.3786816269</v>
      </c>
      <c r="G394" s="125">
        <f t="shared" si="1574"/>
        <v>0.05704213404</v>
      </c>
      <c r="H394" s="125">
        <f t="shared" si="1574"/>
        <v>0.09044240798</v>
      </c>
      <c r="I394" s="125">
        <f t="shared" si="1574"/>
        <v>0.1433997746</v>
      </c>
      <c r="J394" s="125">
        <f t="shared" si="1574"/>
        <v>0.01362365531</v>
      </c>
      <c r="K394" s="125">
        <f t="shared" si="1574"/>
        <v>0.02160080812</v>
      </c>
      <c r="L394" s="125">
        <f t="shared" si="1574"/>
        <v>0.0342488782</v>
      </c>
      <c r="M394" s="125">
        <f t="shared" si="1574"/>
        <v>0.05430285994</v>
      </c>
      <c r="N394" s="126">
        <f t="shared" ref="N394:DI394" si="1575">OFFSET($D394,0,N$2)*OFFSET($D394,0,N$3)</f>
        <v>1</v>
      </c>
      <c r="O394" s="126">
        <f t="shared" si="1575"/>
        <v>0.2388349515</v>
      </c>
      <c r="P394" s="126">
        <f t="shared" si="1575"/>
        <v>0.3786816269</v>
      </c>
      <c r="Q394" s="126">
        <f t="shared" si="1575"/>
        <v>0.05704213404</v>
      </c>
      <c r="R394" s="126">
        <f t="shared" si="1575"/>
        <v>0.09044240798</v>
      </c>
      <c r="S394" s="126">
        <f t="shared" si="1575"/>
        <v>0.1433997746</v>
      </c>
      <c r="T394" s="126">
        <f t="shared" si="1575"/>
        <v>0.01362365531</v>
      </c>
      <c r="U394" s="126">
        <f t="shared" si="1575"/>
        <v>0.02160080812</v>
      </c>
      <c r="V394" s="126">
        <f t="shared" si="1575"/>
        <v>0.0342488782</v>
      </c>
      <c r="W394" s="126">
        <f t="shared" si="1575"/>
        <v>0.05430285994</v>
      </c>
      <c r="X394" s="126">
        <f t="shared" si="1575"/>
        <v>0.2388349515</v>
      </c>
      <c r="Y394" s="126">
        <f t="shared" si="1575"/>
        <v>0.05704213404</v>
      </c>
      <c r="Z394" s="126">
        <f t="shared" si="1575"/>
        <v>0.09044240798</v>
      </c>
      <c r="AA394" s="126">
        <f t="shared" si="1575"/>
        <v>0.01362365531</v>
      </c>
      <c r="AB394" s="126">
        <f t="shared" si="1575"/>
        <v>0.02160080812</v>
      </c>
      <c r="AC394" s="126">
        <f t="shared" si="1575"/>
        <v>0.0342488782</v>
      </c>
      <c r="AD394" s="126">
        <f t="shared" si="1575"/>
        <v>0.003253805056</v>
      </c>
      <c r="AE394" s="126">
        <f t="shared" si="1575"/>
        <v>0.005159027959</v>
      </c>
      <c r="AF394" s="126">
        <f t="shared" si="1575"/>
        <v>0.008179829162</v>
      </c>
      <c r="AG394" s="126">
        <f t="shared" si="1575"/>
        <v>0.01296942092</v>
      </c>
      <c r="AH394" s="126">
        <f t="shared" si="1575"/>
        <v>0.3786816269</v>
      </c>
      <c r="AI394" s="126">
        <f t="shared" si="1575"/>
        <v>0.09044240798</v>
      </c>
      <c r="AJ394" s="126">
        <f t="shared" si="1575"/>
        <v>0.1433997746</v>
      </c>
      <c r="AK394" s="126">
        <f t="shared" si="1575"/>
        <v>0.02160080812</v>
      </c>
      <c r="AL394" s="126">
        <f t="shared" si="1575"/>
        <v>0.0342488782</v>
      </c>
      <c r="AM394" s="126">
        <f t="shared" si="1575"/>
        <v>0.05430285994</v>
      </c>
      <c r="AN394" s="126">
        <f t="shared" si="1575"/>
        <v>0.005159027959</v>
      </c>
      <c r="AO394" s="126">
        <f t="shared" si="1575"/>
        <v>0.008179829162</v>
      </c>
      <c r="AP394" s="126">
        <f t="shared" si="1575"/>
        <v>0.01296942092</v>
      </c>
      <c r="AQ394" s="126">
        <f t="shared" si="1575"/>
        <v>0.02056349535</v>
      </c>
      <c r="AR394" s="126">
        <f t="shared" si="1575"/>
        <v>0.05704213404</v>
      </c>
      <c r="AS394" s="126">
        <f t="shared" si="1575"/>
        <v>0.01362365531</v>
      </c>
      <c r="AT394" s="126">
        <f t="shared" si="1575"/>
        <v>0.02160080812</v>
      </c>
      <c r="AU394" s="126">
        <f t="shared" si="1575"/>
        <v>0.003253805056</v>
      </c>
      <c r="AV394" s="126">
        <f t="shared" si="1575"/>
        <v>0.005159027959</v>
      </c>
      <c r="AW394" s="126">
        <f t="shared" si="1575"/>
        <v>0.008179829162</v>
      </c>
      <c r="AX394" s="126">
        <f t="shared" si="1575"/>
        <v>0.0007771223725</v>
      </c>
      <c r="AY394" s="126">
        <f t="shared" si="1575"/>
        <v>0.001232156192</v>
      </c>
      <c r="AZ394" s="126">
        <f t="shared" si="1575"/>
        <v>0.001953629101</v>
      </c>
      <c r="BA394" s="126">
        <f t="shared" si="1575"/>
        <v>0.003097551015</v>
      </c>
      <c r="BB394" s="126">
        <f t="shared" si="1575"/>
        <v>0.09044240798</v>
      </c>
      <c r="BC394" s="126">
        <f t="shared" si="1575"/>
        <v>0.02160080812</v>
      </c>
      <c r="BD394" s="126">
        <f t="shared" si="1575"/>
        <v>0.0342488782</v>
      </c>
      <c r="BE394" s="126">
        <f t="shared" si="1575"/>
        <v>0.005159027959</v>
      </c>
      <c r="BF394" s="126">
        <f t="shared" si="1575"/>
        <v>0.008179829162</v>
      </c>
      <c r="BG394" s="126">
        <f t="shared" si="1575"/>
        <v>0.01296942092</v>
      </c>
      <c r="BH394" s="126">
        <f t="shared" si="1575"/>
        <v>0.001232156192</v>
      </c>
      <c r="BI394" s="126">
        <f t="shared" si="1575"/>
        <v>0.001953629101</v>
      </c>
      <c r="BJ394" s="126">
        <f t="shared" si="1575"/>
        <v>0.003097551015</v>
      </c>
      <c r="BK394" s="126">
        <f t="shared" si="1575"/>
        <v>0.004911281413</v>
      </c>
      <c r="BL394" s="126">
        <f t="shared" si="1575"/>
        <v>0.1433997746</v>
      </c>
      <c r="BM394" s="126">
        <f t="shared" si="1575"/>
        <v>0.0342488782</v>
      </c>
      <c r="BN394" s="126">
        <f t="shared" si="1575"/>
        <v>0.05430285994</v>
      </c>
      <c r="BO394" s="126">
        <f t="shared" si="1575"/>
        <v>0.008179829162</v>
      </c>
      <c r="BP394" s="126">
        <f t="shared" si="1575"/>
        <v>0.01296942092</v>
      </c>
      <c r="BQ394" s="126">
        <f t="shared" si="1575"/>
        <v>0.02056349535</v>
      </c>
      <c r="BR394" s="126">
        <f t="shared" si="1575"/>
        <v>0.001953629101</v>
      </c>
      <c r="BS394" s="126">
        <f t="shared" si="1575"/>
        <v>0.003097551015</v>
      </c>
      <c r="BT394" s="126">
        <f t="shared" si="1575"/>
        <v>0.004911281413</v>
      </c>
      <c r="BU394" s="126">
        <f t="shared" si="1575"/>
        <v>0.007787017874</v>
      </c>
      <c r="BV394" s="126">
        <f t="shared" si="1575"/>
        <v>0.01362365531</v>
      </c>
      <c r="BW394" s="126">
        <f t="shared" si="1575"/>
        <v>0.003253805056</v>
      </c>
      <c r="BX394" s="126">
        <f t="shared" si="1575"/>
        <v>0.005159027959</v>
      </c>
      <c r="BY394" s="126">
        <f t="shared" si="1575"/>
        <v>0.0007771223725</v>
      </c>
      <c r="BZ394" s="126">
        <f t="shared" si="1575"/>
        <v>0.001232156192</v>
      </c>
      <c r="CA394" s="126">
        <f t="shared" si="1575"/>
        <v>0.001953629101</v>
      </c>
      <c r="CB394" s="126">
        <f t="shared" si="1575"/>
        <v>0.0001856039841</v>
      </c>
      <c r="CC394" s="126">
        <f t="shared" si="1575"/>
        <v>0.0002942819643</v>
      </c>
      <c r="CD394" s="126">
        <f t="shared" si="1575"/>
        <v>0.0004665949115</v>
      </c>
      <c r="CE394" s="126">
        <f t="shared" si="1575"/>
        <v>0.0007398034463</v>
      </c>
      <c r="CF394" s="126">
        <f t="shared" si="1575"/>
        <v>0.02160080812</v>
      </c>
      <c r="CG394" s="126">
        <f t="shared" si="1575"/>
        <v>0.005159027959</v>
      </c>
      <c r="CH394" s="126">
        <f t="shared" si="1575"/>
        <v>0.008179829162</v>
      </c>
      <c r="CI394" s="126">
        <f t="shared" si="1575"/>
        <v>0.001232156192</v>
      </c>
      <c r="CJ394" s="126">
        <f t="shared" si="1575"/>
        <v>0.001953629101</v>
      </c>
      <c r="CK394" s="126">
        <f t="shared" si="1575"/>
        <v>0.003097551015</v>
      </c>
      <c r="CL394" s="126">
        <f t="shared" si="1575"/>
        <v>0.0002942819643</v>
      </c>
      <c r="CM394" s="126">
        <f t="shared" si="1575"/>
        <v>0.0004665949115</v>
      </c>
      <c r="CN394" s="126">
        <f t="shared" si="1575"/>
        <v>0.0007398034463</v>
      </c>
      <c r="CO394" s="126">
        <f t="shared" si="1575"/>
        <v>0.001172985658</v>
      </c>
      <c r="CP394" s="126">
        <f t="shared" si="1575"/>
        <v>0.0342488782</v>
      </c>
      <c r="CQ394" s="126">
        <f t="shared" si="1575"/>
        <v>0.008179829162</v>
      </c>
      <c r="CR394" s="126">
        <f t="shared" si="1575"/>
        <v>0.01296942092</v>
      </c>
      <c r="CS394" s="126">
        <f t="shared" si="1575"/>
        <v>0.001953629101</v>
      </c>
      <c r="CT394" s="126">
        <f t="shared" si="1575"/>
        <v>0.003097551015</v>
      </c>
      <c r="CU394" s="126">
        <f t="shared" si="1575"/>
        <v>0.004911281413</v>
      </c>
      <c r="CV394" s="126">
        <f t="shared" si="1575"/>
        <v>0.0004665949115</v>
      </c>
      <c r="CW394" s="126">
        <f t="shared" si="1575"/>
        <v>0.0007398034463</v>
      </c>
      <c r="CX394" s="126">
        <f t="shared" si="1575"/>
        <v>0.001172985658</v>
      </c>
      <c r="CY394" s="126">
        <f t="shared" si="1575"/>
        <v>0.001859812036</v>
      </c>
      <c r="CZ394" s="126">
        <f t="shared" si="1575"/>
        <v>0.05430285994</v>
      </c>
      <c r="DA394" s="126">
        <f t="shared" si="1575"/>
        <v>0.01296942092</v>
      </c>
      <c r="DB394" s="126">
        <f t="shared" si="1575"/>
        <v>0.02056349535</v>
      </c>
      <c r="DC394" s="126">
        <f t="shared" si="1575"/>
        <v>0.003097551015</v>
      </c>
      <c r="DD394" s="126">
        <f t="shared" si="1575"/>
        <v>0.004911281413</v>
      </c>
      <c r="DE394" s="126">
        <f t="shared" si="1575"/>
        <v>0.007787017874</v>
      </c>
      <c r="DF394" s="126">
        <f t="shared" si="1575"/>
        <v>0.0007398034463</v>
      </c>
      <c r="DG394" s="126">
        <f t="shared" si="1575"/>
        <v>0.001172985658</v>
      </c>
      <c r="DH394" s="126">
        <f t="shared" si="1575"/>
        <v>0.001859812036</v>
      </c>
      <c r="DI394" s="126">
        <f t="shared" si="1575"/>
        <v>0.002948800597</v>
      </c>
      <c r="DJ394" s="126">
        <f t="shared" ref="DJ394:DS394" si="1576">$A394*OFFSET($D394,0,DJ$3)</f>
        <v>0.3200325733</v>
      </c>
      <c r="DK394" s="126">
        <f t="shared" si="1576"/>
        <v>0.07643496411</v>
      </c>
      <c r="DL394" s="126">
        <f t="shared" si="1576"/>
        <v>0.1211904555</v>
      </c>
      <c r="DM394" s="126">
        <f t="shared" si="1576"/>
        <v>0.01825534094</v>
      </c>
      <c r="DN394" s="126">
        <f t="shared" si="1576"/>
        <v>0.02894451656</v>
      </c>
      <c r="DO394" s="126">
        <f t="shared" si="1576"/>
        <v>0.04589259887</v>
      </c>
      <c r="DP394" s="126">
        <f t="shared" si="1576"/>
        <v>0.004360013468</v>
      </c>
      <c r="DQ394" s="126">
        <f t="shared" si="1576"/>
        <v>0.006912962208</v>
      </c>
      <c r="DR394" s="126">
        <f t="shared" si="1576"/>
        <v>0.01096075662</v>
      </c>
      <c r="DS394" s="126">
        <f t="shared" si="1576"/>
        <v>0.017378684</v>
      </c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5">
        <f t="shared" ref="EF394:EO394" si="1577">D394*EF$3</f>
        <v>-0.002271078519</v>
      </c>
      <c r="EG394" s="125">
        <f t="shared" si="1577"/>
        <v>0.1057966638</v>
      </c>
      <c r="EH394" s="125">
        <f t="shared" si="1577"/>
        <v>0.2176641864</v>
      </c>
      <c r="EI394" s="125">
        <f t="shared" si="1577"/>
        <v>-0.02035306834</v>
      </c>
      <c r="EJ394" s="125">
        <f t="shared" si="1577"/>
        <v>0.04836261288</v>
      </c>
      <c r="EK394" s="125">
        <f t="shared" si="1577"/>
        <v>-0.03216321243</v>
      </c>
      <c r="EL394" s="125">
        <f t="shared" si="1577"/>
        <v>0.004648342843</v>
      </c>
      <c r="EM394" s="125">
        <f t="shared" si="1577"/>
        <v>-0.006567879652</v>
      </c>
      <c r="EN394" s="125">
        <f t="shared" si="1577"/>
        <v>-0.01162919722</v>
      </c>
      <c r="EO394" s="125">
        <f t="shared" si="1577"/>
        <v>0.01880933383</v>
      </c>
      <c r="EP394" s="127">
        <f t="shared" si="17"/>
        <v>0.3222967036</v>
      </c>
      <c r="EQ394" s="127">
        <v>-0.01993983432938118</v>
      </c>
      <c r="ER394" s="127">
        <f t="shared" si="18"/>
        <v>0.3200325733</v>
      </c>
      <c r="ES394" s="127">
        <f t="shared" si="19"/>
        <v>0.000005126286286</v>
      </c>
      <c r="ET394" s="127">
        <f t="shared" si="20"/>
        <v>0.01283905233</v>
      </c>
    </row>
    <row r="395">
      <c r="A395" s="123">
        <f>'Yield Tabulations'!Z396</f>
        <v>0.3859095689</v>
      </c>
      <c r="B395" s="124">
        <f>'Yield Tabulations'!V396</f>
        <v>0.4392361111</v>
      </c>
      <c r="C395" s="124">
        <f>'Yield Tabulations'!W396</f>
        <v>0.304</v>
      </c>
      <c r="D395" s="125">
        <f t="shared" si="11"/>
        <v>1</v>
      </c>
      <c r="E395" s="125">
        <f t="shared" ref="E395:M395" si="1578">POWER($B395,E$1)*POWER($C395,E$2)</f>
        <v>0.304</v>
      </c>
      <c r="F395" s="125">
        <f t="shared" si="1578"/>
        <v>0.4392361111</v>
      </c>
      <c r="G395" s="125">
        <f t="shared" si="1578"/>
        <v>0.092416</v>
      </c>
      <c r="H395" s="125">
        <f t="shared" si="1578"/>
        <v>0.1335277778</v>
      </c>
      <c r="I395" s="125">
        <f t="shared" si="1578"/>
        <v>0.1929283613</v>
      </c>
      <c r="J395" s="125">
        <f t="shared" si="1578"/>
        <v>0.028094464</v>
      </c>
      <c r="K395" s="125">
        <f t="shared" si="1578"/>
        <v>0.04059244444</v>
      </c>
      <c r="L395" s="125">
        <f t="shared" si="1578"/>
        <v>0.05865022184</v>
      </c>
      <c r="M395" s="125">
        <f t="shared" si="1578"/>
        <v>0.08474110314</v>
      </c>
      <c r="N395" s="126">
        <f t="shared" ref="N395:DI395" si="1579">OFFSET($D395,0,N$2)*OFFSET($D395,0,N$3)</f>
        <v>1</v>
      </c>
      <c r="O395" s="126">
        <f t="shared" si="1579"/>
        <v>0.304</v>
      </c>
      <c r="P395" s="126">
        <f t="shared" si="1579"/>
        <v>0.4392361111</v>
      </c>
      <c r="Q395" s="126">
        <f t="shared" si="1579"/>
        <v>0.092416</v>
      </c>
      <c r="R395" s="126">
        <f t="shared" si="1579"/>
        <v>0.1335277778</v>
      </c>
      <c r="S395" s="126">
        <f t="shared" si="1579"/>
        <v>0.1929283613</v>
      </c>
      <c r="T395" s="126">
        <f t="shared" si="1579"/>
        <v>0.028094464</v>
      </c>
      <c r="U395" s="126">
        <f t="shared" si="1579"/>
        <v>0.04059244444</v>
      </c>
      <c r="V395" s="126">
        <f t="shared" si="1579"/>
        <v>0.05865022184</v>
      </c>
      <c r="W395" s="126">
        <f t="shared" si="1579"/>
        <v>0.08474110314</v>
      </c>
      <c r="X395" s="126">
        <f t="shared" si="1579"/>
        <v>0.304</v>
      </c>
      <c r="Y395" s="126">
        <f t="shared" si="1579"/>
        <v>0.092416</v>
      </c>
      <c r="Z395" s="126">
        <f t="shared" si="1579"/>
        <v>0.1335277778</v>
      </c>
      <c r="AA395" s="126">
        <f t="shared" si="1579"/>
        <v>0.028094464</v>
      </c>
      <c r="AB395" s="126">
        <f t="shared" si="1579"/>
        <v>0.04059244444</v>
      </c>
      <c r="AC395" s="126">
        <f t="shared" si="1579"/>
        <v>0.05865022184</v>
      </c>
      <c r="AD395" s="126">
        <f t="shared" si="1579"/>
        <v>0.008540717056</v>
      </c>
      <c r="AE395" s="126">
        <f t="shared" si="1579"/>
        <v>0.01234010311</v>
      </c>
      <c r="AF395" s="126">
        <f t="shared" si="1579"/>
        <v>0.01782966744</v>
      </c>
      <c r="AG395" s="126">
        <f t="shared" si="1579"/>
        <v>0.02576129536</v>
      </c>
      <c r="AH395" s="126">
        <f t="shared" si="1579"/>
        <v>0.4392361111</v>
      </c>
      <c r="AI395" s="126">
        <f t="shared" si="1579"/>
        <v>0.1335277778</v>
      </c>
      <c r="AJ395" s="126">
        <f t="shared" si="1579"/>
        <v>0.1929283613</v>
      </c>
      <c r="AK395" s="126">
        <f t="shared" si="1579"/>
        <v>0.04059244444</v>
      </c>
      <c r="AL395" s="126">
        <f t="shared" si="1579"/>
        <v>0.05865022184</v>
      </c>
      <c r="AM395" s="126">
        <f t="shared" si="1579"/>
        <v>0.08474110314</v>
      </c>
      <c r="AN395" s="126">
        <f t="shared" si="1579"/>
        <v>0.01234010311</v>
      </c>
      <c r="AO395" s="126">
        <f t="shared" si="1579"/>
        <v>0.01782966744</v>
      </c>
      <c r="AP395" s="126">
        <f t="shared" si="1579"/>
        <v>0.02576129536</v>
      </c>
      <c r="AQ395" s="126">
        <f t="shared" si="1579"/>
        <v>0.0372213526</v>
      </c>
      <c r="AR395" s="126">
        <f t="shared" si="1579"/>
        <v>0.092416</v>
      </c>
      <c r="AS395" s="126">
        <f t="shared" si="1579"/>
        <v>0.028094464</v>
      </c>
      <c r="AT395" s="126">
        <f t="shared" si="1579"/>
        <v>0.04059244444</v>
      </c>
      <c r="AU395" s="126">
        <f t="shared" si="1579"/>
        <v>0.008540717056</v>
      </c>
      <c r="AV395" s="126">
        <f t="shared" si="1579"/>
        <v>0.01234010311</v>
      </c>
      <c r="AW395" s="126">
        <f t="shared" si="1579"/>
        <v>0.01782966744</v>
      </c>
      <c r="AX395" s="126">
        <f t="shared" si="1579"/>
        <v>0.002596377985</v>
      </c>
      <c r="AY395" s="126">
        <f t="shared" si="1579"/>
        <v>0.003751391346</v>
      </c>
      <c r="AZ395" s="126">
        <f t="shared" si="1579"/>
        <v>0.005420218901</v>
      </c>
      <c r="BA395" s="126">
        <f t="shared" si="1579"/>
        <v>0.007831433788</v>
      </c>
      <c r="BB395" s="126">
        <f t="shared" si="1579"/>
        <v>0.1335277778</v>
      </c>
      <c r="BC395" s="126">
        <f t="shared" si="1579"/>
        <v>0.04059244444</v>
      </c>
      <c r="BD395" s="126">
        <f t="shared" si="1579"/>
        <v>0.05865022184</v>
      </c>
      <c r="BE395" s="126">
        <f t="shared" si="1579"/>
        <v>0.01234010311</v>
      </c>
      <c r="BF395" s="126">
        <f t="shared" si="1579"/>
        <v>0.01782966744</v>
      </c>
      <c r="BG395" s="126">
        <f t="shared" si="1579"/>
        <v>0.02576129536</v>
      </c>
      <c r="BH395" s="126">
        <f t="shared" si="1579"/>
        <v>0.003751391346</v>
      </c>
      <c r="BI395" s="126">
        <f t="shared" si="1579"/>
        <v>0.005420218901</v>
      </c>
      <c r="BJ395" s="126">
        <f t="shared" si="1579"/>
        <v>0.007831433788</v>
      </c>
      <c r="BK395" s="126">
        <f t="shared" si="1579"/>
        <v>0.01131529119</v>
      </c>
      <c r="BL395" s="126">
        <f t="shared" si="1579"/>
        <v>0.1929283613</v>
      </c>
      <c r="BM395" s="126">
        <f t="shared" si="1579"/>
        <v>0.05865022184</v>
      </c>
      <c r="BN395" s="126">
        <f t="shared" si="1579"/>
        <v>0.08474110314</v>
      </c>
      <c r="BO395" s="126">
        <f t="shared" si="1579"/>
        <v>0.01782966744</v>
      </c>
      <c r="BP395" s="126">
        <f t="shared" si="1579"/>
        <v>0.02576129536</v>
      </c>
      <c r="BQ395" s="126">
        <f t="shared" si="1579"/>
        <v>0.0372213526</v>
      </c>
      <c r="BR395" s="126">
        <f t="shared" si="1579"/>
        <v>0.005420218901</v>
      </c>
      <c r="BS395" s="126">
        <f t="shared" si="1579"/>
        <v>0.007831433788</v>
      </c>
      <c r="BT395" s="126">
        <f t="shared" si="1579"/>
        <v>0.01131529119</v>
      </c>
      <c r="BU395" s="126">
        <f t="shared" si="1579"/>
        <v>0.01634896216</v>
      </c>
      <c r="BV395" s="126">
        <f t="shared" si="1579"/>
        <v>0.028094464</v>
      </c>
      <c r="BW395" s="126">
        <f t="shared" si="1579"/>
        <v>0.008540717056</v>
      </c>
      <c r="BX395" s="126">
        <f t="shared" si="1579"/>
        <v>0.01234010311</v>
      </c>
      <c r="BY395" s="126">
        <f t="shared" si="1579"/>
        <v>0.002596377985</v>
      </c>
      <c r="BZ395" s="126">
        <f t="shared" si="1579"/>
        <v>0.003751391346</v>
      </c>
      <c r="CA395" s="126">
        <f t="shared" si="1579"/>
        <v>0.005420218901</v>
      </c>
      <c r="CB395" s="126">
        <f t="shared" si="1579"/>
        <v>0.0007892989074</v>
      </c>
      <c r="CC395" s="126">
        <f t="shared" si="1579"/>
        <v>0.001140422969</v>
      </c>
      <c r="CD395" s="126">
        <f t="shared" si="1579"/>
        <v>0.001647746546</v>
      </c>
      <c r="CE395" s="126">
        <f t="shared" si="1579"/>
        <v>0.002380755872</v>
      </c>
      <c r="CF395" s="126">
        <f t="shared" si="1579"/>
        <v>0.04059244444</v>
      </c>
      <c r="CG395" s="126">
        <f t="shared" si="1579"/>
        <v>0.01234010311</v>
      </c>
      <c r="CH395" s="126">
        <f t="shared" si="1579"/>
        <v>0.01782966744</v>
      </c>
      <c r="CI395" s="126">
        <f t="shared" si="1579"/>
        <v>0.003751391346</v>
      </c>
      <c r="CJ395" s="126">
        <f t="shared" si="1579"/>
        <v>0.005420218901</v>
      </c>
      <c r="CK395" s="126">
        <f t="shared" si="1579"/>
        <v>0.007831433788</v>
      </c>
      <c r="CL395" s="126">
        <f t="shared" si="1579"/>
        <v>0.001140422969</v>
      </c>
      <c r="CM395" s="126">
        <f t="shared" si="1579"/>
        <v>0.001647746546</v>
      </c>
      <c r="CN395" s="126">
        <f t="shared" si="1579"/>
        <v>0.002380755872</v>
      </c>
      <c r="CO395" s="126">
        <f t="shared" si="1579"/>
        <v>0.003439848521</v>
      </c>
      <c r="CP395" s="126">
        <f t="shared" si="1579"/>
        <v>0.05865022184</v>
      </c>
      <c r="CQ395" s="126">
        <f t="shared" si="1579"/>
        <v>0.01782966744</v>
      </c>
      <c r="CR395" s="126">
        <f t="shared" si="1579"/>
        <v>0.02576129536</v>
      </c>
      <c r="CS395" s="126">
        <f t="shared" si="1579"/>
        <v>0.005420218901</v>
      </c>
      <c r="CT395" s="126">
        <f t="shared" si="1579"/>
        <v>0.007831433788</v>
      </c>
      <c r="CU395" s="126">
        <f t="shared" si="1579"/>
        <v>0.01131529119</v>
      </c>
      <c r="CV395" s="126">
        <f t="shared" si="1579"/>
        <v>0.001647746546</v>
      </c>
      <c r="CW395" s="126">
        <f t="shared" si="1579"/>
        <v>0.002380755872</v>
      </c>
      <c r="CX395" s="126">
        <f t="shared" si="1579"/>
        <v>0.003439848521</v>
      </c>
      <c r="CY395" s="126">
        <f t="shared" si="1579"/>
        <v>0.004970084498</v>
      </c>
      <c r="CZ395" s="126">
        <f t="shared" si="1579"/>
        <v>0.08474110314</v>
      </c>
      <c r="DA395" s="126">
        <f t="shared" si="1579"/>
        <v>0.02576129536</v>
      </c>
      <c r="DB395" s="126">
        <f t="shared" si="1579"/>
        <v>0.0372213526</v>
      </c>
      <c r="DC395" s="126">
        <f t="shared" si="1579"/>
        <v>0.007831433788</v>
      </c>
      <c r="DD395" s="126">
        <f t="shared" si="1579"/>
        <v>0.01131529119</v>
      </c>
      <c r="DE395" s="126">
        <f t="shared" si="1579"/>
        <v>0.01634896216</v>
      </c>
      <c r="DF395" s="126">
        <f t="shared" si="1579"/>
        <v>0.002380755872</v>
      </c>
      <c r="DG395" s="126">
        <f t="shared" si="1579"/>
        <v>0.003439848521</v>
      </c>
      <c r="DH395" s="126">
        <f t="shared" si="1579"/>
        <v>0.004970084498</v>
      </c>
      <c r="DI395" s="126">
        <f t="shared" si="1579"/>
        <v>0.007181054562</v>
      </c>
      <c r="DJ395" s="126">
        <f t="shared" ref="DJ395:DS395" si="1580">$A395*OFFSET($D395,0,DJ$3)</f>
        <v>0.3859095689</v>
      </c>
      <c r="DK395" s="126">
        <f t="shared" si="1580"/>
        <v>0.1173165089</v>
      </c>
      <c r="DL395" s="126">
        <f t="shared" si="1580"/>
        <v>0.1695054183</v>
      </c>
      <c r="DM395" s="126">
        <f t="shared" si="1580"/>
        <v>0.03566421872</v>
      </c>
      <c r="DN395" s="126">
        <f t="shared" si="1580"/>
        <v>0.05152964716</v>
      </c>
      <c r="DO395" s="126">
        <f t="shared" si="1580"/>
        <v>0.07445290073</v>
      </c>
      <c r="DP395" s="126">
        <f t="shared" si="1580"/>
        <v>0.01084192249</v>
      </c>
      <c r="DQ395" s="126">
        <f t="shared" si="1580"/>
        <v>0.01566501274</v>
      </c>
      <c r="DR395" s="126">
        <f t="shared" si="1580"/>
        <v>0.02263368182</v>
      </c>
      <c r="DS395" s="126">
        <f t="shared" si="1580"/>
        <v>0.03270240258</v>
      </c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5">
        <f t="shared" ref="EF395:EO395" si="1581">D395*EF$3</f>
        <v>-0.002271078519</v>
      </c>
      <c r="EG395" s="125">
        <f t="shared" si="1581"/>
        <v>0.1346628105</v>
      </c>
      <c r="EH395" s="125">
        <f t="shared" si="1581"/>
        <v>0.2524705821</v>
      </c>
      <c r="EI395" s="125">
        <f t="shared" si="1581"/>
        <v>-0.03297473342</v>
      </c>
      <c r="EJ395" s="125">
        <f t="shared" si="1581"/>
        <v>0.07140181657</v>
      </c>
      <c r="EK395" s="125">
        <f t="shared" si="1581"/>
        <v>-0.04327200574</v>
      </c>
      <c r="EL395" s="125">
        <f t="shared" si="1581"/>
        <v>0.00958573141</v>
      </c>
      <c r="EM395" s="125">
        <f t="shared" si="1581"/>
        <v>-0.01234242202</v>
      </c>
      <c r="EN395" s="125">
        <f t="shared" si="1581"/>
        <v>-0.01991466678</v>
      </c>
      <c r="EO395" s="125">
        <f t="shared" si="1581"/>
        <v>0.02935248162</v>
      </c>
      <c r="EP395" s="127">
        <f t="shared" si="17"/>
        <v>0.3866985157</v>
      </c>
      <c r="EQ395" s="127">
        <v>-0.01993983432938118</v>
      </c>
      <c r="ER395" s="127">
        <f t="shared" si="18"/>
        <v>0.3859095689</v>
      </c>
      <c r="ES395" s="127">
        <f t="shared" si="19"/>
        <v>0.0000006224370716</v>
      </c>
      <c r="ET395" s="127">
        <f t="shared" si="20"/>
        <v>0.002249846471</v>
      </c>
    </row>
    <row r="396">
      <c r="A396" s="123">
        <f>'Yield Tabulations'!Z397</f>
        <v>0.3158347676</v>
      </c>
      <c r="B396" s="124">
        <f>'Yield Tabulations'!V397</f>
        <v>0.331043956</v>
      </c>
      <c r="C396" s="124">
        <f>'Yield Tabulations'!W397</f>
        <v>0.2903225806</v>
      </c>
      <c r="D396" s="125">
        <f t="shared" si="11"/>
        <v>1</v>
      </c>
      <c r="E396" s="125">
        <f t="shared" ref="E396:M396" si="1582">POWER($B396,E$1)*POWER($C396,E$2)</f>
        <v>0.2903225806</v>
      </c>
      <c r="F396" s="125">
        <f t="shared" si="1582"/>
        <v>0.331043956</v>
      </c>
      <c r="G396" s="125">
        <f t="shared" si="1582"/>
        <v>0.08428720083</v>
      </c>
      <c r="H396" s="125">
        <f t="shared" si="1582"/>
        <v>0.09610953563</v>
      </c>
      <c r="I396" s="125">
        <f t="shared" si="1582"/>
        <v>0.1095901008</v>
      </c>
      <c r="J396" s="125">
        <f t="shared" si="1582"/>
        <v>0.02447047766</v>
      </c>
      <c r="K396" s="125">
        <f t="shared" si="1582"/>
        <v>0.02790276841</v>
      </c>
      <c r="L396" s="125">
        <f t="shared" si="1582"/>
        <v>0.03181648089</v>
      </c>
      <c r="M396" s="125">
        <f t="shared" si="1582"/>
        <v>0.03627914052</v>
      </c>
      <c r="N396" s="126">
        <f t="shared" ref="N396:DI396" si="1583">OFFSET($D396,0,N$2)*OFFSET($D396,0,N$3)</f>
        <v>1</v>
      </c>
      <c r="O396" s="126">
        <f t="shared" si="1583"/>
        <v>0.2903225806</v>
      </c>
      <c r="P396" s="126">
        <f t="shared" si="1583"/>
        <v>0.331043956</v>
      </c>
      <c r="Q396" s="126">
        <f t="shared" si="1583"/>
        <v>0.08428720083</v>
      </c>
      <c r="R396" s="126">
        <f t="shared" si="1583"/>
        <v>0.09610953563</v>
      </c>
      <c r="S396" s="126">
        <f t="shared" si="1583"/>
        <v>0.1095901008</v>
      </c>
      <c r="T396" s="126">
        <f t="shared" si="1583"/>
        <v>0.02447047766</v>
      </c>
      <c r="U396" s="126">
        <f t="shared" si="1583"/>
        <v>0.02790276841</v>
      </c>
      <c r="V396" s="126">
        <f t="shared" si="1583"/>
        <v>0.03181648089</v>
      </c>
      <c r="W396" s="126">
        <f t="shared" si="1583"/>
        <v>0.03627914052</v>
      </c>
      <c r="X396" s="126">
        <f t="shared" si="1583"/>
        <v>0.2903225806</v>
      </c>
      <c r="Y396" s="126">
        <f t="shared" si="1583"/>
        <v>0.08428720083</v>
      </c>
      <c r="Z396" s="126">
        <f t="shared" si="1583"/>
        <v>0.09610953563</v>
      </c>
      <c r="AA396" s="126">
        <f t="shared" si="1583"/>
        <v>0.02447047766</v>
      </c>
      <c r="AB396" s="126">
        <f t="shared" si="1583"/>
        <v>0.02790276841</v>
      </c>
      <c r="AC396" s="126">
        <f t="shared" si="1583"/>
        <v>0.03181648089</v>
      </c>
      <c r="AD396" s="126">
        <f t="shared" si="1583"/>
        <v>0.007104332224</v>
      </c>
      <c r="AE396" s="126">
        <f t="shared" si="1583"/>
        <v>0.008100803731</v>
      </c>
      <c r="AF396" s="126">
        <f t="shared" si="1583"/>
        <v>0.009237042838</v>
      </c>
      <c r="AG396" s="126">
        <f t="shared" si="1583"/>
        <v>0.0105326537</v>
      </c>
      <c r="AH396" s="126">
        <f t="shared" si="1583"/>
        <v>0.331043956</v>
      </c>
      <c r="AI396" s="126">
        <f t="shared" si="1583"/>
        <v>0.09610953563</v>
      </c>
      <c r="AJ396" s="126">
        <f t="shared" si="1583"/>
        <v>0.1095901008</v>
      </c>
      <c r="AK396" s="126">
        <f t="shared" si="1583"/>
        <v>0.02790276841</v>
      </c>
      <c r="AL396" s="126">
        <f t="shared" si="1583"/>
        <v>0.03181648089</v>
      </c>
      <c r="AM396" s="126">
        <f t="shared" si="1583"/>
        <v>0.03627914052</v>
      </c>
      <c r="AN396" s="126">
        <f t="shared" si="1583"/>
        <v>0.008100803731</v>
      </c>
      <c r="AO396" s="126">
        <f t="shared" si="1583"/>
        <v>0.009237042838</v>
      </c>
      <c r="AP396" s="126">
        <f t="shared" si="1583"/>
        <v>0.0105326537</v>
      </c>
      <c r="AQ396" s="126">
        <f t="shared" si="1583"/>
        <v>0.0120099902</v>
      </c>
      <c r="AR396" s="126">
        <f t="shared" si="1583"/>
        <v>0.08428720083</v>
      </c>
      <c r="AS396" s="126">
        <f t="shared" si="1583"/>
        <v>0.02447047766</v>
      </c>
      <c r="AT396" s="126">
        <f t="shared" si="1583"/>
        <v>0.02790276841</v>
      </c>
      <c r="AU396" s="126">
        <f t="shared" si="1583"/>
        <v>0.007104332224</v>
      </c>
      <c r="AV396" s="126">
        <f t="shared" si="1583"/>
        <v>0.008100803731</v>
      </c>
      <c r="AW396" s="126">
        <f t="shared" si="1583"/>
        <v>0.009237042838</v>
      </c>
      <c r="AX396" s="126">
        <f t="shared" si="1583"/>
        <v>0.002062548065</v>
      </c>
      <c r="AY396" s="126">
        <f t="shared" si="1583"/>
        <v>0.002351846245</v>
      </c>
      <c r="AZ396" s="126">
        <f t="shared" si="1583"/>
        <v>0.002681722114</v>
      </c>
      <c r="BA396" s="126">
        <f t="shared" si="1583"/>
        <v>0.003057867203</v>
      </c>
      <c r="BB396" s="126">
        <f t="shared" si="1583"/>
        <v>0.09610953563</v>
      </c>
      <c r="BC396" s="126">
        <f t="shared" si="1583"/>
        <v>0.02790276841</v>
      </c>
      <c r="BD396" s="126">
        <f t="shared" si="1583"/>
        <v>0.03181648089</v>
      </c>
      <c r="BE396" s="126">
        <f t="shared" si="1583"/>
        <v>0.008100803731</v>
      </c>
      <c r="BF396" s="126">
        <f t="shared" si="1583"/>
        <v>0.009237042838</v>
      </c>
      <c r="BG396" s="126">
        <f t="shared" si="1583"/>
        <v>0.0105326537</v>
      </c>
      <c r="BH396" s="126">
        <f t="shared" si="1583"/>
        <v>0.002351846245</v>
      </c>
      <c r="BI396" s="126">
        <f t="shared" si="1583"/>
        <v>0.002681722114</v>
      </c>
      <c r="BJ396" s="126">
        <f t="shared" si="1583"/>
        <v>0.003057867203</v>
      </c>
      <c r="BK396" s="126">
        <f t="shared" si="1583"/>
        <v>0.003486771349</v>
      </c>
      <c r="BL396" s="126">
        <f t="shared" si="1583"/>
        <v>0.1095901008</v>
      </c>
      <c r="BM396" s="126">
        <f t="shared" si="1583"/>
        <v>0.03181648089</v>
      </c>
      <c r="BN396" s="126">
        <f t="shared" si="1583"/>
        <v>0.03627914052</v>
      </c>
      <c r="BO396" s="126">
        <f t="shared" si="1583"/>
        <v>0.009237042838</v>
      </c>
      <c r="BP396" s="126">
        <f t="shared" si="1583"/>
        <v>0.0105326537</v>
      </c>
      <c r="BQ396" s="126">
        <f t="shared" si="1583"/>
        <v>0.0120099902</v>
      </c>
      <c r="BR396" s="126">
        <f t="shared" si="1583"/>
        <v>0.002681722114</v>
      </c>
      <c r="BS396" s="126">
        <f t="shared" si="1583"/>
        <v>0.003057867203</v>
      </c>
      <c r="BT396" s="126">
        <f t="shared" si="1583"/>
        <v>0.003486771349</v>
      </c>
      <c r="BU396" s="126">
        <f t="shared" si="1583"/>
        <v>0.003975834668</v>
      </c>
      <c r="BV396" s="126">
        <f t="shared" si="1583"/>
        <v>0.02447047766</v>
      </c>
      <c r="BW396" s="126">
        <f t="shared" si="1583"/>
        <v>0.007104332224</v>
      </c>
      <c r="BX396" s="126">
        <f t="shared" si="1583"/>
        <v>0.008100803731</v>
      </c>
      <c r="BY396" s="126">
        <f t="shared" si="1583"/>
        <v>0.002062548065</v>
      </c>
      <c r="BZ396" s="126">
        <f t="shared" si="1583"/>
        <v>0.002351846245</v>
      </c>
      <c r="CA396" s="126">
        <f t="shared" si="1583"/>
        <v>0.002681722114</v>
      </c>
      <c r="CB396" s="126">
        <f t="shared" si="1583"/>
        <v>0.000598804277</v>
      </c>
      <c r="CC396" s="126">
        <f t="shared" si="1583"/>
        <v>0.000682794071</v>
      </c>
      <c r="CD396" s="126">
        <f t="shared" si="1583"/>
        <v>0.0007785644848</v>
      </c>
      <c r="CE396" s="126">
        <f t="shared" si="1583"/>
        <v>0.0008877678977</v>
      </c>
      <c r="CF396" s="126">
        <f t="shared" si="1583"/>
        <v>0.02790276841</v>
      </c>
      <c r="CG396" s="126">
        <f t="shared" si="1583"/>
        <v>0.008100803731</v>
      </c>
      <c r="CH396" s="126">
        <f t="shared" si="1583"/>
        <v>0.009237042838</v>
      </c>
      <c r="CI396" s="126">
        <f t="shared" si="1583"/>
        <v>0.002351846245</v>
      </c>
      <c r="CJ396" s="126">
        <f t="shared" si="1583"/>
        <v>0.002681722114</v>
      </c>
      <c r="CK396" s="126">
        <f t="shared" si="1583"/>
        <v>0.003057867203</v>
      </c>
      <c r="CL396" s="126">
        <f t="shared" si="1583"/>
        <v>0.000682794071</v>
      </c>
      <c r="CM396" s="126">
        <f t="shared" si="1583"/>
        <v>0.0007785644848</v>
      </c>
      <c r="CN396" s="126">
        <f t="shared" si="1583"/>
        <v>0.0008877678977</v>
      </c>
      <c r="CO396" s="126">
        <f t="shared" si="1583"/>
        <v>0.001012288456</v>
      </c>
      <c r="CP396" s="126">
        <f t="shared" si="1583"/>
        <v>0.03181648089</v>
      </c>
      <c r="CQ396" s="126">
        <f t="shared" si="1583"/>
        <v>0.009237042838</v>
      </c>
      <c r="CR396" s="126">
        <f t="shared" si="1583"/>
        <v>0.0105326537</v>
      </c>
      <c r="CS396" s="126">
        <f t="shared" si="1583"/>
        <v>0.002681722114</v>
      </c>
      <c r="CT396" s="126">
        <f t="shared" si="1583"/>
        <v>0.003057867203</v>
      </c>
      <c r="CU396" s="126">
        <f t="shared" si="1583"/>
        <v>0.003486771349</v>
      </c>
      <c r="CV396" s="126">
        <f t="shared" si="1583"/>
        <v>0.0007785644848</v>
      </c>
      <c r="CW396" s="126">
        <f t="shared" si="1583"/>
        <v>0.0008877678977</v>
      </c>
      <c r="CX396" s="126">
        <f t="shared" si="1583"/>
        <v>0.001012288456</v>
      </c>
      <c r="CY396" s="126">
        <f t="shared" si="1583"/>
        <v>0.001154274581</v>
      </c>
      <c r="CZ396" s="126">
        <f t="shared" si="1583"/>
        <v>0.03627914052</v>
      </c>
      <c r="DA396" s="126">
        <f t="shared" si="1583"/>
        <v>0.0105326537</v>
      </c>
      <c r="DB396" s="126">
        <f t="shared" si="1583"/>
        <v>0.0120099902</v>
      </c>
      <c r="DC396" s="126">
        <f t="shared" si="1583"/>
        <v>0.003057867203</v>
      </c>
      <c r="DD396" s="126">
        <f t="shared" si="1583"/>
        <v>0.003486771349</v>
      </c>
      <c r="DE396" s="126">
        <f t="shared" si="1583"/>
        <v>0.003975834668</v>
      </c>
      <c r="DF396" s="126">
        <f t="shared" si="1583"/>
        <v>0.0008877678977</v>
      </c>
      <c r="DG396" s="126">
        <f t="shared" si="1583"/>
        <v>0.001012288456</v>
      </c>
      <c r="DH396" s="126">
        <f t="shared" si="1583"/>
        <v>0.001154274581</v>
      </c>
      <c r="DI396" s="126">
        <f t="shared" si="1583"/>
        <v>0.001316176037</v>
      </c>
      <c r="DJ396" s="126">
        <f t="shared" ref="DJ396:DS396" si="1584">$A396*OFFSET($D396,0,DJ$3)</f>
        <v>0.3158347676</v>
      </c>
      <c r="DK396" s="126">
        <f t="shared" si="1584"/>
        <v>0.0916939648</v>
      </c>
      <c r="DL396" s="126">
        <f t="shared" si="1584"/>
        <v>0.1045551909</v>
      </c>
      <c r="DM396" s="126">
        <f t="shared" si="1584"/>
        <v>0.02662082849</v>
      </c>
      <c r="DN396" s="126">
        <f t="shared" si="1584"/>
        <v>0.03035473285</v>
      </c>
      <c r="DO396" s="126">
        <f t="shared" si="1584"/>
        <v>0.03461236403</v>
      </c>
      <c r="DP396" s="126">
        <f t="shared" si="1584"/>
        <v>0.007728627626</v>
      </c>
      <c r="DQ396" s="126">
        <f t="shared" si="1584"/>
        <v>0.008812664377</v>
      </c>
      <c r="DR396" s="126">
        <f t="shared" si="1584"/>
        <v>0.01004875085</v>
      </c>
      <c r="DS396" s="126">
        <f t="shared" si="1584"/>
        <v>0.01145821392</v>
      </c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5">
        <f t="shared" ref="EF396:EO396" si="1585">D396*EF$3</f>
        <v>-0.002271078519</v>
      </c>
      <c r="EG396" s="125">
        <f t="shared" si="1585"/>
        <v>0.1286041272</v>
      </c>
      <c r="EH396" s="125">
        <f t="shared" si="1585"/>
        <v>0.1902823064</v>
      </c>
      <c r="EI396" s="125">
        <f t="shared" si="1585"/>
        <v>-0.0300743159</v>
      </c>
      <c r="EJ396" s="125">
        <f t="shared" si="1585"/>
        <v>0.0513930176</v>
      </c>
      <c r="EK396" s="125">
        <f t="shared" si="1585"/>
        <v>-0.02458002255</v>
      </c>
      <c r="EL396" s="125">
        <f t="shared" si="1585"/>
        <v>0.008349240132</v>
      </c>
      <c r="EM396" s="125">
        <f t="shared" si="1585"/>
        <v>-0.008484035589</v>
      </c>
      <c r="EN396" s="125">
        <f t="shared" si="1585"/>
        <v>-0.01080327738</v>
      </c>
      <c r="EO396" s="125">
        <f t="shared" si="1585"/>
        <v>0.01256630804</v>
      </c>
      <c r="EP396" s="127">
        <f t="shared" si="17"/>
        <v>0.3149822694</v>
      </c>
      <c r="EQ396" s="127">
        <v>-0.01993983432938118</v>
      </c>
      <c r="ER396" s="127">
        <f t="shared" si="18"/>
        <v>0.3158347676</v>
      </c>
      <c r="ES396" s="127">
        <f t="shared" si="19"/>
        <v>0.0000007267532746</v>
      </c>
      <c r="ET396" s="127">
        <f t="shared" si="20"/>
        <v>0.01380797678</v>
      </c>
    </row>
    <row r="397">
      <c r="A397" s="123">
        <f>'Yield Tabulations'!Z398</f>
        <v>0.5719237435</v>
      </c>
      <c r="B397" s="124">
        <f>'Yield Tabulations'!V398</f>
        <v>0.6240208877</v>
      </c>
      <c r="C397" s="124">
        <f>'Yield Tabulations'!W398</f>
        <v>0.4690721649</v>
      </c>
      <c r="D397" s="125">
        <f t="shared" si="11"/>
        <v>1</v>
      </c>
      <c r="E397" s="125">
        <f t="shared" ref="E397:M397" si="1586">POWER($B397,E$1)*POWER($C397,E$2)</f>
        <v>0.4690721649</v>
      </c>
      <c r="F397" s="125">
        <f t="shared" si="1586"/>
        <v>0.6240208877</v>
      </c>
      <c r="G397" s="125">
        <f t="shared" si="1586"/>
        <v>0.2200286959</v>
      </c>
      <c r="H397" s="125">
        <f t="shared" si="1586"/>
        <v>0.2927108288</v>
      </c>
      <c r="I397" s="125">
        <f t="shared" si="1586"/>
        <v>0.3894020683</v>
      </c>
      <c r="J397" s="125">
        <f t="shared" si="1586"/>
        <v>0.1032093368</v>
      </c>
      <c r="K397" s="125">
        <f t="shared" si="1586"/>
        <v>0.1373025022</v>
      </c>
      <c r="L397" s="125">
        <f t="shared" si="1586"/>
        <v>0.1826576712</v>
      </c>
      <c r="M397" s="125">
        <f t="shared" si="1586"/>
        <v>0.2429950244</v>
      </c>
      <c r="N397" s="126">
        <f t="shared" ref="N397:DI397" si="1587">OFFSET($D397,0,N$2)*OFFSET($D397,0,N$3)</f>
        <v>1</v>
      </c>
      <c r="O397" s="126">
        <f t="shared" si="1587"/>
        <v>0.4690721649</v>
      </c>
      <c r="P397" s="126">
        <f t="shared" si="1587"/>
        <v>0.6240208877</v>
      </c>
      <c r="Q397" s="126">
        <f t="shared" si="1587"/>
        <v>0.2200286959</v>
      </c>
      <c r="R397" s="126">
        <f t="shared" si="1587"/>
        <v>0.2927108288</v>
      </c>
      <c r="S397" s="126">
        <f t="shared" si="1587"/>
        <v>0.3894020683</v>
      </c>
      <c r="T397" s="126">
        <f t="shared" si="1587"/>
        <v>0.1032093368</v>
      </c>
      <c r="U397" s="126">
        <f t="shared" si="1587"/>
        <v>0.1373025022</v>
      </c>
      <c r="V397" s="126">
        <f t="shared" si="1587"/>
        <v>0.1826576712</v>
      </c>
      <c r="W397" s="126">
        <f t="shared" si="1587"/>
        <v>0.2429950244</v>
      </c>
      <c r="X397" s="126">
        <f t="shared" si="1587"/>
        <v>0.4690721649</v>
      </c>
      <c r="Y397" s="126">
        <f t="shared" si="1587"/>
        <v>0.2200286959</v>
      </c>
      <c r="Z397" s="126">
        <f t="shared" si="1587"/>
        <v>0.2927108288</v>
      </c>
      <c r="AA397" s="126">
        <f t="shared" si="1587"/>
        <v>0.1032093368</v>
      </c>
      <c r="AB397" s="126">
        <f t="shared" si="1587"/>
        <v>0.1373025022</v>
      </c>
      <c r="AC397" s="126">
        <f t="shared" si="1587"/>
        <v>0.1826576712</v>
      </c>
      <c r="AD397" s="126">
        <f t="shared" si="1587"/>
        <v>0.04841262703</v>
      </c>
      <c r="AE397" s="126">
        <f t="shared" si="1587"/>
        <v>0.06440478194</v>
      </c>
      <c r="AF397" s="126">
        <f t="shared" si="1587"/>
        <v>0.08567962928</v>
      </c>
      <c r="AG397" s="126">
        <f t="shared" si="1587"/>
        <v>0.1139822021</v>
      </c>
      <c r="AH397" s="126">
        <f t="shared" si="1587"/>
        <v>0.6240208877</v>
      </c>
      <c r="AI397" s="126">
        <f t="shared" si="1587"/>
        <v>0.2927108288</v>
      </c>
      <c r="AJ397" s="126">
        <f t="shared" si="1587"/>
        <v>0.3894020683</v>
      </c>
      <c r="AK397" s="126">
        <f t="shared" si="1587"/>
        <v>0.1373025022</v>
      </c>
      <c r="AL397" s="126">
        <f t="shared" si="1587"/>
        <v>0.1826576712</v>
      </c>
      <c r="AM397" s="126">
        <f t="shared" si="1587"/>
        <v>0.2429950244</v>
      </c>
      <c r="AN397" s="126">
        <f t="shared" si="1587"/>
        <v>0.06440478194</v>
      </c>
      <c r="AO397" s="126">
        <f t="shared" si="1587"/>
        <v>0.08567962928</v>
      </c>
      <c r="AP397" s="126">
        <f t="shared" si="1587"/>
        <v>0.1139822021</v>
      </c>
      <c r="AQ397" s="126">
        <f t="shared" si="1587"/>
        <v>0.1516339708</v>
      </c>
      <c r="AR397" s="126">
        <f t="shared" si="1587"/>
        <v>0.2200286959</v>
      </c>
      <c r="AS397" s="126">
        <f t="shared" si="1587"/>
        <v>0.1032093368</v>
      </c>
      <c r="AT397" s="126">
        <f t="shared" si="1587"/>
        <v>0.1373025022</v>
      </c>
      <c r="AU397" s="126">
        <f t="shared" si="1587"/>
        <v>0.04841262703</v>
      </c>
      <c r="AV397" s="126">
        <f t="shared" si="1587"/>
        <v>0.06440478194</v>
      </c>
      <c r="AW397" s="126">
        <f t="shared" si="1587"/>
        <v>0.08567962928</v>
      </c>
      <c r="AX397" s="126">
        <f t="shared" si="1587"/>
        <v>0.02270901577</v>
      </c>
      <c r="AY397" s="126">
        <f t="shared" si="1587"/>
        <v>0.0302104905</v>
      </c>
      <c r="AZ397" s="126">
        <f t="shared" si="1587"/>
        <v>0.0401899292</v>
      </c>
      <c r="BA397" s="126">
        <f t="shared" si="1587"/>
        <v>0.05346587833</v>
      </c>
      <c r="BB397" s="126">
        <f t="shared" si="1587"/>
        <v>0.2927108288</v>
      </c>
      <c r="BC397" s="126">
        <f t="shared" si="1587"/>
        <v>0.1373025022</v>
      </c>
      <c r="BD397" s="126">
        <f t="shared" si="1587"/>
        <v>0.1826576712</v>
      </c>
      <c r="BE397" s="126">
        <f t="shared" si="1587"/>
        <v>0.06440478194</v>
      </c>
      <c r="BF397" s="126">
        <f t="shared" si="1587"/>
        <v>0.08567962928</v>
      </c>
      <c r="BG397" s="126">
        <f t="shared" si="1587"/>
        <v>0.1139822021</v>
      </c>
      <c r="BH397" s="126">
        <f t="shared" si="1587"/>
        <v>0.0302104905</v>
      </c>
      <c r="BI397" s="126">
        <f t="shared" si="1587"/>
        <v>0.0401899292</v>
      </c>
      <c r="BJ397" s="126">
        <f t="shared" si="1587"/>
        <v>0.05346587833</v>
      </c>
      <c r="BK397" s="126">
        <f t="shared" si="1587"/>
        <v>0.07112727497</v>
      </c>
      <c r="BL397" s="126">
        <f t="shared" si="1587"/>
        <v>0.3894020683</v>
      </c>
      <c r="BM397" s="126">
        <f t="shared" si="1587"/>
        <v>0.1826576712</v>
      </c>
      <c r="BN397" s="126">
        <f t="shared" si="1587"/>
        <v>0.2429950244</v>
      </c>
      <c r="BO397" s="126">
        <f t="shared" si="1587"/>
        <v>0.08567962928</v>
      </c>
      <c r="BP397" s="126">
        <f t="shared" si="1587"/>
        <v>0.1139822021</v>
      </c>
      <c r="BQ397" s="126">
        <f t="shared" si="1587"/>
        <v>0.1516339708</v>
      </c>
      <c r="BR397" s="126">
        <f t="shared" si="1587"/>
        <v>0.0401899292</v>
      </c>
      <c r="BS397" s="126">
        <f t="shared" si="1587"/>
        <v>0.05346587833</v>
      </c>
      <c r="BT397" s="126">
        <f t="shared" si="1587"/>
        <v>0.07112727497</v>
      </c>
      <c r="BU397" s="126">
        <f t="shared" si="1587"/>
        <v>0.09462276508</v>
      </c>
      <c r="BV397" s="126">
        <f t="shared" si="1587"/>
        <v>0.1032093368</v>
      </c>
      <c r="BW397" s="126">
        <f t="shared" si="1587"/>
        <v>0.04841262703</v>
      </c>
      <c r="BX397" s="126">
        <f t="shared" si="1587"/>
        <v>0.06440478194</v>
      </c>
      <c r="BY397" s="126">
        <f t="shared" si="1587"/>
        <v>0.02270901577</v>
      </c>
      <c r="BZ397" s="126">
        <f t="shared" si="1587"/>
        <v>0.0302104905</v>
      </c>
      <c r="CA397" s="126">
        <f t="shared" si="1587"/>
        <v>0.0401899292</v>
      </c>
      <c r="CB397" s="126">
        <f t="shared" si="1587"/>
        <v>0.01065216719</v>
      </c>
      <c r="CC397" s="126">
        <f t="shared" si="1587"/>
        <v>0.01417090018</v>
      </c>
      <c r="CD397" s="126">
        <f t="shared" si="1587"/>
        <v>0.0188519771</v>
      </c>
      <c r="CE397" s="126">
        <f t="shared" si="1587"/>
        <v>0.0250793553</v>
      </c>
      <c r="CF397" s="126">
        <f t="shared" si="1587"/>
        <v>0.1373025022</v>
      </c>
      <c r="CG397" s="126">
        <f t="shared" si="1587"/>
        <v>0.06440478194</v>
      </c>
      <c r="CH397" s="126">
        <f t="shared" si="1587"/>
        <v>0.08567962928</v>
      </c>
      <c r="CI397" s="126">
        <f t="shared" si="1587"/>
        <v>0.0302104905</v>
      </c>
      <c r="CJ397" s="126">
        <f t="shared" si="1587"/>
        <v>0.0401899292</v>
      </c>
      <c r="CK397" s="126">
        <f t="shared" si="1587"/>
        <v>0.05346587833</v>
      </c>
      <c r="CL397" s="126">
        <f t="shared" si="1587"/>
        <v>0.01417090018</v>
      </c>
      <c r="CM397" s="126">
        <f t="shared" si="1587"/>
        <v>0.0188519771</v>
      </c>
      <c r="CN397" s="126">
        <f t="shared" si="1587"/>
        <v>0.0250793553</v>
      </c>
      <c r="CO397" s="126">
        <f t="shared" si="1587"/>
        <v>0.03336382486</v>
      </c>
      <c r="CP397" s="126">
        <f t="shared" si="1587"/>
        <v>0.1826576712</v>
      </c>
      <c r="CQ397" s="126">
        <f t="shared" si="1587"/>
        <v>0.08567962928</v>
      </c>
      <c r="CR397" s="126">
        <f t="shared" si="1587"/>
        <v>0.1139822021</v>
      </c>
      <c r="CS397" s="126">
        <f t="shared" si="1587"/>
        <v>0.0401899292</v>
      </c>
      <c r="CT397" s="126">
        <f t="shared" si="1587"/>
        <v>0.05346587833</v>
      </c>
      <c r="CU397" s="126">
        <f t="shared" si="1587"/>
        <v>0.07112727497</v>
      </c>
      <c r="CV397" s="126">
        <f t="shared" si="1587"/>
        <v>0.0188519771</v>
      </c>
      <c r="CW397" s="126">
        <f t="shared" si="1587"/>
        <v>0.0250793553</v>
      </c>
      <c r="CX397" s="126">
        <f t="shared" si="1587"/>
        <v>0.03336382486</v>
      </c>
      <c r="CY397" s="126">
        <f t="shared" si="1587"/>
        <v>0.04438490527</v>
      </c>
      <c r="CZ397" s="126">
        <f t="shared" si="1587"/>
        <v>0.2429950244</v>
      </c>
      <c r="DA397" s="126">
        <f t="shared" si="1587"/>
        <v>0.1139822021</v>
      </c>
      <c r="DB397" s="126">
        <f t="shared" si="1587"/>
        <v>0.1516339708</v>
      </c>
      <c r="DC397" s="126">
        <f t="shared" si="1587"/>
        <v>0.05346587833</v>
      </c>
      <c r="DD397" s="126">
        <f t="shared" si="1587"/>
        <v>0.07112727497</v>
      </c>
      <c r="DE397" s="126">
        <f t="shared" si="1587"/>
        <v>0.09462276508</v>
      </c>
      <c r="DF397" s="126">
        <f t="shared" si="1587"/>
        <v>0.0250793553</v>
      </c>
      <c r="DG397" s="126">
        <f t="shared" si="1587"/>
        <v>0.03336382486</v>
      </c>
      <c r="DH397" s="126">
        <f t="shared" si="1587"/>
        <v>0.04438490527</v>
      </c>
      <c r="DI397" s="126">
        <f t="shared" si="1587"/>
        <v>0.05904658186</v>
      </c>
      <c r="DJ397" s="126">
        <f t="shared" ref="DJ397:DS397" si="1588">$A397*OFFSET($D397,0,DJ$3)</f>
        <v>0.5719237435</v>
      </c>
      <c r="DK397" s="126">
        <f t="shared" si="1588"/>
        <v>0.2682735085</v>
      </c>
      <c r="DL397" s="126">
        <f t="shared" si="1588"/>
        <v>0.3568923621</v>
      </c>
      <c r="DM397" s="126">
        <f t="shared" si="1588"/>
        <v>0.1258396355</v>
      </c>
      <c r="DN397" s="126">
        <f t="shared" si="1588"/>
        <v>0.167408273</v>
      </c>
      <c r="DO397" s="126">
        <f t="shared" si="1588"/>
        <v>0.2227082886</v>
      </c>
      <c r="DP397" s="126">
        <f t="shared" si="1588"/>
        <v>0.05902787024</v>
      </c>
      <c r="DQ397" s="126">
        <f t="shared" si="1588"/>
        <v>0.07852656103</v>
      </c>
      <c r="DR397" s="126">
        <f t="shared" si="1588"/>
        <v>0.1044662591</v>
      </c>
      <c r="DS397" s="126">
        <f t="shared" si="1588"/>
        <v>0.138974624</v>
      </c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5">
        <f t="shared" ref="EF397:EO397" si="1589">D397*EF$3</f>
        <v>-0.002271078519</v>
      </c>
      <c r="EG397" s="125">
        <f t="shared" si="1589"/>
        <v>0.2077847896</v>
      </c>
      <c r="EH397" s="125">
        <f t="shared" si="1589"/>
        <v>0.3586838895</v>
      </c>
      <c r="EI397" s="125">
        <f t="shared" si="1589"/>
        <v>-0.07850791631</v>
      </c>
      <c r="EJ397" s="125">
        <f t="shared" si="1589"/>
        <v>0.156522375</v>
      </c>
      <c r="EK397" s="125">
        <f t="shared" si="1589"/>
        <v>-0.08733919897</v>
      </c>
      <c r="EL397" s="125">
        <f t="shared" si="1589"/>
        <v>0.03521465941</v>
      </c>
      <c r="EM397" s="125">
        <f t="shared" si="1589"/>
        <v>-0.0417478043</v>
      </c>
      <c r="EN397" s="125">
        <f t="shared" si="1589"/>
        <v>-0.06202136228</v>
      </c>
      <c r="EO397" s="125">
        <f t="shared" si="1589"/>
        <v>0.08416821026</v>
      </c>
      <c r="EP397" s="127">
        <f t="shared" si="17"/>
        <v>0.5704865634</v>
      </c>
      <c r="EQ397" s="127">
        <v>-0.01993983432938118</v>
      </c>
      <c r="ER397" s="127">
        <f t="shared" si="18"/>
        <v>0.5719237435</v>
      </c>
      <c r="ES397" s="127">
        <f t="shared" si="19"/>
        <v>0.0000020654865</v>
      </c>
      <c r="ET397" s="127">
        <f t="shared" si="20"/>
        <v>0.01920486765</v>
      </c>
    </row>
    <row r="398">
      <c r="A398" s="123">
        <f>'Yield Tabulations'!Z399</f>
        <v>0.4575</v>
      </c>
      <c r="B398" s="124">
        <f>'Yield Tabulations'!V399</f>
        <v>0.561891516</v>
      </c>
      <c r="C398" s="124">
        <f>'Yield Tabulations'!W399</f>
        <v>0.3014553015</v>
      </c>
      <c r="D398" s="125">
        <f t="shared" si="11"/>
        <v>1</v>
      </c>
      <c r="E398" s="125">
        <f t="shared" ref="E398:M398" si="1590">POWER($B398,E$1)*POWER($C398,E$2)</f>
        <v>0.3014553015</v>
      </c>
      <c r="F398" s="125">
        <f t="shared" si="1590"/>
        <v>0.561891516</v>
      </c>
      <c r="G398" s="125">
        <f t="shared" si="1590"/>
        <v>0.09087529878</v>
      </c>
      <c r="H398" s="125">
        <f t="shared" si="1590"/>
        <v>0.1693851763</v>
      </c>
      <c r="I398" s="125">
        <f t="shared" si="1590"/>
        <v>0.3157220757</v>
      </c>
      <c r="J398" s="125">
        <f t="shared" si="1590"/>
        <v>0.02739484059</v>
      </c>
      <c r="K398" s="125">
        <f t="shared" si="1590"/>
        <v>0.0510620594</v>
      </c>
      <c r="L398" s="125">
        <f t="shared" si="1590"/>
        <v>0.09517609352</v>
      </c>
      <c r="M398" s="125">
        <f t="shared" si="1590"/>
        <v>0.1774015558</v>
      </c>
      <c r="N398" s="126">
        <f t="shared" ref="N398:DI398" si="1591">OFFSET($D398,0,N$2)*OFFSET($D398,0,N$3)</f>
        <v>1</v>
      </c>
      <c r="O398" s="126">
        <f t="shared" si="1591"/>
        <v>0.3014553015</v>
      </c>
      <c r="P398" s="126">
        <f t="shared" si="1591"/>
        <v>0.561891516</v>
      </c>
      <c r="Q398" s="126">
        <f t="shared" si="1591"/>
        <v>0.09087529878</v>
      </c>
      <c r="R398" s="126">
        <f t="shared" si="1591"/>
        <v>0.1693851763</v>
      </c>
      <c r="S398" s="126">
        <f t="shared" si="1591"/>
        <v>0.3157220757</v>
      </c>
      <c r="T398" s="126">
        <f t="shared" si="1591"/>
        <v>0.02739484059</v>
      </c>
      <c r="U398" s="126">
        <f t="shared" si="1591"/>
        <v>0.0510620594</v>
      </c>
      <c r="V398" s="126">
        <f t="shared" si="1591"/>
        <v>0.09517609352</v>
      </c>
      <c r="W398" s="126">
        <f t="shared" si="1591"/>
        <v>0.1774015558</v>
      </c>
      <c r="X398" s="126">
        <f t="shared" si="1591"/>
        <v>0.3014553015</v>
      </c>
      <c r="Y398" s="126">
        <f t="shared" si="1591"/>
        <v>0.09087529878</v>
      </c>
      <c r="Z398" s="126">
        <f t="shared" si="1591"/>
        <v>0.1693851763</v>
      </c>
      <c r="AA398" s="126">
        <f t="shared" si="1591"/>
        <v>0.02739484059</v>
      </c>
      <c r="AB398" s="126">
        <f t="shared" si="1591"/>
        <v>0.0510620594</v>
      </c>
      <c r="AC398" s="126">
        <f t="shared" si="1591"/>
        <v>0.09517609352</v>
      </c>
      <c r="AD398" s="126">
        <f t="shared" si="1591"/>
        <v>0.008258319928</v>
      </c>
      <c r="AE398" s="126">
        <f t="shared" si="1591"/>
        <v>0.01539292851</v>
      </c>
      <c r="AF398" s="126">
        <f t="shared" si="1591"/>
        <v>0.02869133796</v>
      </c>
      <c r="AG398" s="126">
        <f t="shared" si="1591"/>
        <v>0.05347863947</v>
      </c>
      <c r="AH398" s="126">
        <f t="shared" si="1591"/>
        <v>0.561891516</v>
      </c>
      <c r="AI398" s="126">
        <f t="shared" si="1591"/>
        <v>0.1693851763</v>
      </c>
      <c r="AJ398" s="126">
        <f t="shared" si="1591"/>
        <v>0.3157220757</v>
      </c>
      <c r="AK398" s="126">
        <f t="shared" si="1591"/>
        <v>0.0510620594</v>
      </c>
      <c r="AL398" s="126">
        <f t="shared" si="1591"/>
        <v>0.09517609352</v>
      </c>
      <c r="AM398" s="126">
        <f t="shared" si="1591"/>
        <v>0.1774015558</v>
      </c>
      <c r="AN398" s="126">
        <f t="shared" si="1591"/>
        <v>0.01539292851</v>
      </c>
      <c r="AO398" s="126">
        <f t="shared" si="1591"/>
        <v>0.02869133796</v>
      </c>
      <c r="AP398" s="126">
        <f t="shared" si="1591"/>
        <v>0.05347863947</v>
      </c>
      <c r="AQ398" s="126">
        <f t="shared" si="1591"/>
        <v>0.09968042911</v>
      </c>
      <c r="AR398" s="126">
        <f t="shared" si="1591"/>
        <v>0.09087529878</v>
      </c>
      <c r="AS398" s="126">
        <f t="shared" si="1591"/>
        <v>0.02739484059</v>
      </c>
      <c r="AT398" s="126">
        <f t="shared" si="1591"/>
        <v>0.0510620594</v>
      </c>
      <c r="AU398" s="126">
        <f t="shared" si="1591"/>
        <v>0.008258319928</v>
      </c>
      <c r="AV398" s="126">
        <f t="shared" si="1591"/>
        <v>0.01539292851</v>
      </c>
      <c r="AW398" s="126">
        <f t="shared" si="1591"/>
        <v>0.02869133796</v>
      </c>
      <c r="AX398" s="126">
        <f t="shared" si="1591"/>
        <v>0.002489514323</v>
      </c>
      <c r="AY398" s="126">
        <f t="shared" si="1591"/>
        <v>0.004640279904</v>
      </c>
      <c r="AZ398" s="126">
        <f t="shared" si="1591"/>
        <v>0.008649155935</v>
      </c>
      <c r="BA398" s="126">
        <f t="shared" si="1591"/>
        <v>0.01612141938</v>
      </c>
      <c r="BB398" s="126">
        <f t="shared" si="1591"/>
        <v>0.1693851763</v>
      </c>
      <c r="BC398" s="126">
        <f t="shared" si="1591"/>
        <v>0.0510620594</v>
      </c>
      <c r="BD398" s="126">
        <f t="shared" si="1591"/>
        <v>0.09517609352</v>
      </c>
      <c r="BE398" s="126">
        <f t="shared" si="1591"/>
        <v>0.01539292851</v>
      </c>
      <c r="BF398" s="126">
        <f t="shared" si="1591"/>
        <v>0.02869133796</v>
      </c>
      <c r="BG398" s="126">
        <f t="shared" si="1591"/>
        <v>0.05347863947</v>
      </c>
      <c r="BH398" s="126">
        <f t="shared" si="1591"/>
        <v>0.004640279904</v>
      </c>
      <c r="BI398" s="126">
        <f t="shared" si="1591"/>
        <v>0.008649155935</v>
      </c>
      <c r="BJ398" s="126">
        <f t="shared" si="1591"/>
        <v>0.01612141938</v>
      </c>
      <c r="BK398" s="126">
        <f t="shared" si="1591"/>
        <v>0.03004919381</v>
      </c>
      <c r="BL398" s="126">
        <f t="shared" si="1591"/>
        <v>0.3157220757</v>
      </c>
      <c r="BM398" s="126">
        <f t="shared" si="1591"/>
        <v>0.09517609352</v>
      </c>
      <c r="BN398" s="126">
        <f t="shared" si="1591"/>
        <v>0.1774015558</v>
      </c>
      <c r="BO398" s="126">
        <f t="shared" si="1591"/>
        <v>0.02869133796</v>
      </c>
      <c r="BP398" s="126">
        <f t="shared" si="1591"/>
        <v>0.05347863947</v>
      </c>
      <c r="BQ398" s="126">
        <f t="shared" si="1591"/>
        <v>0.09968042911</v>
      </c>
      <c r="BR398" s="126">
        <f t="shared" si="1591"/>
        <v>0.008649155935</v>
      </c>
      <c r="BS398" s="126">
        <f t="shared" si="1591"/>
        <v>0.01612141938</v>
      </c>
      <c r="BT398" s="126">
        <f t="shared" si="1591"/>
        <v>0.03004919381</v>
      </c>
      <c r="BU398" s="126">
        <f t="shared" si="1591"/>
        <v>0.05600958743</v>
      </c>
      <c r="BV398" s="126">
        <f t="shared" si="1591"/>
        <v>0.02739484059</v>
      </c>
      <c r="BW398" s="126">
        <f t="shared" si="1591"/>
        <v>0.008258319928</v>
      </c>
      <c r="BX398" s="126">
        <f t="shared" si="1591"/>
        <v>0.01539292851</v>
      </c>
      <c r="BY398" s="126">
        <f t="shared" si="1591"/>
        <v>0.002489514323</v>
      </c>
      <c r="BZ398" s="126">
        <f t="shared" si="1591"/>
        <v>0.004640279904</v>
      </c>
      <c r="CA398" s="126">
        <f t="shared" si="1591"/>
        <v>0.008649155935</v>
      </c>
      <c r="CB398" s="126">
        <f t="shared" si="1591"/>
        <v>0.0007504772908</v>
      </c>
      <c r="CC398" s="126">
        <f t="shared" si="1591"/>
        <v>0.001398836977</v>
      </c>
      <c r="CD398" s="126">
        <f t="shared" si="1591"/>
        <v>0.00260733391</v>
      </c>
      <c r="CE398" s="126">
        <f t="shared" si="1591"/>
        <v>0.00485988734</v>
      </c>
      <c r="CF398" s="126">
        <f t="shared" si="1591"/>
        <v>0.0510620594</v>
      </c>
      <c r="CG398" s="126">
        <f t="shared" si="1591"/>
        <v>0.01539292851</v>
      </c>
      <c r="CH398" s="126">
        <f t="shared" si="1591"/>
        <v>0.02869133796</v>
      </c>
      <c r="CI398" s="126">
        <f t="shared" si="1591"/>
        <v>0.004640279904</v>
      </c>
      <c r="CJ398" s="126">
        <f t="shared" si="1591"/>
        <v>0.008649155935</v>
      </c>
      <c r="CK398" s="126">
        <f t="shared" si="1591"/>
        <v>0.01612141938</v>
      </c>
      <c r="CL398" s="126">
        <f t="shared" si="1591"/>
        <v>0.001398836977</v>
      </c>
      <c r="CM398" s="126">
        <f t="shared" si="1591"/>
        <v>0.00260733391</v>
      </c>
      <c r="CN398" s="126">
        <f t="shared" si="1591"/>
        <v>0.00485988734</v>
      </c>
      <c r="CO398" s="126">
        <f t="shared" si="1591"/>
        <v>0.009058488778</v>
      </c>
      <c r="CP398" s="126">
        <f t="shared" si="1591"/>
        <v>0.09517609352</v>
      </c>
      <c r="CQ398" s="126">
        <f t="shared" si="1591"/>
        <v>0.02869133796</v>
      </c>
      <c r="CR398" s="126">
        <f t="shared" si="1591"/>
        <v>0.05347863947</v>
      </c>
      <c r="CS398" s="126">
        <f t="shared" si="1591"/>
        <v>0.008649155935</v>
      </c>
      <c r="CT398" s="126">
        <f t="shared" si="1591"/>
        <v>0.01612141938</v>
      </c>
      <c r="CU398" s="126">
        <f t="shared" si="1591"/>
        <v>0.03004919381</v>
      </c>
      <c r="CV398" s="126">
        <f t="shared" si="1591"/>
        <v>0.00260733391</v>
      </c>
      <c r="CW398" s="126">
        <f t="shared" si="1591"/>
        <v>0.00485988734</v>
      </c>
      <c r="CX398" s="126">
        <f t="shared" si="1591"/>
        <v>0.009058488778</v>
      </c>
      <c r="CY398" s="126">
        <f t="shared" si="1591"/>
        <v>0.01688438706</v>
      </c>
      <c r="CZ398" s="126">
        <f t="shared" si="1591"/>
        <v>0.1774015558</v>
      </c>
      <c r="DA398" s="126">
        <f t="shared" si="1591"/>
        <v>0.05347863947</v>
      </c>
      <c r="DB398" s="126">
        <f t="shared" si="1591"/>
        <v>0.09968042911</v>
      </c>
      <c r="DC398" s="126">
        <f t="shared" si="1591"/>
        <v>0.01612141938</v>
      </c>
      <c r="DD398" s="126">
        <f t="shared" si="1591"/>
        <v>0.03004919381</v>
      </c>
      <c r="DE398" s="126">
        <f t="shared" si="1591"/>
        <v>0.05600958743</v>
      </c>
      <c r="DF398" s="126">
        <f t="shared" si="1591"/>
        <v>0.00485988734</v>
      </c>
      <c r="DG398" s="126">
        <f t="shared" si="1591"/>
        <v>0.009058488778</v>
      </c>
      <c r="DH398" s="126">
        <f t="shared" si="1591"/>
        <v>0.01688438706</v>
      </c>
      <c r="DI398" s="126">
        <f t="shared" si="1591"/>
        <v>0.03147131199</v>
      </c>
      <c r="DJ398" s="126">
        <f t="shared" ref="DJ398:DS398" si="1592">$A398*OFFSET($D398,0,DJ$3)</f>
        <v>0.4575</v>
      </c>
      <c r="DK398" s="126">
        <f t="shared" si="1592"/>
        <v>0.1379158004</v>
      </c>
      <c r="DL398" s="126">
        <f t="shared" si="1592"/>
        <v>0.2570653686</v>
      </c>
      <c r="DM398" s="126">
        <f t="shared" si="1592"/>
        <v>0.04157544919</v>
      </c>
      <c r="DN398" s="126">
        <f t="shared" si="1592"/>
        <v>0.07749371818</v>
      </c>
      <c r="DO398" s="126">
        <f t="shared" si="1592"/>
        <v>0.1444428497</v>
      </c>
      <c r="DP398" s="126">
        <f t="shared" si="1592"/>
        <v>0.01253313957</v>
      </c>
      <c r="DQ398" s="126">
        <f t="shared" si="1592"/>
        <v>0.02336089217</v>
      </c>
      <c r="DR398" s="126">
        <f t="shared" si="1592"/>
        <v>0.04354306279</v>
      </c>
      <c r="DS398" s="126">
        <f t="shared" si="1592"/>
        <v>0.08116121177</v>
      </c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5">
        <f t="shared" ref="EF398:EO398" si="1593">D398*EF$3</f>
        <v>-0.002271078519</v>
      </c>
      <c r="EG398" s="125">
        <f t="shared" si="1593"/>
        <v>0.133535586</v>
      </c>
      <c r="EH398" s="125">
        <f t="shared" si="1593"/>
        <v>0.3229722569</v>
      </c>
      <c r="EI398" s="125">
        <f t="shared" si="1593"/>
        <v>-0.03242499948</v>
      </c>
      <c r="EJ398" s="125">
        <f t="shared" si="1593"/>
        <v>0.09057597971</v>
      </c>
      <c r="EK398" s="125">
        <f t="shared" si="1593"/>
        <v>-0.07081347388</v>
      </c>
      <c r="EL398" s="125">
        <f t="shared" si="1593"/>
        <v>0.009347022384</v>
      </c>
      <c r="EM398" s="125">
        <f t="shared" si="1593"/>
        <v>-0.01552578306</v>
      </c>
      <c r="EN398" s="125">
        <f t="shared" si="1593"/>
        <v>-0.03231701651</v>
      </c>
      <c r="EO398" s="125">
        <f t="shared" si="1593"/>
        <v>0.06144805428</v>
      </c>
      <c r="EP398" s="127">
        <f t="shared" si="17"/>
        <v>0.4645265478</v>
      </c>
      <c r="EQ398" s="127">
        <v>-0.01993983432938118</v>
      </c>
      <c r="ER398" s="127">
        <f t="shared" si="18"/>
        <v>0.4575</v>
      </c>
      <c r="ES398" s="127">
        <f t="shared" si="19"/>
        <v>0.00004937237334</v>
      </c>
      <c r="ET398" s="127">
        <f t="shared" si="20"/>
        <v>0.000583603388</v>
      </c>
    </row>
    <row r="399">
      <c r="A399" s="123">
        <f>'Yield Tabulations'!Z400</f>
        <v>0.3821138211</v>
      </c>
      <c r="B399" s="124">
        <f>'Yield Tabulations'!V400</f>
        <v>0.4580369844</v>
      </c>
      <c r="C399" s="124">
        <f>'Yield Tabulations'!W400</f>
        <v>0.25</v>
      </c>
      <c r="D399" s="125">
        <f t="shared" si="11"/>
        <v>1</v>
      </c>
      <c r="E399" s="125">
        <f t="shared" ref="E399:M399" si="1594">POWER($B399,E$1)*POWER($C399,E$2)</f>
        <v>0.25</v>
      </c>
      <c r="F399" s="125">
        <f t="shared" si="1594"/>
        <v>0.4580369844</v>
      </c>
      <c r="G399" s="125">
        <f t="shared" si="1594"/>
        <v>0.0625</v>
      </c>
      <c r="H399" s="125">
        <f t="shared" si="1594"/>
        <v>0.1145092461</v>
      </c>
      <c r="I399" s="125">
        <f t="shared" si="1594"/>
        <v>0.209797879</v>
      </c>
      <c r="J399" s="125">
        <f t="shared" si="1594"/>
        <v>0.015625</v>
      </c>
      <c r="K399" s="125">
        <f t="shared" si="1594"/>
        <v>0.02862731152</v>
      </c>
      <c r="L399" s="125">
        <f t="shared" si="1594"/>
        <v>0.05244946976</v>
      </c>
      <c r="M399" s="125">
        <f t="shared" si="1594"/>
        <v>0.09609518784</v>
      </c>
      <c r="N399" s="126">
        <f t="shared" ref="N399:DI399" si="1595">OFFSET($D399,0,N$2)*OFFSET($D399,0,N$3)</f>
        <v>1</v>
      </c>
      <c r="O399" s="126">
        <f t="shared" si="1595"/>
        <v>0.25</v>
      </c>
      <c r="P399" s="126">
        <f t="shared" si="1595"/>
        <v>0.4580369844</v>
      </c>
      <c r="Q399" s="126">
        <f t="shared" si="1595"/>
        <v>0.0625</v>
      </c>
      <c r="R399" s="126">
        <f t="shared" si="1595"/>
        <v>0.1145092461</v>
      </c>
      <c r="S399" s="126">
        <f t="shared" si="1595"/>
        <v>0.209797879</v>
      </c>
      <c r="T399" s="126">
        <f t="shared" si="1595"/>
        <v>0.015625</v>
      </c>
      <c r="U399" s="126">
        <f t="shared" si="1595"/>
        <v>0.02862731152</v>
      </c>
      <c r="V399" s="126">
        <f t="shared" si="1595"/>
        <v>0.05244946976</v>
      </c>
      <c r="W399" s="126">
        <f t="shared" si="1595"/>
        <v>0.09609518784</v>
      </c>
      <c r="X399" s="126">
        <f t="shared" si="1595"/>
        <v>0.25</v>
      </c>
      <c r="Y399" s="126">
        <f t="shared" si="1595"/>
        <v>0.0625</v>
      </c>
      <c r="Z399" s="126">
        <f t="shared" si="1595"/>
        <v>0.1145092461</v>
      </c>
      <c r="AA399" s="126">
        <f t="shared" si="1595"/>
        <v>0.015625</v>
      </c>
      <c r="AB399" s="126">
        <f t="shared" si="1595"/>
        <v>0.02862731152</v>
      </c>
      <c r="AC399" s="126">
        <f t="shared" si="1595"/>
        <v>0.05244946976</v>
      </c>
      <c r="AD399" s="126">
        <f t="shared" si="1595"/>
        <v>0.00390625</v>
      </c>
      <c r="AE399" s="126">
        <f t="shared" si="1595"/>
        <v>0.007156827881</v>
      </c>
      <c r="AF399" s="126">
        <f t="shared" si="1595"/>
        <v>0.01311236744</v>
      </c>
      <c r="AG399" s="126">
        <f t="shared" si="1595"/>
        <v>0.02402379696</v>
      </c>
      <c r="AH399" s="126">
        <f t="shared" si="1595"/>
        <v>0.4580369844</v>
      </c>
      <c r="AI399" s="126">
        <f t="shared" si="1595"/>
        <v>0.1145092461</v>
      </c>
      <c r="AJ399" s="126">
        <f t="shared" si="1595"/>
        <v>0.209797879</v>
      </c>
      <c r="AK399" s="126">
        <f t="shared" si="1595"/>
        <v>0.02862731152</v>
      </c>
      <c r="AL399" s="126">
        <f t="shared" si="1595"/>
        <v>0.05244946976</v>
      </c>
      <c r="AM399" s="126">
        <f t="shared" si="1595"/>
        <v>0.09609518784</v>
      </c>
      <c r="AN399" s="126">
        <f t="shared" si="1595"/>
        <v>0.007156827881</v>
      </c>
      <c r="AO399" s="126">
        <f t="shared" si="1595"/>
        <v>0.01311236744</v>
      </c>
      <c r="AP399" s="126">
        <f t="shared" si="1595"/>
        <v>0.02402379696</v>
      </c>
      <c r="AQ399" s="126">
        <f t="shared" si="1595"/>
        <v>0.04401515005</v>
      </c>
      <c r="AR399" s="126">
        <f t="shared" si="1595"/>
        <v>0.0625</v>
      </c>
      <c r="AS399" s="126">
        <f t="shared" si="1595"/>
        <v>0.015625</v>
      </c>
      <c r="AT399" s="126">
        <f t="shared" si="1595"/>
        <v>0.02862731152</v>
      </c>
      <c r="AU399" s="126">
        <f t="shared" si="1595"/>
        <v>0.00390625</v>
      </c>
      <c r="AV399" s="126">
        <f t="shared" si="1595"/>
        <v>0.007156827881</v>
      </c>
      <c r="AW399" s="126">
        <f t="shared" si="1595"/>
        <v>0.01311236744</v>
      </c>
      <c r="AX399" s="126">
        <f t="shared" si="1595"/>
        <v>0.0009765625</v>
      </c>
      <c r="AY399" s="126">
        <f t="shared" si="1595"/>
        <v>0.00178920697</v>
      </c>
      <c r="AZ399" s="126">
        <f t="shared" si="1595"/>
        <v>0.00327809186</v>
      </c>
      <c r="BA399" s="126">
        <f t="shared" si="1595"/>
        <v>0.00600594924</v>
      </c>
      <c r="BB399" s="126">
        <f t="shared" si="1595"/>
        <v>0.1145092461</v>
      </c>
      <c r="BC399" s="126">
        <f t="shared" si="1595"/>
        <v>0.02862731152</v>
      </c>
      <c r="BD399" s="126">
        <f t="shared" si="1595"/>
        <v>0.05244946976</v>
      </c>
      <c r="BE399" s="126">
        <f t="shared" si="1595"/>
        <v>0.007156827881</v>
      </c>
      <c r="BF399" s="126">
        <f t="shared" si="1595"/>
        <v>0.01311236744</v>
      </c>
      <c r="BG399" s="126">
        <f t="shared" si="1595"/>
        <v>0.02402379696</v>
      </c>
      <c r="BH399" s="126">
        <f t="shared" si="1595"/>
        <v>0.00178920697</v>
      </c>
      <c r="BI399" s="126">
        <f t="shared" si="1595"/>
        <v>0.00327809186</v>
      </c>
      <c r="BJ399" s="126">
        <f t="shared" si="1595"/>
        <v>0.00600594924</v>
      </c>
      <c r="BK399" s="126">
        <f t="shared" si="1595"/>
        <v>0.01100378751</v>
      </c>
      <c r="BL399" s="126">
        <f t="shared" si="1595"/>
        <v>0.209797879</v>
      </c>
      <c r="BM399" s="126">
        <f t="shared" si="1595"/>
        <v>0.05244946976</v>
      </c>
      <c r="BN399" s="126">
        <f t="shared" si="1595"/>
        <v>0.09609518784</v>
      </c>
      <c r="BO399" s="126">
        <f t="shared" si="1595"/>
        <v>0.01311236744</v>
      </c>
      <c r="BP399" s="126">
        <f t="shared" si="1595"/>
        <v>0.02402379696</v>
      </c>
      <c r="BQ399" s="126">
        <f t="shared" si="1595"/>
        <v>0.04401515005</v>
      </c>
      <c r="BR399" s="126">
        <f t="shared" si="1595"/>
        <v>0.00327809186</v>
      </c>
      <c r="BS399" s="126">
        <f t="shared" si="1595"/>
        <v>0.00600594924</v>
      </c>
      <c r="BT399" s="126">
        <f t="shared" si="1595"/>
        <v>0.01100378751</v>
      </c>
      <c r="BU399" s="126">
        <f t="shared" si="1595"/>
        <v>0.02016056659</v>
      </c>
      <c r="BV399" s="126">
        <f t="shared" si="1595"/>
        <v>0.015625</v>
      </c>
      <c r="BW399" s="126">
        <f t="shared" si="1595"/>
        <v>0.00390625</v>
      </c>
      <c r="BX399" s="126">
        <f t="shared" si="1595"/>
        <v>0.007156827881</v>
      </c>
      <c r="BY399" s="126">
        <f t="shared" si="1595"/>
        <v>0.0009765625</v>
      </c>
      <c r="BZ399" s="126">
        <f t="shared" si="1595"/>
        <v>0.00178920697</v>
      </c>
      <c r="CA399" s="126">
        <f t="shared" si="1595"/>
        <v>0.00327809186</v>
      </c>
      <c r="CB399" s="126">
        <f t="shared" si="1595"/>
        <v>0.000244140625</v>
      </c>
      <c r="CC399" s="126">
        <f t="shared" si="1595"/>
        <v>0.0004473017425</v>
      </c>
      <c r="CD399" s="126">
        <f t="shared" si="1595"/>
        <v>0.000819522965</v>
      </c>
      <c r="CE399" s="126">
        <f t="shared" si="1595"/>
        <v>0.00150148731</v>
      </c>
      <c r="CF399" s="126">
        <f t="shared" si="1595"/>
        <v>0.02862731152</v>
      </c>
      <c r="CG399" s="126">
        <f t="shared" si="1595"/>
        <v>0.007156827881</v>
      </c>
      <c r="CH399" s="126">
        <f t="shared" si="1595"/>
        <v>0.01311236744</v>
      </c>
      <c r="CI399" s="126">
        <f t="shared" si="1595"/>
        <v>0.00178920697</v>
      </c>
      <c r="CJ399" s="126">
        <f t="shared" si="1595"/>
        <v>0.00327809186</v>
      </c>
      <c r="CK399" s="126">
        <f t="shared" si="1595"/>
        <v>0.00600594924</v>
      </c>
      <c r="CL399" s="126">
        <f t="shared" si="1595"/>
        <v>0.0004473017425</v>
      </c>
      <c r="CM399" s="126">
        <f t="shared" si="1595"/>
        <v>0.000819522965</v>
      </c>
      <c r="CN399" s="126">
        <f t="shared" si="1595"/>
        <v>0.00150148731</v>
      </c>
      <c r="CO399" s="126">
        <f t="shared" si="1595"/>
        <v>0.002750946878</v>
      </c>
      <c r="CP399" s="126">
        <f t="shared" si="1595"/>
        <v>0.05244946976</v>
      </c>
      <c r="CQ399" s="126">
        <f t="shared" si="1595"/>
        <v>0.01311236744</v>
      </c>
      <c r="CR399" s="126">
        <f t="shared" si="1595"/>
        <v>0.02402379696</v>
      </c>
      <c r="CS399" s="126">
        <f t="shared" si="1595"/>
        <v>0.00327809186</v>
      </c>
      <c r="CT399" s="126">
        <f t="shared" si="1595"/>
        <v>0.00600594924</v>
      </c>
      <c r="CU399" s="126">
        <f t="shared" si="1595"/>
        <v>0.01100378751</v>
      </c>
      <c r="CV399" s="126">
        <f t="shared" si="1595"/>
        <v>0.000819522965</v>
      </c>
      <c r="CW399" s="126">
        <f t="shared" si="1595"/>
        <v>0.00150148731</v>
      </c>
      <c r="CX399" s="126">
        <f t="shared" si="1595"/>
        <v>0.002750946878</v>
      </c>
      <c r="CY399" s="126">
        <f t="shared" si="1595"/>
        <v>0.005040141648</v>
      </c>
      <c r="CZ399" s="126">
        <f t="shared" si="1595"/>
        <v>0.09609518784</v>
      </c>
      <c r="DA399" s="126">
        <f t="shared" si="1595"/>
        <v>0.02402379696</v>
      </c>
      <c r="DB399" s="126">
        <f t="shared" si="1595"/>
        <v>0.04401515005</v>
      </c>
      <c r="DC399" s="126">
        <f t="shared" si="1595"/>
        <v>0.00600594924</v>
      </c>
      <c r="DD399" s="126">
        <f t="shared" si="1595"/>
        <v>0.01100378751</v>
      </c>
      <c r="DE399" s="126">
        <f t="shared" si="1595"/>
        <v>0.02016056659</v>
      </c>
      <c r="DF399" s="126">
        <f t="shared" si="1595"/>
        <v>0.00150148731</v>
      </c>
      <c r="DG399" s="126">
        <f t="shared" si="1595"/>
        <v>0.002750946878</v>
      </c>
      <c r="DH399" s="126">
        <f t="shared" si="1595"/>
        <v>0.005040141648</v>
      </c>
      <c r="DI399" s="126">
        <f t="shared" si="1595"/>
        <v>0.009234285125</v>
      </c>
      <c r="DJ399" s="126">
        <f t="shared" ref="DJ399:DS399" si="1596">$A399*OFFSET($D399,0,DJ$3)</f>
        <v>0.3821138211</v>
      </c>
      <c r="DK399" s="126">
        <f t="shared" si="1596"/>
        <v>0.09552845528</v>
      </c>
      <c r="DL399" s="126">
        <f t="shared" si="1596"/>
        <v>0.1750222623</v>
      </c>
      <c r="DM399" s="126">
        <f t="shared" si="1596"/>
        <v>0.02388211382</v>
      </c>
      <c r="DN399" s="126">
        <f t="shared" si="1596"/>
        <v>0.04375556558</v>
      </c>
      <c r="DO399" s="126">
        <f t="shared" si="1596"/>
        <v>0.08016666922</v>
      </c>
      <c r="DP399" s="126">
        <f t="shared" si="1596"/>
        <v>0.005970528455</v>
      </c>
      <c r="DQ399" s="126">
        <f t="shared" si="1596"/>
        <v>0.01093889139</v>
      </c>
      <c r="DR399" s="126">
        <f t="shared" si="1596"/>
        <v>0.02004166731</v>
      </c>
      <c r="DS399" s="126">
        <f t="shared" si="1596"/>
        <v>0.03671929942</v>
      </c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5">
        <f t="shared" ref="EF399:EO399" si="1597">D399*EF$3</f>
        <v>-0.002271078519</v>
      </c>
      <c r="EG399" s="125">
        <f t="shared" si="1597"/>
        <v>0.1107424428</v>
      </c>
      <c r="EH399" s="125">
        <f t="shared" si="1597"/>
        <v>0.2632772241</v>
      </c>
      <c r="EI399" s="125">
        <f t="shared" si="1597"/>
        <v>-0.02230047653</v>
      </c>
      <c r="EJ399" s="125">
        <f t="shared" si="1597"/>
        <v>0.06123196477</v>
      </c>
      <c r="EK399" s="125">
        <f t="shared" si="1597"/>
        <v>-0.04705567893</v>
      </c>
      <c r="EL399" s="125">
        <f t="shared" si="1597"/>
        <v>0.005331194547</v>
      </c>
      <c r="EM399" s="125">
        <f t="shared" si="1597"/>
        <v>-0.008704338087</v>
      </c>
      <c r="EN399" s="125">
        <f t="shared" si="1597"/>
        <v>-0.0178092031</v>
      </c>
      <c r="EO399" s="125">
        <f t="shared" si="1597"/>
        <v>0.03328529049</v>
      </c>
      <c r="EP399" s="127">
        <f t="shared" si="17"/>
        <v>0.3757273416</v>
      </c>
      <c r="EQ399" s="127">
        <v>-0.01993983432938118</v>
      </c>
      <c r="ER399" s="127">
        <f t="shared" si="18"/>
        <v>0.3821138211</v>
      </c>
      <c r="ES399" s="127">
        <f t="shared" si="19"/>
        <v>0.0000407871213</v>
      </c>
      <c r="ET399" s="127">
        <f t="shared" si="20"/>
        <v>0.002624338134</v>
      </c>
    </row>
    <row r="400">
      <c r="A400" s="123">
        <f>'Yield Tabulations'!Z401</f>
        <v>0.6697865968</v>
      </c>
      <c r="B400" s="124">
        <f>'Yield Tabulations'!V401</f>
        <v>0.5683453237</v>
      </c>
      <c r="C400" s="124">
        <f>'Yield Tabulations'!W401</f>
        <v>0.8056042032</v>
      </c>
      <c r="D400" s="125">
        <f t="shared" si="11"/>
        <v>1</v>
      </c>
      <c r="E400" s="125">
        <f t="shared" ref="E400:M400" si="1598">POWER($B400,E$1)*POWER($C400,E$2)</f>
        <v>0.8056042032</v>
      </c>
      <c r="F400" s="125">
        <f t="shared" si="1598"/>
        <v>0.5683453237</v>
      </c>
      <c r="G400" s="125">
        <f t="shared" si="1598"/>
        <v>0.6489981321</v>
      </c>
      <c r="H400" s="125">
        <f t="shared" si="1598"/>
        <v>0.4578613816</v>
      </c>
      <c r="I400" s="125">
        <f t="shared" si="1598"/>
        <v>0.323016407</v>
      </c>
      <c r="J400" s="125">
        <f t="shared" si="1598"/>
        <v>0.5228356231</v>
      </c>
      <c r="K400" s="125">
        <f t="shared" si="1598"/>
        <v>0.3688550535</v>
      </c>
      <c r="L400" s="125">
        <f t="shared" si="1598"/>
        <v>0.2602233752</v>
      </c>
      <c r="M400" s="125">
        <f t="shared" si="1598"/>
        <v>0.1835848644</v>
      </c>
      <c r="N400" s="126">
        <f t="shared" ref="N400:DI400" si="1599">OFFSET($D400,0,N$2)*OFFSET($D400,0,N$3)</f>
        <v>1</v>
      </c>
      <c r="O400" s="126">
        <f t="shared" si="1599"/>
        <v>0.8056042032</v>
      </c>
      <c r="P400" s="126">
        <f t="shared" si="1599"/>
        <v>0.5683453237</v>
      </c>
      <c r="Q400" s="126">
        <f t="shared" si="1599"/>
        <v>0.6489981321</v>
      </c>
      <c r="R400" s="126">
        <f t="shared" si="1599"/>
        <v>0.4578613816</v>
      </c>
      <c r="S400" s="126">
        <f t="shared" si="1599"/>
        <v>0.323016407</v>
      </c>
      <c r="T400" s="126">
        <f t="shared" si="1599"/>
        <v>0.5228356231</v>
      </c>
      <c r="U400" s="126">
        <f t="shared" si="1599"/>
        <v>0.3688550535</v>
      </c>
      <c r="V400" s="126">
        <f t="shared" si="1599"/>
        <v>0.2602233752</v>
      </c>
      <c r="W400" s="126">
        <f t="shared" si="1599"/>
        <v>0.1835848644</v>
      </c>
      <c r="X400" s="126">
        <f t="shared" si="1599"/>
        <v>0.8056042032</v>
      </c>
      <c r="Y400" s="126">
        <f t="shared" si="1599"/>
        <v>0.6489981321</v>
      </c>
      <c r="Z400" s="126">
        <f t="shared" si="1599"/>
        <v>0.4578613816</v>
      </c>
      <c r="AA400" s="126">
        <f t="shared" si="1599"/>
        <v>0.5228356231</v>
      </c>
      <c r="AB400" s="126">
        <f t="shared" si="1599"/>
        <v>0.3688550535</v>
      </c>
      <c r="AC400" s="126">
        <f t="shared" si="1599"/>
        <v>0.2602233752</v>
      </c>
      <c r="AD400" s="126">
        <f t="shared" si="1599"/>
        <v>0.4211985755</v>
      </c>
      <c r="AE400" s="126">
        <f t="shared" si="1599"/>
        <v>0.2971511815</v>
      </c>
      <c r="AF400" s="126">
        <f t="shared" si="1599"/>
        <v>0.2096370448</v>
      </c>
      <c r="AG400" s="126">
        <f t="shared" si="1599"/>
        <v>0.1478967384</v>
      </c>
      <c r="AH400" s="126">
        <f t="shared" si="1599"/>
        <v>0.5683453237</v>
      </c>
      <c r="AI400" s="126">
        <f t="shared" si="1599"/>
        <v>0.4578613816</v>
      </c>
      <c r="AJ400" s="126">
        <f t="shared" si="1599"/>
        <v>0.323016407</v>
      </c>
      <c r="AK400" s="126">
        <f t="shared" si="1599"/>
        <v>0.3688550535</v>
      </c>
      <c r="AL400" s="126">
        <f t="shared" si="1599"/>
        <v>0.2602233752</v>
      </c>
      <c r="AM400" s="126">
        <f t="shared" si="1599"/>
        <v>0.1835848644</v>
      </c>
      <c r="AN400" s="126">
        <f t="shared" si="1599"/>
        <v>0.2971511815</v>
      </c>
      <c r="AO400" s="126">
        <f t="shared" si="1599"/>
        <v>0.2096370448</v>
      </c>
      <c r="AP400" s="126">
        <f t="shared" si="1599"/>
        <v>0.1478967384</v>
      </c>
      <c r="AQ400" s="126">
        <f t="shared" si="1599"/>
        <v>0.1043395992</v>
      </c>
      <c r="AR400" s="126">
        <f t="shared" si="1599"/>
        <v>0.6489981321</v>
      </c>
      <c r="AS400" s="126">
        <f t="shared" si="1599"/>
        <v>0.5228356231</v>
      </c>
      <c r="AT400" s="126">
        <f t="shared" si="1599"/>
        <v>0.3688550535</v>
      </c>
      <c r="AU400" s="126">
        <f t="shared" si="1599"/>
        <v>0.4211985755</v>
      </c>
      <c r="AV400" s="126">
        <f t="shared" si="1599"/>
        <v>0.2971511815</v>
      </c>
      <c r="AW400" s="126">
        <f t="shared" si="1599"/>
        <v>0.2096370448</v>
      </c>
      <c r="AX400" s="126">
        <f t="shared" si="1599"/>
        <v>0.3393193428</v>
      </c>
      <c r="AY400" s="126">
        <f t="shared" si="1599"/>
        <v>0.2393862408</v>
      </c>
      <c r="AZ400" s="126">
        <f t="shared" si="1599"/>
        <v>0.1688844844</v>
      </c>
      <c r="BA400" s="126">
        <f t="shared" si="1599"/>
        <v>0.1191462341</v>
      </c>
      <c r="BB400" s="126">
        <f t="shared" si="1599"/>
        <v>0.4578613816</v>
      </c>
      <c r="BC400" s="126">
        <f t="shared" si="1599"/>
        <v>0.3688550535</v>
      </c>
      <c r="BD400" s="126">
        <f t="shared" si="1599"/>
        <v>0.2602233752</v>
      </c>
      <c r="BE400" s="126">
        <f t="shared" si="1599"/>
        <v>0.2971511815</v>
      </c>
      <c r="BF400" s="126">
        <f t="shared" si="1599"/>
        <v>0.2096370448</v>
      </c>
      <c r="BG400" s="126">
        <f t="shared" si="1599"/>
        <v>0.1478967384</v>
      </c>
      <c r="BH400" s="126">
        <f t="shared" si="1599"/>
        <v>0.2393862408</v>
      </c>
      <c r="BI400" s="126">
        <f t="shared" si="1599"/>
        <v>0.1688844844</v>
      </c>
      <c r="BJ400" s="126">
        <f t="shared" si="1599"/>
        <v>0.1191462341</v>
      </c>
      <c r="BK400" s="126">
        <f t="shared" si="1599"/>
        <v>0.08405641967</v>
      </c>
      <c r="BL400" s="126">
        <f t="shared" si="1599"/>
        <v>0.323016407</v>
      </c>
      <c r="BM400" s="126">
        <f t="shared" si="1599"/>
        <v>0.2602233752</v>
      </c>
      <c r="BN400" s="126">
        <f t="shared" si="1599"/>
        <v>0.1835848644</v>
      </c>
      <c r="BO400" s="126">
        <f t="shared" si="1599"/>
        <v>0.2096370448</v>
      </c>
      <c r="BP400" s="126">
        <f t="shared" si="1599"/>
        <v>0.1478967384</v>
      </c>
      <c r="BQ400" s="126">
        <f t="shared" si="1599"/>
        <v>0.1043395992</v>
      </c>
      <c r="BR400" s="126">
        <f t="shared" si="1599"/>
        <v>0.1688844844</v>
      </c>
      <c r="BS400" s="126">
        <f t="shared" si="1599"/>
        <v>0.1191462341</v>
      </c>
      <c r="BT400" s="126">
        <f t="shared" si="1599"/>
        <v>0.08405641967</v>
      </c>
      <c r="BU400" s="126">
        <f t="shared" si="1599"/>
        <v>0.05930092329</v>
      </c>
      <c r="BV400" s="126">
        <f t="shared" si="1599"/>
        <v>0.5228356231</v>
      </c>
      <c r="BW400" s="126">
        <f t="shared" si="1599"/>
        <v>0.4211985755</v>
      </c>
      <c r="BX400" s="126">
        <f t="shared" si="1599"/>
        <v>0.2971511815</v>
      </c>
      <c r="BY400" s="126">
        <f t="shared" si="1599"/>
        <v>0.3393193428</v>
      </c>
      <c r="BZ400" s="126">
        <f t="shared" si="1599"/>
        <v>0.2393862408</v>
      </c>
      <c r="CA400" s="126">
        <f t="shared" si="1599"/>
        <v>0.1688844844</v>
      </c>
      <c r="CB400" s="126">
        <f t="shared" si="1599"/>
        <v>0.2733570888</v>
      </c>
      <c r="CC400" s="126">
        <f t="shared" si="1599"/>
        <v>0.1928505617</v>
      </c>
      <c r="CD400" s="126">
        <f t="shared" si="1599"/>
        <v>0.1360540505</v>
      </c>
      <c r="CE400" s="126">
        <f t="shared" si="1599"/>
        <v>0.09598470698</v>
      </c>
      <c r="CF400" s="126">
        <f t="shared" si="1599"/>
        <v>0.3688550535</v>
      </c>
      <c r="CG400" s="126">
        <f t="shared" si="1599"/>
        <v>0.2971511815</v>
      </c>
      <c r="CH400" s="126">
        <f t="shared" si="1599"/>
        <v>0.2096370448</v>
      </c>
      <c r="CI400" s="126">
        <f t="shared" si="1599"/>
        <v>0.2393862408</v>
      </c>
      <c r="CJ400" s="126">
        <f t="shared" si="1599"/>
        <v>0.1688844844</v>
      </c>
      <c r="CK400" s="126">
        <f t="shared" si="1599"/>
        <v>0.1191462341</v>
      </c>
      <c r="CL400" s="126">
        <f t="shared" si="1599"/>
        <v>0.1928505617</v>
      </c>
      <c r="CM400" s="126">
        <f t="shared" si="1599"/>
        <v>0.1360540505</v>
      </c>
      <c r="CN400" s="126">
        <f t="shared" si="1599"/>
        <v>0.09598470698</v>
      </c>
      <c r="CO400" s="126">
        <f t="shared" si="1599"/>
        <v>0.06771620499</v>
      </c>
      <c r="CP400" s="126">
        <f t="shared" si="1599"/>
        <v>0.2602233752</v>
      </c>
      <c r="CQ400" s="126">
        <f t="shared" si="1599"/>
        <v>0.2096370448</v>
      </c>
      <c r="CR400" s="126">
        <f t="shared" si="1599"/>
        <v>0.1478967384</v>
      </c>
      <c r="CS400" s="126">
        <f t="shared" si="1599"/>
        <v>0.1688844844</v>
      </c>
      <c r="CT400" s="126">
        <f t="shared" si="1599"/>
        <v>0.1191462341</v>
      </c>
      <c r="CU400" s="126">
        <f t="shared" si="1599"/>
        <v>0.08405641967</v>
      </c>
      <c r="CV400" s="126">
        <f t="shared" si="1599"/>
        <v>0.1360540505</v>
      </c>
      <c r="CW400" s="126">
        <f t="shared" si="1599"/>
        <v>0.09598470698</v>
      </c>
      <c r="CX400" s="126">
        <f t="shared" si="1599"/>
        <v>0.06771620499</v>
      </c>
      <c r="CY400" s="126">
        <f t="shared" si="1599"/>
        <v>0.04777307305</v>
      </c>
      <c r="CZ400" s="126">
        <f t="shared" si="1599"/>
        <v>0.1835848644</v>
      </c>
      <c r="DA400" s="126">
        <f t="shared" si="1599"/>
        <v>0.1478967384</v>
      </c>
      <c r="DB400" s="126">
        <f t="shared" si="1599"/>
        <v>0.1043395992</v>
      </c>
      <c r="DC400" s="126">
        <f t="shared" si="1599"/>
        <v>0.1191462341</v>
      </c>
      <c r="DD400" s="126">
        <f t="shared" si="1599"/>
        <v>0.08405641967</v>
      </c>
      <c r="DE400" s="126">
        <f t="shared" si="1599"/>
        <v>0.05930092329</v>
      </c>
      <c r="DF400" s="126">
        <f t="shared" si="1599"/>
        <v>0.09598470698</v>
      </c>
      <c r="DG400" s="126">
        <f t="shared" si="1599"/>
        <v>0.06771620499</v>
      </c>
      <c r="DH400" s="126">
        <f t="shared" si="1599"/>
        <v>0.04777307305</v>
      </c>
      <c r="DI400" s="126">
        <f t="shared" si="1599"/>
        <v>0.03370340244</v>
      </c>
      <c r="DJ400" s="126">
        <f t="shared" ref="DJ400:DS400" si="1600">$A400*OFFSET($D400,0,DJ$3)</f>
        <v>0.6697865968</v>
      </c>
      <c r="DK400" s="126">
        <f t="shared" si="1600"/>
        <v>0.5395828976</v>
      </c>
      <c r="DL400" s="126">
        <f t="shared" si="1600"/>
        <v>0.3806700802</v>
      </c>
      <c r="DM400" s="126">
        <f t="shared" si="1600"/>
        <v>0.4346902502</v>
      </c>
      <c r="DN400" s="126">
        <f t="shared" si="1600"/>
        <v>0.3066694166</v>
      </c>
      <c r="DO400" s="126">
        <f t="shared" si="1600"/>
        <v>0.21635206</v>
      </c>
      <c r="DP400" s="126">
        <f t="shared" si="1600"/>
        <v>0.3501882927</v>
      </c>
      <c r="DQ400" s="126">
        <f t="shared" si="1600"/>
        <v>0.247054171</v>
      </c>
      <c r="DR400" s="126">
        <f t="shared" si="1600"/>
        <v>0.1742941289</v>
      </c>
      <c r="DS400" s="126">
        <f t="shared" si="1600"/>
        <v>0.1229626816</v>
      </c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5">
        <f t="shared" ref="EF400:EO400" si="1601">D400*EF$3</f>
        <v>-0.002271078519</v>
      </c>
      <c r="EG400" s="125">
        <f t="shared" si="1601"/>
        <v>0.3568583097</v>
      </c>
      <c r="EH400" s="125">
        <f t="shared" si="1601"/>
        <v>0.3266818713</v>
      </c>
      <c r="EI400" s="125">
        <f t="shared" si="1601"/>
        <v>-0.2315674818</v>
      </c>
      <c r="EJ400" s="125">
        <f t="shared" si="1601"/>
        <v>0.2448339584</v>
      </c>
      <c r="EK400" s="125">
        <f t="shared" si="1601"/>
        <v>-0.07244952336</v>
      </c>
      <c r="EL400" s="125">
        <f t="shared" si="1601"/>
        <v>0.1783896591</v>
      </c>
      <c r="EM400" s="125">
        <f t="shared" si="1601"/>
        <v>-0.1121530077</v>
      </c>
      <c r="EN400" s="125">
        <f t="shared" si="1601"/>
        <v>-0.08835877584</v>
      </c>
      <c r="EO400" s="125">
        <f t="shared" si="1601"/>
        <v>0.06358981839</v>
      </c>
      <c r="EP400" s="127">
        <f t="shared" si="17"/>
        <v>0.6635537495</v>
      </c>
      <c r="EQ400" s="127">
        <v>-0.01993983432938118</v>
      </c>
      <c r="ER400" s="127">
        <f t="shared" si="18"/>
        <v>0.6697865968</v>
      </c>
      <c r="ES400" s="127">
        <f t="shared" si="19"/>
        <v>0.00003884838544</v>
      </c>
      <c r="ET400" s="127">
        <f t="shared" si="20"/>
        <v>0.05590599277</v>
      </c>
    </row>
    <row r="401">
      <c r="A401" s="123">
        <f>'Yield Tabulations'!Z402</f>
        <v>0.5569230769</v>
      </c>
      <c r="B401" s="124">
        <f>'Yield Tabulations'!V402</f>
        <v>0.5648148148</v>
      </c>
      <c r="C401" s="124">
        <f>'Yield Tabulations'!W402</f>
        <v>0.5412844037</v>
      </c>
      <c r="D401" s="125">
        <f t="shared" si="11"/>
        <v>1</v>
      </c>
      <c r="E401" s="125">
        <f t="shared" ref="E401:M401" si="1602">POWER($B401,E$1)*POWER($C401,E$2)</f>
        <v>0.5412844037</v>
      </c>
      <c r="F401" s="125">
        <f t="shared" si="1602"/>
        <v>0.5648148148</v>
      </c>
      <c r="G401" s="125">
        <f t="shared" si="1602"/>
        <v>0.2929888057</v>
      </c>
      <c r="H401" s="125">
        <f t="shared" si="1602"/>
        <v>0.3057254502</v>
      </c>
      <c r="I401" s="125">
        <f t="shared" si="1602"/>
        <v>0.319015775</v>
      </c>
      <c r="J401" s="125">
        <f t="shared" si="1602"/>
        <v>0.158590271</v>
      </c>
      <c r="K401" s="125">
        <f t="shared" si="1602"/>
        <v>0.165484418</v>
      </c>
      <c r="L401" s="125">
        <f t="shared" si="1602"/>
        <v>0.1726782636</v>
      </c>
      <c r="M401" s="125">
        <f t="shared" si="1602"/>
        <v>0.1801848359</v>
      </c>
      <c r="N401" s="126">
        <f t="shared" ref="N401:DI401" si="1603">OFFSET($D401,0,N$2)*OFFSET($D401,0,N$3)</f>
        <v>1</v>
      </c>
      <c r="O401" s="126">
        <f t="shared" si="1603"/>
        <v>0.5412844037</v>
      </c>
      <c r="P401" s="126">
        <f t="shared" si="1603"/>
        <v>0.5648148148</v>
      </c>
      <c r="Q401" s="126">
        <f t="shared" si="1603"/>
        <v>0.2929888057</v>
      </c>
      <c r="R401" s="126">
        <f t="shared" si="1603"/>
        <v>0.3057254502</v>
      </c>
      <c r="S401" s="126">
        <f t="shared" si="1603"/>
        <v>0.319015775</v>
      </c>
      <c r="T401" s="126">
        <f t="shared" si="1603"/>
        <v>0.158590271</v>
      </c>
      <c r="U401" s="126">
        <f t="shared" si="1603"/>
        <v>0.165484418</v>
      </c>
      <c r="V401" s="126">
        <f t="shared" si="1603"/>
        <v>0.1726782636</v>
      </c>
      <c r="W401" s="126">
        <f t="shared" si="1603"/>
        <v>0.1801848359</v>
      </c>
      <c r="X401" s="126">
        <f t="shared" si="1603"/>
        <v>0.5412844037</v>
      </c>
      <c r="Y401" s="126">
        <f t="shared" si="1603"/>
        <v>0.2929888057</v>
      </c>
      <c r="Z401" s="126">
        <f t="shared" si="1603"/>
        <v>0.3057254502</v>
      </c>
      <c r="AA401" s="126">
        <f t="shared" si="1603"/>
        <v>0.158590271</v>
      </c>
      <c r="AB401" s="126">
        <f t="shared" si="1603"/>
        <v>0.165484418</v>
      </c>
      <c r="AC401" s="126">
        <f t="shared" si="1603"/>
        <v>0.1726782636</v>
      </c>
      <c r="AD401" s="126">
        <f t="shared" si="1603"/>
        <v>0.08584244024</v>
      </c>
      <c r="AE401" s="126">
        <f t="shared" si="1603"/>
        <v>0.08957413452</v>
      </c>
      <c r="AF401" s="126">
        <f t="shared" si="1603"/>
        <v>0.09346805091</v>
      </c>
      <c r="AG401" s="126">
        <f t="shared" si="1603"/>
        <v>0.09753124145</v>
      </c>
      <c r="AH401" s="126">
        <f t="shared" si="1603"/>
        <v>0.5648148148</v>
      </c>
      <c r="AI401" s="126">
        <f t="shared" si="1603"/>
        <v>0.3057254502</v>
      </c>
      <c r="AJ401" s="126">
        <f t="shared" si="1603"/>
        <v>0.319015775</v>
      </c>
      <c r="AK401" s="126">
        <f t="shared" si="1603"/>
        <v>0.165484418</v>
      </c>
      <c r="AL401" s="126">
        <f t="shared" si="1603"/>
        <v>0.1726782636</v>
      </c>
      <c r="AM401" s="126">
        <f t="shared" si="1603"/>
        <v>0.1801848359</v>
      </c>
      <c r="AN401" s="126">
        <f t="shared" si="1603"/>
        <v>0.08957413452</v>
      </c>
      <c r="AO401" s="126">
        <f t="shared" si="1603"/>
        <v>0.09346805091</v>
      </c>
      <c r="AP401" s="126">
        <f t="shared" si="1603"/>
        <v>0.09753124145</v>
      </c>
      <c r="AQ401" s="126">
        <f t="shared" si="1603"/>
        <v>0.1017710647</v>
      </c>
      <c r="AR401" s="126">
        <f t="shared" si="1603"/>
        <v>0.2929888057</v>
      </c>
      <c r="AS401" s="126">
        <f t="shared" si="1603"/>
        <v>0.158590271</v>
      </c>
      <c r="AT401" s="126">
        <f t="shared" si="1603"/>
        <v>0.165484418</v>
      </c>
      <c r="AU401" s="126">
        <f t="shared" si="1603"/>
        <v>0.08584244024</v>
      </c>
      <c r="AV401" s="126">
        <f t="shared" si="1603"/>
        <v>0.08957413452</v>
      </c>
      <c r="AW401" s="126">
        <f t="shared" si="1603"/>
        <v>0.09346805091</v>
      </c>
      <c r="AX401" s="126">
        <f t="shared" si="1603"/>
        <v>0.04646517407</v>
      </c>
      <c r="AY401" s="126">
        <f t="shared" si="1603"/>
        <v>0.04848508199</v>
      </c>
      <c r="AZ401" s="126">
        <f t="shared" si="1603"/>
        <v>0.0505927982</v>
      </c>
      <c r="BA401" s="126">
        <f t="shared" si="1603"/>
        <v>0.05279213987</v>
      </c>
      <c r="BB401" s="126">
        <f t="shared" si="1603"/>
        <v>0.3057254502</v>
      </c>
      <c r="BC401" s="126">
        <f t="shared" si="1603"/>
        <v>0.165484418</v>
      </c>
      <c r="BD401" s="126">
        <f t="shared" si="1603"/>
        <v>0.1726782636</v>
      </c>
      <c r="BE401" s="126">
        <f t="shared" si="1603"/>
        <v>0.08957413452</v>
      </c>
      <c r="BF401" s="126">
        <f t="shared" si="1603"/>
        <v>0.09346805091</v>
      </c>
      <c r="BG401" s="126">
        <f t="shared" si="1603"/>
        <v>0.09753124145</v>
      </c>
      <c r="BH401" s="126">
        <f t="shared" si="1603"/>
        <v>0.04848508199</v>
      </c>
      <c r="BI401" s="126">
        <f t="shared" si="1603"/>
        <v>0.0505927982</v>
      </c>
      <c r="BJ401" s="126">
        <f t="shared" si="1603"/>
        <v>0.05279213987</v>
      </c>
      <c r="BK401" s="126">
        <f t="shared" si="1603"/>
        <v>0.05508709008</v>
      </c>
      <c r="BL401" s="126">
        <f t="shared" si="1603"/>
        <v>0.319015775</v>
      </c>
      <c r="BM401" s="126">
        <f t="shared" si="1603"/>
        <v>0.1726782636</v>
      </c>
      <c r="BN401" s="126">
        <f t="shared" si="1603"/>
        <v>0.1801848359</v>
      </c>
      <c r="BO401" s="126">
        <f t="shared" si="1603"/>
        <v>0.09346805091</v>
      </c>
      <c r="BP401" s="126">
        <f t="shared" si="1603"/>
        <v>0.09753124145</v>
      </c>
      <c r="BQ401" s="126">
        <f t="shared" si="1603"/>
        <v>0.1017710647</v>
      </c>
      <c r="BR401" s="126">
        <f t="shared" si="1603"/>
        <v>0.0505927982</v>
      </c>
      <c r="BS401" s="126">
        <f t="shared" si="1603"/>
        <v>0.05279213987</v>
      </c>
      <c r="BT401" s="126">
        <f t="shared" si="1603"/>
        <v>0.05508709008</v>
      </c>
      <c r="BU401" s="126">
        <f t="shared" si="1603"/>
        <v>0.05748180507</v>
      </c>
      <c r="BV401" s="126">
        <f t="shared" si="1603"/>
        <v>0.158590271</v>
      </c>
      <c r="BW401" s="126">
        <f t="shared" si="1603"/>
        <v>0.08584244024</v>
      </c>
      <c r="BX401" s="126">
        <f t="shared" si="1603"/>
        <v>0.08957413452</v>
      </c>
      <c r="BY401" s="126">
        <f t="shared" si="1603"/>
        <v>0.04646517407</v>
      </c>
      <c r="BZ401" s="126">
        <f t="shared" si="1603"/>
        <v>0.04848508199</v>
      </c>
      <c r="CA401" s="126">
        <f t="shared" si="1603"/>
        <v>0.0505927982</v>
      </c>
      <c r="CB401" s="126">
        <f t="shared" si="1603"/>
        <v>0.02515087404</v>
      </c>
      <c r="CC401" s="126">
        <f t="shared" si="1603"/>
        <v>0.02624421869</v>
      </c>
      <c r="CD401" s="126">
        <f t="shared" si="1603"/>
        <v>0.0273850926</v>
      </c>
      <c r="CE401" s="126">
        <f t="shared" si="1603"/>
        <v>0.02857556195</v>
      </c>
      <c r="CF401" s="126">
        <f t="shared" si="1603"/>
        <v>0.165484418</v>
      </c>
      <c r="CG401" s="126">
        <f t="shared" si="1603"/>
        <v>0.08957413452</v>
      </c>
      <c r="CH401" s="126">
        <f t="shared" si="1603"/>
        <v>0.09346805091</v>
      </c>
      <c r="CI401" s="126">
        <f t="shared" si="1603"/>
        <v>0.04848508199</v>
      </c>
      <c r="CJ401" s="126">
        <f t="shared" si="1603"/>
        <v>0.0505927982</v>
      </c>
      <c r="CK401" s="126">
        <f t="shared" si="1603"/>
        <v>0.05279213987</v>
      </c>
      <c r="CL401" s="126">
        <f t="shared" si="1603"/>
        <v>0.02624421869</v>
      </c>
      <c r="CM401" s="126">
        <f t="shared" si="1603"/>
        <v>0.0273850926</v>
      </c>
      <c r="CN401" s="126">
        <f t="shared" si="1603"/>
        <v>0.02857556195</v>
      </c>
      <c r="CO401" s="126">
        <f t="shared" si="1603"/>
        <v>0.0298177827</v>
      </c>
      <c r="CP401" s="126">
        <f t="shared" si="1603"/>
        <v>0.1726782636</v>
      </c>
      <c r="CQ401" s="126">
        <f t="shared" si="1603"/>
        <v>0.09346805091</v>
      </c>
      <c r="CR401" s="126">
        <f t="shared" si="1603"/>
        <v>0.09753124145</v>
      </c>
      <c r="CS401" s="126">
        <f t="shared" si="1603"/>
        <v>0.0505927982</v>
      </c>
      <c r="CT401" s="126">
        <f t="shared" si="1603"/>
        <v>0.05279213987</v>
      </c>
      <c r="CU401" s="126">
        <f t="shared" si="1603"/>
        <v>0.05508709008</v>
      </c>
      <c r="CV401" s="126">
        <f t="shared" si="1603"/>
        <v>0.0273850926</v>
      </c>
      <c r="CW401" s="126">
        <f t="shared" si="1603"/>
        <v>0.02857556195</v>
      </c>
      <c r="CX401" s="126">
        <f t="shared" si="1603"/>
        <v>0.0298177827</v>
      </c>
      <c r="CY401" s="126">
        <f t="shared" si="1603"/>
        <v>0.03111400458</v>
      </c>
      <c r="CZ401" s="126">
        <f t="shared" si="1603"/>
        <v>0.1801848359</v>
      </c>
      <c r="DA401" s="126">
        <f t="shared" si="1603"/>
        <v>0.09753124145</v>
      </c>
      <c r="DB401" s="126">
        <f t="shared" si="1603"/>
        <v>0.1017710647</v>
      </c>
      <c r="DC401" s="126">
        <f t="shared" si="1603"/>
        <v>0.05279213987</v>
      </c>
      <c r="DD401" s="126">
        <f t="shared" si="1603"/>
        <v>0.05508709008</v>
      </c>
      <c r="DE401" s="126">
        <f t="shared" si="1603"/>
        <v>0.05748180507</v>
      </c>
      <c r="DF401" s="126">
        <f t="shared" si="1603"/>
        <v>0.02857556195</v>
      </c>
      <c r="DG401" s="126">
        <f t="shared" si="1603"/>
        <v>0.0298177827</v>
      </c>
      <c r="DH401" s="126">
        <f t="shared" si="1603"/>
        <v>0.03111400458</v>
      </c>
      <c r="DI401" s="126">
        <f t="shared" si="1603"/>
        <v>0.03246657509</v>
      </c>
      <c r="DJ401" s="126">
        <f t="shared" ref="DJ401:DS401" si="1604">$A401*OFFSET($D401,0,DJ$3)</f>
        <v>0.5569230769</v>
      </c>
      <c r="DK401" s="126">
        <f t="shared" si="1604"/>
        <v>0.3014537756</v>
      </c>
      <c r="DL401" s="126">
        <f t="shared" si="1604"/>
        <v>0.3145584046</v>
      </c>
      <c r="DM401" s="126">
        <f t="shared" si="1604"/>
        <v>0.1631722272</v>
      </c>
      <c r="DN401" s="126">
        <f t="shared" si="1604"/>
        <v>0.1702655584</v>
      </c>
      <c r="DO401" s="126">
        <f t="shared" si="1604"/>
        <v>0.177667247</v>
      </c>
      <c r="DP401" s="126">
        <f t="shared" si="1604"/>
        <v>0.08832258167</v>
      </c>
      <c r="DQ401" s="126">
        <f t="shared" si="1604"/>
        <v>0.09216209126</v>
      </c>
      <c r="DR401" s="126">
        <f t="shared" si="1604"/>
        <v>0.09616850985</v>
      </c>
      <c r="DS401" s="126">
        <f t="shared" si="1604"/>
        <v>0.1003490932</v>
      </c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5">
        <f t="shared" ref="EF401:EO401" si="1605">D401*EF$3</f>
        <v>-0.002271078519</v>
      </c>
      <c r="EG401" s="125">
        <f t="shared" si="1605"/>
        <v>0.2397726285</v>
      </c>
      <c r="EH401" s="125">
        <f t="shared" si="1605"/>
        <v>0.3246525535</v>
      </c>
      <c r="EI401" s="125">
        <f t="shared" si="1605"/>
        <v>-0.1045406397</v>
      </c>
      <c r="EJ401" s="125">
        <f t="shared" si="1605"/>
        <v>0.163481733</v>
      </c>
      <c r="EK401" s="125">
        <f t="shared" si="1605"/>
        <v>-0.07155221946</v>
      </c>
      <c r="EL401" s="125">
        <f t="shared" si="1605"/>
        <v>0.05411043761</v>
      </c>
      <c r="EM401" s="125">
        <f t="shared" si="1605"/>
        <v>-0.05031671666</v>
      </c>
      <c r="EN401" s="125">
        <f t="shared" si="1605"/>
        <v>-0.05863285714</v>
      </c>
      <c r="EO401" s="125">
        <f t="shared" si="1605"/>
        <v>0.0624121222</v>
      </c>
      <c r="EP401" s="127">
        <f t="shared" si="17"/>
        <v>0.5571159633</v>
      </c>
      <c r="EQ401" s="127">
        <v>-0.01993983432938118</v>
      </c>
      <c r="ER401" s="127">
        <f t="shared" si="18"/>
        <v>0.5569230769</v>
      </c>
      <c r="ES401" s="127">
        <f t="shared" si="19"/>
        <v>0.00000003720516918</v>
      </c>
      <c r="ET401" s="127">
        <f t="shared" si="20"/>
        <v>0.01527225405</v>
      </c>
    </row>
    <row r="402">
      <c r="A402" s="123">
        <f>'Yield Tabulations'!Z403</f>
        <v>0.3587613293</v>
      </c>
      <c r="B402" s="124">
        <f>'Yield Tabulations'!V403</f>
        <v>0.4049803408</v>
      </c>
      <c r="C402" s="124">
        <f>'Yield Tabulations'!W403</f>
        <v>0.2959001783</v>
      </c>
      <c r="D402" s="125">
        <f t="shared" si="11"/>
        <v>1</v>
      </c>
      <c r="E402" s="125">
        <f t="shared" ref="E402:M402" si="1606">POWER($B402,E$1)*POWER($C402,E$2)</f>
        <v>0.2959001783</v>
      </c>
      <c r="F402" s="125">
        <f t="shared" si="1606"/>
        <v>0.4049803408</v>
      </c>
      <c r="G402" s="125">
        <f t="shared" si="1606"/>
        <v>0.08755691549</v>
      </c>
      <c r="H402" s="125">
        <f t="shared" si="1606"/>
        <v>0.119833755</v>
      </c>
      <c r="I402" s="125">
        <f t="shared" si="1606"/>
        <v>0.1640090764</v>
      </c>
      <c r="J402" s="125">
        <f t="shared" si="1606"/>
        <v>0.0259081069</v>
      </c>
      <c r="K402" s="125">
        <f t="shared" si="1606"/>
        <v>0.03545882947</v>
      </c>
      <c r="L402" s="125">
        <f t="shared" si="1606"/>
        <v>0.04853031494</v>
      </c>
      <c r="M402" s="125">
        <f t="shared" si="1606"/>
        <v>0.06642045165</v>
      </c>
      <c r="N402" s="126">
        <f t="shared" ref="N402:DI402" si="1607">OFFSET($D402,0,N$2)*OFFSET($D402,0,N$3)</f>
        <v>1</v>
      </c>
      <c r="O402" s="126">
        <f t="shared" si="1607"/>
        <v>0.2959001783</v>
      </c>
      <c r="P402" s="126">
        <f t="shared" si="1607"/>
        <v>0.4049803408</v>
      </c>
      <c r="Q402" s="126">
        <f t="shared" si="1607"/>
        <v>0.08755691549</v>
      </c>
      <c r="R402" s="126">
        <f t="shared" si="1607"/>
        <v>0.119833755</v>
      </c>
      <c r="S402" s="126">
        <f t="shared" si="1607"/>
        <v>0.1640090764</v>
      </c>
      <c r="T402" s="126">
        <f t="shared" si="1607"/>
        <v>0.0259081069</v>
      </c>
      <c r="U402" s="126">
        <f t="shared" si="1607"/>
        <v>0.03545882947</v>
      </c>
      <c r="V402" s="126">
        <f t="shared" si="1607"/>
        <v>0.04853031494</v>
      </c>
      <c r="W402" s="126">
        <f t="shared" si="1607"/>
        <v>0.06642045165</v>
      </c>
      <c r="X402" s="126">
        <f t="shared" si="1607"/>
        <v>0.2959001783</v>
      </c>
      <c r="Y402" s="126">
        <f t="shared" si="1607"/>
        <v>0.08755691549</v>
      </c>
      <c r="Z402" s="126">
        <f t="shared" si="1607"/>
        <v>0.119833755</v>
      </c>
      <c r="AA402" s="126">
        <f t="shared" si="1607"/>
        <v>0.0259081069</v>
      </c>
      <c r="AB402" s="126">
        <f t="shared" si="1607"/>
        <v>0.03545882947</v>
      </c>
      <c r="AC402" s="126">
        <f t="shared" si="1607"/>
        <v>0.04853031494</v>
      </c>
      <c r="AD402" s="126">
        <f t="shared" si="1607"/>
        <v>0.00766621345</v>
      </c>
      <c r="AE402" s="126">
        <f t="shared" si="1607"/>
        <v>0.01049227396</v>
      </c>
      <c r="AF402" s="126">
        <f t="shared" si="1607"/>
        <v>0.01436012884</v>
      </c>
      <c r="AG402" s="126">
        <f t="shared" si="1607"/>
        <v>0.01965382348</v>
      </c>
      <c r="AH402" s="126">
        <f t="shared" si="1607"/>
        <v>0.4049803408</v>
      </c>
      <c r="AI402" s="126">
        <f t="shared" si="1607"/>
        <v>0.119833755</v>
      </c>
      <c r="AJ402" s="126">
        <f t="shared" si="1607"/>
        <v>0.1640090764</v>
      </c>
      <c r="AK402" s="126">
        <f t="shared" si="1607"/>
        <v>0.03545882947</v>
      </c>
      <c r="AL402" s="126">
        <f t="shared" si="1607"/>
        <v>0.04853031494</v>
      </c>
      <c r="AM402" s="126">
        <f t="shared" si="1607"/>
        <v>0.06642045165</v>
      </c>
      <c r="AN402" s="126">
        <f t="shared" si="1607"/>
        <v>0.01049227396</v>
      </c>
      <c r="AO402" s="126">
        <f t="shared" si="1607"/>
        <v>0.01436012884</v>
      </c>
      <c r="AP402" s="126">
        <f t="shared" si="1607"/>
        <v>0.01965382348</v>
      </c>
      <c r="AQ402" s="126">
        <f t="shared" si="1607"/>
        <v>0.02689897714</v>
      </c>
      <c r="AR402" s="126">
        <f t="shared" si="1607"/>
        <v>0.08755691549</v>
      </c>
      <c r="AS402" s="126">
        <f t="shared" si="1607"/>
        <v>0.0259081069</v>
      </c>
      <c r="AT402" s="126">
        <f t="shared" si="1607"/>
        <v>0.03545882947</v>
      </c>
      <c r="AU402" s="126">
        <f t="shared" si="1607"/>
        <v>0.00766621345</v>
      </c>
      <c r="AV402" s="126">
        <f t="shared" si="1607"/>
        <v>0.01049227396</v>
      </c>
      <c r="AW402" s="126">
        <f t="shared" si="1607"/>
        <v>0.01436012884</v>
      </c>
      <c r="AX402" s="126">
        <f t="shared" si="1607"/>
        <v>0.002268433926</v>
      </c>
      <c r="AY402" s="126">
        <f t="shared" si="1607"/>
        <v>0.003104665735</v>
      </c>
      <c r="AZ402" s="126">
        <f t="shared" si="1607"/>
        <v>0.004249164684</v>
      </c>
      <c r="BA402" s="126">
        <f t="shared" si="1607"/>
        <v>0.005815569872</v>
      </c>
      <c r="BB402" s="126">
        <f t="shared" si="1607"/>
        <v>0.119833755</v>
      </c>
      <c r="BC402" s="126">
        <f t="shared" si="1607"/>
        <v>0.03545882947</v>
      </c>
      <c r="BD402" s="126">
        <f t="shared" si="1607"/>
        <v>0.04853031494</v>
      </c>
      <c r="BE402" s="126">
        <f t="shared" si="1607"/>
        <v>0.01049227396</v>
      </c>
      <c r="BF402" s="126">
        <f t="shared" si="1607"/>
        <v>0.01436012884</v>
      </c>
      <c r="BG402" s="126">
        <f t="shared" si="1607"/>
        <v>0.01965382348</v>
      </c>
      <c r="BH402" s="126">
        <f t="shared" si="1607"/>
        <v>0.003104665735</v>
      </c>
      <c r="BI402" s="126">
        <f t="shared" si="1607"/>
        <v>0.004249164684</v>
      </c>
      <c r="BJ402" s="126">
        <f t="shared" si="1607"/>
        <v>0.005815569872</v>
      </c>
      <c r="BK402" s="126">
        <f t="shared" si="1607"/>
        <v>0.007959412131</v>
      </c>
      <c r="BL402" s="126">
        <f t="shared" si="1607"/>
        <v>0.1640090764</v>
      </c>
      <c r="BM402" s="126">
        <f t="shared" si="1607"/>
        <v>0.04853031494</v>
      </c>
      <c r="BN402" s="126">
        <f t="shared" si="1607"/>
        <v>0.06642045165</v>
      </c>
      <c r="BO402" s="126">
        <f t="shared" si="1607"/>
        <v>0.01436012884</v>
      </c>
      <c r="BP402" s="126">
        <f t="shared" si="1607"/>
        <v>0.01965382348</v>
      </c>
      <c r="BQ402" s="126">
        <f t="shared" si="1607"/>
        <v>0.02689897714</v>
      </c>
      <c r="BR402" s="126">
        <f t="shared" si="1607"/>
        <v>0.004249164684</v>
      </c>
      <c r="BS402" s="126">
        <f t="shared" si="1607"/>
        <v>0.005815569872</v>
      </c>
      <c r="BT402" s="126">
        <f t="shared" si="1607"/>
        <v>0.007959412131</v>
      </c>
      <c r="BU402" s="126">
        <f t="shared" si="1607"/>
        <v>0.01089355693</v>
      </c>
      <c r="BV402" s="126">
        <f t="shared" si="1607"/>
        <v>0.0259081069</v>
      </c>
      <c r="BW402" s="126">
        <f t="shared" si="1607"/>
        <v>0.00766621345</v>
      </c>
      <c r="BX402" s="126">
        <f t="shared" si="1607"/>
        <v>0.01049227396</v>
      </c>
      <c r="BY402" s="126">
        <f t="shared" si="1607"/>
        <v>0.002268433926</v>
      </c>
      <c r="BZ402" s="126">
        <f t="shared" si="1607"/>
        <v>0.003104665735</v>
      </c>
      <c r="CA402" s="126">
        <f t="shared" si="1607"/>
        <v>0.004249164684</v>
      </c>
      <c r="CB402" s="126">
        <f t="shared" si="1607"/>
        <v>0.0006712300032</v>
      </c>
      <c r="CC402" s="126">
        <f t="shared" si="1607"/>
        <v>0.0009186711445</v>
      </c>
      <c r="CD402" s="126">
        <f t="shared" si="1607"/>
        <v>0.001257328587</v>
      </c>
      <c r="CE402" s="126">
        <f t="shared" si="1607"/>
        <v>0.001720828162</v>
      </c>
      <c r="CF402" s="126">
        <f t="shared" si="1607"/>
        <v>0.03545882947</v>
      </c>
      <c r="CG402" s="126">
        <f t="shared" si="1607"/>
        <v>0.01049227396</v>
      </c>
      <c r="CH402" s="126">
        <f t="shared" si="1607"/>
        <v>0.01436012884</v>
      </c>
      <c r="CI402" s="126">
        <f t="shared" si="1607"/>
        <v>0.003104665735</v>
      </c>
      <c r="CJ402" s="126">
        <f t="shared" si="1607"/>
        <v>0.004249164684</v>
      </c>
      <c r="CK402" s="126">
        <f t="shared" si="1607"/>
        <v>0.005815569872</v>
      </c>
      <c r="CL402" s="126">
        <f t="shared" si="1607"/>
        <v>0.0009186711445</v>
      </c>
      <c r="CM402" s="126">
        <f t="shared" si="1607"/>
        <v>0.001257328587</v>
      </c>
      <c r="CN402" s="126">
        <f t="shared" si="1607"/>
        <v>0.001720828162</v>
      </c>
      <c r="CO402" s="126">
        <f t="shared" si="1607"/>
        <v>0.002355191468</v>
      </c>
      <c r="CP402" s="126">
        <f t="shared" si="1607"/>
        <v>0.04853031494</v>
      </c>
      <c r="CQ402" s="126">
        <f t="shared" si="1607"/>
        <v>0.01436012884</v>
      </c>
      <c r="CR402" s="126">
        <f t="shared" si="1607"/>
        <v>0.01965382348</v>
      </c>
      <c r="CS402" s="126">
        <f t="shared" si="1607"/>
        <v>0.004249164684</v>
      </c>
      <c r="CT402" s="126">
        <f t="shared" si="1607"/>
        <v>0.005815569872</v>
      </c>
      <c r="CU402" s="126">
        <f t="shared" si="1607"/>
        <v>0.007959412131</v>
      </c>
      <c r="CV402" s="126">
        <f t="shared" si="1607"/>
        <v>0.001257328587</v>
      </c>
      <c r="CW402" s="126">
        <f t="shared" si="1607"/>
        <v>0.001720828162</v>
      </c>
      <c r="CX402" s="126">
        <f t="shared" si="1607"/>
        <v>0.002355191468</v>
      </c>
      <c r="CY402" s="126">
        <f t="shared" si="1607"/>
        <v>0.003223405437</v>
      </c>
      <c r="CZ402" s="126">
        <f t="shared" si="1607"/>
        <v>0.06642045165</v>
      </c>
      <c r="DA402" s="126">
        <f t="shared" si="1607"/>
        <v>0.01965382348</v>
      </c>
      <c r="DB402" s="126">
        <f t="shared" si="1607"/>
        <v>0.02689897714</v>
      </c>
      <c r="DC402" s="126">
        <f t="shared" si="1607"/>
        <v>0.005815569872</v>
      </c>
      <c r="DD402" s="126">
        <f t="shared" si="1607"/>
        <v>0.007959412131</v>
      </c>
      <c r="DE402" s="126">
        <f t="shared" si="1607"/>
        <v>0.01089355693</v>
      </c>
      <c r="DF402" s="126">
        <f t="shared" si="1607"/>
        <v>0.001720828162</v>
      </c>
      <c r="DG402" s="126">
        <f t="shared" si="1607"/>
        <v>0.002355191468</v>
      </c>
      <c r="DH402" s="126">
        <f t="shared" si="1607"/>
        <v>0.003223405437</v>
      </c>
      <c r="DI402" s="126">
        <f t="shared" si="1607"/>
        <v>0.004411676397</v>
      </c>
      <c r="DJ402" s="126">
        <f t="shared" ref="DJ402:DS402" si="1608">$A402*OFFSET($D402,0,DJ$3)</f>
        <v>0.3587613293</v>
      </c>
      <c r="DK402" s="126">
        <f t="shared" si="1608"/>
        <v>0.1061575413</v>
      </c>
      <c r="DL402" s="126">
        <f t="shared" si="1608"/>
        <v>0.1452912854</v>
      </c>
      <c r="DM402" s="126">
        <f t="shared" si="1608"/>
        <v>0.03141203539</v>
      </c>
      <c r="DN402" s="126">
        <f t="shared" si="1608"/>
        <v>0.04299171725</v>
      </c>
      <c r="DO402" s="126">
        <f t="shared" si="1608"/>
        <v>0.05884011427</v>
      </c>
      <c r="DP402" s="126">
        <f t="shared" si="1608"/>
        <v>0.009294826872</v>
      </c>
      <c r="DQ402" s="126">
        <f t="shared" si="1608"/>
        <v>0.0127212568</v>
      </c>
      <c r="DR402" s="126">
        <f t="shared" si="1608"/>
        <v>0.0174108003</v>
      </c>
      <c r="DS402" s="126">
        <f t="shared" si="1608"/>
        <v>0.02382908953</v>
      </c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5">
        <f t="shared" ref="EF402:EO402" si="1609">D402*EF$3</f>
        <v>-0.002271078519</v>
      </c>
      <c r="EG402" s="125">
        <f t="shared" si="1609"/>
        <v>0.1310748343</v>
      </c>
      <c r="EH402" s="125">
        <f t="shared" si="1609"/>
        <v>0.2327805474</v>
      </c>
      <c r="EI402" s="125">
        <f t="shared" si="1609"/>
        <v>-0.03124097502</v>
      </c>
      <c r="EJ402" s="125">
        <f t="shared" si="1609"/>
        <v>0.06407915969</v>
      </c>
      <c r="EK402" s="125">
        <f t="shared" si="1609"/>
        <v>-0.0367856838</v>
      </c>
      <c r="EL402" s="125">
        <f t="shared" si="1609"/>
        <v>0.008839754127</v>
      </c>
      <c r="EM402" s="125">
        <f t="shared" si="1609"/>
        <v>-0.01078150981</v>
      </c>
      <c r="EN402" s="125">
        <f t="shared" si="1609"/>
        <v>-0.01647845516</v>
      </c>
      <c r="EO402" s="125">
        <f t="shared" si="1609"/>
        <v>0.02300660499</v>
      </c>
      <c r="EP402" s="127">
        <f t="shared" si="17"/>
        <v>0.3622231981</v>
      </c>
      <c r="EQ402" s="127">
        <v>-0.01993983432938118</v>
      </c>
      <c r="ER402" s="127">
        <f t="shared" si="18"/>
        <v>0.3587613293</v>
      </c>
      <c r="ES402" s="127">
        <f t="shared" si="19"/>
        <v>0.0000119845359</v>
      </c>
      <c r="ET402" s="127">
        <f t="shared" si="20"/>
        <v>0.005562293656</v>
      </c>
    </row>
    <row r="403">
      <c r="A403" s="123">
        <f>'Yield Tabulations'!Z404</f>
        <v>0.2545454545</v>
      </c>
      <c r="B403" s="124">
        <f>'Yield Tabulations'!V404</f>
        <v>0.2941176471</v>
      </c>
      <c r="C403" s="124">
        <f>'Yield Tabulations'!W404</f>
        <v>0.2049180328</v>
      </c>
      <c r="D403" s="125">
        <f t="shared" si="11"/>
        <v>1</v>
      </c>
      <c r="E403" s="125">
        <f t="shared" ref="E403:M403" si="1610">POWER($B403,E$1)*POWER($C403,E$2)</f>
        <v>0.2049180328</v>
      </c>
      <c r="F403" s="125">
        <f t="shared" si="1610"/>
        <v>0.2941176471</v>
      </c>
      <c r="G403" s="125">
        <f t="shared" si="1610"/>
        <v>0.04199140016</v>
      </c>
      <c r="H403" s="125">
        <f t="shared" si="1610"/>
        <v>0.06027000964</v>
      </c>
      <c r="I403" s="125">
        <f t="shared" si="1610"/>
        <v>0.08650519031</v>
      </c>
      <c r="J403" s="125">
        <f t="shared" si="1610"/>
        <v>0.008604795115</v>
      </c>
      <c r="K403" s="125">
        <f t="shared" si="1610"/>
        <v>0.01235041181</v>
      </c>
      <c r="L403" s="125">
        <f t="shared" si="1610"/>
        <v>0.01772647342</v>
      </c>
      <c r="M403" s="125">
        <f t="shared" si="1610"/>
        <v>0.02544270303</v>
      </c>
      <c r="N403" s="126">
        <f t="shared" ref="N403:DI403" si="1611">OFFSET($D403,0,N$2)*OFFSET($D403,0,N$3)</f>
        <v>1</v>
      </c>
      <c r="O403" s="126">
        <f t="shared" si="1611"/>
        <v>0.2049180328</v>
      </c>
      <c r="P403" s="126">
        <f t="shared" si="1611"/>
        <v>0.2941176471</v>
      </c>
      <c r="Q403" s="126">
        <f t="shared" si="1611"/>
        <v>0.04199140016</v>
      </c>
      <c r="R403" s="126">
        <f t="shared" si="1611"/>
        <v>0.06027000964</v>
      </c>
      <c r="S403" s="126">
        <f t="shared" si="1611"/>
        <v>0.08650519031</v>
      </c>
      <c r="T403" s="126">
        <f t="shared" si="1611"/>
        <v>0.008604795115</v>
      </c>
      <c r="U403" s="126">
        <f t="shared" si="1611"/>
        <v>0.01235041181</v>
      </c>
      <c r="V403" s="126">
        <f t="shared" si="1611"/>
        <v>0.01772647342</v>
      </c>
      <c r="W403" s="126">
        <f t="shared" si="1611"/>
        <v>0.02544270303</v>
      </c>
      <c r="X403" s="126">
        <f t="shared" si="1611"/>
        <v>0.2049180328</v>
      </c>
      <c r="Y403" s="126">
        <f t="shared" si="1611"/>
        <v>0.04199140016</v>
      </c>
      <c r="Z403" s="126">
        <f t="shared" si="1611"/>
        <v>0.06027000964</v>
      </c>
      <c r="AA403" s="126">
        <f t="shared" si="1611"/>
        <v>0.008604795115</v>
      </c>
      <c r="AB403" s="126">
        <f t="shared" si="1611"/>
        <v>0.01235041181</v>
      </c>
      <c r="AC403" s="126">
        <f t="shared" si="1611"/>
        <v>0.01772647342</v>
      </c>
      <c r="AD403" s="126">
        <f t="shared" si="1611"/>
        <v>0.001763277688</v>
      </c>
      <c r="AE403" s="126">
        <f t="shared" si="1611"/>
        <v>0.002530822093</v>
      </c>
      <c r="AF403" s="126">
        <f t="shared" si="1611"/>
        <v>0.003632474062</v>
      </c>
      <c r="AG403" s="126">
        <f t="shared" si="1611"/>
        <v>0.005213668654</v>
      </c>
      <c r="AH403" s="126">
        <f t="shared" si="1611"/>
        <v>0.2941176471</v>
      </c>
      <c r="AI403" s="126">
        <f t="shared" si="1611"/>
        <v>0.06027000964</v>
      </c>
      <c r="AJ403" s="126">
        <f t="shared" si="1611"/>
        <v>0.08650519031</v>
      </c>
      <c r="AK403" s="126">
        <f t="shared" si="1611"/>
        <v>0.01235041181</v>
      </c>
      <c r="AL403" s="126">
        <f t="shared" si="1611"/>
        <v>0.01772647342</v>
      </c>
      <c r="AM403" s="126">
        <f t="shared" si="1611"/>
        <v>0.02544270303</v>
      </c>
      <c r="AN403" s="126">
        <f t="shared" si="1611"/>
        <v>0.002530822093</v>
      </c>
      <c r="AO403" s="126">
        <f t="shared" si="1611"/>
        <v>0.003632474062</v>
      </c>
      <c r="AP403" s="126">
        <f t="shared" si="1611"/>
        <v>0.005213668654</v>
      </c>
      <c r="AQ403" s="126">
        <f t="shared" si="1611"/>
        <v>0.007483147951</v>
      </c>
      <c r="AR403" s="126">
        <f t="shared" si="1611"/>
        <v>0.04199140016</v>
      </c>
      <c r="AS403" s="126">
        <f t="shared" si="1611"/>
        <v>0.008604795115</v>
      </c>
      <c r="AT403" s="126">
        <f t="shared" si="1611"/>
        <v>0.01235041181</v>
      </c>
      <c r="AU403" s="126">
        <f t="shared" si="1611"/>
        <v>0.001763277688</v>
      </c>
      <c r="AV403" s="126">
        <f t="shared" si="1611"/>
        <v>0.002530822093</v>
      </c>
      <c r="AW403" s="126">
        <f t="shared" si="1611"/>
        <v>0.003632474062</v>
      </c>
      <c r="AX403" s="126">
        <f t="shared" si="1611"/>
        <v>0.000361327395</v>
      </c>
      <c r="AY403" s="126">
        <f t="shared" si="1611"/>
        <v>0.0005186110846</v>
      </c>
      <c r="AZ403" s="126">
        <f t="shared" si="1611"/>
        <v>0.000744359439</v>
      </c>
      <c r="BA403" s="126">
        <f t="shared" si="1611"/>
        <v>0.001068374724</v>
      </c>
      <c r="BB403" s="126">
        <f t="shared" si="1611"/>
        <v>0.06027000964</v>
      </c>
      <c r="BC403" s="126">
        <f t="shared" si="1611"/>
        <v>0.01235041181</v>
      </c>
      <c r="BD403" s="126">
        <f t="shared" si="1611"/>
        <v>0.01772647342</v>
      </c>
      <c r="BE403" s="126">
        <f t="shared" si="1611"/>
        <v>0.002530822093</v>
      </c>
      <c r="BF403" s="126">
        <f t="shared" si="1611"/>
        <v>0.003632474062</v>
      </c>
      <c r="BG403" s="126">
        <f t="shared" si="1611"/>
        <v>0.005213668654</v>
      </c>
      <c r="BH403" s="126">
        <f t="shared" si="1611"/>
        <v>0.0005186110846</v>
      </c>
      <c r="BI403" s="126">
        <f t="shared" si="1611"/>
        <v>0.000744359439</v>
      </c>
      <c r="BJ403" s="126">
        <f t="shared" si="1611"/>
        <v>0.001068374724</v>
      </c>
      <c r="BK403" s="126">
        <f t="shared" si="1611"/>
        <v>0.001533431957</v>
      </c>
      <c r="BL403" s="126">
        <f t="shared" si="1611"/>
        <v>0.08650519031</v>
      </c>
      <c r="BM403" s="126">
        <f t="shared" si="1611"/>
        <v>0.01772647342</v>
      </c>
      <c r="BN403" s="126">
        <f t="shared" si="1611"/>
        <v>0.02544270303</v>
      </c>
      <c r="BO403" s="126">
        <f t="shared" si="1611"/>
        <v>0.003632474062</v>
      </c>
      <c r="BP403" s="126">
        <f t="shared" si="1611"/>
        <v>0.005213668654</v>
      </c>
      <c r="BQ403" s="126">
        <f t="shared" si="1611"/>
        <v>0.007483147951</v>
      </c>
      <c r="BR403" s="126">
        <f t="shared" si="1611"/>
        <v>0.000744359439</v>
      </c>
      <c r="BS403" s="126">
        <f t="shared" si="1611"/>
        <v>0.001068374724</v>
      </c>
      <c r="BT403" s="126">
        <f t="shared" si="1611"/>
        <v>0.001533431957</v>
      </c>
      <c r="BU403" s="126">
        <f t="shared" si="1611"/>
        <v>0.002200925868</v>
      </c>
      <c r="BV403" s="126">
        <f t="shared" si="1611"/>
        <v>0.008604795115</v>
      </c>
      <c r="BW403" s="126">
        <f t="shared" si="1611"/>
        <v>0.001763277688</v>
      </c>
      <c r="BX403" s="126">
        <f t="shared" si="1611"/>
        <v>0.002530822093</v>
      </c>
      <c r="BY403" s="126">
        <f t="shared" si="1611"/>
        <v>0.000361327395</v>
      </c>
      <c r="BZ403" s="126">
        <f t="shared" si="1611"/>
        <v>0.0005186110846</v>
      </c>
      <c r="CA403" s="126">
        <f t="shared" si="1611"/>
        <v>0.000744359439</v>
      </c>
      <c r="CB403" s="126">
        <f t="shared" si="1611"/>
        <v>0.00007404249897</v>
      </c>
      <c r="CC403" s="126">
        <f t="shared" si="1611"/>
        <v>0.0001062727632</v>
      </c>
      <c r="CD403" s="126">
        <f t="shared" si="1611"/>
        <v>0.0001525326719</v>
      </c>
      <c r="CE403" s="126">
        <f t="shared" si="1611"/>
        <v>0.0002189292468</v>
      </c>
      <c r="CF403" s="126">
        <f t="shared" si="1611"/>
        <v>0.01235041181</v>
      </c>
      <c r="CG403" s="126">
        <f t="shared" si="1611"/>
        <v>0.002530822093</v>
      </c>
      <c r="CH403" s="126">
        <f t="shared" si="1611"/>
        <v>0.003632474062</v>
      </c>
      <c r="CI403" s="126">
        <f t="shared" si="1611"/>
        <v>0.0005186110846</v>
      </c>
      <c r="CJ403" s="126">
        <f t="shared" si="1611"/>
        <v>0.000744359439</v>
      </c>
      <c r="CK403" s="126">
        <f t="shared" si="1611"/>
        <v>0.001068374724</v>
      </c>
      <c r="CL403" s="126">
        <f t="shared" si="1611"/>
        <v>0.0001062727632</v>
      </c>
      <c r="CM403" s="126">
        <f t="shared" si="1611"/>
        <v>0.0001525326719</v>
      </c>
      <c r="CN403" s="126">
        <f t="shared" si="1611"/>
        <v>0.0002189292468</v>
      </c>
      <c r="CO403" s="126">
        <f t="shared" si="1611"/>
        <v>0.0003142278601</v>
      </c>
      <c r="CP403" s="126">
        <f t="shared" si="1611"/>
        <v>0.01772647342</v>
      </c>
      <c r="CQ403" s="126">
        <f t="shared" si="1611"/>
        <v>0.003632474062</v>
      </c>
      <c r="CR403" s="126">
        <f t="shared" si="1611"/>
        <v>0.005213668654</v>
      </c>
      <c r="CS403" s="126">
        <f t="shared" si="1611"/>
        <v>0.000744359439</v>
      </c>
      <c r="CT403" s="126">
        <f t="shared" si="1611"/>
        <v>0.001068374724</v>
      </c>
      <c r="CU403" s="126">
        <f t="shared" si="1611"/>
        <v>0.001533431957</v>
      </c>
      <c r="CV403" s="126">
        <f t="shared" si="1611"/>
        <v>0.0001525326719</v>
      </c>
      <c r="CW403" s="126">
        <f t="shared" si="1611"/>
        <v>0.0002189292468</v>
      </c>
      <c r="CX403" s="126">
        <f t="shared" si="1611"/>
        <v>0.0003142278601</v>
      </c>
      <c r="CY403" s="126">
        <f t="shared" si="1611"/>
        <v>0.0004510093992</v>
      </c>
      <c r="CZ403" s="126">
        <f t="shared" si="1611"/>
        <v>0.02544270303</v>
      </c>
      <c r="DA403" s="126">
        <f t="shared" si="1611"/>
        <v>0.005213668654</v>
      </c>
      <c r="DB403" s="126">
        <f t="shared" si="1611"/>
        <v>0.007483147951</v>
      </c>
      <c r="DC403" s="126">
        <f t="shared" si="1611"/>
        <v>0.001068374724</v>
      </c>
      <c r="DD403" s="126">
        <f t="shared" si="1611"/>
        <v>0.001533431957</v>
      </c>
      <c r="DE403" s="126">
        <f t="shared" si="1611"/>
        <v>0.002200925868</v>
      </c>
      <c r="DF403" s="126">
        <f t="shared" si="1611"/>
        <v>0.0002189292468</v>
      </c>
      <c r="DG403" s="126">
        <f t="shared" si="1611"/>
        <v>0.0003142278601</v>
      </c>
      <c r="DH403" s="126">
        <f t="shared" si="1611"/>
        <v>0.0004510093992</v>
      </c>
      <c r="DI403" s="126">
        <f t="shared" si="1611"/>
        <v>0.0006473311376</v>
      </c>
      <c r="DJ403" s="126">
        <f t="shared" ref="DJ403:DS403" si="1612">$A403*OFFSET($D403,0,DJ$3)</f>
        <v>0.2545454545</v>
      </c>
      <c r="DK403" s="126">
        <f t="shared" si="1612"/>
        <v>0.0521609538</v>
      </c>
      <c r="DL403" s="126">
        <f t="shared" si="1612"/>
        <v>0.07486631016</v>
      </c>
      <c r="DM403" s="126">
        <f t="shared" si="1612"/>
        <v>0.01068872004</v>
      </c>
      <c r="DN403" s="126">
        <f t="shared" si="1612"/>
        <v>0.015341457</v>
      </c>
      <c r="DO403" s="126">
        <f t="shared" si="1612"/>
        <v>0.02201950299</v>
      </c>
      <c r="DP403" s="126">
        <f t="shared" si="1612"/>
        <v>0.002190311484</v>
      </c>
      <c r="DQ403" s="126">
        <f t="shared" si="1612"/>
        <v>0.003143741189</v>
      </c>
      <c r="DR403" s="126">
        <f t="shared" si="1612"/>
        <v>0.004512193235</v>
      </c>
      <c r="DS403" s="126">
        <f t="shared" si="1612"/>
        <v>0.006476324408</v>
      </c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5">
        <f t="shared" ref="EF403:EO403" si="1613">D403*EF$3</f>
        <v>-0.002271078519</v>
      </c>
      <c r="EG403" s="125">
        <f t="shared" si="1613"/>
        <v>0.09077249413</v>
      </c>
      <c r="EH403" s="125">
        <f t="shared" si="1613"/>
        <v>0.1690572603</v>
      </c>
      <c r="EI403" s="125">
        <f t="shared" si="1613"/>
        <v>-0.01498285174</v>
      </c>
      <c r="EJ403" s="125">
        <f t="shared" si="1613"/>
        <v>0.03222841153</v>
      </c>
      <c r="EK403" s="125">
        <f t="shared" si="1613"/>
        <v>-0.01940229558</v>
      </c>
      <c r="EL403" s="125">
        <f t="shared" si="1613"/>
        <v>0.002935925555</v>
      </c>
      <c r="EM403" s="125">
        <f t="shared" si="1613"/>
        <v>-0.003755230729</v>
      </c>
      <c r="EN403" s="125">
        <f t="shared" si="1613"/>
        <v>-0.006019019201</v>
      </c>
      <c r="EO403" s="125">
        <f t="shared" si="1613"/>
        <v>0.008812800937</v>
      </c>
      <c r="EP403" s="127">
        <f t="shared" si="17"/>
        <v>0.2573764166</v>
      </c>
      <c r="EQ403" s="127">
        <v>-0.01993983432938118</v>
      </c>
      <c r="ER403" s="127">
        <f t="shared" si="18"/>
        <v>0.2545454545</v>
      </c>
      <c r="ES403" s="127">
        <f t="shared" si="19"/>
        <v>0.000008014346411</v>
      </c>
      <c r="ET403" s="127">
        <f t="shared" si="20"/>
        <v>0.03196824594</v>
      </c>
    </row>
    <row r="404">
      <c r="A404" s="123">
        <f>'Yield Tabulations'!Z405</f>
        <v>0.282967033</v>
      </c>
      <c r="B404" s="124">
        <f>'Yield Tabulations'!V405</f>
        <v>0.2304347826</v>
      </c>
      <c r="C404" s="124">
        <f>'Yield Tabulations'!W405</f>
        <v>0.3731343284</v>
      </c>
      <c r="D404" s="125">
        <f t="shared" si="11"/>
        <v>1</v>
      </c>
      <c r="E404" s="125">
        <f t="shared" ref="E404:M404" si="1614">POWER($B404,E$1)*POWER($C404,E$2)</f>
        <v>0.3731343284</v>
      </c>
      <c r="F404" s="125">
        <f t="shared" si="1614"/>
        <v>0.2304347826</v>
      </c>
      <c r="G404" s="125">
        <f t="shared" si="1614"/>
        <v>0.139229227</v>
      </c>
      <c r="H404" s="125">
        <f t="shared" si="1614"/>
        <v>0.08598312784</v>
      </c>
      <c r="I404" s="125">
        <f t="shared" si="1614"/>
        <v>0.05310018904</v>
      </c>
      <c r="J404" s="125">
        <f t="shared" si="1614"/>
        <v>0.0519512041</v>
      </c>
      <c r="K404" s="125">
        <f t="shared" si="1614"/>
        <v>0.03208325666</v>
      </c>
      <c r="L404" s="125">
        <f t="shared" si="1614"/>
        <v>0.01981350337</v>
      </c>
      <c r="M404" s="125">
        <f t="shared" si="1614"/>
        <v>0.01223613052</v>
      </c>
      <c r="N404" s="126">
        <f t="shared" ref="N404:DI404" si="1615">OFFSET($D404,0,N$2)*OFFSET($D404,0,N$3)</f>
        <v>1</v>
      </c>
      <c r="O404" s="126">
        <f t="shared" si="1615"/>
        <v>0.3731343284</v>
      </c>
      <c r="P404" s="126">
        <f t="shared" si="1615"/>
        <v>0.2304347826</v>
      </c>
      <c r="Q404" s="126">
        <f t="shared" si="1615"/>
        <v>0.139229227</v>
      </c>
      <c r="R404" s="126">
        <f t="shared" si="1615"/>
        <v>0.08598312784</v>
      </c>
      <c r="S404" s="126">
        <f t="shared" si="1615"/>
        <v>0.05310018904</v>
      </c>
      <c r="T404" s="126">
        <f t="shared" si="1615"/>
        <v>0.0519512041</v>
      </c>
      <c r="U404" s="126">
        <f t="shared" si="1615"/>
        <v>0.03208325666</v>
      </c>
      <c r="V404" s="126">
        <f t="shared" si="1615"/>
        <v>0.01981350337</v>
      </c>
      <c r="W404" s="126">
        <f t="shared" si="1615"/>
        <v>0.01223613052</v>
      </c>
      <c r="X404" s="126">
        <f t="shared" si="1615"/>
        <v>0.3731343284</v>
      </c>
      <c r="Y404" s="126">
        <f t="shared" si="1615"/>
        <v>0.139229227</v>
      </c>
      <c r="Z404" s="126">
        <f t="shared" si="1615"/>
        <v>0.08598312784</v>
      </c>
      <c r="AA404" s="126">
        <f t="shared" si="1615"/>
        <v>0.0519512041</v>
      </c>
      <c r="AB404" s="126">
        <f t="shared" si="1615"/>
        <v>0.03208325666</v>
      </c>
      <c r="AC404" s="126">
        <f t="shared" si="1615"/>
        <v>0.01981350337</v>
      </c>
      <c r="AD404" s="126">
        <f t="shared" si="1615"/>
        <v>0.01938477765</v>
      </c>
      <c r="AE404" s="126">
        <f t="shared" si="1615"/>
        <v>0.01197136442</v>
      </c>
      <c r="AF404" s="126">
        <f t="shared" si="1615"/>
        <v>0.007393098273</v>
      </c>
      <c r="AG404" s="126">
        <f t="shared" si="1615"/>
        <v>0.004565720342</v>
      </c>
      <c r="AH404" s="126">
        <f t="shared" si="1615"/>
        <v>0.2304347826</v>
      </c>
      <c r="AI404" s="126">
        <f t="shared" si="1615"/>
        <v>0.08598312784</v>
      </c>
      <c r="AJ404" s="126">
        <f t="shared" si="1615"/>
        <v>0.05310018904</v>
      </c>
      <c r="AK404" s="126">
        <f t="shared" si="1615"/>
        <v>0.03208325666</v>
      </c>
      <c r="AL404" s="126">
        <f t="shared" si="1615"/>
        <v>0.01981350337</v>
      </c>
      <c r="AM404" s="126">
        <f t="shared" si="1615"/>
        <v>0.01223613052</v>
      </c>
      <c r="AN404" s="126">
        <f t="shared" si="1615"/>
        <v>0.01197136442</v>
      </c>
      <c r="AO404" s="126">
        <f t="shared" si="1615"/>
        <v>0.007393098273</v>
      </c>
      <c r="AP404" s="126">
        <f t="shared" si="1615"/>
        <v>0.004565720342</v>
      </c>
      <c r="AQ404" s="126">
        <f t="shared" si="1615"/>
        <v>0.002819630076</v>
      </c>
      <c r="AR404" s="126">
        <f t="shared" si="1615"/>
        <v>0.139229227</v>
      </c>
      <c r="AS404" s="126">
        <f t="shared" si="1615"/>
        <v>0.0519512041</v>
      </c>
      <c r="AT404" s="126">
        <f t="shared" si="1615"/>
        <v>0.03208325666</v>
      </c>
      <c r="AU404" s="126">
        <f t="shared" si="1615"/>
        <v>0.01938477765</v>
      </c>
      <c r="AV404" s="126">
        <f t="shared" si="1615"/>
        <v>0.01197136442</v>
      </c>
      <c r="AW404" s="126">
        <f t="shared" si="1615"/>
        <v>0.007393098273</v>
      </c>
      <c r="AX404" s="126">
        <f t="shared" si="1615"/>
        <v>0.007233125989</v>
      </c>
      <c r="AY404" s="126">
        <f t="shared" si="1615"/>
        <v>0.004466927024</v>
      </c>
      <c r="AZ404" s="126">
        <f t="shared" si="1615"/>
        <v>0.002758618759</v>
      </c>
      <c r="BA404" s="126">
        <f t="shared" si="1615"/>
        <v>0.001703626993</v>
      </c>
      <c r="BB404" s="126">
        <f t="shared" si="1615"/>
        <v>0.08598312784</v>
      </c>
      <c r="BC404" s="126">
        <f t="shared" si="1615"/>
        <v>0.03208325666</v>
      </c>
      <c r="BD404" s="126">
        <f t="shared" si="1615"/>
        <v>0.01981350337</v>
      </c>
      <c r="BE404" s="126">
        <f t="shared" si="1615"/>
        <v>0.01197136442</v>
      </c>
      <c r="BF404" s="126">
        <f t="shared" si="1615"/>
        <v>0.007393098273</v>
      </c>
      <c r="BG404" s="126">
        <f t="shared" si="1615"/>
        <v>0.004565720342</v>
      </c>
      <c r="BH404" s="126">
        <f t="shared" si="1615"/>
        <v>0.004466927024</v>
      </c>
      <c r="BI404" s="126">
        <f t="shared" si="1615"/>
        <v>0.002758618759</v>
      </c>
      <c r="BJ404" s="126">
        <f t="shared" si="1615"/>
        <v>0.001703626993</v>
      </c>
      <c r="BK404" s="126">
        <f t="shared" si="1615"/>
        <v>0.001052100774</v>
      </c>
      <c r="BL404" s="126">
        <f t="shared" si="1615"/>
        <v>0.05310018904</v>
      </c>
      <c r="BM404" s="126">
        <f t="shared" si="1615"/>
        <v>0.01981350337</v>
      </c>
      <c r="BN404" s="126">
        <f t="shared" si="1615"/>
        <v>0.01223613052</v>
      </c>
      <c r="BO404" s="126">
        <f t="shared" si="1615"/>
        <v>0.007393098273</v>
      </c>
      <c r="BP404" s="126">
        <f t="shared" si="1615"/>
        <v>0.004565720342</v>
      </c>
      <c r="BQ404" s="126">
        <f t="shared" si="1615"/>
        <v>0.002819630076</v>
      </c>
      <c r="BR404" s="126">
        <f t="shared" si="1615"/>
        <v>0.002758618759</v>
      </c>
      <c r="BS404" s="126">
        <f t="shared" si="1615"/>
        <v>0.001703626993</v>
      </c>
      <c r="BT404" s="126">
        <f t="shared" si="1615"/>
        <v>0.001052100774</v>
      </c>
      <c r="BU404" s="126">
        <f t="shared" si="1615"/>
        <v>0.0006497408435</v>
      </c>
      <c r="BV404" s="126">
        <f t="shared" si="1615"/>
        <v>0.0519512041</v>
      </c>
      <c r="BW404" s="126">
        <f t="shared" si="1615"/>
        <v>0.01938477765</v>
      </c>
      <c r="BX404" s="126">
        <f t="shared" si="1615"/>
        <v>0.01197136442</v>
      </c>
      <c r="BY404" s="126">
        <f t="shared" si="1615"/>
        <v>0.007233125989</v>
      </c>
      <c r="BZ404" s="126">
        <f t="shared" si="1615"/>
        <v>0.004466927024</v>
      </c>
      <c r="CA404" s="126">
        <f t="shared" si="1615"/>
        <v>0.002758618759</v>
      </c>
      <c r="CB404" s="126">
        <f t="shared" si="1615"/>
        <v>0.002698927608</v>
      </c>
      <c r="CC404" s="126">
        <f t="shared" si="1615"/>
        <v>0.001666763815</v>
      </c>
      <c r="CD404" s="126">
        <f t="shared" si="1615"/>
        <v>0.001029335358</v>
      </c>
      <c r="CE404" s="126">
        <f t="shared" si="1615"/>
        <v>0.0006356817139</v>
      </c>
      <c r="CF404" s="126">
        <f t="shared" si="1615"/>
        <v>0.03208325666</v>
      </c>
      <c r="CG404" s="126">
        <f t="shared" si="1615"/>
        <v>0.01197136442</v>
      </c>
      <c r="CH404" s="126">
        <f t="shared" si="1615"/>
        <v>0.007393098273</v>
      </c>
      <c r="CI404" s="126">
        <f t="shared" si="1615"/>
        <v>0.004466927024</v>
      </c>
      <c r="CJ404" s="126">
        <f t="shared" si="1615"/>
        <v>0.002758618759</v>
      </c>
      <c r="CK404" s="126">
        <f t="shared" si="1615"/>
        <v>0.001703626993</v>
      </c>
      <c r="CL404" s="126">
        <f t="shared" si="1615"/>
        <v>0.001666763815</v>
      </c>
      <c r="CM404" s="126">
        <f t="shared" si="1615"/>
        <v>0.001029335358</v>
      </c>
      <c r="CN404" s="126">
        <f t="shared" si="1615"/>
        <v>0.0006356817139</v>
      </c>
      <c r="CO404" s="126">
        <f t="shared" si="1615"/>
        <v>0.0003925749159</v>
      </c>
      <c r="CP404" s="126">
        <f t="shared" si="1615"/>
        <v>0.01981350337</v>
      </c>
      <c r="CQ404" s="126">
        <f t="shared" si="1615"/>
        <v>0.007393098273</v>
      </c>
      <c r="CR404" s="126">
        <f t="shared" si="1615"/>
        <v>0.004565720342</v>
      </c>
      <c r="CS404" s="126">
        <f t="shared" si="1615"/>
        <v>0.002758618759</v>
      </c>
      <c r="CT404" s="126">
        <f t="shared" si="1615"/>
        <v>0.001703626993</v>
      </c>
      <c r="CU404" s="126">
        <f t="shared" si="1615"/>
        <v>0.001052100774</v>
      </c>
      <c r="CV404" s="126">
        <f t="shared" si="1615"/>
        <v>0.001029335358</v>
      </c>
      <c r="CW404" s="126">
        <f t="shared" si="1615"/>
        <v>0.0006356817139</v>
      </c>
      <c r="CX404" s="126">
        <f t="shared" si="1615"/>
        <v>0.0003925749159</v>
      </c>
      <c r="CY404" s="126">
        <f t="shared" si="1615"/>
        <v>0.0002424406133</v>
      </c>
      <c r="CZ404" s="126">
        <f t="shared" si="1615"/>
        <v>0.01223613052</v>
      </c>
      <c r="DA404" s="126">
        <f t="shared" si="1615"/>
        <v>0.004565720342</v>
      </c>
      <c r="DB404" s="126">
        <f t="shared" si="1615"/>
        <v>0.002819630076</v>
      </c>
      <c r="DC404" s="126">
        <f t="shared" si="1615"/>
        <v>0.001703626993</v>
      </c>
      <c r="DD404" s="126">
        <f t="shared" si="1615"/>
        <v>0.001052100774</v>
      </c>
      <c r="DE404" s="126">
        <f t="shared" si="1615"/>
        <v>0.0006497408435</v>
      </c>
      <c r="DF404" s="126">
        <f t="shared" si="1615"/>
        <v>0.0006356817139</v>
      </c>
      <c r="DG404" s="126">
        <f t="shared" si="1615"/>
        <v>0.0003925749159</v>
      </c>
      <c r="DH404" s="126">
        <f t="shared" si="1615"/>
        <v>0.0002424406133</v>
      </c>
      <c r="DI404" s="126">
        <f t="shared" si="1615"/>
        <v>0.00014972289</v>
      </c>
      <c r="DJ404" s="126">
        <f t="shared" ref="DJ404:DS404" si="1616">$A404*OFFSET($D404,0,DJ$3)</f>
        <v>0.282967033</v>
      </c>
      <c r="DK404" s="126">
        <f t="shared" si="1616"/>
        <v>0.1055847138</v>
      </c>
      <c r="DL404" s="126">
        <f t="shared" si="1616"/>
        <v>0.06520544673</v>
      </c>
      <c r="DM404" s="126">
        <f t="shared" si="1616"/>
        <v>0.03939728127</v>
      </c>
      <c r="DN404" s="126">
        <f t="shared" si="1616"/>
        <v>0.02433039057</v>
      </c>
      <c r="DO404" s="126">
        <f t="shared" si="1616"/>
        <v>0.01502560294</v>
      </c>
      <c r="DP404" s="126">
        <f t="shared" si="1616"/>
        <v>0.01470047808</v>
      </c>
      <c r="DQ404" s="126">
        <f t="shared" si="1616"/>
        <v>0.009078503944</v>
      </c>
      <c r="DR404" s="126">
        <f t="shared" si="1616"/>
        <v>0.005606568262</v>
      </c>
      <c r="DS404" s="126">
        <f t="shared" si="1616"/>
        <v>0.003462421547</v>
      </c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5">
        <f t="shared" ref="EF404:EO404" si="1617">D404*EF$3</f>
        <v>-0.002271078519</v>
      </c>
      <c r="EG404" s="125">
        <f t="shared" si="1617"/>
        <v>0.1652872281</v>
      </c>
      <c r="EH404" s="125">
        <f t="shared" si="1617"/>
        <v>0.1324526883</v>
      </c>
      <c r="EI404" s="125">
        <f t="shared" si="1617"/>
        <v>-0.04967804974</v>
      </c>
      <c r="EJ404" s="125">
        <f t="shared" si="1617"/>
        <v>0.04597808504</v>
      </c>
      <c r="EK404" s="125">
        <f t="shared" si="1617"/>
        <v>-0.01190986991</v>
      </c>
      <c r="EL404" s="125">
        <f t="shared" si="1617"/>
        <v>0.01772556647</v>
      </c>
      <c r="EM404" s="125">
        <f t="shared" si="1617"/>
        <v>-0.009755142835</v>
      </c>
      <c r="EN404" s="125">
        <f t="shared" si="1617"/>
        <v>-0.006727669648</v>
      </c>
      <c r="EO404" s="125">
        <f t="shared" si="1617"/>
        <v>0.00423833043</v>
      </c>
      <c r="EP404" s="127">
        <f t="shared" si="17"/>
        <v>0.2853400877</v>
      </c>
      <c r="EQ404" s="127">
        <v>-0.01993983432938118</v>
      </c>
      <c r="ER404" s="127">
        <f t="shared" si="18"/>
        <v>0.282967033</v>
      </c>
      <c r="ES404" s="127">
        <f t="shared" si="19"/>
        <v>0.000005631388547</v>
      </c>
      <c r="ET404" s="127">
        <f t="shared" si="20"/>
        <v>0.02261266542</v>
      </c>
    </row>
    <row r="405">
      <c r="A405" s="123">
        <f>'Yield Tabulations'!Z406</f>
        <v>0.5865384615</v>
      </c>
      <c r="B405" s="124">
        <f>'Yield Tabulations'!V406</f>
        <v>0.6023391813</v>
      </c>
      <c r="C405" s="124">
        <f>'Yield Tabulations'!W406</f>
        <v>0.5561797753</v>
      </c>
      <c r="D405" s="125">
        <f t="shared" si="11"/>
        <v>1</v>
      </c>
      <c r="E405" s="125">
        <f t="shared" ref="E405:M405" si="1618">POWER($B405,E$1)*POWER($C405,E$2)</f>
        <v>0.5561797753</v>
      </c>
      <c r="F405" s="125">
        <f t="shared" si="1618"/>
        <v>0.6023391813</v>
      </c>
      <c r="G405" s="125">
        <f t="shared" si="1618"/>
        <v>0.3093359424</v>
      </c>
      <c r="H405" s="125">
        <f t="shared" si="1618"/>
        <v>0.3350088705</v>
      </c>
      <c r="I405" s="125">
        <f t="shared" si="1618"/>
        <v>0.3628124893</v>
      </c>
      <c r="J405" s="125">
        <f t="shared" si="1618"/>
        <v>0.1720463949</v>
      </c>
      <c r="K405" s="125">
        <f t="shared" si="1618"/>
        <v>0.1863251583</v>
      </c>
      <c r="L405" s="125">
        <f t="shared" si="1618"/>
        <v>0.2017889688</v>
      </c>
      <c r="M405" s="125">
        <f t="shared" si="1618"/>
        <v>0.2185361778</v>
      </c>
      <c r="N405" s="126">
        <f t="shared" ref="N405:DI405" si="1619">OFFSET($D405,0,N$2)*OFFSET($D405,0,N$3)</f>
        <v>1</v>
      </c>
      <c r="O405" s="126">
        <f t="shared" si="1619"/>
        <v>0.5561797753</v>
      </c>
      <c r="P405" s="126">
        <f t="shared" si="1619"/>
        <v>0.6023391813</v>
      </c>
      <c r="Q405" s="126">
        <f t="shared" si="1619"/>
        <v>0.3093359424</v>
      </c>
      <c r="R405" s="126">
        <f t="shared" si="1619"/>
        <v>0.3350088705</v>
      </c>
      <c r="S405" s="126">
        <f t="shared" si="1619"/>
        <v>0.3628124893</v>
      </c>
      <c r="T405" s="126">
        <f t="shared" si="1619"/>
        <v>0.1720463949</v>
      </c>
      <c r="U405" s="126">
        <f t="shared" si="1619"/>
        <v>0.1863251583</v>
      </c>
      <c r="V405" s="126">
        <f t="shared" si="1619"/>
        <v>0.2017889688</v>
      </c>
      <c r="W405" s="126">
        <f t="shared" si="1619"/>
        <v>0.2185361778</v>
      </c>
      <c r="X405" s="126">
        <f t="shared" si="1619"/>
        <v>0.5561797753</v>
      </c>
      <c r="Y405" s="126">
        <f t="shared" si="1619"/>
        <v>0.3093359424</v>
      </c>
      <c r="Z405" s="126">
        <f t="shared" si="1619"/>
        <v>0.3350088705</v>
      </c>
      <c r="AA405" s="126">
        <f t="shared" si="1619"/>
        <v>0.1720463949</v>
      </c>
      <c r="AB405" s="126">
        <f t="shared" si="1619"/>
        <v>0.1863251583</v>
      </c>
      <c r="AC405" s="126">
        <f t="shared" si="1619"/>
        <v>0.2017889688</v>
      </c>
      <c r="AD405" s="126">
        <f t="shared" si="1619"/>
        <v>0.09568872528</v>
      </c>
      <c r="AE405" s="126">
        <f t="shared" si="1619"/>
        <v>0.1036302847</v>
      </c>
      <c r="AF405" s="126">
        <f t="shared" si="1619"/>
        <v>0.1122309433</v>
      </c>
      <c r="AG405" s="126">
        <f t="shared" si="1619"/>
        <v>0.1215454022</v>
      </c>
      <c r="AH405" s="126">
        <f t="shared" si="1619"/>
        <v>0.6023391813</v>
      </c>
      <c r="AI405" s="126">
        <f t="shared" si="1619"/>
        <v>0.3350088705</v>
      </c>
      <c r="AJ405" s="126">
        <f t="shared" si="1619"/>
        <v>0.3628124893</v>
      </c>
      <c r="AK405" s="126">
        <f t="shared" si="1619"/>
        <v>0.1863251583</v>
      </c>
      <c r="AL405" s="126">
        <f t="shared" si="1619"/>
        <v>0.2017889688</v>
      </c>
      <c r="AM405" s="126">
        <f t="shared" si="1619"/>
        <v>0.2185361778</v>
      </c>
      <c r="AN405" s="126">
        <f t="shared" si="1619"/>
        <v>0.1036302847</v>
      </c>
      <c r="AO405" s="126">
        <f t="shared" si="1619"/>
        <v>0.1122309433</v>
      </c>
      <c r="AP405" s="126">
        <f t="shared" si="1619"/>
        <v>0.1215454022</v>
      </c>
      <c r="AQ405" s="126">
        <f t="shared" si="1619"/>
        <v>0.1316329024</v>
      </c>
      <c r="AR405" s="126">
        <f t="shared" si="1619"/>
        <v>0.3093359424</v>
      </c>
      <c r="AS405" s="126">
        <f t="shared" si="1619"/>
        <v>0.1720463949</v>
      </c>
      <c r="AT405" s="126">
        <f t="shared" si="1619"/>
        <v>0.1863251583</v>
      </c>
      <c r="AU405" s="126">
        <f t="shared" si="1619"/>
        <v>0.09568872528</v>
      </c>
      <c r="AV405" s="126">
        <f t="shared" si="1619"/>
        <v>0.1036302847</v>
      </c>
      <c r="AW405" s="126">
        <f t="shared" si="1619"/>
        <v>0.1122309433</v>
      </c>
      <c r="AX405" s="126">
        <f t="shared" si="1619"/>
        <v>0.05322013372</v>
      </c>
      <c r="AY405" s="126">
        <f t="shared" si="1619"/>
        <v>0.05763706844</v>
      </c>
      <c r="AZ405" s="126">
        <f t="shared" si="1619"/>
        <v>0.06242058083</v>
      </c>
      <c r="BA405" s="126">
        <f t="shared" si="1619"/>
        <v>0.06760109451</v>
      </c>
      <c r="BB405" s="126">
        <f t="shared" si="1619"/>
        <v>0.3350088705</v>
      </c>
      <c r="BC405" s="126">
        <f t="shared" si="1619"/>
        <v>0.1863251583</v>
      </c>
      <c r="BD405" s="126">
        <f t="shared" si="1619"/>
        <v>0.2017889688</v>
      </c>
      <c r="BE405" s="126">
        <f t="shared" si="1619"/>
        <v>0.1036302847</v>
      </c>
      <c r="BF405" s="126">
        <f t="shared" si="1619"/>
        <v>0.1122309433</v>
      </c>
      <c r="BG405" s="126">
        <f t="shared" si="1619"/>
        <v>0.1215454022</v>
      </c>
      <c r="BH405" s="126">
        <f t="shared" si="1619"/>
        <v>0.05763706844</v>
      </c>
      <c r="BI405" s="126">
        <f t="shared" si="1619"/>
        <v>0.06242058083</v>
      </c>
      <c r="BJ405" s="126">
        <f t="shared" si="1619"/>
        <v>0.06760109451</v>
      </c>
      <c r="BK405" s="126">
        <f t="shared" si="1619"/>
        <v>0.07321155808</v>
      </c>
      <c r="BL405" s="126">
        <f t="shared" si="1619"/>
        <v>0.3628124893</v>
      </c>
      <c r="BM405" s="126">
        <f t="shared" si="1619"/>
        <v>0.2017889688</v>
      </c>
      <c r="BN405" s="126">
        <f t="shared" si="1619"/>
        <v>0.2185361778</v>
      </c>
      <c r="BO405" s="126">
        <f t="shared" si="1619"/>
        <v>0.1122309433</v>
      </c>
      <c r="BP405" s="126">
        <f t="shared" si="1619"/>
        <v>0.1215454022</v>
      </c>
      <c r="BQ405" s="126">
        <f t="shared" si="1619"/>
        <v>0.1316329024</v>
      </c>
      <c r="BR405" s="126">
        <f t="shared" si="1619"/>
        <v>0.06242058083</v>
      </c>
      <c r="BS405" s="126">
        <f t="shared" si="1619"/>
        <v>0.06760109451</v>
      </c>
      <c r="BT405" s="126">
        <f t="shared" si="1619"/>
        <v>0.07321155808</v>
      </c>
      <c r="BU405" s="126">
        <f t="shared" si="1619"/>
        <v>0.07928765466</v>
      </c>
      <c r="BV405" s="126">
        <f t="shared" si="1619"/>
        <v>0.1720463949</v>
      </c>
      <c r="BW405" s="126">
        <f t="shared" si="1619"/>
        <v>0.09568872528</v>
      </c>
      <c r="BX405" s="126">
        <f t="shared" si="1619"/>
        <v>0.1036302847</v>
      </c>
      <c r="BY405" s="126">
        <f t="shared" si="1619"/>
        <v>0.05322013372</v>
      </c>
      <c r="BZ405" s="126">
        <f t="shared" si="1619"/>
        <v>0.05763706844</v>
      </c>
      <c r="CA405" s="126">
        <f t="shared" si="1619"/>
        <v>0.06242058083</v>
      </c>
      <c r="CB405" s="126">
        <f t="shared" si="1619"/>
        <v>0.02959996201</v>
      </c>
      <c r="CC405" s="126">
        <f t="shared" si="1619"/>
        <v>0.03205657177</v>
      </c>
      <c r="CD405" s="126">
        <f t="shared" si="1619"/>
        <v>0.03471706462</v>
      </c>
      <c r="CE405" s="126">
        <f t="shared" si="1619"/>
        <v>0.03759836155</v>
      </c>
      <c r="CF405" s="126">
        <f t="shared" si="1619"/>
        <v>0.1863251583</v>
      </c>
      <c r="CG405" s="126">
        <f t="shared" si="1619"/>
        <v>0.1036302847</v>
      </c>
      <c r="CH405" s="126">
        <f t="shared" si="1619"/>
        <v>0.1122309433</v>
      </c>
      <c r="CI405" s="126">
        <f t="shared" si="1619"/>
        <v>0.05763706844</v>
      </c>
      <c r="CJ405" s="126">
        <f t="shared" si="1619"/>
        <v>0.06242058083</v>
      </c>
      <c r="CK405" s="126">
        <f t="shared" si="1619"/>
        <v>0.06760109451</v>
      </c>
      <c r="CL405" s="126">
        <f t="shared" si="1619"/>
        <v>0.03205657177</v>
      </c>
      <c r="CM405" s="126">
        <f t="shared" si="1619"/>
        <v>0.03471706462</v>
      </c>
      <c r="CN405" s="126">
        <f t="shared" si="1619"/>
        <v>0.03759836155</v>
      </c>
      <c r="CO405" s="126">
        <f t="shared" si="1619"/>
        <v>0.04071878792</v>
      </c>
      <c r="CP405" s="126">
        <f t="shared" si="1619"/>
        <v>0.2017889688</v>
      </c>
      <c r="CQ405" s="126">
        <f t="shared" si="1619"/>
        <v>0.1122309433</v>
      </c>
      <c r="CR405" s="126">
        <f t="shared" si="1619"/>
        <v>0.1215454022</v>
      </c>
      <c r="CS405" s="126">
        <f t="shared" si="1619"/>
        <v>0.06242058083</v>
      </c>
      <c r="CT405" s="126">
        <f t="shared" si="1619"/>
        <v>0.06760109451</v>
      </c>
      <c r="CU405" s="126">
        <f t="shared" si="1619"/>
        <v>0.07321155808</v>
      </c>
      <c r="CV405" s="126">
        <f t="shared" si="1619"/>
        <v>0.03471706462</v>
      </c>
      <c r="CW405" s="126">
        <f t="shared" si="1619"/>
        <v>0.03759836155</v>
      </c>
      <c r="CX405" s="126">
        <f t="shared" si="1619"/>
        <v>0.04071878792</v>
      </c>
      <c r="CY405" s="126">
        <f t="shared" si="1619"/>
        <v>0.04409818995</v>
      </c>
      <c r="CZ405" s="126">
        <f t="shared" si="1619"/>
        <v>0.2185361778</v>
      </c>
      <c r="DA405" s="126">
        <f t="shared" si="1619"/>
        <v>0.1215454022</v>
      </c>
      <c r="DB405" s="126">
        <f t="shared" si="1619"/>
        <v>0.1316329024</v>
      </c>
      <c r="DC405" s="126">
        <f t="shared" si="1619"/>
        <v>0.06760109451</v>
      </c>
      <c r="DD405" s="126">
        <f t="shared" si="1619"/>
        <v>0.07321155808</v>
      </c>
      <c r="DE405" s="126">
        <f t="shared" si="1619"/>
        <v>0.07928765466</v>
      </c>
      <c r="DF405" s="126">
        <f t="shared" si="1619"/>
        <v>0.03759836155</v>
      </c>
      <c r="DG405" s="126">
        <f t="shared" si="1619"/>
        <v>0.04071878792</v>
      </c>
      <c r="DH405" s="126">
        <f t="shared" si="1619"/>
        <v>0.04409818995</v>
      </c>
      <c r="DI405" s="126">
        <f t="shared" si="1619"/>
        <v>0.047758061</v>
      </c>
      <c r="DJ405" s="126">
        <f t="shared" ref="DJ405:DS405" si="1620">$A405*OFFSET($D405,0,DJ$3)</f>
        <v>0.5865384615</v>
      </c>
      <c r="DK405" s="126">
        <f t="shared" si="1620"/>
        <v>0.3262208297</v>
      </c>
      <c r="DL405" s="126">
        <f t="shared" si="1620"/>
        <v>0.3532950967</v>
      </c>
      <c r="DM405" s="126">
        <f t="shared" si="1620"/>
        <v>0.1814374278</v>
      </c>
      <c r="DN405" s="126">
        <f t="shared" si="1620"/>
        <v>0.1964955875</v>
      </c>
      <c r="DO405" s="126">
        <f t="shared" si="1620"/>
        <v>0.2128034793</v>
      </c>
      <c r="DP405" s="126">
        <f t="shared" si="1620"/>
        <v>0.1009118278</v>
      </c>
      <c r="DQ405" s="126">
        <f t="shared" si="1620"/>
        <v>0.1092868717</v>
      </c>
      <c r="DR405" s="126">
        <f t="shared" si="1620"/>
        <v>0.1183569913</v>
      </c>
      <c r="DS405" s="126">
        <f t="shared" si="1620"/>
        <v>0.1281798735</v>
      </c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5">
        <f t="shared" ref="EF405:EO405" si="1621">D405*EF$3</f>
        <v>-0.002271078519</v>
      </c>
      <c r="EG405" s="125">
        <f t="shared" si="1621"/>
        <v>0.2463708279</v>
      </c>
      <c r="EH405" s="125">
        <f t="shared" si="1621"/>
        <v>0.3462213599</v>
      </c>
      <c r="EI405" s="125">
        <f t="shared" si="1621"/>
        <v>-0.1103734228</v>
      </c>
      <c r="EJ405" s="125">
        <f t="shared" si="1621"/>
        <v>0.1791405677</v>
      </c>
      <c r="EK405" s="125">
        <f t="shared" si="1621"/>
        <v>-0.08137540802</v>
      </c>
      <c r="EL405" s="125">
        <f t="shared" si="1621"/>
        <v>0.05870161936</v>
      </c>
      <c r="EM405" s="125">
        <f t="shared" si="1621"/>
        <v>-0.05665349227</v>
      </c>
      <c r="EN405" s="125">
        <f t="shared" si="1621"/>
        <v>-0.06851738913</v>
      </c>
      <c r="EO405" s="125">
        <f t="shared" si="1621"/>
        <v>0.07569619587</v>
      </c>
      <c r="EP405" s="127">
        <f t="shared" si="17"/>
        <v>0.58693978</v>
      </c>
      <c r="EQ405" s="127">
        <v>-0.01993983432938118</v>
      </c>
      <c r="ER405" s="127">
        <f t="shared" si="18"/>
        <v>0.5865384615</v>
      </c>
      <c r="ES405" s="127">
        <f t="shared" si="19"/>
        <v>0.0000001610565379</v>
      </c>
      <c r="ET405" s="127">
        <f t="shared" si="20"/>
        <v>0.02346912047</v>
      </c>
    </row>
    <row r="406">
      <c r="A406" s="123">
        <f>'Yield Tabulations'!Z407</f>
        <v>0.4040201005</v>
      </c>
      <c r="B406" s="124">
        <f>'Yield Tabulations'!V407</f>
        <v>0.4557165862</v>
      </c>
      <c r="C406" s="124">
        <f>'Yield Tabulations'!W407</f>
        <v>0.3181818182</v>
      </c>
      <c r="D406" s="125">
        <f t="shared" si="11"/>
        <v>1</v>
      </c>
      <c r="E406" s="125">
        <f t="shared" ref="E406:M406" si="1622">POWER($B406,E$1)*POWER($C406,E$2)</f>
        <v>0.3181818182</v>
      </c>
      <c r="F406" s="125">
        <f t="shared" si="1622"/>
        <v>0.4557165862</v>
      </c>
      <c r="G406" s="125">
        <f t="shared" si="1622"/>
        <v>0.1012396694</v>
      </c>
      <c r="H406" s="125">
        <f t="shared" si="1622"/>
        <v>0.145000732</v>
      </c>
      <c r="I406" s="125">
        <f t="shared" si="1622"/>
        <v>0.2076776069</v>
      </c>
      <c r="J406" s="125">
        <f t="shared" si="1622"/>
        <v>0.03221262209</v>
      </c>
      <c r="K406" s="125">
        <f t="shared" si="1622"/>
        <v>0.04613659653</v>
      </c>
      <c r="L406" s="125">
        <f t="shared" si="1622"/>
        <v>0.06607923856</v>
      </c>
      <c r="M406" s="125">
        <f t="shared" si="1622"/>
        <v>0.09464213003</v>
      </c>
      <c r="N406" s="126">
        <f t="shared" ref="N406:DI406" si="1623">OFFSET($D406,0,N$2)*OFFSET($D406,0,N$3)</f>
        <v>1</v>
      </c>
      <c r="O406" s="126">
        <f t="shared" si="1623"/>
        <v>0.3181818182</v>
      </c>
      <c r="P406" s="126">
        <f t="shared" si="1623"/>
        <v>0.4557165862</v>
      </c>
      <c r="Q406" s="126">
        <f t="shared" si="1623"/>
        <v>0.1012396694</v>
      </c>
      <c r="R406" s="126">
        <f t="shared" si="1623"/>
        <v>0.145000732</v>
      </c>
      <c r="S406" s="126">
        <f t="shared" si="1623"/>
        <v>0.2076776069</v>
      </c>
      <c r="T406" s="126">
        <f t="shared" si="1623"/>
        <v>0.03221262209</v>
      </c>
      <c r="U406" s="126">
        <f t="shared" si="1623"/>
        <v>0.04613659653</v>
      </c>
      <c r="V406" s="126">
        <f t="shared" si="1623"/>
        <v>0.06607923856</v>
      </c>
      <c r="W406" s="126">
        <f t="shared" si="1623"/>
        <v>0.09464213003</v>
      </c>
      <c r="X406" s="126">
        <f t="shared" si="1623"/>
        <v>0.3181818182</v>
      </c>
      <c r="Y406" s="126">
        <f t="shared" si="1623"/>
        <v>0.1012396694</v>
      </c>
      <c r="Z406" s="126">
        <f t="shared" si="1623"/>
        <v>0.145000732</v>
      </c>
      <c r="AA406" s="126">
        <f t="shared" si="1623"/>
        <v>0.03221262209</v>
      </c>
      <c r="AB406" s="126">
        <f t="shared" si="1623"/>
        <v>0.04613659653</v>
      </c>
      <c r="AC406" s="126">
        <f t="shared" si="1623"/>
        <v>0.06607923856</v>
      </c>
      <c r="AD406" s="126">
        <f t="shared" si="1623"/>
        <v>0.01024947066</v>
      </c>
      <c r="AE406" s="126">
        <f t="shared" si="1623"/>
        <v>0.01467982617</v>
      </c>
      <c r="AF406" s="126">
        <f t="shared" si="1623"/>
        <v>0.02102521227</v>
      </c>
      <c r="AG406" s="126">
        <f t="shared" si="1623"/>
        <v>0.03011340501</v>
      </c>
      <c r="AH406" s="126">
        <f t="shared" si="1623"/>
        <v>0.4557165862</v>
      </c>
      <c r="AI406" s="126">
        <f t="shared" si="1623"/>
        <v>0.145000732</v>
      </c>
      <c r="AJ406" s="126">
        <f t="shared" si="1623"/>
        <v>0.2076776069</v>
      </c>
      <c r="AK406" s="126">
        <f t="shared" si="1623"/>
        <v>0.04613659653</v>
      </c>
      <c r="AL406" s="126">
        <f t="shared" si="1623"/>
        <v>0.06607923856</v>
      </c>
      <c r="AM406" s="126">
        <f t="shared" si="1623"/>
        <v>0.09464213003</v>
      </c>
      <c r="AN406" s="126">
        <f t="shared" si="1623"/>
        <v>0.01467982617</v>
      </c>
      <c r="AO406" s="126">
        <f t="shared" si="1623"/>
        <v>0.02102521227</v>
      </c>
      <c r="AP406" s="126">
        <f t="shared" si="1623"/>
        <v>0.03011340501</v>
      </c>
      <c r="AQ406" s="126">
        <f t="shared" si="1623"/>
        <v>0.0431299884</v>
      </c>
      <c r="AR406" s="126">
        <f t="shared" si="1623"/>
        <v>0.1012396694</v>
      </c>
      <c r="AS406" s="126">
        <f t="shared" si="1623"/>
        <v>0.03221262209</v>
      </c>
      <c r="AT406" s="126">
        <f t="shared" si="1623"/>
        <v>0.04613659653</v>
      </c>
      <c r="AU406" s="126">
        <f t="shared" si="1623"/>
        <v>0.01024947066</v>
      </c>
      <c r="AV406" s="126">
        <f t="shared" si="1623"/>
        <v>0.01467982617</v>
      </c>
      <c r="AW406" s="126">
        <f t="shared" si="1623"/>
        <v>0.02102521227</v>
      </c>
      <c r="AX406" s="126">
        <f t="shared" si="1623"/>
        <v>0.003261195211</v>
      </c>
      <c r="AY406" s="126">
        <f t="shared" si="1623"/>
        <v>0.004670853781</v>
      </c>
      <c r="AZ406" s="126">
        <f t="shared" si="1623"/>
        <v>0.006689840267</v>
      </c>
      <c r="BA406" s="126">
        <f t="shared" si="1623"/>
        <v>0.009581537958</v>
      </c>
      <c r="BB406" s="126">
        <f t="shared" si="1623"/>
        <v>0.145000732</v>
      </c>
      <c r="BC406" s="126">
        <f t="shared" si="1623"/>
        <v>0.04613659653</v>
      </c>
      <c r="BD406" s="126">
        <f t="shared" si="1623"/>
        <v>0.06607923856</v>
      </c>
      <c r="BE406" s="126">
        <f t="shared" si="1623"/>
        <v>0.01467982617</v>
      </c>
      <c r="BF406" s="126">
        <f t="shared" si="1623"/>
        <v>0.02102521227</v>
      </c>
      <c r="BG406" s="126">
        <f t="shared" si="1623"/>
        <v>0.03011340501</v>
      </c>
      <c r="BH406" s="126">
        <f t="shared" si="1623"/>
        <v>0.004670853781</v>
      </c>
      <c r="BI406" s="126">
        <f t="shared" si="1623"/>
        <v>0.006689840267</v>
      </c>
      <c r="BJ406" s="126">
        <f t="shared" si="1623"/>
        <v>0.009581537958</v>
      </c>
      <c r="BK406" s="126">
        <f t="shared" si="1623"/>
        <v>0.01372317813</v>
      </c>
      <c r="BL406" s="126">
        <f t="shared" si="1623"/>
        <v>0.2076776069</v>
      </c>
      <c r="BM406" s="126">
        <f t="shared" si="1623"/>
        <v>0.06607923856</v>
      </c>
      <c r="BN406" s="126">
        <f t="shared" si="1623"/>
        <v>0.09464213003</v>
      </c>
      <c r="BO406" s="126">
        <f t="shared" si="1623"/>
        <v>0.02102521227</v>
      </c>
      <c r="BP406" s="126">
        <f t="shared" si="1623"/>
        <v>0.03011340501</v>
      </c>
      <c r="BQ406" s="126">
        <f t="shared" si="1623"/>
        <v>0.0431299884</v>
      </c>
      <c r="BR406" s="126">
        <f t="shared" si="1623"/>
        <v>0.006689840267</v>
      </c>
      <c r="BS406" s="126">
        <f t="shared" si="1623"/>
        <v>0.009581537958</v>
      </c>
      <c r="BT406" s="126">
        <f t="shared" si="1623"/>
        <v>0.01372317813</v>
      </c>
      <c r="BU406" s="126">
        <f t="shared" si="1623"/>
        <v>0.01965505108</v>
      </c>
      <c r="BV406" s="126">
        <f t="shared" si="1623"/>
        <v>0.03221262209</v>
      </c>
      <c r="BW406" s="126">
        <f t="shared" si="1623"/>
        <v>0.01024947066</v>
      </c>
      <c r="BX406" s="126">
        <f t="shared" si="1623"/>
        <v>0.01467982617</v>
      </c>
      <c r="BY406" s="126">
        <f t="shared" si="1623"/>
        <v>0.003261195211</v>
      </c>
      <c r="BZ406" s="126">
        <f t="shared" si="1623"/>
        <v>0.004670853781</v>
      </c>
      <c r="CA406" s="126">
        <f t="shared" si="1623"/>
        <v>0.006689840267</v>
      </c>
      <c r="CB406" s="126">
        <f t="shared" si="1623"/>
        <v>0.001037653022</v>
      </c>
      <c r="CC406" s="126">
        <f t="shared" si="1623"/>
        <v>0.001486180749</v>
      </c>
      <c r="CD406" s="126">
        <f t="shared" si="1623"/>
        <v>0.00212858554</v>
      </c>
      <c r="CE406" s="126">
        <f t="shared" si="1623"/>
        <v>0.003048671168</v>
      </c>
      <c r="CF406" s="126">
        <f t="shared" si="1623"/>
        <v>0.04613659653</v>
      </c>
      <c r="CG406" s="126">
        <f t="shared" si="1623"/>
        <v>0.01467982617</v>
      </c>
      <c r="CH406" s="126">
        <f t="shared" si="1623"/>
        <v>0.02102521227</v>
      </c>
      <c r="CI406" s="126">
        <f t="shared" si="1623"/>
        <v>0.004670853781</v>
      </c>
      <c r="CJ406" s="126">
        <f t="shared" si="1623"/>
        <v>0.006689840267</v>
      </c>
      <c r="CK406" s="126">
        <f t="shared" si="1623"/>
        <v>0.009581537958</v>
      </c>
      <c r="CL406" s="126">
        <f t="shared" si="1623"/>
        <v>0.001486180749</v>
      </c>
      <c r="CM406" s="126">
        <f t="shared" si="1623"/>
        <v>0.00212858554</v>
      </c>
      <c r="CN406" s="126">
        <f t="shared" si="1623"/>
        <v>0.003048671168</v>
      </c>
      <c r="CO406" s="126">
        <f t="shared" si="1623"/>
        <v>0.004366465768</v>
      </c>
      <c r="CP406" s="126">
        <f t="shared" si="1623"/>
        <v>0.06607923856</v>
      </c>
      <c r="CQ406" s="126">
        <f t="shared" si="1623"/>
        <v>0.02102521227</v>
      </c>
      <c r="CR406" s="126">
        <f t="shared" si="1623"/>
        <v>0.03011340501</v>
      </c>
      <c r="CS406" s="126">
        <f t="shared" si="1623"/>
        <v>0.006689840267</v>
      </c>
      <c r="CT406" s="126">
        <f t="shared" si="1623"/>
        <v>0.009581537958</v>
      </c>
      <c r="CU406" s="126">
        <f t="shared" si="1623"/>
        <v>0.01372317813</v>
      </c>
      <c r="CV406" s="126">
        <f t="shared" si="1623"/>
        <v>0.00212858554</v>
      </c>
      <c r="CW406" s="126">
        <f t="shared" si="1623"/>
        <v>0.003048671168</v>
      </c>
      <c r="CX406" s="126">
        <f t="shared" si="1623"/>
        <v>0.004366465768</v>
      </c>
      <c r="CY406" s="126">
        <f t="shared" si="1623"/>
        <v>0.006253879888</v>
      </c>
      <c r="CZ406" s="126">
        <f t="shared" si="1623"/>
        <v>0.09464213003</v>
      </c>
      <c r="DA406" s="126">
        <f t="shared" si="1623"/>
        <v>0.03011340501</v>
      </c>
      <c r="DB406" s="126">
        <f t="shared" si="1623"/>
        <v>0.0431299884</v>
      </c>
      <c r="DC406" s="126">
        <f t="shared" si="1623"/>
        <v>0.009581537958</v>
      </c>
      <c r="DD406" s="126">
        <f t="shared" si="1623"/>
        <v>0.01372317813</v>
      </c>
      <c r="DE406" s="126">
        <f t="shared" si="1623"/>
        <v>0.01965505108</v>
      </c>
      <c r="DF406" s="126">
        <f t="shared" si="1623"/>
        <v>0.003048671168</v>
      </c>
      <c r="DG406" s="126">
        <f t="shared" si="1623"/>
        <v>0.004366465768</v>
      </c>
      <c r="DH406" s="126">
        <f t="shared" si="1623"/>
        <v>0.006253879888</v>
      </c>
      <c r="DI406" s="126">
        <f t="shared" si="1623"/>
        <v>0.008957132777</v>
      </c>
      <c r="DJ406" s="126">
        <f t="shared" ref="DJ406:DS406" si="1624">$A406*OFFSET($D406,0,DJ$3)</f>
        <v>0.4040201005</v>
      </c>
      <c r="DK406" s="126">
        <f t="shared" si="1624"/>
        <v>0.1285518502</v>
      </c>
      <c r="DL406" s="126">
        <f t="shared" si="1624"/>
        <v>0.1841186609</v>
      </c>
      <c r="DM406" s="126">
        <f t="shared" si="1624"/>
        <v>0.04090286141</v>
      </c>
      <c r="DN406" s="126">
        <f t="shared" si="1624"/>
        <v>0.0585832103</v>
      </c>
      <c r="DO406" s="126">
        <f t="shared" si="1624"/>
        <v>0.08390592761</v>
      </c>
      <c r="DP406" s="126">
        <f t="shared" si="1624"/>
        <v>0.01301454681</v>
      </c>
      <c r="DQ406" s="126">
        <f t="shared" si="1624"/>
        <v>0.01864011237</v>
      </c>
      <c r="DR406" s="126">
        <f t="shared" si="1624"/>
        <v>0.0266973406</v>
      </c>
      <c r="DS406" s="126">
        <f t="shared" si="1624"/>
        <v>0.03823732289</v>
      </c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5">
        <f t="shared" ref="EF406:EO406" si="1625">D406*EF$3</f>
        <v>-0.002271078519</v>
      </c>
      <c r="EG406" s="125">
        <f t="shared" si="1625"/>
        <v>0.1409449272</v>
      </c>
      <c r="EH406" s="125">
        <f t="shared" si="1625"/>
        <v>0.2619434715</v>
      </c>
      <c r="EI406" s="125">
        <f t="shared" si="1625"/>
        <v>-0.03612308595</v>
      </c>
      <c r="EJ406" s="125">
        <f t="shared" si="1625"/>
        <v>0.077536793</v>
      </c>
      <c r="EK406" s="125">
        <f t="shared" si="1625"/>
        <v>-0.04658012195</v>
      </c>
      <c r="EL406" s="125">
        <f t="shared" si="1625"/>
        <v>0.01099083233</v>
      </c>
      <c r="EM406" s="125">
        <f t="shared" si="1625"/>
        <v>-0.01402816098</v>
      </c>
      <c r="EN406" s="125">
        <f t="shared" si="1625"/>
        <v>-0.02243718737</v>
      </c>
      <c r="EO406" s="125">
        <f t="shared" si="1625"/>
        <v>0.03278198276</v>
      </c>
      <c r="EP406" s="127">
        <f t="shared" si="17"/>
        <v>0.4027583721</v>
      </c>
      <c r="EQ406" s="127">
        <v>-0.01993983432938118</v>
      </c>
      <c r="ER406" s="127">
        <f t="shared" si="18"/>
        <v>0.4040201005</v>
      </c>
      <c r="ES406" s="127">
        <f t="shared" si="19"/>
        <v>0.000001591958527</v>
      </c>
      <c r="ET406" s="127">
        <f t="shared" si="20"/>
        <v>0.0008597805581</v>
      </c>
    </row>
    <row r="407">
      <c r="A407" s="123">
        <f>'Yield Tabulations'!Z408</f>
        <v>0.6366995074</v>
      </c>
      <c r="B407" s="124">
        <f>'Yield Tabulations'!V408</f>
        <v>0.6806422837</v>
      </c>
      <c r="C407" s="124">
        <f>'Yield Tabulations'!W408</f>
        <v>0.5387673956</v>
      </c>
      <c r="D407" s="125">
        <f t="shared" si="11"/>
        <v>1</v>
      </c>
      <c r="E407" s="125">
        <f t="shared" ref="E407:M407" si="1626">POWER($B407,E$1)*POWER($C407,E$2)</f>
        <v>0.5387673956</v>
      </c>
      <c r="F407" s="125">
        <f t="shared" si="1626"/>
        <v>0.6806422837</v>
      </c>
      <c r="G407" s="125">
        <f t="shared" si="1626"/>
        <v>0.2902703066</v>
      </c>
      <c r="H407" s="125">
        <f t="shared" si="1626"/>
        <v>0.3667078705</v>
      </c>
      <c r="I407" s="125">
        <f t="shared" si="1626"/>
        <v>0.4632739183</v>
      </c>
      <c r="J407" s="125">
        <f t="shared" si="1626"/>
        <v>0.1563881771</v>
      </c>
      <c r="K407" s="125">
        <f t="shared" si="1626"/>
        <v>0.1975702444</v>
      </c>
      <c r="L407" s="125">
        <f t="shared" si="1626"/>
        <v>0.2495968824</v>
      </c>
      <c r="M407" s="125">
        <f t="shared" si="1626"/>
        <v>0.3153238177</v>
      </c>
      <c r="N407" s="126">
        <f t="shared" ref="N407:DI407" si="1627">OFFSET($D407,0,N$2)*OFFSET($D407,0,N$3)</f>
        <v>1</v>
      </c>
      <c r="O407" s="126">
        <f t="shared" si="1627"/>
        <v>0.5387673956</v>
      </c>
      <c r="P407" s="126">
        <f t="shared" si="1627"/>
        <v>0.6806422837</v>
      </c>
      <c r="Q407" s="126">
        <f t="shared" si="1627"/>
        <v>0.2902703066</v>
      </c>
      <c r="R407" s="126">
        <f t="shared" si="1627"/>
        <v>0.3667078705</v>
      </c>
      <c r="S407" s="126">
        <f t="shared" si="1627"/>
        <v>0.4632739183</v>
      </c>
      <c r="T407" s="126">
        <f t="shared" si="1627"/>
        <v>0.1563881771</v>
      </c>
      <c r="U407" s="126">
        <f t="shared" si="1627"/>
        <v>0.1975702444</v>
      </c>
      <c r="V407" s="126">
        <f t="shared" si="1627"/>
        <v>0.2495968824</v>
      </c>
      <c r="W407" s="126">
        <f t="shared" si="1627"/>
        <v>0.3153238177</v>
      </c>
      <c r="X407" s="126">
        <f t="shared" si="1627"/>
        <v>0.5387673956</v>
      </c>
      <c r="Y407" s="126">
        <f t="shared" si="1627"/>
        <v>0.2902703066</v>
      </c>
      <c r="Z407" s="126">
        <f t="shared" si="1627"/>
        <v>0.3667078705</v>
      </c>
      <c r="AA407" s="126">
        <f t="shared" si="1627"/>
        <v>0.1563881771</v>
      </c>
      <c r="AB407" s="126">
        <f t="shared" si="1627"/>
        <v>0.1975702444</v>
      </c>
      <c r="AC407" s="126">
        <f t="shared" si="1627"/>
        <v>0.2495968824</v>
      </c>
      <c r="AD407" s="126">
        <f t="shared" si="1627"/>
        <v>0.08425685089</v>
      </c>
      <c r="AE407" s="126">
        <f t="shared" si="1627"/>
        <v>0.106444406</v>
      </c>
      <c r="AF407" s="126">
        <f t="shared" si="1627"/>
        <v>0.1344746623</v>
      </c>
      <c r="AG407" s="126">
        <f t="shared" si="1627"/>
        <v>0.1698861921</v>
      </c>
      <c r="AH407" s="126">
        <f t="shared" si="1627"/>
        <v>0.6806422837</v>
      </c>
      <c r="AI407" s="126">
        <f t="shared" si="1627"/>
        <v>0.3667078705</v>
      </c>
      <c r="AJ407" s="126">
        <f t="shared" si="1627"/>
        <v>0.4632739183</v>
      </c>
      <c r="AK407" s="126">
        <f t="shared" si="1627"/>
        <v>0.1975702444</v>
      </c>
      <c r="AL407" s="126">
        <f t="shared" si="1627"/>
        <v>0.2495968824</v>
      </c>
      <c r="AM407" s="126">
        <f t="shared" si="1627"/>
        <v>0.3153238177</v>
      </c>
      <c r="AN407" s="126">
        <f t="shared" si="1627"/>
        <v>0.106444406</v>
      </c>
      <c r="AO407" s="126">
        <f t="shared" si="1627"/>
        <v>0.1344746623</v>
      </c>
      <c r="AP407" s="126">
        <f t="shared" si="1627"/>
        <v>0.1698861921</v>
      </c>
      <c r="AQ407" s="126">
        <f t="shared" si="1627"/>
        <v>0.2146227234</v>
      </c>
      <c r="AR407" s="126">
        <f t="shared" si="1627"/>
        <v>0.2902703066</v>
      </c>
      <c r="AS407" s="126">
        <f t="shared" si="1627"/>
        <v>0.1563881771</v>
      </c>
      <c r="AT407" s="126">
        <f t="shared" si="1627"/>
        <v>0.1975702444</v>
      </c>
      <c r="AU407" s="126">
        <f t="shared" si="1627"/>
        <v>0.08425685089</v>
      </c>
      <c r="AV407" s="126">
        <f t="shared" si="1627"/>
        <v>0.106444406</v>
      </c>
      <c r="AW407" s="126">
        <f t="shared" si="1627"/>
        <v>0.1344746623</v>
      </c>
      <c r="AX407" s="126">
        <f t="shared" si="1627"/>
        <v>0.04539484412</v>
      </c>
      <c r="AY407" s="126">
        <f t="shared" si="1627"/>
        <v>0.0573487754</v>
      </c>
      <c r="AZ407" s="126">
        <f t="shared" si="1627"/>
        <v>0.07245056359</v>
      </c>
      <c r="BA407" s="126">
        <f t="shared" si="1627"/>
        <v>0.09152914125</v>
      </c>
      <c r="BB407" s="126">
        <f t="shared" si="1627"/>
        <v>0.3667078705</v>
      </c>
      <c r="BC407" s="126">
        <f t="shared" si="1627"/>
        <v>0.1975702444</v>
      </c>
      <c r="BD407" s="126">
        <f t="shared" si="1627"/>
        <v>0.2495968824</v>
      </c>
      <c r="BE407" s="126">
        <f t="shared" si="1627"/>
        <v>0.106444406</v>
      </c>
      <c r="BF407" s="126">
        <f t="shared" si="1627"/>
        <v>0.1344746623</v>
      </c>
      <c r="BG407" s="126">
        <f t="shared" si="1627"/>
        <v>0.1698861921</v>
      </c>
      <c r="BH407" s="126">
        <f t="shared" si="1627"/>
        <v>0.0573487754</v>
      </c>
      <c r="BI407" s="126">
        <f t="shared" si="1627"/>
        <v>0.07245056359</v>
      </c>
      <c r="BJ407" s="126">
        <f t="shared" si="1627"/>
        <v>0.09152914125</v>
      </c>
      <c r="BK407" s="126">
        <f t="shared" si="1627"/>
        <v>0.1156317257</v>
      </c>
      <c r="BL407" s="126">
        <f t="shared" si="1627"/>
        <v>0.4632739183</v>
      </c>
      <c r="BM407" s="126">
        <f t="shared" si="1627"/>
        <v>0.2495968824</v>
      </c>
      <c r="BN407" s="126">
        <f t="shared" si="1627"/>
        <v>0.3153238177</v>
      </c>
      <c r="BO407" s="126">
        <f t="shared" si="1627"/>
        <v>0.1344746623</v>
      </c>
      <c r="BP407" s="126">
        <f t="shared" si="1627"/>
        <v>0.1698861921</v>
      </c>
      <c r="BQ407" s="126">
        <f t="shared" si="1627"/>
        <v>0.2146227234</v>
      </c>
      <c r="BR407" s="126">
        <f t="shared" si="1627"/>
        <v>0.07245056359</v>
      </c>
      <c r="BS407" s="126">
        <f t="shared" si="1627"/>
        <v>0.09152914125</v>
      </c>
      <c r="BT407" s="126">
        <f t="shared" si="1627"/>
        <v>0.1156317257</v>
      </c>
      <c r="BU407" s="126">
        <f t="shared" si="1627"/>
        <v>0.1460813006</v>
      </c>
      <c r="BV407" s="126">
        <f t="shared" si="1627"/>
        <v>0.1563881771</v>
      </c>
      <c r="BW407" s="126">
        <f t="shared" si="1627"/>
        <v>0.08425685089</v>
      </c>
      <c r="BX407" s="126">
        <f t="shared" si="1627"/>
        <v>0.106444406</v>
      </c>
      <c r="BY407" s="126">
        <f t="shared" si="1627"/>
        <v>0.04539484412</v>
      </c>
      <c r="BZ407" s="126">
        <f t="shared" si="1627"/>
        <v>0.0573487754</v>
      </c>
      <c r="CA407" s="126">
        <f t="shared" si="1627"/>
        <v>0.07245056359</v>
      </c>
      <c r="CB407" s="126">
        <f t="shared" si="1627"/>
        <v>0.02445726194</v>
      </c>
      <c r="CC407" s="126">
        <f t="shared" si="1627"/>
        <v>0.03089765037</v>
      </c>
      <c r="CD407" s="126">
        <f t="shared" si="1627"/>
        <v>0.03903400146</v>
      </c>
      <c r="CE407" s="126">
        <f t="shared" si="1627"/>
        <v>0.04931291705</v>
      </c>
      <c r="CF407" s="126">
        <f t="shared" si="1627"/>
        <v>0.1975702444</v>
      </c>
      <c r="CG407" s="126">
        <f t="shared" si="1627"/>
        <v>0.106444406</v>
      </c>
      <c r="CH407" s="126">
        <f t="shared" si="1627"/>
        <v>0.1344746623</v>
      </c>
      <c r="CI407" s="126">
        <f t="shared" si="1627"/>
        <v>0.0573487754</v>
      </c>
      <c r="CJ407" s="126">
        <f t="shared" si="1627"/>
        <v>0.07245056359</v>
      </c>
      <c r="CK407" s="126">
        <f t="shared" si="1627"/>
        <v>0.09152914125</v>
      </c>
      <c r="CL407" s="126">
        <f t="shared" si="1627"/>
        <v>0.03089765037</v>
      </c>
      <c r="CM407" s="126">
        <f t="shared" si="1627"/>
        <v>0.03903400146</v>
      </c>
      <c r="CN407" s="126">
        <f t="shared" si="1627"/>
        <v>0.04931291705</v>
      </c>
      <c r="CO407" s="126">
        <f t="shared" si="1627"/>
        <v>0.06229860372</v>
      </c>
      <c r="CP407" s="126">
        <f t="shared" si="1627"/>
        <v>0.2495968824</v>
      </c>
      <c r="CQ407" s="126">
        <f t="shared" si="1627"/>
        <v>0.1344746623</v>
      </c>
      <c r="CR407" s="126">
        <f t="shared" si="1627"/>
        <v>0.1698861921</v>
      </c>
      <c r="CS407" s="126">
        <f t="shared" si="1627"/>
        <v>0.07245056359</v>
      </c>
      <c r="CT407" s="126">
        <f t="shared" si="1627"/>
        <v>0.09152914125</v>
      </c>
      <c r="CU407" s="126">
        <f t="shared" si="1627"/>
        <v>0.1156317257</v>
      </c>
      <c r="CV407" s="126">
        <f t="shared" si="1627"/>
        <v>0.03903400146</v>
      </c>
      <c r="CW407" s="126">
        <f t="shared" si="1627"/>
        <v>0.04931291705</v>
      </c>
      <c r="CX407" s="126">
        <f t="shared" si="1627"/>
        <v>0.06229860372</v>
      </c>
      <c r="CY407" s="126">
        <f t="shared" si="1627"/>
        <v>0.07870384187</v>
      </c>
      <c r="CZ407" s="126">
        <f t="shared" si="1627"/>
        <v>0.3153238177</v>
      </c>
      <c r="DA407" s="126">
        <f t="shared" si="1627"/>
        <v>0.1698861921</v>
      </c>
      <c r="DB407" s="126">
        <f t="shared" si="1627"/>
        <v>0.2146227234</v>
      </c>
      <c r="DC407" s="126">
        <f t="shared" si="1627"/>
        <v>0.09152914125</v>
      </c>
      <c r="DD407" s="126">
        <f t="shared" si="1627"/>
        <v>0.1156317257</v>
      </c>
      <c r="DE407" s="126">
        <f t="shared" si="1627"/>
        <v>0.1460813006</v>
      </c>
      <c r="DF407" s="126">
        <f t="shared" si="1627"/>
        <v>0.04931291705</v>
      </c>
      <c r="DG407" s="126">
        <f t="shared" si="1627"/>
        <v>0.06229860372</v>
      </c>
      <c r="DH407" s="126">
        <f t="shared" si="1627"/>
        <v>0.07870384187</v>
      </c>
      <c r="DI407" s="126">
        <f t="shared" si="1627"/>
        <v>0.09942911003</v>
      </c>
      <c r="DJ407" s="126">
        <f t="shared" ref="DJ407:DS407" si="1628">$A407*OFFSET($D407,0,DJ$3)</f>
        <v>0.6366995074</v>
      </c>
      <c r="DK407" s="126">
        <f t="shared" si="1628"/>
        <v>0.3430329354</v>
      </c>
      <c r="DL407" s="126">
        <f t="shared" si="1628"/>
        <v>0.4333646067</v>
      </c>
      <c r="DM407" s="126">
        <f t="shared" si="1628"/>
        <v>0.1848149612</v>
      </c>
      <c r="DN407" s="126">
        <f t="shared" si="1628"/>
        <v>0.2334827205</v>
      </c>
      <c r="DO407" s="126">
        <f t="shared" si="1628"/>
        <v>0.2949662756</v>
      </c>
      <c r="DP407" s="126">
        <f t="shared" si="1628"/>
        <v>0.09957227533</v>
      </c>
      <c r="DQ407" s="126">
        <f t="shared" si="1628"/>
        <v>0.1257928773</v>
      </c>
      <c r="DR407" s="126">
        <f t="shared" si="1628"/>
        <v>0.1589182121</v>
      </c>
      <c r="DS407" s="126">
        <f t="shared" si="1628"/>
        <v>0.2007665194</v>
      </c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5">
        <f t="shared" ref="EF407:EO407" si="1629">D407*EF$3</f>
        <v>-0.002271078519</v>
      </c>
      <c r="EG407" s="125">
        <f t="shared" si="1629"/>
        <v>0.23865767</v>
      </c>
      <c r="EH407" s="125">
        <f t="shared" si="1629"/>
        <v>0.391229567</v>
      </c>
      <c r="EI407" s="125">
        <f t="shared" si="1629"/>
        <v>-0.1035706585</v>
      </c>
      <c r="EJ407" s="125">
        <f t="shared" si="1629"/>
        <v>0.1960910946</v>
      </c>
      <c r="EK407" s="125">
        <f t="shared" si="1629"/>
        <v>-0.1039079559</v>
      </c>
      <c r="EL407" s="125">
        <f t="shared" si="1629"/>
        <v>0.05335909101</v>
      </c>
      <c r="EM407" s="125">
        <f t="shared" si="1629"/>
        <v>-0.06007264083</v>
      </c>
      <c r="EN407" s="125">
        <f t="shared" si="1629"/>
        <v>-0.08475055313</v>
      </c>
      <c r="EO407" s="125">
        <f t="shared" si="1629"/>
        <v>0.1092213368</v>
      </c>
      <c r="EP407" s="127">
        <f t="shared" si="17"/>
        <v>0.6339858725</v>
      </c>
      <c r="EQ407" s="127">
        <v>-0.01993983432938118</v>
      </c>
      <c r="ER407" s="127">
        <f t="shared" si="18"/>
        <v>0.6366995074</v>
      </c>
      <c r="ES407" s="127">
        <f t="shared" si="19"/>
        <v>0.000007363814206</v>
      </c>
      <c r="ET407" s="127">
        <f t="shared" si="20"/>
        <v>0.04135422887</v>
      </c>
    </row>
    <row r="408">
      <c r="A408" s="123">
        <f>'Yield Tabulations'!Z409</f>
        <v>0.3940972222</v>
      </c>
      <c r="B408" s="124">
        <f>'Yield Tabulations'!V409</f>
        <v>0.3943661972</v>
      </c>
      <c r="C408" s="124">
        <f>'Yield Tabulations'!W409</f>
        <v>0.3936651584</v>
      </c>
      <c r="D408" s="125">
        <f t="shared" si="11"/>
        <v>1</v>
      </c>
      <c r="E408" s="125">
        <f t="shared" ref="E408:M408" si="1630">POWER($B408,E$1)*POWER($C408,E$2)</f>
        <v>0.3936651584</v>
      </c>
      <c r="F408" s="125">
        <f t="shared" si="1630"/>
        <v>0.3943661972</v>
      </c>
      <c r="G408" s="125">
        <f t="shared" si="1630"/>
        <v>0.1549722569</v>
      </c>
      <c r="H408" s="125">
        <f t="shared" si="1630"/>
        <v>0.1552482315</v>
      </c>
      <c r="I408" s="125">
        <f t="shared" si="1630"/>
        <v>0.1555246975</v>
      </c>
      <c r="J408" s="125">
        <f t="shared" si="1630"/>
        <v>0.06100717806</v>
      </c>
      <c r="K408" s="125">
        <f t="shared" si="1630"/>
        <v>0.06111581963</v>
      </c>
      <c r="L408" s="125">
        <f t="shared" si="1630"/>
        <v>0.06122465466</v>
      </c>
      <c r="M408" s="125">
        <f t="shared" si="1630"/>
        <v>0.06133368351</v>
      </c>
      <c r="N408" s="126">
        <f t="shared" ref="N408:DI408" si="1631">OFFSET($D408,0,N$2)*OFFSET($D408,0,N$3)</f>
        <v>1</v>
      </c>
      <c r="O408" s="126">
        <f t="shared" si="1631"/>
        <v>0.3936651584</v>
      </c>
      <c r="P408" s="126">
        <f t="shared" si="1631"/>
        <v>0.3943661972</v>
      </c>
      <c r="Q408" s="126">
        <f t="shared" si="1631"/>
        <v>0.1549722569</v>
      </c>
      <c r="R408" s="126">
        <f t="shared" si="1631"/>
        <v>0.1552482315</v>
      </c>
      <c r="S408" s="126">
        <f t="shared" si="1631"/>
        <v>0.1555246975</v>
      </c>
      <c r="T408" s="126">
        <f t="shared" si="1631"/>
        <v>0.06100717806</v>
      </c>
      <c r="U408" s="126">
        <f t="shared" si="1631"/>
        <v>0.06111581963</v>
      </c>
      <c r="V408" s="126">
        <f t="shared" si="1631"/>
        <v>0.06122465466</v>
      </c>
      <c r="W408" s="126">
        <f t="shared" si="1631"/>
        <v>0.06133368351</v>
      </c>
      <c r="X408" s="126">
        <f t="shared" si="1631"/>
        <v>0.3936651584</v>
      </c>
      <c r="Y408" s="126">
        <f t="shared" si="1631"/>
        <v>0.1549722569</v>
      </c>
      <c r="Z408" s="126">
        <f t="shared" si="1631"/>
        <v>0.1552482315</v>
      </c>
      <c r="AA408" s="126">
        <f t="shared" si="1631"/>
        <v>0.06100717806</v>
      </c>
      <c r="AB408" s="126">
        <f t="shared" si="1631"/>
        <v>0.06111581963</v>
      </c>
      <c r="AC408" s="126">
        <f t="shared" si="1631"/>
        <v>0.06122465466</v>
      </c>
      <c r="AD408" s="126">
        <f t="shared" si="1631"/>
        <v>0.02401640041</v>
      </c>
      <c r="AE408" s="126">
        <f t="shared" si="1631"/>
        <v>0.02405916881</v>
      </c>
      <c r="AF408" s="126">
        <f t="shared" si="1631"/>
        <v>0.02410201337</v>
      </c>
      <c r="AG408" s="126">
        <f t="shared" si="1631"/>
        <v>0.02414493423</v>
      </c>
      <c r="AH408" s="126">
        <f t="shared" si="1631"/>
        <v>0.3943661972</v>
      </c>
      <c r="AI408" s="126">
        <f t="shared" si="1631"/>
        <v>0.1552482315</v>
      </c>
      <c r="AJ408" s="126">
        <f t="shared" si="1631"/>
        <v>0.1555246975</v>
      </c>
      <c r="AK408" s="126">
        <f t="shared" si="1631"/>
        <v>0.06111581963</v>
      </c>
      <c r="AL408" s="126">
        <f t="shared" si="1631"/>
        <v>0.06122465466</v>
      </c>
      <c r="AM408" s="126">
        <f t="shared" si="1631"/>
        <v>0.06133368351</v>
      </c>
      <c r="AN408" s="126">
        <f t="shared" si="1631"/>
        <v>0.02405916881</v>
      </c>
      <c r="AO408" s="126">
        <f t="shared" si="1631"/>
        <v>0.02410201337</v>
      </c>
      <c r="AP408" s="126">
        <f t="shared" si="1631"/>
        <v>0.02414493423</v>
      </c>
      <c r="AQ408" s="126">
        <f t="shared" si="1631"/>
        <v>0.02418793153</v>
      </c>
      <c r="AR408" s="126">
        <f t="shared" si="1631"/>
        <v>0.1549722569</v>
      </c>
      <c r="AS408" s="126">
        <f t="shared" si="1631"/>
        <v>0.06100717806</v>
      </c>
      <c r="AT408" s="126">
        <f t="shared" si="1631"/>
        <v>0.06111581963</v>
      </c>
      <c r="AU408" s="126">
        <f t="shared" si="1631"/>
        <v>0.02401640041</v>
      </c>
      <c r="AV408" s="126">
        <f t="shared" si="1631"/>
        <v>0.02405916881</v>
      </c>
      <c r="AW408" s="126">
        <f t="shared" si="1631"/>
        <v>0.02410201337</v>
      </c>
      <c r="AX408" s="126">
        <f t="shared" si="1631"/>
        <v>0.009454420072</v>
      </c>
      <c r="AY408" s="126">
        <f t="shared" si="1631"/>
        <v>0.009471256501</v>
      </c>
      <c r="AZ408" s="126">
        <f t="shared" si="1631"/>
        <v>0.009488122912</v>
      </c>
      <c r="BA408" s="126">
        <f t="shared" si="1631"/>
        <v>0.009505019359</v>
      </c>
      <c r="BB408" s="126">
        <f t="shared" si="1631"/>
        <v>0.1552482315</v>
      </c>
      <c r="BC408" s="126">
        <f t="shared" si="1631"/>
        <v>0.06111581963</v>
      </c>
      <c r="BD408" s="126">
        <f t="shared" si="1631"/>
        <v>0.06122465466</v>
      </c>
      <c r="BE408" s="126">
        <f t="shared" si="1631"/>
        <v>0.02405916881</v>
      </c>
      <c r="BF408" s="126">
        <f t="shared" si="1631"/>
        <v>0.02410201337</v>
      </c>
      <c r="BG408" s="126">
        <f t="shared" si="1631"/>
        <v>0.02414493423</v>
      </c>
      <c r="BH408" s="126">
        <f t="shared" si="1631"/>
        <v>0.009471256501</v>
      </c>
      <c r="BI408" s="126">
        <f t="shared" si="1631"/>
        <v>0.009488122912</v>
      </c>
      <c r="BJ408" s="126">
        <f t="shared" si="1631"/>
        <v>0.009505019359</v>
      </c>
      <c r="BK408" s="126">
        <f t="shared" si="1631"/>
        <v>0.009521945895</v>
      </c>
      <c r="BL408" s="126">
        <f t="shared" si="1631"/>
        <v>0.1555246975</v>
      </c>
      <c r="BM408" s="126">
        <f t="shared" si="1631"/>
        <v>0.06122465466</v>
      </c>
      <c r="BN408" s="126">
        <f t="shared" si="1631"/>
        <v>0.06133368351</v>
      </c>
      <c r="BO408" s="126">
        <f t="shared" si="1631"/>
        <v>0.02410201337</v>
      </c>
      <c r="BP408" s="126">
        <f t="shared" si="1631"/>
        <v>0.02414493423</v>
      </c>
      <c r="BQ408" s="126">
        <f t="shared" si="1631"/>
        <v>0.02418793153</v>
      </c>
      <c r="BR408" s="126">
        <f t="shared" si="1631"/>
        <v>0.009488122912</v>
      </c>
      <c r="BS408" s="126">
        <f t="shared" si="1631"/>
        <v>0.009505019359</v>
      </c>
      <c r="BT408" s="126">
        <f t="shared" si="1631"/>
        <v>0.009521945895</v>
      </c>
      <c r="BU408" s="126">
        <f t="shared" si="1631"/>
        <v>0.009538902574</v>
      </c>
      <c r="BV408" s="126">
        <f t="shared" si="1631"/>
        <v>0.06100717806</v>
      </c>
      <c r="BW408" s="126">
        <f t="shared" si="1631"/>
        <v>0.02401640041</v>
      </c>
      <c r="BX408" s="126">
        <f t="shared" si="1631"/>
        <v>0.02405916881</v>
      </c>
      <c r="BY408" s="126">
        <f t="shared" si="1631"/>
        <v>0.009454420072</v>
      </c>
      <c r="BZ408" s="126">
        <f t="shared" si="1631"/>
        <v>0.009471256501</v>
      </c>
      <c r="CA408" s="126">
        <f t="shared" si="1631"/>
        <v>0.009488122912</v>
      </c>
      <c r="CB408" s="126">
        <f t="shared" si="1631"/>
        <v>0.003721875775</v>
      </c>
      <c r="CC408" s="126">
        <f t="shared" si="1631"/>
        <v>0.00372850369</v>
      </c>
      <c r="CD408" s="126">
        <f t="shared" si="1631"/>
        <v>0.003735143409</v>
      </c>
      <c r="CE408" s="126">
        <f t="shared" si="1631"/>
        <v>0.003741794951</v>
      </c>
      <c r="CF408" s="126">
        <f t="shared" si="1631"/>
        <v>0.06111581963</v>
      </c>
      <c r="CG408" s="126">
        <f t="shared" si="1631"/>
        <v>0.02405916881</v>
      </c>
      <c r="CH408" s="126">
        <f t="shared" si="1631"/>
        <v>0.02410201337</v>
      </c>
      <c r="CI408" s="126">
        <f t="shared" si="1631"/>
        <v>0.009471256501</v>
      </c>
      <c r="CJ408" s="126">
        <f t="shared" si="1631"/>
        <v>0.009488122912</v>
      </c>
      <c r="CK408" s="126">
        <f t="shared" si="1631"/>
        <v>0.009505019359</v>
      </c>
      <c r="CL408" s="126">
        <f t="shared" si="1631"/>
        <v>0.00372850369</v>
      </c>
      <c r="CM408" s="126">
        <f t="shared" si="1631"/>
        <v>0.003735143409</v>
      </c>
      <c r="CN408" s="126">
        <f t="shared" si="1631"/>
        <v>0.003741794951</v>
      </c>
      <c r="CO408" s="126">
        <f t="shared" si="1631"/>
        <v>0.003748458339</v>
      </c>
      <c r="CP408" s="126">
        <f t="shared" si="1631"/>
        <v>0.06122465466</v>
      </c>
      <c r="CQ408" s="126">
        <f t="shared" si="1631"/>
        <v>0.02410201337</v>
      </c>
      <c r="CR408" s="126">
        <f t="shared" si="1631"/>
        <v>0.02414493423</v>
      </c>
      <c r="CS408" s="126">
        <f t="shared" si="1631"/>
        <v>0.009488122912</v>
      </c>
      <c r="CT408" s="126">
        <f t="shared" si="1631"/>
        <v>0.009505019359</v>
      </c>
      <c r="CU408" s="126">
        <f t="shared" si="1631"/>
        <v>0.009521945895</v>
      </c>
      <c r="CV408" s="126">
        <f t="shared" si="1631"/>
        <v>0.003735143409</v>
      </c>
      <c r="CW408" s="126">
        <f t="shared" si="1631"/>
        <v>0.003741794951</v>
      </c>
      <c r="CX408" s="126">
        <f t="shared" si="1631"/>
        <v>0.003748458339</v>
      </c>
      <c r="CY408" s="126">
        <f t="shared" si="1631"/>
        <v>0.003755133592</v>
      </c>
      <c r="CZ408" s="126">
        <f t="shared" si="1631"/>
        <v>0.06133368351</v>
      </c>
      <c r="DA408" s="126">
        <f t="shared" si="1631"/>
        <v>0.02414493423</v>
      </c>
      <c r="DB408" s="126">
        <f t="shared" si="1631"/>
        <v>0.02418793153</v>
      </c>
      <c r="DC408" s="126">
        <f t="shared" si="1631"/>
        <v>0.009505019359</v>
      </c>
      <c r="DD408" s="126">
        <f t="shared" si="1631"/>
        <v>0.009521945895</v>
      </c>
      <c r="DE408" s="126">
        <f t="shared" si="1631"/>
        <v>0.009538902574</v>
      </c>
      <c r="DF408" s="126">
        <f t="shared" si="1631"/>
        <v>0.003741794951</v>
      </c>
      <c r="DG408" s="126">
        <f t="shared" si="1631"/>
        <v>0.003748458339</v>
      </c>
      <c r="DH408" s="126">
        <f t="shared" si="1631"/>
        <v>0.003755133592</v>
      </c>
      <c r="DI408" s="126">
        <f t="shared" si="1631"/>
        <v>0.003761820733</v>
      </c>
      <c r="DJ408" s="126">
        <f t="shared" ref="DJ408:DS408" si="1632">$A408*OFFSET($D408,0,DJ$3)</f>
        <v>0.3940972222</v>
      </c>
      <c r="DK408" s="126">
        <f t="shared" si="1632"/>
        <v>0.1551423454</v>
      </c>
      <c r="DL408" s="126">
        <f t="shared" si="1632"/>
        <v>0.1554186228</v>
      </c>
      <c r="DM408" s="126">
        <f t="shared" si="1632"/>
        <v>0.06107413597</v>
      </c>
      <c r="DN408" s="126">
        <f t="shared" si="1632"/>
        <v>0.06118289678</v>
      </c>
      <c r="DO408" s="126">
        <f t="shared" si="1632"/>
        <v>0.06129185126</v>
      </c>
      <c r="DP408" s="126">
        <f t="shared" si="1632"/>
        <v>0.02404275941</v>
      </c>
      <c r="DQ408" s="126">
        <f t="shared" si="1632"/>
        <v>0.02408557475</v>
      </c>
      <c r="DR408" s="126">
        <f t="shared" si="1632"/>
        <v>0.02412846633</v>
      </c>
      <c r="DS408" s="126">
        <f t="shared" si="1632"/>
        <v>0.0241714343</v>
      </c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5">
        <f t="shared" ref="EF408:EO408" si="1633">D408*EF$3</f>
        <v>-0.002271078519</v>
      </c>
      <c r="EG408" s="125">
        <f t="shared" si="1633"/>
        <v>0.1743817652</v>
      </c>
      <c r="EH408" s="125">
        <f t="shared" si="1633"/>
        <v>0.226679594</v>
      </c>
      <c r="EI408" s="125">
        <f t="shared" si="1633"/>
        <v>-0.05529528285</v>
      </c>
      <c r="EJ408" s="125">
        <f t="shared" si="1633"/>
        <v>0.0830164774</v>
      </c>
      <c r="EK408" s="125">
        <f t="shared" si="1633"/>
        <v>-0.0348827179</v>
      </c>
      <c r="EL408" s="125">
        <f t="shared" si="1633"/>
        <v>0.02081543264</v>
      </c>
      <c r="EM408" s="125">
        <f t="shared" si="1633"/>
        <v>-0.01858270051</v>
      </c>
      <c r="EN408" s="125">
        <f t="shared" si="1633"/>
        <v>-0.02078881474</v>
      </c>
      <c r="EO408" s="125">
        <f t="shared" si="1633"/>
        <v>0.02124465875</v>
      </c>
      <c r="EP408" s="127">
        <f t="shared" si="17"/>
        <v>0.3943173335</v>
      </c>
      <c r="EQ408" s="127">
        <v>-0.01993983432938118</v>
      </c>
      <c r="ER408" s="127">
        <f t="shared" si="18"/>
        <v>0.3940972222</v>
      </c>
      <c r="ES408" s="127">
        <f t="shared" si="19"/>
        <v>0.00000004844897488</v>
      </c>
      <c r="ET408" s="127">
        <f t="shared" si="20"/>
        <v>0.001540161641</v>
      </c>
    </row>
    <row r="409">
      <c r="A409" s="123">
        <f>'Yield Tabulations'!Z410</f>
        <v>0.2222222222</v>
      </c>
      <c r="B409" s="124">
        <f>'Yield Tabulations'!V410</f>
        <v>0.2589928058</v>
      </c>
      <c r="C409" s="124">
        <f>'Yield Tabulations'!W410</f>
        <v>0.1730769231</v>
      </c>
      <c r="D409" s="125">
        <f t="shared" si="11"/>
        <v>1</v>
      </c>
      <c r="E409" s="125">
        <f t="shared" ref="E409:M409" si="1634">POWER($B409,E$1)*POWER($C409,E$2)</f>
        <v>0.1730769231</v>
      </c>
      <c r="F409" s="125">
        <f t="shared" si="1634"/>
        <v>0.2589928058</v>
      </c>
      <c r="G409" s="125">
        <f t="shared" si="1634"/>
        <v>0.0299556213</v>
      </c>
      <c r="H409" s="125">
        <f t="shared" si="1634"/>
        <v>0.04482567792</v>
      </c>
      <c r="I409" s="125">
        <f t="shared" si="1634"/>
        <v>0.06707727343</v>
      </c>
      <c r="J409" s="125">
        <f t="shared" si="1634"/>
        <v>0.005184626764</v>
      </c>
      <c r="K409" s="125">
        <f t="shared" si="1634"/>
        <v>0.007758290409</v>
      </c>
      <c r="L409" s="125">
        <f t="shared" si="1634"/>
        <v>0.01160952809</v>
      </c>
      <c r="M409" s="125">
        <f t="shared" si="1634"/>
        <v>0.01737253125</v>
      </c>
      <c r="N409" s="126">
        <f t="shared" ref="N409:DI409" si="1635">OFFSET($D409,0,N$2)*OFFSET($D409,0,N$3)</f>
        <v>1</v>
      </c>
      <c r="O409" s="126">
        <f t="shared" si="1635"/>
        <v>0.1730769231</v>
      </c>
      <c r="P409" s="126">
        <f t="shared" si="1635"/>
        <v>0.2589928058</v>
      </c>
      <c r="Q409" s="126">
        <f t="shared" si="1635"/>
        <v>0.0299556213</v>
      </c>
      <c r="R409" s="126">
        <f t="shared" si="1635"/>
        <v>0.04482567792</v>
      </c>
      <c r="S409" s="126">
        <f t="shared" si="1635"/>
        <v>0.06707727343</v>
      </c>
      <c r="T409" s="126">
        <f t="shared" si="1635"/>
        <v>0.005184626764</v>
      </c>
      <c r="U409" s="126">
        <f t="shared" si="1635"/>
        <v>0.007758290409</v>
      </c>
      <c r="V409" s="126">
        <f t="shared" si="1635"/>
        <v>0.01160952809</v>
      </c>
      <c r="W409" s="126">
        <f t="shared" si="1635"/>
        <v>0.01737253125</v>
      </c>
      <c r="X409" s="126">
        <f t="shared" si="1635"/>
        <v>0.1730769231</v>
      </c>
      <c r="Y409" s="126">
        <f t="shared" si="1635"/>
        <v>0.0299556213</v>
      </c>
      <c r="Z409" s="126">
        <f t="shared" si="1635"/>
        <v>0.04482567792</v>
      </c>
      <c r="AA409" s="126">
        <f t="shared" si="1635"/>
        <v>0.005184626764</v>
      </c>
      <c r="AB409" s="126">
        <f t="shared" si="1635"/>
        <v>0.007758290409</v>
      </c>
      <c r="AC409" s="126">
        <f t="shared" si="1635"/>
        <v>0.01160952809</v>
      </c>
      <c r="AD409" s="126">
        <f t="shared" si="1635"/>
        <v>0.0008973392476</v>
      </c>
      <c r="AE409" s="126">
        <f t="shared" si="1635"/>
        <v>0.001342781032</v>
      </c>
      <c r="AF409" s="126">
        <f t="shared" si="1635"/>
        <v>0.002009341401</v>
      </c>
      <c r="AG409" s="126">
        <f t="shared" si="1635"/>
        <v>0.003006784255</v>
      </c>
      <c r="AH409" s="126">
        <f t="shared" si="1635"/>
        <v>0.2589928058</v>
      </c>
      <c r="AI409" s="126">
        <f t="shared" si="1635"/>
        <v>0.04482567792</v>
      </c>
      <c r="AJ409" s="126">
        <f t="shared" si="1635"/>
        <v>0.06707727343</v>
      </c>
      <c r="AK409" s="126">
        <f t="shared" si="1635"/>
        <v>0.007758290409</v>
      </c>
      <c r="AL409" s="126">
        <f t="shared" si="1635"/>
        <v>0.01160952809</v>
      </c>
      <c r="AM409" s="126">
        <f t="shared" si="1635"/>
        <v>0.01737253125</v>
      </c>
      <c r="AN409" s="126">
        <f t="shared" si="1635"/>
        <v>0.001342781032</v>
      </c>
      <c r="AO409" s="126">
        <f t="shared" si="1635"/>
        <v>0.002009341401</v>
      </c>
      <c r="AP409" s="126">
        <f t="shared" si="1635"/>
        <v>0.003006784255</v>
      </c>
      <c r="AQ409" s="126">
        <f t="shared" si="1635"/>
        <v>0.004499360611</v>
      </c>
      <c r="AR409" s="126">
        <f t="shared" si="1635"/>
        <v>0.0299556213</v>
      </c>
      <c r="AS409" s="126">
        <f t="shared" si="1635"/>
        <v>0.005184626764</v>
      </c>
      <c r="AT409" s="126">
        <f t="shared" si="1635"/>
        <v>0.007758290409</v>
      </c>
      <c r="AU409" s="126">
        <f t="shared" si="1635"/>
        <v>0.0008973392476</v>
      </c>
      <c r="AV409" s="126">
        <f t="shared" si="1635"/>
        <v>0.001342781032</v>
      </c>
      <c r="AW409" s="126">
        <f t="shared" si="1635"/>
        <v>0.002009341401</v>
      </c>
      <c r="AX409" s="126">
        <f t="shared" si="1635"/>
        <v>0.0001553087159</v>
      </c>
      <c r="AY409" s="126">
        <f t="shared" si="1635"/>
        <v>0.0002324044094</v>
      </c>
      <c r="AZ409" s="126">
        <f t="shared" si="1635"/>
        <v>0.0003477706271</v>
      </c>
      <c r="BA409" s="126">
        <f t="shared" si="1635"/>
        <v>0.0005204049671</v>
      </c>
      <c r="BB409" s="126">
        <f t="shared" si="1635"/>
        <v>0.04482567792</v>
      </c>
      <c r="BC409" s="126">
        <f t="shared" si="1635"/>
        <v>0.007758290409</v>
      </c>
      <c r="BD409" s="126">
        <f t="shared" si="1635"/>
        <v>0.01160952809</v>
      </c>
      <c r="BE409" s="126">
        <f t="shared" si="1635"/>
        <v>0.001342781032</v>
      </c>
      <c r="BF409" s="126">
        <f t="shared" si="1635"/>
        <v>0.002009341401</v>
      </c>
      <c r="BG409" s="126">
        <f t="shared" si="1635"/>
        <v>0.003006784255</v>
      </c>
      <c r="BH409" s="126">
        <f t="shared" si="1635"/>
        <v>0.0002324044094</v>
      </c>
      <c r="BI409" s="126">
        <f t="shared" si="1635"/>
        <v>0.0003477706271</v>
      </c>
      <c r="BJ409" s="126">
        <f t="shared" si="1635"/>
        <v>0.0005204049671</v>
      </c>
      <c r="BK409" s="126">
        <f t="shared" si="1635"/>
        <v>0.0007787354904</v>
      </c>
      <c r="BL409" s="126">
        <f t="shared" si="1635"/>
        <v>0.06707727343</v>
      </c>
      <c r="BM409" s="126">
        <f t="shared" si="1635"/>
        <v>0.01160952809</v>
      </c>
      <c r="BN409" s="126">
        <f t="shared" si="1635"/>
        <v>0.01737253125</v>
      </c>
      <c r="BO409" s="126">
        <f t="shared" si="1635"/>
        <v>0.002009341401</v>
      </c>
      <c r="BP409" s="126">
        <f t="shared" si="1635"/>
        <v>0.003006784255</v>
      </c>
      <c r="BQ409" s="126">
        <f t="shared" si="1635"/>
        <v>0.004499360611</v>
      </c>
      <c r="BR409" s="126">
        <f t="shared" si="1635"/>
        <v>0.0003477706271</v>
      </c>
      <c r="BS409" s="126">
        <f t="shared" si="1635"/>
        <v>0.0005204049671</v>
      </c>
      <c r="BT409" s="126">
        <f t="shared" si="1635"/>
        <v>0.0007787354904</v>
      </c>
      <c r="BU409" s="126">
        <f t="shared" si="1635"/>
        <v>0.001165302029</v>
      </c>
      <c r="BV409" s="126">
        <f t="shared" si="1635"/>
        <v>0.005184626764</v>
      </c>
      <c r="BW409" s="126">
        <f t="shared" si="1635"/>
        <v>0.0008973392476</v>
      </c>
      <c r="BX409" s="126">
        <f t="shared" si="1635"/>
        <v>0.001342781032</v>
      </c>
      <c r="BY409" s="126">
        <f t="shared" si="1635"/>
        <v>0.0001553087159</v>
      </c>
      <c r="BZ409" s="126">
        <f t="shared" si="1635"/>
        <v>0.0002324044094</v>
      </c>
      <c r="CA409" s="126">
        <f t="shared" si="1635"/>
        <v>0.0003477706271</v>
      </c>
      <c r="CB409" s="126">
        <f t="shared" si="1635"/>
        <v>0.00002688035468</v>
      </c>
      <c r="CC409" s="126">
        <f t="shared" si="1635"/>
        <v>0.0000402238401</v>
      </c>
      <c r="CD409" s="126">
        <f t="shared" si="1635"/>
        <v>0.00006019107007</v>
      </c>
      <c r="CE409" s="126">
        <f t="shared" si="1635"/>
        <v>0.00009007009047</v>
      </c>
      <c r="CF409" s="126">
        <f t="shared" si="1635"/>
        <v>0.007758290409</v>
      </c>
      <c r="CG409" s="126">
        <f t="shared" si="1635"/>
        <v>0.001342781032</v>
      </c>
      <c r="CH409" s="126">
        <f t="shared" si="1635"/>
        <v>0.002009341401</v>
      </c>
      <c r="CI409" s="126">
        <f t="shared" si="1635"/>
        <v>0.0002324044094</v>
      </c>
      <c r="CJ409" s="126">
        <f t="shared" si="1635"/>
        <v>0.0003477706271</v>
      </c>
      <c r="CK409" s="126">
        <f t="shared" si="1635"/>
        <v>0.0005204049671</v>
      </c>
      <c r="CL409" s="126">
        <f t="shared" si="1635"/>
        <v>0.0000402238401</v>
      </c>
      <c r="CM409" s="126">
        <f t="shared" si="1635"/>
        <v>0.00006019107007</v>
      </c>
      <c r="CN409" s="126">
        <f t="shared" si="1635"/>
        <v>0.00009007009047</v>
      </c>
      <c r="CO409" s="126">
        <f t="shared" si="1635"/>
        <v>0.0001347811426</v>
      </c>
      <c r="CP409" s="126">
        <f t="shared" si="1635"/>
        <v>0.01160952809</v>
      </c>
      <c r="CQ409" s="126">
        <f t="shared" si="1635"/>
        <v>0.002009341401</v>
      </c>
      <c r="CR409" s="126">
        <f t="shared" si="1635"/>
        <v>0.003006784255</v>
      </c>
      <c r="CS409" s="126">
        <f t="shared" si="1635"/>
        <v>0.0003477706271</v>
      </c>
      <c r="CT409" s="126">
        <f t="shared" si="1635"/>
        <v>0.0005204049671</v>
      </c>
      <c r="CU409" s="126">
        <f t="shared" si="1635"/>
        <v>0.0007787354904</v>
      </c>
      <c r="CV409" s="126">
        <f t="shared" si="1635"/>
        <v>0.00006019107007</v>
      </c>
      <c r="CW409" s="126">
        <f t="shared" si="1635"/>
        <v>0.00009007009047</v>
      </c>
      <c r="CX409" s="126">
        <f t="shared" si="1635"/>
        <v>0.0001347811426</v>
      </c>
      <c r="CY409" s="126">
        <f t="shared" si="1635"/>
        <v>0.0002016868896</v>
      </c>
      <c r="CZ409" s="126">
        <f t="shared" si="1635"/>
        <v>0.01737253125</v>
      </c>
      <c r="DA409" s="126">
        <f t="shared" si="1635"/>
        <v>0.003006784255</v>
      </c>
      <c r="DB409" s="126">
        <f t="shared" si="1635"/>
        <v>0.004499360611</v>
      </c>
      <c r="DC409" s="126">
        <f t="shared" si="1635"/>
        <v>0.0005204049671</v>
      </c>
      <c r="DD409" s="126">
        <f t="shared" si="1635"/>
        <v>0.0007787354904</v>
      </c>
      <c r="DE409" s="126">
        <f t="shared" si="1635"/>
        <v>0.001165302029</v>
      </c>
      <c r="DF409" s="126">
        <f t="shared" si="1635"/>
        <v>0.00009007009047</v>
      </c>
      <c r="DG409" s="126">
        <f t="shared" si="1635"/>
        <v>0.0001347811426</v>
      </c>
      <c r="DH409" s="126">
        <f t="shared" si="1635"/>
        <v>0.0002016868896</v>
      </c>
      <c r="DI409" s="126">
        <f t="shared" si="1635"/>
        <v>0.000301804842</v>
      </c>
      <c r="DJ409" s="126">
        <f t="shared" ref="DJ409:DS409" si="1636">$A409*OFFSET($D409,0,DJ$3)</f>
        <v>0.2222222222</v>
      </c>
      <c r="DK409" s="126">
        <f t="shared" si="1636"/>
        <v>0.03846153846</v>
      </c>
      <c r="DL409" s="126">
        <f t="shared" si="1636"/>
        <v>0.05755395683</v>
      </c>
      <c r="DM409" s="126">
        <f t="shared" si="1636"/>
        <v>0.006656804734</v>
      </c>
      <c r="DN409" s="126">
        <f t="shared" si="1636"/>
        <v>0.00996126176</v>
      </c>
      <c r="DO409" s="126">
        <f t="shared" si="1636"/>
        <v>0.01490606076</v>
      </c>
      <c r="DP409" s="126">
        <f t="shared" si="1636"/>
        <v>0.001152139281</v>
      </c>
      <c r="DQ409" s="126">
        <f t="shared" si="1636"/>
        <v>0.001724064535</v>
      </c>
      <c r="DR409" s="126">
        <f t="shared" si="1636"/>
        <v>0.002579895132</v>
      </c>
      <c r="DS409" s="126">
        <f t="shared" si="1636"/>
        <v>0.0038605625</v>
      </c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5">
        <f t="shared" ref="EF409:EO409" si="1637">D409*EF$3</f>
        <v>-0.002271078519</v>
      </c>
      <c r="EG409" s="125">
        <f t="shared" si="1637"/>
        <v>0.07666784504</v>
      </c>
      <c r="EH409" s="125">
        <f t="shared" si="1637"/>
        <v>0.1488676882</v>
      </c>
      <c r="EI409" s="125">
        <f t="shared" si="1637"/>
        <v>-0.01068839408</v>
      </c>
      <c r="EJ409" s="125">
        <f t="shared" si="1637"/>
        <v>0.02396980528</v>
      </c>
      <c r="EK409" s="125">
        <f t="shared" si="1637"/>
        <v>-0.01504479767</v>
      </c>
      <c r="EL409" s="125">
        <f t="shared" si="1637"/>
        <v>0.001768976252</v>
      </c>
      <c r="EM409" s="125">
        <f t="shared" si="1637"/>
        <v>-0.00235896349</v>
      </c>
      <c r="EN409" s="125">
        <f t="shared" si="1637"/>
        <v>-0.003942012088</v>
      </c>
      <c r="EO409" s="125">
        <f t="shared" si="1637"/>
        <v>0.006017468328</v>
      </c>
      <c r="EP409" s="127">
        <f t="shared" si="17"/>
        <v>0.2229865372</v>
      </c>
      <c r="EQ409" s="127">
        <v>-0.01993983432938118</v>
      </c>
      <c r="ER409" s="127">
        <f t="shared" si="18"/>
        <v>0.2222222222</v>
      </c>
      <c r="ES409" s="127">
        <f t="shared" si="19"/>
        <v>0.0000005841774227</v>
      </c>
      <c r="ET409" s="127">
        <f t="shared" si="20"/>
        <v>0.0445716093</v>
      </c>
    </row>
    <row r="410">
      <c r="A410" s="123">
        <f>'Yield Tabulations'!Z411</f>
        <v>0.302238806</v>
      </c>
      <c r="B410" s="124">
        <f>'Yield Tabulations'!V411</f>
        <v>0.3575757576</v>
      </c>
      <c r="C410" s="124">
        <f>'Yield Tabulations'!W411</f>
        <v>0.213592233</v>
      </c>
      <c r="D410" s="125">
        <f t="shared" si="11"/>
        <v>1</v>
      </c>
      <c r="E410" s="125">
        <f t="shared" ref="E410:M410" si="1638">POWER($B410,E$1)*POWER($C410,E$2)</f>
        <v>0.213592233</v>
      </c>
      <c r="F410" s="125">
        <f t="shared" si="1638"/>
        <v>0.3575757576</v>
      </c>
      <c r="G410" s="125">
        <f t="shared" si="1638"/>
        <v>0.045621642</v>
      </c>
      <c r="H410" s="125">
        <f t="shared" si="1638"/>
        <v>0.07637540453</v>
      </c>
      <c r="I410" s="125">
        <f t="shared" si="1638"/>
        <v>0.1278604224</v>
      </c>
      <c r="J410" s="125">
        <f t="shared" si="1638"/>
        <v>0.009744428389</v>
      </c>
      <c r="K410" s="125">
        <f t="shared" si="1638"/>
        <v>0.0163131932</v>
      </c>
      <c r="L410" s="125">
        <f t="shared" si="1638"/>
        <v>0.02730999314</v>
      </c>
      <c r="M410" s="125">
        <f t="shared" si="1638"/>
        <v>0.04571978741</v>
      </c>
      <c r="N410" s="126">
        <f t="shared" ref="N410:DI410" si="1639">OFFSET($D410,0,N$2)*OFFSET($D410,0,N$3)</f>
        <v>1</v>
      </c>
      <c r="O410" s="126">
        <f t="shared" si="1639"/>
        <v>0.213592233</v>
      </c>
      <c r="P410" s="126">
        <f t="shared" si="1639"/>
        <v>0.3575757576</v>
      </c>
      <c r="Q410" s="126">
        <f t="shared" si="1639"/>
        <v>0.045621642</v>
      </c>
      <c r="R410" s="126">
        <f t="shared" si="1639"/>
        <v>0.07637540453</v>
      </c>
      <c r="S410" s="126">
        <f t="shared" si="1639"/>
        <v>0.1278604224</v>
      </c>
      <c r="T410" s="126">
        <f t="shared" si="1639"/>
        <v>0.009744428389</v>
      </c>
      <c r="U410" s="126">
        <f t="shared" si="1639"/>
        <v>0.0163131932</v>
      </c>
      <c r="V410" s="126">
        <f t="shared" si="1639"/>
        <v>0.02730999314</v>
      </c>
      <c r="W410" s="126">
        <f t="shared" si="1639"/>
        <v>0.04571978741</v>
      </c>
      <c r="X410" s="126">
        <f t="shared" si="1639"/>
        <v>0.213592233</v>
      </c>
      <c r="Y410" s="126">
        <f t="shared" si="1639"/>
        <v>0.045621642</v>
      </c>
      <c r="Z410" s="126">
        <f t="shared" si="1639"/>
        <v>0.07637540453</v>
      </c>
      <c r="AA410" s="126">
        <f t="shared" si="1639"/>
        <v>0.009744428389</v>
      </c>
      <c r="AB410" s="126">
        <f t="shared" si="1639"/>
        <v>0.0163131932</v>
      </c>
      <c r="AC410" s="126">
        <f t="shared" si="1639"/>
        <v>0.02730999314</v>
      </c>
      <c r="AD410" s="126">
        <f t="shared" si="1639"/>
        <v>0.002081334219</v>
      </c>
      <c r="AE410" s="126">
        <f t="shared" si="1639"/>
        <v>0.003484371363</v>
      </c>
      <c r="AF410" s="126">
        <f t="shared" si="1639"/>
        <v>0.005833202417</v>
      </c>
      <c r="AG410" s="126">
        <f t="shared" si="1639"/>
        <v>0.009765391485</v>
      </c>
      <c r="AH410" s="126">
        <f t="shared" si="1639"/>
        <v>0.3575757576</v>
      </c>
      <c r="AI410" s="126">
        <f t="shared" si="1639"/>
        <v>0.07637540453</v>
      </c>
      <c r="AJ410" s="126">
        <f t="shared" si="1639"/>
        <v>0.1278604224</v>
      </c>
      <c r="AK410" s="126">
        <f t="shared" si="1639"/>
        <v>0.0163131932</v>
      </c>
      <c r="AL410" s="126">
        <f t="shared" si="1639"/>
        <v>0.02730999314</v>
      </c>
      <c r="AM410" s="126">
        <f t="shared" si="1639"/>
        <v>0.04571978741</v>
      </c>
      <c r="AN410" s="126">
        <f t="shared" si="1639"/>
        <v>0.003484371363</v>
      </c>
      <c r="AO410" s="126">
        <f t="shared" si="1639"/>
        <v>0.005833202417</v>
      </c>
      <c r="AP410" s="126">
        <f t="shared" si="1639"/>
        <v>0.009765391485</v>
      </c>
      <c r="AQ410" s="126">
        <f t="shared" si="1639"/>
        <v>0.01634828762</v>
      </c>
      <c r="AR410" s="126">
        <f t="shared" si="1639"/>
        <v>0.045621642</v>
      </c>
      <c r="AS410" s="126">
        <f t="shared" si="1639"/>
        <v>0.009744428389</v>
      </c>
      <c r="AT410" s="126">
        <f t="shared" si="1639"/>
        <v>0.0163131932</v>
      </c>
      <c r="AU410" s="126">
        <f t="shared" si="1639"/>
        <v>0.002081334219</v>
      </c>
      <c r="AV410" s="126">
        <f t="shared" si="1639"/>
        <v>0.003484371363</v>
      </c>
      <c r="AW410" s="126">
        <f t="shared" si="1639"/>
        <v>0.005833202417</v>
      </c>
      <c r="AX410" s="126">
        <f t="shared" si="1639"/>
        <v>0.0004445568235</v>
      </c>
      <c r="AY410" s="126">
        <f t="shared" si="1639"/>
        <v>0.0007442346601</v>
      </c>
      <c r="AZ410" s="126">
        <f t="shared" si="1639"/>
        <v>0.00124592673</v>
      </c>
      <c r="BA410" s="126">
        <f t="shared" si="1639"/>
        <v>0.002085811773</v>
      </c>
      <c r="BB410" s="126">
        <f t="shared" si="1639"/>
        <v>0.07637540453</v>
      </c>
      <c r="BC410" s="126">
        <f t="shared" si="1639"/>
        <v>0.0163131932</v>
      </c>
      <c r="BD410" s="126">
        <f t="shared" si="1639"/>
        <v>0.02730999314</v>
      </c>
      <c r="BE410" s="126">
        <f t="shared" si="1639"/>
        <v>0.003484371363</v>
      </c>
      <c r="BF410" s="126">
        <f t="shared" si="1639"/>
        <v>0.005833202417</v>
      </c>
      <c r="BG410" s="126">
        <f t="shared" si="1639"/>
        <v>0.009765391485</v>
      </c>
      <c r="BH410" s="126">
        <f t="shared" si="1639"/>
        <v>0.0007442346601</v>
      </c>
      <c r="BI410" s="126">
        <f t="shared" si="1639"/>
        <v>0.00124592673</v>
      </c>
      <c r="BJ410" s="126">
        <f t="shared" si="1639"/>
        <v>0.002085811773</v>
      </c>
      <c r="BK410" s="126">
        <f t="shared" si="1639"/>
        <v>0.003491867258</v>
      </c>
      <c r="BL410" s="126">
        <f t="shared" si="1639"/>
        <v>0.1278604224</v>
      </c>
      <c r="BM410" s="126">
        <f t="shared" si="1639"/>
        <v>0.02730999314</v>
      </c>
      <c r="BN410" s="126">
        <f t="shared" si="1639"/>
        <v>0.04571978741</v>
      </c>
      <c r="BO410" s="126">
        <f t="shared" si="1639"/>
        <v>0.005833202417</v>
      </c>
      <c r="BP410" s="126">
        <f t="shared" si="1639"/>
        <v>0.009765391485</v>
      </c>
      <c r="BQ410" s="126">
        <f t="shared" si="1639"/>
        <v>0.01634828762</v>
      </c>
      <c r="BR410" s="126">
        <f t="shared" si="1639"/>
        <v>0.00124592673</v>
      </c>
      <c r="BS410" s="126">
        <f t="shared" si="1639"/>
        <v>0.002085811773</v>
      </c>
      <c r="BT410" s="126">
        <f t="shared" si="1639"/>
        <v>0.003491867258</v>
      </c>
      <c r="BU410" s="126">
        <f t="shared" si="1639"/>
        <v>0.00584575133</v>
      </c>
      <c r="BV410" s="126">
        <f t="shared" si="1639"/>
        <v>0.009744428389</v>
      </c>
      <c r="BW410" s="126">
        <f t="shared" si="1639"/>
        <v>0.002081334219</v>
      </c>
      <c r="BX410" s="126">
        <f t="shared" si="1639"/>
        <v>0.003484371363</v>
      </c>
      <c r="BY410" s="126">
        <f t="shared" si="1639"/>
        <v>0.0004445568235</v>
      </c>
      <c r="BZ410" s="126">
        <f t="shared" si="1639"/>
        <v>0.0007442346601</v>
      </c>
      <c r="CA410" s="126">
        <f t="shared" si="1639"/>
        <v>0.00124592673</v>
      </c>
      <c r="CB410" s="126">
        <f t="shared" si="1639"/>
        <v>0.00009495388462</v>
      </c>
      <c r="CC410" s="126">
        <f t="shared" si="1639"/>
        <v>0.0001589627429</v>
      </c>
      <c r="CD410" s="126">
        <f t="shared" si="1639"/>
        <v>0.0002661202724</v>
      </c>
      <c r="CE410" s="126">
        <f t="shared" si="1639"/>
        <v>0.0004455131943</v>
      </c>
      <c r="CF410" s="126">
        <f t="shared" si="1639"/>
        <v>0.0163131932</v>
      </c>
      <c r="CG410" s="126">
        <f t="shared" si="1639"/>
        <v>0.003484371363</v>
      </c>
      <c r="CH410" s="126">
        <f t="shared" si="1639"/>
        <v>0.005833202417</v>
      </c>
      <c r="CI410" s="126">
        <f t="shared" si="1639"/>
        <v>0.0007442346601</v>
      </c>
      <c r="CJ410" s="126">
        <f t="shared" si="1639"/>
        <v>0.00124592673</v>
      </c>
      <c r="CK410" s="126">
        <f t="shared" si="1639"/>
        <v>0.002085811773</v>
      </c>
      <c r="CL410" s="126">
        <f t="shared" si="1639"/>
        <v>0.0001589627429</v>
      </c>
      <c r="CM410" s="126">
        <f t="shared" si="1639"/>
        <v>0.0002661202724</v>
      </c>
      <c r="CN410" s="126">
        <f t="shared" si="1639"/>
        <v>0.0004455131943</v>
      </c>
      <c r="CO410" s="126">
        <f t="shared" si="1639"/>
        <v>0.000745835725</v>
      </c>
      <c r="CP410" s="126">
        <f t="shared" si="1639"/>
        <v>0.02730999314</v>
      </c>
      <c r="CQ410" s="126">
        <f t="shared" si="1639"/>
        <v>0.005833202417</v>
      </c>
      <c r="CR410" s="126">
        <f t="shared" si="1639"/>
        <v>0.009765391485</v>
      </c>
      <c r="CS410" s="126">
        <f t="shared" si="1639"/>
        <v>0.00124592673</v>
      </c>
      <c r="CT410" s="126">
        <f t="shared" si="1639"/>
        <v>0.002085811773</v>
      </c>
      <c r="CU410" s="126">
        <f t="shared" si="1639"/>
        <v>0.003491867258</v>
      </c>
      <c r="CV410" s="126">
        <f t="shared" si="1639"/>
        <v>0.0002661202724</v>
      </c>
      <c r="CW410" s="126">
        <f t="shared" si="1639"/>
        <v>0.0004455131943</v>
      </c>
      <c r="CX410" s="126">
        <f t="shared" si="1639"/>
        <v>0.000745835725</v>
      </c>
      <c r="CY410" s="126">
        <f t="shared" si="1639"/>
        <v>0.00124860708</v>
      </c>
      <c r="CZ410" s="126">
        <f t="shared" si="1639"/>
        <v>0.04571978741</v>
      </c>
      <c r="DA410" s="126">
        <f t="shared" si="1639"/>
        <v>0.009765391485</v>
      </c>
      <c r="DB410" s="126">
        <f t="shared" si="1639"/>
        <v>0.01634828762</v>
      </c>
      <c r="DC410" s="126">
        <f t="shared" si="1639"/>
        <v>0.002085811773</v>
      </c>
      <c r="DD410" s="126">
        <f t="shared" si="1639"/>
        <v>0.003491867258</v>
      </c>
      <c r="DE410" s="126">
        <f t="shared" si="1639"/>
        <v>0.00584575133</v>
      </c>
      <c r="DF410" s="126">
        <f t="shared" si="1639"/>
        <v>0.0004455131943</v>
      </c>
      <c r="DG410" s="126">
        <f t="shared" si="1639"/>
        <v>0.000745835725</v>
      </c>
      <c r="DH410" s="126">
        <f t="shared" si="1639"/>
        <v>0.00124860708</v>
      </c>
      <c r="DI410" s="126">
        <f t="shared" si="1639"/>
        <v>0.00209029896</v>
      </c>
      <c r="DJ410" s="126">
        <f t="shared" ref="DJ410:DS410" si="1640">$A410*OFFSET($D410,0,DJ$3)</f>
        <v>0.302238806</v>
      </c>
      <c r="DK410" s="126">
        <f t="shared" si="1640"/>
        <v>0.06455586147</v>
      </c>
      <c r="DL410" s="126">
        <f t="shared" si="1640"/>
        <v>0.10807327</v>
      </c>
      <c r="DM410" s="126">
        <f t="shared" si="1640"/>
        <v>0.01378863061</v>
      </c>
      <c r="DN410" s="126">
        <f t="shared" si="1640"/>
        <v>0.02308361107</v>
      </c>
      <c r="DO410" s="126">
        <f t="shared" si="1640"/>
        <v>0.0386443814</v>
      </c>
      <c r="DP410" s="126">
        <f t="shared" si="1640"/>
        <v>0.002945144401</v>
      </c>
      <c r="DQ410" s="126">
        <f t="shared" si="1640"/>
        <v>0.004930480035</v>
      </c>
      <c r="DR410" s="126">
        <f t="shared" si="1640"/>
        <v>0.008254139716</v>
      </c>
      <c r="DS410" s="126">
        <f t="shared" si="1640"/>
        <v>0.01381829395</v>
      </c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5">
        <f t="shared" ref="EF410:EO410" si="1641">D410*EF$3</f>
        <v>-0.002271078519</v>
      </c>
      <c r="EG410" s="125">
        <f t="shared" si="1641"/>
        <v>0.09461490262</v>
      </c>
      <c r="EH410" s="125">
        <f t="shared" si="1641"/>
        <v>0.2055326449</v>
      </c>
      <c r="EI410" s="125">
        <f t="shared" si="1641"/>
        <v>-0.01627814971</v>
      </c>
      <c r="EJ410" s="125">
        <f t="shared" si="1641"/>
        <v>0.04084051061</v>
      </c>
      <c r="EK410" s="125">
        <f t="shared" si="1641"/>
        <v>-0.02867788279</v>
      </c>
      <c r="EL410" s="125">
        <f t="shared" si="1641"/>
        <v>0.003324764383</v>
      </c>
      <c r="EM410" s="125">
        <f t="shared" si="1641"/>
        <v>-0.004960142652</v>
      </c>
      <c r="EN410" s="125">
        <f t="shared" si="1641"/>
        <v>-0.009273100696</v>
      </c>
      <c r="EO410" s="125">
        <f t="shared" si="1641"/>
        <v>0.01583634352</v>
      </c>
      <c r="EP410" s="127">
        <f t="shared" si="17"/>
        <v>0.2986888117</v>
      </c>
      <c r="EQ410" s="127">
        <v>-0.01993983432938118</v>
      </c>
      <c r="ER410" s="127">
        <f t="shared" si="18"/>
        <v>0.302238806</v>
      </c>
      <c r="ES410" s="127">
        <f t="shared" si="19"/>
        <v>0.00001260245957</v>
      </c>
      <c r="ET410" s="127">
        <f t="shared" si="20"/>
        <v>0.01718807775</v>
      </c>
    </row>
    <row r="411">
      <c r="A411" s="123">
        <f>'Yield Tabulations'!Z412</f>
        <v>0.3921126761</v>
      </c>
      <c r="B411" s="124">
        <f>'Yield Tabulations'!V412</f>
        <v>0.3968113375</v>
      </c>
      <c r="C411" s="124">
        <f>'Yield Tabulations'!W412</f>
        <v>0.3839009288</v>
      </c>
      <c r="D411" s="125">
        <f t="shared" si="11"/>
        <v>1</v>
      </c>
      <c r="E411" s="125">
        <f t="shared" ref="E411:M411" si="1642">POWER($B411,E$1)*POWER($C411,E$2)</f>
        <v>0.3839009288</v>
      </c>
      <c r="F411" s="125">
        <f t="shared" si="1642"/>
        <v>0.3968113375</v>
      </c>
      <c r="G411" s="125">
        <f t="shared" si="1642"/>
        <v>0.1473799231</v>
      </c>
      <c r="H411" s="125">
        <f t="shared" si="1642"/>
        <v>0.152336241</v>
      </c>
      <c r="I411" s="125">
        <f t="shared" si="1642"/>
        <v>0.1574592375</v>
      </c>
      <c r="J411" s="125">
        <f t="shared" si="1642"/>
        <v>0.05657928937</v>
      </c>
      <c r="K411" s="125">
        <f t="shared" si="1642"/>
        <v>0.05848202441</v>
      </c>
      <c r="L411" s="125">
        <f t="shared" si="1642"/>
        <v>0.06044874754</v>
      </c>
      <c r="M411" s="125">
        <f t="shared" si="1642"/>
        <v>0.06248161065</v>
      </c>
      <c r="N411" s="126">
        <f t="shared" ref="N411:DI411" si="1643">OFFSET($D411,0,N$2)*OFFSET($D411,0,N$3)</f>
        <v>1</v>
      </c>
      <c r="O411" s="126">
        <f t="shared" si="1643"/>
        <v>0.3839009288</v>
      </c>
      <c r="P411" s="126">
        <f t="shared" si="1643"/>
        <v>0.3968113375</v>
      </c>
      <c r="Q411" s="126">
        <f t="shared" si="1643"/>
        <v>0.1473799231</v>
      </c>
      <c r="R411" s="126">
        <f t="shared" si="1643"/>
        <v>0.152336241</v>
      </c>
      <c r="S411" s="126">
        <f t="shared" si="1643"/>
        <v>0.1574592375</v>
      </c>
      <c r="T411" s="126">
        <f t="shared" si="1643"/>
        <v>0.05657928937</v>
      </c>
      <c r="U411" s="126">
        <f t="shared" si="1643"/>
        <v>0.05848202441</v>
      </c>
      <c r="V411" s="126">
        <f t="shared" si="1643"/>
        <v>0.06044874754</v>
      </c>
      <c r="W411" s="126">
        <f t="shared" si="1643"/>
        <v>0.06248161065</v>
      </c>
      <c r="X411" s="126">
        <f t="shared" si="1643"/>
        <v>0.3839009288</v>
      </c>
      <c r="Y411" s="126">
        <f t="shared" si="1643"/>
        <v>0.1473799231</v>
      </c>
      <c r="Z411" s="126">
        <f t="shared" si="1643"/>
        <v>0.152336241</v>
      </c>
      <c r="AA411" s="126">
        <f t="shared" si="1643"/>
        <v>0.05657928937</v>
      </c>
      <c r="AB411" s="126">
        <f t="shared" si="1643"/>
        <v>0.05848202441</v>
      </c>
      <c r="AC411" s="126">
        <f t="shared" si="1643"/>
        <v>0.06044874754</v>
      </c>
      <c r="AD411" s="126">
        <f t="shared" si="1643"/>
        <v>0.02172084174</v>
      </c>
      <c r="AE411" s="126">
        <f t="shared" si="1643"/>
        <v>0.02245130349</v>
      </c>
      <c r="AF411" s="126">
        <f t="shared" si="1643"/>
        <v>0.02320633032</v>
      </c>
      <c r="AG411" s="126">
        <f t="shared" si="1643"/>
        <v>0.02398674836</v>
      </c>
      <c r="AH411" s="126">
        <f t="shared" si="1643"/>
        <v>0.3968113375</v>
      </c>
      <c r="AI411" s="126">
        <f t="shared" si="1643"/>
        <v>0.152336241</v>
      </c>
      <c r="AJ411" s="126">
        <f t="shared" si="1643"/>
        <v>0.1574592375</v>
      </c>
      <c r="AK411" s="126">
        <f t="shared" si="1643"/>
        <v>0.05848202441</v>
      </c>
      <c r="AL411" s="126">
        <f t="shared" si="1643"/>
        <v>0.06044874754</v>
      </c>
      <c r="AM411" s="126">
        <f t="shared" si="1643"/>
        <v>0.06248161065</v>
      </c>
      <c r="AN411" s="126">
        <f t="shared" si="1643"/>
        <v>0.02245130349</v>
      </c>
      <c r="AO411" s="126">
        <f t="shared" si="1643"/>
        <v>0.02320633032</v>
      </c>
      <c r="AP411" s="126">
        <f t="shared" si="1643"/>
        <v>0.02398674836</v>
      </c>
      <c r="AQ411" s="126">
        <f t="shared" si="1643"/>
        <v>0.02479341149</v>
      </c>
      <c r="AR411" s="126">
        <f t="shared" si="1643"/>
        <v>0.1473799231</v>
      </c>
      <c r="AS411" s="126">
        <f t="shared" si="1643"/>
        <v>0.05657928937</v>
      </c>
      <c r="AT411" s="126">
        <f t="shared" si="1643"/>
        <v>0.05848202441</v>
      </c>
      <c r="AU411" s="126">
        <f t="shared" si="1643"/>
        <v>0.02172084174</v>
      </c>
      <c r="AV411" s="126">
        <f t="shared" si="1643"/>
        <v>0.02245130349</v>
      </c>
      <c r="AW411" s="126">
        <f t="shared" si="1643"/>
        <v>0.02320633032</v>
      </c>
      <c r="AX411" s="126">
        <f t="shared" si="1643"/>
        <v>0.008338651319</v>
      </c>
      <c r="AY411" s="126">
        <f t="shared" si="1643"/>
        <v>0.008619076262</v>
      </c>
      <c r="AZ411" s="126">
        <f t="shared" si="1643"/>
        <v>0.008908931766</v>
      </c>
      <c r="BA411" s="126">
        <f t="shared" si="1643"/>
        <v>0.009208534974</v>
      </c>
      <c r="BB411" s="126">
        <f t="shared" si="1643"/>
        <v>0.152336241</v>
      </c>
      <c r="BC411" s="126">
        <f t="shared" si="1643"/>
        <v>0.05848202441</v>
      </c>
      <c r="BD411" s="126">
        <f t="shared" si="1643"/>
        <v>0.06044874754</v>
      </c>
      <c r="BE411" s="126">
        <f t="shared" si="1643"/>
        <v>0.02245130349</v>
      </c>
      <c r="BF411" s="126">
        <f t="shared" si="1643"/>
        <v>0.02320633032</v>
      </c>
      <c r="BG411" s="126">
        <f t="shared" si="1643"/>
        <v>0.02398674836</v>
      </c>
      <c r="BH411" s="126">
        <f t="shared" si="1643"/>
        <v>0.008619076262</v>
      </c>
      <c r="BI411" s="126">
        <f t="shared" si="1643"/>
        <v>0.008908931766</v>
      </c>
      <c r="BJ411" s="126">
        <f t="shared" si="1643"/>
        <v>0.009208534974</v>
      </c>
      <c r="BK411" s="126">
        <f t="shared" si="1643"/>
        <v>0.009518213698</v>
      </c>
      <c r="BL411" s="126">
        <f t="shared" si="1643"/>
        <v>0.1574592375</v>
      </c>
      <c r="BM411" s="126">
        <f t="shared" si="1643"/>
        <v>0.06044874754</v>
      </c>
      <c r="BN411" s="126">
        <f t="shared" si="1643"/>
        <v>0.06248161065</v>
      </c>
      <c r="BO411" s="126">
        <f t="shared" si="1643"/>
        <v>0.02320633032</v>
      </c>
      <c r="BP411" s="126">
        <f t="shared" si="1643"/>
        <v>0.02398674836</v>
      </c>
      <c r="BQ411" s="126">
        <f t="shared" si="1643"/>
        <v>0.02479341149</v>
      </c>
      <c r="BR411" s="126">
        <f t="shared" si="1643"/>
        <v>0.008908931766</v>
      </c>
      <c r="BS411" s="126">
        <f t="shared" si="1643"/>
        <v>0.009208534974</v>
      </c>
      <c r="BT411" s="126">
        <f t="shared" si="1643"/>
        <v>0.009518213698</v>
      </c>
      <c r="BU411" s="126">
        <f t="shared" si="1643"/>
        <v>0.009838306773</v>
      </c>
      <c r="BV411" s="126">
        <f t="shared" si="1643"/>
        <v>0.05657928937</v>
      </c>
      <c r="BW411" s="126">
        <f t="shared" si="1643"/>
        <v>0.02172084174</v>
      </c>
      <c r="BX411" s="126">
        <f t="shared" si="1643"/>
        <v>0.02245130349</v>
      </c>
      <c r="BY411" s="126">
        <f t="shared" si="1643"/>
        <v>0.008338651319</v>
      </c>
      <c r="BZ411" s="126">
        <f t="shared" si="1643"/>
        <v>0.008619076262</v>
      </c>
      <c r="CA411" s="126">
        <f t="shared" si="1643"/>
        <v>0.008908931766</v>
      </c>
      <c r="CB411" s="126">
        <f t="shared" si="1643"/>
        <v>0.003201215986</v>
      </c>
      <c r="CC411" s="126">
        <f t="shared" si="1643"/>
        <v>0.003308871382</v>
      </c>
      <c r="CD411" s="126">
        <f t="shared" si="1643"/>
        <v>0.003420147179</v>
      </c>
      <c r="CE411" s="126">
        <f t="shared" si="1643"/>
        <v>0.003535165129</v>
      </c>
      <c r="CF411" s="126">
        <f t="shared" si="1643"/>
        <v>0.05848202441</v>
      </c>
      <c r="CG411" s="126">
        <f t="shared" si="1643"/>
        <v>0.02245130349</v>
      </c>
      <c r="CH411" s="126">
        <f t="shared" si="1643"/>
        <v>0.02320633032</v>
      </c>
      <c r="CI411" s="126">
        <f t="shared" si="1643"/>
        <v>0.008619076262</v>
      </c>
      <c r="CJ411" s="126">
        <f t="shared" si="1643"/>
        <v>0.008908931766</v>
      </c>
      <c r="CK411" s="126">
        <f t="shared" si="1643"/>
        <v>0.009208534974</v>
      </c>
      <c r="CL411" s="126">
        <f t="shared" si="1643"/>
        <v>0.003308871382</v>
      </c>
      <c r="CM411" s="126">
        <f t="shared" si="1643"/>
        <v>0.003420147179</v>
      </c>
      <c r="CN411" s="126">
        <f t="shared" si="1643"/>
        <v>0.003535165129</v>
      </c>
      <c r="CO411" s="126">
        <f t="shared" si="1643"/>
        <v>0.003654051079</v>
      </c>
      <c r="CP411" s="126">
        <f t="shared" si="1643"/>
        <v>0.06044874754</v>
      </c>
      <c r="CQ411" s="126">
        <f t="shared" si="1643"/>
        <v>0.02320633032</v>
      </c>
      <c r="CR411" s="126">
        <f t="shared" si="1643"/>
        <v>0.02398674836</v>
      </c>
      <c r="CS411" s="126">
        <f t="shared" si="1643"/>
        <v>0.008908931766</v>
      </c>
      <c r="CT411" s="126">
        <f t="shared" si="1643"/>
        <v>0.009208534974</v>
      </c>
      <c r="CU411" s="126">
        <f t="shared" si="1643"/>
        <v>0.009518213698</v>
      </c>
      <c r="CV411" s="126">
        <f t="shared" si="1643"/>
        <v>0.003420147179</v>
      </c>
      <c r="CW411" s="126">
        <f t="shared" si="1643"/>
        <v>0.003535165129</v>
      </c>
      <c r="CX411" s="126">
        <f t="shared" si="1643"/>
        <v>0.003654051079</v>
      </c>
      <c r="CY411" s="126">
        <f t="shared" si="1643"/>
        <v>0.003776935108</v>
      </c>
      <c r="CZ411" s="126">
        <f t="shared" si="1643"/>
        <v>0.06248161065</v>
      </c>
      <c r="DA411" s="126">
        <f t="shared" si="1643"/>
        <v>0.02398674836</v>
      </c>
      <c r="DB411" s="126">
        <f t="shared" si="1643"/>
        <v>0.02479341149</v>
      </c>
      <c r="DC411" s="126">
        <f t="shared" si="1643"/>
        <v>0.009208534974</v>
      </c>
      <c r="DD411" s="126">
        <f t="shared" si="1643"/>
        <v>0.009518213698</v>
      </c>
      <c r="DE411" s="126">
        <f t="shared" si="1643"/>
        <v>0.009838306773</v>
      </c>
      <c r="DF411" s="126">
        <f t="shared" si="1643"/>
        <v>0.003535165129</v>
      </c>
      <c r="DG411" s="126">
        <f t="shared" si="1643"/>
        <v>0.003654051079</v>
      </c>
      <c r="DH411" s="126">
        <f t="shared" si="1643"/>
        <v>0.003776935108</v>
      </c>
      <c r="DI411" s="126">
        <f t="shared" si="1643"/>
        <v>0.003903951669</v>
      </c>
      <c r="DJ411" s="126">
        <f t="shared" ref="DJ411:DS411" si="1644">$A411*OFFSET($D411,0,DJ$3)</f>
        <v>0.3921126761</v>
      </c>
      <c r="DK411" s="126">
        <f t="shared" si="1644"/>
        <v>0.1505324205</v>
      </c>
      <c r="DL411" s="126">
        <f t="shared" si="1644"/>
        <v>0.1555947554</v>
      </c>
      <c r="DM411" s="126">
        <f t="shared" si="1644"/>
        <v>0.05778953605</v>
      </c>
      <c r="DN411" s="126">
        <f t="shared" si="1644"/>
        <v>0.05973297112</v>
      </c>
      <c r="DO411" s="126">
        <f t="shared" si="1644"/>
        <v>0.061741763</v>
      </c>
      <c r="DP411" s="126">
        <f t="shared" si="1644"/>
        <v>0.02218545657</v>
      </c>
      <c r="DQ411" s="126">
        <f t="shared" si="1644"/>
        <v>0.02293154309</v>
      </c>
      <c r="DR411" s="126">
        <f t="shared" si="1644"/>
        <v>0.02370272016</v>
      </c>
      <c r="DS411" s="126">
        <f t="shared" si="1644"/>
        <v>0.02449983155</v>
      </c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5">
        <f t="shared" ref="EF411:EO411" si="1645">D411*EF$3</f>
        <v>-0.002271078519</v>
      </c>
      <c r="EG411" s="125">
        <f t="shared" si="1645"/>
        <v>0.1700565066</v>
      </c>
      <c r="EH411" s="125">
        <f t="shared" si="1645"/>
        <v>0.2280850477</v>
      </c>
      <c r="EI411" s="125">
        <f t="shared" si="1645"/>
        <v>-0.05258628027</v>
      </c>
      <c r="EJ411" s="125">
        <f t="shared" si="1645"/>
        <v>0.08145933767</v>
      </c>
      <c r="EK411" s="125">
        <f t="shared" si="1645"/>
        <v>-0.03531661693</v>
      </c>
      <c r="EL411" s="125">
        <f t="shared" si="1645"/>
        <v>0.01930465273</v>
      </c>
      <c r="EM411" s="125">
        <f t="shared" si="1645"/>
        <v>-0.01778187631</v>
      </c>
      <c r="EN411" s="125">
        <f t="shared" si="1645"/>
        <v>-0.02052535569</v>
      </c>
      <c r="EO411" s="125">
        <f t="shared" si="1645"/>
        <v>0.02164227583</v>
      </c>
      <c r="EP411" s="127">
        <f t="shared" si="17"/>
        <v>0.3920666128</v>
      </c>
      <c r="EQ411" s="127">
        <v>-0.01993983432938118</v>
      </c>
      <c r="ER411" s="127">
        <f t="shared" si="18"/>
        <v>0.3921126761</v>
      </c>
      <c r="ES411" s="127">
        <f t="shared" si="19"/>
        <v>0.000000002121819384</v>
      </c>
      <c r="ET411" s="127">
        <f t="shared" si="20"/>
        <v>0.001699866669</v>
      </c>
    </row>
    <row r="412">
      <c r="A412" s="123">
        <f>'Yield Tabulations'!Z413</f>
        <v>0.4086892489</v>
      </c>
      <c r="B412" s="124">
        <f>'Yield Tabulations'!V413</f>
        <v>0.4242424242</v>
      </c>
      <c r="C412" s="124">
        <f>'Yield Tabulations'!W413</f>
        <v>0.382</v>
      </c>
      <c r="D412" s="125">
        <f t="shared" si="11"/>
        <v>1</v>
      </c>
      <c r="E412" s="125">
        <f t="shared" ref="E412:M412" si="1646">POWER($B412,E$1)*POWER($C412,E$2)</f>
        <v>0.382</v>
      </c>
      <c r="F412" s="125">
        <f t="shared" si="1646"/>
        <v>0.4242424242</v>
      </c>
      <c r="G412" s="125">
        <f t="shared" si="1646"/>
        <v>0.145924</v>
      </c>
      <c r="H412" s="125">
        <f t="shared" si="1646"/>
        <v>0.1620606061</v>
      </c>
      <c r="I412" s="125">
        <f t="shared" si="1646"/>
        <v>0.1799816345</v>
      </c>
      <c r="J412" s="125">
        <f t="shared" si="1646"/>
        <v>0.055742968</v>
      </c>
      <c r="K412" s="125">
        <f t="shared" si="1646"/>
        <v>0.06190715152</v>
      </c>
      <c r="L412" s="125">
        <f t="shared" si="1646"/>
        <v>0.06875298439</v>
      </c>
      <c r="M412" s="125">
        <f t="shared" si="1646"/>
        <v>0.07635584495</v>
      </c>
      <c r="N412" s="126">
        <f t="shared" ref="N412:DI412" si="1647">OFFSET($D412,0,N$2)*OFFSET($D412,0,N$3)</f>
        <v>1</v>
      </c>
      <c r="O412" s="126">
        <f t="shared" si="1647"/>
        <v>0.382</v>
      </c>
      <c r="P412" s="126">
        <f t="shared" si="1647"/>
        <v>0.4242424242</v>
      </c>
      <c r="Q412" s="126">
        <f t="shared" si="1647"/>
        <v>0.145924</v>
      </c>
      <c r="R412" s="126">
        <f t="shared" si="1647"/>
        <v>0.1620606061</v>
      </c>
      <c r="S412" s="126">
        <f t="shared" si="1647"/>
        <v>0.1799816345</v>
      </c>
      <c r="T412" s="126">
        <f t="shared" si="1647"/>
        <v>0.055742968</v>
      </c>
      <c r="U412" s="126">
        <f t="shared" si="1647"/>
        <v>0.06190715152</v>
      </c>
      <c r="V412" s="126">
        <f t="shared" si="1647"/>
        <v>0.06875298439</v>
      </c>
      <c r="W412" s="126">
        <f t="shared" si="1647"/>
        <v>0.07635584495</v>
      </c>
      <c r="X412" s="126">
        <f t="shared" si="1647"/>
        <v>0.382</v>
      </c>
      <c r="Y412" s="126">
        <f t="shared" si="1647"/>
        <v>0.145924</v>
      </c>
      <c r="Z412" s="126">
        <f t="shared" si="1647"/>
        <v>0.1620606061</v>
      </c>
      <c r="AA412" s="126">
        <f t="shared" si="1647"/>
        <v>0.055742968</v>
      </c>
      <c r="AB412" s="126">
        <f t="shared" si="1647"/>
        <v>0.06190715152</v>
      </c>
      <c r="AC412" s="126">
        <f t="shared" si="1647"/>
        <v>0.06875298439</v>
      </c>
      <c r="AD412" s="126">
        <f t="shared" si="1647"/>
        <v>0.02129381378</v>
      </c>
      <c r="AE412" s="126">
        <f t="shared" si="1647"/>
        <v>0.02364853188</v>
      </c>
      <c r="AF412" s="126">
        <f t="shared" si="1647"/>
        <v>0.02626364004</v>
      </c>
      <c r="AG412" s="126">
        <f t="shared" si="1647"/>
        <v>0.02916793277</v>
      </c>
      <c r="AH412" s="126">
        <f t="shared" si="1647"/>
        <v>0.4242424242</v>
      </c>
      <c r="AI412" s="126">
        <f t="shared" si="1647"/>
        <v>0.1620606061</v>
      </c>
      <c r="AJ412" s="126">
        <f t="shared" si="1647"/>
        <v>0.1799816345</v>
      </c>
      <c r="AK412" s="126">
        <f t="shared" si="1647"/>
        <v>0.06190715152</v>
      </c>
      <c r="AL412" s="126">
        <f t="shared" si="1647"/>
        <v>0.06875298439</v>
      </c>
      <c r="AM412" s="126">
        <f t="shared" si="1647"/>
        <v>0.07635584495</v>
      </c>
      <c r="AN412" s="126">
        <f t="shared" si="1647"/>
        <v>0.02364853188</v>
      </c>
      <c r="AO412" s="126">
        <f t="shared" si="1647"/>
        <v>0.02626364004</v>
      </c>
      <c r="AP412" s="126">
        <f t="shared" si="1647"/>
        <v>0.02916793277</v>
      </c>
      <c r="AQ412" s="126">
        <f t="shared" si="1647"/>
        <v>0.03239338877</v>
      </c>
      <c r="AR412" s="126">
        <f t="shared" si="1647"/>
        <v>0.145924</v>
      </c>
      <c r="AS412" s="126">
        <f t="shared" si="1647"/>
        <v>0.055742968</v>
      </c>
      <c r="AT412" s="126">
        <f t="shared" si="1647"/>
        <v>0.06190715152</v>
      </c>
      <c r="AU412" s="126">
        <f t="shared" si="1647"/>
        <v>0.02129381378</v>
      </c>
      <c r="AV412" s="126">
        <f t="shared" si="1647"/>
        <v>0.02364853188</v>
      </c>
      <c r="AW412" s="126">
        <f t="shared" si="1647"/>
        <v>0.02626364004</v>
      </c>
      <c r="AX412" s="126">
        <f t="shared" si="1647"/>
        <v>0.008134236862</v>
      </c>
      <c r="AY412" s="126">
        <f t="shared" si="1647"/>
        <v>0.009033739178</v>
      </c>
      <c r="AZ412" s="126">
        <f t="shared" si="1647"/>
        <v>0.01003271049</v>
      </c>
      <c r="BA412" s="126">
        <f t="shared" si="1647"/>
        <v>0.01114215032</v>
      </c>
      <c r="BB412" s="126">
        <f t="shared" si="1647"/>
        <v>0.1620606061</v>
      </c>
      <c r="BC412" s="126">
        <f t="shared" si="1647"/>
        <v>0.06190715152</v>
      </c>
      <c r="BD412" s="126">
        <f t="shared" si="1647"/>
        <v>0.06875298439</v>
      </c>
      <c r="BE412" s="126">
        <f t="shared" si="1647"/>
        <v>0.02364853188</v>
      </c>
      <c r="BF412" s="126">
        <f t="shared" si="1647"/>
        <v>0.02626364004</v>
      </c>
      <c r="BG412" s="126">
        <f t="shared" si="1647"/>
        <v>0.02916793277</v>
      </c>
      <c r="BH412" s="126">
        <f t="shared" si="1647"/>
        <v>0.009033739178</v>
      </c>
      <c r="BI412" s="126">
        <f t="shared" si="1647"/>
        <v>0.01003271049</v>
      </c>
      <c r="BJ412" s="126">
        <f t="shared" si="1647"/>
        <v>0.01114215032</v>
      </c>
      <c r="BK412" s="126">
        <f t="shared" si="1647"/>
        <v>0.01237427451</v>
      </c>
      <c r="BL412" s="126">
        <f t="shared" si="1647"/>
        <v>0.1799816345</v>
      </c>
      <c r="BM412" s="126">
        <f t="shared" si="1647"/>
        <v>0.06875298439</v>
      </c>
      <c r="BN412" s="126">
        <f t="shared" si="1647"/>
        <v>0.07635584495</v>
      </c>
      <c r="BO412" s="126">
        <f t="shared" si="1647"/>
        <v>0.02626364004</v>
      </c>
      <c r="BP412" s="126">
        <f t="shared" si="1647"/>
        <v>0.02916793277</v>
      </c>
      <c r="BQ412" s="126">
        <f t="shared" si="1647"/>
        <v>0.03239338877</v>
      </c>
      <c r="BR412" s="126">
        <f t="shared" si="1647"/>
        <v>0.01003271049</v>
      </c>
      <c r="BS412" s="126">
        <f t="shared" si="1647"/>
        <v>0.01114215032</v>
      </c>
      <c r="BT412" s="126">
        <f t="shared" si="1647"/>
        <v>0.01237427451</v>
      </c>
      <c r="BU412" s="126">
        <f t="shared" si="1647"/>
        <v>0.01374264978</v>
      </c>
      <c r="BV412" s="126">
        <f t="shared" si="1647"/>
        <v>0.055742968</v>
      </c>
      <c r="BW412" s="126">
        <f t="shared" si="1647"/>
        <v>0.02129381378</v>
      </c>
      <c r="BX412" s="126">
        <f t="shared" si="1647"/>
        <v>0.02364853188</v>
      </c>
      <c r="BY412" s="126">
        <f t="shared" si="1647"/>
        <v>0.008134236862</v>
      </c>
      <c r="BZ412" s="126">
        <f t="shared" si="1647"/>
        <v>0.009033739178</v>
      </c>
      <c r="CA412" s="126">
        <f t="shared" si="1647"/>
        <v>0.01003271049</v>
      </c>
      <c r="CB412" s="126">
        <f t="shared" si="1647"/>
        <v>0.003107278481</v>
      </c>
      <c r="CC412" s="126">
        <f t="shared" si="1647"/>
        <v>0.003450888366</v>
      </c>
      <c r="CD412" s="126">
        <f t="shared" si="1647"/>
        <v>0.003832495409</v>
      </c>
      <c r="CE412" s="126">
        <f t="shared" si="1647"/>
        <v>0.004256301422</v>
      </c>
      <c r="CF412" s="126">
        <f t="shared" si="1647"/>
        <v>0.06190715152</v>
      </c>
      <c r="CG412" s="126">
        <f t="shared" si="1647"/>
        <v>0.02364853188</v>
      </c>
      <c r="CH412" s="126">
        <f t="shared" si="1647"/>
        <v>0.02626364004</v>
      </c>
      <c r="CI412" s="126">
        <f t="shared" si="1647"/>
        <v>0.009033739178</v>
      </c>
      <c r="CJ412" s="126">
        <f t="shared" si="1647"/>
        <v>0.01003271049</v>
      </c>
      <c r="CK412" s="126">
        <f t="shared" si="1647"/>
        <v>0.01114215032</v>
      </c>
      <c r="CL412" s="126">
        <f t="shared" si="1647"/>
        <v>0.003450888366</v>
      </c>
      <c r="CM412" s="126">
        <f t="shared" si="1647"/>
        <v>0.003832495409</v>
      </c>
      <c r="CN412" s="126">
        <f t="shared" si="1647"/>
        <v>0.004256301422</v>
      </c>
      <c r="CO412" s="126">
        <f t="shared" si="1647"/>
        <v>0.004726972862</v>
      </c>
      <c r="CP412" s="126">
        <f t="shared" si="1647"/>
        <v>0.06875298439</v>
      </c>
      <c r="CQ412" s="126">
        <f t="shared" si="1647"/>
        <v>0.02626364004</v>
      </c>
      <c r="CR412" s="126">
        <f t="shared" si="1647"/>
        <v>0.02916793277</v>
      </c>
      <c r="CS412" s="126">
        <f t="shared" si="1647"/>
        <v>0.01003271049</v>
      </c>
      <c r="CT412" s="126">
        <f t="shared" si="1647"/>
        <v>0.01114215032</v>
      </c>
      <c r="CU412" s="126">
        <f t="shared" si="1647"/>
        <v>0.01237427451</v>
      </c>
      <c r="CV412" s="126">
        <f t="shared" si="1647"/>
        <v>0.003832495409</v>
      </c>
      <c r="CW412" s="126">
        <f t="shared" si="1647"/>
        <v>0.004256301422</v>
      </c>
      <c r="CX412" s="126">
        <f t="shared" si="1647"/>
        <v>0.004726972862</v>
      </c>
      <c r="CY412" s="126">
        <f t="shared" si="1647"/>
        <v>0.005249692216</v>
      </c>
      <c r="CZ412" s="126">
        <f t="shared" si="1647"/>
        <v>0.07635584495</v>
      </c>
      <c r="DA412" s="126">
        <f t="shared" si="1647"/>
        <v>0.02916793277</v>
      </c>
      <c r="DB412" s="126">
        <f t="shared" si="1647"/>
        <v>0.03239338877</v>
      </c>
      <c r="DC412" s="126">
        <f t="shared" si="1647"/>
        <v>0.01114215032</v>
      </c>
      <c r="DD412" s="126">
        <f t="shared" si="1647"/>
        <v>0.01237427451</v>
      </c>
      <c r="DE412" s="126">
        <f t="shared" si="1647"/>
        <v>0.01374264978</v>
      </c>
      <c r="DF412" s="126">
        <f t="shared" si="1647"/>
        <v>0.004256301422</v>
      </c>
      <c r="DG412" s="126">
        <f t="shared" si="1647"/>
        <v>0.004726972862</v>
      </c>
      <c r="DH412" s="126">
        <f t="shared" si="1647"/>
        <v>0.005249692216</v>
      </c>
      <c r="DI412" s="126">
        <f t="shared" si="1647"/>
        <v>0.005830215058</v>
      </c>
      <c r="DJ412" s="126">
        <f t="shared" ref="DJ412:DS412" si="1648">$A412*OFFSET($D412,0,DJ$3)</f>
        <v>0.4086892489</v>
      </c>
      <c r="DK412" s="126">
        <f t="shared" si="1648"/>
        <v>0.1561192931</v>
      </c>
      <c r="DL412" s="126">
        <f t="shared" si="1648"/>
        <v>0.1733833177</v>
      </c>
      <c r="DM412" s="126">
        <f t="shared" si="1648"/>
        <v>0.05963756996</v>
      </c>
      <c r="DN412" s="126">
        <f t="shared" si="1648"/>
        <v>0.06623242737</v>
      </c>
      <c r="DO412" s="126">
        <f t="shared" si="1648"/>
        <v>0.07355655903</v>
      </c>
      <c r="DP412" s="126">
        <f t="shared" si="1648"/>
        <v>0.02278155172</v>
      </c>
      <c r="DQ412" s="126">
        <f t="shared" si="1648"/>
        <v>0.02530078725</v>
      </c>
      <c r="DR412" s="126">
        <f t="shared" si="1648"/>
        <v>0.02809860555</v>
      </c>
      <c r="DS412" s="126">
        <f t="shared" si="1648"/>
        <v>0.03120581292</v>
      </c>
      <c r="DT412" s="126"/>
      <c r="DU412" s="126"/>
      <c r="DV412" s="126"/>
      <c r="DW412" s="126"/>
      <c r="DX412" s="126"/>
      <c r="DY412" s="126"/>
      <c r="DZ412" s="126"/>
      <c r="EA412" s="126"/>
      <c r="EB412" s="126"/>
      <c r="EC412" s="126"/>
      <c r="ED412" s="126"/>
      <c r="EE412" s="126"/>
      <c r="EF412" s="125">
        <f t="shared" ref="EF412:EO412" si="1649">D412*EF$3</f>
        <v>-0.002271078519</v>
      </c>
      <c r="EG412" s="125">
        <f t="shared" si="1649"/>
        <v>0.1692144526</v>
      </c>
      <c r="EH412" s="125">
        <f t="shared" si="1649"/>
        <v>0.2438522906</v>
      </c>
      <c r="EI412" s="125">
        <f t="shared" si="1649"/>
        <v>-0.05206679579</v>
      </c>
      <c r="EJ412" s="125">
        <f t="shared" si="1649"/>
        <v>0.08665928438</v>
      </c>
      <c r="EK412" s="125">
        <f t="shared" si="1649"/>
        <v>-0.04036817744</v>
      </c>
      <c r="EL412" s="125">
        <f t="shared" si="1649"/>
        <v>0.01901930285</v>
      </c>
      <c r="EM412" s="125">
        <f t="shared" si="1649"/>
        <v>-0.01882331061</v>
      </c>
      <c r="EN412" s="125">
        <f t="shared" si="1649"/>
        <v>-0.02334505704</v>
      </c>
      <c r="EO412" s="125">
        <f t="shared" si="1649"/>
        <v>0.02644800991</v>
      </c>
      <c r="EP412" s="127">
        <f t="shared" si="17"/>
        <v>0.408318921</v>
      </c>
      <c r="EQ412" s="127">
        <v>-0.01993983432938118</v>
      </c>
      <c r="ER412" s="127">
        <f t="shared" si="18"/>
        <v>0.4086892489</v>
      </c>
      <c r="ES412" s="127">
        <f t="shared" si="19"/>
        <v>0.0000001371427863</v>
      </c>
      <c r="ET412" s="127">
        <f t="shared" si="20"/>
        <v>0.0006077638272</v>
      </c>
    </row>
    <row r="413">
      <c r="A413" s="123">
        <f>'Yield Tabulations'!Z414</f>
        <v>0.3755905512</v>
      </c>
      <c r="B413" s="124">
        <f>'Yield Tabulations'!V414</f>
        <v>0.329015544</v>
      </c>
      <c r="C413" s="124">
        <f>'Yield Tabulations'!W414</f>
        <v>0.4477911647</v>
      </c>
      <c r="D413" s="125">
        <f t="shared" si="11"/>
        <v>1</v>
      </c>
      <c r="E413" s="125">
        <f t="shared" ref="E413:M413" si="1650">POWER($B413,E$1)*POWER($C413,E$2)</f>
        <v>0.4477911647</v>
      </c>
      <c r="F413" s="125">
        <f t="shared" si="1650"/>
        <v>0.329015544</v>
      </c>
      <c r="G413" s="125">
        <f t="shared" si="1650"/>
        <v>0.2005169271</v>
      </c>
      <c r="H413" s="125">
        <f t="shared" si="1650"/>
        <v>0.1473302537</v>
      </c>
      <c r="I413" s="125">
        <f t="shared" si="1650"/>
        <v>0.1082512282</v>
      </c>
      <c r="J413" s="125">
        <f t="shared" si="1650"/>
        <v>0.08978970834</v>
      </c>
      <c r="K413" s="125">
        <f t="shared" si="1650"/>
        <v>0.06597318587</v>
      </c>
      <c r="L413" s="125">
        <f t="shared" si="1650"/>
        <v>0.04847394356</v>
      </c>
      <c r="M413" s="125">
        <f t="shared" si="1650"/>
        <v>0.03561633675</v>
      </c>
      <c r="N413" s="126">
        <f t="shared" ref="N413:DI413" si="1651">OFFSET($D413,0,N$2)*OFFSET($D413,0,N$3)</f>
        <v>1</v>
      </c>
      <c r="O413" s="126">
        <f t="shared" si="1651"/>
        <v>0.4477911647</v>
      </c>
      <c r="P413" s="126">
        <f t="shared" si="1651"/>
        <v>0.329015544</v>
      </c>
      <c r="Q413" s="126">
        <f t="shared" si="1651"/>
        <v>0.2005169271</v>
      </c>
      <c r="R413" s="126">
        <f t="shared" si="1651"/>
        <v>0.1473302537</v>
      </c>
      <c r="S413" s="126">
        <f t="shared" si="1651"/>
        <v>0.1082512282</v>
      </c>
      <c r="T413" s="126">
        <f t="shared" si="1651"/>
        <v>0.08978970834</v>
      </c>
      <c r="U413" s="126">
        <f t="shared" si="1651"/>
        <v>0.06597318587</v>
      </c>
      <c r="V413" s="126">
        <f t="shared" si="1651"/>
        <v>0.04847394356</v>
      </c>
      <c r="W413" s="126">
        <f t="shared" si="1651"/>
        <v>0.03561633675</v>
      </c>
      <c r="X413" s="126">
        <f t="shared" si="1651"/>
        <v>0.4477911647</v>
      </c>
      <c r="Y413" s="126">
        <f t="shared" si="1651"/>
        <v>0.2005169271</v>
      </c>
      <c r="Z413" s="126">
        <f t="shared" si="1651"/>
        <v>0.1473302537</v>
      </c>
      <c r="AA413" s="126">
        <f t="shared" si="1651"/>
        <v>0.08978970834</v>
      </c>
      <c r="AB413" s="126">
        <f t="shared" si="1651"/>
        <v>0.06597318587</v>
      </c>
      <c r="AC413" s="126">
        <f t="shared" si="1651"/>
        <v>0.04847394356</v>
      </c>
      <c r="AD413" s="126">
        <f t="shared" si="1651"/>
        <v>0.04020703807</v>
      </c>
      <c r="AE413" s="126">
        <f t="shared" si="1651"/>
        <v>0.02954220974</v>
      </c>
      <c r="AF413" s="126">
        <f t="shared" si="1651"/>
        <v>0.02170620364</v>
      </c>
      <c r="AG413" s="126">
        <f t="shared" si="1651"/>
        <v>0.01594868091</v>
      </c>
      <c r="AH413" s="126">
        <f t="shared" si="1651"/>
        <v>0.329015544</v>
      </c>
      <c r="AI413" s="126">
        <f t="shared" si="1651"/>
        <v>0.1473302537</v>
      </c>
      <c r="AJ413" s="126">
        <f t="shared" si="1651"/>
        <v>0.1082512282</v>
      </c>
      <c r="AK413" s="126">
        <f t="shared" si="1651"/>
        <v>0.06597318587</v>
      </c>
      <c r="AL413" s="126">
        <f t="shared" si="1651"/>
        <v>0.04847394356</v>
      </c>
      <c r="AM413" s="126">
        <f t="shared" si="1651"/>
        <v>0.03561633675</v>
      </c>
      <c r="AN413" s="126">
        <f t="shared" si="1651"/>
        <v>0.02954220974</v>
      </c>
      <c r="AO413" s="126">
        <f t="shared" si="1651"/>
        <v>0.02170620364</v>
      </c>
      <c r="AP413" s="126">
        <f t="shared" si="1651"/>
        <v>0.01594868091</v>
      </c>
      <c r="AQ413" s="126">
        <f t="shared" si="1651"/>
        <v>0.01171832841</v>
      </c>
      <c r="AR413" s="126">
        <f t="shared" si="1651"/>
        <v>0.2005169271</v>
      </c>
      <c r="AS413" s="126">
        <f t="shared" si="1651"/>
        <v>0.08978970834</v>
      </c>
      <c r="AT413" s="126">
        <f t="shared" si="1651"/>
        <v>0.06597318587</v>
      </c>
      <c r="AU413" s="126">
        <f t="shared" si="1651"/>
        <v>0.04020703807</v>
      </c>
      <c r="AV413" s="126">
        <f t="shared" si="1651"/>
        <v>0.02954220974</v>
      </c>
      <c r="AW413" s="126">
        <f t="shared" si="1651"/>
        <v>0.02170620364</v>
      </c>
      <c r="AX413" s="126">
        <f t="shared" si="1651"/>
        <v>0.01800435641</v>
      </c>
      <c r="AY413" s="126">
        <f t="shared" si="1651"/>
        <v>0.01322874051</v>
      </c>
      <c r="AZ413" s="126">
        <f t="shared" si="1651"/>
        <v>0.009719846209</v>
      </c>
      <c r="BA413" s="126">
        <f t="shared" si="1651"/>
        <v>0.007141678401</v>
      </c>
      <c r="BB413" s="126">
        <f t="shared" si="1651"/>
        <v>0.1473302537</v>
      </c>
      <c r="BC413" s="126">
        <f t="shared" si="1651"/>
        <v>0.06597318587</v>
      </c>
      <c r="BD413" s="126">
        <f t="shared" si="1651"/>
        <v>0.04847394356</v>
      </c>
      <c r="BE413" s="126">
        <f t="shared" si="1651"/>
        <v>0.02954220974</v>
      </c>
      <c r="BF413" s="126">
        <f t="shared" si="1651"/>
        <v>0.02170620364</v>
      </c>
      <c r="BG413" s="126">
        <f t="shared" si="1651"/>
        <v>0.01594868091</v>
      </c>
      <c r="BH413" s="126">
        <f t="shared" si="1651"/>
        <v>0.01322874051</v>
      </c>
      <c r="BI413" s="126">
        <f t="shared" si="1651"/>
        <v>0.009719846209</v>
      </c>
      <c r="BJ413" s="126">
        <f t="shared" si="1651"/>
        <v>0.007141678401</v>
      </c>
      <c r="BK413" s="126">
        <f t="shared" si="1651"/>
        <v>0.005247363927</v>
      </c>
      <c r="BL413" s="126">
        <f t="shared" si="1651"/>
        <v>0.1082512282</v>
      </c>
      <c r="BM413" s="126">
        <f t="shared" si="1651"/>
        <v>0.04847394356</v>
      </c>
      <c r="BN413" s="126">
        <f t="shared" si="1651"/>
        <v>0.03561633675</v>
      </c>
      <c r="BO413" s="126">
        <f t="shared" si="1651"/>
        <v>0.02170620364</v>
      </c>
      <c r="BP413" s="126">
        <f t="shared" si="1651"/>
        <v>0.01594868091</v>
      </c>
      <c r="BQ413" s="126">
        <f t="shared" si="1651"/>
        <v>0.01171832841</v>
      </c>
      <c r="BR413" s="126">
        <f t="shared" si="1651"/>
        <v>0.009719846209</v>
      </c>
      <c r="BS413" s="126">
        <f t="shared" si="1651"/>
        <v>0.007141678401</v>
      </c>
      <c r="BT413" s="126">
        <f t="shared" si="1651"/>
        <v>0.005247363927</v>
      </c>
      <c r="BU413" s="126">
        <f t="shared" si="1651"/>
        <v>0.003855512198</v>
      </c>
      <c r="BV413" s="126">
        <f t="shared" si="1651"/>
        <v>0.08978970834</v>
      </c>
      <c r="BW413" s="126">
        <f t="shared" si="1651"/>
        <v>0.04020703807</v>
      </c>
      <c r="BX413" s="126">
        <f t="shared" si="1651"/>
        <v>0.02954220974</v>
      </c>
      <c r="BY413" s="126">
        <f t="shared" si="1651"/>
        <v>0.01800435641</v>
      </c>
      <c r="BZ413" s="126">
        <f t="shared" si="1651"/>
        <v>0.01322874051</v>
      </c>
      <c r="CA413" s="126">
        <f t="shared" si="1651"/>
        <v>0.009719846209</v>
      </c>
      <c r="CB413" s="126">
        <f t="shared" si="1651"/>
        <v>0.008062191724</v>
      </c>
      <c r="CC413" s="126">
        <f t="shared" si="1651"/>
        <v>0.005923713118</v>
      </c>
      <c r="CD413" s="126">
        <f t="shared" si="1651"/>
        <v>0.004352461254</v>
      </c>
      <c r="CE413" s="126">
        <f t="shared" si="1651"/>
        <v>0.003197980489</v>
      </c>
      <c r="CF413" s="126">
        <f t="shared" si="1651"/>
        <v>0.06597318587</v>
      </c>
      <c r="CG413" s="126">
        <f t="shared" si="1651"/>
        <v>0.02954220974</v>
      </c>
      <c r="CH413" s="126">
        <f t="shared" si="1651"/>
        <v>0.02170620364</v>
      </c>
      <c r="CI413" s="126">
        <f t="shared" si="1651"/>
        <v>0.01322874051</v>
      </c>
      <c r="CJ413" s="126">
        <f t="shared" si="1651"/>
        <v>0.009719846209</v>
      </c>
      <c r="CK413" s="126">
        <f t="shared" si="1651"/>
        <v>0.007141678401</v>
      </c>
      <c r="CL413" s="126">
        <f t="shared" si="1651"/>
        <v>0.005923713118</v>
      </c>
      <c r="CM413" s="126">
        <f t="shared" si="1651"/>
        <v>0.004352461254</v>
      </c>
      <c r="CN413" s="126">
        <f t="shared" si="1651"/>
        <v>0.003197980489</v>
      </c>
      <c r="CO413" s="126">
        <f t="shared" si="1651"/>
        <v>0.002349723204</v>
      </c>
      <c r="CP413" s="126">
        <f t="shared" si="1651"/>
        <v>0.04847394356</v>
      </c>
      <c r="CQ413" s="126">
        <f t="shared" si="1651"/>
        <v>0.02170620364</v>
      </c>
      <c r="CR413" s="126">
        <f t="shared" si="1651"/>
        <v>0.01594868091</v>
      </c>
      <c r="CS413" s="126">
        <f t="shared" si="1651"/>
        <v>0.009719846209</v>
      </c>
      <c r="CT413" s="126">
        <f t="shared" si="1651"/>
        <v>0.007141678401</v>
      </c>
      <c r="CU413" s="126">
        <f t="shared" si="1651"/>
        <v>0.005247363927</v>
      </c>
      <c r="CV413" s="126">
        <f t="shared" si="1651"/>
        <v>0.004352461254</v>
      </c>
      <c r="CW413" s="126">
        <f t="shared" si="1651"/>
        <v>0.003197980489</v>
      </c>
      <c r="CX413" s="126">
        <f t="shared" si="1651"/>
        <v>0.002349723204</v>
      </c>
      <c r="CY413" s="126">
        <f t="shared" si="1651"/>
        <v>0.001726464297</v>
      </c>
      <c r="CZ413" s="126">
        <f t="shared" si="1651"/>
        <v>0.03561633675</v>
      </c>
      <c r="DA413" s="126">
        <f t="shared" si="1651"/>
        <v>0.01594868091</v>
      </c>
      <c r="DB413" s="126">
        <f t="shared" si="1651"/>
        <v>0.01171832841</v>
      </c>
      <c r="DC413" s="126">
        <f t="shared" si="1651"/>
        <v>0.007141678401</v>
      </c>
      <c r="DD413" s="126">
        <f t="shared" si="1651"/>
        <v>0.005247363927</v>
      </c>
      <c r="DE413" s="126">
        <f t="shared" si="1651"/>
        <v>0.003855512198</v>
      </c>
      <c r="DF413" s="126">
        <f t="shared" si="1651"/>
        <v>0.003197980489</v>
      </c>
      <c r="DG413" s="126">
        <f t="shared" si="1651"/>
        <v>0.002349723204</v>
      </c>
      <c r="DH413" s="126">
        <f t="shared" si="1651"/>
        <v>0.001726464297</v>
      </c>
      <c r="DI413" s="126">
        <f t="shared" si="1651"/>
        <v>0.001268523443</v>
      </c>
      <c r="DJ413" s="126">
        <f t="shared" ref="DJ413:DS413" si="1652">$A413*OFFSET($D413,0,DJ$3)</f>
        <v>0.3755905512</v>
      </c>
      <c r="DK413" s="126">
        <f t="shared" si="1652"/>
        <v>0.1681861303</v>
      </c>
      <c r="DL413" s="126">
        <f t="shared" si="1652"/>
        <v>0.1235751295</v>
      </c>
      <c r="DM413" s="126">
        <f t="shared" si="1652"/>
        <v>0.07531226319</v>
      </c>
      <c r="DN413" s="126">
        <f t="shared" si="1652"/>
        <v>0.05533585118</v>
      </c>
      <c r="DO413" s="126">
        <f t="shared" si="1652"/>
        <v>0.04065813847</v>
      </c>
      <c r="DP413" s="126">
        <f t="shared" si="1652"/>
        <v>0.03372416605</v>
      </c>
      <c r="DQ413" s="126">
        <f t="shared" si="1652"/>
        <v>0.02477890525</v>
      </c>
      <c r="DR413" s="126">
        <f t="shared" si="1652"/>
        <v>0.01820635518</v>
      </c>
      <c r="DS413" s="126">
        <f t="shared" si="1652"/>
        <v>0.01337715955</v>
      </c>
      <c r="DT413" s="126"/>
      <c r="DU413" s="126"/>
      <c r="DV413" s="126"/>
      <c r="DW413" s="126"/>
      <c r="DX413" s="126"/>
      <c r="DY413" s="126"/>
      <c r="DZ413" s="126"/>
      <c r="EA413" s="126"/>
      <c r="EB413" s="126"/>
      <c r="EC413" s="126"/>
      <c r="ED413" s="126"/>
      <c r="EE413" s="126"/>
      <c r="EF413" s="125">
        <f t="shared" ref="EF413:EO413" si="1653">D413*EF$3</f>
        <v>-0.002271078519</v>
      </c>
      <c r="EG413" s="125">
        <f t="shared" si="1653"/>
        <v>0.1983579498</v>
      </c>
      <c r="EH413" s="125">
        <f t="shared" si="1653"/>
        <v>0.189116386</v>
      </c>
      <c r="EI413" s="125">
        <f t="shared" si="1653"/>
        <v>-0.07154596844</v>
      </c>
      <c r="EJ413" s="125">
        <f t="shared" si="1653"/>
        <v>0.07878246701</v>
      </c>
      <c r="EK413" s="125">
        <f t="shared" si="1653"/>
        <v>-0.0242797261</v>
      </c>
      <c r="EL413" s="125">
        <f t="shared" si="1653"/>
        <v>0.03063592982</v>
      </c>
      <c r="EM413" s="125">
        <f t="shared" si="1653"/>
        <v>-0.02005961734</v>
      </c>
      <c r="EN413" s="125">
        <f t="shared" si="1653"/>
        <v>-0.01645931427</v>
      </c>
      <c r="EO413" s="125">
        <f t="shared" si="1653"/>
        <v>0.01233672717</v>
      </c>
      <c r="EP413" s="127">
        <f t="shared" si="17"/>
        <v>0.3746137551</v>
      </c>
      <c r="EQ413" s="127">
        <v>-0.01993983432938118</v>
      </c>
      <c r="ER413" s="127">
        <f t="shared" si="18"/>
        <v>0.3755905512</v>
      </c>
      <c r="ES413" s="127">
        <f t="shared" si="19"/>
        <v>0.0000009541305639</v>
      </c>
      <c r="ET413" s="127">
        <f t="shared" si="20"/>
        <v>0.003335243171</v>
      </c>
    </row>
    <row r="414">
      <c r="A414" s="123">
        <f>'Yield Tabulations'!Z415</f>
        <v>0.3570159858</v>
      </c>
      <c r="B414" s="124">
        <f>'Yield Tabulations'!V415</f>
        <v>0.3498542274</v>
      </c>
      <c r="C414" s="124">
        <f>'Yield Tabulations'!W415</f>
        <v>0.3681818182</v>
      </c>
      <c r="D414" s="125">
        <f t="shared" si="11"/>
        <v>1</v>
      </c>
      <c r="E414" s="125">
        <f t="shared" ref="E414:M414" si="1654">POWER($B414,E$1)*POWER($C414,E$2)</f>
        <v>0.3681818182</v>
      </c>
      <c r="F414" s="125">
        <f t="shared" si="1654"/>
        <v>0.3498542274</v>
      </c>
      <c r="G414" s="125">
        <f t="shared" si="1654"/>
        <v>0.1355578512</v>
      </c>
      <c r="H414" s="125">
        <f t="shared" si="1654"/>
        <v>0.1288099655</v>
      </c>
      <c r="I414" s="125">
        <f t="shared" si="1654"/>
        <v>0.1223979804</v>
      </c>
      <c r="J414" s="125">
        <f t="shared" si="1654"/>
        <v>0.04990993614</v>
      </c>
      <c r="K414" s="125">
        <f t="shared" si="1654"/>
        <v>0.04742548731</v>
      </c>
      <c r="L414" s="125">
        <f t="shared" si="1654"/>
        <v>0.04506471098</v>
      </c>
      <c r="M414" s="125">
        <f t="shared" si="1654"/>
        <v>0.04282145088</v>
      </c>
      <c r="N414" s="126">
        <f t="shared" ref="N414:DI414" si="1655">OFFSET($D414,0,N$2)*OFFSET($D414,0,N$3)</f>
        <v>1</v>
      </c>
      <c r="O414" s="126">
        <f t="shared" si="1655"/>
        <v>0.3681818182</v>
      </c>
      <c r="P414" s="126">
        <f t="shared" si="1655"/>
        <v>0.3498542274</v>
      </c>
      <c r="Q414" s="126">
        <f t="shared" si="1655"/>
        <v>0.1355578512</v>
      </c>
      <c r="R414" s="126">
        <f t="shared" si="1655"/>
        <v>0.1288099655</v>
      </c>
      <c r="S414" s="126">
        <f t="shared" si="1655"/>
        <v>0.1223979804</v>
      </c>
      <c r="T414" s="126">
        <f t="shared" si="1655"/>
        <v>0.04990993614</v>
      </c>
      <c r="U414" s="126">
        <f t="shared" si="1655"/>
        <v>0.04742548731</v>
      </c>
      <c r="V414" s="126">
        <f t="shared" si="1655"/>
        <v>0.04506471098</v>
      </c>
      <c r="W414" s="126">
        <f t="shared" si="1655"/>
        <v>0.04282145088</v>
      </c>
      <c r="X414" s="126">
        <f t="shared" si="1655"/>
        <v>0.3681818182</v>
      </c>
      <c r="Y414" s="126">
        <f t="shared" si="1655"/>
        <v>0.1355578512</v>
      </c>
      <c r="Z414" s="126">
        <f t="shared" si="1655"/>
        <v>0.1288099655</v>
      </c>
      <c r="AA414" s="126">
        <f t="shared" si="1655"/>
        <v>0.04990993614</v>
      </c>
      <c r="AB414" s="126">
        <f t="shared" si="1655"/>
        <v>0.04742548731</v>
      </c>
      <c r="AC414" s="126">
        <f t="shared" si="1655"/>
        <v>0.04506471098</v>
      </c>
      <c r="AD414" s="126">
        <f t="shared" si="1655"/>
        <v>0.01837593103</v>
      </c>
      <c r="AE414" s="126">
        <f t="shared" si="1655"/>
        <v>0.01746120215</v>
      </c>
      <c r="AF414" s="126">
        <f t="shared" si="1655"/>
        <v>0.01659200722</v>
      </c>
      <c r="AG414" s="126">
        <f t="shared" si="1655"/>
        <v>0.01576607964</v>
      </c>
      <c r="AH414" s="126">
        <f t="shared" si="1655"/>
        <v>0.3498542274</v>
      </c>
      <c r="AI414" s="126">
        <f t="shared" si="1655"/>
        <v>0.1288099655</v>
      </c>
      <c r="AJ414" s="126">
        <f t="shared" si="1655"/>
        <v>0.1223979804</v>
      </c>
      <c r="AK414" s="126">
        <f t="shared" si="1655"/>
        <v>0.04742548731</v>
      </c>
      <c r="AL414" s="126">
        <f t="shared" si="1655"/>
        <v>0.04506471098</v>
      </c>
      <c r="AM414" s="126">
        <f t="shared" si="1655"/>
        <v>0.04282145088</v>
      </c>
      <c r="AN414" s="126">
        <f t="shared" si="1655"/>
        <v>0.01746120215</v>
      </c>
      <c r="AO414" s="126">
        <f t="shared" si="1655"/>
        <v>0.01659200722</v>
      </c>
      <c r="AP414" s="126">
        <f t="shared" si="1655"/>
        <v>0.01576607964</v>
      </c>
      <c r="AQ414" s="126">
        <f t="shared" si="1655"/>
        <v>0.01498126561</v>
      </c>
      <c r="AR414" s="126">
        <f t="shared" si="1655"/>
        <v>0.1355578512</v>
      </c>
      <c r="AS414" s="126">
        <f t="shared" si="1655"/>
        <v>0.04990993614</v>
      </c>
      <c r="AT414" s="126">
        <f t="shared" si="1655"/>
        <v>0.04742548731</v>
      </c>
      <c r="AU414" s="126">
        <f t="shared" si="1655"/>
        <v>0.01837593103</v>
      </c>
      <c r="AV414" s="126">
        <f t="shared" si="1655"/>
        <v>0.01746120215</v>
      </c>
      <c r="AW414" s="126">
        <f t="shared" si="1655"/>
        <v>0.01659200722</v>
      </c>
      <c r="AX414" s="126">
        <f t="shared" si="1655"/>
        <v>0.006765683698</v>
      </c>
      <c r="AY414" s="126">
        <f t="shared" si="1655"/>
        <v>0.006428897154</v>
      </c>
      <c r="AZ414" s="126">
        <f t="shared" si="1655"/>
        <v>0.006108875387</v>
      </c>
      <c r="BA414" s="126">
        <f t="shared" si="1655"/>
        <v>0.005804783868</v>
      </c>
      <c r="BB414" s="126">
        <f t="shared" si="1655"/>
        <v>0.1288099655</v>
      </c>
      <c r="BC414" s="126">
        <f t="shared" si="1655"/>
        <v>0.04742548731</v>
      </c>
      <c r="BD414" s="126">
        <f t="shared" si="1655"/>
        <v>0.04506471098</v>
      </c>
      <c r="BE414" s="126">
        <f t="shared" si="1655"/>
        <v>0.01746120215</v>
      </c>
      <c r="BF414" s="126">
        <f t="shared" si="1655"/>
        <v>0.01659200722</v>
      </c>
      <c r="BG414" s="126">
        <f t="shared" si="1655"/>
        <v>0.01576607964</v>
      </c>
      <c r="BH414" s="126">
        <f t="shared" si="1655"/>
        <v>0.006428897154</v>
      </c>
      <c r="BI414" s="126">
        <f t="shared" si="1655"/>
        <v>0.006108875387</v>
      </c>
      <c r="BJ414" s="126">
        <f t="shared" si="1655"/>
        <v>0.005804783868</v>
      </c>
      <c r="BK414" s="126">
        <f t="shared" si="1655"/>
        <v>0.005515829612</v>
      </c>
      <c r="BL414" s="126">
        <f t="shared" si="1655"/>
        <v>0.1223979804</v>
      </c>
      <c r="BM414" s="126">
        <f t="shared" si="1655"/>
        <v>0.04506471098</v>
      </c>
      <c r="BN414" s="126">
        <f t="shared" si="1655"/>
        <v>0.04282145088</v>
      </c>
      <c r="BO414" s="126">
        <f t="shared" si="1655"/>
        <v>0.01659200722</v>
      </c>
      <c r="BP414" s="126">
        <f t="shared" si="1655"/>
        <v>0.01576607964</v>
      </c>
      <c r="BQ414" s="126">
        <f t="shared" si="1655"/>
        <v>0.01498126561</v>
      </c>
      <c r="BR414" s="126">
        <f t="shared" si="1655"/>
        <v>0.006108875387</v>
      </c>
      <c r="BS414" s="126">
        <f t="shared" si="1655"/>
        <v>0.005804783868</v>
      </c>
      <c r="BT414" s="126">
        <f t="shared" si="1655"/>
        <v>0.005515829612</v>
      </c>
      <c r="BU414" s="126">
        <f t="shared" si="1655"/>
        <v>0.005241259107</v>
      </c>
      <c r="BV414" s="126">
        <f t="shared" si="1655"/>
        <v>0.04990993614</v>
      </c>
      <c r="BW414" s="126">
        <f t="shared" si="1655"/>
        <v>0.01837593103</v>
      </c>
      <c r="BX414" s="126">
        <f t="shared" si="1655"/>
        <v>0.01746120215</v>
      </c>
      <c r="BY414" s="126">
        <f t="shared" si="1655"/>
        <v>0.006765683698</v>
      </c>
      <c r="BZ414" s="126">
        <f t="shared" si="1655"/>
        <v>0.006428897154</v>
      </c>
      <c r="CA414" s="126">
        <f t="shared" si="1655"/>
        <v>0.006108875387</v>
      </c>
      <c r="CB414" s="126">
        <f t="shared" si="1655"/>
        <v>0.002491001725</v>
      </c>
      <c r="CC414" s="126">
        <f t="shared" si="1655"/>
        <v>0.002367003043</v>
      </c>
      <c r="CD414" s="126">
        <f t="shared" si="1655"/>
        <v>0.002249176847</v>
      </c>
      <c r="CE414" s="126">
        <f t="shared" si="1655"/>
        <v>0.002137215879</v>
      </c>
      <c r="CF414" s="126">
        <f t="shared" si="1655"/>
        <v>0.04742548731</v>
      </c>
      <c r="CG414" s="126">
        <f t="shared" si="1655"/>
        <v>0.01746120215</v>
      </c>
      <c r="CH414" s="126">
        <f t="shared" si="1655"/>
        <v>0.01659200722</v>
      </c>
      <c r="CI414" s="126">
        <f t="shared" si="1655"/>
        <v>0.006428897154</v>
      </c>
      <c r="CJ414" s="126">
        <f t="shared" si="1655"/>
        <v>0.006108875387</v>
      </c>
      <c r="CK414" s="126">
        <f t="shared" si="1655"/>
        <v>0.005804783868</v>
      </c>
      <c r="CL414" s="126">
        <f t="shared" si="1655"/>
        <v>0.002367003043</v>
      </c>
      <c r="CM414" s="126">
        <f t="shared" si="1655"/>
        <v>0.002249176847</v>
      </c>
      <c r="CN414" s="126">
        <f t="shared" si="1655"/>
        <v>0.002137215879</v>
      </c>
      <c r="CO414" s="126">
        <f t="shared" si="1655"/>
        <v>0.002030828176</v>
      </c>
      <c r="CP414" s="126">
        <f t="shared" si="1655"/>
        <v>0.04506471098</v>
      </c>
      <c r="CQ414" s="126">
        <f t="shared" si="1655"/>
        <v>0.01659200722</v>
      </c>
      <c r="CR414" s="126">
        <f t="shared" si="1655"/>
        <v>0.01576607964</v>
      </c>
      <c r="CS414" s="126">
        <f t="shared" si="1655"/>
        <v>0.006108875387</v>
      </c>
      <c r="CT414" s="126">
        <f t="shared" si="1655"/>
        <v>0.005804783868</v>
      </c>
      <c r="CU414" s="126">
        <f t="shared" si="1655"/>
        <v>0.005515829612</v>
      </c>
      <c r="CV414" s="126">
        <f t="shared" si="1655"/>
        <v>0.002249176847</v>
      </c>
      <c r="CW414" s="126">
        <f t="shared" si="1655"/>
        <v>0.002137215879</v>
      </c>
      <c r="CX414" s="126">
        <f t="shared" si="1655"/>
        <v>0.002030828176</v>
      </c>
      <c r="CY414" s="126">
        <f t="shared" si="1655"/>
        <v>0.001929736308</v>
      </c>
      <c r="CZ414" s="126">
        <f t="shared" si="1655"/>
        <v>0.04282145088</v>
      </c>
      <c r="DA414" s="126">
        <f t="shared" si="1655"/>
        <v>0.01576607964</v>
      </c>
      <c r="DB414" s="126">
        <f t="shared" si="1655"/>
        <v>0.01498126561</v>
      </c>
      <c r="DC414" s="126">
        <f t="shared" si="1655"/>
        <v>0.005804783868</v>
      </c>
      <c r="DD414" s="126">
        <f t="shared" si="1655"/>
        <v>0.005515829612</v>
      </c>
      <c r="DE414" s="126">
        <f t="shared" si="1655"/>
        <v>0.005241259107</v>
      </c>
      <c r="DF414" s="126">
        <f t="shared" si="1655"/>
        <v>0.002137215879</v>
      </c>
      <c r="DG414" s="126">
        <f t="shared" si="1655"/>
        <v>0.002030828176</v>
      </c>
      <c r="DH414" s="126">
        <f t="shared" si="1655"/>
        <v>0.001929736308</v>
      </c>
      <c r="DI414" s="126">
        <f t="shared" si="1655"/>
        <v>0.001833676656</v>
      </c>
      <c r="DJ414" s="126">
        <f t="shared" ref="DJ414:DS414" si="1656">$A414*OFFSET($D414,0,DJ$3)</f>
        <v>0.3570159858</v>
      </c>
      <c r="DK414" s="126">
        <f t="shared" si="1656"/>
        <v>0.1314467948</v>
      </c>
      <c r="DL414" s="126">
        <f t="shared" si="1656"/>
        <v>0.1249035519</v>
      </c>
      <c r="DM414" s="126">
        <f t="shared" si="1656"/>
        <v>0.04839631989</v>
      </c>
      <c r="DN414" s="126">
        <f t="shared" si="1656"/>
        <v>0.04598721683</v>
      </c>
      <c r="DO414" s="126">
        <f t="shared" si="1656"/>
        <v>0.04369803564</v>
      </c>
      <c r="DP414" s="126">
        <f t="shared" si="1656"/>
        <v>0.01781864505</v>
      </c>
      <c r="DQ414" s="126">
        <f t="shared" si="1656"/>
        <v>0.01693165711</v>
      </c>
      <c r="DR414" s="126">
        <f t="shared" si="1656"/>
        <v>0.01608882221</v>
      </c>
      <c r="DS414" s="126">
        <f t="shared" si="1656"/>
        <v>0.0152879425</v>
      </c>
      <c r="DT414" s="126"/>
      <c r="DU414" s="126"/>
      <c r="DV414" s="126"/>
      <c r="DW414" s="126"/>
      <c r="DX414" s="126"/>
      <c r="DY414" s="126"/>
      <c r="DZ414" s="126"/>
      <c r="EA414" s="126"/>
      <c r="EB414" s="126"/>
      <c r="EC414" s="126"/>
      <c r="ED414" s="126"/>
      <c r="EE414" s="126"/>
      <c r="EF414" s="125">
        <f t="shared" ref="EF414:EO414" si="1657">D414*EF$3</f>
        <v>-0.002271078519</v>
      </c>
      <c r="EG414" s="125">
        <f t="shared" si="1657"/>
        <v>0.1630934158</v>
      </c>
      <c r="EH414" s="125">
        <f t="shared" si="1657"/>
        <v>0.2010943504</v>
      </c>
      <c r="EI414" s="125">
        <f t="shared" si="1657"/>
        <v>-0.04836807488</v>
      </c>
      <c r="EJ414" s="125">
        <f t="shared" si="1657"/>
        <v>0.06887904289</v>
      </c>
      <c r="EK414" s="125">
        <f t="shared" si="1657"/>
        <v>-0.02745270875</v>
      </c>
      <c r="EL414" s="125">
        <f t="shared" si="1657"/>
        <v>0.01702909308</v>
      </c>
      <c r="EM414" s="125">
        <f t="shared" si="1657"/>
        <v>-0.01442005741</v>
      </c>
      <c r="EN414" s="125">
        <f t="shared" si="1657"/>
        <v>-0.01530171028</v>
      </c>
      <c r="EO414" s="125">
        <f t="shared" si="1657"/>
        <v>0.01483242256</v>
      </c>
      <c r="EP414" s="127">
        <f t="shared" si="17"/>
        <v>0.3571146949</v>
      </c>
      <c r="EQ414" s="127">
        <v>-0.01993983432938118</v>
      </c>
      <c r="ER414" s="127">
        <f t="shared" si="18"/>
        <v>0.3570159858</v>
      </c>
      <c r="ES414" s="127">
        <f t="shared" si="19"/>
        <v>0.000000009743489589</v>
      </c>
      <c r="ET414" s="127">
        <f t="shared" si="20"/>
        <v>0.005825678062</v>
      </c>
    </row>
    <row r="415">
      <c r="A415" s="123">
        <f>'Yield Tabulations'!Z416</f>
        <v>0.3201483313</v>
      </c>
      <c r="B415" s="124">
        <f>'Yield Tabulations'!V416</f>
        <v>0.3615221987</v>
      </c>
      <c r="C415" s="124">
        <f>'Yield Tabulations'!W416</f>
        <v>0.2619047619</v>
      </c>
      <c r="D415" s="125">
        <f t="shared" si="11"/>
        <v>1</v>
      </c>
      <c r="E415" s="125">
        <f t="shared" ref="E415:M415" si="1658">POWER($B415,E$1)*POWER($C415,E$2)</f>
        <v>0.2619047619</v>
      </c>
      <c r="F415" s="125">
        <f t="shared" si="1658"/>
        <v>0.3615221987</v>
      </c>
      <c r="G415" s="125">
        <f t="shared" si="1658"/>
        <v>0.06859410431</v>
      </c>
      <c r="H415" s="125">
        <f t="shared" si="1658"/>
        <v>0.09468438538</v>
      </c>
      <c r="I415" s="125">
        <f t="shared" si="1658"/>
        <v>0.1306983002</v>
      </c>
      <c r="J415" s="125">
        <f t="shared" si="1658"/>
        <v>0.01796512256</v>
      </c>
      <c r="K415" s="125">
        <f t="shared" si="1658"/>
        <v>0.02479829141</v>
      </c>
      <c r="L415" s="125">
        <f t="shared" si="1658"/>
        <v>0.03423050719</v>
      </c>
      <c r="M415" s="125">
        <f t="shared" si="1658"/>
        <v>0.04725033685</v>
      </c>
      <c r="N415" s="126">
        <f t="shared" ref="N415:DI415" si="1659">OFFSET($D415,0,N$2)*OFFSET($D415,0,N$3)</f>
        <v>1</v>
      </c>
      <c r="O415" s="126">
        <f t="shared" si="1659"/>
        <v>0.2619047619</v>
      </c>
      <c r="P415" s="126">
        <f t="shared" si="1659"/>
        <v>0.3615221987</v>
      </c>
      <c r="Q415" s="126">
        <f t="shared" si="1659"/>
        <v>0.06859410431</v>
      </c>
      <c r="R415" s="126">
        <f t="shared" si="1659"/>
        <v>0.09468438538</v>
      </c>
      <c r="S415" s="126">
        <f t="shared" si="1659"/>
        <v>0.1306983002</v>
      </c>
      <c r="T415" s="126">
        <f t="shared" si="1659"/>
        <v>0.01796512256</v>
      </c>
      <c r="U415" s="126">
        <f t="shared" si="1659"/>
        <v>0.02479829141</v>
      </c>
      <c r="V415" s="126">
        <f t="shared" si="1659"/>
        <v>0.03423050719</v>
      </c>
      <c r="W415" s="126">
        <f t="shared" si="1659"/>
        <v>0.04725033685</v>
      </c>
      <c r="X415" s="126">
        <f t="shared" si="1659"/>
        <v>0.2619047619</v>
      </c>
      <c r="Y415" s="126">
        <f t="shared" si="1659"/>
        <v>0.06859410431</v>
      </c>
      <c r="Z415" s="126">
        <f t="shared" si="1659"/>
        <v>0.09468438538</v>
      </c>
      <c r="AA415" s="126">
        <f t="shared" si="1659"/>
        <v>0.01796512256</v>
      </c>
      <c r="AB415" s="126">
        <f t="shared" si="1659"/>
        <v>0.02479829141</v>
      </c>
      <c r="AC415" s="126">
        <f t="shared" si="1659"/>
        <v>0.03423050719</v>
      </c>
      <c r="AD415" s="126">
        <f t="shared" si="1659"/>
        <v>0.004705151146</v>
      </c>
      <c r="AE415" s="126">
        <f t="shared" si="1659"/>
        <v>0.006494790607</v>
      </c>
      <c r="AF415" s="126">
        <f t="shared" si="1659"/>
        <v>0.008965132835</v>
      </c>
      <c r="AG415" s="126">
        <f t="shared" si="1659"/>
        <v>0.01237508822</v>
      </c>
      <c r="AH415" s="126">
        <f t="shared" si="1659"/>
        <v>0.3615221987</v>
      </c>
      <c r="AI415" s="126">
        <f t="shared" si="1659"/>
        <v>0.09468438538</v>
      </c>
      <c r="AJ415" s="126">
        <f t="shared" si="1659"/>
        <v>0.1306983002</v>
      </c>
      <c r="AK415" s="126">
        <f t="shared" si="1659"/>
        <v>0.02479829141</v>
      </c>
      <c r="AL415" s="126">
        <f t="shared" si="1659"/>
        <v>0.03423050719</v>
      </c>
      <c r="AM415" s="126">
        <f t="shared" si="1659"/>
        <v>0.04725033685</v>
      </c>
      <c r="AN415" s="126">
        <f t="shared" si="1659"/>
        <v>0.006494790607</v>
      </c>
      <c r="AO415" s="126">
        <f t="shared" si="1659"/>
        <v>0.008965132835</v>
      </c>
      <c r="AP415" s="126">
        <f t="shared" si="1659"/>
        <v>0.01237508822</v>
      </c>
      <c r="AQ415" s="126">
        <f t="shared" si="1659"/>
        <v>0.01708204567</v>
      </c>
      <c r="AR415" s="126">
        <f t="shared" si="1659"/>
        <v>0.06859410431</v>
      </c>
      <c r="AS415" s="126">
        <f t="shared" si="1659"/>
        <v>0.01796512256</v>
      </c>
      <c r="AT415" s="126">
        <f t="shared" si="1659"/>
        <v>0.02479829141</v>
      </c>
      <c r="AU415" s="126">
        <f t="shared" si="1659"/>
        <v>0.004705151146</v>
      </c>
      <c r="AV415" s="126">
        <f t="shared" si="1659"/>
        <v>0.006494790607</v>
      </c>
      <c r="AW415" s="126">
        <f t="shared" si="1659"/>
        <v>0.008965132835</v>
      </c>
      <c r="AX415" s="126">
        <f t="shared" si="1659"/>
        <v>0.001232301491</v>
      </c>
      <c r="AY415" s="126">
        <f t="shared" si="1659"/>
        <v>0.001701016588</v>
      </c>
      <c r="AZ415" s="126">
        <f t="shared" si="1659"/>
        <v>0.002348010981</v>
      </c>
      <c r="BA415" s="126">
        <f t="shared" si="1659"/>
        <v>0.003241094534</v>
      </c>
      <c r="BB415" s="126">
        <f t="shared" si="1659"/>
        <v>0.09468438538</v>
      </c>
      <c r="BC415" s="126">
        <f t="shared" si="1659"/>
        <v>0.02479829141</v>
      </c>
      <c r="BD415" s="126">
        <f t="shared" si="1659"/>
        <v>0.03423050719</v>
      </c>
      <c r="BE415" s="126">
        <f t="shared" si="1659"/>
        <v>0.006494790607</v>
      </c>
      <c r="BF415" s="126">
        <f t="shared" si="1659"/>
        <v>0.008965132835</v>
      </c>
      <c r="BG415" s="126">
        <f t="shared" si="1659"/>
        <v>0.01237508822</v>
      </c>
      <c r="BH415" s="126">
        <f t="shared" si="1659"/>
        <v>0.001701016588</v>
      </c>
      <c r="BI415" s="126">
        <f t="shared" si="1659"/>
        <v>0.002348010981</v>
      </c>
      <c r="BJ415" s="126">
        <f t="shared" si="1659"/>
        <v>0.003241094534</v>
      </c>
      <c r="BK415" s="126">
        <f t="shared" si="1659"/>
        <v>0.004473869104</v>
      </c>
      <c r="BL415" s="126">
        <f t="shared" si="1659"/>
        <v>0.1306983002</v>
      </c>
      <c r="BM415" s="126">
        <f t="shared" si="1659"/>
        <v>0.03423050719</v>
      </c>
      <c r="BN415" s="126">
        <f t="shared" si="1659"/>
        <v>0.04725033685</v>
      </c>
      <c r="BO415" s="126">
        <f t="shared" si="1659"/>
        <v>0.008965132835</v>
      </c>
      <c r="BP415" s="126">
        <f t="shared" si="1659"/>
        <v>0.01237508822</v>
      </c>
      <c r="BQ415" s="126">
        <f t="shared" si="1659"/>
        <v>0.01708204567</v>
      </c>
      <c r="BR415" s="126">
        <f t="shared" si="1659"/>
        <v>0.002348010981</v>
      </c>
      <c r="BS415" s="126">
        <f t="shared" si="1659"/>
        <v>0.003241094534</v>
      </c>
      <c r="BT415" s="126">
        <f t="shared" si="1659"/>
        <v>0.004473869104</v>
      </c>
      <c r="BU415" s="126">
        <f t="shared" si="1659"/>
        <v>0.006175538709</v>
      </c>
      <c r="BV415" s="126">
        <f t="shared" si="1659"/>
        <v>0.01796512256</v>
      </c>
      <c r="BW415" s="126">
        <f t="shared" si="1659"/>
        <v>0.004705151146</v>
      </c>
      <c r="BX415" s="126">
        <f t="shared" si="1659"/>
        <v>0.006494790607</v>
      </c>
      <c r="BY415" s="126">
        <f t="shared" si="1659"/>
        <v>0.001232301491</v>
      </c>
      <c r="BZ415" s="126">
        <f t="shared" si="1659"/>
        <v>0.001701016588</v>
      </c>
      <c r="CA415" s="126">
        <f t="shared" si="1659"/>
        <v>0.002348010981</v>
      </c>
      <c r="CB415" s="126">
        <f t="shared" si="1659"/>
        <v>0.0003227456285</v>
      </c>
      <c r="CC415" s="126">
        <f t="shared" si="1659"/>
        <v>0.0004455043444</v>
      </c>
      <c r="CD415" s="126">
        <f t="shared" si="1659"/>
        <v>0.0006149552568</v>
      </c>
      <c r="CE415" s="126">
        <f t="shared" si="1659"/>
        <v>0.0008488580924</v>
      </c>
      <c r="CF415" s="126">
        <f t="shared" si="1659"/>
        <v>0.02479829141</v>
      </c>
      <c r="CG415" s="126">
        <f t="shared" si="1659"/>
        <v>0.006494790607</v>
      </c>
      <c r="CH415" s="126">
        <f t="shared" si="1659"/>
        <v>0.008965132835</v>
      </c>
      <c r="CI415" s="126">
        <f t="shared" si="1659"/>
        <v>0.001701016588</v>
      </c>
      <c r="CJ415" s="126">
        <f t="shared" si="1659"/>
        <v>0.002348010981</v>
      </c>
      <c r="CK415" s="126">
        <f t="shared" si="1659"/>
        <v>0.003241094534</v>
      </c>
      <c r="CL415" s="126">
        <f t="shared" si="1659"/>
        <v>0.0004455043444</v>
      </c>
      <c r="CM415" s="126">
        <f t="shared" si="1659"/>
        <v>0.0006149552568</v>
      </c>
      <c r="CN415" s="126">
        <f t="shared" si="1659"/>
        <v>0.0008488580924</v>
      </c>
      <c r="CO415" s="126">
        <f t="shared" si="1659"/>
        <v>0.001171727622</v>
      </c>
      <c r="CP415" s="126">
        <f t="shared" si="1659"/>
        <v>0.03423050719</v>
      </c>
      <c r="CQ415" s="126">
        <f t="shared" si="1659"/>
        <v>0.008965132835</v>
      </c>
      <c r="CR415" s="126">
        <f t="shared" si="1659"/>
        <v>0.01237508822</v>
      </c>
      <c r="CS415" s="126">
        <f t="shared" si="1659"/>
        <v>0.002348010981</v>
      </c>
      <c r="CT415" s="126">
        <f t="shared" si="1659"/>
        <v>0.003241094534</v>
      </c>
      <c r="CU415" s="126">
        <f t="shared" si="1659"/>
        <v>0.004473869104</v>
      </c>
      <c r="CV415" s="126">
        <f t="shared" si="1659"/>
        <v>0.0006149552568</v>
      </c>
      <c r="CW415" s="126">
        <f t="shared" si="1659"/>
        <v>0.0008488580924</v>
      </c>
      <c r="CX415" s="126">
        <f t="shared" si="1659"/>
        <v>0.001171727622</v>
      </c>
      <c r="CY415" s="126">
        <f t="shared" si="1659"/>
        <v>0.001617402995</v>
      </c>
      <c r="CZ415" s="126">
        <f t="shared" si="1659"/>
        <v>0.04725033685</v>
      </c>
      <c r="DA415" s="126">
        <f t="shared" si="1659"/>
        <v>0.01237508822</v>
      </c>
      <c r="DB415" s="126">
        <f t="shared" si="1659"/>
        <v>0.01708204567</v>
      </c>
      <c r="DC415" s="126">
        <f t="shared" si="1659"/>
        <v>0.003241094534</v>
      </c>
      <c r="DD415" s="126">
        <f t="shared" si="1659"/>
        <v>0.004473869104</v>
      </c>
      <c r="DE415" s="126">
        <f t="shared" si="1659"/>
        <v>0.006175538709</v>
      </c>
      <c r="DF415" s="126">
        <f t="shared" si="1659"/>
        <v>0.0008488580924</v>
      </c>
      <c r="DG415" s="126">
        <f t="shared" si="1659"/>
        <v>0.001171727622</v>
      </c>
      <c r="DH415" s="126">
        <f t="shared" si="1659"/>
        <v>0.001617402995</v>
      </c>
      <c r="DI415" s="126">
        <f t="shared" si="1659"/>
        <v>0.002232594332</v>
      </c>
      <c r="DJ415" s="126">
        <f t="shared" ref="DJ415:DS415" si="1660">$A415*OFFSET($D415,0,DJ$3)</f>
        <v>0.3201483313</v>
      </c>
      <c r="DK415" s="126">
        <f t="shared" si="1660"/>
        <v>0.08384837248</v>
      </c>
      <c r="DL415" s="126">
        <f t="shared" si="1660"/>
        <v>0.1157407286</v>
      </c>
      <c r="DM415" s="126">
        <f t="shared" si="1660"/>
        <v>0.02196028803</v>
      </c>
      <c r="DN415" s="126">
        <f t="shared" si="1660"/>
        <v>0.03031304798</v>
      </c>
      <c r="DO415" s="126">
        <f t="shared" si="1660"/>
        <v>0.0418428427</v>
      </c>
      <c r="DP415" s="126">
        <f t="shared" si="1660"/>
        <v>0.005751504008</v>
      </c>
      <c r="DQ415" s="126">
        <f t="shared" si="1660"/>
        <v>0.007939131613</v>
      </c>
      <c r="DR415" s="126">
        <f t="shared" si="1660"/>
        <v>0.01095883976</v>
      </c>
      <c r="DS415" s="126">
        <f t="shared" si="1660"/>
        <v>0.01512711649</v>
      </c>
      <c r="DT415" s="126"/>
      <c r="DU415" s="126"/>
      <c r="DV415" s="126"/>
      <c r="DW415" s="126"/>
      <c r="DX415" s="126"/>
      <c r="DY415" s="126"/>
      <c r="DZ415" s="126"/>
      <c r="EA415" s="126"/>
      <c r="EB415" s="126"/>
      <c r="EC415" s="126"/>
      <c r="ED415" s="126"/>
      <c r="EE415" s="126"/>
      <c r="EF415" s="125">
        <f t="shared" ref="EF415:EO415" si="1661">D415*EF$3</f>
        <v>-0.002271078519</v>
      </c>
      <c r="EG415" s="125">
        <f t="shared" si="1661"/>
        <v>0.1160158925</v>
      </c>
      <c r="EH415" s="125">
        <f t="shared" si="1661"/>
        <v>0.2078010383</v>
      </c>
      <c r="EI415" s="125">
        <f t="shared" si="1661"/>
        <v>-0.02447489941</v>
      </c>
      <c r="EJ415" s="125">
        <f t="shared" si="1661"/>
        <v>0.05063094159</v>
      </c>
      <c r="EK415" s="125">
        <f t="shared" si="1661"/>
        <v>-0.02931439192</v>
      </c>
      <c r="EL415" s="125">
        <f t="shared" si="1661"/>
        <v>0.006129636058</v>
      </c>
      <c r="EM415" s="125">
        <f t="shared" si="1661"/>
        <v>-0.007540097234</v>
      </c>
      <c r="EN415" s="125">
        <f t="shared" si="1661"/>
        <v>-0.01162295935</v>
      </c>
      <c r="EO415" s="125">
        <f t="shared" si="1661"/>
        <v>0.01636649268</v>
      </c>
      <c r="EP415" s="127">
        <f t="shared" si="17"/>
        <v>0.3217205747</v>
      </c>
      <c r="EQ415" s="127">
        <v>-0.01993983432938118</v>
      </c>
      <c r="ER415" s="127">
        <f t="shared" si="18"/>
        <v>0.3201483313</v>
      </c>
      <c r="ES415" s="127">
        <f t="shared" si="19"/>
        <v>0.000002471949355</v>
      </c>
      <c r="ET415" s="127">
        <f t="shared" si="20"/>
        <v>0.01281283277</v>
      </c>
    </row>
    <row r="416">
      <c r="A416" s="123">
        <f>'Yield Tabulations'!Z417</f>
        <v>0.3604651163</v>
      </c>
      <c r="B416" s="124">
        <f>'Yield Tabulations'!V417</f>
        <v>0.4063926941</v>
      </c>
      <c r="C416" s="124">
        <f>'Yield Tabulations'!W417</f>
        <v>0.28</v>
      </c>
      <c r="D416" s="125">
        <f t="shared" si="11"/>
        <v>1</v>
      </c>
      <c r="E416" s="125">
        <f t="shared" ref="E416:M416" si="1662">POWER($B416,E$1)*POWER($C416,E$2)</f>
        <v>0.28</v>
      </c>
      <c r="F416" s="125">
        <f t="shared" si="1662"/>
        <v>0.4063926941</v>
      </c>
      <c r="G416" s="125">
        <f t="shared" si="1662"/>
        <v>0.0784</v>
      </c>
      <c r="H416" s="125">
        <f t="shared" si="1662"/>
        <v>0.1137899543</v>
      </c>
      <c r="I416" s="125">
        <f t="shared" si="1662"/>
        <v>0.1651550218</v>
      </c>
      <c r="J416" s="125">
        <f t="shared" si="1662"/>
        <v>0.021952</v>
      </c>
      <c r="K416" s="125">
        <f t="shared" si="1662"/>
        <v>0.03186118721</v>
      </c>
      <c r="L416" s="125">
        <f t="shared" si="1662"/>
        <v>0.0462434061</v>
      </c>
      <c r="M416" s="125">
        <f t="shared" si="1662"/>
        <v>0.06711779424</v>
      </c>
      <c r="N416" s="126">
        <f t="shared" ref="N416:DI416" si="1663">OFFSET($D416,0,N$2)*OFFSET($D416,0,N$3)</f>
        <v>1</v>
      </c>
      <c r="O416" s="126">
        <f t="shared" si="1663"/>
        <v>0.28</v>
      </c>
      <c r="P416" s="126">
        <f t="shared" si="1663"/>
        <v>0.4063926941</v>
      </c>
      <c r="Q416" s="126">
        <f t="shared" si="1663"/>
        <v>0.0784</v>
      </c>
      <c r="R416" s="126">
        <f t="shared" si="1663"/>
        <v>0.1137899543</v>
      </c>
      <c r="S416" s="126">
        <f t="shared" si="1663"/>
        <v>0.1651550218</v>
      </c>
      <c r="T416" s="126">
        <f t="shared" si="1663"/>
        <v>0.021952</v>
      </c>
      <c r="U416" s="126">
        <f t="shared" si="1663"/>
        <v>0.03186118721</v>
      </c>
      <c r="V416" s="126">
        <f t="shared" si="1663"/>
        <v>0.0462434061</v>
      </c>
      <c r="W416" s="126">
        <f t="shared" si="1663"/>
        <v>0.06711779424</v>
      </c>
      <c r="X416" s="126">
        <f t="shared" si="1663"/>
        <v>0.28</v>
      </c>
      <c r="Y416" s="126">
        <f t="shared" si="1663"/>
        <v>0.0784</v>
      </c>
      <c r="Z416" s="126">
        <f t="shared" si="1663"/>
        <v>0.1137899543</v>
      </c>
      <c r="AA416" s="126">
        <f t="shared" si="1663"/>
        <v>0.021952</v>
      </c>
      <c r="AB416" s="126">
        <f t="shared" si="1663"/>
        <v>0.03186118721</v>
      </c>
      <c r="AC416" s="126">
        <f t="shared" si="1663"/>
        <v>0.0462434061</v>
      </c>
      <c r="AD416" s="126">
        <f t="shared" si="1663"/>
        <v>0.00614656</v>
      </c>
      <c r="AE416" s="126">
        <f t="shared" si="1663"/>
        <v>0.00892113242</v>
      </c>
      <c r="AF416" s="126">
        <f t="shared" si="1663"/>
        <v>0.01294815371</v>
      </c>
      <c r="AG416" s="126">
        <f t="shared" si="1663"/>
        <v>0.01879298239</v>
      </c>
      <c r="AH416" s="126">
        <f t="shared" si="1663"/>
        <v>0.4063926941</v>
      </c>
      <c r="AI416" s="126">
        <f t="shared" si="1663"/>
        <v>0.1137899543</v>
      </c>
      <c r="AJ416" s="126">
        <f t="shared" si="1663"/>
        <v>0.1651550218</v>
      </c>
      <c r="AK416" s="126">
        <f t="shared" si="1663"/>
        <v>0.03186118721</v>
      </c>
      <c r="AL416" s="126">
        <f t="shared" si="1663"/>
        <v>0.0462434061</v>
      </c>
      <c r="AM416" s="126">
        <f t="shared" si="1663"/>
        <v>0.06711779424</v>
      </c>
      <c r="AN416" s="126">
        <f t="shared" si="1663"/>
        <v>0.00892113242</v>
      </c>
      <c r="AO416" s="126">
        <f t="shared" si="1663"/>
        <v>0.01294815371</v>
      </c>
      <c r="AP416" s="126">
        <f t="shared" si="1663"/>
        <v>0.01879298239</v>
      </c>
      <c r="AQ416" s="126">
        <f t="shared" si="1663"/>
        <v>0.02727618122</v>
      </c>
      <c r="AR416" s="126">
        <f t="shared" si="1663"/>
        <v>0.0784</v>
      </c>
      <c r="AS416" s="126">
        <f t="shared" si="1663"/>
        <v>0.021952</v>
      </c>
      <c r="AT416" s="126">
        <f t="shared" si="1663"/>
        <v>0.03186118721</v>
      </c>
      <c r="AU416" s="126">
        <f t="shared" si="1663"/>
        <v>0.00614656</v>
      </c>
      <c r="AV416" s="126">
        <f t="shared" si="1663"/>
        <v>0.00892113242</v>
      </c>
      <c r="AW416" s="126">
        <f t="shared" si="1663"/>
        <v>0.01294815371</v>
      </c>
      <c r="AX416" s="126">
        <f t="shared" si="1663"/>
        <v>0.0017210368</v>
      </c>
      <c r="AY416" s="126">
        <f t="shared" si="1663"/>
        <v>0.002497917078</v>
      </c>
      <c r="AZ416" s="126">
        <f t="shared" si="1663"/>
        <v>0.003625483038</v>
      </c>
      <c r="BA416" s="126">
        <f t="shared" si="1663"/>
        <v>0.005262035069</v>
      </c>
      <c r="BB416" s="126">
        <f t="shared" si="1663"/>
        <v>0.1137899543</v>
      </c>
      <c r="BC416" s="126">
        <f t="shared" si="1663"/>
        <v>0.03186118721</v>
      </c>
      <c r="BD416" s="126">
        <f t="shared" si="1663"/>
        <v>0.0462434061</v>
      </c>
      <c r="BE416" s="126">
        <f t="shared" si="1663"/>
        <v>0.00892113242</v>
      </c>
      <c r="BF416" s="126">
        <f t="shared" si="1663"/>
        <v>0.01294815371</v>
      </c>
      <c r="BG416" s="126">
        <f t="shared" si="1663"/>
        <v>0.01879298239</v>
      </c>
      <c r="BH416" s="126">
        <f t="shared" si="1663"/>
        <v>0.002497917078</v>
      </c>
      <c r="BI416" s="126">
        <f t="shared" si="1663"/>
        <v>0.003625483038</v>
      </c>
      <c r="BJ416" s="126">
        <f t="shared" si="1663"/>
        <v>0.005262035069</v>
      </c>
      <c r="BK416" s="126">
        <f t="shared" si="1663"/>
        <v>0.007637330742</v>
      </c>
      <c r="BL416" s="126">
        <f t="shared" si="1663"/>
        <v>0.1651550218</v>
      </c>
      <c r="BM416" s="126">
        <f t="shared" si="1663"/>
        <v>0.0462434061</v>
      </c>
      <c r="BN416" s="126">
        <f t="shared" si="1663"/>
        <v>0.06711779424</v>
      </c>
      <c r="BO416" s="126">
        <f t="shared" si="1663"/>
        <v>0.01294815371</v>
      </c>
      <c r="BP416" s="126">
        <f t="shared" si="1663"/>
        <v>0.01879298239</v>
      </c>
      <c r="BQ416" s="126">
        <f t="shared" si="1663"/>
        <v>0.02727618122</v>
      </c>
      <c r="BR416" s="126">
        <f t="shared" si="1663"/>
        <v>0.003625483038</v>
      </c>
      <c r="BS416" s="126">
        <f t="shared" si="1663"/>
        <v>0.005262035069</v>
      </c>
      <c r="BT416" s="126">
        <f t="shared" si="1663"/>
        <v>0.007637330742</v>
      </c>
      <c r="BU416" s="126">
        <f t="shared" si="1663"/>
        <v>0.01108484077</v>
      </c>
      <c r="BV416" s="126">
        <f t="shared" si="1663"/>
        <v>0.021952</v>
      </c>
      <c r="BW416" s="126">
        <f t="shared" si="1663"/>
        <v>0.00614656</v>
      </c>
      <c r="BX416" s="126">
        <f t="shared" si="1663"/>
        <v>0.00892113242</v>
      </c>
      <c r="BY416" s="126">
        <f t="shared" si="1663"/>
        <v>0.0017210368</v>
      </c>
      <c r="BZ416" s="126">
        <f t="shared" si="1663"/>
        <v>0.002497917078</v>
      </c>
      <c r="CA416" s="126">
        <f t="shared" si="1663"/>
        <v>0.003625483038</v>
      </c>
      <c r="CB416" s="126">
        <f t="shared" si="1663"/>
        <v>0.000481890304</v>
      </c>
      <c r="CC416" s="126">
        <f t="shared" si="1663"/>
        <v>0.0006994167817</v>
      </c>
      <c r="CD416" s="126">
        <f t="shared" si="1663"/>
        <v>0.001015135251</v>
      </c>
      <c r="CE416" s="126">
        <f t="shared" si="1663"/>
        <v>0.001473369819</v>
      </c>
      <c r="CF416" s="126">
        <f t="shared" si="1663"/>
        <v>0.03186118721</v>
      </c>
      <c r="CG416" s="126">
        <f t="shared" si="1663"/>
        <v>0.00892113242</v>
      </c>
      <c r="CH416" s="126">
        <f t="shared" si="1663"/>
        <v>0.01294815371</v>
      </c>
      <c r="CI416" s="126">
        <f t="shared" si="1663"/>
        <v>0.002497917078</v>
      </c>
      <c r="CJ416" s="126">
        <f t="shared" si="1663"/>
        <v>0.003625483038</v>
      </c>
      <c r="CK416" s="126">
        <f t="shared" si="1663"/>
        <v>0.005262035069</v>
      </c>
      <c r="CL416" s="126">
        <f t="shared" si="1663"/>
        <v>0.0006994167817</v>
      </c>
      <c r="CM416" s="126">
        <f t="shared" si="1663"/>
        <v>0.001015135251</v>
      </c>
      <c r="CN416" s="126">
        <f t="shared" si="1663"/>
        <v>0.001473369819</v>
      </c>
      <c r="CO416" s="126">
        <f t="shared" si="1663"/>
        <v>0.002138452608</v>
      </c>
      <c r="CP416" s="126">
        <f t="shared" si="1663"/>
        <v>0.0462434061</v>
      </c>
      <c r="CQ416" s="126">
        <f t="shared" si="1663"/>
        <v>0.01294815371</v>
      </c>
      <c r="CR416" s="126">
        <f t="shared" si="1663"/>
        <v>0.01879298239</v>
      </c>
      <c r="CS416" s="126">
        <f t="shared" si="1663"/>
        <v>0.003625483038</v>
      </c>
      <c r="CT416" s="126">
        <f t="shared" si="1663"/>
        <v>0.005262035069</v>
      </c>
      <c r="CU416" s="126">
        <f t="shared" si="1663"/>
        <v>0.007637330742</v>
      </c>
      <c r="CV416" s="126">
        <f t="shared" si="1663"/>
        <v>0.001015135251</v>
      </c>
      <c r="CW416" s="126">
        <f t="shared" si="1663"/>
        <v>0.001473369819</v>
      </c>
      <c r="CX416" s="126">
        <f t="shared" si="1663"/>
        <v>0.002138452608</v>
      </c>
      <c r="CY416" s="126">
        <f t="shared" si="1663"/>
        <v>0.003103755416</v>
      </c>
      <c r="CZ416" s="126">
        <f t="shared" si="1663"/>
        <v>0.06711779424</v>
      </c>
      <c r="DA416" s="126">
        <f t="shared" si="1663"/>
        <v>0.01879298239</v>
      </c>
      <c r="DB416" s="126">
        <f t="shared" si="1663"/>
        <v>0.02727618122</v>
      </c>
      <c r="DC416" s="126">
        <f t="shared" si="1663"/>
        <v>0.005262035069</v>
      </c>
      <c r="DD416" s="126">
        <f t="shared" si="1663"/>
        <v>0.007637330742</v>
      </c>
      <c r="DE416" s="126">
        <f t="shared" si="1663"/>
        <v>0.01108484077</v>
      </c>
      <c r="DF416" s="126">
        <f t="shared" si="1663"/>
        <v>0.001473369819</v>
      </c>
      <c r="DG416" s="126">
        <f t="shared" si="1663"/>
        <v>0.002138452608</v>
      </c>
      <c r="DH416" s="126">
        <f t="shared" si="1663"/>
        <v>0.003103755416</v>
      </c>
      <c r="DI416" s="126">
        <f t="shared" si="1663"/>
        <v>0.004504798304</v>
      </c>
      <c r="DJ416" s="126">
        <f t="shared" ref="DJ416:DS416" si="1664">$A416*OFFSET($D416,0,DJ$3)</f>
        <v>0.3604651163</v>
      </c>
      <c r="DK416" s="126">
        <f t="shared" si="1664"/>
        <v>0.1009302326</v>
      </c>
      <c r="DL416" s="126">
        <f t="shared" si="1664"/>
        <v>0.1464903897</v>
      </c>
      <c r="DM416" s="126">
        <f t="shared" si="1664"/>
        <v>0.02826046512</v>
      </c>
      <c r="DN416" s="126">
        <f t="shared" si="1664"/>
        <v>0.04101730912</v>
      </c>
      <c r="DO416" s="126">
        <f t="shared" si="1664"/>
        <v>0.05953262413</v>
      </c>
      <c r="DP416" s="126">
        <f t="shared" si="1664"/>
        <v>0.007912930233</v>
      </c>
      <c r="DQ416" s="126">
        <f t="shared" si="1664"/>
        <v>0.01148484655</v>
      </c>
      <c r="DR416" s="126">
        <f t="shared" si="1664"/>
        <v>0.01666913476</v>
      </c>
      <c r="DS416" s="126">
        <f t="shared" si="1664"/>
        <v>0.02419362351</v>
      </c>
      <c r="DT416" s="126"/>
      <c r="DU416" s="126"/>
      <c r="DV416" s="126"/>
      <c r="DW416" s="126"/>
      <c r="DX416" s="126"/>
      <c r="DY416" s="126"/>
      <c r="DZ416" s="126"/>
      <c r="EA416" s="126"/>
      <c r="EB416" s="126"/>
      <c r="EC416" s="126"/>
      <c r="ED416" s="126"/>
      <c r="EE416" s="126"/>
      <c r="EF416" s="125">
        <f t="shared" ref="EF416:EO416" si="1665">D416*EF$3</f>
        <v>-0.002271078519</v>
      </c>
      <c r="EG416" s="125">
        <f t="shared" si="1665"/>
        <v>0.124031536</v>
      </c>
      <c r="EH416" s="125">
        <f t="shared" si="1665"/>
        <v>0.2335923605</v>
      </c>
      <c r="EI416" s="125">
        <f t="shared" si="1665"/>
        <v>-0.02797371776</v>
      </c>
      <c r="EJ416" s="125">
        <f t="shared" si="1665"/>
        <v>0.06084733516</v>
      </c>
      <c r="EK416" s="125">
        <f t="shared" si="1665"/>
        <v>-0.03704270851</v>
      </c>
      <c r="EL416" s="125">
        <f t="shared" si="1665"/>
        <v>0.007489944492</v>
      </c>
      <c r="EM416" s="125">
        <f t="shared" si="1665"/>
        <v>-0.009687621038</v>
      </c>
      <c r="EN416" s="125">
        <f t="shared" si="1665"/>
        <v>-0.01570193589</v>
      </c>
      <c r="EO416" s="125">
        <f t="shared" si="1665"/>
        <v>0.02324814935</v>
      </c>
      <c r="EP416" s="127">
        <f t="shared" si="17"/>
        <v>0.3565322638</v>
      </c>
      <c r="EQ416" s="127">
        <v>-0.01993983432938118</v>
      </c>
      <c r="ER416" s="127">
        <f t="shared" si="18"/>
        <v>0.3604651163</v>
      </c>
      <c r="ES416" s="127">
        <f t="shared" si="19"/>
        <v>0.0000154673287</v>
      </c>
      <c r="ET416" s="127">
        <f t="shared" si="20"/>
        <v>0.005311057002</v>
      </c>
    </row>
    <row r="417">
      <c r="A417" s="123">
        <f>'Yield Tabulations'!Z418</f>
        <v>0.3563218391</v>
      </c>
      <c r="B417" s="124">
        <f>'Yield Tabulations'!V418</f>
        <v>0.4075342466</v>
      </c>
      <c r="C417" s="124">
        <f>'Yield Tabulations'!W418</f>
        <v>0.2913043478</v>
      </c>
      <c r="D417" s="125">
        <f t="shared" si="11"/>
        <v>1</v>
      </c>
      <c r="E417" s="125">
        <f t="shared" ref="E417:M417" si="1666">POWER($B417,E$1)*POWER($C417,E$2)</f>
        <v>0.2913043478</v>
      </c>
      <c r="F417" s="125">
        <f t="shared" si="1666"/>
        <v>0.4075342466</v>
      </c>
      <c r="G417" s="125">
        <f t="shared" si="1666"/>
        <v>0.08485822306</v>
      </c>
      <c r="H417" s="125">
        <f t="shared" si="1666"/>
        <v>0.1187164979</v>
      </c>
      <c r="I417" s="125">
        <f t="shared" si="1666"/>
        <v>0.1660841621</v>
      </c>
      <c r="J417" s="125">
        <f t="shared" si="1666"/>
        <v>0.02471956933</v>
      </c>
      <c r="K417" s="125">
        <f t="shared" si="1666"/>
        <v>0.034582632</v>
      </c>
      <c r="L417" s="125">
        <f t="shared" si="1666"/>
        <v>0.04838103853</v>
      </c>
      <c r="M417" s="125">
        <f t="shared" si="1666"/>
        <v>0.06768498388</v>
      </c>
      <c r="N417" s="126">
        <f t="shared" ref="N417:DI417" si="1667">OFFSET($D417,0,N$2)*OFFSET($D417,0,N$3)</f>
        <v>1</v>
      </c>
      <c r="O417" s="126">
        <f t="shared" si="1667"/>
        <v>0.2913043478</v>
      </c>
      <c r="P417" s="126">
        <f t="shared" si="1667"/>
        <v>0.4075342466</v>
      </c>
      <c r="Q417" s="126">
        <f t="shared" si="1667"/>
        <v>0.08485822306</v>
      </c>
      <c r="R417" s="126">
        <f t="shared" si="1667"/>
        <v>0.1187164979</v>
      </c>
      <c r="S417" s="126">
        <f t="shared" si="1667"/>
        <v>0.1660841621</v>
      </c>
      <c r="T417" s="126">
        <f t="shared" si="1667"/>
        <v>0.02471956933</v>
      </c>
      <c r="U417" s="126">
        <f t="shared" si="1667"/>
        <v>0.034582632</v>
      </c>
      <c r="V417" s="126">
        <f t="shared" si="1667"/>
        <v>0.04838103853</v>
      </c>
      <c r="W417" s="126">
        <f t="shared" si="1667"/>
        <v>0.06768498388</v>
      </c>
      <c r="X417" s="126">
        <f t="shared" si="1667"/>
        <v>0.2913043478</v>
      </c>
      <c r="Y417" s="126">
        <f t="shared" si="1667"/>
        <v>0.08485822306</v>
      </c>
      <c r="Z417" s="126">
        <f t="shared" si="1667"/>
        <v>0.1187164979</v>
      </c>
      <c r="AA417" s="126">
        <f t="shared" si="1667"/>
        <v>0.02471956933</v>
      </c>
      <c r="AB417" s="126">
        <f t="shared" si="1667"/>
        <v>0.034582632</v>
      </c>
      <c r="AC417" s="126">
        <f t="shared" si="1667"/>
        <v>0.04838103853</v>
      </c>
      <c r="AD417" s="126">
        <f t="shared" si="1667"/>
        <v>0.007200918021</v>
      </c>
      <c r="AE417" s="126">
        <f t="shared" si="1667"/>
        <v>0.01007407106</v>
      </c>
      <c r="AF417" s="126">
        <f t="shared" si="1667"/>
        <v>0.01409360688</v>
      </c>
      <c r="AG417" s="126">
        <f t="shared" si="1667"/>
        <v>0.01971693009</v>
      </c>
      <c r="AH417" s="126">
        <f t="shared" si="1667"/>
        <v>0.4075342466</v>
      </c>
      <c r="AI417" s="126">
        <f t="shared" si="1667"/>
        <v>0.1187164979</v>
      </c>
      <c r="AJ417" s="126">
        <f t="shared" si="1667"/>
        <v>0.1660841621</v>
      </c>
      <c r="AK417" s="126">
        <f t="shared" si="1667"/>
        <v>0.034582632</v>
      </c>
      <c r="AL417" s="126">
        <f t="shared" si="1667"/>
        <v>0.04838103853</v>
      </c>
      <c r="AM417" s="126">
        <f t="shared" si="1667"/>
        <v>0.06768498388</v>
      </c>
      <c r="AN417" s="126">
        <f t="shared" si="1667"/>
        <v>0.01007407106</v>
      </c>
      <c r="AO417" s="126">
        <f t="shared" si="1667"/>
        <v>0.01409360688</v>
      </c>
      <c r="AP417" s="126">
        <f t="shared" si="1667"/>
        <v>0.01971693009</v>
      </c>
      <c r="AQ417" s="126">
        <f t="shared" si="1667"/>
        <v>0.02758394891</v>
      </c>
      <c r="AR417" s="126">
        <f t="shared" si="1667"/>
        <v>0.08485822306</v>
      </c>
      <c r="AS417" s="126">
        <f t="shared" si="1667"/>
        <v>0.02471956933</v>
      </c>
      <c r="AT417" s="126">
        <f t="shared" si="1667"/>
        <v>0.034582632</v>
      </c>
      <c r="AU417" s="126">
        <f t="shared" si="1667"/>
        <v>0.007200918021</v>
      </c>
      <c r="AV417" s="126">
        <f t="shared" si="1667"/>
        <v>0.01007407106</v>
      </c>
      <c r="AW417" s="126">
        <f t="shared" si="1667"/>
        <v>0.01409360688</v>
      </c>
      <c r="AX417" s="126">
        <f t="shared" si="1667"/>
        <v>0.002097658728</v>
      </c>
      <c r="AY417" s="126">
        <f t="shared" si="1667"/>
        <v>0.0029346207</v>
      </c>
      <c r="AZ417" s="126">
        <f t="shared" si="1667"/>
        <v>0.00410552896</v>
      </c>
      <c r="BA417" s="126">
        <f t="shared" si="1667"/>
        <v>0.00574362746</v>
      </c>
      <c r="BB417" s="126">
        <f t="shared" si="1667"/>
        <v>0.1187164979</v>
      </c>
      <c r="BC417" s="126">
        <f t="shared" si="1667"/>
        <v>0.034582632</v>
      </c>
      <c r="BD417" s="126">
        <f t="shared" si="1667"/>
        <v>0.04838103853</v>
      </c>
      <c r="BE417" s="126">
        <f t="shared" si="1667"/>
        <v>0.01007407106</v>
      </c>
      <c r="BF417" s="126">
        <f t="shared" si="1667"/>
        <v>0.01409360688</v>
      </c>
      <c r="BG417" s="126">
        <f t="shared" si="1667"/>
        <v>0.01971693009</v>
      </c>
      <c r="BH417" s="126">
        <f t="shared" si="1667"/>
        <v>0.0029346207</v>
      </c>
      <c r="BI417" s="126">
        <f t="shared" si="1667"/>
        <v>0.00410552896</v>
      </c>
      <c r="BJ417" s="126">
        <f t="shared" si="1667"/>
        <v>0.00574362746</v>
      </c>
      <c r="BK417" s="126">
        <f t="shared" si="1667"/>
        <v>0.008035324248</v>
      </c>
      <c r="BL417" s="126">
        <f t="shared" si="1667"/>
        <v>0.1660841621</v>
      </c>
      <c r="BM417" s="126">
        <f t="shared" si="1667"/>
        <v>0.04838103853</v>
      </c>
      <c r="BN417" s="126">
        <f t="shared" si="1667"/>
        <v>0.06768498388</v>
      </c>
      <c r="BO417" s="126">
        <f t="shared" si="1667"/>
        <v>0.01409360688</v>
      </c>
      <c r="BP417" s="126">
        <f t="shared" si="1667"/>
        <v>0.01971693009</v>
      </c>
      <c r="BQ417" s="126">
        <f t="shared" si="1667"/>
        <v>0.02758394891</v>
      </c>
      <c r="BR417" s="126">
        <f t="shared" si="1667"/>
        <v>0.00410552896</v>
      </c>
      <c r="BS417" s="126">
        <f t="shared" si="1667"/>
        <v>0.00574362746</v>
      </c>
      <c r="BT417" s="126">
        <f t="shared" si="1667"/>
        <v>0.008035324248</v>
      </c>
      <c r="BU417" s="126">
        <f t="shared" si="1667"/>
        <v>0.01124140384</v>
      </c>
      <c r="BV417" s="126">
        <f t="shared" si="1667"/>
        <v>0.02471956933</v>
      </c>
      <c r="BW417" s="126">
        <f t="shared" si="1667"/>
        <v>0.007200918021</v>
      </c>
      <c r="BX417" s="126">
        <f t="shared" si="1667"/>
        <v>0.01007407106</v>
      </c>
      <c r="BY417" s="126">
        <f t="shared" si="1667"/>
        <v>0.002097658728</v>
      </c>
      <c r="BZ417" s="126">
        <f t="shared" si="1667"/>
        <v>0.0029346207</v>
      </c>
      <c r="CA417" s="126">
        <f t="shared" si="1667"/>
        <v>0.00410552896</v>
      </c>
      <c r="CB417" s="126">
        <f t="shared" si="1667"/>
        <v>0.0006110571077</v>
      </c>
      <c r="CC417" s="126">
        <f t="shared" si="1667"/>
        <v>0.0008548677693</v>
      </c>
      <c r="CD417" s="126">
        <f t="shared" si="1667"/>
        <v>0.001195958436</v>
      </c>
      <c r="CE417" s="126">
        <f t="shared" si="1667"/>
        <v>0.001673143651</v>
      </c>
      <c r="CF417" s="126">
        <f t="shared" si="1667"/>
        <v>0.034582632</v>
      </c>
      <c r="CG417" s="126">
        <f t="shared" si="1667"/>
        <v>0.01007407106</v>
      </c>
      <c r="CH417" s="126">
        <f t="shared" si="1667"/>
        <v>0.01409360688</v>
      </c>
      <c r="CI417" s="126">
        <f t="shared" si="1667"/>
        <v>0.0029346207</v>
      </c>
      <c r="CJ417" s="126">
        <f t="shared" si="1667"/>
        <v>0.00410552896</v>
      </c>
      <c r="CK417" s="126">
        <f t="shared" si="1667"/>
        <v>0.00574362746</v>
      </c>
      <c r="CL417" s="126">
        <f t="shared" si="1667"/>
        <v>0.0008548677693</v>
      </c>
      <c r="CM417" s="126">
        <f t="shared" si="1667"/>
        <v>0.001195958436</v>
      </c>
      <c r="CN417" s="126">
        <f t="shared" si="1667"/>
        <v>0.001673143651</v>
      </c>
      <c r="CO417" s="126">
        <f t="shared" si="1667"/>
        <v>0.00234072489</v>
      </c>
      <c r="CP417" s="126">
        <f t="shared" si="1667"/>
        <v>0.04838103853</v>
      </c>
      <c r="CQ417" s="126">
        <f t="shared" si="1667"/>
        <v>0.01409360688</v>
      </c>
      <c r="CR417" s="126">
        <f t="shared" si="1667"/>
        <v>0.01971693009</v>
      </c>
      <c r="CS417" s="126">
        <f t="shared" si="1667"/>
        <v>0.00410552896</v>
      </c>
      <c r="CT417" s="126">
        <f t="shared" si="1667"/>
        <v>0.00574362746</v>
      </c>
      <c r="CU417" s="126">
        <f t="shared" si="1667"/>
        <v>0.008035324248</v>
      </c>
      <c r="CV417" s="126">
        <f t="shared" si="1667"/>
        <v>0.001195958436</v>
      </c>
      <c r="CW417" s="126">
        <f t="shared" si="1667"/>
        <v>0.001673143651</v>
      </c>
      <c r="CX417" s="126">
        <f t="shared" si="1667"/>
        <v>0.00234072489</v>
      </c>
      <c r="CY417" s="126">
        <f t="shared" si="1667"/>
        <v>0.003274669813</v>
      </c>
      <c r="CZ417" s="126">
        <f t="shared" si="1667"/>
        <v>0.06768498388</v>
      </c>
      <c r="DA417" s="126">
        <f t="shared" si="1667"/>
        <v>0.01971693009</v>
      </c>
      <c r="DB417" s="126">
        <f t="shared" si="1667"/>
        <v>0.02758394891</v>
      </c>
      <c r="DC417" s="126">
        <f t="shared" si="1667"/>
        <v>0.00574362746</v>
      </c>
      <c r="DD417" s="126">
        <f t="shared" si="1667"/>
        <v>0.008035324248</v>
      </c>
      <c r="DE417" s="126">
        <f t="shared" si="1667"/>
        <v>0.01124140384</v>
      </c>
      <c r="DF417" s="126">
        <f t="shared" si="1667"/>
        <v>0.001673143651</v>
      </c>
      <c r="DG417" s="126">
        <f t="shared" si="1667"/>
        <v>0.00234072489</v>
      </c>
      <c r="DH417" s="126">
        <f t="shared" si="1667"/>
        <v>0.003274669813</v>
      </c>
      <c r="DI417" s="126">
        <f t="shared" si="1667"/>
        <v>0.004581257043</v>
      </c>
      <c r="DJ417" s="126">
        <f t="shared" ref="DJ417:DS417" si="1668">$A417*OFFSET($D417,0,DJ$3)</f>
        <v>0.3563218391</v>
      </c>
      <c r="DK417" s="126">
        <f t="shared" si="1668"/>
        <v>0.1037981009</v>
      </c>
      <c r="DL417" s="126">
        <f t="shared" si="1668"/>
        <v>0.1452133522</v>
      </c>
      <c r="DM417" s="126">
        <f t="shared" si="1668"/>
        <v>0.0302368381</v>
      </c>
      <c r="DN417" s="126">
        <f t="shared" si="1668"/>
        <v>0.04230128087</v>
      </c>
      <c r="DO417" s="126">
        <f t="shared" si="1668"/>
        <v>0.05917941409</v>
      </c>
      <c r="DP417" s="126">
        <f t="shared" si="1668"/>
        <v>0.008808122404</v>
      </c>
      <c r="DQ417" s="126">
        <f t="shared" si="1668"/>
        <v>0.01232254703</v>
      </c>
      <c r="DR417" s="126">
        <f t="shared" si="1668"/>
        <v>0.01723922063</v>
      </c>
      <c r="DS417" s="126">
        <f t="shared" si="1668"/>
        <v>0.02411763794</v>
      </c>
      <c r="DT417" s="126"/>
      <c r="DU417" s="126"/>
      <c r="DV417" s="126"/>
      <c r="DW417" s="126"/>
      <c r="DX417" s="126"/>
      <c r="DY417" s="126"/>
      <c r="DZ417" s="126"/>
      <c r="EA417" s="126"/>
      <c r="EB417" s="126"/>
      <c r="EC417" s="126"/>
      <c r="ED417" s="126"/>
      <c r="EE417" s="126"/>
      <c r="EF417" s="125">
        <f t="shared" ref="EF417:EO417" si="1669">D417*EF$3</f>
        <v>-0.002271078519</v>
      </c>
      <c r="EG417" s="125">
        <f t="shared" si="1669"/>
        <v>0.1290390203</v>
      </c>
      <c r="EH417" s="125">
        <f t="shared" si="1669"/>
        <v>0.2342485188</v>
      </c>
      <c r="EI417" s="125">
        <f t="shared" si="1669"/>
        <v>-0.03027806099</v>
      </c>
      <c r="EJ417" s="125">
        <f t="shared" si="1669"/>
        <v>0.06348172455</v>
      </c>
      <c r="EK417" s="125">
        <f t="shared" si="1669"/>
        <v>-0.03725110589</v>
      </c>
      <c r="EL417" s="125">
        <f t="shared" si="1669"/>
        <v>0.008434229325</v>
      </c>
      <c r="EM417" s="125">
        <f t="shared" si="1669"/>
        <v>-0.01051509572</v>
      </c>
      <c r="EN417" s="125">
        <f t="shared" si="1669"/>
        <v>-0.0164277684</v>
      </c>
      <c r="EO417" s="125">
        <f t="shared" si="1669"/>
        <v>0.02344461155</v>
      </c>
      <c r="EP417" s="127">
        <f t="shared" si="17"/>
        <v>0.3619049951</v>
      </c>
      <c r="EQ417" s="127">
        <v>-0.01993983432938118</v>
      </c>
      <c r="ER417" s="127">
        <f t="shared" si="18"/>
        <v>0.3563218391</v>
      </c>
      <c r="ES417" s="127">
        <f t="shared" si="19"/>
        <v>0.00003117163105</v>
      </c>
      <c r="ET417" s="127">
        <f t="shared" si="20"/>
        <v>0.005932122965</v>
      </c>
    </row>
    <row r="418">
      <c r="A418" s="123">
        <f>'Yield Tabulations'!Z419</f>
        <v>0.251396648</v>
      </c>
      <c r="B418" s="124">
        <f>'Yield Tabulations'!V419</f>
        <v>0.2685714286</v>
      </c>
      <c r="C418" s="124">
        <f>'Yield Tabulations'!W419</f>
        <v>0.2349726776</v>
      </c>
      <c r="D418" s="125">
        <f t="shared" si="11"/>
        <v>1</v>
      </c>
      <c r="E418" s="125">
        <f t="shared" ref="E418:M418" si="1670">POWER($B418,E$1)*POWER($C418,E$2)</f>
        <v>0.2349726776</v>
      </c>
      <c r="F418" s="125">
        <f t="shared" si="1670"/>
        <v>0.2685714286</v>
      </c>
      <c r="G418" s="125">
        <f t="shared" si="1670"/>
        <v>0.05521215922</v>
      </c>
      <c r="H418" s="125">
        <f t="shared" si="1670"/>
        <v>0.0631069477</v>
      </c>
      <c r="I418" s="125">
        <f t="shared" si="1670"/>
        <v>0.07213061224</v>
      </c>
      <c r="J418" s="125">
        <f t="shared" si="1670"/>
        <v>0.01297334889</v>
      </c>
      <c r="K418" s="125">
        <f t="shared" si="1670"/>
        <v>0.01482840848</v>
      </c>
      <c r="L418" s="125">
        <f t="shared" si="1670"/>
        <v>0.0169487231</v>
      </c>
      <c r="M418" s="125">
        <f t="shared" si="1670"/>
        <v>0.01937222157</v>
      </c>
      <c r="N418" s="126">
        <f t="shared" ref="N418:DI418" si="1671">OFFSET($D418,0,N$2)*OFFSET($D418,0,N$3)</f>
        <v>1</v>
      </c>
      <c r="O418" s="126">
        <f t="shared" si="1671"/>
        <v>0.2349726776</v>
      </c>
      <c r="P418" s="126">
        <f t="shared" si="1671"/>
        <v>0.2685714286</v>
      </c>
      <c r="Q418" s="126">
        <f t="shared" si="1671"/>
        <v>0.05521215922</v>
      </c>
      <c r="R418" s="126">
        <f t="shared" si="1671"/>
        <v>0.0631069477</v>
      </c>
      <c r="S418" s="126">
        <f t="shared" si="1671"/>
        <v>0.07213061224</v>
      </c>
      <c r="T418" s="126">
        <f t="shared" si="1671"/>
        <v>0.01297334889</v>
      </c>
      <c r="U418" s="126">
        <f t="shared" si="1671"/>
        <v>0.01482840848</v>
      </c>
      <c r="V418" s="126">
        <f t="shared" si="1671"/>
        <v>0.0169487231</v>
      </c>
      <c r="W418" s="126">
        <f t="shared" si="1671"/>
        <v>0.01937222157</v>
      </c>
      <c r="X418" s="126">
        <f t="shared" si="1671"/>
        <v>0.2349726776</v>
      </c>
      <c r="Y418" s="126">
        <f t="shared" si="1671"/>
        <v>0.05521215922</v>
      </c>
      <c r="Z418" s="126">
        <f t="shared" si="1671"/>
        <v>0.0631069477</v>
      </c>
      <c r="AA418" s="126">
        <f t="shared" si="1671"/>
        <v>0.01297334889</v>
      </c>
      <c r="AB418" s="126">
        <f t="shared" si="1671"/>
        <v>0.01482840848</v>
      </c>
      <c r="AC418" s="126">
        <f t="shared" si="1671"/>
        <v>0.0169487231</v>
      </c>
      <c r="AD418" s="126">
        <f t="shared" si="1671"/>
        <v>0.003048382525</v>
      </c>
      <c r="AE418" s="126">
        <f t="shared" si="1671"/>
        <v>0.003484270844</v>
      </c>
      <c r="AF418" s="126">
        <f t="shared" si="1671"/>
        <v>0.003982486848</v>
      </c>
      <c r="AG418" s="126">
        <f t="shared" si="1671"/>
        <v>0.004551942774</v>
      </c>
      <c r="AH418" s="126">
        <f t="shared" si="1671"/>
        <v>0.2685714286</v>
      </c>
      <c r="AI418" s="126">
        <f t="shared" si="1671"/>
        <v>0.0631069477</v>
      </c>
      <c r="AJ418" s="126">
        <f t="shared" si="1671"/>
        <v>0.07213061224</v>
      </c>
      <c r="AK418" s="126">
        <f t="shared" si="1671"/>
        <v>0.01482840848</v>
      </c>
      <c r="AL418" s="126">
        <f t="shared" si="1671"/>
        <v>0.0169487231</v>
      </c>
      <c r="AM418" s="126">
        <f t="shared" si="1671"/>
        <v>0.01937222157</v>
      </c>
      <c r="AN418" s="126">
        <f t="shared" si="1671"/>
        <v>0.003484270844</v>
      </c>
      <c r="AO418" s="126">
        <f t="shared" si="1671"/>
        <v>0.003982486848</v>
      </c>
      <c r="AP418" s="126">
        <f t="shared" si="1671"/>
        <v>0.004551942774</v>
      </c>
      <c r="AQ418" s="126">
        <f t="shared" si="1671"/>
        <v>0.005202825223</v>
      </c>
      <c r="AR418" s="126">
        <f t="shared" si="1671"/>
        <v>0.05521215922</v>
      </c>
      <c r="AS418" s="126">
        <f t="shared" si="1671"/>
        <v>0.01297334889</v>
      </c>
      <c r="AT418" s="126">
        <f t="shared" si="1671"/>
        <v>0.01482840848</v>
      </c>
      <c r="AU418" s="126">
        <f t="shared" si="1671"/>
        <v>0.003048382525</v>
      </c>
      <c r="AV418" s="126">
        <f t="shared" si="1671"/>
        <v>0.003484270844</v>
      </c>
      <c r="AW418" s="126">
        <f t="shared" si="1671"/>
        <v>0.003982486848</v>
      </c>
      <c r="AX418" s="126">
        <f t="shared" si="1671"/>
        <v>0.0007162866043</v>
      </c>
      <c r="AY418" s="126">
        <f t="shared" si="1671"/>
        <v>0.0008187084497</v>
      </c>
      <c r="AZ418" s="126">
        <f t="shared" si="1671"/>
        <v>0.0009357755981</v>
      </c>
      <c r="BA418" s="126">
        <f t="shared" si="1671"/>
        <v>0.001069582182</v>
      </c>
      <c r="BB418" s="126">
        <f t="shared" si="1671"/>
        <v>0.0631069477</v>
      </c>
      <c r="BC418" s="126">
        <f t="shared" si="1671"/>
        <v>0.01482840848</v>
      </c>
      <c r="BD418" s="126">
        <f t="shared" si="1671"/>
        <v>0.0169487231</v>
      </c>
      <c r="BE418" s="126">
        <f t="shared" si="1671"/>
        <v>0.003484270844</v>
      </c>
      <c r="BF418" s="126">
        <f t="shared" si="1671"/>
        <v>0.003982486848</v>
      </c>
      <c r="BG418" s="126">
        <f t="shared" si="1671"/>
        <v>0.004551942774</v>
      </c>
      <c r="BH418" s="126">
        <f t="shared" si="1671"/>
        <v>0.0008187084497</v>
      </c>
      <c r="BI418" s="126">
        <f t="shared" si="1671"/>
        <v>0.0009357755981</v>
      </c>
      <c r="BJ418" s="126">
        <f t="shared" si="1671"/>
        <v>0.001069582182</v>
      </c>
      <c r="BK418" s="126">
        <f t="shared" si="1671"/>
        <v>0.001222521774</v>
      </c>
      <c r="BL418" s="126">
        <f t="shared" si="1671"/>
        <v>0.07213061224</v>
      </c>
      <c r="BM418" s="126">
        <f t="shared" si="1671"/>
        <v>0.0169487231</v>
      </c>
      <c r="BN418" s="126">
        <f t="shared" si="1671"/>
        <v>0.01937222157</v>
      </c>
      <c r="BO418" s="126">
        <f t="shared" si="1671"/>
        <v>0.003982486848</v>
      </c>
      <c r="BP418" s="126">
        <f t="shared" si="1671"/>
        <v>0.004551942774</v>
      </c>
      <c r="BQ418" s="126">
        <f t="shared" si="1671"/>
        <v>0.005202825223</v>
      </c>
      <c r="BR418" s="126">
        <f t="shared" si="1671"/>
        <v>0.0009357755981</v>
      </c>
      <c r="BS418" s="126">
        <f t="shared" si="1671"/>
        <v>0.001069582182</v>
      </c>
      <c r="BT418" s="126">
        <f t="shared" si="1671"/>
        <v>0.001222521774</v>
      </c>
      <c r="BU418" s="126">
        <f t="shared" si="1671"/>
        <v>0.001397330203</v>
      </c>
      <c r="BV418" s="126">
        <f t="shared" si="1671"/>
        <v>0.01297334889</v>
      </c>
      <c r="BW418" s="126">
        <f t="shared" si="1671"/>
        <v>0.003048382525</v>
      </c>
      <c r="BX418" s="126">
        <f t="shared" si="1671"/>
        <v>0.003484270844</v>
      </c>
      <c r="BY418" s="126">
        <f t="shared" si="1671"/>
        <v>0.0007162866043</v>
      </c>
      <c r="BZ418" s="126">
        <f t="shared" si="1671"/>
        <v>0.0008187084497</v>
      </c>
      <c r="CA418" s="126">
        <f t="shared" si="1671"/>
        <v>0.0009357755981</v>
      </c>
      <c r="CB418" s="126">
        <f t="shared" si="1671"/>
        <v>0.0001683077813</v>
      </c>
      <c r="CC418" s="126">
        <f t="shared" si="1671"/>
        <v>0.0001923741166</v>
      </c>
      <c r="CD418" s="126">
        <f t="shared" si="1671"/>
        <v>0.0002198816979</v>
      </c>
      <c r="CE418" s="126">
        <f t="shared" si="1671"/>
        <v>0.0002513225892</v>
      </c>
      <c r="CF418" s="126">
        <f t="shared" si="1671"/>
        <v>0.01482840848</v>
      </c>
      <c r="CG418" s="126">
        <f t="shared" si="1671"/>
        <v>0.003484270844</v>
      </c>
      <c r="CH418" s="126">
        <f t="shared" si="1671"/>
        <v>0.003982486848</v>
      </c>
      <c r="CI418" s="126">
        <f t="shared" si="1671"/>
        <v>0.0008187084497</v>
      </c>
      <c r="CJ418" s="126">
        <f t="shared" si="1671"/>
        <v>0.0009357755981</v>
      </c>
      <c r="CK418" s="126">
        <f t="shared" si="1671"/>
        <v>0.001069582182</v>
      </c>
      <c r="CL418" s="126">
        <f t="shared" si="1671"/>
        <v>0.0001923741166</v>
      </c>
      <c r="CM418" s="126">
        <f t="shared" si="1671"/>
        <v>0.0002198816979</v>
      </c>
      <c r="CN418" s="126">
        <f t="shared" si="1671"/>
        <v>0.0002513225892</v>
      </c>
      <c r="CO418" s="126">
        <f t="shared" si="1671"/>
        <v>0.0002872592146</v>
      </c>
      <c r="CP418" s="126">
        <f t="shared" si="1671"/>
        <v>0.0169487231</v>
      </c>
      <c r="CQ418" s="126">
        <f t="shared" si="1671"/>
        <v>0.003982486848</v>
      </c>
      <c r="CR418" s="126">
        <f t="shared" si="1671"/>
        <v>0.004551942774</v>
      </c>
      <c r="CS418" s="126">
        <f t="shared" si="1671"/>
        <v>0.0009357755981</v>
      </c>
      <c r="CT418" s="126">
        <f t="shared" si="1671"/>
        <v>0.001069582182</v>
      </c>
      <c r="CU418" s="126">
        <f t="shared" si="1671"/>
        <v>0.001222521774</v>
      </c>
      <c r="CV418" s="126">
        <f t="shared" si="1671"/>
        <v>0.0002198816979</v>
      </c>
      <c r="CW418" s="126">
        <f t="shared" si="1671"/>
        <v>0.0002513225892</v>
      </c>
      <c r="CX418" s="126">
        <f t="shared" si="1671"/>
        <v>0.0002872592146</v>
      </c>
      <c r="CY418" s="126">
        <f t="shared" si="1671"/>
        <v>0.0003283344192</v>
      </c>
      <c r="CZ418" s="126">
        <f t="shared" si="1671"/>
        <v>0.01937222157</v>
      </c>
      <c r="DA418" s="126">
        <f t="shared" si="1671"/>
        <v>0.004551942774</v>
      </c>
      <c r="DB418" s="126">
        <f t="shared" si="1671"/>
        <v>0.005202825223</v>
      </c>
      <c r="DC418" s="126">
        <f t="shared" si="1671"/>
        <v>0.001069582182</v>
      </c>
      <c r="DD418" s="126">
        <f t="shared" si="1671"/>
        <v>0.001222521774</v>
      </c>
      <c r="DE418" s="126">
        <f t="shared" si="1671"/>
        <v>0.001397330203</v>
      </c>
      <c r="DF418" s="126">
        <f t="shared" si="1671"/>
        <v>0.0002513225892</v>
      </c>
      <c r="DG418" s="126">
        <f t="shared" si="1671"/>
        <v>0.0002872592146</v>
      </c>
      <c r="DH418" s="126">
        <f t="shared" si="1671"/>
        <v>0.0003283344192</v>
      </c>
      <c r="DI418" s="126">
        <f t="shared" si="1671"/>
        <v>0.0003752829687</v>
      </c>
      <c r="DJ418" s="126">
        <f t="shared" ref="DJ418:DS418" si="1672">$A418*OFFSET($D418,0,DJ$3)</f>
        <v>0.251396648</v>
      </c>
      <c r="DK418" s="126">
        <f t="shared" si="1672"/>
        <v>0.05907134353</v>
      </c>
      <c r="DL418" s="126">
        <f t="shared" si="1672"/>
        <v>0.0675179569</v>
      </c>
      <c r="DM418" s="126">
        <f t="shared" si="1672"/>
        <v>0.01388015176</v>
      </c>
      <c r="DN418" s="126">
        <f t="shared" si="1672"/>
        <v>0.01586487512</v>
      </c>
      <c r="DO418" s="126">
        <f t="shared" si="1672"/>
        <v>0.01813339414</v>
      </c>
      <c r="DP418" s="126">
        <f t="shared" si="1672"/>
        <v>0.003261456424</v>
      </c>
      <c r="DQ418" s="126">
        <f t="shared" si="1672"/>
        <v>0.003727812187</v>
      </c>
      <c r="DR418" s="126">
        <f t="shared" si="1672"/>
        <v>0.004260852175</v>
      </c>
      <c r="DS418" s="126">
        <f t="shared" si="1672"/>
        <v>0.004870111569</v>
      </c>
      <c r="DT418" s="126"/>
      <c r="DU418" s="126"/>
      <c r="DV418" s="126"/>
      <c r="DW418" s="126"/>
      <c r="DX418" s="126"/>
      <c r="DY418" s="126"/>
      <c r="DZ418" s="126"/>
      <c r="EA418" s="126"/>
      <c r="EB418" s="126"/>
      <c r="EC418" s="126"/>
      <c r="ED418" s="126"/>
      <c r="EE418" s="126"/>
      <c r="EF418" s="125">
        <f t="shared" ref="EF418:EO418" si="1673">D418*EF$3</f>
        <v>-0.002271078519</v>
      </c>
      <c r="EG418" s="125">
        <f t="shared" si="1673"/>
        <v>0.1040857933</v>
      </c>
      <c r="EH418" s="125">
        <f t="shared" si="1673"/>
        <v>0.1543734297</v>
      </c>
      <c r="EI418" s="125">
        <f t="shared" si="1673"/>
        <v>-0.01970011937</v>
      </c>
      <c r="EJ418" s="125">
        <f t="shared" si="1673"/>
        <v>0.03374541821</v>
      </c>
      <c r="EK418" s="125">
        <f t="shared" si="1673"/>
        <v>-0.01617821375</v>
      </c>
      <c r="EL418" s="125">
        <f t="shared" si="1673"/>
        <v>0.004426460598</v>
      </c>
      <c r="EM418" s="125">
        <f t="shared" si="1673"/>
        <v>-0.004508683275</v>
      </c>
      <c r="EN418" s="125">
        <f t="shared" si="1673"/>
        <v>-0.005754934289</v>
      </c>
      <c r="EO418" s="125">
        <f t="shared" si="1673"/>
        <v>0.006710117719</v>
      </c>
      <c r="EP418" s="127">
        <f t="shared" si="17"/>
        <v>0.2549281902</v>
      </c>
      <c r="EQ418" s="127">
        <v>-0.01993983432938118</v>
      </c>
      <c r="ER418" s="127">
        <f t="shared" si="18"/>
        <v>0.251396648</v>
      </c>
      <c r="ES418" s="127">
        <f t="shared" si="19"/>
        <v>0.00001247179033</v>
      </c>
      <c r="ET418" s="127">
        <f t="shared" si="20"/>
        <v>0.03310415309</v>
      </c>
    </row>
    <row r="419">
      <c r="A419" s="123">
        <f>'Yield Tabulations'!Z420</f>
        <v>0.3214285714</v>
      </c>
      <c r="B419" s="124">
        <f>'Yield Tabulations'!V420</f>
        <v>0.3096774194</v>
      </c>
      <c r="C419" s="124">
        <f>'Yield Tabulations'!W420</f>
        <v>0.3402061856</v>
      </c>
      <c r="D419" s="125">
        <f t="shared" si="11"/>
        <v>1</v>
      </c>
      <c r="E419" s="125">
        <f t="shared" ref="E419:M419" si="1674">POWER($B419,E$1)*POWER($C419,E$2)</f>
        <v>0.3402061856</v>
      </c>
      <c r="F419" s="125">
        <f t="shared" si="1674"/>
        <v>0.3096774194</v>
      </c>
      <c r="G419" s="125">
        <f t="shared" si="1674"/>
        <v>0.1157402487</v>
      </c>
      <c r="H419" s="125">
        <f t="shared" si="1674"/>
        <v>0.1053541736</v>
      </c>
      <c r="I419" s="125">
        <f t="shared" si="1674"/>
        <v>0.09590010406</v>
      </c>
      <c r="J419" s="125">
        <f t="shared" si="1674"/>
        <v>0.03937554853</v>
      </c>
      <c r="K419" s="125">
        <f t="shared" si="1674"/>
        <v>0.03584214153</v>
      </c>
      <c r="L419" s="125">
        <f t="shared" si="1674"/>
        <v>0.0326258086</v>
      </c>
      <c r="M419" s="125">
        <f t="shared" si="1674"/>
        <v>0.02969809674</v>
      </c>
      <c r="N419" s="126">
        <f t="shared" ref="N419:DI419" si="1675">OFFSET($D419,0,N$2)*OFFSET($D419,0,N$3)</f>
        <v>1</v>
      </c>
      <c r="O419" s="126">
        <f t="shared" si="1675"/>
        <v>0.3402061856</v>
      </c>
      <c r="P419" s="126">
        <f t="shared" si="1675"/>
        <v>0.3096774194</v>
      </c>
      <c r="Q419" s="126">
        <f t="shared" si="1675"/>
        <v>0.1157402487</v>
      </c>
      <c r="R419" s="126">
        <f t="shared" si="1675"/>
        <v>0.1053541736</v>
      </c>
      <c r="S419" s="126">
        <f t="shared" si="1675"/>
        <v>0.09590010406</v>
      </c>
      <c r="T419" s="126">
        <f t="shared" si="1675"/>
        <v>0.03937554853</v>
      </c>
      <c r="U419" s="126">
        <f t="shared" si="1675"/>
        <v>0.03584214153</v>
      </c>
      <c r="V419" s="126">
        <f t="shared" si="1675"/>
        <v>0.0326258086</v>
      </c>
      <c r="W419" s="126">
        <f t="shared" si="1675"/>
        <v>0.02969809674</v>
      </c>
      <c r="X419" s="126">
        <f t="shared" si="1675"/>
        <v>0.3402061856</v>
      </c>
      <c r="Y419" s="126">
        <f t="shared" si="1675"/>
        <v>0.1157402487</v>
      </c>
      <c r="Z419" s="126">
        <f t="shared" si="1675"/>
        <v>0.1053541736</v>
      </c>
      <c r="AA419" s="126">
        <f t="shared" si="1675"/>
        <v>0.03937554853</v>
      </c>
      <c r="AB419" s="126">
        <f t="shared" si="1675"/>
        <v>0.03584214153</v>
      </c>
      <c r="AC419" s="126">
        <f t="shared" si="1675"/>
        <v>0.0326258086</v>
      </c>
      <c r="AD419" s="126">
        <f t="shared" si="1675"/>
        <v>0.01339580517</v>
      </c>
      <c r="AE419" s="126">
        <f t="shared" si="1675"/>
        <v>0.01219371825</v>
      </c>
      <c r="AF419" s="126">
        <f t="shared" si="1675"/>
        <v>0.01109950189</v>
      </c>
      <c r="AG419" s="126">
        <f t="shared" si="1675"/>
        <v>0.01010347621</v>
      </c>
      <c r="AH419" s="126">
        <f t="shared" si="1675"/>
        <v>0.3096774194</v>
      </c>
      <c r="AI419" s="126">
        <f t="shared" si="1675"/>
        <v>0.1053541736</v>
      </c>
      <c r="AJ419" s="126">
        <f t="shared" si="1675"/>
        <v>0.09590010406</v>
      </c>
      <c r="AK419" s="126">
        <f t="shared" si="1675"/>
        <v>0.03584214153</v>
      </c>
      <c r="AL419" s="126">
        <f t="shared" si="1675"/>
        <v>0.0326258086</v>
      </c>
      <c r="AM419" s="126">
        <f t="shared" si="1675"/>
        <v>0.02969809674</v>
      </c>
      <c r="AN419" s="126">
        <f t="shared" si="1675"/>
        <v>0.01219371825</v>
      </c>
      <c r="AO419" s="126">
        <f t="shared" si="1675"/>
        <v>0.01109950189</v>
      </c>
      <c r="AP419" s="126">
        <f t="shared" si="1675"/>
        <v>0.01010347621</v>
      </c>
      <c r="AQ419" s="126">
        <f t="shared" si="1675"/>
        <v>0.009196829958</v>
      </c>
      <c r="AR419" s="126">
        <f t="shared" si="1675"/>
        <v>0.1157402487</v>
      </c>
      <c r="AS419" s="126">
        <f t="shared" si="1675"/>
        <v>0.03937554853</v>
      </c>
      <c r="AT419" s="126">
        <f t="shared" si="1675"/>
        <v>0.03584214153</v>
      </c>
      <c r="AU419" s="126">
        <f t="shared" si="1675"/>
        <v>0.01339580517</v>
      </c>
      <c r="AV419" s="126">
        <f t="shared" si="1675"/>
        <v>0.01219371825</v>
      </c>
      <c r="AW419" s="126">
        <f t="shared" si="1675"/>
        <v>0.01109950189</v>
      </c>
      <c r="AX419" s="126">
        <f t="shared" si="1675"/>
        <v>0.004557335779</v>
      </c>
      <c r="AY419" s="126">
        <f t="shared" si="1675"/>
        <v>0.004148378375</v>
      </c>
      <c r="AZ419" s="126">
        <f t="shared" si="1675"/>
        <v>0.003776119201</v>
      </c>
      <c r="BA419" s="126">
        <f t="shared" si="1675"/>
        <v>0.003437265103</v>
      </c>
      <c r="BB419" s="126">
        <f t="shared" si="1675"/>
        <v>0.1053541736</v>
      </c>
      <c r="BC419" s="126">
        <f t="shared" si="1675"/>
        <v>0.03584214153</v>
      </c>
      <c r="BD419" s="126">
        <f t="shared" si="1675"/>
        <v>0.0326258086</v>
      </c>
      <c r="BE419" s="126">
        <f t="shared" si="1675"/>
        <v>0.01219371825</v>
      </c>
      <c r="BF419" s="126">
        <f t="shared" si="1675"/>
        <v>0.01109950189</v>
      </c>
      <c r="BG419" s="126">
        <f t="shared" si="1675"/>
        <v>0.01010347621</v>
      </c>
      <c r="BH419" s="126">
        <f t="shared" si="1675"/>
        <v>0.004148378375</v>
      </c>
      <c r="BI419" s="126">
        <f t="shared" si="1675"/>
        <v>0.003776119201</v>
      </c>
      <c r="BJ419" s="126">
        <f t="shared" si="1675"/>
        <v>0.003437265103</v>
      </c>
      <c r="BK419" s="126">
        <f t="shared" si="1675"/>
        <v>0.003128818439</v>
      </c>
      <c r="BL419" s="126">
        <f t="shared" si="1675"/>
        <v>0.09590010406</v>
      </c>
      <c r="BM419" s="126">
        <f t="shared" si="1675"/>
        <v>0.0326258086</v>
      </c>
      <c r="BN419" s="126">
        <f t="shared" si="1675"/>
        <v>0.02969809674</v>
      </c>
      <c r="BO419" s="126">
        <f t="shared" si="1675"/>
        <v>0.01109950189</v>
      </c>
      <c r="BP419" s="126">
        <f t="shared" si="1675"/>
        <v>0.01010347621</v>
      </c>
      <c r="BQ419" s="126">
        <f t="shared" si="1675"/>
        <v>0.009196829958</v>
      </c>
      <c r="BR419" s="126">
        <f t="shared" si="1675"/>
        <v>0.003776119201</v>
      </c>
      <c r="BS419" s="126">
        <f t="shared" si="1675"/>
        <v>0.003437265103</v>
      </c>
      <c r="BT419" s="126">
        <f t="shared" si="1675"/>
        <v>0.003128818439</v>
      </c>
      <c r="BU419" s="126">
        <f t="shared" si="1675"/>
        <v>0.002848050568</v>
      </c>
      <c r="BV419" s="126">
        <f t="shared" si="1675"/>
        <v>0.03937554853</v>
      </c>
      <c r="BW419" s="126">
        <f t="shared" si="1675"/>
        <v>0.01339580517</v>
      </c>
      <c r="BX419" s="126">
        <f t="shared" si="1675"/>
        <v>0.01219371825</v>
      </c>
      <c r="BY419" s="126">
        <f t="shared" si="1675"/>
        <v>0.004557335779</v>
      </c>
      <c r="BZ419" s="126">
        <f t="shared" si="1675"/>
        <v>0.004148378375</v>
      </c>
      <c r="CA419" s="126">
        <f t="shared" si="1675"/>
        <v>0.003776119201</v>
      </c>
      <c r="CB419" s="126">
        <f t="shared" si="1675"/>
        <v>0.001550433822</v>
      </c>
      <c r="CC419" s="126">
        <f t="shared" si="1675"/>
        <v>0.001411303983</v>
      </c>
      <c r="CD419" s="126">
        <f t="shared" si="1675"/>
        <v>0.00128465911</v>
      </c>
      <c r="CE419" s="126">
        <f t="shared" si="1675"/>
        <v>0.001169378849</v>
      </c>
      <c r="CF419" s="126">
        <f t="shared" si="1675"/>
        <v>0.03584214153</v>
      </c>
      <c r="CG419" s="126">
        <f t="shared" si="1675"/>
        <v>0.01219371825</v>
      </c>
      <c r="CH419" s="126">
        <f t="shared" si="1675"/>
        <v>0.01109950189</v>
      </c>
      <c r="CI419" s="126">
        <f t="shared" si="1675"/>
        <v>0.004148378375</v>
      </c>
      <c r="CJ419" s="126">
        <f t="shared" si="1675"/>
        <v>0.003776119201</v>
      </c>
      <c r="CK419" s="126">
        <f t="shared" si="1675"/>
        <v>0.003437265103</v>
      </c>
      <c r="CL419" s="126">
        <f t="shared" si="1675"/>
        <v>0.001411303983</v>
      </c>
      <c r="CM419" s="126">
        <f t="shared" si="1675"/>
        <v>0.00128465911</v>
      </c>
      <c r="CN419" s="126">
        <f t="shared" si="1675"/>
        <v>0.001169378849</v>
      </c>
      <c r="CO419" s="126">
        <f t="shared" si="1675"/>
        <v>0.001064443387</v>
      </c>
      <c r="CP419" s="126">
        <f t="shared" si="1675"/>
        <v>0.0326258086</v>
      </c>
      <c r="CQ419" s="126">
        <f t="shared" si="1675"/>
        <v>0.01109950189</v>
      </c>
      <c r="CR419" s="126">
        <f t="shared" si="1675"/>
        <v>0.01010347621</v>
      </c>
      <c r="CS419" s="126">
        <f t="shared" si="1675"/>
        <v>0.003776119201</v>
      </c>
      <c r="CT419" s="126">
        <f t="shared" si="1675"/>
        <v>0.003437265103</v>
      </c>
      <c r="CU419" s="126">
        <f t="shared" si="1675"/>
        <v>0.003128818439</v>
      </c>
      <c r="CV419" s="126">
        <f t="shared" si="1675"/>
        <v>0.00128465911</v>
      </c>
      <c r="CW419" s="126">
        <f t="shared" si="1675"/>
        <v>0.001169378849</v>
      </c>
      <c r="CX419" s="126">
        <f t="shared" si="1675"/>
        <v>0.001064443387</v>
      </c>
      <c r="CY419" s="126">
        <f t="shared" si="1675"/>
        <v>0.00096892442</v>
      </c>
      <c r="CZ419" s="126">
        <f t="shared" si="1675"/>
        <v>0.02969809674</v>
      </c>
      <c r="DA419" s="126">
        <f t="shared" si="1675"/>
        <v>0.01010347621</v>
      </c>
      <c r="DB419" s="126">
        <f t="shared" si="1675"/>
        <v>0.009196829958</v>
      </c>
      <c r="DC419" s="126">
        <f t="shared" si="1675"/>
        <v>0.003437265103</v>
      </c>
      <c r="DD419" s="126">
        <f t="shared" si="1675"/>
        <v>0.003128818439</v>
      </c>
      <c r="DE419" s="126">
        <f t="shared" si="1675"/>
        <v>0.002848050568</v>
      </c>
      <c r="DF419" s="126">
        <f t="shared" si="1675"/>
        <v>0.001169378849</v>
      </c>
      <c r="DG419" s="126">
        <f t="shared" si="1675"/>
        <v>0.001064443387</v>
      </c>
      <c r="DH419" s="126">
        <f t="shared" si="1675"/>
        <v>0.00096892442</v>
      </c>
      <c r="DI419" s="126">
        <f t="shared" si="1675"/>
        <v>0.00088197695</v>
      </c>
      <c r="DJ419" s="126">
        <f t="shared" ref="DJ419:DS419" si="1676">$A419*OFFSET($D419,0,DJ$3)</f>
        <v>0.3214285714</v>
      </c>
      <c r="DK419" s="126">
        <f t="shared" si="1676"/>
        <v>0.1093519882</v>
      </c>
      <c r="DL419" s="126">
        <f t="shared" si="1676"/>
        <v>0.09953917051</v>
      </c>
      <c r="DM419" s="126">
        <f t="shared" si="1676"/>
        <v>0.0372022228</v>
      </c>
      <c r="DN419" s="126">
        <f t="shared" si="1676"/>
        <v>0.03386384151</v>
      </c>
      <c r="DO419" s="126">
        <f t="shared" si="1676"/>
        <v>0.03082503345</v>
      </c>
      <c r="DP419" s="126">
        <f t="shared" si="1676"/>
        <v>0.01265642631</v>
      </c>
      <c r="DQ419" s="126">
        <f t="shared" si="1676"/>
        <v>0.01152068835</v>
      </c>
      <c r="DR419" s="126">
        <f t="shared" si="1676"/>
        <v>0.01048686705</v>
      </c>
      <c r="DS419" s="126">
        <f t="shared" si="1676"/>
        <v>0.009545816809</v>
      </c>
      <c r="DT419" s="126"/>
      <c r="DU419" s="126"/>
      <c r="DV419" s="126"/>
      <c r="DW419" s="126"/>
      <c r="DX419" s="126"/>
      <c r="DY419" s="126"/>
      <c r="DZ419" s="126"/>
      <c r="EA419" s="126"/>
      <c r="EB419" s="126"/>
      <c r="EC419" s="126"/>
      <c r="ED419" s="126"/>
      <c r="EE419" s="126"/>
      <c r="EF419" s="125">
        <f t="shared" ref="EF419:EO419" si="1677">D419*EF$3</f>
        <v>-0.002271078519</v>
      </c>
      <c r="EG419" s="125">
        <f t="shared" si="1677"/>
        <v>0.1507010562</v>
      </c>
      <c r="EH419" s="125">
        <f t="shared" si="1677"/>
        <v>0.1780009347</v>
      </c>
      <c r="EI419" s="125">
        <f t="shared" si="1677"/>
        <v>-0.04129700319</v>
      </c>
      <c r="EJ419" s="125">
        <f t="shared" si="1677"/>
        <v>0.05633643803</v>
      </c>
      <c r="EK419" s="125">
        <f t="shared" si="1677"/>
        <v>-0.02150948583</v>
      </c>
      <c r="EL419" s="125">
        <f t="shared" si="1677"/>
        <v>0.01343479741</v>
      </c>
      <c r="EM419" s="125">
        <f t="shared" si="1677"/>
        <v>-0.01089805857</v>
      </c>
      <c r="EN419" s="125">
        <f t="shared" si="1677"/>
        <v>-0.01107808438</v>
      </c>
      <c r="EO419" s="125">
        <f t="shared" si="1677"/>
        <v>0.01028677709</v>
      </c>
      <c r="EP419" s="127">
        <f t="shared" si="17"/>
        <v>0.321706293</v>
      </c>
      <c r="EQ419" s="127">
        <v>-0.01993983432938118</v>
      </c>
      <c r="ER419" s="127">
        <f t="shared" si="18"/>
        <v>0.3214285714</v>
      </c>
      <c r="ES419" s="127">
        <f t="shared" si="19"/>
        <v>0.00000007712924371</v>
      </c>
      <c r="ET419" s="127">
        <f t="shared" si="20"/>
        <v>0.01252464133</v>
      </c>
    </row>
    <row r="420">
      <c r="A420" s="123">
        <f>'Yield Tabulations'!Z421</f>
        <v>0.2933753943</v>
      </c>
      <c r="B420" s="124">
        <f>'Yield Tabulations'!V421</f>
        <v>0.2841530055</v>
      </c>
      <c r="C420" s="124">
        <f>'Yield Tabulations'!W421</f>
        <v>0.3059701493</v>
      </c>
      <c r="D420" s="125">
        <f t="shared" si="11"/>
        <v>1</v>
      </c>
      <c r="E420" s="125">
        <f t="shared" ref="E420:M420" si="1678">POWER($B420,E$1)*POWER($C420,E$2)</f>
        <v>0.3059701493</v>
      </c>
      <c r="F420" s="125">
        <f t="shared" si="1678"/>
        <v>0.2841530055</v>
      </c>
      <c r="G420" s="125">
        <f t="shared" si="1678"/>
        <v>0.09361773223</v>
      </c>
      <c r="H420" s="125">
        <f t="shared" si="1678"/>
        <v>0.08694233749</v>
      </c>
      <c r="I420" s="125">
        <f t="shared" si="1678"/>
        <v>0.08074293051</v>
      </c>
      <c r="J420" s="125">
        <f t="shared" si="1678"/>
        <v>0.0286442315</v>
      </c>
      <c r="K420" s="125">
        <f t="shared" si="1678"/>
        <v>0.02660175998</v>
      </c>
      <c r="L420" s="125">
        <f t="shared" si="1678"/>
        <v>0.0247049265</v>
      </c>
      <c r="M420" s="125">
        <f t="shared" si="1678"/>
        <v>0.02294334638</v>
      </c>
      <c r="N420" s="126">
        <f t="shared" ref="N420:DI420" si="1679">OFFSET($D420,0,N$2)*OFFSET($D420,0,N$3)</f>
        <v>1</v>
      </c>
      <c r="O420" s="126">
        <f t="shared" si="1679"/>
        <v>0.3059701493</v>
      </c>
      <c r="P420" s="126">
        <f t="shared" si="1679"/>
        <v>0.2841530055</v>
      </c>
      <c r="Q420" s="126">
        <f t="shared" si="1679"/>
        <v>0.09361773223</v>
      </c>
      <c r="R420" s="126">
        <f t="shared" si="1679"/>
        <v>0.08694233749</v>
      </c>
      <c r="S420" s="126">
        <f t="shared" si="1679"/>
        <v>0.08074293051</v>
      </c>
      <c r="T420" s="126">
        <f t="shared" si="1679"/>
        <v>0.0286442315</v>
      </c>
      <c r="U420" s="126">
        <f t="shared" si="1679"/>
        <v>0.02660175998</v>
      </c>
      <c r="V420" s="126">
        <f t="shared" si="1679"/>
        <v>0.0247049265</v>
      </c>
      <c r="W420" s="126">
        <f t="shared" si="1679"/>
        <v>0.02294334638</v>
      </c>
      <c r="X420" s="126">
        <f t="shared" si="1679"/>
        <v>0.3059701493</v>
      </c>
      <c r="Y420" s="126">
        <f t="shared" si="1679"/>
        <v>0.09361773223</v>
      </c>
      <c r="Z420" s="126">
        <f t="shared" si="1679"/>
        <v>0.08694233749</v>
      </c>
      <c r="AA420" s="126">
        <f t="shared" si="1679"/>
        <v>0.0286442315</v>
      </c>
      <c r="AB420" s="126">
        <f t="shared" si="1679"/>
        <v>0.02660175998</v>
      </c>
      <c r="AC420" s="126">
        <f t="shared" si="1679"/>
        <v>0.0247049265</v>
      </c>
      <c r="AD420" s="126">
        <f t="shared" si="1679"/>
        <v>0.008764279789</v>
      </c>
      <c r="AE420" s="126">
        <f t="shared" si="1679"/>
        <v>0.008139344471</v>
      </c>
      <c r="AF420" s="126">
        <f t="shared" si="1679"/>
        <v>0.007558970049</v>
      </c>
      <c r="AG420" s="126">
        <f t="shared" si="1679"/>
        <v>0.007019979115</v>
      </c>
      <c r="AH420" s="126">
        <f t="shared" si="1679"/>
        <v>0.2841530055</v>
      </c>
      <c r="AI420" s="126">
        <f t="shared" si="1679"/>
        <v>0.08694233749</v>
      </c>
      <c r="AJ420" s="126">
        <f t="shared" si="1679"/>
        <v>0.08074293051</v>
      </c>
      <c r="AK420" s="126">
        <f t="shared" si="1679"/>
        <v>0.02660175998</v>
      </c>
      <c r="AL420" s="126">
        <f t="shared" si="1679"/>
        <v>0.0247049265</v>
      </c>
      <c r="AM420" s="126">
        <f t="shared" si="1679"/>
        <v>0.02294334638</v>
      </c>
      <c r="AN420" s="126">
        <f t="shared" si="1679"/>
        <v>0.008139344471</v>
      </c>
      <c r="AO420" s="126">
        <f t="shared" si="1679"/>
        <v>0.007558970049</v>
      </c>
      <c r="AP420" s="126">
        <f t="shared" si="1679"/>
        <v>0.007019979115</v>
      </c>
      <c r="AQ420" s="126">
        <f t="shared" si="1679"/>
        <v>0.006519420828</v>
      </c>
      <c r="AR420" s="126">
        <f t="shared" si="1679"/>
        <v>0.09361773223</v>
      </c>
      <c r="AS420" s="126">
        <f t="shared" si="1679"/>
        <v>0.0286442315</v>
      </c>
      <c r="AT420" s="126">
        <f t="shared" si="1679"/>
        <v>0.02660175998</v>
      </c>
      <c r="AU420" s="126">
        <f t="shared" si="1679"/>
        <v>0.008764279789</v>
      </c>
      <c r="AV420" s="126">
        <f t="shared" si="1679"/>
        <v>0.008139344471</v>
      </c>
      <c r="AW420" s="126">
        <f t="shared" si="1679"/>
        <v>0.007558970049</v>
      </c>
      <c r="AX420" s="126">
        <f t="shared" si="1679"/>
        <v>0.002681607995</v>
      </c>
      <c r="AY420" s="126">
        <f t="shared" si="1679"/>
        <v>0.002490396443</v>
      </c>
      <c r="AZ420" s="126">
        <f t="shared" si="1679"/>
        <v>0.002312819194</v>
      </c>
      <c r="BA420" s="126">
        <f t="shared" si="1679"/>
        <v>0.002147904058</v>
      </c>
      <c r="BB420" s="126">
        <f t="shared" si="1679"/>
        <v>0.08694233749</v>
      </c>
      <c r="BC420" s="126">
        <f t="shared" si="1679"/>
        <v>0.02660175998</v>
      </c>
      <c r="BD420" s="126">
        <f t="shared" si="1679"/>
        <v>0.0247049265</v>
      </c>
      <c r="BE420" s="126">
        <f t="shared" si="1679"/>
        <v>0.008139344471</v>
      </c>
      <c r="BF420" s="126">
        <f t="shared" si="1679"/>
        <v>0.007558970049</v>
      </c>
      <c r="BG420" s="126">
        <f t="shared" si="1679"/>
        <v>0.007019979115</v>
      </c>
      <c r="BH420" s="126">
        <f t="shared" si="1679"/>
        <v>0.002490396443</v>
      </c>
      <c r="BI420" s="126">
        <f t="shared" si="1679"/>
        <v>0.002312819194</v>
      </c>
      <c r="BJ420" s="126">
        <f t="shared" si="1679"/>
        <v>0.002147904058</v>
      </c>
      <c r="BK420" s="126">
        <f t="shared" si="1679"/>
        <v>0.001994748164</v>
      </c>
      <c r="BL420" s="126">
        <f t="shared" si="1679"/>
        <v>0.08074293051</v>
      </c>
      <c r="BM420" s="126">
        <f t="shared" si="1679"/>
        <v>0.0247049265</v>
      </c>
      <c r="BN420" s="126">
        <f t="shared" si="1679"/>
        <v>0.02294334638</v>
      </c>
      <c r="BO420" s="126">
        <f t="shared" si="1679"/>
        <v>0.007558970049</v>
      </c>
      <c r="BP420" s="126">
        <f t="shared" si="1679"/>
        <v>0.007019979115</v>
      </c>
      <c r="BQ420" s="126">
        <f t="shared" si="1679"/>
        <v>0.006519420828</v>
      </c>
      <c r="BR420" s="126">
        <f t="shared" si="1679"/>
        <v>0.002312819194</v>
      </c>
      <c r="BS420" s="126">
        <f t="shared" si="1679"/>
        <v>0.002147904058</v>
      </c>
      <c r="BT420" s="126">
        <f t="shared" si="1679"/>
        <v>0.001994748164</v>
      </c>
      <c r="BU420" s="126">
        <f t="shared" si="1679"/>
        <v>0.001852513022</v>
      </c>
      <c r="BV420" s="126">
        <f t="shared" si="1679"/>
        <v>0.0286442315</v>
      </c>
      <c r="BW420" s="126">
        <f t="shared" si="1679"/>
        <v>0.008764279789</v>
      </c>
      <c r="BX420" s="126">
        <f t="shared" si="1679"/>
        <v>0.008139344471</v>
      </c>
      <c r="BY420" s="126">
        <f t="shared" si="1679"/>
        <v>0.002681607995</v>
      </c>
      <c r="BZ420" s="126">
        <f t="shared" si="1679"/>
        <v>0.002490396443</v>
      </c>
      <c r="CA420" s="126">
        <f t="shared" si="1679"/>
        <v>0.002312819194</v>
      </c>
      <c r="CB420" s="126">
        <f t="shared" si="1679"/>
        <v>0.0008204919985</v>
      </c>
      <c r="CC420" s="126">
        <f t="shared" si="1679"/>
        <v>0.0007619869713</v>
      </c>
      <c r="CD420" s="126">
        <f t="shared" si="1679"/>
        <v>0.000707653634</v>
      </c>
      <c r="CE420" s="126">
        <f t="shared" si="1679"/>
        <v>0.0006571945251</v>
      </c>
      <c r="CF420" s="126">
        <f t="shared" si="1679"/>
        <v>0.02660175998</v>
      </c>
      <c r="CG420" s="126">
        <f t="shared" si="1679"/>
        <v>0.008139344471</v>
      </c>
      <c r="CH420" s="126">
        <f t="shared" si="1679"/>
        <v>0.007558970049</v>
      </c>
      <c r="CI420" s="126">
        <f t="shared" si="1679"/>
        <v>0.002490396443</v>
      </c>
      <c r="CJ420" s="126">
        <f t="shared" si="1679"/>
        <v>0.002312819194</v>
      </c>
      <c r="CK420" s="126">
        <f t="shared" si="1679"/>
        <v>0.002147904058</v>
      </c>
      <c r="CL420" s="126">
        <f t="shared" si="1679"/>
        <v>0.0007619869713</v>
      </c>
      <c r="CM420" s="126">
        <f t="shared" si="1679"/>
        <v>0.000707653634</v>
      </c>
      <c r="CN420" s="126">
        <f t="shared" si="1679"/>
        <v>0.0006571945251</v>
      </c>
      <c r="CO420" s="126">
        <f t="shared" si="1679"/>
        <v>0.0006103333934</v>
      </c>
      <c r="CP420" s="126">
        <f t="shared" si="1679"/>
        <v>0.0247049265</v>
      </c>
      <c r="CQ420" s="126">
        <f t="shared" si="1679"/>
        <v>0.007558970049</v>
      </c>
      <c r="CR420" s="126">
        <f t="shared" si="1679"/>
        <v>0.007019979115</v>
      </c>
      <c r="CS420" s="126">
        <f t="shared" si="1679"/>
        <v>0.002312819194</v>
      </c>
      <c r="CT420" s="126">
        <f t="shared" si="1679"/>
        <v>0.002147904058</v>
      </c>
      <c r="CU420" s="126">
        <f t="shared" si="1679"/>
        <v>0.001994748164</v>
      </c>
      <c r="CV420" s="126">
        <f t="shared" si="1679"/>
        <v>0.000707653634</v>
      </c>
      <c r="CW420" s="126">
        <f t="shared" si="1679"/>
        <v>0.0006571945251</v>
      </c>
      <c r="CX420" s="126">
        <f t="shared" si="1679"/>
        <v>0.0006103333934</v>
      </c>
      <c r="CY420" s="126">
        <f t="shared" si="1679"/>
        <v>0.0005668136859</v>
      </c>
      <c r="CZ420" s="126">
        <f t="shared" si="1679"/>
        <v>0.02294334638</v>
      </c>
      <c r="DA420" s="126">
        <f t="shared" si="1679"/>
        <v>0.007019979115</v>
      </c>
      <c r="DB420" s="126">
        <f t="shared" si="1679"/>
        <v>0.006519420828</v>
      </c>
      <c r="DC420" s="126">
        <f t="shared" si="1679"/>
        <v>0.002147904058</v>
      </c>
      <c r="DD420" s="126">
        <f t="shared" si="1679"/>
        <v>0.001994748164</v>
      </c>
      <c r="DE420" s="126">
        <f t="shared" si="1679"/>
        <v>0.001852513022</v>
      </c>
      <c r="DF420" s="126">
        <f t="shared" si="1679"/>
        <v>0.0006571945251</v>
      </c>
      <c r="DG420" s="126">
        <f t="shared" si="1679"/>
        <v>0.0006103333934</v>
      </c>
      <c r="DH420" s="126">
        <f t="shared" si="1679"/>
        <v>0.0005668136859</v>
      </c>
      <c r="DI420" s="126">
        <f t="shared" si="1679"/>
        <v>0.0005263971429</v>
      </c>
      <c r="DJ420" s="126">
        <f t="shared" ref="DJ420:DS420" si="1680">$A420*OFFSET($D420,0,DJ$3)</f>
        <v>0.2933753943</v>
      </c>
      <c r="DK420" s="126">
        <f t="shared" si="1680"/>
        <v>0.08976411319</v>
      </c>
      <c r="DL420" s="126">
        <f t="shared" si="1680"/>
        <v>0.08336350003</v>
      </c>
      <c r="DM420" s="126">
        <f t="shared" si="1680"/>
        <v>0.02746513911</v>
      </c>
      <c r="DN420" s="126">
        <f t="shared" si="1680"/>
        <v>0.02550674255</v>
      </c>
      <c r="DO420" s="126">
        <f t="shared" si="1680"/>
        <v>0.02368798908</v>
      </c>
      <c r="DP420" s="126">
        <f t="shared" si="1680"/>
        <v>0.008403512713</v>
      </c>
      <c r="DQ420" s="126">
        <f t="shared" si="1680"/>
        <v>0.007804301824</v>
      </c>
      <c r="DR420" s="126">
        <f t="shared" si="1680"/>
        <v>0.007247817554</v>
      </c>
      <c r="DS420" s="126">
        <f t="shared" si="1680"/>
        <v>0.00673101329</v>
      </c>
      <c r="DT420" s="126"/>
      <c r="DU420" s="126"/>
      <c r="DV420" s="126"/>
      <c r="DW420" s="126"/>
      <c r="DX420" s="126"/>
      <c r="DY420" s="126"/>
      <c r="DZ420" s="126"/>
      <c r="EA420" s="126"/>
      <c r="EB420" s="126"/>
      <c r="EC420" s="126"/>
      <c r="ED420" s="126"/>
      <c r="EE420" s="126"/>
      <c r="EF420" s="125">
        <f t="shared" ref="EF420:EO420" si="1681">D420*EF$3</f>
        <v>-0.002271078519</v>
      </c>
      <c r="EG420" s="125">
        <f t="shared" si="1681"/>
        <v>0.135535527</v>
      </c>
      <c r="EH420" s="125">
        <f t="shared" si="1681"/>
        <v>0.1633296372</v>
      </c>
      <c r="EI420" s="125">
        <f t="shared" si="1681"/>
        <v>-0.03340352065</v>
      </c>
      <c r="EJ420" s="125">
        <f t="shared" si="1681"/>
        <v>0.04649100687</v>
      </c>
      <c r="EK420" s="125">
        <f t="shared" si="1681"/>
        <v>-0.01810987524</v>
      </c>
      <c r="EL420" s="125">
        <f t="shared" si="1681"/>
        <v>0.009773310131</v>
      </c>
      <c r="EM420" s="125">
        <f t="shared" si="1681"/>
        <v>-0.008088454705</v>
      </c>
      <c r="EN420" s="125">
        <f t="shared" si="1681"/>
        <v>-0.008388551033</v>
      </c>
      <c r="EO420" s="125">
        <f t="shared" si="1681"/>
        <v>0.007947077957</v>
      </c>
      <c r="EP420" s="127">
        <f t="shared" si="17"/>
        <v>0.2928150791</v>
      </c>
      <c r="EQ420" s="127">
        <v>-0.01993983432938118</v>
      </c>
      <c r="ER420" s="127">
        <f t="shared" si="18"/>
        <v>0.2933753943</v>
      </c>
      <c r="ES420" s="127">
        <f t="shared" si="19"/>
        <v>0.0000003139531413</v>
      </c>
      <c r="ET420" s="127">
        <f t="shared" si="20"/>
        <v>0.01959068301</v>
      </c>
    </row>
    <row r="421">
      <c r="A421" s="123">
        <f>'Yield Tabulations'!Z422</f>
        <v>0.2405063291</v>
      </c>
      <c r="B421" s="124">
        <f>'Yield Tabulations'!V422</f>
        <v>0.2919254658</v>
      </c>
      <c r="C421" s="124">
        <f>'Yield Tabulations'!W422</f>
        <v>0.1870967742</v>
      </c>
      <c r="D421" s="125">
        <f t="shared" si="11"/>
        <v>1</v>
      </c>
      <c r="E421" s="125">
        <f t="shared" ref="E421:M421" si="1682">POWER($B421,E$1)*POWER($C421,E$2)</f>
        <v>0.1870967742</v>
      </c>
      <c r="F421" s="125">
        <f t="shared" si="1682"/>
        <v>0.2919254658</v>
      </c>
      <c r="G421" s="125">
        <f t="shared" si="1682"/>
        <v>0.03500520291</v>
      </c>
      <c r="H421" s="125">
        <f t="shared" si="1682"/>
        <v>0.05461831296</v>
      </c>
      <c r="I421" s="125">
        <f t="shared" si="1682"/>
        <v>0.08522047761</v>
      </c>
      <c r="J421" s="125">
        <f t="shared" si="1682"/>
        <v>0.006549360545</v>
      </c>
      <c r="K421" s="125">
        <f t="shared" si="1682"/>
        <v>0.01021891017</v>
      </c>
      <c r="L421" s="125">
        <f t="shared" si="1682"/>
        <v>0.01594447646</v>
      </c>
      <c r="M421" s="125">
        <f t="shared" si="1682"/>
        <v>0.02487802762</v>
      </c>
      <c r="N421" s="126">
        <f t="shared" ref="N421:DI421" si="1683">OFFSET($D421,0,N$2)*OFFSET($D421,0,N$3)</f>
        <v>1</v>
      </c>
      <c r="O421" s="126">
        <f t="shared" si="1683"/>
        <v>0.1870967742</v>
      </c>
      <c r="P421" s="126">
        <f t="shared" si="1683"/>
        <v>0.2919254658</v>
      </c>
      <c r="Q421" s="126">
        <f t="shared" si="1683"/>
        <v>0.03500520291</v>
      </c>
      <c r="R421" s="126">
        <f t="shared" si="1683"/>
        <v>0.05461831296</v>
      </c>
      <c r="S421" s="126">
        <f t="shared" si="1683"/>
        <v>0.08522047761</v>
      </c>
      <c r="T421" s="126">
        <f t="shared" si="1683"/>
        <v>0.006549360545</v>
      </c>
      <c r="U421" s="126">
        <f t="shared" si="1683"/>
        <v>0.01021891017</v>
      </c>
      <c r="V421" s="126">
        <f t="shared" si="1683"/>
        <v>0.01594447646</v>
      </c>
      <c r="W421" s="126">
        <f t="shared" si="1683"/>
        <v>0.02487802762</v>
      </c>
      <c r="X421" s="126">
        <f t="shared" si="1683"/>
        <v>0.1870967742</v>
      </c>
      <c r="Y421" s="126">
        <f t="shared" si="1683"/>
        <v>0.03500520291</v>
      </c>
      <c r="Z421" s="126">
        <f t="shared" si="1683"/>
        <v>0.05461831296</v>
      </c>
      <c r="AA421" s="126">
        <f t="shared" si="1683"/>
        <v>0.006549360545</v>
      </c>
      <c r="AB421" s="126">
        <f t="shared" si="1683"/>
        <v>0.01021891017</v>
      </c>
      <c r="AC421" s="126">
        <f t="shared" si="1683"/>
        <v>0.01594447646</v>
      </c>
      <c r="AD421" s="126">
        <f t="shared" si="1683"/>
        <v>0.001225364231</v>
      </c>
      <c r="AE421" s="126">
        <f t="shared" si="1683"/>
        <v>0.001911925128</v>
      </c>
      <c r="AF421" s="126">
        <f t="shared" si="1683"/>
        <v>0.002983160111</v>
      </c>
      <c r="AG421" s="126">
        <f t="shared" si="1683"/>
        <v>0.004654598717</v>
      </c>
      <c r="AH421" s="126">
        <f t="shared" si="1683"/>
        <v>0.2919254658</v>
      </c>
      <c r="AI421" s="126">
        <f t="shared" si="1683"/>
        <v>0.05461831296</v>
      </c>
      <c r="AJ421" s="126">
        <f t="shared" si="1683"/>
        <v>0.08522047761</v>
      </c>
      <c r="AK421" s="126">
        <f t="shared" si="1683"/>
        <v>0.01021891017</v>
      </c>
      <c r="AL421" s="126">
        <f t="shared" si="1683"/>
        <v>0.01594447646</v>
      </c>
      <c r="AM421" s="126">
        <f t="shared" si="1683"/>
        <v>0.02487802762</v>
      </c>
      <c r="AN421" s="126">
        <f t="shared" si="1683"/>
        <v>0.001911925128</v>
      </c>
      <c r="AO421" s="126">
        <f t="shared" si="1683"/>
        <v>0.002983160111</v>
      </c>
      <c r="AP421" s="126">
        <f t="shared" si="1683"/>
        <v>0.004654598717</v>
      </c>
      <c r="AQ421" s="126">
        <f t="shared" si="1683"/>
        <v>0.007262529803</v>
      </c>
      <c r="AR421" s="126">
        <f t="shared" si="1683"/>
        <v>0.03500520291</v>
      </c>
      <c r="AS421" s="126">
        <f t="shared" si="1683"/>
        <v>0.006549360545</v>
      </c>
      <c r="AT421" s="126">
        <f t="shared" si="1683"/>
        <v>0.01021891017</v>
      </c>
      <c r="AU421" s="126">
        <f t="shared" si="1683"/>
        <v>0.001225364231</v>
      </c>
      <c r="AV421" s="126">
        <f t="shared" si="1683"/>
        <v>0.001911925128</v>
      </c>
      <c r="AW421" s="126">
        <f t="shared" si="1683"/>
        <v>0.002983160111</v>
      </c>
      <c r="AX421" s="126">
        <f t="shared" si="1683"/>
        <v>0.0002292616948</v>
      </c>
      <c r="AY421" s="126">
        <f t="shared" si="1683"/>
        <v>0.000357715024</v>
      </c>
      <c r="AZ421" s="126">
        <f t="shared" si="1683"/>
        <v>0.0005581396337</v>
      </c>
      <c r="BA421" s="126">
        <f t="shared" si="1683"/>
        <v>0.0008708604051</v>
      </c>
      <c r="BB421" s="126">
        <f t="shared" si="1683"/>
        <v>0.05461831296</v>
      </c>
      <c r="BC421" s="126">
        <f t="shared" si="1683"/>
        <v>0.01021891017</v>
      </c>
      <c r="BD421" s="126">
        <f t="shared" si="1683"/>
        <v>0.01594447646</v>
      </c>
      <c r="BE421" s="126">
        <f t="shared" si="1683"/>
        <v>0.001911925128</v>
      </c>
      <c r="BF421" s="126">
        <f t="shared" si="1683"/>
        <v>0.002983160111</v>
      </c>
      <c r="BG421" s="126">
        <f t="shared" si="1683"/>
        <v>0.004654598717</v>
      </c>
      <c r="BH421" s="126">
        <f t="shared" si="1683"/>
        <v>0.000357715024</v>
      </c>
      <c r="BI421" s="126">
        <f t="shared" si="1683"/>
        <v>0.0005581396337</v>
      </c>
      <c r="BJ421" s="126">
        <f t="shared" si="1683"/>
        <v>0.0008708604051</v>
      </c>
      <c r="BK421" s="126">
        <f t="shared" si="1683"/>
        <v>0.001358795899</v>
      </c>
      <c r="BL421" s="126">
        <f t="shared" si="1683"/>
        <v>0.08522047761</v>
      </c>
      <c r="BM421" s="126">
        <f t="shared" si="1683"/>
        <v>0.01594447646</v>
      </c>
      <c r="BN421" s="126">
        <f t="shared" si="1683"/>
        <v>0.02487802762</v>
      </c>
      <c r="BO421" s="126">
        <f t="shared" si="1683"/>
        <v>0.002983160111</v>
      </c>
      <c r="BP421" s="126">
        <f t="shared" si="1683"/>
        <v>0.004654598717</v>
      </c>
      <c r="BQ421" s="126">
        <f t="shared" si="1683"/>
        <v>0.007262529803</v>
      </c>
      <c r="BR421" s="126">
        <f t="shared" si="1683"/>
        <v>0.0005581396337</v>
      </c>
      <c r="BS421" s="126">
        <f t="shared" si="1683"/>
        <v>0.0008708604051</v>
      </c>
      <c r="BT421" s="126">
        <f t="shared" si="1683"/>
        <v>0.001358795899</v>
      </c>
      <c r="BU421" s="126">
        <f t="shared" si="1683"/>
        <v>0.002120117396</v>
      </c>
      <c r="BV421" s="126">
        <f t="shared" si="1683"/>
        <v>0.006549360545</v>
      </c>
      <c r="BW421" s="126">
        <f t="shared" si="1683"/>
        <v>0.001225364231</v>
      </c>
      <c r="BX421" s="126">
        <f t="shared" si="1683"/>
        <v>0.001911925128</v>
      </c>
      <c r="BY421" s="126">
        <f t="shared" si="1683"/>
        <v>0.0002292616948</v>
      </c>
      <c r="BZ421" s="126">
        <f t="shared" si="1683"/>
        <v>0.000357715024</v>
      </c>
      <c r="CA421" s="126">
        <f t="shared" si="1683"/>
        <v>0.0005581396337</v>
      </c>
      <c r="CB421" s="126">
        <f t="shared" si="1683"/>
        <v>0.00004289412355</v>
      </c>
      <c r="CC421" s="126">
        <f t="shared" si="1683"/>
        <v>0.00006692732706</v>
      </c>
      <c r="CD421" s="126">
        <f t="shared" si="1683"/>
        <v>0.000104426125</v>
      </c>
      <c r="CE421" s="126">
        <f t="shared" si="1683"/>
        <v>0.0001629351726</v>
      </c>
      <c r="CF421" s="126">
        <f t="shared" si="1683"/>
        <v>0.01021891017</v>
      </c>
      <c r="CG421" s="126">
        <f t="shared" si="1683"/>
        <v>0.001911925128</v>
      </c>
      <c r="CH421" s="126">
        <f t="shared" si="1683"/>
        <v>0.002983160111</v>
      </c>
      <c r="CI421" s="126">
        <f t="shared" si="1683"/>
        <v>0.000357715024</v>
      </c>
      <c r="CJ421" s="126">
        <f t="shared" si="1683"/>
        <v>0.0005581396337</v>
      </c>
      <c r="CK421" s="126">
        <f t="shared" si="1683"/>
        <v>0.0008708604051</v>
      </c>
      <c r="CL421" s="126">
        <f t="shared" si="1683"/>
        <v>0.00006692732706</v>
      </c>
      <c r="CM421" s="126">
        <f t="shared" si="1683"/>
        <v>0.000104426125</v>
      </c>
      <c r="CN421" s="126">
        <f t="shared" si="1683"/>
        <v>0.0001629351726</v>
      </c>
      <c r="CO421" s="126">
        <f t="shared" si="1683"/>
        <v>0.0002542263294</v>
      </c>
      <c r="CP421" s="126">
        <f t="shared" si="1683"/>
        <v>0.01594447646</v>
      </c>
      <c r="CQ421" s="126">
        <f t="shared" si="1683"/>
        <v>0.002983160111</v>
      </c>
      <c r="CR421" s="126">
        <f t="shared" si="1683"/>
        <v>0.004654598717</v>
      </c>
      <c r="CS421" s="126">
        <f t="shared" si="1683"/>
        <v>0.0005581396337</v>
      </c>
      <c r="CT421" s="126">
        <f t="shared" si="1683"/>
        <v>0.0008708604051</v>
      </c>
      <c r="CU421" s="126">
        <f t="shared" si="1683"/>
        <v>0.001358795899</v>
      </c>
      <c r="CV421" s="126">
        <f t="shared" si="1683"/>
        <v>0.000104426125</v>
      </c>
      <c r="CW421" s="126">
        <f t="shared" si="1683"/>
        <v>0.0001629351726</v>
      </c>
      <c r="CX421" s="126">
        <f t="shared" si="1683"/>
        <v>0.0002542263294</v>
      </c>
      <c r="CY421" s="126">
        <f t="shared" si="1683"/>
        <v>0.0003966671257</v>
      </c>
      <c r="CZ421" s="126">
        <f t="shared" si="1683"/>
        <v>0.02487802762</v>
      </c>
      <c r="DA421" s="126">
        <f t="shared" si="1683"/>
        <v>0.004654598717</v>
      </c>
      <c r="DB421" s="126">
        <f t="shared" si="1683"/>
        <v>0.007262529803</v>
      </c>
      <c r="DC421" s="126">
        <f t="shared" si="1683"/>
        <v>0.0008708604051</v>
      </c>
      <c r="DD421" s="126">
        <f t="shared" si="1683"/>
        <v>0.001358795899</v>
      </c>
      <c r="DE421" s="126">
        <f t="shared" si="1683"/>
        <v>0.002120117396</v>
      </c>
      <c r="DF421" s="126">
        <f t="shared" si="1683"/>
        <v>0.0001629351726</v>
      </c>
      <c r="DG421" s="126">
        <f t="shared" si="1683"/>
        <v>0.0002542263294</v>
      </c>
      <c r="DH421" s="126">
        <f t="shared" si="1683"/>
        <v>0.0003966671257</v>
      </c>
      <c r="DI421" s="126">
        <f t="shared" si="1683"/>
        <v>0.0006189162585</v>
      </c>
      <c r="DJ421" s="126">
        <f t="shared" ref="DJ421:DS421" si="1684">$A421*OFFSET($D421,0,DJ$3)</f>
        <v>0.2405063291</v>
      </c>
      <c r="DK421" s="126">
        <f t="shared" si="1684"/>
        <v>0.04499795835</v>
      </c>
      <c r="DL421" s="126">
        <f t="shared" si="1684"/>
        <v>0.07020992216</v>
      </c>
      <c r="DM421" s="126">
        <f t="shared" si="1684"/>
        <v>0.008418972853</v>
      </c>
      <c r="DN421" s="126">
        <f t="shared" si="1684"/>
        <v>0.01313604995</v>
      </c>
      <c r="DO421" s="126">
        <f t="shared" si="1684"/>
        <v>0.02049606423</v>
      </c>
      <c r="DP421" s="126">
        <f t="shared" si="1684"/>
        <v>0.001575162663</v>
      </c>
      <c r="DQ421" s="126">
        <f t="shared" si="1684"/>
        <v>0.002457712572</v>
      </c>
      <c r="DR421" s="126">
        <f t="shared" si="1684"/>
        <v>0.003834747502</v>
      </c>
      <c r="DS421" s="126">
        <f t="shared" si="1684"/>
        <v>0.005983323099</v>
      </c>
      <c r="DT421" s="126"/>
      <c r="DU421" s="126"/>
      <c r="DV421" s="126"/>
      <c r="DW421" s="126"/>
      <c r="DX421" s="126"/>
      <c r="DY421" s="126"/>
      <c r="DZ421" s="126"/>
      <c r="EA421" s="126"/>
      <c r="EB421" s="126"/>
      <c r="EC421" s="126"/>
      <c r="ED421" s="126"/>
      <c r="EE421" s="126"/>
      <c r="EF421" s="125">
        <f t="shared" ref="EF421:EO421" si="1685">D421*EF$3</f>
        <v>-0.002271078519</v>
      </c>
      <c r="EG421" s="125">
        <f t="shared" si="1685"/>
        <v>0.08287821528</v>
      </c>
      <c r="EH421" s="125">
        <f t="shared" si="1685"/>
        <v>0.1677972061</v>
      </c>
      <c r="EI421" s="125">
        <f t="shared" si="1685"/>
        <v>-0.0124901233</v>
      </c>
      <c r="EJ421" s="125">
        <f t="shared" si="1685"/>
        <v>0.02920625827</v>
      </c>
      <c r="EK421" s="125">
        <f t="shared" si="1685"/>
        <v>-0.01911414668</v>
      </c>
      <c r="EL421" s="125">
        <f t="shared" si="1685"/>
        <v>0.002234618574</v>
      </c>
      <c r="EM421" s="125">
        <f t="shared" si="1685"/>
        <v>-0.003107132464</v>
      </c>
      <c r="EN421" s="125">
        <f t="shared" si="1685"/>
        <v>-0.005413942617</v>
      </c>
      <c r="EO421" s="125">
        <f t="shared" si="1685"/>
        <v>0.008617209613</v>
      </c>
      <c r="EP421" s="127">
        <f t="shared" si="17"/>
        <v>0.2483370843</v>
      </c>
      <c r="EQ421" s="127">
        <v>-0.01993983432938118</v>
      </c>
      <c r="ER421" s="127">
        <f t="shared" si="18"/>
        <v>0.2405063291</v>
      </c>
      <c r="ES421" s="127">
        <f t="shared" si="19"/>
        <v>0.00006132072699</v>
      </c>
      <c r="ET421" s="127">
        <f t="shared" si="20"/>
        <v>0.03718564048</v>
      </c>
    </row>
    <row r="422">
      <c r="A422" s="123">
        <f>'Yield Tabulations'!Z423</f>
        <v>0.2634730539</v>
      </c>
      <c r="B422" s="124">
        <f>'Yield Tabulations'!V423</f>
        <v>0.2764505119</v>
      </c>
      <c r="C422" s="124">
        <f>'Yield Tabulations'!W423</f>
        <v>0.2451923077</v>
      </c>
      <c r="D422" s="125">
        <f t="shared" si="11"/>
        <v>1</v>
      </c>
      <c r="E422" s="125">
        <f t="shared" ref="E422:M422" si="1686">POWER($B422,E$1)*POWER($C422,E$2)</f>
        <v>0.2451923077</v>
      </c>
      <c r="F422" s="125">
        <f t="shared" si="1686"/>
        <v>0.2764505119</v>
      </c>
      <c r="G422" s="125">
        <f t="shared" si="1686"/>
        <v>0.06011926775</v>
      </c>
      <c r="H422" s="125">
        <f t="shared" si="1686"/>
        <v>0.06778353899</v>
      </c>
      <c r="I422" s="125">
        <f t="shared" si="1686"/>
        <v>0.07642488555</v>
      </c>
      <c r="J422" s="125">
        <f t="shared" si="1686"/>
        <v>0.014740782</v>
      </c>
      <c r="K422" s="125">
        <f t="shared" si="1686"/>
        <v>0.01662000235</v>
      </c>
      <c r="L422" s="125">
        <f t="shared" si="1686"/>
        <v>0.01873879405</v>
      </c>
      <c r="M422" s="125">
        <f t="shared" si="1686"/>
        <v>0.02112769874</v>
      </c>
      <c r="N422" s="126">
        <f t="shared" ref="N422:DI422" si="1687">OFFSET($D422,0,N$2)*OFFSET($D422,0,N$3)</f>
        <v>1</v>
      </c>
      <c r="O422" s="126">
        <f t="shared" si="1687"/>
        <v>0.2451923077</v>
      </c>
      <c r="P422" s="126">
        <f t="shared" si="1687"/>
        <v>0.2764505119</v>
      </c>
      <c r="Q422" s="126">
        <f t="shared" si="1687"/>
        <v>0.06011926775</v>
      </c>
      <c r="R422" s="126">
        <f t="shared" si="1687"/>
        <v>0.06778353899</v>
      </c>
      <c r="S422" s="126">
        <f t="shared" si="1687"/>
        <v>0.07642488555</v>
      </c>
      <c r="T422" s="126">
        <f t="shared" si="1687"/>
        <v>0.014740782</v>
      </c>
      <c r="U422" s="126">
        <f t="shared" si="1687"/>
        <v>0.01662000235</v>
      </c>
      <c r="V422" s="126">
        <f t="shared" si="1687"/>
        <v>0.01873879405</v>
      </c>
      <c r="W422" s="126">
        <f t="shared" si="1687"/>
        <v>0.02112769874</v>
      </c>
      <c r="X422" s="126">
        <f t="shared" si="1687"/>
        <v>0.2451923077</v>
      </c>
      <c r="Y422" s="126">
        <f t="shared" si="1687"/>
        <v>0.06011926775</v>
      </c>
      <c r="Z422" s="126">
        <f t="shared" si="1687"/>
        <v>0.06778353899</v>
      </c>
      <c r="AA422" s="126">
        <f t="shared" si="1687"/>
        <v>0.014740782</v>
      </c>
      <c r="AB422" s="126">
        <f t="shared" si="1687"/>
        <v>0.01662000235</v>
      </c>
      <c r="AC422" s="126">
        <f t="shared" si="1687"/>
        <v>0.01873879405</v>
      </c>
      <c r="AD422" s="126">
        <f t="shared" si="1687"/>
        <v>0.003614326355</v>
      </c>
      <c r="AE422" s="126">
        <f t="shared" si="1687"/>
        <v>0.004075096729</v>
      </c>
      <c r="AF422" s="126">
        <f t="shared" si="1687"/>
        <v>0.004594608158</v>
      </c>
      <c r="AG422" s="126">
        <f t="shared" si="1687"/>
        <v>0.00518034921</v>
      </c>
      <c r="AH422" s="126">
        <f t="shared" si="1687"/>
        <v>0.2764505119</v>
      </c>
      <c r="AI422" s="126">
        <f t="shared" si="1687"/>
        <v>0.06778353899</v>
      </c>
      <c r="AJ422" s="126">
        <f t="shared" si="1687"/>
        <v>0.07642488555</v>
      </c>
      <c r="AK422" s="126">
        <f t="shared" si="1687"/>
        <v>0.01662000235</v>
      </c>
      <c r="AL422" s="126">
        <f t="shared" si="1687"/>
        <v>0.01873879405</v>
      </c>
      <c r="AM422" s="126">
        <f t="shared" si="1687"/>
        <v>0.02112769874</v>
      </c>
      <c r="AN422" s="126">
        <f t="shared" si="1687"/>
        <v>0.004075096729</v>
      </c>
      <c r="AO422" s="126">
        <f t="shared" si="1687"/>
        <v>0.004594608158</v>
      </c>
      <c r="AP422" s="126">
        <f t="shared" si="1687"/>
        <v>0.00518034921</v>
      </c>
      <c r="AQ422" s="126">
        <f t="shared" si="1687"/>
        <v>0.005840763132</v>
      </c>
      <c r="AR422" s="126">
        <f t="shared" si="1687"/>
        <v>0.06011926775</v>
      </c>
      <c r="AS422" s="126">
        <f t="shared" si="1687"/>
        <v>0.014740782</v>
      </c>
      <c r="AT422" s="126">
        <f t="shared" si="1687"/>
        <v>0.01662000235</v>
      </c>
      <c r="AU422" s="126">
        <f t="shared" si="1687"/>
        <v>0.003614326355</v>
      </c>
      <c r="AV422" s="126">
        <f t="shared" si="1687"/>
        <v>0.004075096729</v>
      </c>
      <c r="AW422" s="126">
        <f t="shared" si="1687"/>
        <v>0.004594608158</v>
      </c>
      <c r="AX422" s="126">
        <f t="shared" si="1687"/>
        <v>0.0008862050197</v>
      </c>
      <c r="AY422" s="126">
        <f t="shared" si="1687"/>
        <v>0.0009991823712</v>
      </c>
      <c r="AZ422" s="126">
        <f t="shared" si="1687"/>
        <v>0.001126562577</v>
      </c>
      <c r="BA422" s="126">
        <f t="shared" si="1687"/>
        <v>0.001270181777</v>
      </c>
      <c r="BB422" s="126">
        <f t="shared" si="1687"/>
        <v>0.06778353899</v>
      </c>
      <c r="BC422" s="126">
        <f t="shared" si="1687"/>
        <v>0.01662000235</v>
      </c>
      <c r="BD422" s="126">
        <f t="shared" si="1687"/>
        <v>0.01873879405</v>
      </c>
      <c r="BE422" s="126">
        <f t="shared" si="1687"/>
        <v>0.004075096729</v>
      </c>
      <c r="BF422" s="126">
        <f t="shared" si="1687"/>
        <v>0.004594608158</v>
      </c>
      <c r="BG422" s="126">
        <f t="shared" si="1687"/>
        <v>0.00518034921</v>
      </c>
      <c r="BH422" s="126">
        <f t="shared" si="1687"/>
        <v>0.0009991823712</v>
      </c>
      <c r="BI422" s="126">
        <f t="shared" si="1687"/>
        <v>0.001126562577</v>
      </c>
      <c r="BJ422" s="126">
        <f t="shared" si="1687"/>
        <v>0.001270181777</v>
      </c>
      <c r="BK422" s="126">
        <f t="shared" si="1687"/>
        <v>0.001432110191</v>
      </c>
      <c r="BL422" s="126">
        <f t="shared" si="1687"/>
        <v>0.07642488555</v>
      </c>
      <c r="BM422" s="126">
        <f t="shared" si="1687"/>
        <v>0.01873879405</v>
      </c>
      <c r="BN422" s="126">
        <f t="shared" si="1687"/>
        <v>0.02112769874</v>
      </c>
      <c r="BO422" s="126">
        <f t="shared" si="1687"/>
        <v>0.004594608158</v>
      </c>
      <c r="BP422" s="126">
        <f t="shared" si="1687"/>
        <v>0.00518034921</v>
      </c>
      <c r="BQ422" s="126">
        <f t="shared" si="1687"/>
        <v>0.005840763132</v>
      </c>
      <c r="BR422" s="126">
        <f t="shared" si="1687"/>
        <v>0.001126562577</v>
      </c>
      <c r="BS422" s="126">
        <f t="shared" si="1687"/>
        <v>0.001270181777</v>
      </c>
      <c r="BT422" s="126">
        <f t="shared" si="1687"/>
        <v>0.001432110191</v>
      </c>
      <c r="BU422" s="126">
        <f t="shared" si="1687"/>
        <v>0.001614681958</v>
      </c>
      <c r="BV422" s="126">
        <f t="shared" si="1687"/>
        <v>0.014740782</v>
      </c>
      <c r="BW422" s="126">
        <f t="shared" si="1687"/>
        <v>0.003614326355</v>
      </c>
      <c r="BX422" s="126">
        <f t="shared" si="1687"/>
        <v>0.004075096729</v>
      </c>
      <c r="BY422" s="126">
        <f t="shared" si="1687"/>
        <v>0.0008862050197</v>
      </c>
      <c r="BZ422" s="126">
        <f t="shared" si="1687"/>
        <v>0.0009991823712</v>
      </c>
      <c r="CA422" s="126">
        <f t="shared" si="1687"/>
        <v>0.001126562577</v>
      </c>
      <c r="CB422" s="126">
        <f t="shared" si="1687"/>
        <v>0.0002172906539</v>
      </c>
      <c r="CC422" s="126">
        <f t="shared" si="1687"/>
        <v>0.0002449918314</v>
      </c>
      <c r="CD422" s="126">
        <f t="shared" si="1687"/>
        <v>0.000276224478</v>
      </c>
      <c r="CE422" s="126">
        <f t="shared" si="1687"/>
        <v>0.0003114388012</v>
      </c>
      <c r="CF422" s="126">
        <f t="shared" si="1687"/>
        <v>0.01662000235</v>
      </c>
      <c r="CG422" s="126">
        <f t="shared" si="1687"/>
        <v>0.004075096729</v>
      </c>
      <c r="CH422" s="126">
        <f t="shared" si="1687"/>
        <v>0.004594608158</v>
      </c>
      <c r="CI422" s="126">
        <f t="shared" si="1687"/>
        <v>0.0009991823712</v>
      </c>
      <c r="CJ422" s="126">
        <f t="shared" si="1687"/>
        <v>0.001126562577</v>
      </c>
      <c r="CK422" s="126">
        <f t="shared" si="1687"/>
        <v>0.001270181777</v>
      </c>
      <c r="CL422" s="126">
        <f t="shared" si="1687"/>
        <v>0.0002449918314</v>
      </c>
      <c r="CM422" s="126">
        <f t="shared" si="1687"/>
        <v>0.000276224478</v>
      </c>
      <c r="CN422" s="126">
        <f t="shared" si="1687"/>
        <v>0.0003114388012</v>
      </c>
      <c r="CO422" s="126">
        <f t="shared" si="1687"/>
        <v>0.0003511424026</v>
      </c>
      <c r="CP422" s="126">
        <f t="shared" si="1687"/>
        <v>0.01873879405</v>
      </c>
      <c r="CQ422" s="126">
        <f t="shared" si="1687"/>
        <v>0.004594608158</v>
      </c>
      <c r="CR422" s="126">
        <f t="shared" si="1687"/>
        <v>0.00518034921</v>
      </c>
      <c r="CS422" s="126">
        <f t="shared" si="1687"/>
        <v>0.001126562577</v>
      </c>
      <c r="CT422" s="126">
        <f t="shared" si="1687"/>
        <v>0.001270181777</v>
      </c>
      <c r="CU422" s="126">
        <f t="shared" si="1687"/>
        <v>0.001432110191</v>
      </c>
      <c r="CV422" s="126">
        <f t="shared" si="1687"/>
        <v>0.000276224478</v>
      </c>
      <c r="CW422" s="126">
        <f t="shared" si="1687"/>
        <v>0.0003114388012</v>
      </c>
      <c r="CX422" s="126">
        <f t="shared" si="1687"/>
        <v>0.0003511424026</v>
      </c>
      <c r="CY422" s="126">
        <f t="shared" si="1687"/>
        <v>0.0003959075955</v>
      </c>
      <c r="CZ422" s="126">
        <f t="shared" si="1687"/>
        <v>0.02112769874</v>
      </c>
      <c r="DA422" s="126">
        <f t="shared" si="1687"/>
        <v>0.00518034921</v>
      </c>
      <c r="DB422" s="126">
        <f t="shared" si="1687"/>
        <v>0.005840763132</v>
      </c>
      <c r="DC422" s="126">
        <f t="shared" si="1687"/>
        <v>0.001270181777</v>
      </c>
      <c r="DD422" s="126">
        <f t="shared" si="1687"/>
        <v>0.001432110191</v>
      </c>
      <c r="DE422" s="126">
        <f t="shared" si="1687"/>
        <v>0.001614681958</v>
      </c>
      <c r="DF422" s="126">
        <f t="shared" si="1687"/>
        <v>0.0003114388012</v>
      </c>
      <c r="DG422" s="126">
        <f t="shared" si="1687"/>
        <v>0.0003511424026</v>
      </c>
      <c r="DH422" s="126">
        <f t="shared" si="1687"/>
        <v>0.0003959075955</v>
      </c>
      <c r="DI422" s="126">
        <f t="shared" si="1687"/>
        <v>0.0004463796539</v>
      </c>
      <c r="DJ422" s="126">
        <f t="shared" ref="DJ422:DS422" si="1688">$A422*OFFSET($D422,0,DJ$3)</f>
        <v>0.2634730539</v>
      </c>
      <c r="DK422" s="126">
        <f t="shared" si="1688"/>
        <v>0.0646015661</v>
      </c>
      <c r="DL422" s="126">
        <f t="shared" si="1688"/>
        <v>0.07283726063</v>
      </c>
      <c r="DM422" s="126">
        <f t="shared" si="1688"/>
        <v>0.01583980707</v>
      </c>
      <c r="DN422" s="126">
        <f t="shared" si="1688"/>
        <v>0.01785913602</v>
      </c>
      <c r="DO422" s="126">
        <f t="shared" si="1688"/>
        <v>0.02013589799</v>
      </c>
      <c r="DP422" s="126">
        <f t="shared" si="1688"/>
        <v>0.003883798849</v>
      </c>
      <c r="DQ422" s="126">
        <f t="shared" si="1688"/>
        <v>0.004378922774</v>
      </c>
      <c r="DR422" s="126">
        <f t="shared" si="1688"/>
        <v>0.004937167296</v>
      </c>
      <c r="DS422" s="126">
        <f t="shared" si="1688"/>
        <v>0.005566579308</v>
      </c>
      <c r="DT422" s="126"/>
      <c r="DU422" s="126"/>
      <c r="DV422" s="126"/>
      <c r="DW422" s="126"/>
      <c r="DX422" s="126"/>
      <c r="DY422" s="126"/>
      <c r="DZ422" s="126"/>
      <c r="EA422" s="126"/>
      <c r="EB422" s="126"/>
      <c r="EC422" s="126"/>
      <c r="ED422" s="126"/>
      <c r="EE422" s="126"/>
      <c r="EF422" s="125">
        <f t="shared" ref="EF422:EO422" si="1689">D422*EF$3</f>
        <v>-0.002271078519</v>
      </c>
      <c r="EG422" s="125">
        <f t="shared" si="1689"/>
        <v>0.1086127805</v>
      </c>
      <c r="EH422" s="125">
        <f t="shared" si="1689"/>
        <v>0.1589022849</v>
      </c>
      <c r="EI422" s="125">
        <f t="shared" si="1689"/>
        <v>-0.02145101311</v>
      </c>
      <c r="EJ422" s="125">
        <f t="shared" si="1689"/>
        <v>0.03624614966</v>
      </c>
      <c r="EK422" s="125">
        <f t="shared" si="1689"/>
        <v>-0.01714137861</v>
      </c>
      <c r="EL422" s="125">
        <f t="shared" si="1689"/>
        <v>0.005029502502</v>
      </c>
      <c r="EM422" s="125">
        <f t="shared" si="1689"/>
        <v>-0.00505343016</v>
      </c>
      <c r="EN422" s="125">
        <f t="shared" si="1689"/>
        <v>-0.006362752394</v>
      </c>
      <c r="EO422" s="125">
        <f t="shared" si="1689"/>
        <v>0.007318176964</v>
      </c>
      <c r="EP422" s="127">
        <f t="shared" si="17"/>
        <v>0.2638292417</v>
      </c>
      <c r="EQ422" s="127">
        <v>-0.01993983432938118</v>
      </c>
      <c r="ER422" s="127">
        <f t="shared" si="18"/>
        <v>0.2634730539</v>
      </c>
      <c r="ES422" s="127">
        <f t="shared" si="19"/>
        <v>0.0000001268697572</v>
      </c>
      <c r="ET422" s="127">
        <f t="shared" si="20"/>
        <v>0.02885549806</v>
      </c>
    </row>
    <row r="423">
      <c r="A423" s="123">
        <f>'Yield Tabulations'!Z424</f>
        <v>0.2604651163</v>
      </c>
      <c r="B423" s="124">
        <f>'Yield Tabulations'!V424</f>
        <v>0.2589641434</v>
      </c>
      <c r="C423" s="124">
        <f>'Yield Tabulations'!W424</f>
        <v>0.2625698324</v>
      </c>
      <c r="D423" s="125">
        <f t="shared" si="11"/>
        <v>1</v>
      </c>
      <c r="E423" s="125">
        <f t="shared" ref="E423:M423" si="1690">POWER($B423,E$1)*POWER($C423,E$2)</f>
        <v>0.2625698324</v>
      </c>
      <c r="F423" s="125">
        <f t="shared" si="1690"/>
        <v>0.2589641434</v>
      </c>
      <c r="G423" s="125">
        <f t="shared" si="1690"/>
        <v>0.06894291689</v>
      </c>
      <c r="H423" s="125">
        <f t="shared" si="1690"/>
        <v>0.06799617174</v>
      </c>
      <c r="I423" s="125">
        <f t="shared" si="1690"/>
        <v>0.06706242758</v>
      </c>
      <c r="J423" s="125">
        <f t="shared" si="1690"/>
        <v>0.01810233013</v>
      </c>
      <c r="K423" s="125">
        <f t="shared" si="1690"/>
        <v>0.01785374342</v>
      </c>
      <c r="L423" s="125">
        <f t="shared" si="1690"/>
        <v>0.01760857037</v>
      </c>
      <c r="M423" s="125">
        <f t="shared" si="1690"/>
        <v>0.01736676411</v>
      </c>
      <c r="N423" s="126">
        <f t="shared" ref="N423:DI423" si="1691">OFFSET($D423,0,N$2)*OFFSET($D423,0,N$3)</f>
        <v>1</v>
      </c>
      <c r="O423" s="126">
        <f t="shared" si="1691"/>
        <v>0.2625698324</v>
      </c>
      <c r="P423" s="126">
        <f t="shared" si="1691"/>
        <v>0.2589641434</v>
      </c>
      <c r="Q423" s="126">
        <f t="shared" si="1691"/>
        <v>0.06894291689</v>
      </c>
      <c r="R423" s="126">
        <f t="shared" si="1691"/>
        <v>0.06799617174</v>
      </c>
      <c r="S423" s="126">
        <f t="shared" si="1691"/>
        <v>0.06706242758</v>
      </c>
      <c r="T423" s="126">
        <f t="shared" si="1691"/>
        <v>0.01810233013</v>
      </c>
      <c r="U423" s="126">
        <f t="shared" si="1691"/>
        <v>0.01785374342</v>
      </c>
      <c r="V423" s="126">
        <f t="shared" si="1691"/>
        <v>0.01760857037</v>
      </c>
      <c r="W423" s="126">
        <f t="shared" si="1691"/>
        <v>0.01736676411</v>
      </c>
      <c r="X423" s="126">
        <f t="shared" si="1691"/>
        <v>0.2625698324</v>
      </c>
      <c r="Y423" s="126">
        <f t="shared" si="1691"/>
        <v>0.06894291689</v>
      </c>
      <c r="Z423" s="126">
        <f t="shared" si="1691"/>
        <v>0.06799617174</v>
      </c>
      <c r="AA423" s="126">
        <f t="shared" si="1691"/>
        <v>0.01810233013</v>
      </c>
      <c r="AB423" s="126">
        <f t="shared" si="1691"/>
        <v>0.01785374342</v>
      </c>
      <c r="AC423" s="126">
        <f t="shared" si="1691"/>
        <v>0.01760857037</v>
      </c>
      <c r="AD423" s="126">
        <f t="shared" si="1691"/>
        <v>0.004753125789</v>
      </c>
      <c r="AE423" s="126">
        <f t="shared" si="1691"/>
        <v>0.004687854417</v>
      </c>
      <c r="AF423" s="126">
        <f t="shared" si="1691"/>
        <v>0.004623479371</v>
      </c>
      <c r="AG423" s="126">
        <f t="shared" si="1691"/>
        <v>0.004559988343</v>
      </c>
      <c r="AH423" s="126">
        <f t="shared" si="1691"/>
        <v>0.2589641434</v>
      </c>
      <c r="AI423" s="126">
        <f t="shared" si="1691"/>
        <v>0.06799617174</v>
      </c>
      <c r="AJ423" s="126">
        <f t="shared" si="1691"/>
        <v>0.06706242758</v>
      </c>
      <c r="AK423" s="126">
        <f t="shared" si="1691"/>
        <v>0.01785374342</v>
      </c>
      <c r="AL423" s="126">
        <f t="shared" si="1691"/>
        <v>0.01760857037</v>
      </c>
      <c r="AM423" s="126">
        <f t="shared" si="1691"/>
        <v>0.01736676411</v>
      </c>
      <c r="AN423" s="126">
        <f t="shared" si="1691"/>
        <v>0.004687854417</v>
      </c>
      <c r="AO423" s="126">
        <f t="shared" si="1691"/>
        <v>0.004623479371</v>
      </c>
      <c r="AP423" s="126">
        <f t="shared" si="1691"/>
        <v>0.004559988343</v>
      </c>
      <c r="AQ423" s="126">
        <f t="shared" si="1691"/>
        <v>0.004497369193</v>
      </c>
      <c r="AR423" s="126">
        <f t="shared" si="1691"/>
        <v>0.06894291689</v>
      </c>
      <c r="AS423" s="126">
        <f t="shared" si="1691"/>
        <v>0.01810233013</v>
      </c>
      <c r="AT423" s="126">
        <f t="shared" si="1691"/>
        <v>0.01785374342</v>
      </c>
      <c r="AU423" s="126">
        <f t="shared" si="1691"/>
        <v>0.004753125789</v>
      </c>
      <c r="AV423" s="126">
        <f t="shared" si="1691"/>
        <v>0.004687854417</v>
      </c>
      <c r="AW423" s="126">
        <f t="shared" si="1691"/>
        <v>0.004623479371</v>
      </c>
      <c r="AX423" s="126">
        <f t="shared" si="1691"/>
        <v>0.001248027442</v>
      </c>
      <c r="AY423" s="126">
        <f t="shared" si="1691"/>
        <v>0.001230889149</v>
      </c>
      <c r="AZ423" s="126">
        <f t="shared" si="1691"/>
        <v>0.001213986204</v>
      </c>
      <c r="BA423" s="126">
        <f t="shared" si="1691"/>
        <v>0.001197315375</v>
      </c>
      <c r="BB423" s="126">
        <f t="shared" si="1691"/>
        <v>0.06799617174</v>
      </c>
      <c r="BC423" s="126">
        <f t="shared" si="1691"/>
        <v>0.01785374342</v>
      </c>
      <c r="BD423" s="126">
        <f t="shared" si="1691"/>
        <v>0.01760857037</v>
      </c>
      <c r="BE423" s="126">
        <f t="shared" si="1691"/>
        <v>0.004687854417</v>
      </c>
      <c r="BF423" s="126">
        <f t="shared" si="1691"/>
        <v>0.004623479371</v>
      </c>
      <c r="BG423" s="126">
        <f t="shared" si="1691"/>
        <v>0.004559988343</v>
      </c>
      <c r="BH423" s="126">
        <f t="shared" si="1691"/>
        <v>0.001230889149</v>
      </c>
      <c r="BI423" s="126">
        <f t="shared" si="1691"/>
        <v>0.001213986204</v>
      </c>
      <c r="BJ423" s="126">
        <f t="shared" si="1691"/>
        <v>0.001197315375</v>
      </c>
      <c r="BK423" s="126">
        <f t="shared" si="1691"/>
        <v>0.001180873475</v>
      </c>
      <c r="BL423" s="126">
        <f t="shared" si="1691"/>
        <v>0.06706242758</v>
      </c>
      <c r="BM423" s="126">
        <f t="shared" si="1691"/>
        <v>0.01760857037</v>
      </c>
      <c r="BN423" s="126">
        <f t="shared" si="1691"/>
        <v>0.01736676411</v>
      </c>
      <c r="BO423" s="126">
        <f t="shared" si="1691"/>
        <v>0.004623479371</v>
      </c>
      <c r="BP423" s="126">
        <f t="shared" si="1691"/>
        <v>0.004559988343</v>
      </c>
      <c r="BQ423" s="126">
        <f t="shared" si="1691"/>
        <v>0.004497369193</v>
      </c>
      <c r="BR423" s="126">
        <f t="shared" si="1691"/>
        <v>0.001213986204</v>
      </c>
      <c r="BS423" s="126">
        <f t="shared" si="1691"/>
        <v>0.001197315375</v>
      </c>
      <c r="BT423" s="126">
        <f t="shared" si="1691"/>
        <v>0.001180873475</v>
      </c>
      <c r="BU423" s="126">
        <f t="shared" si="1691"/>
        <v>0.001164657361</v>
      </c>
      <c r="BV423" s="126">
        <f t="shared" si="1691"/>
        <v>0.01810233013</v>
      </c>
      <c r="BW423" s="126">
        <f t="shared" si="1691"/>
        <v>0.004753125789</v>
      </c>
      <c r="BX423" s="126">
        <f t="shared" si="1691"/>
        <v>0.004687854417</v>
      </c>
      <c r="BY423" s="126">
        <f t="shared" si="1691"/>
        <v>0.001248027442</v>
      </c>
      <c r="BZ423" s="126">
        <f t="shared" si="1691"/>
        <v>0.001230889149</v>
      </c>
      <c r="CA423" s="126">
        <f t="shared" si="1691"/>
        <v>0.001213986204</v>
      </c>
      <c r="CB423" s="126">
        <f t="shared" si="1691"/>
        <v>0.0003276943562</v>
      </c>
      <c r="CC423" s="126">
        <f t="shared" si="1691"/>
        <v>0.0003231943574</v>
      </c>
      <c r="CD423" s="126">
        <f t="shared" si="1691"/>
        <v>0.000318756154</v>
      </c>
      <c r="CE423" s="126">
        <f t="shared" si="1691"/>
        <v>0.0003143788973</v>
      </c>
      <c r="CF423" s="126">
        <f t="shared" si="1691"/>
        <v>0.01785374342</v>
      </c>
      <c r="CG423" s="126">
        <f t="shared" si="1691"/>
        <v>0.004687854417</v>
      </c>
      <c r="CH423" s="126">
        <f t="shared" si="1691"/>
        <v>0.004623479371</v>
      </c>
      <c r="CI423" s="126">
        <f t="shared" si="1691"/>
        <v>0.001230889149</v>
      </c>
      <c r="CJ423" s="126">
        <f t="shared" si="1691"/>
        <v>0.001213986204</v>
      </c>
      <c r="CK423" s="126">
        <f t="shared" si="1691"/>
        <v>0.001197315375</v>
      </c>
      <c r="CL423" s="126">
        <f t="shared" si="1691"/>
        <v>0.0003231943574</v>
      </c>
      <c r="CM423" s="126">
        <f t="shared" si="1691"/>
        <v>0.000318756154</v>
      </c>
      <c r="CN423" s="126">
        <f t="shared" si="1691"/>
        <v>0.0003143788973</v>
      </c>
      <c r="CO423" s="126">
        <f t="shared" si="1691"/>
        <v>0.0003100617505</v>
      </c>
      <c r="CP423" s="126">
        <f t="shared" si="1691"/>
        <v>0.01760857037</v>
      </c>
      <c r="CQ423" s="126">
        <f t="shared" si="1691"/>
        <v>0.004623479371</v>
      </c>
      <c r="CR423" s="126">
        <f t="shared" si="1691"/>
        <v>0.004559988343</v>
      </c>
      <c r="CS423" s="126">
        <f t="shared" si="1691"/>
        <v>0.001213986204</v>
      </c>
      <c r="CT423" s="126">
        <f t="shared" si="1691"/>
        <v>0.001197315375</v>
      </c>
      <c r="CU423" s="126">
        <f t="shared" si="1691"/>
        <v>0.001180873475</v>
      </c>
      <c r="CV423" s="126">
        <f t="shared" si="1691"/>
        <v>0.000318756154</v>
      </c>
      <c r="CW423" s="126">
        <f t="shared" si="1691"/>
        <v>0.0003143788973</v>
      </c>
      <c r="CX423" s="126">
        <f t="shared" si="1691"/>
        <v>0.0003100617505</v>
      </c>
      <c r="CY423" s="126">
        <f t="shared" si="1691"/>
        <v>0.000305803888</v>
      </c>
      <c r="CZ423" s="126">
        <f t="shared" si="1691"/>
        <v>0.01736676411</v>
      </c>
      <c r="DA423" s="126">
        <f t="shared" si="1691"/>
        <v>0.004559988343</v>
      </c>
      <c r="DB423" s="126">
        <f t="shared" si="1691"/>
        <v>0.004497369193</v>
      </c>
      <c r="DC423" s="126">
        <f t="shared" si="1691"/>
        <v>0.001197315375</v>
      </c>
      <c r="DD423" s="126">
        <f t="shared" si="1691"/>
        <v>0.001180873475</v>
      </c>
      <c r="DE423" s="126">
        <f t="shared" si="1691"/>
        <v>0.001164657361</v>
      </c>
      <c r="DF423" s="126">
        <f t="shared" si="1691"/>
        <v>0.0003143788973</v>
      </c>
      <c r="DG423" s="126">
        <f t="shared" si="1691"/>
        <v>0.0003100617505</v>
      </c>
      <c r="DH423" s="126">
        <f t="shared" si="1691"/>
        <v>0.000305803888</v>
      </c>
      <c r="DI423" s="126">
        <f t="shared" si="1691"/>
        <v>0.0003016044958</v>
      </c>
      <c r="DJ423" s="126">
        <f t="shared" ref="DJ423:DS423" si="1692">$A423*OFFSET($D423,0,DJ$3)</f>
        <v>0.2604651163</v>
      </c>
      <c r="DK423" s="126">
        <f t="shared" si="1692"/>
        <v>0.06839028193</v>
      </c>
      <c r="DL423" s="126">
        <f t="shared" si="1692"/>
        <v>0.06745112573</v>
      </c>
      <c r="DM423" s="126">
        <f t="shared" si="1692"/>
        <v>0.01795722486</v>
      </c>
      <c r="DN423" s="126">
        <f t="shared" si="1692"/>
        <v>0.01771063078</v>
      </c>
      <c r="DO423" s="126">
        <f t="shared" si="1692"/>
        <v>0.017467423</v>
      </c>
      <c r="DP423" s="126">
        <f t="shared" si="1692"/>
        <v>0.004715025523</v>
      </c>
      <c r="DQ423" s="126">
        <f t="shared" si="1692"/>
        <v>0.004650277355</v>
      </c>
      <c r="DR423" s="126">
        <f t="shared" si="1692"/>
        <v>0.004586418329</v>
      </c>
      <c r="DS423" s="126">
        <f t="shared" si="1692"/>
        <v>0.004523436234</v>
      </c>
      <c r="DT423" s="126"/>
      <c r="DU423" s="126"/>
      <c r="DV423" s="126"/>
      <c r="DW423" s="126"/>
      <c r="DX423" s="126"/>
      <c r="DY423" s="126"/>
      <c r="DZ423" s="126"/>
      <c r="EA423" s="126"/>
      <c r="EB423" s="126"/>
      <c r="EC423" s="126"/>
      <c r="ED423" s="126"/>
      <c r="EE423" s="126"/>
      <c r="EF423" s="125">
        <f t="shared" ref="EF423:EO423" si="1693">D423*EF$3</f>
        <v>-0.002271078519</v>
      </c>
      <c r="EG423" s="125">
        <f t="shared" si="1693"/>
        <v>0.1163104986</v>
      </c>
      <c r="EH423" s="125">
        <f t="shared" si="1693"/>
        <v>0.1488512132</v>
      </c>
      <c r="EI423" s="125">
        <f t="shared" si="1693"/>
        <v>-0.0245993584</v>
      </c>
      <c r="EJ423" s="125">
        <f t="shared" si="1693"/>
        <v>0.03635985158</v>
      </c>
      <c r="EK423" s="125">
        <f t="shared" si="1693"/>
        <v>-0.01504146789</v>
      </c>
      <c r="EL423" s="125">
        <f t="shared" si="1693"/>
        <v>0.006176450796</v>
      </c>
      <c r="EM423" s="125">
        <f t="shared" si="1693"/>
        <v>-0.005428557925</v>
      </c>
      <c r="EN423" s="125">
        <f t="shared" si="1693"/>
        <v>-0.005978985251</v>
      </c>
      <c r="EO423" s="125">
        <f t="shared" si="1693"/>
        <v>0.006015470717</v>
      </c>
      <c r="EP423" s="127">
        <f t="shared" si="17"/>
        <v>0.260394037</v>
      </c>
      <c r="EQ423" s="127">
        <v>-0.01993983432938118</v>
      </c>
      <c r="ER423" s="127">
        <f t="shared" si="18"/>
        <v>0.2604651163</v>
      </c>
      <c r="ES423" s="127">
        <f t="shared" si="19"/>
        <v>0.000000005052270776</v>
      </c>
      <c r="ET423" s="127">
        <f t="shared" si="20"/>
        <v>0.02988645683</v>
      </c>
    </row>
    <row r="424">
      <c r="A424" s="123">
        <f>'Yield Tabulations'!Z425</f>
        <v>0.3651026393</v>
      </c>
      <c r="B424" s="124">
        <f>'Yield Tabulations'!V425</f>
        <v>0.3626634958</v>
      </c>
      <c r="C424" s="124">
        <f>'Yield Tabulations'!W425</f>
        <v>0.3690248566</v>
      </c>
      <c r="D424" s="125">
        <f t="shared" si="11"/>
        <v>1</v>
      </c>
      <c r="E424" s="125">
        <f t="shared" ref="E424:M424" si="1694">POWER($B424,E$1)*POWER($C424,E$2)</f>
        <v>0.3690248566</v>
      </c>
      <c r="F424" s="125">
        <f t="shared" si="1694"/>
        <v>0.3626634958</v>
      </c>
      <c r="G424" s="125">
        <f t="shared" si="1694"/>
        <v>0.1361793448</v>
      </c>
      <c r="H424" s="125">
        <f t="shared" si="1694"/>
        <v>0.1338318445</v>
      </c>
      <c r="I424" s="125">
        <f t="shared" si="1694"/>
        <v>0.1315248112</v>
      </c>
      <c r="J424" s="125">
        <f t="shared" si="1694"/>
        <v>0.05025356318</v>
      </c>
      <c r="K424" s="125">
        <f t="shared" si="1694"/>
        <v>0.04938727724</v>
      </c>
      <c r="L424" s="125">
        <f t="shared" si="1694"/>
        <v>0.0485359246</v>
      </c>
      <c r="M424" s="125">
        <f t="shared" si="1694"/>
        <v>0.04769924782</v>
      </c>
      <c r="N424" s="126">
        <f t="shared" ref="N424:DI424" si="1695">OFFSET($D424,0,N$2)*OFFSET($D424,0,N$3)</f>
        <v>1</v>
      </c>
      <c r="O424" s="126">
        <f t="shared" si="1695"/>
        <v>0.3690248566</v>
      </c>
      <c r="P424" s="126">
        <f t="shared" si="1695"/>
        <v>0.3626634958</v>
      </c>
      <c r="Q424" s="126">
        <f t="shared" si="1695"/>
        <v>0.1361793448</v>
      </c>
      <c r="R424" s="126">
        <f t="shared" si="1695"/>
        <v>0.1338318445</v>
      </c>
      <c r="S424" s="126">
        <f t="shared" si="1695"/>
        <v>0.1315248112</v>
      </c>
      <c r="T424" s="126">
        <f t="shared" si="1695"/>
        <v>0.05025356318</v>
      </c>
      <c r="U424" s="126">
        <f t="shared" si="1695"/>
        <v>0.04938727724</v>
      </c>
      <c r="V424" s="126">
        <f t="shared" si="1695"/>
        <v>0.0485359246</v>
      </c>
      <c r="W424" s="126">
        <f t="shared" si="1695"/>
        <v>0.04769924782</v>
      </c>
      <c r="X424" s="126">
        <f t="shared" si="1695"/>
        <v>0.3690248566</v>
      </c>
      <c r="Y424" s="126">
        <f t="shared" si="1695"/>
        <v>0.1361793448</v>
      </c>
      <c r="Z424" s="126">
        <f t="shared" si="1695"/>
        <v>0.1338318445</v>
      </c>
      <c r="AA424" s="126">
        <f t="shared" si="1695"/>
        <v>0.05025356318</v>
      </c>
      <c r="AB424" s="126">
        <f t="shared" si="1695"/>
        <v>0.04938727724</v>
      </c>
      <c r="AC424" s="126">
        <f t="shared" si="1695"/>
        <v>0.0485359246</v>
      </c>
      <c r="AD424" s="126">
        <f t="shared" si="1695"/>
        <v>0.01854481395</v>
      </c>
      <c r="AE424" s="126">
        <f t="shared" si="1695"/>
        <v>0.0182251329</v>
      </c>
      <c r="AF424" s="126">
        <f t="shared" si="1695"/>
        <v>0.01791096261</v>
      </c>
      <c r="AG424" s="126">
        <f t="shared" si="1695"/>
        <v>0.01760220809</v>
      </c>
      <c r="AH424" s="126">
        <f t="shared" si="1695"/>
        <v>0.3626634958</v>
      </c>
      <c r="AI424" s="126">
        <f t="shared" si="1695"/>
        <v>0.1338318445</v>
      </c>
      <c r="AJ424" s="126">
        <f t="shared" si="1695"/>
        <v>0.1315248112</v>
      </c>
      <c r="AK424" s="126">
        <f t="shared" si="1695"/>
        <v>0.04938727724</v>
      </c>
      <c r="AL424" s="126">
        <f t="shared" si="1695"/>
        <v>0.0485359246</v>
      </c>
      <c r="AM424" s="126">
        <f t="shared" si="1695"/>
        <v>0.04769924782</v>
      </c>
      <c r="AN424" s="126">
        <f t="shared" si="1695"/>
        <v>0.0182251329</v>
      </c>
      <c r="AO424" s="126">
        <f t="shared" si="1695"/>
        <v>0.01791096261</v>
      </c>
      <c r="AP424" s="126">
        <f t="shared" si="1695"/>
        <v>0.01760220809</v>
      </c>
      <c r="AQ424" s="126">
        <f t="shared" si="1695"/>
        <v>0.01729877596</v>
      </c>
      <c r="AR424" s="126">
        <f t="shared" si="1695"/>
        <v>0.1361793448</v>
      </c>
      <c r="AS424" s="126">
        <f t="shared" si="1695"/>
        <v>0.05025356318</v>
      </c>
      <c r="AT424" s="126">
        <f t="shared" si="1695"/>
        <v>0.04938727724</v>
      </c>
      <c r="AU424" s="126">
        <f t="shared" si="1695"/>
        <v>0.01854481395</v>
      </c>
      <c r="AV424" s="126">
        <f t="shared" si="1695"/>
        <v>0.0182251329</v>
      </c>
      <c r="AW424" s="126">
        <f t="shared" si="1695"/>
        <v>0.01791096261</v>
      </c>
      <c r="AX424" s="126">
        <f t="shared" si="1695"/>
        <v>0.006843497307</v>
      </c>
      <c r="AY424" s="126">
        <f t="shared" si="1695"/>
        <v>0.006725527055</v>
      </c>
      <c r="AZ424" s="126">
        <f t="shared" si="1695"/>
        <v>0.00660959041</v>
      </c>
      <c r="BA424" s="126">
        <f t="shared" si="1695"/>
        <v>0.006495652315</v>
      </c>
      <c r="BB424" s="126">
        <f t="shared" si="1695"/>
        <v>0.1338318445</v>
      </c>
      <c r="BC424" s="126">
        <f t="shared" si="1695"/>
        <v>0.04938727724</v>
      </c>
      <c r="BD424" s="126">
        <f t="shared" si="1695"/>
        <v>0.0485359246</v>
      </c>
      <c r="BE424" s="126">
        <f t="shared" si="1695"/>
        <v>0.0182251329</v>
      </c>
      <c r="BF424" s="126">
        <f t="shared" si="1695"/>
        <v>0.01791096261</v>
      </c>
      <c r="BG424" s="126">
        <f t="shared" si="1695"/>
        <v>0.01760220809</v>
      </c>
      <c r="BH424" s="126">
        <f t="shared" si="1695"/>
        <v>0.006725527055</v>
      </c>
      <c r="BI424" s="126">
        <f t="shared" si="1695"/>
        <v>0.00660959041</v>
      </c>
      <c r="BJ424" s="126">
        <f t="shared" si="1695"/>
        <v>0.006495652315</v>
      </c>
      <c r="BK424" s="126">
        <f t="shared" si="1695"/>
        <v>0.00638367832</v>
      </c>
      <c r="BL424" s="126">
        <f t="shared" si="1695"/>
        <v>0.1315248112</v>
      </c>
      <c r="BM424" s="126">
        <f t="shared" si="1695"/>
        <v>0.0485359246</v>
      </c>
      <c r="BN424" s="126">
        <f t="shared" si="1695"/>
        <v>0.04769924782</v>
      </c>
      <c r="BO424" s="126">
        <f t="shared" si="1695"/>
        <v>0.01791096261</v>
      </c>
      <c r="BP424" s="126">
        <f t="shared" si="1695"/>
        <v>0.01760220809</v>
      </c>
      <c r="BQ424" s="126">
        <f t="shared" si="1695"/>
        <v>0.01729877596</v>
      </c>
      <c r="BR424" s="126">
        <f t="shared" si="1695"/>
        <v>0.00660959041</v>
      </c>
      <c r="BS424" s="126">
        <f t="shared" si="1695"/>
        <v>0.006495652315</v>
      </c>
      <c r="BT424" s="126">
        <f t="shared" si="1695"/>
        <v>0.00638367832</v>
      </c>
      <c r="BU424" s="126">
        <f t="shared" si="1695"/>
        <v>0.006273634565</v>
      </c>
      <c r="BV424" s="126">
        <f t="shared" si="1695"/>
        <v>0.05025356318</v>
      </c>
      <c r="BW424" s="126">
        <f t="shared" si="1695"/>
        <v>0.01854481395</v>
      </c>
      <c r="BX424" s="126">
        <f t="shared" si="1695"/>
        <v>0.0182251329</v>
      </c>
      <c r="BY424" s="126">
        <f t="shared" si="1695"/>
        <v>0.006843497307</v>
      </c>
      <c r="BZ424" s="126">
        <f t="shared" si="1695"/>
        <v>0.006725527055</v>
      </c>
      <c r="CA424" s="126">
        <f t="shared" si="1695"/>
        <v>0.00660959041</v>
      </c>
      <c r="CB424" s="126">
        <f t="shared" si="1695"/>
        <v>0.002525420612</v>
      </c>
      <c r="CC424" s="126">
        <f t="shared" si="1695"/>
        <v>0.002481886657</v>
      </c>
      <c r="CD424" s="126">
        <f t="shared" si="1695"/>
        <v>0.002439103153</v>
      </c>
      <c r="CE424" s="126">
        <f t="shared" si="1695"/>
        <v>0.002397057164</v>
      </c>
      <c r="CF424" s="126">
        <f t="shared" si="1695"/>
        <v>0.04938727724</v>
      </c>
      <c r="CG424" s="126">
        <f t="shared" si="1695"/>
        <v>0.0182251329</v>
      </c>
      <c r="CH424" s="126">
        <f t="shared" si="1695"/>
        <v>0.01791096261</v>
      </c>
      <c r="CI424" s="126">
        <f t="shared" si="1695"/>
        <v>0.006725527055</v>
      </c>
      <c r="CJ424" s="126">
        <f t="shared" si="1695"/>
        <v>0.00660959041</v>
      </c>
      <c r="CK424" s="126">
        <f t="shared" si="1695"/>
        <v>0.006495652315</v>
      </c>
      <c r="CL424" s="126">
        <f t="shared" si="1695"/>
        <v>0.002481886657</v>
      </c>
      <c r="CM424" s="126">
        <f t="shared" si="1695"/>
        <v>0.002439103153</v>
      </c>
      <c r="CN424" s="126">
        <f t="shared" si="1695"/>
        <v>0.002397057164</v>
      </c>
      <c r="CO424" s="126">
        <f t="shared" si="1695"/>
        <v>0.002355735976</v>
      </c>
      <c r="CP424" s="126">
        <f t="shared" si="1695"/>
        <v>0.0485359246</v>
      </c>
      <c r="CQ424" s="126">
        <f t="shared" si="1695"/>
        <v>0.01791096261</v>
      </c>
      <c r="CR424" s="126">
        <f t="shared" si="1695"/>
        <v>0.01760220809</v>
      </c>
      <c r="CS424" s="126">
        <f t="shared" si="1695"/>
        <v>0.00660959041</v>
      </c>
      <c r="CT424" s="126">
        <f t="shared" si="1695"/>
        <v>0.006495652315</v>
      </c>
      <c r="CU424" s="126">
        <f t="shared" si="1695"/>
        <v>0.00638367832</v>
      </c>
      <c r="CV424" s="126">
        <f t="shared" si="1695"/>
        <v>0.002439103153</v>
      </c>
      <c r="CW424" s="126">
        <f t="shared" si="1695"/>
        <v>0.002397057164</v>
      </c>
      <c r="CX424" s="126">
        <f t="shared" si="1695"/>
        <v>0.002355735976</v>
      </c>
      <c r="CY424" s="126">
        <f t="shared" si="1695"/>
        <v>0.002315127096</v>
      </c>
      <c r="CZ424" s="126">
        <f t="shared" si="1695"/>
        <v>0.04769924782</v>
      </c>
      <c r="DA424" s="126">
        <f t="shared" si="1695"/>
        <v>0.01760220809</v>
      </c>
      <c r="DB424" s="126">
        <f t="shared" si="1695"/>
        <v>0.01729877596</v>
      </c>
      <c r="DC424" s="126">
        <f t="shared" si="1695"/>
        <v>0.006495652315</v>
      </c>
      <c r="DD424" s="126">
        <f t="shared" si="1695"/>
        <v>0.00638367832</v>
      </c>
      <c r="DE424" s="126">
        <f t="shared" si="1695"/>
        <v>0.006273634565</v>
      </c>
      <c r="DF424" s="126">
        <f t="shared" si="1695"/>
        <v>0.002397057164</v>
      </c>
      <c r="DG424" s="126">
        <f t="shared" si="1695"/>
        <v>0.002355735976</v>
      </c>
      <c r="DH424" s="126">
        <f t="shared" si="1695"/>
        <v>0.002315127096</v>
      </c>
      <c r="DI424" s="126">
        <f t="shared" si="1695"/>
        <v>0.002275218243</v>
      </c>
      <c r="DJ424" s="126">
        <f t="shared" ref="DJ424:DS424" si="1696">$A424*OFFSET($D424,0,DJ$3)</f>
        <v>0.3651026393</v>
      </c>
      <c r="DK424" s="126">
        <f t="shared" si="1696"/>
        <v>0.1347319491</v>
      </c>
      <c r="DL424" s="126">
        <f t="shared" si="1696"/>
        <v>0.1324093995</v>
      </c>
      <c r="DM424" s="126">
        <f t="shared" si="1696"/>
        <v>0.0497194382</v>
      </c>
      <c r="DN424" s="126">
        <f t="shared" si="1696"/>
        <v>0.04886235967</v>
      </c>
      <c r="DO424" s="126">
        <f t="shared" si="1696"/>
        <v>0.04802005571</v>
      </c>
      <c r="DP424" s="126">
        <f t="shared" si="1696"/>
        <v>0.01834770855</v>
      </c>
      <c r="DQ424" s="126">
        <f t="shared" si="1696"/>
        <v>0.01803142527</v>
      </c>
      <c r="DR424" s="126">
        <f t="shared" si="1696"/>
        <v>0.01772059417</v>
      </c>
      <c r="DS424" s="126">
        <f t="shared" si="1696"/>
        <v>0.01741512127</v>
      </c>
      <c r="DT424" s="126"/>
      <c r="DU424" s="126"/>
      <c r="DV424" s="126"/>
      <c r="DW424" s="126"/>
      <c r="DX424" s="126"/>
      <c r="DY424" s="126"/>
      <c r="DZ424" s="126"/>
      <c r="EA424" s="126"/>
      <c r="EB424" s="126"/>
      <c r="EC424" s="126"/>
      <c r="ED424" s="126"/>
      <c r="EE424" s="126"/>
      <c r="EF424" s="125">
        <f t="shared" ref="EF424:EO424" si="1697">D424*EF$3</f>
        <v>-0.002271078519</v>
      </c>
      <c r="EG424" s="125">
        <f t="shared" si="1697"/>
        <v>0.1634668563</v>
      </c>
      <c r="EH424" s="125">
        <f t="shared" si="1697"/>
        <v>0.2084570498</v>
      </c>
      <c r="EI424" s="125">
        <f t="shared" si="1697"/>
        <v>-0.04858982851</v>
      </c>
      <c r="EJ424" s="125">
        <f t="shared" si="1697"/>
        <v>0.07156441135</v>
      </c>
      <c r="EK424" s="125">
        <f t="shared" si="1697"/>
        <v>-0.02949977052</v>
      </c>
      <c r="EL424" s="125">
        <f t="shared" si="1697"/>
        <v>0.01714633741</v>
      </c>
      <c r="EM424" s="125">
        <f t="shared" si="1697"/>
        <v>-0.01501655361</v>
      </c>
      <c r="EN424" s="125">
        <f t="shared" si="1697"/>
        <v>-0.01648035992</v>
      </c>
      <c r="EO424" s="125">
        <f t="shared" si="1697"/>
        <v>0.01652198571</v>
      </c>
      <c r="EP424" s="127">
        <f t="shared" si="17"/>
        <v>0.3652990495</v>
      </c>
      <c r="EQ424" s="127">
        <v>-0.01993983432938118</v>
      </c>
      <c r="ER424" s="127">
        <f t="shared" si="18"/>
        <v>0.3651026393</v>
      </c>
      <c r="ES424" s="127">
        <f t="shared" si="19"/>
        <v>0.00000003857698271</v>
      </c>
      <c r="ET424" s="127">
        <f t="shared" si="20"/>
        <v>0.0046566261</v>
      </c>
    </row>
    <row r="425">
      <c r="A425" s="123">
        <f>'Yield Tabulations'!Z426</f>
        <v>0.5845070423</v>
      </c>
      <c r="B425" s="124">
        <f>'Yield Tabulations'!V426</f>
        <v>0.472972973</v>
      </c>
      <c r="C425" s="124">
        <f>'Yield Tabulations'!W426</f>
        <v>0.7058823529</v>
      </c>
      <c r="D425" s="125">
        <f t="shared" si="11"/>
        <v>1</v>
      </c>
      <c r="E425" s="125">
        <f t="shared" ref="E425:M425" si="1698">POWER($B425,E$1)*POWER($C425,E$2)</f>
        <v>0.7058823529</v>
      </c>
      <c r="F425" s="125">
        <f t="shared" si="1698"/>
        <v>0.472972973</v>
      </c>
      <c r="G425" s="125">
        <f t="shared" si="1698"/>
        <v>0.4982698962</v>
      </c>
      <c r="H425" s="125">
        <f t="shared" si="1698"/>
        <v>0.333863275</v>
      </c>
      <c r="I425" s="125">
        <f t="shared" si="1698"/>
        <v>0.2237034332</v>
      </c>
      <c r="J425" s="125">
        <f t="shared" si="1698"/>
        <v>0.3517199267</v>
      </c>
      <c r="K425" s="125">
        <f t="shared" si="1698"/>
        <v>0.2356681941</v>
      </c>
      <c r="L425" s="125">
        <f t="shared" si="1698"/>
        <v>0.1579083058</v>
      </c>
      <c r="M425" s="125">
        <f t="shared" si="1698"/>
        <v>0.1058056778</v>
      </c>
      <c r="N425" s="126">
        <f t="shared" ref="N425:DI425" si="1699">OFFSET($D425,0,N$2)*OFFSET($D425,0,N$3)</f>
        <v>1</v>
      </c>
      <c r="O425" s="126">
        <f t="shared" si="1699"/>
        <v>0.7058823529</v>
      </c>
      <c r="P425" s="126">
        <f t="shared" si="1699"/>
        <v>0.472972973</v>
      </c>
      <c r="Q425" s="126">
        <f t="shared" si="1699"/>
        <v>0.4982698962</v>
      </c>
      <c r="R425" s="126">
        <f t="shared" si="1699"/>
        <v>0.333863275</v>
      </c>
      <c r="S425" s="126">
        <f t="shared" si="1699"/>
        <v>0.2237034332</v>
      </c>
      <c r="T425" s="126">
        <f t="shared" si="1699"/>
        <v>0.3517199267</v>
      </c>
      <c r="U425" s="126">
        <f t="shared" si="1699"/>
        <v>0.2356681941</v>
      </c>
      <c r="V425" s="126">
        <f t="shared" si="1699"/>
        <v>0.1579083058</v>
      </c>
      <c r="W425" s="126">
        <f t="shared" si="1699"/>
        <v>0.1058056778</v>
      </c>
      <c r="X425" s="126">
        <f t="shared" si="1699"/>
        <v>0.7058823529</v>
      </c>
      <c r="Y425" s="126">
        <f t="shared" si="1699"/>
        <v>0.4982698962</v>
      </c>
      <c r="Z425" s="126">
        <f t="shared" si="1699"/>
        <v>0.333863275</v>
      </c>
      <c r="AA425" s="126">
        <f t="shared" si="1699"/>
        <v>0.3517199267</v>
      </c>
      <c r="AB425" s="126">
        <f t="shared" si="1699"/>
        <v>0.2356681941</v>
      </c>
      <c r="AC425" s="126">
        <f t="shared" si="1699"/>
        <v>0.1579083058</v>
      </c>
      <c r="AD425" s="126">
        <f t="shared" si="1699"/>
        <v>0.2482728895</v>
      </c>
      <c r="AE425" s="126">
        <f t="shared" si="1699"/>
        <v>0.1663540194</v>
      </c>
      <c r="AF425" s="126">
        <f t="shared" si="1699"/>
        <v>0.1114646864</v>
      </c>
      <c r="AG425" s="126">
        <f t="shared" si="1699"/>
        <v>0.07468636083</v>
      </c>
      <c r="AH425" s="126">
        <f t="shared" si="1699"/>
        <v>0.472972973</v>
      </c>
      <c r="AI425" s="126">
        <f t="shared" si="1699"/>
        <v>0.333863275</v>
      </c>
      <c r="AJ425" s="126">
        <f t="shared" si="1699"/>
        <v>0.2237034332</v>
      </c>
      <c r="AK425" s="126">
        <f t="shared" si="1699"/>
        <v>0.2356681941</v>
      </c>
      <c r="AL425" s="126">
        <f t="shared" si="1699"/>
        <v>0.1579083058</v>
      </c>
      <c r="AM425" s="126">
        <f t="shared" si="1699"/>
        <v>0.1058056778</v>
      </c>
      <c r="AN425" s="126">
        <f t="shared" si="1699"/>
        <v>0.1663540194</v>
      </c>
      <c r="AO425" s="126">
        <f t="shared" si="1699"/>
        <v>0.1114646864</v>
      </c>
      <c r="AP425" s="126">
        <f t="shared" si="1699"/>
        <v>0.07468636083</v>
      </c>
      <c r="AQ425" s="126">
        <f t="shared" si="1699"/>
        <v>0.05004322601</v>
      </c>
      <c r="AR425" s="126">
        <f t="shared" si="1699"/>
        <v>0.4982698962</v>
      </c>
      <c r="AS425" s="126">
        <f t="shared" si="1699"/>
        <v>0.3517199267</v>
      </c>
      <c r="AT425" s="126">
        <f t="shared" si="1699"/>
        <v>0.2356681941</v>
      </c>
      <c r="AU425" s="126">
        <f t="shared" si="1699"/>
        <v>0.2482728895</v>
      </c>
      <c r="AV425" s="126">
        <f t="shared" si="1699"/>
        <v>0.1663540194</v>
      </c>
      <c r="AW425" s="126">
        <f t="shared" si="1699"/>
        <v>0.1114646864</v>
      </c>
      <c r="AX425" s="126">
        <f t="shared" si="1699"/>
        <v>0.1752514514</v>
      </c>
      <c r="AY425" s="126">
        <f t="shared" si="1699"/>
        <v>0.1174263666</v>
      </c>
      <c r="AZ425" s="126">
        <f t="shared" si="1699"/>
        <v>0.07868095512</v>
      </c>
      <c r="BA425" s="126">
        <f t="shared" si="1699"/>
        <v>0.05271978412</v>
      </c>
      <c r="BB425" s="126">
        <f t="shared" si="1699"/>
        <v>0.333863275</v>
      </c>
      <c r="BC425" s="126">
        <f t="shared" si="1699"/>
        <v>0.2356681941</v>
      </c>
      <c r="BD425" s="126">
        <f t="shared" si="1699"/>
        <v>0.1579083058</v>
      </c>
      <c r="BE425" s="126">
        <f t="shared" si="1699"/>
        <v>0.1663540194</v>
      </c>
      <c r="BF425" s="126">
        <f t="shared" si="1699"/>
        <v>0.1114646864</v>
      </c>
      <c r="BG425" s="126">
        <f t="shared" si="1699"/>
        <v>0.07468636083</v>
      </c>
      <c r="BH425" s="126">
        <f t="shared" si="1699"/>
        <v>0.1174263666</v>
      </c>
      <c r="BI425" s="126">
        <f t="shared" si="1699"/>
        <v>0.07868095512</v>
      </c>
      <c r="BJ425" s="126">
        <f t="shared" si="1699"/>
        <v>0.05271978412</v>
      </c>
      <c r="BK425" s="126">
        <f t="shared" si="1699"/>
        <v>0.03532463012</v>
      </c>
      <c r="BL425" s="126">
        <f t="shared" si="1699"/>
        <v>0.2237034332</v>
      </c>
      <c r="BM425" s="126">
        <f t="shared" si="1699"/>
        <v>0.1579083058</v>
      </c>
      <c r="BN425" s="126">
        <f t="shared" si="1699"/>
        <v>0.1058056778</v>
      </c>
      <c r="BO425" s="126">
        <f t="shared" si="1699"/>
        <v>0.1114646864</v>
      </c>
      <c r="BP425" s="126">
        <f t="shared" si="1699"/>
        <v>0.07468636083</v>
      </c>
      <c r="BQ425" s="126">
        <f t="shared" si="1699"/>
        <v>0.05004322601</v>
      </c>
      <c r="BR425" s="126">
        <f t="shared" si="1699"/>
        <v>0.07868095512</v>
      </c>
      <c r="BS425" s="126">
        <f t="shared" si="1699"/>
        <v>0.05271978412</v>
      </c>
      <c r="BT425" s="126">
        <f t="shared" si="1699"/>
        <v>0.03532463012</v>
      </c>
      <c r="BU425" s="126">
        <f t="shared" si="1699"/>
        <v>0.02366909338</v>
      </c>
      <c r="BV425" s="126">
        <f t="shared" si="1699"/>
        <v>0.3517199267</v>
      </c>
      <c r="BW425" s="126">
        <f t="shared" si="1699"/>
        <v>0.2482728895</v>
      </c>
      <c r="BX425" s="126">
        <f t="shared" si="1699"/>
        <v>0.1663540194</v>
      </c>
      <c r="BY425" s="126">
        <f t="shared" si="1699"/>
        <v>0.1752514514</v>
      </c>
      <c r="BZ425" s="126">
        <f t="shared" si="1699"/>
        <v>0.1174263666</v>
      </c>
      <c r="CA425" s="126">
        <f t="shared" si="1699"/>
        <v>0.07868095512</v>
      </c>
      <c r="CB425" s="126">
        <f t="shared" si="1699"/>
        <v>0.1237069069</v>
      </c>
      <c r="CC425" s="126">
        <f t="shared" si="1699"/>
        <v>0.08288919998</v>
      </c>
      <c r="CD425" s="126">
        <f t="shared" si="1699"/>
        <v>0.05553949773</v>
      </c>
      <c r="CE425" s="126">
        <f t="shared" si="1699"/>
        <v>0.03721396526</v>
      </c>
      <c r="CF425" s="126">
        <f t="shared" si="1699"/>
        <v>0.2356681941</v>
      </c>
      <c r="CG425" s="126">
        <f t="shared" si="1699"/>
        <v>0.1663540194</v>
      </c>
      <c r="CH425" s="126">
        <f t="shared" si="1699"/>
        <v>0.1114646864</v>
      </c>
      <c r="CI425" s="126">
        <f t="shared" si="1699"/>
        <v>0.1174263666</v>
      </c>
      <c r="CJ425" s="126">
        <f t="shared" si="1699"/>
        <v>0.07868095512</v>
      </c>
      <c r="CK425" s="126">
        <f t="shared" si="1699"/>
        <v>0.05271978412</v>
      </c>
      <c r="CL425" s="126">
        <f t="shared" si="1699"/>
        <v>0.08288919998</v>
      </c>
      <c r="CM425" s="126">
        <f t="shared" si="1699"/>
        <v>0.05553949773</v>
      </c>
      <c r="CN425" s="126">
        <f t="shared" si="1699"/>
        <v>0.03721396526</v>
      </c>
      <c r="CO425" s="126">
        <f t="shared" si="1699"/>
        <v>0.02493503303</v>
      </c>
      <c r="CP425" s="126">
        <f t="shared" si="1699"/>
        <v>0.1579083058</v>
      </c>
      <c r="CQ425" s="126">
        <f t="shared" si="1699"/>
        <v>0.1114646864</v>
      </c>
      <c r="CR425" s="126">
        <f t="shared" si="1699"/>
        <v>0.07468636083</v>
      </c>
      <c r="CS425" s="126">
        <f t="shared" si="1699"/>
        <v>0.07868095512</v>
      </c>
      <c r="CT425" s="126">
        <f t="shared" si="1699"/>
        <v>0.05271978412</v>
      </c>
      <c r="CU425" s="126">
        <f t="shared" si="1699"/>
        <v>0.03532463012</v>
      </c>
      <c r="CV425" s="126">
        <f t="shared" si="1699"/>
        <v>0.05553949773</v>
      </c>
      <c r="CW425" s="126">
        <f t="shared" si="1699"/>
        <v>0.03721396526</v>
      </c>
      <c r="CX425" s="126">
        <f t="shared" si="1699"/>
        <v>0.02493503303</v>
      </c>
      <c r="CY425" s="126">
        <f t="shared" si="1699"/>
        <v>0.01670759533</v>
      </c>
      <c r="CZ425" s="126">
        <f t="shared" si="1699"/>
        <v>0.1058056778</v>
      </c>
      <c r="DA425" s="126">
        <f t="shared" si="1699"/>
        <v>0.07468636083</v>
      </c>
      <c r="DB425" s="126">
        <f t="shared" si="1699"/>
        <v>0.05004322601</v>
      </c>
      <c r="DC425" s="126">
        <f t="shared" si="1699"/>
        <v>0.05271978412</v>
      </c>
      <c r="DD425" s="126">
        <f t="shared" si="1699"/>
        <v>0.03532463012</v>
      </c>
      <c r="DE425" s="126">
        <f t="shared" si="1699"/>
        <v>0.02366909338</v>
      </c>
      <c r="DF425" s="126">
        <f t="shared" si="1699"/>
        <v>0.03721396526</v>
      </c>
      <c r="DG425" s="126">
        <f t="shared" si="1699"/>
        <v>0.02493503303</v>
      </c>
      <c r="DH425" s="126">
        <f t="shared" si="1699"/>
        <v>0.01670759533</v>
      </c>
      <c r="DI425" s="126">
        <f t="shared" si="1699"/>
        <v>0.01119484146</v>
      </c>
      <c r="DJ425" s="126">
        <f t="shared" ref="DJ425:DS425" si="1700">$A425*OFFSET($D425,0,DJ$3)</f>
        <v>0.5845070423</v>
      </c>
      <c r="DK425" s="126">
        <f t="shared" si="1700"/>
        <v>0.4125932063</v>
      </c>
      <c r="DL425" s="126">
        <f t="shared" si="1700"/>
        <v>0.2764560335</v>
      </c>
      <c r="DM425" s="126">
        <f t="shared" si="1700"/>
        <v>0.2912422633</v>
      </c>
      <c r="DN425" s="126">
        <f t="shared" si="1700"/>
        <v>0.1951454354</v>
      </c>
      <c r="DO425" s="126">
        <f t="shared" si="1700"/>
        <v>0.1307562321</v>
      </c>
      <c r="DP425" s="126">
        <f t="shared" si="1700"/>
        <v>0.2055827741</v>
      </c>
      <c r="DQ425" s="126">
        <f t="shared" si="1700"/>
        <v>0.1377497191</v>
      </c>
      <c r="DR425" s="126">
        <f t="shared" si="1700"/>
        <v>0.09229851675</v>
      </c>
      <c r="DS425" s="126">
        <f t="shared" si="1700"/>
        <v>0.06184416381</v>
      </c>
      <c r="DT425" s="126"/>
      <c r="DU425" s="126"/>
      <c r="DV425" s="126"/>
      <c r="DW425" s="126"/>
      <c r="DX425" s="126"/>
      <c r="DY425" s="126"/>
      <c r="DZ425" s="126"/>
      <c r="EA425" s="126"/>
      <c r="EB425" s="126"/>
      <c r="EC425" s="126"/>
      <c r="ED425" s="126"/>
      <c r="EE425" s="126"/>
      <c r="EF425" s="125">
        <f t="shared" ref="EF425:EO425" si="1701">D425*EF$3</f>
        <v>-0.002271078519</v>
      </c>
      <c r="EG425" s="125">
        <f t="shared" si="1701"/>
        <v>0.3126845445</v>
      </c>
      <c r="EH425" s="125">
        <f t="shared" si="1701"/>
        <v>0.271862351</v>
      </c>
      <c r="EI425" s="125">
        <f t="shared" si="1701"/>
        <v>-0.177786498</v>
      </c>
      <c r="EJ425" s="125">
        <f t="shared" si="1701"/>
        <v>0.1785279791</v>
      </c>
      <c r="EK425" s="125">
        <f t="shared" si="1701"/>
        <v>-0.05017456313</v>
      </c>
      <c r="EL425" s="125">
        <f t="shared" si="1701"/>
        <v>0.1200055907</v>
      </c>
      <c r="EM425" s="125">
        <f t="shared" si="1701"/>
        <v>-0.07165659397</v>
      </c>
      <c r="EN425" s="125">
        <f t="shared" si="1701"/>
        <v>-0.05361772201</v>
      </c>
      <c r="EO425" s="125">
        <f t="shared" si="1701"/>
        <v>0.03664879379</v>
      </c>
      <c r="EP425" s="127">
        <f t="shared" si="17"/>
        <v>0.5642228035</v>
      </c>
      <c r="EQ425" s="127">
        <v>-0.01993983432938118</v>
      </c>
      <c r="ER425" s="127">
        <f t="shared" si="18"/>
        <v>0.5845070423</v>
      </c>
      <c r="ES425" s="127">
        <f t="shared" si="19"/>
        <v>0.0004114503434</v>
      </c>
      <c r="ET425" s="127">
        <f t="shared" si="20"/>
        <v>0.02285083511</v>
      </c>
    </row>
    <row r="426">
      <c r="A426" s="123">
        <f>'Yield Tabulations'!Z427</f>
        <v>0.3051470588</v>
      </c>
      <c r="B426" s="124">
        <f>'Yield Tabulations'!V427</f>
        <v>0.2727272727</v>
      </c>
      <c r="C426" s="124">
        <f>'Yield Tabulations'!W427</f>
        <v>0.3645833333</v>
      </c>
      <c r="D426" s="125">
        <f t="shared" si="11"/>
        <v>1</v>
      </c>
      <c r="E426" s="125">
        <f t="shared" ref="E426:M426" si="1702">POWER($B426,E$1)*POWER($C426,E$2)</f>
        <v>0.3645833333</v>
      </c>
      <c r="F426" s="125">
        <f t="shared" si="1702"/>
        <v>0.2727272727</v>
      </c>
      <c r="G426" s="125">
        <f t="shared" si="1702"/>
        <v>0.1329210069</v>
      </c>
      <c r="H426" s="125">
        <f t="shared" si="1702"/>
        <v>0.09943181818</v>
      </c>
      <c r="I426" s="125">
        <f t="shared" si="1702"/>
        <v>0.07438016529</v>
      </c>
      <c r="J426" s="125">
        <f t="shared" si="1702"/>
        <v>0.04846078378</v>
      </c>
      <c r="K426" s="125">
        <f t="shared" si="1702"/>
        <v>0.03625118371</v>
      </c>
      <c r="L426" s="125">
        <f t="shared" si="1702"/>
        <v>0.0271177686</v>
      </c>
      <c r="M426" s="125">
        <f t="shared" si="1702"/>
        <v>0.02028549962</v>
      </c>
      <c r="N426" s="126">
        <f t="shared" ref="N426:DI426" si="1703">OFFSET($D426,0,N$2)*OFFSET($D426,0,N$3)</f>
        <v>1</v>
      </c>
      <c r="O426" s="126">
        <f t="shared" si="1703"/>
        <v>0.3645833333</v>
      </c>
      <c r="P426" s="126">
        <f t="shared" si="1703"/>
        <v>0.2727272727</v>
      </c>
      <c r="Q426" s="126">
        <f t="shared" si="1703"/>
        <v>0.1329210069</v>
      </c>
      <c r="R426" s="126">
        <f t="shared" si="1703"/>
        <v>0.09943181818</v>
      </c>
      <c r="S426" s="126">
        <f t="shared" si="1703"/>
        <v>0.07438016529</v>
      </c>
      <c r="T426" s="126">
        <f t="shared" si="1703"/>
        <v>0.04846078378</v>
      </c>
      <c r="U426" s="126">
        <f t="shared" si="1703"/>
        <v>0.03625118371</v>
      </c>
      <c r="V426" s="126">
        <f t="shared" si="1703"/>
        <v>0.0271177686</v>
      </c>
      <c r="W426" s="126">
        <f t="shared" si="1703"/>
        <v>0.02028549962</v>
      </c>
      <c r="X426" s="126">
        <f t="shared" si="1703"/>
        <v>0.3645833333</v>
      </c>
      <c r="Y426" s="126">
        <f t="shared" si="1703"/>
        <v>0.1329210069</v>
      </c>
      <c r="Z426" s="126">
        <f t="shared" si="1703"/>
        <v>0.09943181818</v>
      </c>
      <c r="AA426" s="126">
        <f t="shared" si="1703"/>
        <v>0.04846078378</v>
      </c>
      <c r="AB426" s="126">
        <f t="shared" si="1703"/>
        <v>0.03625118371</v>
      </c>
      <c r="AC426" s="126">
        <f t="shared" si="1703"/>
        <v>0.0271177686</v>
      </c>
      <c r="AD426" s="126">
        <f t="shared" si="1703"/>
        <v>0.01766799409</v>
      </c>
      <c r="AE426" s="126">
        <f t="shared" si="1703"/>
        <v>0.0132165774</v>
      </c>
      <c r="AF426" s="126">
        <f t="shared" si="1703"/>
        <v>0.009886686467</v>
      </c>
      <c r="AG426" s="126">
        <f t="shared" si="1703"/>
        <v>0.007395755071</v>
      </c>
      <c r="AH426" s="126">
        <f t="shared" si="1703"/>
        <v>0.2727272727</v>
      </c>
      <c r="AI426" s="126">
        <f t="shared" si="1703"/>
        <v>0.09943181818</v>
      </c>
      <c r="AJ426" s="126">
        <f t="shared" si="1703"/>
        <v>0.07438016529</v>
      </c>
      <c r="AK426" s="126">
        <f t="shared" si="1703"/>
        <v>0.03625118371</v>
      </c>
      <c r="AL426" s="126">
        <f t="shared" si="1703"/>
        <v>0.0271177686</v>
      </c>
      <c r="AM426" s="126">
        <f t="shared" si="1703"/>
        <v>0.02028549962</v>
      </c>
      <c r="AN426" s="126">
        <f t="shared" si="1703"/>
        <v>0.0132165774</v>
      </c>
      <c r="AO426" s="126">
        <f t="shared" si="1703"/>
        <v>0.009886686467</v>
      </c>
      <c r="AP426" s="126">
        <f t="shared" si="1703"/>
        <v>0.007395755071</v>
      </c>
      <c r="AQ426" s="126">
        <f t="shared" si="1703"/>
        <v>0.005532408988</v>
      </c>
      <c r="AR426" s="126">
        <f t="shared" si="1703"/>
        <v>0.1329210069</v>
      </c>
      <c r="AS426" s="126">
        <f t="shared" si="1703"/>
        <v>0.04846078378</v>
      </c>
      <c r="AT426" s="126">
        <f t="shared" si="1703"/>
        <v>0.03625118371</v>
      </c>
      <c r="AU426" s="126">
        <f t="shared" si="1703"/>
        <v>0.01766799409</v>
      </c>
      <c r="AV426" s="126">
        <f t="shared" si="1703"/>
        <v>0.0132165774</v>
      </c>
      <c r="AW426" s="126">
        <f t="shared" si="1703"/>
        <v>0.009886686467</v>
      </c>
      <c r="AX426" s="126">
        <f t="shared" si="1703"/>
        <v>0.006441456178</v>
      </c>
      <c r="AY426" s="126">
        <f t="shared" si="1703"/>
        <v>0.004818543842</v>
      </c>
      <c r="AZ426" s="126">
        <f t="shared" si="1703"/>
        <v>0.003604521108</v>
      </c>
      <c r="BA426" s="126">
        <f t="shared" si="1703"/>
        <v>0.002696369036</v>
      </c>
      <c r="BB426" s="126">
        <f t="shared" si="1703"/>
        <v>0.09943181818</v>
      </c>
      <c r="BC426" s="126">
        <f t="shared" si="1703"/>
        <v>0.03625118371</v>
      </c>
      <c r="BD426" s="126">
        <f t="shared" si="1703"/>
        <v>0.0271177686</v>
      </c>
      <c r="BE426" s="126">
        <f t="shared" si="1703"/>
        <v>0.0132165774</v>
      </c>
      <c r="BF426" s="126">
        <f t="shared" si="1703"/>
        <v>0.009886686467</v>
      </c>
      <c r="BG426" s="126">
        <f t="shared" si="1703"/>
        <v>0.007395755071</v>
      </c>
      <c r="BH426" s="126">
        <f t="shared" si="1703"/>
        <v>0.004818543842</v>
      </c>
      <c r="BI426" s="126">
        <f t="shared" si="1703"/>
        <v>0.003604521108</v>
      </c>
      <c r="BJ426" s="126">
        <f t="shared" si="1703"/>
        <v>0.002696369036</v>
      </c>
      <c r="BK426" s="126">
        <f t="shared" si="1703"/>
        <v>0.00201702411</v>
      </c>
      <c r="BL426" s="126">
        <f t="shared" si="1703"/>
        <v>0.07438016529</v>
      </c>
      <c r="BM426" s="126">
        <f t="shared" si="1703"/>
        <v>0.0271177686</v>
      </c>
      <c r="BN426" s="126">
        <f t="shared" si="1703"/>
        <v>0.02028549962</v>
      </c>
      <c r="BO426" s="126">
        <f t="shared" si="1703"/>
        <v>0.009886686467</v>
      </c>
      <c r="BP426" s="126">
        <f t="shared" si="1703"/>
        <v>0.007395755071</v>
      </c>
      <c r="BQ426" s="126">
        <f t="shared" si="1703"/>
        <v>0.005532408988</v>
      </c>
      <c r="BR426" s="126">
        <f t="shared" si="1703"/>
        <v>0.003604521108</v>
      </c>
      <c r="BS426" s="126">
        <f t="shared" si="1703"/>
        <v>0.002696369036</v>
      </c>
      <c r="BT426" s="126">
        <f t="shared" si="1703"/>
        <v>0.00201702411</v>
      </c>
      <c r="BU426" s="126">
        <f t="shared" si="1703"/>
        <v>0.001508838815</v>
      </c>
      <c r="BV426" s="126">
        <f t="shared" si="1703"/>
        <v>0.04846078378</v>
      </c>
      <c r="BW426" s="126">
        <f t="shared" si="1703"/>
        <v>0.01766799409</v>
      </c>
      <c r="BX426" s="126">
        <f t="shared" si="1703"/>
        <v>0.0132165774</v>
      </c>
      <c r="BY426" s="126">
        <f t="shared" si="1703"/>
        <v>0.006441456178</v>
      </c>
      <c r="BZ426" s="126">
        <f t="shared" si="1703"/>
        <v>0.004818543842</v>
      </c>
      <c r="CA426" s="126">
        <f t="shared" si="1703"/>
        <v>0.003604521108</v>
      </c>
      <c r="CB426" s="126">
        <f t="shared" si="1703"/>
        <v>0.002348447565</v>
      </c>
      <c r="CC426" s="126">
        <f t="shared" si="1703"/>
        <v>0.001756760776</v>
      </c>
      <c r="CD426" s="126">
        <f t="shared" si="1703"/>
        <v>0.001314148321</v>
      </c>
      <c r="CE426" s="126">
        <f t="shared" si="1703"/>
        <v>0.0009830512112</v>
      </c>
      <c r="CF426" s="126">
        <f t="shared" si="1703"/>
        <v>0.03625118371</v>
      </c>
      <c r="CG426" s="126">
        <f t="shared" si="1703"/>
        <v>0.0132165774</v>
      </c>
      <c r="CH426" s="126">
        <f t="shared" si="1703"/>
        <v>0.009886686467</v>
      </c>
      <c r="CI426" s="126">
        <f t="shared" si="1703"/>
        <v>0.004818543842</v>
      </c>
      <c r="CJ426" s="126">
        <f t="shared" si="1703"/>
        <v>0.003604521108</v>
      </c>
      <c r="CK426" s="126">
        <f t="shared" si="1703"/>
        <v>0.002696369036</v>
      </c>
      <c r="CL426" s="126">
        <f t="shared" si="1703"/>
        <v>0.001756760776</v>
      </c>
      <c r="CM426" s="126">
        <f t="shared" si="1703"/>
        <v>0.001314148321</v>
      </c>
      <c r="CN426" s="126">
        <f t="shared" si="1703"/>
        <v>0.0009830512112</v>
      </c>
      <c r="CO426" s="126">
        <f t="shared" si="1703"/>
        <v>0.0007353733736</v>
      </c>
      <c r="CP426" s="126">
        <f t="shared" si="1703"/>
        <v>0.0271177686</v>
      </c>
      <c r="CQ426" s="126">
        <f t="shared" si="1703"/>
        <v>0.009886686467</v>
      </c>
      <c r="CR426" s="126">
        <f t="shared" si="1703"/>
        <v>0.007395755071</v>
      </c>
      <c r="CS426" s="126">
        <f t="shared" si="1703"/>
        <v>0.003604521108</v>
      </c>
      <c r="CT426" s="126">
        <f t="shared" si="1703"/>
        <v>0.002696369036</v>
      </c>
      <c r="CU426" s="126">
        <f t="shared" si="1703"/>
        <v>0.00201702411</v>
      </c>
      <c r="CV426" s="126">
        <f t="shared" si="1703"/>
        <v>0.001314148321</v>
      </c>
      <c r="CW426" s="126">
        <f t="shared" si="1703"/>
        <v>0.0009830512112</v>
      </c>
      <c r="CX426" s="126">
        <f t="shared" si="1703"/>
        <v>0.0007353733736</v>
      </c>
      <c r="CY426" s="126">
        <f t="shared" si="1703"/>
        <v>0.0005500974846</v>
      </c>
      <c r="CZ426" s="126">
        <f t="shared" si="1703"/>
        <v>0.02028549962</v>
      </c>
      <c r="DA426" s="126">
        <f t="shared" si="1703"/>
        <v>0.007395755071</v>
      </c>
      <c r="DB426" s="126">
        <f t="shared" si="1703"/>
        <v>0.005532408988</v>
      </c>
      <c r="DC426" s="126">
        <f t="shared" si="1703"/>
        <v>0.002696369036</v>
      </c>
      <c r="DD426" s="126">
        <f t="shared" si="1703"/>
        <v>0.00201702411</v>
      </c>
      <c r="DE426" s="126">
        <f t="shared" si="1703"/>
        <v>0.001508838815</v>
      </c>
      <c r="DF426" s="126">
        <f t="shared" si="1703"/>
        <v>0.0009830512112</v>
      </c>
      <c r="DG426" s="126">
        <f t="shared" si="1703"/>
        <v>0.0007353733736</v>
      </c>
      <c r="DH426" s="126">
        <f t="shared" si="1703"/>
        <v>0.0005500974846</v>
      </c>
      <c r="DI426" s="126">
        <f t="shared" si="1703"/>
        <v>0.000411501495</v>
      </c>
      <c r="DJ426" s="126">
        <f t="shared" ref="DJ426:DS426" si="1704">$A426*OFFSET($D426,0,DJ$3)</f>
        <v>0.3051470588</v>
      </c>
      <c r="DK426" s="126">
        <f t="shared" si="1704"/>
        <v>0.1112515319</v>
      </c>
      <c r="DL426" s="126">
        <f t="shared" si="1704"/>
        <v>0.08322192513</v>
      </c>
      <c r="DM426" s="126">
        <f t="shared" si="1704"/>
        <v>0.04056045432</v>
      </c>
      <c r="DN426" s="126">
        <f t="shared" si="1704"/>
        <v>0.03034132687</v>
      </c>
      <c r="DO426" s="126">
        <f t="shared" si="1704"/>
        <v>0.02269688867</v>
      </c>
      <c r="DP426" s="126">
        <f t="shared" si="1704"/>
        <v>0.01478766564</v>
      </c>
      <c r="DQ426" s="126">
        <f t="shared" si="1704"/>
        <v>0.01106194209</v>
      </c>
      <c r="DR426" s="126">
        <f t="shared" si="1704"/>
        <v>0.008274907329</v>
      </c>
      <c r="DS426" s="126">
        <f t="shared" si="1704"/>
        <v>0.006190060547</v>
      </c>
      <c r="DT426" s="126"/>
      <c r="DU426" s="126"/>
      <c r="DV426" s="126"/>
      <c r="DW426" s="126"/>
      <c r="DX426" s="126"/>
      <c r="DY426" s="126"/>
      <c r="DZ426" s="126"/>
      <c r="EA426" s="126"/>
      <c r="EB426" s="126"/>
      <c r="EC426" s="126"/>
      <c r="ED426" s="126"/>
      <c r="EE426" s="126"/>
      <c r="EF426" s="125">
        <f t="shared" ref="EF426:EO426" si="1705">D426*EF$3</f>
        <v>-0.002271078519</v>
      </c>
      <c r="EG426" s="125">
        <f t="shared" si="1705"/>
        <v>0.1614993958</v>
      </c>
      <c r="EH426" s="125">
        <f t="shared" si="1705"/>
        <v>0.1567621868</v>
      </c>
      <c r="EI426" s="125">
        <f t="shared" si="1705"/>
        <v>-0.04742722873</v>
      </c>
      <c r="EJ426" s="125">
        <f t="shared" si="1705"/>
        <v>0.05316955439</v>
      </c>
      <c r="EK426" s="125">
        <f t="shared" si="1705"/>
        <v>-0.01668276721</v>
      </c>
      <c r="EL426" s="125">
        <f t="shared" si="1705"/>
        <v>0.01653464744</v>
      </c>
      <c r="EM426" s="125">
        <f t="shared" si="1705"/>
        <v>-0.01102243076</v>
      </c>
      <c r="EN426" s="125">
        <f t="shared" si="1705"/>
        <v>-0.009207830906</v>
      </c>
      <c r="EO426" s="125">
        <f t="shared" si="1705"/>
        <v>0.007026457443</v>
      </c>
      <c r="EP426" s="127">
        <f t="shared" si="17"/>
        <v>0.3083809057</v>
      </c>
      <c r="EQ426" s="127">
        <v>-0.01993983432938118</v>
      </c>
      <c r="ER426" s="127">
        <f t="shared" si="18"/>
        <v>0.3051470588</v>
      </c>
      <c r="ES426" s="127">
        <f t="shared" si="19"/>
        <v>0.00001045776587</v>
      </c>
      <c r="ET426" s="127">
        <f t="shared" si="20"/>
        <v>0.01643397253</v>
      </c>
    </row>
    <row r="427">
      <c r="A427" s="123">
        <f>'Yield Tabulations'!Z428</f>
        <v>0.3627353816</v>
      </c>
      <c r="B427" s="124">
        <f>'Yield Tabulations'!V428</f>
        <v>0.4019292605</v>
      </c>
      <c r="C427" s="124">
        <f>'Yield Tabulations'!W428</f>
        <v>0.2997416021</v>
      </c>
      <c r="D427" s="125">
        <f t="shared" si="11"/>
        <v>1</v>
      </c>
      <c r="E427" s="125">
        <f t="shared" ref="E427:M427" si="1706">POWER($B427,E$1)*POWER($C427,E$2)</f>
        <v>0.2997416021</v>
      </c>
      <c r="F427" s="125">
        <f t="shared" si="1706"/>
        <v>0.4019292605</v>
      </c>
      <c r="G427" s="125">
        <f t="shared" si="1706"/>
        <v>0.08984502801</v>
      </c>
      <c r="H427" s="125">
        <f t="shared" si="1706"/>
        <v>0.1204749204</v>
      </c>
      <c r="I427" s="125">
        <f t="shared" si="1706"/>
        <v>0.1615471304</v>
      </c>
      <c r="J427" s="125">
        <f t="shared" si="1706"/>
        <v>0.02693029263</v>
      </c>
      <c r="K427" s="125">
        <f t="shared" si="1706"/>
        <v>0.03611134566</v>
      </c>
      <c r="L427" s="125">
        <f t="shared" si="1706"/>
        <v>0.04842239568</v>
      </c>
      <c r="M427" s="125">
        <f t="shared" si="1706"/>
        <v>0.06493051865</v>
      </c>
      <c r="N427" s="126">
        <f t="shared" ref="N427:DI427" si="1707">OFFSET($D427,0,N$2)*OFFSET($D427,0,N$3)</f>
        <v>1</v>
      </c>
      <c r="O427" s="126">
        <f t="shared" si="1707"/>
        <v>0.2997416021</v>
      </c>
      <c r="P427" s="126">
        <f t="shared" si="1707"/>
        <v>0.4019292605</v>
      </c>
      <c r="Q427" s="126">
        <f t="shared" si="1707"/>
        <v>0.08984502801</v>
      </c>
      <c r="R427" s="126">
        <f t="shared" si="1707"/>
        <v>0.1204749204</v>
      </c>
      <c r="S427" s="126">
        <f t="shared" si="1707"/>
        <v>0.1615471304</v>
      </c>
      <c r="T427" s="126">
        <f t="shared" si="1707"/>
        <v>0.02693029263</v>
      </c>
      <c r="U427" s="126">
        <f t="shared" si="1707"/>
        <v>0.03611134566</v>
      </c>
      <c r="V427" s="126">
        <f t="shared" si="1707"/>
        <v>0.04842239568</v>
      </c>
      <c r="W427" s="126">
        <f t="shared" si="1707"/>
        <v>0.06493051865</v>
      </c>
      <c r="X427" s="126">
        <f t="shared" si="1707"/>
        <v>0.2997416021</v>
      </c>
      <c r="Y427" s="126">
        <f t="shared" si="1707"/>
        <v>0.08984502801</v>
      </c>
      <c r="Z427" s="126">
        <f t="shared" si="1707"/>
        <v>0.1204749204</v>
      </c>
      <c r="AA427" s="126">
        <f t="shared" si="1707"/>
        <v>0.02693029263</v>
      </c>
      <c r="AB427" s="126">
        <f t="shared" si="1707"/>
        <v>0.03611134566</v>
      </c>
      <c r="AC427" s="126">
        <f t="shared" si="1707"/>
        <v>0.04842239568</v>
      </c>
      <c r="AD427" s="126">
        <f t="shared" si="1707"/>
        <v>0.008072129058</v>
      </c>
      <c r="AE427" s="126">
        <f t="shared" si="1707"/>
        <v>0.0108240726</v>
      </c>
      <c r="AF427" s="126">
        <f t="shared" si="1707"/>
        <v>0.01451420646</v>
      </c>
      <c r="AG427" s="126">
        <f t="shared" si="1707"/>
        <v>0.01946237768</v>
      </c>
      <c r="AH427" s="126">
        <f t="shared" si="1707"/>
        <v>0.4019292605</v>
      </c>
      <c r="AI427" s="126">
        <f t="shared" si="1707"/>
        <v>0.1204749204</v>
      </c>
      <c r="AJ427" s="126">
        <f t="shared" si="1707"/>
        <v>0.1615471304</v>
      </c>
      <c r="AK427" s="126">
        <f t="shared" si="1707"/>
        <v>0.03611134566</v>
      </c>
      <c r="AL427" s="126">
        <f t="shared" si="1707"/>
        <v>0.04842239568</v>
      </c>
      <c r="AM427" s="126">
        <f t="shared" si="1707"/>
        <v>0.06493051865</v>
      </c>
      <c r="AN427" s="126">
        <f t="shared" si="1707"/>
        <v>0.0108240726</v>
      </c>
      <c r="AO427" s="126">
        <f t="shared" si="1707"/>
        <v>0.01451420646</v>
      </c>
      <c r="AP427" s="126">
        <f t="shared" si="1707"/>
        <v>0.01946237768</v>
      </c>
      <c r="AQ427" s="126">
        <f t="shared" si="1707"/>
        <v>0.02609747534</v>
      </c>
      <c r="AR427" s="126">
        <f t="shared" si="1707"/>
        <v>0.08984502801</v>
      </c>
      <c r="AS427" s="126">
        <f t="shared" si="1707"/>
        <v>0.02693029263</v>
      </c>
      <c r="AT427" s="126">
        <f t="shared" si="1707"/>
        <v>0.03611134566</v>
      </c>
      <c r="AU427" s="126">
        <f t="shared" si="1707"/>
        <v>0.008072129058</v>
      </c>
      <c r="AV427" s="126">
        <f t="shared" si="1707"/>
        <v>0.0108240726</v>
      </c>
      <c r="AW427" s="126">
        <f t="shared" si="1707"/>
        <v>0.01451420646</v>
      </c>
      <c r="AX427" s="126">
        <f t="shared" si="1707"/>
        <v>0.002419552896</v>
      </c>
      <c r="AY427" s="126">
        <f t="shared" si="1707"/>
        <v>0.003244424863</v>
      </c>
      <c r="AZ427" s="126">
        <f t="shared" si="1707"/>
        <v>0.004350511496</v>
      </c>
      <c r="BA427" s="126">
        <f t="shared" si="1707"/>
        <v>0.005833684267</v>
      </c>
      <c r="BB427" s="126">
        <f t="shared" si="1707"/>
        <v>0.1204749204</v>
      </c>
      <c r="BC427" s="126">
        <f t="shared" si="1707"/>
        <v>0.03611134566</v>
      </c>
      <c r="BD427" s="126">
        <f t="shared" si="1707"/>
        <v>0.04842239568</v>
      </c>
      <c r="BE427" s="126">
        <f t="shared" si="1707"/>
        <v>0.0108240726</v>
      </c>
      <c r="BF427" s="126">
        <f t="shared" si="1707"/>
        <v>0.01451420646</v>
      </c>
      <c r="BG427" s="126">
        <f t="shared" si="1707"/>
        <v>0.01946237768</v>
      </c>
      <c r="BH427" s="126">
        <f t="shared" si="1707"/>
        <v>0.003244424863</v>
      </c>
      <c r="BI427" s="126">
        <f t="shared" si="1707"/>
        <v>0.004350511496</v>
      </c>
      <c r="BJ427" s="126">
        <f t="shared" si="1707"/>
        <v>0.005833684267</v>
      </c>
      <c r="BK427" s="126">
        <f t="shared" si="1707"/>
        <v>0.007822499069</v>
      </c>
      <c r="BL427" s="126">
        <f t="shared" si="1707"/>
        <v>0.1615471304</v>
      </c>
      <c r="BM427" s="126">
        <f t="shared" si="1707"/>
        <v>0.04842239568</v>
      </c>
      <c r="BN427" s="126">
        <f t="shared" si="1707"/>
        <v>0.06493051865</v>
      </c>
      <c r="BO427" s="126">
        <f t="shared" si="1707"/>
        <v>0.01451420646</v>
      </c>
      <c r="BP427" s="126">
        <f t="shared" si="1707"/>
        <v>0.01946237768</v>
      </c>
      <c r="BQ427" s="126">
        <f t="shared" si="1707"/>
        <v>0.02609747534</v>
      </c>
      <c r="BR427" s="126">
        <f t="shared" si="1707"/>
        <v>0.004350511496</v>
      </c>
      <c r="BS427" s="126">
        <f t="shared" si="1707"/>
        <v>0.005833684267</v>
      </c>
      <c r="BT427" s="126">
        <f t="shared" si="1707"/>
        <v>0.007822499069</v>
      </c>
      <c r="BU427" s="126">
        <f t="shared" si="1707"/>
        <v>0.01048933896</v>
      </c>
      <c r="BV427" s="126">
        <f t="shared" si="1707"/>
        <v>0.02693029263</v>
      </c>
      <c r="BW427" s="126">
        <f t="shared" si="1707"/>
        <v>0.008072129058</v>
      </c>
      <c r="BX427" s="126">
        <f t="shared" si="1707"/>
        <v>0.0108240726</v>
      </c>
      <c r="BY427" s="126">
        <f t="shared" si="1707"/>
        <v>0.002419552896</v>
      </c>
      <c r="BZ427" s="126">
        <f t="shared" si="1707"/>
        <v>0.003244424863</v>
      </c>
      <c r="CA427" s="126">
        <f t="shared" si="1707"/>
        <v>0.004350511496</v>
      </c>
      <c r="CB427" s="126">
        <f t="shared" si="1707"/>
        <v>0.0007252406613</v>
      </c>
      <c r="CC427" s="126">
        <f t="shared" si="1707"/>
        <v>0.0009724891061</v>
      </c>
      <c r="CD427" s="126">
        <f t="shared" si="1707"/>
        <v>0.001304029286</v>
      </c>
      <c r="CE427" s="126">
        <f t="shared" si="1707"/>
        <v>0.001748597868</v>
      </c>
      <c r="CF427" s="126">
        <f t="shared" si="1707"/>
        <v>0.03611134566</v>
      </c>
      <c r="CG427" s="126">
        <f t="shared" si="1707"/>
        <v>0.0108240726</v>
      </c>
      <c r="CH427" s="126">
        <f t="shared" si="1707"/>
        <v>0.01451420646</v>
      </c>
      <c r="CI427" s="126">
        <f t="shared" si="1707"/>
        <v>0.003244424863</v>
      </c>
      <c r="CJ427" s="126">
        <f t="shared" si="1707"/>
        <v>0.004350511496</v>
      </c>
      <c r="CK427" s="126">
        <f t="shared" si="1707"/>
        <v>0.005833684267</v>
      </c>
      <c r="CL427" s="126">
        <f t="shared" si="1707"/>
        <v>0.0009724891061</v>
      </c>
      <c r="CM427" s="126">
        <f t="shared" si="1707"/>
        <v>0.001304029286</v>
      </c>
      <c r="CN427" s="126">
        <f t="shared" si="1707"/>
        <v>0.001748597868</v>
      </c>
      <c r="CO427" s="126">
        <f t="shared" si="1707"/>
        <v>0.002344728403</v>
      </c>
      <c r="CP427" s="126">
        <f t="shared" si="1707"/>
        <v>0.04842239568</v>
      </c>
      <c r="CQ427" s="126">
        <f t="shared" si="1707"/>
        <v>0.01451420646</v>
      </c>
      <c r="CR427" s="126">
        <f t="shared" si="1707"/>
        <v>0.01946237768</v>
      </c>
      <c r="CS427" s="126">
        <f t="shared" si="1707"/>
        <v>0.004350511496</v>
      </c>
      <c r="CT427" s="126">
        <f t="shared" si="1707"/>
        <v>0.005833684267</v>
      </c>
      <c r="CU427" s="126">
        <f t="shared" si="1707"/>
        <v>0.007822499069</v>
      </c>
      <c r="CV427" s="126">
        <f t="shared" si="1707"/>
        <v>0.001304029286</v>
      </c>
      <c r="CW427" s="126">
        <f t="shared" si="1707"/>
        <v>0.001748597868</v>
      </c>
      <c r="CX427" s="126">
        <f t="shared" si="1707"/>
        <v>0.002344728403</v>
      </c>
      <c r="CY427" s="126">
        <f t="shared" si="1707"/>
        <v>0.003144091266</v>
      </c>
      <c r="CZ427" s="126">
        <f t="shared" si="1707"/>
        <v>0.06493051865</v>
      </c>
      <c r="DA427" s="126">
        <f t="shared" si="1707"/>
        <v>0.01946237768</v>
      </c>
      <c r="DB427" s="126">
        <f t="shared" si="1707"/>
        <v>0.02609747534</v>
      </c>
      <c r="DC427" s="126">
        <f t="shared" si="1707"/>
        <v>0.005833684267</v>
      </c>
      <c r="DD427" s="126">
        <f t="shared" si="1707"/>
        <v>0.007822499069</v>
      </c>
      <c r="DE427" s="126">
        <f t="shared" si="1707"/>
        <v>0.01048933896</v>
      </c>
      <c r="DF427" s="126">
        <f t="shared" si="1707"/>
        <v>0.001748597868</v>
      </c>
      <c r="DG427" s="126">
        <f t="shared" si="1707"/>
        <v>0.002344728403</v>
      </c>
      <c r="DH427" s="126">
        <f t="shared" si="1707"/>
        <v>0.003144091266</v>
      </c>
      <c r="DI427" s="126">
        <f t="shared" si="1707"/>
        <v>0.004215972252</v>
      </c>
      <c r="DJ427" s="126">
        <f t="shared" ref="DJ427:DS427" si="1708">$A427*OFFSET($D427,0,DJ$3)</f>
        <v>0.3627353816</v>
      </c>
      <c r="DK427" s="126">
        <f t="shared" si="1708"/>
        <v>0.1087268844</v>
      </c>
      <c r="DL427" s="126">
        <f t="shared" si="1708"/>
        <v>0.1457939637</v>
      </c>
      <c r="DM427" s="126">
        <f t="shared" si="1708"/>
        <v>0.03258997052</v>
      </c>
      <c r="DN427" s="126">
        <f t="shared" si="1708"/>
        <v>0.04370051624</v>
      </c>
      <c r="DO427" s="126">
        <f t="shared" si="1708"/>
        <v>0.05859885999</v>
      </c>
      <c r="DP427" s="126">
        <f t="shared" si="1708"/>
        <v>0.009768569974</v>
      </c>
      <c r="DQ427" s="126">
        <f t="shared" si="1708"/>
        <v>0.01309886275</v>
      </c>
      <c r="DR427" s="126">
        <f t="shared" si="1708"/>
        <v>0.01756451617</v>
      </c>
      <c r="DS427" s="126">
        <f t="shared" si="1708"/>
        <v>0.02355259646</v>
      </c>
      <c r="DT427" s="126"/>
      <c r="DU427" s="126"/>
      <c r="DV427" s="126"/>
      <c r="DW427" s="126"/>
      <c r="DX427" s="126"/>
      <c r="DY427" s="126"/>
      <c r="DZ427" s="126"/>
      <c r="EA427" s="126"/>
      <c r="EB427" s="126"/>
      <c r="EC427" s="126"/>
      <c r="ED427" s="126"/>
      <c r="EE427" s="126"/>
      <c r="EF427" s="125">
        <f t="shared" ref="EF427:EO427" si="1709">D427*EF$3</f>
        <v>-0.002271078519</v>
      </c>
      <c r="EG427" s="125">
        <f t="shared" si="1709"/>
        <v>0.1327764689</v>
      </c>
      <c r="EH427" s="125">
        <f t="shared" si="1709"/>
        <v>0.2310268026</v>
      </c>
      <c r="EI427" s="125">
        <f t="shared" si="1709"/>
        <v>-0.03205739101</v>
      </c>
      <c r="EJ427" s="125">
        <f t="shared" si="1709"/>
        <v>0.06442201251</v>
      </c>
      <c r="EK427" s="125">
        <f t="shared" si="1709"/>
        <v>-0.03623349261</v>
      </c>
      <c r="EL427" s="125">
        <f t="shared" si="1709"/>
        <v>0.009188520271</v>
      </c>
      <c r="EM427" s="125">
        <f t="shared" si="1709"/>
        <v>-0.010979912</v>
      </c>
      <c r="EN427" s="125">
        <f t="shared" si="1709"/>
        <v>-0.0164418112</v>
      </c>
      <c r="EO427" s="125">
        <f t="shared" si="1709"/>
        <v>0.02249052449</v>
      </c>
      <c r="EP427" s="127">
        <f t="shared" si="17"/>
        <v>0.3619206435</v>
      </c>
      <c r="EQ427" s="127">
        <v>-0.01993983432938118</v>
      </c>
      <c r="ER427" s="127">
        <f t="shared" si="18"/>
        <v>0.3627353816</v>
      </c>
      <c r="ES427" s="127">
        <f t="shared" si="19"/>
        <v>0.0000006637981838</v>
      </c>
      <c r="ET427" s="127">
        <f t="shared" si="20"/>
        <v>0.004985310864</v>
      </c>
    </row>
    <row r="428">
      <c r="A428" s="123">
        <f>'Yield Tabulations'!Z429</f>
        <v>0.2468265162</v>
      </c>
      <c r="B428" s="124">
        <f>'Yield Tabulations'!V429</f>
        <v>0.29</v>
      </c>
      <c r="C428" s="124">
        <f>'Yield Tabulations'!W429</f>
        <v>0.1909385113</v>
      </c>
      <c r="D428" s="125">
        <f t="shared" si="11"/>
        <v>1</v>
      </c>
      <c r="E428" s="125">
        <f t="shared" ref="E428:M428" si="1710">POWER($B428,E$1)*POWER($C428,E$2)</f>
        <v>0.1909385113</v>
      </c>
      <c r="F428" s="125">
        <f t="shared" si="1710"/>
        <v>0.29</v>
      </c>
      <c r="G428" s="125">
        <f t="shared" si="1710"/>
        <v>0.03645751511</v>
      </c>
      <c r="H428" s="125">
        <f t="shared" si="1710"/>
        <v>0.05537216828</v>
      </c>
      <c r="I428" s="125">
        <f t="shared" si="1710"/>
        <v>0.0841</v>
      </c>
      <c r="J428" s="125">
        <f t="shared" si="1710"/>
        <v>0.006961143661</v>
      </c>
      <c r="K428" s="125">
        <f t="shared" si="1710"/>
        <v>0.01057267938</v>
      </c>
      <c r="L428" s="125">
        <f t="shared" si="1710"/>
        <v>0.0160579288</v>
      </c>
      <c r="M428" s="125">
        <f t="shared" si="1710"/>
        <v>0.024389</v>
      </c>
      <c r="N428" s="126">
        <f t="shared" ref="N428:DI428" si="1711">OFFSET($D428,0,N$2)*OFFSET($D428,0,N$3)</f>
        <v>1</v>
      </c>
      <c r="O428" s="126">
        <f t="shared" si="1711"/>
        <v>0.1909385113</v>
      </c>
      <c r="P428" s="126">
        <f t="shared" si="1711"/>
        <v>0.29</v>
      </c>
      <c r="Q428" s="126">
        <f t="shared" si="1711"/>
        <v>0.03645751511</v>
      </c>
      <c r="R428" s="126">
        <f t="shared" si="1711"/>
        <v>0.05537216828</v>
      </c>
      <c r="S428" s="126">
        <f t="shared" si="1711"/>
        <v>0.0841</v>
      </c>
      <c r="T428" s="126">
        <f t="shared" si="1711"/>
        <v>0.006961143661</v>
      </c>
      <c r="U428" s="126">
        <f t="shared" si="1711"/>
        <v>0.01057267938</v>
      </c>
      <c r="V428" s="126">
        <f t="shared" si="1711"/>
        <v>0.0160579288</v>
      </c>
      <c r="W428" s="126">
        <f t="shared" si="1711"/>
        <v>0.024389</v>
      </c>
      <c r="X428" s="126">
        <f t="shared" si="1711"/>
        <v>0.1909385113</v>
      </c>
      <c r="Y428" s="126">
        <f t="shared" si="1711"/>
        <v>0.03645751511</v>
      </c>
      <c r="Z428" s="126">
        <f t="shared" si="1711"/>
        <v>0.05537216828</v>
      </c>
      <c r="AA428" s="126">
        <f t="shared" si="1711"/>
        <v>0.006961143661</v>
      </c>
      <c r="AB428" s="126">
        <f t="shared" si="1711"/>
        <v>0.01057267938</v>
      </c>
      <c r="AC428" s="126">
        <f t="shared" si="1711"/>
        <v>0.0160579288</v>
      </c>
      <c r="AD428" s="126">
        <f t="shared" si="1711"/>
        <v>0.001329150408</v>
      </c>
      <c r="AE428" s="126">
        <f t="shared" si="1711"/>
        <v>0.002018731662</v>
      </c>
      <c r="AF428" s="126">
        <f t="shared" si="1711"/>
        <v>0.003066077021</v>
      </c>
      <c r="AG428" s="126">
        <f t="shared" si="1711"/>
        <v>0.004656799353</v>
      </c>
      <c r="AH428" s="126">
        <f t="shared" si="1711"/>
        <v>0.29</v>
      </c>
      <c r="AI428" s="126">
        <f t="shared" si="1711"/>
        <v>0.05537216828</v>
      </c>
      <c r="AJ428" s="126">
        <f t="shared" si="1711"/>
        <v>0.0841</v>
      </c>
      <c r="AK428" s="126">
        <f t="shared" si="1711"/>
        <v>0.01057267938</v>
      </c>
      <c r="AL428" s="126">
        <f t="shared" si="1711"/>
        <v>0.0160579288</v>
      </c>
      <c r="AM428" s="126">
        <f t="shared" si="1711"/>
        <v>0.024389</v>
      </c>
      <c r="AN428" s="126">
        <f t="shared" si="1711"/>
        <v>0.002018731662</v>
      </c>
      <c r="AO428" s="126">
        <f t="shared" si="1711"/>
        <v>0.003066077021</v>
      </c>
      <c r="AP428" s="126">
        <f t="shared" si="1711"/>
        <v>0.004656799353</v>
      </c>
      <c r="AQ428" s="126">
        <f t="shared" si="1711"/>
        <v>0.00707281</v>
      </c>
      <c r="AR428" s="126">
        <f t="shared" si="1711"/>
        <v>0.03645751511</v>
      </c>
      <c r="AS428" s="126">
        <f t="shared" si="1711"/>
        <v>0.006961143661</v>
      </c>
      <c r="AT428" s="126">
        <f t="shared" si="1711"/>
        <v>0.01057267938</v>
      </c>
      <c r="AU428" s="126">
        <f t="shared" si="1711"/>
        <v>0.001329150408</v>
      </c>
      <c r="AV428" s="126">
        <f t="shared" si="1711"/>
        <v>0.002018731662</v>
      </c>
      <c r="AW428" s="126">
        <f t="shared" si="1711"/>
        <v>0.003066077021</v>
      </c>
      <c r="AX428" s="126">
        <f t="shared" si="1711"/>
        <v>0.0002537860002</v>
      </c>
      <c r="AY428" s="126">
        <f t="shared" si="1711"/>
        <v>0.0003854536183</v>
      </c>
      <c r="AZ428" s="126">
        <f t="shared" si="1711"/>
        <v>0.0005854321819</v>
      </c>
      <c r="BA428" s="126">
        <f t="shared" si="1711"/>
        <v>0.000889162336</v>
      </c>
      <c r="BB428" s="126">
        <f t="shared" si="1711"/>
        <v>0.05537216828</v>
      </c>
      <c r="BC428" s="126">
        <f t="shared" si="1711"/>
        <v>0.01057267938</v>
      </c>
      <c r="BD428" s="126">
        <f t="shared" si="1711"/>
        <v>0.0160579288</v>
      </c>
      <c r="BE428" s="126">
        <f t="shared" si="1711"/>
        <v>0.002018731662</v>
      </c>
      <c r="BF428" s="126">
        <f t="shared" si="1711"/>
        <v>0.003066077021</v>
      </c>
      <c r="BG428" s="126">
        <f t="shared" si="1711"/>
        <v>0.004656799353</v>
      </c>
      <c r="BH428" s="126">
        <f t="shared" si="1711"/>
        <v>0.0003854536183</v>
      </c>
      <c r="BI428" s="126">
        <f t="shared" si="1711"/>
        <v>0.0005854321819</v>
      </c>
      <c r="BJ428" s="126">
        <f t="shared" si="1711"/>
        <v>0.000889162336</v>
      </c>
      <c r="BK428" s="126">
        <f t="shared" si="1711"/>
        <v>0.001350471812</v>
      </c>
      <c r="BL428" s="126">
        <f t="shared" si="1711"/>
        <v>0.0841</v>
      </c>
      <c r="BM428" s="126">
        <f t="shared" si="1711"/>
        <v>0.0160579288</v>
      </c>
      <c r="BN428" s="126">
        <f t="shared" si="1711"/>
        <v>0.024389</v>
      </c>
      <c r="BO428" s="126">
        <f t="shared" si="1711"/>
        <v>0.003066077021</v>
      </c>
      <c r="BP428" s="126">
        <f t="shared" si="1711"/>
        <v>0.004656799353</v>
      </c>
      <c r="BQ428" s="126">
        <f t="shared" si="1711"/>
        <v>0.00707281</v>
      </c>
      <c r="BR428" s="126">
        <f t="shared" si="1711"/>
        <v>0.0005854321819</v>
      </c>
      <c r="BS428" s="126">
        <f t="shared" si="1711"/>
        <v>0.000889162336</v>
      </c>
      <c r="BT428" s="126">
        <f t="shared" si="1711"/>
        <v>0.001350471812</v>
      </c>
      <c r="BU428" s="126">
        <f t="shared" si="1711"/>
        <v>0.0020511149</v>
      </c>
      <c r="BV428" s="126">
        <f t="shared" si="1711"/>
        <v>0.006961143661</v>
      </c>
      <c r="BW428" s="126">
        <f t="shared" si="1711"/>
        <v>0.001329150408</v>
      </c>
      <c r="BX428" s="126">
        <f t="shared" si="1711"/>
        <v>0.002018731662</v>
      </c>
      <c r="BY428" s="126">
        <f t="shared" si="1711"/>
        <v>0.0002537860002</v>
      </c>
      <c r="BZ428" s="126">
        <f t="shared" si="1711"/>
        <v>0.0003854536183</v>
      </c>
      <c r="CA428" s="126">
        <f t="shared" si="1711"/>
        <v>0.0005854321819</v>
      </c>
      <c r="CB428" s="126">
        <f t="shared" si="1711"/>
        <v>0.00004845752107</v>
      </c>
      <c r="CC428" s="126">
        <f t="shared" si="1711"/>
        <v>0.00007359794006</v>
      </c>
      <c r="CD428" s="126">
        <f t="shared" si="1711"/>
        <v>0.0001117815493</v>
      </c>
      <c r="CE428" s="126">
        <f t="shared" si="1711"/>
        <v>0.0001697753328</v>
      </c>
      <c r="CF428" s="126">
        <f t="shared" si="1711"/>
        <v>0.01057267938</v>
      </c>
      <c r="CG428" s="126">
        <f t="shared" si="1711"/>
        <v>0.002018731662</v>
      </c>
      <c r="CH428" s="126">
        <f t="shared" si="1711"/>
        <v>0.003066077021</v>
      </c>
      <c r="CI428" s="126">
        <f t="shared" si="1711"/>
        <v>0.0003854536183</v>
      </c>
      <c r="CJ428" s="126">
        <f t="shared" si="1711"/>
        <v>0.0005854321819</v>
      </c>
      <c r="CK428" s="126">
        <f t="shared" si="1711"/>
        <v>0.000889162336</v>
      </c>
      <c r="CL428" s="126">
        <f t="shared" si="1711"/>
        <v>0.00007359794006</v>
      </c>
      <c r="CM428" s="126">
        <f t="shared" si="1711"/>
        <v>0.0001117815493</v>
      </c>
      <c r="CN428" s="126">
        <f t="shared" si="1711"/>
        <v>0.0001697753328</v>
      </c>
      <c r="CO428" s="126">
        <f t="shared" si="1711"/>
        <v>0.0002578570774</v>
      </c>
      <c r="CP428" s="126">
        <f t="shared" si="1711"/>
        <v>0.0160579288</v>
      </c>
      <c r="CQ428" s="126">
        <f t="shared" si="1711"/>
        <v>0.003066077021</v>
      </c>
      <c r="CR428" s="126">
        <f t="shared" si="1711"/>
        <v>0.004656799353</v>
      </c>
      <c r="CS428" s="126">
        <f t="shared" si="1711"/>
        <v>0.0005854321819</v>
      </c>
      <c r="CT428" s="126">
        <f t="shared" si="1711"/>
        <v>0.000889162336</v>
      </c>
      <c r="CU428" s="126">
        <f t="shared" si="1711"/>
        <v>0.001350471812</v>
      </c>
      <c r="CV428" s="126">
        <f t="shared" si="1711"/>
        <v>0.0001117815493</v>
      </c>
      <c r="CW428" s="126">
        <f t="shared" si="1711"/>
        <v>0.0001697753328</v>
      </c>
      <c r="CX428" s="126">
        <f t="shared" si="1711"/>
        <v>0.0002578570774</v>
      </c>
      <c r="CY428" s="126">
        <f t="shared" si="1711"/>
        <v>0.0003916368256</v>
      </c>
      <c r="CZ428" s="126">
        <f t="shared" si="1711"/>
        <v>0.024389</v>
      </c>
      <c r="DA428" s="126">
        <f t="shared" si="1711"/>
        <v>0.004656799353</v>
      </c>
      <c r="DB428" s="126">
        <f t="shared" si="1711"/>
        <v>0.00707281</v>
      </c>
      <c r="DC428" s="126">
        <f t="shared" si="1711"/>
        <v>0.000889162336</v>
      </c>
      <c r="DD428" s="126">
        <f t="shared" si="1711"/>
        <v>0.001350471812</v>
      </c>
      <c r="DE428" s="126">
        <f t="shared" si="1711"/>
        <v>0.0020511149</v>
      </c>
      <c r="DF428" s="126">
        <f t="shared" si="1711"/>
        <v>0.0001697753328</v>
      </c>
      <c r="DG428" s="126">
        <f t="shared" si="1711"/>
        <v>0.0002578570774</v>
      </c>
      <c r="DH428" s="126">
        <f t="shared" si="1711"/>
        <v>0.0003916368256</v>
      </c>
      <c r="DI428" s="126">
        <f t="shared" si="1711"/>
        <v>0.000594823321</v>
      </c>
      <c r="DJ428" s="126">
        <f t="shared" ref="DJ428:DS428" si="1712">$A428*OFFSET($D428,0,DJ$3)</f>
        <v>0.2468265162</v>
      </c>
      <c r="DK428" s="126">
        <f t="shared" si="1712"/>
        <v>0.04712868756</v>
      </c>
      <c r="DL428" s="126">
        <f t="shared" si="1712"/>
        <v>0.0715796897</v>
      </c>
      <c r="DM428" s="126">
        <f t="shared" si="1712"/>
        <v>0.008998681444</v>
      </c>
      <c r="DN428" s="126">
        <f t="shared" si="1712"/>
        <v>0.01366731939</v>
      </c>
      <c r="DO428" s="126">
        <f t="shared" si="1712"/>
        <v>0.02075811001</v>
      </c>
      <c r="DP428" s="126">
        <f t="shared" si="1712"/>
        <v>0.001718194839</v>
      </c>
      <c r="DQ428" s="126">
        <f t="shared" si="1712"/>
        <v>0.002609617619</v>
      </c>
      <c r="DR428" s="126">
        <f t="shared" si="1712"/>
        <v>0.003963522624</v>
      </c>
      <c r="DS428" s="126">
        <f t="shared" si="1712"/>
        <v>0.006019851904</v>
      </c>
      <c r="DT428" s="126"/>
      <c r="DU428" s="126"/>
      <c r="DV428" s="126"/>
      <c r="DW428" s="126"/>
      <c r="DX428" s="126"/>
      <c r="DY428" s="126"/>
      <c r="DZ428" s="126"/>
      <c r="EA428" s="126"/>
      <c r="EB428" s="126"/>
      <c r="EC428" s="126"/>
      <c r="ED428" s="126"/>
      <c r="EE428" s="126"/>
      <c r="EF428" s="125">
        <f t="shared" ref="EF428:EO428" si="1713">D428*EF$3</f>
        <v>-0.002271078519</v>
      </c>
      <c r="EG428" s="125">
        <f t="shared" si="1713"/>
        <v>0.0845799887</v>
      </c>
      <c r="EH428" s="125">
        <f t="shared" si="1713"/>
        <v>0.1666904586</v>
      </c>
      <c r="EI428" s="125">
        <f t="shared" si="1713"/>
        <v>-0.01300831936</v>
      </c>
      <c r="EJ428" s="125">
        <f t="shared" si="1713"/>
        <v>0.02960937019</v>
      </c>
      <c r="EK428" s="125">
        <f t="shared" si="1713"/>
        <v>-0.01886283415</v>
      </c>
      <c r="EL428" s="125">
        <f t="shared" si="1713"/>
        <v>0.002375117512</v>
      </c>
      <c r="EM428" s="125">
        <f t="shared" si="1713"/>
        <v>-0.003214698514</v>
      </c>
      <c r="EN428" s="125">
        <f t="shared" si="1713"/>
        <v>-0.005452465331</v>
      </c>
      <c r="EO428" s="125">
        <f t="shared" si="1713"/>
        <v>0.008447821042</v>
      </c>
      <c r="EP428" s="127">
        <f t="shared" si="17"/>
        <v>0.2488933602</v>
      </c>
      <c r="EQ428" s="127">
        <v>-0.01993983432938118</v>
      </c>
      <c r="ER428" s="127">
        <f t="shared" si="18"/>
        <v>0.2468265162</v>
      </c>
      <c r="ES428" s="127">
        <f t="shared" si="19"/>
        <v>0.000004271843993</v>
      </c>
      <c r="ET428" s="127">
        <f t="shared" si="20"/>
        <v>0.03478806874</v>
      </c>
    </row>
    <row r="429">
      <c r="A429" s="123">
        <f>'Yield Tabulations'!Z430</f>
        <v>0.4085365854</v>
      </c>
      <c r="B429" s="124">
        <f>'Yield Tabulations'!V430</f>
        <v>0.4462025316</v>
      </c>
      <c r="C429" s="124">
        <f>'Yield Tabulations'!W430</f>
        <v>0.3409090909</v>
      </c>
      <c r="D429" s="125">
        <f t="shared" si="11"/>
        <v>1</v>
      </c>
      <c r="E429" s="125">
        <f t="shared" ref="E429:M429" si="1714">POWER($B429,E$1)*POWER($C429,E$2)</f>
        <v>0.3409090909</v>
      </c>
      <c r="F429" s="125">
        <f t="shared" si="1714"/>
        <v>0.4462025316</v>
      </c>
      <c r="G429" s="125">
        <f t="shared" si="1714"/>
        <v>0.1162190083</v>
      </c>
      <c r="H429" s="125">
        <f t="shared" si="1714"/>
        <v>0.1521144994</v>
      </c>
      <c r="I429" s="125">
        <f t="shared" si="1714"/>
        <v>0.1990966992</v>
      </c>
      <c r="J429" s="125">
        <f t="shared" si="1714"/>
        <v>0.03962011645</v>
      </c>
      <c r="K429" s="125">
        <f t="shared" si="1714"/>
        <v>0.05185721571</v>
      </c>
      <c r="L429" s="125">
        <f t="shared" si="1714"/>
        <v>0.06787387474</v>
      </c>
      <c r="M429" s="125">
        <f t="shared" si="1714"/>
        <v>0.08883745125</v>
      </c>
      <c r="N429" s="126">
        <f t="shared" ref="N429:DI429" si="1715">OFFSET($D429,0,N$2)*OFFSET($D429,0,N$3)</f>
        <v>1</v>
      </c>
      <c r="O429" s="126">
        <f t="shared" si="1715"/>
        <v>0.3409090909</v>
      </c>
      <c r="P429" s="126">
        <f t="shared" si="1715"/>
        <v>0.4462025316</v>
      </c>
      <c r="Q429" s="126">
        <f t="shared" si="1715"/>
        <v>0.1162190083</v>
      </c>
      <c r="R429" s="126">
        <f t="shared" si="1715"/>
        <v>0.1521144994</v>
      </c>
      <c r="S429" s="126">
        <f t="shared" si="1715"/>
        <v>0.1990966992</v>
      </c>
      <c r="T429" s="126">
        <f t="shared" si="1715"/>
        <v>0.03962011645</v>
      </c>
      <c r="U429" s="126">
        <f t="shared" si="1715"/>
        <v>0.05185721571</v>
      </c>
      <c r="V429" s="126">
        <f t="shared" si="1715"/>
        <v>0.06787387474</v>
      </c>
      <c r="W429" s="126">
        <f t="shared" si="1715"/>
        <v>0.08883745125</v>
      </c>
      <c r="X429" s="126">
        <f t="shared" si="1715"/>
        <v>0.3409090909</v>
      </c>
      <c r="Y429" s="126">
        <f t="shared" si="1715"/>
        <v>0.1162190083</v>
      </c>
      <c r="Z429" s="126">
        <f t="shared" si="1715"/>
        <v>0.1521144994</v>
      </c>
      <c r="AA429" s="126">
        <f t="shared" si="1715"/>
        <v>0.03962011645</v>
      </c>
      <c r="AB429" s="126">
        <f t="shared" si="1715"/>
        <v>0.05185721571</v>
      </c>
      <c r="AC429" s="126">
        <f t="shared" si="1715"/>
        <v>0.06787387474</v>
      </c>
      <c r="AD429" s="126">
        <f t="shared" si="1715"/>
        <v>0.01350685788</v>
      </c>
      <c r="AE429" s="126">
        <f t="shared" si="1715"/>
        <v>0.01767859627</v>
      </c>
      <c r="AF429" s="126">
        <f t="shared" si="1715"/>
        <v>0.02313882094</v>
      </c>
      <c r="AG429" s="126">
        <f t="shared" si="1715"/>
        <v>0.03028549474</v>
      </c>
      <c r="AH429" s="126">
        <f t="shared" si="1715"/>
        <v>0.4462025316</v>
      </c>
      <c r="AI429" s="126">
        <f t="shared" si="1715"/>
        <v>0.1521144994</v>
      </c>
      <c r="AJ429" s="126">
        <f t="shared" si="1715"/>
        <v>0.1990966992</v>
      </c>
      <c r="AK429" s="126">
        <f t="shared" si="1715"/>
        <v>0.05185721571</v>
      </c>
      <c r="AL429" s="126">
        <f t="shared" si="1715"/>
        <v>0.06787387474</v>
      </c>
      <c r="AM429" s="126">
        <f t="shared" si="1715"/>
        <v>0.08883745125</v>
      </c>
      <c r="AN429" s="126">
        <f t="shared" si="1715"/>
        <v>0.01767859627</v>
      </c>
      <c r="AO429" s="126">
        <f t="shared" si="1715"/>
        <v>0.02313882094</v>
      </c>
      <c r="AP429" s="126">
        <f t="shared" si="1715"/>
        <v>0.03028549474</v>
      </c>
      <c r="AQ429" s="126">
        <f t="shared" si="1715"/>
        <v>0.03963949565</v>
      </c>
      <c r="AR429" s="126">
        <f t="shared" si="1715"/>
        <v>0.1162190083</v>
      </c>
      <c r="AS429" s="126">
        <f t="shared" si="1715"/>
        <v>0.03962011645</v>
      </c>
      <c r="AT429" s="126">
        <f t="shared" si="1715"/>
        <v>0.05185721571</v>
      </c>
      <c r="AU429" s="126">
        <f t="shared" si="1715"/>
        <v>0.01350685788</v>
      </c>
      <c r="AV429" s="126">
        <f t="shared" si="1715"/>
        <v>0.01767859627</v>
      </c>
      <c r="AW429" s="126">
        <f t="shared" si="1715"/>
        <v>0.02313882094</v>
      </c>
      <c r="AX429" s="126">
        <f t="shared" si="1715"/>
        <v>0.004604610642</v>
      </c>
      <c r="AY429" s="126">
        <f t="shared" si="1715"/>
        <v>0.006026794182</v>
      </c>
      <c r="AZ429" s="126">
        <f t="shared" si="1715"/>
        <v>0.00788823441</v>
      </c>
      <c r="BA429" s="126">
        <f t="shared" si="1715"/>
        <v>0.01032460048</v>
      </c>
      <c r="BB429" s="126">
        <f t="shared" si="1715"/>
        <v>0.1521144994</v>
      </c>
      <c r="BC429" s="126">
        <f t="shared" si="1715"/>
        <v>0.05185721571</v>
      </c>
      <c r="BD429" s="126">
        <f t="shared" si="1715"/>
        <v>0.06787387474</v>
      </c>
      <c r="BE429" s="126">
        <f t="shared" si="1715"/>
        <v>0.01767859627</v>
      </c>
      <c r="BF429" s="126">
        <f t="shared" si="1715"/>
        <v>0.02313882094</v>
      </c>
      <c r="BG429" s="126">
        <f t="shared" si="1715"/>
        <v>0.03028549474</v>
      </c>
      <c r="BH429" s="126">
        <f t="shared" si="1715"/>
        <v>0.006026794182</v>
      </c>
      <c r="BI429" s="126">
        <f t="shared" si="1715"/>
        <v>0.00788823441</v>
      </c>
      <c r="BJ429" s="126">
        <f t="shared" si="1715"/>
        <v>0.01032460048</v>
      </c>
      <c r="BK429" s="126">
        <f t="shared" si="1715"/>
        <v>0.01351346443</v>
      </c>
      <c r="BL429" s="126">
        <f t="shared" si="1715"/>
        <v>0.1990966992</v>
      </c>
      <c r="BM429" s="126">
        <f t="shared" si="1715"/>
        <v>0.06787387474</v>
      </c>
      <c r="BN429" s="126">
        <f t="shared" si="1715"/>
        <v>0.08883745125</v>
      </c>
      <c r="BO429" s="126">
        <f t="shared" si="1715"/>
        <v>0.02313882094</v>
      </c>
      <c r="BP429" s="126">
        <f t="shared" si="1715"/>
        <v>0.03028549474</v>
      </c>
      <c r="BQ429" s="126">
        <f t="shared" si="1715"/>
        <v>0.03963949565</v>
      </c>
      <c r="BR429" s="126">
        <f t="shared" si="1715"/>
        <v>0.00788823441</v>
      </c>
      <c r="BS429" s="126">
        <f t="shared" si="1715"/>
        <v>0.01032460048</v>
      </c>
      <c r="BT429" s="126">
        <f t="shared" si="1715"/>
        <v>0.01351346443</v>
      </c>
      <c r="BU429" s="126">
        <f t="shared" si="1715"/>
        <v>0.01768724331</v>
      </c>
      <c r="BV429" s="126">
        <f t="shared" si="1715"/>
        <v>0.03962011645</v>
      </c>
      <c r="BW429" s="126">
        <f t="shared" si="1715"/>
        <v>0.01350685788</v>
      </c>
      <c r="BX429" s="126">
        <f t="shared" si="1715"/>
        <v>0.01767859627</v>
      </c>
      <c r="BY429" s="126">
        <f t="shared" si="1715"/>
        <v>0.004604610642</v>
      </c>
      <c r="BZ429" s="126">
        <f t="shared" si="1715"/>
        <v>0.006026794182</v>
      </c>
      <c r="CA429" s="126">
        <f t="shared" si="1715"/>
        <v>0.00788823441</v>
      </c>
      <c r="CB429" s="126">
        <f t="shared" si="1715"/>
        <v>0.001569753628</v>
      </c>
      <c r="CC429" s="126">
        <f t="shared" si="1715"/>
        <v>0.002054588926</v>
      </c>
      <c r="CD429" s="126">
        <f t="shared" si="1715"/>
        <v>0.002689170821</v>
      </c>
      <c r="CE429" s="126">
        <f t="shared" si="1715"/>
        <v>0.003519750164</v>
      </c>
      <c r="CF429" s="126">
        <f t="shared" si="1715"/>
        <v>0.05185721571</v>
      </c>
      <c r="CG429" s="126">
        <f t="shared" si="1715"/>
        <v>0.01767859627</v>
      </c>
      <c r="CH429" s="126">
        <f t="shared" si="1715"/>
        <v>0.02313882094</v>
      </c>
      <c r="CI429" s="126">
        <f t="shared" si="1715"/>
        <v>0.006026794182</v>
      </c>
      <c r="CJ429" s="126">
        <f t="shared" si="1715"/>
        <v>0.00788823441</v>
      </c>
      <c r="CK429" s="126">
        <f t="shared" si="1715"/>
        <v>0.01032460048</v>
      </c>
      <c r="CL429" s="126">
        <f t="shared" si="1715"/>
        <v>0.002054588926</v>
      </c>
      <c r="CM429" s="126">
        <f t="shared" si="1715"/>
        <v>0.002689170821</v>
      </c>
      <c r="CN429" s="126">
        <f t="shared" si="1715"/>
        <v>0.003519750164</v>
      </c>
      <c r="CO429" s="126">
        <f t="shared" si="1715"/>
        <v>0.004606862873</v>
      </c>
      <c r="CP429" s="126">
        <f t="shared" si="1715"/>
        <v>0.06787387474</v>
      </c>
      <c r="CQ429" s="126">
        <f t="shared" si="1715"/>
        <v>0.02313882094</v>
      </c>
      <c r="CR429" s="126">
        <f t="shared" si="1715"/>
        <v>0.03028549474</v>
      </c>
      <c r="CS429" s="126">
        <f t="shared" si="1715"/>
        <v>0.00788823441</v>
      </c>
      <c r="CT429" s="126">
        <f t="shared" si="1715"/>
        <v>0.01032460048</v>
      </c>
      <c r="CU429" s="126">
        <f t="shared" si="1715"/>
        <v>0.01351346443</v>
      </c>
      <c r="CV429" s="126">
        <f t="shared" si="1715"/>
        <v>0.002689170821</v>
      </c>
      <c r="CW429" s="126">
        <f t="shared" si="1715"/>
        <v>0.003519750164</v>
      </c>
      <c r="CX429" s="126">
        <f t="shared" si="1715"/>
        <v>0.004606862873</v>
      </c>
      <c r="CY429" s="126">
        <f t="shared" si="1715"/>
        <v>0.006029742038</v>
      </c>
      <c r="CZ429" s="126">
        <f t="shared" si="1715"/>
        <v>0.08883745125</v>
      </c>
      <c r="DA429" s="126">
        <f t="shared" si="1715"/>
        <v>0.03028549474</v>
      </c>
      <c r="DB429" s="126">
        <f t="shared" si="1715"/>
        <v>0.03963949565</v>
      </c>
      <c r="DC429" s="126">
        <f t="shared" si="1715"/>
        <v>0.01032460048</v>
      </c>
      <c r="DD429" s="126">
        <f t="shared" si="1715"/>
        <v>0.01351346443</v>
      </c>
      <c r="DE429" s="126">
        <f t="shared" si="1715"/>
        <v>0.01768724331</v>
      </c>
      <c r="DF429" s="126">
        <f t="shared" si="1715"/>
        <v>0.003519750164</v>
      </c>
      <c r="DG429" s="126">
        <f t="shared" si="1715"/>
        <v>0.004606862873</v>
      </c>
      <c r="DH429" s="126">
        <f t="shared" si="1715"/>
        <v>0.006029742038</v>
      </c>
      <c r="DI429" s="126">
        <f t="shared" si="1715"/>
        <v>0.007892092744</v>
      </c>
      <c r="DJ429" s="126">
        <f t="shared" ref="DJ429:DS429" si="1716">$A429*OFFSET($D429,0,DJ$3)</f>
        <v>0.4085365854</v>
      </c>
      <c r="DK429" s="126">
        <f t="shared" si="1716"/>
        <v>0.1392738359</v>
      </c>
      <c r="DL429" s="126">
        <f t="shared" si="1716"/>
        <v>0.1822900587</v>
      </c>
      <c r="DM429" s="126">
        <f t="shared" si="1716"/>
        <v>0.04747971679</v>
      </c>
      <c r="DN429" s="126">
        <f t="shared" si="1716"/>
        <v>0.06214433818</v>
      </c>
      <c r="DO429" s="126">
        <f t="shared" si="1716"/>
        <v>0.08133828567</v>
      </c>
      <c r="DP429" s="126">
        <f t="shared" si="1716"/>
        <v>0.01618626709</v>
      </c>
      <c r="DQ429" s="126">
        <f t="shared" si="1716"/>
        <v>0.02118556983</v>
      </c>
      <c r="DR429" s="126">
        <f t="shared" si="1716"/>
        <v>0.02772896102</v>
      </c>
      <c r="DS429" s="126">
        <f t="shared" si="1716"/>
        <v>0.03629334898</v>
      </c>
      <c r="DT429" s="126"/>
      <c r="DU429" s="126"/>
      <c r="DV429" s="126"/>
      <c r="DW429" s="126"/>
      <c r="DX429" s="126"/>
      <c r="DY429" s="126"/>
      <c r="DZ429" s="126"/>
      <c r="EA429" s="126"/>
      <c r="EB429" s="126"/>
      <c r="EC429" s="126"/>
      <c r="ED429" s="126"/>
      <c r="EE429" s="126"/>
      <c r="EF429" s="125">
        <f t="shared" ref="EF429:EO429" si="1717">D429*EF$3</f>
        <v>-0.002271078519</v>
      </c>
      <c r="EG429" s="125">
        <f t="shared" si="1717"/>
        <v>0.151012422</v>
      </c>
      <c r="EH429" s="125">
        <f t="shared" si="1717"/>
        <v>0.2564748436</v>
      </c>
      <c r="EI429" s="125">
        <f t="shared" si="1717"/>
        <v>-0.04146782826</v>
      </c>
      <c r="EJ429" s="125">
        <f t="shared" si="1717"/>
        <v>0.08134076494</v>
      </c>
      <c r="EK429" s="125">
        <f t="shared" si="1717"/>
        <v>-0.04465550557</v>
      </c>
      <c r="EL429" s="125">
        <f t="shared" si="1717"/>
        <v>0.01351824312</v>
      </c>
      <c r="EM429" s="125">
        <f t="shared" si="1717"/>
        <v>-0.01576755601</v>
      </c>
      <c r="EN429" s="125">
        <f t="shared" si="1717"/>
        <v>-0.0230465556</v>
      </c>
      <c r="EO429" s="125">
        <f t="shared" si="1717"/>
        <v>0.03077136783</v>
      </c>
      <c r="EP429" s="127">
        <f t="shared" si="17"/>
        <v>0.4059091176</v>
      </c>
      <c r="EQ429" s="127">
        <v>-0.01993983432938118</v>
      </c>
      <c r="ER429" s="127">
        <f t="shared" si="18"/>
        <v>0.4085365854</v>
      </c>
      <c r="ES429" s="127">
        <f t="shared" si="19"/>
        <v>0.000006903587034</v>
      </c>
      <c r="ET429" s="127">
        <f t="shared" si="20"/>
        <v>0.0006153143206</v>
      </c>
    </row>
    <row r="430">
      <c r="A430" s="123">
        <f>'Yield Tabulations'!Z431</f>
        <v>0.2822655525</v>
      </c>
      <c r="B430" s="124">
        <f>'Yield Tabulations'!V431</f>
        <v>0.3311258278</v>
      </c>
      <c r="C430" s="124">
        <f>'Yield Tabulations'!W431</f>
        <v>0.2198731501</v>
      </c>
      <c r="D430" s="125">
        <f t="shared" si="11"/>
        <v>1</v>
      </c>
      <c r="E430" s="125">
        <f t="shared" ref="E430:M430" si="1718">POWER($B430,E$1)*POWER($C430,E$2)</f>
        <v>0.2198731501</v>
      </c>
      <c r="F430" s="125">
        <f t="shared" si="1718"/>
        <v>0.3311258278</v>
      </c>
      <c r="G430" s="125">
        <f t="shared" si="1718"/>
        <v>0.04834420214</v>
      </c>
      <c r="H430" s="125">
        <f t="shared" si="1718"/>
        <v>0.07280567884</v>
      </c>
      <c r="I430" s="125">
        <f t="shared" si="1718"/>
        <v>0.1096443138</v>
      </c>
      <c r="J430" s="125">
        <f t="shared" si="1718"/>
        <v>0.01062959201</v>
      </c>
      <c r="K430" s="125">
        <f t="shared" si="1718"/>
        <v>0.01600801395</v>
      </c>
      <c r="L430" s="125">
        <f t="shared" si="1718"/>
        <v>0.02410784068</v>
      </c>
      <c r="M430" s="125">
        <f t="shared" si="1718"/>
        <v>0.03630606419</v>
      </c>
      <c r="N430" s="126">
        <f t="shared" ref="N430:DI430" si="1719">OFFSET($D430,0,N$2)*OFFSET($D430,0,N$3)</f>
        <v>1</v>
      </c>
      <c r="O430" s="126">
        <f t="shared" si="1719"/>
        <v>0.2198731501</v>
      </c>
      <c r="P430" s="126">
        <f t="shared" si="1719"/>
        <v>0.3311258278</v>
      </c>
      <c r="Q430" s="126">
        <f t="shared" si="1719"/>
        <v>0.04834420214</v>
      </c>
      <c r="R430" s="126">
        <f t="shared" si="1719"/>
        <v>0.07280567884</v>
      </c>
      <c r="S430" s="126">
        <f t="shared" si="1719"/>
        <v>0.1096443138</v>
      </c>
      <c r="T430" s="126">
        <f t="shared" si="1719"/>
        <v>0.01062959201</v>
      </c>
      <c r="U430" s="126">
        <f t="shared" si="1719"/>
        <v>0.01600801395</v>
      </c>
      <c r="V430" s="126">
        <f t="shared" si="1719"/>
        <v>0.02410784068</v>
      </c>
      <c r="W430" s="126">
        <f t="shared" si="1719"/>
        <v>0.03630606419</v>
      </c>
      <c r="X430" s="126">
        <f t="shared" si="1719"/>
        <v>0.2198731501</v>
      </c>
      <c r="Y430" s="126">
        <f t="shared" si="1719"/>
        <v>0.04834420214</v>
      </c>
      <c r="Z430" s="126">
        <f t="shared" si="1719"/>
        <v>0.07280567884</v>
      </c>
      <c r="AA430" s="126">
        <f t="shared" si="1719"/>
        <v>0.01062959201</v>
      </c>
      <c r="AB430" s="126">
        <f t="shared" si="1719"/>
        <v>0.01600801395</v>
      </c>
      <c r="AC430" s="126">
        <f t="shared" si="1719"/>
        <v>0.02410784068</v>
      </c>
      <c r="AD430" s="126">
        <f t="shared" si="1719"/>
        <v>0.00233716188</v>
      </c>
      <c r="AE430" s="126">
        <f t="shared" si="1719"/>
        <v>0.003519732455</v>
      </c>
      <c r="AF430" s="126">
        <f t="shared" si="1719"/>
        <v>0.005300666872</v>
      </c>
      <c r="AG430" s="126">
        <f t="shared" si="1719"/>
        <v>0.007982728701</v>
      </c>
      <c r="AH430" s="126">
        <f t="shared" si="1719"/>
        <v>0.3311258278</v>
      </c>
      <c r="AI430" s="126">
        <f t="shared" si="1719"/>
        <v>0.07280567884</v>
      </c>
      <c r="AJ430" s="126">
        <f t="shared" si="1719"/>
        <v>0.1096443138</v>
      </c>
      <c r="AK430" s="126">
        <f t="shared" si="1719"/>
        <v>0.01600801395</v>
      </c>
      <c r="AL430" s="126">
        <f t="shared" si="1719"/>
        <v>0.02410784068</v>
      </c>
      <c r="AM430" s="126">
        <f t="shared" si="1719"/>
        <v>0.03630606419</v>
      </c>
      <c r="AN430" s="126">
        <f t="shared" si="1719"/>
        <v>0.003519732455</v>
      </c>
      <c r="AO430" s="126">
        <f t="shared" si="1719"/>
        <v>0.005300666872</v>
      </c>
      <c r="AP430" s="126">
        <f t="shared" si="1719"/>
        <v>0.007982728701</v>
      </c>
      <c r="AQ430" s="126">
        <f t="shared" si="1719"/>
        <v>0.01202187556</v>
      </c>
      <c r="AR430" s="126">
        <f t="shared" si="1719"/>
        <v>0.04834420214</v>
      </c>
      <c r="AS430" s="126">
        <f t="shared" si="1719"/>
        <v>0.01062959201</v>
      </c>
      <c r="AT430" s="126">
        <f t="shared" si="1719"/>
        <v>0.01600801395</v>
      </c>
      <c r="AU430" s="126">
        <f t="shared" si="1719"/>
        <v>0.00233716188</v>
      </c>
      <c r="AV430" s="126">
        <f t="shared" si="1719"/>
        <v>0.003519732455</v>
      </c>
      <c r="AW430" s="126">
        <f t="shared" si="1719"/>
        <v>0.005300666872</v>
      </c>
      <c r="AX430" s="126">
        <f t="shared" si="1719"/>
        <v>0.0005138791449</v>
      </c>
      <c r="AY430" s="126">
        <f t="shared" si="1719"/>
        <v>0.0007738946624</v>
      </c>
      <c r="AZ430" s="126">
        <f t="shared" si="1719"/>
        <v>0.001165474323</v>
      </c>
      <c r="BA430" s="126">
        <f t="shared" si="1719"/>
        <v>0.001755187706</v>
      </c>
      <c r="BB430" s="126">
        <f t="shared" si="1719"/>
        <v>0.07280567884</v>
      </c>
      <c r="BC430" s="126">
        <f t="shared" si="1719"/>
        <v>0.01600801395</v>
      </c>
      <c r="BD430" s="126">
        <f t="shared" si="1719"/>
        <v>0.02410784068</v>
      </c>
      <c r="BE430" s="126">
        <f t="shared" si="1719"/>
        <v>0.003519732455</v>
      </c>
      <c r="BF430" s="126">
        <f t="shared" si="1719"/>
        <v>0.005300666872</v>
      </c>
      <c r="BG430" s="126">
        <f t="shared" si="1719"/>
        <v>0.007982728701</v>
      </c>
      <c r="BH430" s="126">
        <f t="shared" si="1719"/>
        <v>0.0007738946624</v>
      </c>
      <c r="BI430" s="126">
        <f t="shared" si="1719"/>
        <v>0.001165474323</v>
      </c>
      <c r="BJ430" s="126">
        <f t="shared" si="1719"/>
        <v>0.001755187706</v>
      </c>
      <c r="BK430" s="126">
        <f t="shared" si="1719"/>
        <v>0.002643287649</v>
      </c>
      <c r="BL430" s="126">
        <f t="shared" si="1719"/>
        <v>0.1096443138</v>
      </c>
      <c r="BM430" s="126">
        <f t="shared" si="1719"/>
        <v>0.02410784068</v>
      </c>
      <c r="BN430" s="126">
        <f t="shared" si="1719"/>
        <v>0.03630606419</v>
      </c>
      <c r="BO430" s="126">
        <f t="shared" si="1719"/>
        <v>0.005300666872</v>
      </c>
      <c r="BP430" s="126">
        <f t="shared" si="1719"/>
        <v>0.007982728701</v>
      </c>
      <c r="BQ430" s="126">
        <f t="shared" si="1719"/>
        <v>0.01202187556</v>
      </c>
      <c r="BR430" s="126">
        <f t="shared" si="1719"/>
        <v>0.001165474323</v>
      </c>
      <c r="BS430" s="126">
        <f t="shared" si="1719"/>
        <v>0.001755187706</v>
      </c>
      <c r="BT430" s="126">
        <f t="shared" si="1719"/>
        <v>0.002643287649</v>
      </c>
      <c r="BU430" s="126">
        <f t="shared" si="1719"/>
        <v>0.003980753496</v>
      </c>
      <c r="BV430" s="126">
        <f t="shared" si="1719"/>
        <v>0.01062959201</v>
      </c>
      <c r="BW430" s="126">
        <f t="shared" si="1719"/>
        <v>0.00233716188</v>
      </c>
      <c r="BX430" s="126">
        <f t="shared" si="1719"/>
        <v>0.003519732455</v>
      </c>
      <c r="BY430" s="126">
        <f t="shared" si="1719"/>
        <v>0.0005138791449</v>
      </c>
      <c r="BZ430" s="126">
        <f t="shared" si="1719"/>
        <v>0.0007738946624</v>
      </c>
      <c r="CA430" s="126">
        <f t="shared" si="1719"/>
        <v>0.001165474323</v>
      </c>
      <c r="CB430" s="126">
        <f t="shared" si="1719"/>
        <v>0.0001129882264</v>
      </c>
      <c r="CC430" s="126">
        <f t="shared" si="1719"/>
        <v>0.0001701586573</v>
      </c>
      <c r="CD430" s="126">
        <f t="shared" si="1719"/>
        <v>0.0002562565107</v>
      </c>
      <c r="CE430" s="126">
        <f t="shared" si="1719"/>
        <v>0.0003859186499</v>
      </c>
      <c r="CF430" s="126">
        <f t="shared" si="1719"/>
        <v>0.01600801395</v>
      </c>
      <c r="CG430" s="126">
        <f t="shared" si="1719"/>
        <v>0.003519732455</v>
      </c>
      <c r="CH430" s="126">
        <f t="shared" si="1719"/>
        <v>0.005300666872</v>
      </c>
      <c r="CI430" s="126">
        <f t="shared" si="1719"/>
        <v>0.0007738946624</v>
      </c>
      <c r="CJ430" s="126">
        <f t="shared" si="1719"/>
        <v>0.001165474323</v>
      </c>
      <c r="CK430" s="126">
        <f t="shared" si="1719"/>
        <v>0.001755187706</v>
      </c>
      <c r="CL430" s="126">
        <f t="shared" si="1719"/>
        <v>0.0001701586573</v>
      </c>
      <c r="CM430" s="126">
        <f t="shared" si="1719"/>
        <v>0.0002562565107</v>
      </c>
      <c r="CN430" s="126">
        <f t="shared" si="1719"/>
        <v>0.0003859186499</v>
      </c>
      <c r="CO430" s="126">
        <f t="shared" si="1719"/>
        <v>0.0005811879821</v>
      </c>
      <c r="CP430" s="126">
        <f t="shared" si="1719"/>
        <v>0.02410784068</v>
      </c>
      <c r="CQ430" s="126">
        <f t="shared" si="1719"/>
        <v>0.005300666872</v>
      </c>
      <c r="CR430" s="126">
        <f t="shared" si="1719"/>
        <v>0.007982728701</v>
      </c>
      <c r="CS430" s="126">
        <f t="shared" si="1719"/>
        <v>0.001165474323</v>
      </c>
      <c r="CT430" s="126">
        <f t="shared" si="1719"/>
        <v>0.001755187706</v>
      </c>
      <c r="CU430" s="126">
        <f t="shared" si="1719"/>
        <v>0.002643287649</v>
      </c>
      <c r="CV430" s="126">
        <f t="shared" si="1719"/>
        <v>0.0002562565107</v>
      </c>
      <c r="CW430" s="126">
        <f t="shared" si="1719"/>
        <v>0.0003859186499</v>
      </c>
      <c r="CX430" s="126">
        <f t="shared" si="1719"/>
        <v>0.0005811879821</v>
      </c>
      <c r="CY430" s="126">
        <f t="shared" si="1719"/>
        <v>0.000875260811</v>
      </c>
      <c r="CZ430" s="126">
        <f t="shared" si="1719"/>
        <v>0.03630606419</v>
      </c>
      <c r="DA430" s="126">
        <f t="shared" si="1719"/>
        <v>0.007982728701</v>
      </c>
      <c r="DB430" s="126">
        <f t="shared" si="1719"/>
        <v>0.01202187556</v>
      </c>
      <c r="DC430" s="126">
        <f t="shared" si="1719"/>
        <v>0.001755187706</v>
      </c>
      <c r="DD430" s="126">
        <f t="shared" si="1719"/>
        <v>0.002643287649</v>
      </c>
      <c r="DE430" s="126">
        <f t="shared" si="1719"/>
        <v>0.003980753496</v>
      </c>
      <c r="DF430" s="126">
        <f t="shared" si="1719"/>
        <v>0.0003859186499</v>
      </c>
      <c r="DG430" s="126">
        <f t="shared" si="1719"/>
        <v>0.0005811879821</v>
      </c>
      <c r="DH430" s="126">
        <f t="shared" si="1719"/>
        <v>0.000875260811</v>
      </c>
      <c r="DI430" s="126">
        <f t="shared" si="1719"/>
        <v>0.001318130297</v>
      </c>
      <c r="DJ430" s="126">
        <f t="shared" ref="DJ430:DS430" si="1720">$A430*OFFSET($D430,0,DJ$3)</f>
        <v>0.2822655525</v>
      </c>
      <c r="DK430" s="126">
        <f t="shared" si="1720"/>
        <v>0.06206261619</v>
      </c>
      <c r="DL430" s="126">
        <f t="shared" si="1720"/>
        <v>0.09346541472</v>
      </c>
      <c r="DM430" s="126">
        <f t="shared" si="1720"/>
        <v>0.01364590292</v>
      </c>
      <c r="DN430" s="126">
        <f t="shared" si="1720"/>
        <v>0.02055053516</v>
      </c>
      <c r="DO430" s="126">
        <f t="shared" si="1720"/>
        <v>0.03094881282</v>
      </c>
      <c r="DP430" s="126">
        <f t="shared" si="1720"/>
        <v>0.003000367662</v>
      </c>
      <c r="DQ430" s="126">
        <f t="shared" si="1720"/>
        <v>0.004518510902</v>
      </c>
      <c r="DR430" s="126">
        <f t="shared" si="1720"/>
        <v>0.006804812967</v>
      </c>
      <c r="DS430" s="126">
        <f t="shared" si="1720"/>
        <v>0.01024795127</v>
      </c>
      <c r="DT430" s="126"/>
      <c r="DU430" s="126"/>
      <c r="DV430" s="126"/>
      <c r="DW430" s="126"/>
      <c r="DX430" s="126"/>
      <c r="DY430" s="126"/>
      <c r="DZ430" s="126"/>
      <c r="EA430" s="126"/>
      <c r="EB430" s="126"/>
      <c r="EC430" s="126"/>
      <c r="ED430" s="126"/>
      <c r="EE430" s="126"/>
      <c r="EF430" s="125">
        <f t="shared" ref="EF430:EO430" si="1721">D430*EF$3</f>
        <v>-0.002271078519</v>
      </c>
      <c r="EG430" s="125">
        <f t="shared" si="1721"/>
        <v>0.09739715902</v>
      </c>
      <c r="EH430" s="125">
        <f t="shared" si="1721"/>
        <v>0.1903293659</v>
      </c>
      <c r="EI430" s="125">
        <f t="shared" si="1721"/>
        <v>-0.01724957992</v>
      </c>
      <c r="EJ430" s="125">
        <f t="shared" si="1721"/>
        <v>0.03893165761</v>
      </c>
      <c r="EK430" s="125">
        <f t="shared" si="1721"/>
        <v>-0.02459218202</v>
      </c>
      <c r="EL430" s="125">
        <f t="shared" si="1721"/>
        <v>0.003626779071</v>
      </c>
      <c r="EM430" s="125">
        <f t="shared" si="1721"/>
        <v>-0.004867350727</v>
      </c>
      <c r="EN430" s="125">
        <f t="shared" si="1721"/>
        <v>-0.008185810705</v>
      </c>
      <c r="EO430" s="125">
        <f t="shared" si="1721"/>
        <v>0.01257563381</v>
      </c>
      <c r="EP430" s="127">
        <f t="shared" si="17"/>
        <v>0.2856945935</v>
      </c>
      <c r="EQ430" s="127">
        <v>-0.01993983432938118</v>
      </c>
      <c r="ER430" s="127">
        <f t="shared" si="18"/>
        <v>0.2822655525</v>
      </c>
      <c r="ES430" s="127">
        <f t="shared" si="19"/>
        <v>0.00001175832234</v>
      </c>
      <c r="ET430" s="127">
        <f t="shared" si="20"/>
        <v>0.02282412787</v>
      </c>
    </row>
    <row r="431">
      <c r="A431" s="123">
        <f>'Yield Tabulations'!Z432</f>
        <v>0.3272377286</v>
      </c>
      <c r="B431" s="124">
        <f>'Yield Tabulations'!V432</f>
        <v>0.3015625</v>
      </c>
      <c r="C431" s="124">
        <f>'Yield Tabulations'!W432</f>
        <v>0.3684210526</v>
      </c>
      <c r="D431" s="125">
        <f t="shared" si="11"/>
        <v>1</v>
      </c>
      <c r="E431" s="125">
        <f t="shared" ref="E431:M431" si="1722">POWER($B431,E$1)*POWER($C431,E$2)</f>
        <v>0.3684210526</v>
      </c>
      <c r="F431" s="125">
        <f t="shared" si="1722"/>
        <v>0.3015625</v>
      </c>
      <c r="G431" s="125">
        <f t="shared" si="1722"/>
        <v>0.135734072</v>
      </c>
      <c r="H431" s="125">
        <f t="shared" si="1722"/>
        <v>0.1111019737</v>
      </c>
      <c r="I431" s="125">
        <f t="shared" si="1722"/>
        <v>0.09093994141</v>
      </c>
      <c r="J431" s="125">
        <f t="shared" si="1722"/>
        <v>0.05000728969</v>
      </c>
      <c r="K431" s="125">
        <f t="shared" si="1722"/>
        <v>0.04093230609</v>
      </c>
      <c r="L431" s="125">
        <f t="shared" si="1722"/>
        <v>0.03350418894</v>
      </c>
      <c r="M431" s="125">
        <f t="shared" si="1722"/>
        <v>0.02742407608</v>
      </c>
      <c r="N431" s="126">
        <f t="shared" ref="N431:DI431" si="1723">OFFSET($D431,0,N$2)*OFFSET($D431,0,N$3)</f>
        <v>1</v>
      </c>
      <c r="O431" s="126">
        <f t="shared" si="1723"/>
        <v>0.3684210526</v>
      </c>
      <c r="P431" s="126">
        <f t="shared" si="1723"/>
        <v>0.3015625</v>
      </c>
      <c r="Q431" s="126">
        <f t="shared" si="1723"/>
        <v>0.135734072</v>
      </c>
      <c r="R431" s="126">
        <f t="shared" si="1723"/>
        <v>0.1111019737</v>
      </c>
      <c r="S431" s="126">
        <f t="shared" si="1723"/>
        <v>0.09093994141</v>
      </c>
      <c r="T431" s="126">
        <f t="shared" si="1723"/>
        <v>0.05000728969</v>
      </c>
      <c r="U431" s="126">
        <f t="shared" si="1723"/>
        <v>0.04093230609</v>
      </c>
      <c r="V431" s="126">
        <f t="shared" si="1723"/>
        <v>0.03350418894</v>
      </c>
      <c r="W431" s="126">
        <f t="shared" si="1723"/>
        <v>0.02742407608</v>
      </c>
      <c r="X431" s="126">
        <f t="shared" si="1723"/>
        <v>0.3684210526</v>
      </c>
      <c r="Y431" s="126">
        <f t="shared" si="1723"/>
        <v>0.135734072</v>
      </c>
      <c r="Z431" s="126">
        <f t="shared" si="1723"/>
        <v>0.1111019737</v>
      </c>
      <c r="AA431" s="126">
        <f t="shared" si="1723"/>
        <v>0.05000728969</v>
      </c>
      <c r="AB431" s="126">
        <f t="shared" si="1723"/>
        <v>0.04093230609</v>
      </c>
      <c r="AC431" s="126">
        <f t="shared" si="1723"/>
        <v>0.03350418894</v>
      </c>
      <c r="AD431" s="126">
        <f t="shared" si="1723"/>
        <v>0.01842373831</v>
      </c>
      <c r="AE431" s="126">
        <f t="shared" si="1723"/>
        <v>0.0150803233</v>
      </c>
      <c r="AF431" s="126">
        <f t="shared" si="1723"/>
        <v>0.01234364856</v>
      </c>
      <c r="AG431" s="126">
        <f t="shared" si="1723"/>
        <v>0.01010360698</v>
      </c>
      <c r="AH431" s="126">
        <f t="shared" si="1723"/>
        <v>0.3015625</v>
      </c>
      <c r="AI431" s="126">
        <f t="shared" si="1723"/>
        <v>0.1111019737</v>
      </c>
      <c r="AJ431" s="126">
        <f t="shared" si="1723"/>
        <v>0.09093994141</v>
      </c>
      <c r="AK431" s="126">
        <f t="shared" si="1723"/>
        <v>0.04093230609</v>
      </c>
      <c r="AL431" s="126">
        <f t="shared" si="1723"/>
        <v>0.03350418894</v>
      </c>
      <c r="AM431" s="126">
        <f t="shared" si="1723"/>
        <v>0.02742407608</v>
      </c>
      <c r="AN431" s="126">
        <f t="shared" si="1723"/>
        <v>0.0150803233</v>
      </c>
      <c r="AO431" s="126">
        <f t="shared" si="1723"/>
        <v>0.01234364856</v>
      </c>
      <c r="AP431" s="126">
        <f t="shared" si="1723"/>
        <v>0.01010360698</v>
      </c>
      <c r="AQ431" s="126">
        <f t="shared" si="1723"/>
        <v>0.008270072943</v>
      </c>
      <c r="AR431" s="126">
        <f t="shared" si="1723"/>
        <v>0.135734072</v>
      </c>
      <c r="AS431" s="126">
        <f t="shared" si="1723"/>
        <v>0.05000728969</v>
      </c>
      <c r="AT431" s="126">
        <f t="shared" si="1723"/>
        <v>0.04093230609</v>
      </c>
      <c r="AU431" s="126">
        <f t="shared" si="1723"/>
        <v>0.01842373831</v>
      </c>
      <c r="AV431" s="126">
        <f t="shared" si="1723"/>
        <v>0.0150803233</v>
      </c>
      <c r="AW431" s="126">
        <f t="shared" si="1723"/>
        <v>0.01234364856</v>
      </c>
      <c r="AX431" s="126">
        <f t="shared" si="1723"/>
        <v>0.006787693061</v>
      </c>
      <c r="AY431" s="126">
        <f t="shared" si="1723"/>
        <v>0.005555908583</v>
      </c>
      <c r="AZ431" s="126">
        <f t="shared" si="1723"/>
        <v>0.004547659995</v>
      </c>
      <c r="BA431" s="126">
        <f t="shared" si="1723"/>
        <v>0.003722381518</v>
      </c>
      <c r="BB431" s="126">
        <f t="shared" si="1723"/>
        <v>0.1111019737</v>
      </c>
      <c r="BC431" s="126">
        <f t="shared" si="1723"/>
        <v>0.04093230609</v>
      </c>
      <c r="BD431" s="126">
        <f t="shared" si="1723"/>
        <v>0.03350418894</v>
      </c>
      <c r="BE431" s="126">
        <f t="shared" si="1723"/>
        <v>0.0150803233</v>
      </c>
      <c r="BF431" s="126">
        <f t="shared" si="1723"/>
        <v>0.01234364856</v>
      </c>
      <c r="BG431" s="126">
        <f t="shared" si="1723"/>
        <v>0.01010360698</v>
      </c>
      <c r="BH431" s="126">
        <f t="shared" si="1723"/>
        <v>0.005555908583</v>
      </c>
      <c r="BI431" s="126">
        <f t="shared" si="1723"/>
        <v>0.004547659995</v>
      </c>
      <c r="BJ431" s="126">
        <f t="shared" si="1723"/>
        <v>0.003722381518</v>
      </c>
      <c r="BK431" s="126">
        <f t="shared" si="1723"/>
        <v>0.003046868979</v>
      </c>
      <c r="BL431" s="126">
        <f t="shared" si="1723"/>
        <v>0.09093994141</v>
      </c>
      <c r="BM431" s="126">
        <f t="shared" si="1723"/>
        <v>0.03350418894</v>
      </c>
      <c r="BN431" s="126">
        <f t="shared" si="1723"/>
        <v>0.02742407608</v>
      </c>
      <c r="BO431" s="126">
        <f t="shared" si="1723"/>
        <v>0.01234364856</v>
      </c>
      <c r="BP431" s="126">
        <f t="shared" si="1723"/>
        <v>0.01010360698</v>
      </c>
      <c r="BQ431" s="126">
        <f t="shared" si="1723"/>
        <v>0.008270072943</v>
      </c>
      <c r="BR431" s="126">
        <f t="shared" si="1723"/>
        <v>0.004547659995</v>
      </c>
      <c r="BS431" s="126">
        <f t="shared" si="1723"/>
        <v>0.003722381518</v>
      </c>
      <c r="BT431" s="126">
        <f t="shared" si="1723"/>
        <v>0.003046868979</v>
      </c>
      <c r="BU431" s="126">
        <f t="shared" si="1723"/>
        <v>0.002493943872</v>
      </c>
      <c r="BV431" s="126">
        <f t="shared" si="1723"/>
        <v>0.05000728969</v>
      </c>
      <c r="BW431" s="126">
        <f t="shared" si="1723"/>
        <v>0.01842373831</v>
      </c>
      <c r="BX431" s="126">
        <f t="shared" si="1723"/>
        <v>0.0150803233</v>
      </c>
      <c r="BY431" s="126">
        <f t="shared" si="1723"/>
        <v>0.006787693061</v>
      </c>
      <c r="BZ431" s="126">
        <f t="shared" si="1723"/>
        <v>0.005555908583</v>
      </c>
      <c r="CA431" s="126">
        <f t="shared" si="1723"/>
        <v>0.004547659995</v>
      </c>
      <c r="CB431" s="126">
        <f t="shared" si="1723"/>
        <v>0.002500729022</v>
      </c>
      <c r="CC431" s="126">
        <f t="shared" si="1723"/>
        <v>0.002046913689</v>
      </c>
      <c r="CD431" s="126">
        <f t="shared" si="1723"/>
        <v>0.001675453682</v>
      </c>
      <c r="CE431" s="126">
        <f t="shared" si="1723"/>
        <v>0.001371403717</v>
      </c>
      <c r="CF431" s="126">
        <f t="shared" si="1723"/>
        <v>0.04093230609</v>
      </c>
      <c r="CG431" s="126">
        <f t="shared" si="1723"/>
        <v>0.0150803233</v>
      </c>
      <c r="CH431" s="126">
        <f t="shared" si="1723"/>
        <v>0.01234364856</v>
      </c>
      <c r="CI431" s="126">
        <f t="shared" si="1723"/>
        <v>0.005555908583</v>
      </c>
      <c r="CJ431" s="126">
        <f t="shared" si="1723"/>
        <v>0.004547659995</v>
      </c>
      <c r="CK431" s="126">
        <f t="shared" si="1723"/>
        <v>0.003722381518</v>
      </c>
      <c r="CL431" s="126">
        <f t="shared" si="1723"/>
        <v>0.002046913689</v>
      </c>
      <c r="CM431" s="126">
        <f t="shared" si="1723"/>
        <v>0.001675453682</v>
      </c>
      <c r="CN431" s="126">
        <f t="shared" si="1723"/>
        <v>0.001371403717</v>
      </c>
      <c r="CO431" s="126">
        <f t="shared" si="1723"/>
        <v>0.001122530676</v>
      </c>
      <c r="CP431" s="126">
        <f t="shared" si="1723"/>
        <v>0.03350418894</v>
      </c>
      <c r="CQ431" s="126">
        <f t="shared" si="1723"/>
        <v>0.01234364856</v>
      </c>
      <c r="CR431" s="126">
        <f t="shared" si="1723"/>
        <v>0.01010360698</v>
      </c>
      <c r="CS431" s="126">
        <f t="shared" si="1723"/>
        <v>0.004547659995</v>
      </c>
      <c r="CT431" s="126">
        <f t="shared" si="1723"/>
        <v>0.003722381518</v>
      </c>
      <c r="CU431" s="126">
        <f t="shared" si="1723"/>
        <v>0.003046868979</v>
      </c>
      <c r="CV431" s="126">
        <f t="shared" si="1723"/>
        <v>0.001675453682</v>
      </c>
      <c r="CW431" s="126">
        <f t="shared" si="1723"/>
        <v>0.001371403717</v>
      </c>
      <c r="CX431" s="126">
        <f t="shared" si="1723"/>
        <v>0.001122530676</v>
      </c>
      <c r="CY431" s="126">
        <f t="shared" si="1723"/>
        <v>0.0009188214265</v>
      </c>
      <c r="CZ431" s="126">
        <f t="shared" si="1723"/>
        <v>0.02742407608</v>
      </c>
      <c r="DA431" s="126">
        <f t="shared" si="1723"/>
        <v>0.01010360698</v>
      </c>
      <c r="DB431" s="126">
        <f t="shared" si="1723"/>
        <v>0.008270072943</v>
      </c>
      <c r="DC431" s="126">
        <f t="shared" si="1723"/>
        <v>0.003722381518</v>
      </c>
      <c r="DD431" s="126">
        <f t="shared" si="1723"/>
        <v>0.003046868979</v>
      </c>
      <c r="DE431" s="126">
        <f t="shared" si="1723"/>
        <v>0.002493943872</v>
      </c>
      <c r="DF431" s="126">
        <f t="shared" si="1723"/>
        <v>0.001371403717</v>
      </c>
      <c r="DG431" s="126">
        <f t="shared" si="1723"/>
        <v>0.001122530676</v>
      </c>
      <c r="DH431" s="126">
        <f t="shared" si="1723"/>
        <v>0.0009188214265</v>
      </c>
      <c r="DI431" s="126">
        <f t="shared" si="1723"/>
        <v>0.0007520799489</v>
      </c>
      <c r="DJ431" s="126">
        <f t="shared" ref="DJ431:DS431" si="1724">$A431*OFFSET($D431,0,DJ$3)</f>
        <v>0.3272377286</v>
      </c>
      <c r="DK431" s="126">
        <f t="shared" si="1724"/>
        <v>0.1205612684</v>
      </c>
      <c r="DL431" s="126">
        <f t="shared" si="1724"/>
        <v>0.09868262753</v>
      </c>
      <c r="DM431" s="126">
        <f t="shared" si="1724"/>
        <v>0.04441730942</v>
      </c>
      <c r="DN431" s="126">
        <f t="shared" si="1724"/>
        <v>0.03635675751</v>
      </c>
      <c r="DO431" s="126">
        <f t="shared" si="1724"/>
        <v>0.02975897986</v>
      </c>
      <c r="DP431" s="126">
        <f t="shared" si="1724"/>
        <v>0.01636427189</v>
      </c>
      <c r="DQ431" s="126">
        <f t="shared" si="1724"/>
        <v>0.01339459487</v>
      </c>
      <c r="DR431" s="126">
        <f t="shared" si="1724"/>
        <v>0.01096383469</v>
      </c>
      <c r="DS431" s="126">
        <f t="shared" si="1724"/>
        <v>0.008974192365</v>
      </c>
      <c r="DT431" s="126"/>
      <c r="DU431" s="126"/>
      <c r="DV431" s="126"/>
      <c r="DW431" s="126"/>
      <c r="DX431" s="126"/>
      <c r="DY431" s="126"/>
      <c r="DZ431" s="126"/>
      <c r="EA431" s="126"/>
      <c r="EB431" s="126"/>
      <c r="EC431" s="126"/>
      <c r="ED431" s="126"/>
      <c r="EE431" s="126"/>
      <c r="EF431" s="125">
        <f t="shared" ref="EF431:EO431" si="1725">D431*EF$3</f>
        <v>-0.002271078519</v>
      </c>
      <c r="EG431" s="125">
        <f t="shared" si="1725"/>
        <v>0.1631993894</v>
      </c>
      <c r="EH431" s="125">
        <f t="shared" si="1725"/>
        <v>0.1733365222</v>
      </c>
      <c r="EI431" s="125">
        <f t="shared" si="1725"/>
        <v>-0.0484309518</v>
      </c>
      <c r="EJ431" s="125">
        <f t="shared" si="1725"/>
        <v>0.05940998104</v>
      </c>
      <c r="EK431" s="125">
        <f t="shared" si="1725"/>
        <v>-0.02039696828</v>
      </c>
      <c r="EL431" s="125">
        <f t="shared" si="1725"/>
        <v>0.01706230977</v>
      </c>
      <c r="EM431" s="125">
        <f t="shared" si="1725"/>
        <v>-0.01244575938</v>
      </c>
      <c r="EN431" s="125">
        <f t="shared" si="1725"/>
        <v>-0.01137633819</v>
      </c>
      <c r="EO431" s="125">
        <f t="shared" si="1725"/>
        <v>0.009499105621</v>
      </c>
      <c r="EP431" s="127">
        <f t="shared" si="17"/>
        <v>0.3275862119</v>
      </c>
      <c r="EQ431" s="127">
        <v>-0.01993983432938118</v>
      </c>
      <c r="ER431" s="127">
        <f t="shared" si="18"/>
        <v>0.3272377286</v>
      </c>
      <c r="ES431" s="127">
        <f t="shared" si="19"/>
        <v>0.0000001214405927</v>
      </c>
      <c r="ET431" s="127">
        <f t="shared" si="20"/>
        <v>0.0112581409</v>
      </c>
    </row>
    <row r="432">
      <c r="A432" s="123">
        <f>'Yield Tabulations'!Z433</f>
        <v>0.312272175</v>
      </c>
      <c r="B432" s="124">
        <f>'Yield Tabulations'!V433</f>
        <v>0.2763915547</v>
      </c>
      <c r="C432" s="124">
        <f>'Yield Tabulations'!W433</f>
        <v>0.3741721854</v>
      </c>
      <c r="D432" s="125">
        <f t="shared" si="11"/>
        <v>1</v>
      </c>
      <c r="E432" s="125">
        <f t="shared" ref="E432:M432" si="1726">POWER($B432,E$1)*POWER($C432,E$2)</f>
        <v>0.3741721854</v>
      </c>
      <c r="F432" s="125">
        <f t="shared" si="1726"/>
        <v>0.2763915547</v>
      </c>
      <c r="G432" s="125">
        <f t="shared" si="1726"/>
        <v>0.1400048243</v>
      </c>
      <c r="H432" s="125">
        <f t="shared" si="1726"/>
        <v>0.1034180321</v>
      </c>
      <c r="I432" s="125">
        <f t="shared" si="1726"/>
        <v>0.07639229151</v>
      </c>
      <c r="J432" s="125">
        <f t="shared" si="1726"/>
        <v>0.0523859111</v>
      </c>
      <c r="K432" s="125">
        <f t="shared" si="1726"/>
        <v>0.03869615107</v>
      </c>
      <c r="L432" s="125">
        <f t="shared" si="1726"/>
        <v>0.02858387066</v>
      </c>
      <c r="M432" s="125">
        <f t="shared" si="1726"/>
        <v>0.02111418422</v>
      </c>
      <c r="N432" s="126">
        <f t="shared" ref="N432:DI432" si="1727">OFFSET($D432,0,N$2)*OFFSET($D432,0,N$3)</f>
        <v>1</v>
      </c>
      <c r="O432" s="126">
        <f t="shared" si="1727"/>
        <v>0.3741721854</v>
      </c>
      <c r="P432" s="126">
        <f t="shared" si="1727"/>
        <v>0.2763915547</v>
      </c>
      <c r="Q432" s="126">
        <f t="shared" si="1727"/>
        <v>0.1400048243</v>
      </c>
      <c r="R432" s="126">
        <f t="shared" si="1727"/>
        <v>0.1034180321</v>
      </c>
      <c r="S432" s="126">
        <f t="shared" si="1727"/>
        <v>0.07639229151</v>
      </c>
      <c r="T432" s="126">
        <f t="shared" si="1727"/>
        <v>0.0523859111</v>
      </c>
      <c r="U432" s="126">
        <f t="shared" si="1727"/>
        <v>0.03869615107</v>
      </c>
      <c r="V432" s="126">
        <f t="shared" si="1727"/>
        <v>0.02858387066</v>
      </c>
      <c r="W432" s="126">
        <f t="shared" si="1727"/>
        <v>0.02111418422</v>
      </c>
      <c r="X432" s="126">
        <f t="shared" si="1727"/>
        <v>0.3741721854</v>
      </c>
      <c r="Y432" s="126">
        <f t="shared" si="1727"/>
        <v>0.1400048243</v>
      </c>
      <c r="Z432" s="126">
        <f t="shared" si="1727"/>
        <v>0.1034180321</v>
      </c>
      <c r="AA432" s="126">
        <f t="shared" si="1727"/>
        <v>0.0523859111</v>
      </c>
      <c r="AB432" s="126">
        <f t="shared" si="1727"/>
        <v>0.03869615107</v>
      </c>
      <c r="AC432" s="126">
        <f t="shared" si="1727"/>
        <v>0.02858387066</v>
      </c>
      <c r="AD432" s="126">
        <f t="shared" si="1727"/>
        <v>0.01960135084</v>
      </c>
      <c r="AE432" s="126">
        <f t="shared" si="1727"/>
        <v>0.01447902341</v>
      </c>
      <c r="AF432" s="126">
        <f t="shared" si="1727"/>
        <v>0.01069528935</v>
      </c>
      <c r="AG432" s="126">
        <f t="shared" si="1727"/>
        <v>0.007900340452</v>
      </c>
      <c r="AH432" s="126">
        <f t="shared" si="1727"/>
        <v>0.2763915547</v>
      </c>
      <c r="AI432" s="126">
        <f t="shared" si="1727"/>
        <v>0.1034180321</v>
      </c>
      <c r="AJ432" s="126">
        <f t="shared" si="1727"/>
        <v>0.07639229151</v>
      </c>
      <c r="AK432" s="126">
        <f t="shared" si="1727"/>
        <v>0.03869615107</v>
      </c>
      <c r="AL432" s="126">
        <f t="shared" si="1727"/>
        <v>0.02858387066</v>
      </c>
      <c r="AM432" s="126">
        <f t="shared" si="1727"/>
        <v>0.02111418422</v>
      </c>
      <c r="AN432" s="126">
        <f t="shared" si="1727"/>
        <v>0.01447902341</v>
      </c>
      <c r="AO432" s="126">
        <f t="shared" si="1727"/>
        <v>0.01069528935</v>
      </c>
      <c r="AP432" s="126">
        <f t="shared" si="1727"/>
        <v>0.007900340452</v>
      </c>
      <c r="AQ432" s="126">
        <f t="shared" si="1727"/>
        <v>0.005835782202</v>
      </c>
      <c r="AR432" s="126">
        <f t="shared" si="1727"/>
        <v>0.1400048243</v>
      </c>
      <c r="AS432" s="126">
        <f t="shared" si="1727"/>
        <v>0.0523859111</v>
      </c>
      <c r="AT432" s="126">
        <f t="shared" si="1727"/>
        <v>0.03869615107</v>
      </c>
      <c r="AU432" s="126">
        <f t="shared" si="1727"/>
        <v>0.01960135084</v>
      </c>
      <c r="AV432" s="126">
        <f t="shared" si="1727"/>
        <v>0.01447902341</v>
      </c>
      <c r="AW432" s="126">
        <f t="shared" si="1727"/>
        <v>0.01069528935</v>
      </c>
      <c r="AX432" s="126">
        <f t="shared" si="1727"/>
        <v>0.007334280282</v>
      </c>
      <c r="AY432" s="126">
        <f t="shared" si="1727"/>
        <v>0.005417647833</v>
      </c>
      <c r="AZ432" s="126">
        <f t="shared" si="1727"/>
        <v>0.004001879792</v>
      </c>
      <c r="BA432" s="126">
        <f t="shared" si="1727"/>
        <v>0.002956087653</v>
      </c>
      <c r="BB432" s="126">
        <f t="shared" si="1727"/>
        <v>0.1034180321</v>
      </c>
      <c r="BC432" s="126">
        <f t="shared" si="1727"/>
        <v>0.03869615107</v>
      </c>
      <c r="BD432" s="126">
        <f t="shared" si="1727"/>
        <v>0.02858387066</v>
      </c>
      <c r="BE432" s="126">
        <f t="shared" si="1727"/>
        <v>0.01447902341</v>
      </c>
      <c r="BF432" s="126">
        <f t="shared" si="1727"/>
        <v>0.01069528935</v>
      </c>
      <c r="BG432" s="126">
        <f t="shared" si="1727"/>
        <v>0.007900340452</v>
      </c>
      <c r="BH432" s="126">
        <f t="shared" si="1727"/>
        <v>0.005417647833</v>
      </c>
      <c r="BI432" s="126">
        <f t="shared" si="1727"/>
        <v>0.004001879792</v>
      </c>
      <c r="BJ432" s="126">
        <f t="shared" si="1727"/>
        <v>0.002956087653</v>
      </c>
      <c r="BK432" s="126">
        <f t="shared" si="1727"/>
        <v>0.00218358738</v>
      </c>
      <c r="BL432" s="126">
        <f t="shared" si="1727"/>
        <v>0.07639229151</v>
      </c>
      <c r="BM432" s="126">
        <f t="shared" si="1727"/>
        <v>0.02858387066</v>
      </c>
      <c r="BN432" s="126">
        <f t="shared" si="1727"/>
        <v>0.02111418422</v>
      </c>
      <c r="BO432" s="126">
        <f t="shared" si="1727"/>
        <v>0.01069528935</v>
      </c>
      <c r="BP432" s="126">
        <f t="shared" si="1727"/>
        <v>0.007900340452</v>
      </c>
      <c r="BQ432" s="126">
        <f t="shared" si="1727"/>
        <v>0.005835782202</v>
      </c>
      <c r="BR432" s="126">
        <f t="shared" si="1727"/>
        <v>0.004001879792</v>
      </c>
      <c r="BS432" s="126">
        <f t="shared" si="1727"/>
        <v>0.002956087653</v>
      </c>
      <c r="BT432" s="126">
        <f t="shared" si="1727"/>
        <v>0.00218358738</v>
      </c>
      <c r="BU432" s="126">
        <f t="shared" si="1727"/>
        <v>0.001612960916</v>
      </c>
      <c r="BV432" s="126">
        <f t="shared" si="1727"/>
        <v>0.0523859111</v>
      </c>
      <c r="BW432" s="126">
        <f t="shared" si="1727"/>
        <v>0.01960135084</v>
      </c>
      <c r="BX432" s="126">
        <f t="shared" si="1727"/>
        <v>0.01447902341</v>
      </c>
      <c r="BY432" s="126">
        <f t="shared" si="1727"/>
        <v>0.007334280282</v>
      </c>
      <c r="BZ432" s="126">
        <f t="shared" si="1727"/>
        <v>0.005417647833</v>
      </c>
      <c r="CA432" s="126">
        <f t="shared" si="1727"/>
        <v>0.004001879792</v>
      </c>
      <c r="CB432" s="126">
        <f t="shared" si="1727"/>
        <v>0.002744283682</v>
      </c>
      <c r="CC432" s="126">
        <f t="shared" si="1727"/>
        <v>0.00202713313</v>
      </c>
      <c r="CD432" s="126">
        <f t="shared" si="1727"/>
        <v>0.001497392107</v>
      </c>
      <c r="CE432" s="126">
        <f t="shared" si="1727"/>
        <v>0.001106085777</v>
      </c>
      <c r="CF432" s="126">
        <f t="shared" si="1727"/>
        <v>0.03869615107</v>
      </c>
      <c r="CG432" s="126">
        <f t="shared" si="1727"/>
        <v>0.01447902341</v>
      </c>
      <c r="CH432" s="126">
        <f t="shared" si="1727"/>
        <v>0.01069528935</v>
      </c>
      <c r="CI432" s="126">
        <f t="shared" si="1727"/>
        <v>0.005417647833</v>
      </c>
      <c r="CJ432" s="126">
        <f t="shared" si="1727"/>
        <v>0.004001879792</v>
      </c>
      <c r="CK432" s="126">
        <f t="shared" si="1727"/>
        <v>0.002956087653</v>
      </c>
      <c r="CL432" s="126">
        <f t="shared" si="1727"/>
        <v>0.00202713313</v>
      </c>
      <c r="CM432" s="126">
        <f t="shared" si="1727"/>
        <v>0.001497392107</v>
      </c>
      <c r="CN432" s="126">
        <f t="shared" si="1727"/>
        <v>0.001106085777</v>
      </c>
      <c r="CO432" s="126">
        <f t="shared" si="1727"/>
        <v>0.0008170376622</v>
      </c>
      <c r="CP432" s="126">
        <f t="shared" si="1727"/>
        <v>0.02858387066</v>
      </c>
      <c r="CQ432" s="126">
        <f t="shared" si="1727"/>
        <v>0.01069528935</v>
      </c>
      <c r="CR432" s="126">
        <f t="shared" si="1727"/>
        <v>0.007900340452</v>
      </c>
      <c r="CS432" s="126">
        <f t="shared" si="1727"/>
        <v>0.004001879792</v>
      </c>
      <c r="CT432" s="126">
        <f t="shared" si="1727"/>
        <v>0.002956087653</v>
      </c>
      <c r="CU432" s="126">
        <f t="shared" si="1727"/>
        <v>0.00218358738</v>
      </c>
      <c r="CV432" s="126">
        <f t="shared" si="1727"/>
        <v>0.001497392107</v>
      </c>
      <c r="CW432" s="126">
        <f t="shared" si="1727"/>
        <v>0.001106085777</v>
      </c>
      <c r="CX432" s="126">
        <f t="shared" si="1727"/>
        <v>0.0008170376622</v>
      </c>
      <c r="CY432" s="126">
        <f t="shared" si="1727"/>
        <v>0.0006035251109</v>
      </c>
      <c r="CZ432" s="126">
        <f t="shared" si="1727"/>
        <v>0.02111418422</v>
      </c>
      <c r="DA432" s="126">
        <f t="shared" si="1727"/>
        <v>0.007900340452</v>
      </c>
      <c r="DB432" s="126">
        <f t="shared" si="1727"/>
        <v>0.005835782202</v>
      </c>
      <c r="DC432" s="126">
        <f t="shared" si="1727"/>
        <v>0.002956087653</v>
      </c>
      <c r="DD432" s="126">
        <f t="shared" si="1727"/>
        <v>0.00218358738</v>
      </c>
      <c r="DE432" s="126">
        <f t="shared" si="1727"/>
        <v>0.001612960916</v>
      </c>
      <c r="DF432" s="126">
        <f t="shared" si="1727"/>
        <v>0.001106085777</v>
      </c>
      <c r="DG432" s="126">
        <f t="shared" si="1727"/>
        <v>0.0008170376622</v>
      </c>
      <c r="DH432" s="126">
        <f t="shared" si="1727"/>
        <v>0.0006035251109</v>
      </c>
      <c r="DI432" s="126">
        <f t="shared" si="1727"/>
        <v>0.0004458087752</v>
      </c>
      <c r="DJ432" s="126">
        <f t="shared" ref="DJ432:DS432" si="1728">$A432*OFFSET($D432,0,DJ$3)</f>
        <v>0.312272175</v>
      </c>
      <c r="DK432" s="126">
        <f t="shared" si="1728"/>
        <v>0.1168435622</v>
      </c>
      <c r="DL432" s="126">
        <f t="shared" si="1728"/>
        <v>0.08630939193</v>
      </c>
      <c r="DM432" s="126">
        <f t="shared" si="1728"/>
        <v>0.04371961101</v>
      </c>
      <c r="DN432" s="126">
        <f t="shared" si="1728"/>
        <v>0.0322945738</v>
      </c>
      <c r="DO432" s="126">
        <f t="shared" si="1728"/>
        <v>0.02385518702</v>
      </c>
      <c r="DP432" s="126">
        <f t="shared" si="1728"/>
        <v>0.0163586624</v>
      </c>
      <c r="DQ432" s="126">
        <f t="shared" si="1728"/>
        <v>0.01208373126</v>
      </c>
      <c r="DR432" s="126">
        <f t="shared" si="1728"/>
        <v>0.008925947462</v>
      </c>
      <c r="DS432" s="126">
        <f t="shared" si="1728"/>
        <v>0.006593372228</v>
      </c>
      <c r="DT432" s="126"/>
      <c r="DU432" s="126"/>
      <c r="DV432" s="126"/>
      <c r="DW432" s="126"/>
      <c r="DX432" s="126"/>
      <c r="DY432" s="126"/>
      <c r="DZ432" s="126"/>
      <c r="EA432" s="126"/>
      <c r="EB432" s="126"/>
      <c r="EC432" s="126"/>
      <c r="ED432" s="126"/>
      <c r="EE432" s="126"/>
      <c r="EF432" s="125">
        <f t="shared" ref="EF432:EO432" si="1729">D432*EF$3</f>
        <v>-0.002271078519</v>
      </c>
      <c r="EG432" s="125">
        <f t="shared" si="1729"/>
        <v>0.1657469674</v>
      </c>
      <c r="EH432" s="125">
        <f t="shared" si="1729"/>
        <v>0.1588683966</v>
      </c>
      <c r="EI432" s="125">
        <f t="shared" si="1729"/>
        <v>-0.04995478879</v>
      </c>
      <c r="EJ432" s="125">
        <f t="shared" si="1729"/>
        <v>0.0553011177</v>
      </c>
      <c r="EK432" s="125">
        <f t="shared" si="1729"/>
        <v>-0.01713406808</v>
      </c>
      <c r="EL432" s="125">
        <f t="shared" si="1729"/>
        <v>0.01787388695</v>
      </c>
      <c r="EM432" s="125">
        <f t="shared" si="1729"/>
        <v>-0.01176584051</v>
      </c>
      <c r="EN432" s="125">
        <f t="shared" si="1729"/>
        <v>-0.009705645463</v>
      </c>
      <c r="EO432" s="125">
        <f t="shared" si="1729"/>
        <v>0.007313495827</v>
      </c>
      <c r="EP432" s="127">
        <f t="shared" si="17"/>
        <v>0.3142724431</v>
      </c>
      <c r="EQ432" s="127">
        <v>-0.01993983432938118</v>
      </c>
      <c r="ER432" s="127">
        <f t="shared" si="18"/>
        <v>0.312272175</v>
      </c>
      <c r="ES432" s="127">
        <f t="shared" si="19"/>
        <v>0.000004001072715</v>
      </c>
      <c r="ET432" s="127">
        <f t="shared" si="20"/>
        <v>0.01465793048</v>
      </c>
    </row>
    <row r="433">
      <c r="A433" s="123">
        <f>'Yield Tabulations'!Z434</f>
        <v>0.4279475983</v>
      </c>
      <c r="B433" s="124">
        <f>'Yield Tabulations'!V434</f>
        <v>0.4684385382</v>
      </c>
      <c r="C433" s="124">
        <f>'Yield Tabulations'!W434</f>
        <v>0.3503184713</v>
      </c>
      <c r="D433" s="125">
        <f t="shared" si="11"/>
        <v>1</v>
      </c>
      <c r="E433" s="125">
        <f t="shared" ref="E433:M433" si="1730">POWER($B433,E$1)*POWER($C433,E$2)</f>
        <v>0.3503184713</v>
      </c>
      <c r="F433" s="125">
        <f t="shared" si="1730"/>
        <v>0.4684385382</v>
      </c>
      <c r="G433" s="125">
        <f t="shared" si="1730"/>
        <v>0.1227230314</v>
      </c>
      <c r="H433" s="125">
        <f t="shared" si="1730"/>
        <v>0.1641026726</v>
      </c>
      <c r="I433" s="125">
        <f t="shared" si="1730"/>
        <v>0.2194346641</v>
      </c>
      <c r="J433" s="125">
        <f t="shared" si="1730"/>
        <v>0.04299214474</v>
      </c>
      <c r="K433" s="125">
        <f t="shared" si="1730"/>
        <v>0.05748819741</v>
      </c>
      <c r="L433" s="125">
        <f t="shared" si="1730"/>
        <v>0.07687201608</v>
      </c>
      <c r="M433" s="125">
        <f t="shared" si="1730"/>
        <v>0.1027916533</v>
      </c>
      <c r="N433" s="126">
        <f t="shared" ref="N433:DI433" si="1731">OFFSET($D433,0,N$2)*OFFSET($D433,0,N$3)</f>
        <v>1</v>
      </c>
      <c r="O433" s="126">
        <f t="shared" si="1731"/>
        <v>0.3503184713</v>
      </c>
      <c r="P433" s="126">
        <f t="shared" si="1731"/>
        <v>0.4684385382</v>
      </c>
      <c r="Q433" s="126">
        <f t="shared" si="1731"/>
        <v>0.1227230314</v>
      </c>
      <c r="R433" s="126">
        <f t="shared" si="1731"/>
        <v>0.1641026726</v>
      </c>
      <c r="S433" s="126">
        <f t="shared" si="1731"/>
        <v>0.2194346641</v>
      </c>
      <c r="T433" s="126">
        <f t="shared" si="1731"/>
        <v>0.04299214474</v>
      </c>
      <c r="U433" s="126">
        <f t="shared" si="1731"/>
        <v>0.05748819741</v>
      </c>
      <c r="V433" s="126">
        <f t="shared" si="1731"/>
        <v>0.07687201608</v>
      </c>
      <c r="W433" s="126">
        <f t="shared" si="1731"/>
        <v>0.1027916533</v>
      </c>
      <c r="X433" s="126">
        <f t="shared" si="1731"/>
        <v>0.3503184713</v>
      </c>
      <c r="Y433" s="126">
        <f t="shared" si="1731"/>
        <v>0.1227230314</v>
      </c>
      <c r="Z433" s="126">
        <f t="shared" si="1731"/>
        <v>0.1641026726</v>
      </c>
      <c r="AA433" s="126">
        <f t="shared" si="1731"/>
        <v>0.04299214474</v>
      </c>
      <c r="AB433" s="126">
        <f t="shared" si="1731"/>
        <v>0.05748819741</v>
      </c>
      <c r="AC433" s="126">
        <f t="shared" si="1731"/>
        <v>0.07687201608</v>
      </c>
      <c r="AD433" s="126">
        <f t="shared" si="1731"/>
        <v>0.01506094243</v>
      </c>
      <c r="AE433" s="126">
        <f t="shared" si="1731"/>
        <v>0.02013917744</v>
      </c>
      <c r="AF433" s="126">
        <f t="shared" si="1731"/>
        <v>0.02692968716</v>
      </c>
      <c r="AG433" s="126">
        <f t="shared" si="1731"/>
        <v>0.03600981484</v>
      </c>
      <c r="AH433" s="126">
        <f t="shared" si="1731"/>
        <v>0.4684385382</v>
      </c>
      <c r="AI433" s="126">
        <f t="shared" si="1731"/>
        <v>0.1641026726</v>
      </c>
      <c r="AJ433" s="126">
        <f t="shared" si="1731"/>
        <v>0.2194346641</v>
      </c>
      <c r="AK433" s="126">
        <f t="shared" si="1731"/>
        <v>0.05748819741</v>
      </c>
      <c r="AL433" s="126">
        <f t="shared" si="1731"/>
        <v>0.07687201608</v>
      </c>
      <c r="AM433" s="126">
        <f t="shared" si="1731"/>
        <v>0.1027916533</v>
      </c>
      <c r="AN433" s="126">
        <f t="shared" si="1731"/>
        <v>0.02013917744</v>
      </c>
      <c r="AO433" s="126">
        <f t="shared" si="1731"/>
        <v>0.02692968716</v>
      </c>
      <c r="AP433" s="126">
        <f t="shared" si="1731"/>
        <v>0.03600981484</v>
      </c>
      <c r="AQ433" s="126">
        <f t="shared" si="1731"/>
        <v>0.0481515718</v>
      </c>
      <c r="AR433" s="126">
        <f t="shared" si="1731"/>
        <v>0.1227230314</v>
      </c>
      <c r="AS433" s="126">
        <f t="shared" si="1731"/>
        <v>0.04299214474</v>
      </c>
      <c r="AT433" s="126">
        <f t="shared" si="1731"/>
        <v>0.05748819741</v>
      </c>
      <c r="AU433" s="126">
        <f t="shared" si="1731"/>
        <v>0.01506094243</v>
      </c>
      <c r="AV433" s="126">
        <f t="shared" si="1731"/>
        <v>0.02013917744</v>
      </c>
      <c r="AW433" s="126">
        <f t="shared" si="1731"/>
        <v>0.02692968716</v>
      </c>
      <c r="AX433" s="126">
        <f t="shared" si="1731"/>
        <v>0.005276126328</v>
      </c>
      <c r="AY433" s="126">
        <f t="shared" si="1731"/>
        <v>0.007055125854</v>
      </c>
      <c r="AZ433" s="126">
        <f t="shared" si="1731"/>
        <v>0.00943396684</v>
      </c>
      <c r="BA433" s="126">
        <f t="shared" si="1731"/>
        <v>0.01261490329</v>
      </c>
      <c r="BB433" s="126">
        <f t="shared" si="1731"/>
        <v>0.1641026726</v>
      </c>
      <c r="BC433" s="126">
        <f t="shared" si="1731"/>
        <v>0.05748819741</v>
      </c>
      <c r="BD433" s="126">
        <f t="shared" si="1731"/>
        <v>0.07687201608</v>
      </c>
      <c r="BE433" s="126">
        <f t="shared" si="1731"/>
        <v>0.02013917744</v>
      </c>
      <c r="BF433" s="126">
        <f t="shared" si="1731"/>
        <v>0.02692968716</v>
      </c>
      <c r="BG433" s="126">
        <f t="shared" si="1731"/>
        <v>0.03600981484</v>
      </c>
      <c r="BH433" s="126">
        <f t="shared" si="1731"/>
        <v>0.007055125854</v>
      </c>
      <c r="BI433" s="126">
        <f t="shared" si="1731"/>
        <v>0.00943396684</v>
      </c>
      <c r="BJ433" s="126">
        <f t="shared" si="1731"/>
        <v>0.01261490329</v>
      </c>
      <c r="BK433" s="126">
        <f t="shared" si="1731"/>
        <v>0.01686838502</v>
      </c>
      <c r="BL433" s="126">
        <f t="shared" si="1731"/>
        <v>0.2194346641</v>
      </c>
      <c r="BM433" s="126">
        <f t="shared" si="1731"/>
        <v>0.07687201608</v>
      </c>
      <c r="BN433" s="126">
        <f t="shared" si="1731"/>
        <v>0.1027916533</v>
      </c>
      <c r="BO433" s="126">
        <f t="shared" si="1731"/>
        <v>0.02692968716</v>
      </c>
      <c r="BP433" s="126">
        <f t="shared" si="1731"/>
        <v>0.03600981484</v>
      </c>
      <c r="BQ433" s="126">
        <f t="shared" si="1731"/>
        <v>0.0481515718</v>
      </c>
      <c r="BR433" s="126">
        <f t="shared" si="1731"/>
        <v>0.00943396684</v>
      </c>
      <c r="BS433" s="126">
        <f t="shared" si="1731"/>
        <v>0.01261490329</v>
      </c>
      <c r="BT433" s="126">
        <f t="shared" si="1731"/>
        <v>0.01686838502</v>
      </c>
      <c r="BU433" s="126">
        <f t="shared" si="1731"/>
        <v>0.02255605191</v>
      </c>
      <c r="BV433" s="126">
        <f t="shared" si="1731"/>
        <v>0.04299214474</v>
      </c>
      <c r="BW433" s="126">
        <f t="shared" si="1731"/>
        <v>0.01506094243</v>
      </c>
      <c r="BX433" s="126">
        <f t="shared" si="1731"/>
        <v>0.02013917744</v>
      </c>
      <c r="BY433" s="126">
        <f t="shared" si="1731"/>
        <v>0.005276126328</v>
      </c>
      <c r="BZ433" s="126">
        <f t="shared" si="1731"/>
        <v>0.007055125854</v>
      </c>
      <c r="CA433" s="126">
        <f t="shared" si="1731"/>
        <v>0.00943396684</v>
      </c>
      <c r="CB433" s="126">
        <f t="shared" si="1731"/>
        <v>0.00184832451</v>
      </c>
      <c r="CC433" s="126">
        <f t="shared" si="1731"/>
        <v>0.002471540904</v>
      </c>
      <c r="CD433" s="126">
        <f t="shared" si="1731"/>
        <v>0.003304892842</v>
      </c>
      <c r="CE433" s="126">
        <f t="shared" si="1731"/>
        <v>0.004419233636</v>
      </c>
      <c r="CF433" s="126">
        <f t="shared" si="1731"/>
        <v>0.05748819741</v>
      </c>
      <c r="CG433" s="126">
        <f t="shared" si="1731"/>
        <v>0.02013917744</v>
      </c>
      <c r="CH433" s="126">
        <f t="shared" si="1731"/>
        <v>0.02692968716</v>
      </c>
      <c r="CI433" s="126">
        <f t="shared" si="1731"/>
        <v>0.007055125854</v>
      </c>
      <c r="CJ433" s="126">
        <f t="shared" si="1731"/>
        <v>0.00943396684</v>
      </c>
      <c r="CK433" s="126">
        <f t="shared" si="1731"/>
        <v>0.01261490329</v>
      </c>
      <c r="CL433" s="126">
        <f t="shared" si="1731"/>
        <v>0.002471540904</v>
      </c>
      <c r="CM433" s="126">
        <f t="shared" si="1731"/>
        <v>0.003304892842</v>
      </c>
      <c r="CN433" s="126">
        <f t="shared" si="1731"/>
        <v>0.004419233636</v>
      </c>
      <c r="CO433" s="126">
        <f t="shared" si="1731"/>
        <v>0.005909306856</v>
      </c>
      <c r="CP433" s="126">
        <f t="shared" si="1731"/>
        <v>0.07687201608</v>
      </c>
      <c r="CQ433" s="126">
        <f t="shared" si="1731"/>
        <v>0.02692968716</v>
      </c>
      <c r="CR433" s="126">
        <f t="shared" si="1731"/>
        <v>0.03600981484</v>
      </c>
      <c r="CS433" s="126">
        <f t="shared" si="1731"/>
        <v>0.00943396684</v>
      </c>
      <c r="CT433" s="126">
        <f t="shared" si="1731"/>
        <v>0.01261490329</v>
      </c>
      <c r="CU433" s="126">
        <f t="shared" si="1731"/>
        <v>0.01686838502</v>
      </c>
      <c r="CV433" s="126">
        <f t="shared" si="1731"/>
        <v>0.003304892842</v>
      </c>
      <c r="CW433" s="126">
        <f t="shared" si="1731"/>
        <v>0.004419233636</v>
      </c>
      <c r="CX433" s="126">
        <f t="shared" si="1731"/>
        <v>0.005909306856</v>
      </c>
      <c r="CY433" s="126">
        <f t="shared" si="1731"/>
        <v>0.007901801623</v>
      </c>
      <c r="CZ433" s="126">
        <f t="shared" si="1731"/>
        <v>0.1027916533</v>
      </c>
      <c r="DA433" s="126">
        <f t="shared" si="1731"/>
        <v>0.03600981484</v>
      </c>
      <c r="DB433" s="126">
        <f t="shared" si="1731"/>
        <v>0.0481515718</v>
      </c>
      <c r="DC433" s="126">
        <f t="shared" si="1731"/>
        <v>0.01261490329</v>
      </c>
      <c r="DD433" s="126">
        <f t="shared" si="1731"/>
        <v>0.01686838502</v>
      </c>
      <c r="DE433" s="126">
        <f t="shared" si="1731"/>
        <v>0.02255605191</v>
      </c>
      <c r="DF433" s="126">
        <f t="shared" si="1731"/>
        <v>0.004419233636</v>
      </c>
      <c r="DG433" s="126">
        <f t="shared" si="1731"/>
        <v>0.005909306856</v>
      </c>
      <c r="DH433" s="126">
        <f t="shared" si="1731"/>
        <v>0.007901801623</v>
      </c>
      <c r="DI433" s="126">
        <f t="shared" si="1731"/>
        <v>0.01056612398</v>
      </c>
      <c r="DJ433" s="126">
        <f t="shared" ref="DJ433:DS433" si="1732">$A433*OFFSET($D433,0,DJ$3)</f>
        <v>0.4279475983</v>
      </c>
      <c r="DK433" s="126">
        <f t="shared" si="1732"/>
        <v>0.1499179484</v>
      </c>
      <c r="DL433" s="126">
        <f t="shared" si="1732"/>
        <v>0.2004671474</v>
      </c>
      <c r="DM433" s="126">
        <f t="shared" si="1732"/>
        <v>0.05251902652</v>
      </c>
      <c r="DN433" s="126">
        <f t="shared" si="1732"/>
        <v>0.07022734461</v>
      </c>
      <c r="DO433" s="126">
        <f t="shared" si="1732"/>
        <v>0.09390653747</v>
      </c>
      <c r="DP433" s="126">
        <f t="shared" si="1732"/>
        <v>0.01839838509</v>
      </c>
      <c r="DQ433" s="126">
        <f t="shared" si="1732"/>
        <v>0.02460193601</v>
      </c>
      <c r="DR433" s="126">
        <f t="shared" si="1732"/>
        <v>0.03289719465</v>
      </c>
      <c r="DS433" s="126">
        <f t="shared" si="1732"/>
        <v>0.04398944114</v>
      </c>
      <c r="DT433" s="126"/>
      <c r="DU433" s="126"/>
      <c r="DV433" s="126"/>
      <c r="DW433" s="126"/>
      <c r="DX433" s="126"/>
      <c r="DY433" s="126"/>
      <c r="DZ433" s="126"/>
      <c r="EA433" s="126"/>
      <c r="EB433" s="126"/>
      <c r="EC433" s="126"/>
      <c r="ED433" s="126"/>
      <c r="EE433" s="126"/>
      <c r="EF433" s="125">
        <f t="shared" ref="EF433:EO433" si="1733">D433*EF$3</f>
        <v>-0.002271078519</v>
      </c>
      <c r="EG433" s="125">
        <f t="shared" si="1733"/>
        <v>0.1551804931</v>
      </c>
      <c r="EH433" s="125">
        <f t="shared" si="1733"/>
        <v>0.269255982</v>
      </c>
      <c r="EI433" s="125">
        <f t="shared" si="1733"/>
        <v>-0.04378851329</v>
      </c>
      <c r="EJ433" s="125">
        <f t="shared" si="1733"/>
        <v>0.0877512464</v>
      </c>
      <c r="EK433" s="125">
        <f t="shared" si="1733"/>
        <v>-0.04921711862</v>
      </c>
      <c r="EL433" s="125">
        <f t="shared" si="1733"/>
        <v>0.01466876721</v>
      </c>
      <c r="EM433" s="125">
        <f t="shared" si="1733"/>
        <v>-0.01747969613</v>
      </c>
      <c r="EN433" s="125">
        <f t="shared" si="1733"/>
        <v>-0.02610187202</v>
      </c>
      <c r="EO433" s="125">
        <f t="shared" si="1733"/>
        <v>0.035604801</v>
      </c>
      <c r="EP433" s="127">
        <f t="shared" si="17"/>
        <v>0.4236030111</v>
      </c>
      <c r="EQ433" s="127">
        <v>-0.01993983432938118</v>
      </c>
      <c r="ER433" s="127">
        <f t="shared" si="18"/>
        <v>0.4279475983</v>
      </c>
      <c r="ES433" s="127">
        <f t="shared" si="19"/>
        <v>0.00001887543726</v>
      </c>
      <c r="ET433" s="127">
        <f t="shared" si="20"/>
        <v>0.00002910081532</v>
      </c>
    </row>
    <row r="434">
      <c r="A434" s="123">
        <f>'Yield Tabulations'!Z435</f>
        <v>0.3447669305</v>
      </c>
      <c r="B434" s="124">
        <f>'Yield Tabulations'!V435</f>
        <v>0.3570451436</v>
      </c>
      <c r="C434" s="124">
        <f>'Yield Tabulations'!W435</f>
        <v>0.3226600985</v>
      </c>
      <c r="D434" s="125">
        <f t="shared" si="11"/>
        <v>1</v>
      </c>
      <c r="E434" s="125">
        <f t="shared" ref="E434:M434" si="1734">POWER($B434,E$1)*POWER($C434,E$2)</f>
        <v>0.3226600985</v>
      </c>
      <c r="F434" s="125">
        <f t="shared" si="1734"/>
        <v>0.3570451436</v>
      </c>
      <c r="G434" s="125">
        <f t="shared" si="1734"/>
        <v>0.1041095392</v>
      </c>
      <c r="H434" s="125">
        <f t="shared" si="1734"/>
        <v>0.1152042212</v>
      </c>
      <c r="I434" s="125">
        <f t="shared" si="1734"/>
        <v>0.1274812346</v>
      </c>
      <c r="J434" s="125">
        <f t="shared" si="1734"/>
        <v>0.03359199417</v>
      </c>
      <c r="K434" s="125">
        <f t="shared" si="1734"/>
        <v>0.03717180537</v>
      </c>
      <c r="L434" s="125">
        <f t="shared" si="1734"/>
        <v>0.04113310771</v>
      </c>
      <c r="M434" s="125">
        <f t="shared" si="1734"/>
        <v>0.04551655572</v>
      </c>
      <c r="N434" s="126">
        <f t="shared" ref="N434:DI434" si="1735">OFFSET($D434,0,N$2)*OFFSET($D434,0,N$3)</f>
        <v>1</v>
      </c>
      <c r="O434" s="126">
        <f t="shared" si="1735"/>
        <v>0.3226600985</v>
      </c>
      <c r="P434" s="126">
        <f t="shared" si="1735"/>
        <v>0.3570451436</v>
      </c>
      <c r="Q434" s="126">
        <f t="shared" si="1735"/>
        <v>0.1041095392</v>
      </c>
      <c r="R434" s="126">
        <f t="shared" si="1735"/>
        <v>0.1152042212</v>
      </c>
      <c r="S434" s="126">
        <f t="shared" si="1735"/>
        <v>0.1274812346</v>
      </c>
      <c r="T434" s="126">
        <f t="shared" si="1735"/>
        <v>0.03359199417</v>
      </c>
      <c r="U434" s="126">
        <f t="shared" si="1735"/>
        <v>0.03717180537</v>
      </c>
      <c r="V434" s="126">
        <f t="shared" si="1735"/>
        <v>0.04113310771</v>
      </c>
      <c r="W434" s="126">
        <f t="shared" si="1735"/>
        <v>0.04551655572</v>
      </c>
      <c r="X434" s="126">
        <f t="shared" si="1735"/>
        <v>0.3226600985</v>
      </c>
      <c r="Y434" s="126">
        <f t="shared" si="1735"/>
        <v>0.1041095392</v>
      </c>
      <c r="Z434" s="126">
        <f t="shared" si="1735"/>
        <v>0.1152042212</v>
      </c>
      <c r="AA434" s="126">
        <f t="shared" si="1735"/>
        <v>0.03359199417</v>
      </c>
      <c r="AB434" s="126">
        <f t="shared" si="1735"/>
        <v>0.03717180537</v>
      </c>
      <c r="AC434" s="126">
        <f t="shared" si="1735"/>
        <v>0.04113310771</v>
      </c>
      <c r="AD434" s="126">
        <f t="shared" si="1735"/>
        <v>0.01083879615</v>
      </c>
      <c r="AE434" s="126">
        <f t="shared" si="1735"/>
        <v>0.01199385838</v>
      </c>
      <c r="AF434" s="126">
        <f t="shared" si="1735"/>
        <v>0.01327201259</v>
      </c>
      <c r="AG434" s="126">
        <f t="shared" si="1735"/>
        <v>0.01468637635</v>
      </c>
      <c r="AH434" s="126">
        <f t="shared" si="1735"/>
        <v>0.3570451436</v>
      </c>
      <c r="AI434" s="126">
        <f t="shared" si="1735"/>
        <v>0.1152042212</v>
      </c>
      <c r="AJ434" s="126">
        <f t="shared" si="1735"/>
        <v>0.1274812346</v>
      </c>
      <c r="AK434" s="126">
        <f t="shared" si="1735"/>
        <v>0.03717180537</v>
      </c>
      <c r="AL434" s="126">
        <f t="shared" si="1735"/>
        <v>0.04113310771</v>
      </c>
      <c r="AM434" s="126">
        <f t="shared" si="1735"/>
        <v>0.04551655572</v>
      </c>
      <c r="AN434" s="126">
        <f t="shared" si="1735"/>
        <v>0.01199385838</v>
      </c>
      <c r="AO434" s="126">
        <f t="shared" si="1735"/>
        <v>0.01327201259</v>
      </c>
      <c r="AP434" s="126">
        <f t="shared" si="1735"/>
        <v>0.01468637635</v>
      </c>
      <c r="AQ434" s="126">
        <f t="shared" si="1735"/>
        <v>0.01625146517</v>
      </c>
      <c r="AR434" s="126">
        <f t="shared" si="1735"/>
        <v>0.1041095392</v>
      </c>
      <c r="AS434" s="126">
        <f t="shared" si="1735"/>
        <v>0.03359199417</v>
      </c>
      <c r="AT434" s="126">
        <f t="shared" si="1735"/>
        <v>0.03717180537</v>
      </c>
      <c r="AU434" s="126">
        <f t="shared" si="1735"/>
        <v>0.01083879615</v>
      </c>
      <c r="AV434" s="126">
        <f t="shared" si="1735"/>
        <v>0.01199385838</v>
      </c>
      <c r="AW434" s="126">
        <f t="shared" si="1735"/>
        <v>0.01327201259</v>
      </c>
      <c r="AX434" s="126">
        <f t="shared" si="1735"/>
        <v>0.003497247033</v>
      </c>
      <c r="AY434" s="126">
        <f t="shared" si="1735"/>
        <v>0.003869939528</v>
      </c>
      <c r="AZ434" s="126">
        <f t="shared" si="1735"/>
        <v>0.004282348889</v>
      </c>
      <c r="BA434" s="126">
        <f t="shared" si="1735"/>
        <v>0.004738707641</v>
      </c>
      <c r="BB434" s="126">
        <f t="shared" si="1735"/>
        <v>0.1152042212</v>
      </c>
      <c r="BC434" s="126">
        <f t="shared" si="1735"/>
        <v>0.03717180537</v>
      </c>
      <c r="BD434" s="126">
        <f t="shared" si="1735"/>
        <v>0.04113310771</v>
      </c>
      <c r="BE434" s="126">
        <f t="shared" si="1735"/>
        <v>0.01199385838</v>
      </c>
      <c r="BF434" s="126">
        <f t="shared" si="1735"/>
        <v>0.01327201259</v>
      </c>
      <c r="BG434" s="126">
        <f t="shared" si="1735"/>
        <v>0.01468637635</v>
      </c>
      <c r="BH434" s="126">
        <f t="shared" si="1735"/>
        <v>0.003869939528</v>
      </c>
      <c r="BI434" s="126">
        <f t="shared" si="1735"/>
        <v>0.004282348889</v>
      </c>
      <c r="BJ434" s="126">
        <f t="shared" si="1735"/>
        <v>0.004738707641</v>
      </c>
      <c r="BK434" s="126">
        <f t="shared" si="1735"/>
        <v>0.005243699354</v>
      </c>
      <c r="BL434" s="126">
        <f t="shared" si="1735"/>
        <v>0.1274812346</v>
      </c>
      <c r="BM434" s="126">
        <f t="shared" si="1735"/>
        <v>0.04113310771</v>
      </c>
      <c r="BN434" s="126">
        <f t="shared" si="1735"/>
        <v>0.04551655572</v>
      </c>
      <c r="BO434" s="126">
        <f t="shared" si="1735"/>
        <v>0.01327201259</v>
      </c>
      <c r="BP434" s="126">
        <f t="shared" si="1735"/>
        <v>0.01468637635</v>
      </c>
      <c r="BQ434" s="126">
        <f t="shared" si="1735"/>
        <v>0.01625146517</v>
      </c>
      <c r="BR434" s="126">
        <f t="shared" si="1735"/>
        <v>0.004282348889</v>
      </c>
      <c r="BS434" s="126">
        <f t="shared" si="1735"/>
        <v>0.004738707641</v>
      </c>
      <c r="BT434" s="126">
        <f t="shared" si="1735"/>
        <v>0.005243699354</v>
      </c>
      <c r="BU434" s="126">
        <f t="shared" si="1735"/>
        <v>0.005802506717</v>
      </c>
      <c r="BV434" s="126">
        <f t="shared" si="1735"/>
        <v>0.03359199417</v>
      </c>
      <c r="BW434" s="126">
        <f t="shared" si="1735"/>
        <v>0.01083879615</v>
      </c>
      <c r="BX434" s="126">
        <f t="shared" si="1735"/>
        <v>0.01199385838</v>
      </c>
      <c r="BY434" s="126">
        <f t="shared" si="1735"/>
        <v>0.003497247033</v>
      </c>
      <c r="BZ434" s="126">
        <f t="shared" si="1735"/>
        <v>0.003869939528</v>
      </c>
      <c r="CA434" s="126">
        <f t="shared" si="1735"/>
        <v>0.004282348889</v>
      </c>
      <c r="CB434" s="126">
        <f t="shared" si="1735"/>
        <v>0.001128422072</v>
      </c>
      <c r="CC434" s="126">
        <f t="shared" si="1735"/>
        <v>0.001248675069</v>
      </c>
      <c r="CD434" s="126">
        <f t="shared" si="1735"/>
        <v>0.001381743114</v>
      </c>
      <c r="CE434" s="126">
        <f t="shared" si="1735"/>
        <v>0.001528991874</v>
      </c>
      <c r="CF434" s="126">
        <f t="shared" si="1735"/>
        <v>0.03717180537</v>
      </c>
      <c r="CG434" s="126">
        <f t="shared" si="1735"/>
        <v>0.01199385838</v>
      </c>
      <c r="CH434" s="126">
        <f t="shared" si="1735"/>
        <v>0.01327201259</v>
      </c>
      <c r="CI434" s="126">
        <f t="shared" si="1735"/>
        <v>0.003869939528</v>
      </c>
      <c r="CJ434" s="126">
        <f t="shared" si="1735"/>
        <v>0.004282348889</v>
      </c>
      <c r="CK434" s="126">
        <f t="shared" si="1735"/>
        <v>0.004738707641</v>
      </c>
      <c r="CL434" s="126">
        <f t="shared" si="1735"/>
        <v>0.001248675069</v>
      </c>
      <c r="CM434" s="126">
        <f t="shared" si="1735"/>
        <v>0.001381743114</v>
      </c>
      <c r="CN434" s="126">
        <f t="shared" si="1735"/>
        <v>0.001528991874</v>
      </c>
      <c r="CO434" s="126">
        <f t="shared" si="1735"/>
        <v>0.00169193255</v>
      </c>
      <c r="CP434" s="126">
        <f t="shared" si="1735"/>
        <v>0.04113310771</v>
      </c>
      <c r="CQ434" s="126">
        <f t="shared" si="1735"/>
        <v>0.01327201259</v>
      </c>
      <c r="CR434" s="126">
        <f t="shared" si="1735"/>
        <v>0.01468637635</v>
      </c>
      <c r="CS434" s="126">
        <f t="shared" si="1735"/>
        <v>0.004282348889</v>
      </c>
      <c r="CT434" s="126">
        <f t="shared" si="1735"/>
        <v>0.004738707641</v>
      </c>
      <c r="CU434" s="126">
        <f t="shared" si="1735"/>
        <v>0.005243699354</v>
      </c>
      <c r="CV434" s="126">
        <f t="shared" si="1735"/>
        <v>0.001381743114</v>
      </c>
      <c r="CW434" s="126">
        <f t="shared" si="1735"/>
        <v>0.001528991874</v>
      </c>
      <c r="CX434" s="126">
        <f t="shared" si="1735"/>
        <v>0.00169193255</v>
      </c>
      <c r="CY434" s="126">
        <f t="shared" si="1735"/>
        <v>0.001872237389</v>
      </c>
      <c r="CZ434" s="126">
        <f t="shared" si="1735"/>
        <v>0.04551655572</v>
      </c>
      <c r="DA434" s="126">
        <f t="shared" si="1735"/>
        <v>0.01468637635</v>
      </c>
      <c r="DB434" s="126">
        <f t="shared" si="1735"/>
        <v>0.01625146517</v>
      </c>
      <c r="DC434" s="126">
        <f t="shared" si="1735"/>
        <v>0.004738707641</v>
      </c>
      <c r="DD434" s="126">
        <f t="shared" si="1735"/>
        <v>0.005243699354</v>
      </c>
      <c r="DE434" s="126">
        <f t="shared" si="1735"/>
        <v>0.005802506717</v>
      </c>
      <c r="DF434" s="126">
        <f t="shared" si="1735"/>
        <v>0.001528991874</v>
      </c>
      <c r="DG434" s="126">
        <f t="shared" si="1735"/>
        <v>0.00169193255</v>
      </c>
      <c r="DH434" s="126">
        <f t="shared" si="1735"/>
        <v>0.001872237389</v>
      </c>
      <c r="DI434" s="126">
        <f t="shared" si="1735"/>
        <v>0.002071756844</v>
      </c>
      <c r="DJ434" s="126">
        <f t="shared" ref="DJ434:DS434" si="1736">$A434*OFFSET($D434,0,DJ$3)</f>
        <v>0.3447669305</v>
      </c>
      <c r="DK434" s="126">
        <f t="shared" si="1736"/>
        <v>0.1112425318</v>
      </c>
      <c r="DL434" s="126">
        <f t="shared" si="1736"/>
        <v>0.1230973582</v>
      </c>
      <c r="DM434" s="126">
        <f t="shared" si="1736"/>
        <v>0.03589352626</v>
      </c>
      <c r="DN434" s="126">
        <f t="shared" si="1736"/>
        <v>0.03971860573</v>
      </c>
      <c r="DO434" s="126">
        <f t="shared" si="1736"/>
        <v>0.04395131395</v>
      </c>
      <c r="DP434" s="126">
        <f t="shared" si="1736"/>
        <v>0.01158140872</v>
      </c>
      <c r="DQ434" s="126">
        <f t="shared" si="1736"/>
        <v>0.01281560924</v>
      </c>
      <c r="DR434" s="126">
        <f t="shared" si="1736"/>
        <v>0.01418133529</v>
      </c>
      <c r="DS434" s="126">
        <f t="shared" si="1736"/>
        <v>0.0156926032</v>
      </c>
      <c r="DT434" s="126"/>
      <c r="DU434" s="126"/>
      <c r="DV434" s="126"/>
      <c r="DW434" s="126"/>
      <c r="DX434" s="126"/>
      <c r="DY434" s="126"/>
      <c r="DZ434" s="126"/>
      <c r="EA434" s="126"/>
      <c r="EB434" s="126"/>
      <c r="EC434" s="126"/>
      <c r="ED434" s="126"/>
      <c r="EE434" s="126"/>
      <c r="EF434" s="125">
        <f t="shared" ref="EF434:EO434" si="1737">D434*EF$3</f>
        <v>-0.002271078519</v>
      </c>
      <c r="EG434" s="125">
        <f t="shared" si="1737"/>
        <v>0.1429286701</v>
      </c>
      <c r="EH434" s="125">
        <f t="shared" si="1737"/>
        <v>0.2052276508</v>
      </c>
      <c r="EI434" s="125">
        <f t="shared" si="1737"/>
        <v>-0.03714707736</v>
      </c>
      <c r="EJ434" s="125">
        <f t="shared" si="1737"/>
        <v>0.06160359147</v>
      </c>
      <c r="EK434" s="125">
        <f t="shared" si="1737"/>
        <v>-0.02859283455</v>
      </c>
      <c r="EL434" s="125">
        <f t="shared" si="1737"/>
        <v>0.01146146919</v>
      </c>
      <c r="EM434" s="125">
        <f t="shared" si="1737"/>
        <v>-0.01130235234</v>
      </c>
      <c r="EN434" s="125">
        <f t="shared" si="1737"/>
        <v>-0.01396673547</v>
      </c>
      <c r="EO434" s="125">
        <f t="shared" si="1737"/>
        <v>0.01576594847</v>
      </c>
      <c r="EP434" s="127">
        <f t="shared" si="17"/>
        <v>0.3437072518</v>
      </c>
      <c r="EQ434" s="127">
        <v>-0.01993983432938118</v>
      </c>
      <c r="ER434" s="127">
        <f t="shared" si="18"/>
        <v>0.3447669305</v>
      </c>
      <c r="ES434" s="127">
        <f t="shared" si="19"/>
        <v>0.000001122919017</v>
      </c>
      <c r="ET434" s="127">
        <f t="shared" si="20"/>
        <v>0.007845563378</v>
      </c>
    </row>
    <row r="435">
      <c r="A435" s="123">
        <f>'Yield Tabulations'!Z436</f>
        <v>0.3246376812</v>
      </c>
      <c r="B435" s="124">
        <f>'Yield Tabulations'!V436</f>
        <v>0.275862069</v>
      </c>
      <c r="C435" s="124">
        <f>'Yield Tabulations'!W436</f>
        <v>0.3943661972</v>
      </c>
      <c r="D435" s="125">
        <f t="shared" si="11"/>
        <v>1</v>
      </c>
      <c r="E435" s="125">
        <f t="shared" ref="E435:M435" si="1738">POWER($B435,E$1)*POWER($C435,E$2)</f>
        <v>0.3943661972</v>
      </c>
      <c r="F435" s="125">
        <f t="shared" si="1738"/>
        <v>0.275862069</v>
      </c>
      <c r="G435" s="125">
        <f t="shared" si="1738"/>
        <v>0.1555246975</v>
      </c>
      <c r="H435" s="125">
        <f t="shared" si="1738"/>
        <v>0.1087906751</v>
      </c>
      <c r="I435" s="125">
        <f t="shared" si="1738"/>
        <v>0.07609988109</v>
      </c>
      <c r="J435" s="125">
        <f t="shared" si="1738"/>
        <v>0.06133368351</v>
      </c>
      <c r="K435" s="125">
        <f t="shared" si="1738"/>
        <v>0.04290336482</v>
      </c>
      <c r="L435" s="125">
        <f t="shared" si="1738"/>
        <v>0.03001122071</v>
      </c>
      <c r="M435" s="125">
        <f t="shared" si="1738"/>
        <v>0.02099307065</v>
      </c>
      <c r="N435" s="126">
        <f t="shared" ref="N435:DI435" si="1739">OFFSET($D435,0,N$2)*OFFSET($D435,0,N$3)</f>
        <v>1</v>
      </c>
      <c r="O435" s="126">
        <f t="shared" si="1739"/>
        <v>0.3943661972</v>
      </c>
      <c r="P435" s="126">
        <f t="shared" si="1739"/>
        <v>0.275862069</v>
      </c>
      <c r="Q435" s="126">
        <f t="shared" si="1739"/>
        <v>0.1555246975</v>
      </c>
      <c r="R435" s="126">
        <f t="shared" si="1739"/>
        <v>0.1087906751</v>
      </c>
      <c r="S435" s="126">
        <f t="shared" si="1739"/>
        <v>0.07609988109</v>
      </c>
      <c r="T435" s="126">
        <f t="shared" si="1739"/>
        <v>0.06133368351</v>
      </c>
      <c r="U435" s="126">
        <f t="shared" si="1739"/>
        <v>0.04290336482</v>
      </c>
      <c r="V435" s="126">
        <f t="shared" si="1739"/>
        <v>0.03001122071</v>
      </c>
      <c r="W435" s="126">
        <f t="shared" si="1739"/>
        <v>0.02099307065</v>
      </c>
      <c r="X435" s="126">
        <f t="shared" si="1739"/>
        <v>0.3943661972</v>
      </c>
      <c r="Y435" s="126">
        <f t="shared" si="1739"/>
        <v>0.1555246975</v>
      </c>
      <c r="Z435" s="126">
        <f t="shared" si="1739"/>
        <v>0.1087906751</v>
      </c>
      <c r="AA435" s="126">
        <f t="shared" si="1739"/>
        <v>0.06133368351</v>
      </c>
      <c r="AB435" s="126">
        <f t="shared" si="1739"/>
        <v>0.04290336482</v>
      </c>
      <c r="AC435" s="126">
        <f t="shared" si="1739"/>
        <v>0.03001122071</v>
      </c>
      <c r="AD435" s="126">
        <f t="shared" si="1739"/>
        <v>0.02418793153</v>
      </c>
      <c r="AE435" s="126">
        <f t="shared" si="1739"/>
        <v>0.01691963683</v>
      </c>
      <c r="AF435" s="126">
        <f t="shared" si="1739"/>
        <v>0.01183541099</v>
      </c>
      <c r="AG435" s="126">
        <f t="shared" si="1739"/>
        <v>0.008278957438</v>
      </c>
      <c r="AH435" s="126">
        <f t="shared" si="1739"/>
        <v>0.275862069</v>
      </c>
      <c r="AI435" s="126">
        <f t="shared" si="1739"/>
        <v>0.1087906751</v>
      </c>
      <c r="AJ435" s="126">
        <f t="shared" si="1739"/>
        <v>0.07609988109</v>
      </c>
      <c r="AK435" s="126">
        <f t="shared" si="1739"/>
        <v>0.04290336482</v>
      </c>
      <c r="AL435" s="126">
        <f t="shared" si="1739"/>
        <v>0.03001122071</v>
      </c>
      <c r="AM435" s="126">
        <f t="shared" si="1739"/>
        <v>0.02099307065</v>
      </c>
      <c r="AN435" s="126">
        <f t="shared" si="1739"/>
        <v>0.01691963683</v>
      </c>
      <c r="AO435" s="126">
        <f t="shared" si="1739"/>
        <v>0.01183541099</v>
      </c>
      <c r="AP435" s="126">
        <f t="shared" si="1739"/>
        <v>0.008278957438</v>
      </c>
      <c r="AQ435" s="126">
        <f t="shared" si="1739"/>
        <v>0.005791191903</v>
      </c>
      <c r="AR435" s="126">
        <f t="shared" si="1739"/>
        <v>0.1555246975</v>
      </c>
      <c r="AS435" s="126">
        <f t="shared" si="1739"/>
        <v>0.06133368351</v>
      </c>
      <c r="AT435" s="126">
        <f t="shared" si="1739"/>
        <v>0.04290336482</v>
      </c>
      <c r="AU435" s="126">
        <f t="shared" si="1739"/>
        <v>0.02418793153</v>
      </c>
      <c r="AV435" s="126">
        <f t="shared" si="1739"/>
        <v>0.01691963683</v>
      </c>
      <c r="AW435" s="126">
        <f t="shared" si="1739"/>
        <v>0.01183541099</v>
      </c>
      <c r="AX435" s="126">
        <f t="shared" si="1739"/>
        <v>0.009538902574</v>
      </c>
      <c r="AY435" s="126">
        <f t="shared" si="1739"/>
        <v>0.006672532835</v>
      </c>
      <c r="AZ435" s="126">
        <f t="shared" si="1739"/>
        <v>0.004667486022</v>
      </c>
      <c r="BA435" s="126">
        <f t="shared" si="1739"/>
        <v>0.003264940962</v>
      </c>
      <c r="BB435" s="126">
        <f t="shared" si="1739"/>
        <v>0.1087906751</v>
      </c>
      <c r="BC435" s="126">
        <f t="shared" si="1739"/>
        <v>0.04290336482</v>
      </c>
      <c r="BD435" s="126">
        <f t="shared" si="1739"/>
        <v>0.03001122071</v>
      </c>
      <c r="BE435" s="126">
        <f t="shared" si="1739"/>
        <v>0.01691963683</v>
      </c>
      <c r="BF435" s="126">
        <f t="shared" si="1739"/>
        <v>0.01183541099</v>
      </c>
      <c r="BG435" s="126">
        <f t="shared" si="1739"/>
        <v>0.008278957438</v>
      </c>
      <c r="BH435" s="126">
        <f t="shared" si="1739"/>
        <v>0.006672532835</v>
      </c>
      <c r="BI435" s="126">
        <f t="shared" si="1739"/>
        <v>0.004667486022</v>
      </c>
      <c r="BJ435" s="126">
        <f t="shared" si="1739"/>
        <v>0.003264940962</v>
      </c>
      <c r="BK435" s="126">
        <f t="shared" si="1739"/>
        <v>0.002283850328</v>
      </c>
      <c r="BL435" s="126">
        <f t="shared" si="1739"/>
        <v>0.07609988109</v>
      </c>
      <c r="BM435" s="126">
        <f t="shared" si="1739"/>
        <v>0.03001122071</v>
      </c>
      <c r="BN435" s="126">
        <f t="shared" si="1739"/>
        <v>0.02099307065</v>
      </c>
      <c r="BO435" s="126">
        <f t="shared" si="1739"/>
        <v>0.01183541099</v>
      </c>
      <c r="BP435" s="126">
        <f t="shared" si="1739"/>
        <v>0.008278957438</v>
      </c>
      <c r="BQ435" s="126">
        <f t="shared" si="1739"/>
        <v>0.005791191903</v>
      </c>
      <c r="BR435" s="126">
        <f t="shared" si="1739"/>
        <v>0.004667486022</v>
      </c>
      <c r="BS435" s="126">
        <f t="shared" si="1739"/>
        <v>0.003264940962</v>
      </c>
      <c r="BT435" s="126">
        <f t="shared" si="1739"/>
        <v>0.002283850328</v>
      </c>
      <c r="BU435" s="126">
        <f t="shared" si="1739"/>
        <v>0.00159757018</v>
      </c>
      <c r="BV435" s="126">
        <f t="shared" si="1739"/>
        <v>0.06133368351</v>
      </c>
      <c r="BW435" s="126">
        <f t="shared" si="1739"/>
        <v>0.02418793153</v>
      </c>
      <c r="BX435" s="126">
        <f t="shared" si="1739"/>
        <v>0.01691963683</v>
      </c>
      <c r="BY435" s="126">
        <f t="shared" si="1739"/>
        <v>0.009538902574</v>
      </c>
      <c r="BZ435" s="126">
        <f t="shared" si="1739"/>
        <v>0.006672532835</v>
      </c>
      <c r="CA435" s="126">
        <f t="shared" si="1739"/>
        <v>0.004667486022</v>
      </c>
      <c r="CB435" s="126">
        <f t="shared" si="1739"/>
        <v>0.003761820733</v>
      </c>
      <c r="CC435" s="126">
        <f t="shared" si="1739"/>
        <v>0.0026314214</v>
      </c>
      <c r="CD435" s="126">
        <f t="shared" si="1739"/>
        <v>0.001840698713</v>
      </c>
      <c r="CE435" s="126">
        <f t="shared" si="1739"/>
        <v>0.001287582351</v>
      </c>
      <c r="CF435" s="126">
        <f t="shared" si="1739"/>
        <v>0.04290336482</v>
      </c>
      <c r="CG435" s="126">
        <f t="shared" si="1739"/>
        <v>0.01691963683</v>
      </c>
      <c r="CH435" s="126">
        <f t="shared" si="1739"/>
        <v>0.01183541099</v>
      </c>
      <c r="CI435" s="126">
        <f t="shared" si="1739"/>
        <v>0.006672532835</v>
      </c>
      <c r="CJ435" s="126">
        <f t="shared" si="1739"/>
        <v>0.004667486022</v>
      </c>
      <c r="CK435" s="126">
        <f t="shared" si="1739"/>
        <v>0.003264940962</v>
      </c>
      <c r="CL435" s="126">
        <f t="shared" si="1739"/>
        <v>0.0026314214</v>
      </c>
      <c r="CM435" s="126">
        <f t="shared" si="1739"/>
        <v>0.001840698713</v>
      </c>
      <c r="CN435" s="126">
        <f t="shared" si="1739"/>
        <v>0.001287582351</v>
      </c>
      <c r="CO435" s="126">
        <f t="shared" si="1739"/>
        <v>0.0009006733687</v>
      </c>
      <c r="CP435" s="126">
        <f t="shared" si="1739"/>
        <v>0.03001122071</v>
      </c>
      <c r="CQ435" s="126">
        <f t="shared" si="1739"/>
        <v>0.01183541099</v>
      </c>
      <c r="CR435" s="126">
        <f t="shared" si="1739"/>
        <v>0.008278957438</v>
      </c>
      <c r="CS435" s="126">
        <f t="shared" si="1739"/>
        <v>0.004667486022</v>
      </c>
      <c r="CT435" s="126">
        <f t="shared" si="1739"/>
        <v>0.003264940962</v>
      </c>
      <c r="CU435" s="126">
        <f t="shared" si="1739"/>
        <v>0.002283850328</v>
      </c>
      <c r="CV435" s="126">
        <f t="shared" si="1739"/>
        <v>0.001840698713</v>
      </c>
      <c r="CW435" s="126">
        <f t="shared" si="1739"/>
        <v>0.001287582351</v>
      </c>
      <c r="CX435" s="126">
        <f t="shared" si="1739"/>
        <v>0.0009006733687</v>
      </c>
      <c r="CY435" s="126">
        <f t="shared" si="1739"/>
        <v>0.0006300276766</v>
      </c>
      <c r="CZ435" s="126">
        <f t="shared" si="1739"/>
        <v>0.02099307065</v>
      </c>
      <c r="DA435" s="126">
        <f t="shared" si="1739"/>
        <v>0.008278957438</v>
      </c>
      <c r="DB435" s="126">
        <f t="shared" si="1739"/>
        <v>0.005791191903</v>
      </c>
      <c r="DC435" s="126">
        <f t="shared" si="1739"/>
        <v>0.003264940962</v>
      </c>
      <c r="DD435" s="126">
        <f t="shared" si="1739"/>
        <v>0.002283850328</v>
      </c>
      <c r="DE435" s="126">
        <f t="shared" si="1739"/>
        <v>0.00159757018</v>
      </c>
      <c r="DF435" s="126">
        <f t="shared" si="1739"/>
        <v>0.001287582351</v>
      </c>
      <c r="DG435" s="126">
        <f t="shared" si="1739"/>
        <v>0.0009006733687</v>
      </c>
      <c r="DH435" s="126">
        <f t="shared" si="1739"/>
        <v>0.0006300276766</v>
      </c>
      <c r="DI435" s="126">
        <f t="shared" si="1739"/>
        <v>0.0004407090152</v>
      </c>
      <c r="DJ435" s="126">
        <f t="shared" ref="DJ435:DS435" si="1740">$A435*OFFSET($D435,0,DJ$3)</f>
        <v>0.3246376812</v>
      </c>
      <c r="DK435" s="126">
        <f t="shared" si="1740"/>
        <v>0.1280261278</v>
      </c>
      <c r="DL435" s="126">
        <f t="shared" si="1740"/>
        <v>0.08955522239</v>
      </c>
      <c r="DM435" s="126">
        <f t="shared" si="1740"/>
        <v>0.05048917715</v>
      </c>
      <c r="DN435" s="126">
        <f t="shared" si="1740"/>
        <v>0.03531755249</v>
      </c>
      <c r="DO435" s="126">
        <f t="shared" si="1740"/>
        <v>0.02470488893</v>
      </c>
      <c r="DP435" s="126">
        <f t="shared" si="1740"/>
        <v>0.01991122479</v>
      </c>
      <c r="DQ435" s="126">
        <f t="shared" si="1740"/>
        <v>0.01392804887</v>
      </c>
      <c r="DR435" s="126">
        <f t="shared" si="1740"/>
        <v>0.009742773101</v>
      </c>
      <c r="DS435" s="126">
        <f t="shared" si="1740"/>
        <v>0.006815141775</v>
      </c>
      <c r="DT435" s="126"/>
      <c r="DU435" s="126"/>
      <c r="DV435" s="126"/>
      <c r="DW435" s="126"/>
      <c r="DX435" s="126"/>
      <c r="DY435" s="126"/>
      <c r="DZ435" s="126"/>
      <c r="EA435" s="126"/>
      <c r="EB435" s="126"/>
      <c r="EC435" s="126"/>
      <c r="ED435" s="126"/>
      <c r="EE435" s="126"/>
      <c r="EF435" s="125">
        <f t="shared" ref="EF435:EO435" si="1741">D435*EF$3</f>
        <v>-0.002271078519</v>
      </c>
      <c r="EG435" s="125">
        <f t="shared" si="1741"/>
        <v>0.1746923042</v>
      </c>
      <c r="EH435" s="125">
        <f t="shared" si="1741"/>
        <v>0.158564051</v>
      </c>
      <c r="EI435" s="125">
        <f t="shared" si="1741"/>
        <v>-0.05549239785</v>
      </c>
      <c r="EJ435" s="125">
        <f t="shared" si="1741"/>
        <v>0.05817405154</v>
      </c>
      <c r="EK435" s="125">
        <f t="shared" si="1741"/>
        <v>-0.01706848319</v>
      </c>
      <c r="EL435" s="125">
        <f t="shared" si="1741"/>
        <v>0.02092683514</v>
      </c>
      <c r="EM435" s="125">
        <f t="shared" si="1741"/>
        <v>-0.01304507383</v>
      </c>
      <c r="EN435" s="125">
        <f t="shared" si="1741"/>
        <v>-0.01019030178</v>
      </c>
      <c r="EO435" s="125">
        <f t="shared" si="1741"/>
        <v>0.007271544711</v>
      </c>
      <c r="EP435" s="127">
        <f t="shared" si="17"/>
        <v>0.3215614514</v>
      </c>
      <c r="EQ435" s="127">
        <v>-0.01993983432938118</v>
      </c>
      <c r="ER435" s="127">
        <f t="shared" si="18"/>
        <v>0.3246376812</v>
      </c>
      <c r="ES435" s="127">
        <f t="shared" si="19"/>
        <v>0.000009463189449</v>
      </c>
      <c r="ET435" s="127">
        <f t="shared" si="20"/>
        <v>0.01181665403</v>
      </c>
    </row>
    <row r="436">
      <c r="A436" s="123">
        <f>'Yield Tabulations'!Z437</f>
        <v>0.3616236162</v>
      </c>
      <c r="B436" s="124">
        <f>'Yield Tabulations'!V437</f>
        <v>0.3741935484</v>
      </c>
      <c r="C436" s="124">
        <f>'Yield Tabulations'!W437</f>
        <v>0.3448275862</v>
      </c>
      <c r="D436" s="125">
        <f t="shared" si="11"/>
        <v>1</v>
      </c>
      <c r="E436" s="125">
        <f t="shared" ref="E436:M436" si="1742">POWER($B436,E$1)*POWER($C436,E$2)</f>
        <v>0.3448275862</v>
      </c>
      <c r="F436" s="125">
        <f t="shared" si="1742"/>
        <v>0.3741935484</v>
      </c>
      <c r="G436" s="125">
        <f t="shared" si="1742"/>
        <v>0.1189060642</v>
      </c>
      <c r="H436" s="125">
        <f t="shared" si="1742"/>
        <v>0.1290322581</v>
      </c>
      <c r="I436" s="125">
        <f t="shared" si="1742"/>
        <v>0.1400208117</v>
      </c>
      <c r="J436" s="125">
        <f t="shared" si="1742"/>
        <v>0.04100209111</v>
      </c>
      <c r="K436" s="125">
        <f t="shared" si="1742"/>
        <v>0.04449388209</v>
      </c>
      <c r="L436" s="125">
        <f t="shared" si="1742"/>
        <v>0.0482830385</v>
      </c>
      <c r="M436" s="125">
        <f t="shared" si="1742"/>
        <v>0.05239488436</v>
      </c>
      <c r="N436" s="126">
        <f t="shared" ref="N436:DI436" si="1743">OFFSET($D436,0,N$2)*OFFSET($D436,0,N$3)</f>
        <v>1</v>
      </c>
      <c r="O436" s="126">
        <f t="shared" si="1743"/>
        <v>0.3448275862</v>
      </c>
      <c r="P436" s="126">
        <f t="shared" si="1743"/>
        <v>0.3741935484</v>
      </c>
      <c r="Q436" s="126">
        <f t="shared" si="1743"/>
        <v>0.1189060642</v>
      </c>
      <c r="R436" s="126">
        <f t="shared" si="1743"/>
        <v>0.1290322581</v>
      </c>
      <c r="S436" s="126">
        <f t="shared" si="1743"/>
        <v>0.1400208117</v>
      </c>
      <c r="T436" s="126">
        <f t="shared" si="1743"/>
        <v>0.04100209111</v>
      </c>
      <c r="U436" s="126">
        <f t="shared" si="1743"/>
        <v>0.04449388209</v>
      </c>
      <c r="V436" s="126">
        <f t="shared" si="1743"/>
        <v>0.0482830385</v>
      </c>
      <c r="W436" s="126">
        <f t="shared" si="1743"/>
        <v>0.05239488436</v>
      </c>
      <c r="X436" s="126">
        <f t="shared" si="1743"/>
        <v>0.3448275862</v>
      </c>
      <c r="Y436" s="126">
        <f t="shared" si="1743"/>
        <v>0.1189060642</v>
      </c>
      <c r="Z436" s="126">
        <f t="shared" si="1743"/>
        <v>0.1290322581</v>
      </c>
      <c r="AA436" s="126">
        <f t="shared" si="1743"/>
        <v>0.04100209111</v>
      </c>
      <c r="AB436" s="126">
        <f t="shared" si="1743"/>
        <v>0.04449388209</v>
      </c>
      <c r="AC436" s="126">
        <f t="shared" si="1743"/>
        <v>0.0482830385</v>
      </c>
      <c r="AD436" s="126">
        <f t="shared" si="1743"/>
        <v>0.01413865211</v>
      </c>
      <c r="AE436" s="126">
        <f t="shared" si="1743"/>
        <v>0.01534271796</v>
      </c>
      <c r="AF436" s="126">
        <f t="shared" si="1743"/>
        <v>0.01664932362</v>
      </c>
      <c r="AG436" s="126">
        <f t="shared" si="1743"/>
        <v>0.0180672015</v>
      </c>
      <c r="AH436" s="126">
        <f t="shared" si="1743"/>
        <v>0.3741935484</v>
      </c>
      <c r="AI436" s="126">
        <f t="shared" si="1743"/>
        <v>0.1290322581</v>
      </c>
      <c r="AJ436" s="126">
        <f t="shared" si="1743"/>
        <v>0.1400208117</v>
      </c>
      <c r="AK436" s="126">
        <f t="shared" si="1743"/>
        <v>0.04449388209</v>
      </c>
      <c r="AL436" s="126">
        <f t="shared" si="1743"/>
        <v>0.0482830385</v>
      </c>
      <c r="AM436" s="126">
        <f t="shared" si="1743"/>
        <v>0.05239488436</v>
      </c>
      <c r="AN436" s="126">
        <f t="shared" si="1743"/>
        <v>0.01534271796</v>
      </c>
      <c r="AO436" s="126">
        <f t="shared" si="1743"/>
        <v>0.01664932362</v>
      </c>
      <c r="AP436" s="126">
        <f t="shared" si="1743"/>
        <v>0.0180672015</v>
      </c>
      <c r="AQ436" s="126">
        <f t="shared" si="1743"/>
        <v>0.0196058277</v>
      </c>
      <c r="AR436" s="126">
        <f t="shared" si="1743"/>
        <v>0.1189060642</v>
      </c>
      <c r="AS436" s="126">
        <f t="shared" si="1743"/>
        <v>0.04100209111</v>
      </c>
      <c r="AT436" s="126">
        <f t="shared" si="1743"/>
        <v>0.04449388209</v>
      </c>
      <c r="AU436" s="126">
        <f t="shared" si="1743"/>
        <v>0.01413865211</v>
      </c>
      <c r="AV436" s="126">
        <f t="shared" si="1743"/>
        <v>0.01534271796</v>
      </c>
      <c r="AW436" s="126">
        <f t="shared" si="1743"/>
        <v>0.01664932362</v>
      </c>
      <c r="AX436" s="126">
        <f t="shared" si="1743"/>
        <v>0.004875397278</v>
      </c>
      <c r="AY436" s="126">
        <f t="shared" si="1743"/>
        <v>0.005290592401</v>
      </c>
      <c r="AZ436" s="126">
        <f t="shared" si="1743"/>
        <v>0.005741146076</v>
      </c>
      <c r="BA436" s="126">
        <f t="shared" si="1743"/>
        <v>0.006230069484</v>
      </c>
      <c r="BB436" s="126">
        <f t="shared" si="1743"/>
        <v>0.1290322581</v>
      </c>
      <c r="BC436" s="126">
        <f t="shared" si="1743"/>
        <v>0.04449388209</v>
      </c>
      <c r="BD436" s="126">
        <f t="shared" si="1743"/>
        <v>0.0482830385</v>
      </c>
      <c r="BE436" s="126">
        <f t="shared" si="1743"/>
        <v>0.01534271796</v>
      </c>
      <c r="BF436" s="126">
        <f t="shared" si="1743"/>
        <v>0.01664932362</v>
      </c>
      <c r="BG436" s="126">
        <f t="shared" si="1743"/>
        <v>0.0180672015</v>
      </c>
      <c r="BH436" s="126">
        <f t="shared" si="1743"/>
        <v>0.005290592401</v>
      </c>
      <c r="BI436" s="126">
        <f t="shared" si="1743"/>
        <v>0.005741146076</v>
      </c>
      <c r="BJ436" s="126">
        <f t="shared" si="1743"/>
        <v>0.006230069484</v>
      </c>
      <c r="BK436" s="126">
        <f t="shared" si="1743"/>
        <v>0.00676063024</v>
      </c>
      <c r="BL436" s="126">
        <f t="shared" si="1743"/>
        <v>0.1400208117</v>
      </c>
      <c r="BM436" s="126">
        <f t="shared" si="1743"/>
        <v>0.0482830385</v>
      </c>
      <c r="BN436" s="126">
        <f t="shared" si="1743"/>
        <v>0.05239488436</v>
      </c>
      <c r="BO436" s="126">
        <f t="shared" si="1743"/>
        <v>0.01664932362</v>
      </c>
      <c r="BP436" s="126">
        <f t="shared" si="1743"/>
        <v>0.0180672015</v>
      </c>
      <c r="BQ436" s="126">
        <f t="shared" si="1743"/>
        <v>0.0196058277</v>
      </c>
      <c r="BR436" s="126">
        <f t="shared" si="1743"/>
        <v>0.005741146076</v>
      </c>
      <c r="BS436" s="126">
        <f t="shared" si="1743"/>
        <v>0.006230069484</v>
      </c>
      <c r="BT436" s="126">
        <f t="shared" si="1743"/>
        <v>0.00676063024</v>
      </c>
      <c r="BU436" s="126">
        <f t="shared" si="1743"/>
        <v>0.007336374235</v>
      </c>
      <c r="BV436" s="126">
        <f t="shared" si="1743"/>
        <v>0.04100209111</v>
      </c>
      <c r="BW436" s="126">
        <f t="shared" si="1743"/>
        <v>0.01413865211</v>
      </c>
      <c r="BX436" s="126">
        <f t="shared" si="1743"/>
        <v>0.01534271796</v>
      </c>
      <c r="BY436" s="126">
        <f t="shared" si="1743"/>
        <v>0.004875397278</v>
      </c>
      <c r="BZ436" s="126">
        <f t="shared" si="1743"/>
        <v>0.005290592401</v>
      </c>
      <c r="CA436" s="126">
        <f t="shared" si="1743"/>
        <v>0.005741146076</v>
      </c>
      <c r="CB436" s="126">
        <f t="shared" si="1743"/>
        <v>0.001681171475</v>
      </c>
      <c r="CC436" s="126">
        <f t="shared" si="1743"/>
        <v>0.001824342207</v>
      </c>
      <c r="CD436" s="126">
        <f t="shared" si="1743"/>
        <v>0.001979705544</v>
      </c>
      <c r="CE436" s="126">
        <f t="shared" si="1743"/>
        <v>0.002148299822</v>
      </c>
      <c r="CF436" s="126">
        <f t="shared" si="1743"/>
        <v>0.04449388209</v>
      </c>
      <c r="CG436" s="126">
        <f t="shared" si="1743"/>
        <v>0.01534271796</v>
      </c>
      <c r="CH436" s="126">
        <f t="shared" si="1743"/>
        <v>0.01664932362</v>
      </c>
      <c r="CI436" s="126">
        <f t="shared" si="1743"/>
        <v>0.005290592401</v>
      </c>
      <c r="CJ436" s="126">
        <f t="shared" si="1743"/>
        <v>0.005741146076</v>
      </c>
      <c r="CK436" s="126">
        <f t="shared" si="1743"/>
        <v>0.006230069484</v>
      </c>
      <c r="CL436" s="126">
        <f t="shared" si="1743"/>
        <v>0.001824342207</v>
      </c>
      <c r="CM436" s="126">
        <f t="shared" si="1743"/>
        <v>0.001979705544</v>
      </c>
      <c r="CN436" s="126">
        <f t="shared" si="1743"/>
        <v>0.002148299822</v>
      </c>
      <c r="CO436" s="126">
        <f t="shared" si="1743"/>
        <v>0.002331251807</v>
      </c>
      <c r="CP436" s="126">
        <f t="shared" si="1743"/>
        <v>0.0482830385</v>
      </c>
      <c r="CQ436" s="126">
        <f t="shared" si="1743"/>
        <v>0.01664932362</v>
      </c>
      <c r="CR436" s="126">
        <f t="shared" si="1743"/>
        <v>0.0180672015</v>
      </c>
      <c r="CS436" s="126">
        <f t="shared" si="1743"/>
        <v>0.005741146076</v>
      </c>
      <c r="CT436" s="126">
        <f t="shared" si="1743"/>
        <v>0.006230069484</v>
      </c>
      <c r="CU436" s="126">
        <f t="shared" si="1743"/>
        <v>0.00676063024</v>
      </c>
      <c r="CV436" s="126">
        <f t="shared" si="1743"/>
        <v>0.001979705544</v>
      </c>
      <c r="CW436" s="126">
        <f t="shared" si="1743"/>
        <v>0.002148299822</v>
      </c>
      <c r="CX436" s="126">
        <f t="shared" si="1743"/>
        <v>0.002331251807</v>
      </c>
      <c r="CY436" s="126">
        <f t="shared" si="1743"/>
        <v>0.002529784219</v>
      </c>
      <c r="CZ436" s="126">
        <f t="shared" si="1743"/>
        <v>0.05239488436</v>
      </c>
      <c r="DA436" s="126">
        <f t="shared" si="1743"/>
        <v>0.0180672015</v>
      </c>
      <c r="DB436" s="126">
        <f t="shared" si="1743"/>
        <v>0.0196058277</v>
      </c>
      <c r="DC436" s="126">
        <f t="shared" si="1743"/>
        <v>0.006230069484</v>
      </c>
      <c r="DD436" s="126">
        <f t="shared" si="1743"/>
        <v>0.00676063024</v>
      </c>
      <c r="DE436" s="126">
        <f t="shared" si="1743"/>
        <v>0.007336374235</v>
      </c>
      <c r="DF436" s="126">
        <f t="shared" si="1743"/>
        <v>0.002148299822</v>
      </c>
      <c r="DG436" s="126">
        <f t="shared" si="1743"/>
        <v>0.002331251807</v>
      </c>
      <c r="DH436" s="126">
        <f t="shared" si="1743"/>
        <v>0.002529784219</v>
      </c>
      <c r="DI436" s="126">
        <f t="shared" si="1743"/>
        <v>0.002745223907</v>
      </c>
      <c r="DJ436" s="126">
        <f t="shared" ref="DJ436:DS436" si="1744">$A436*OFFSET($D436,0,DJ$3)</f>
        <v>0.3616236162</v>
      </c>
      <c r="DK436" s="126">
        <f t="shared" si="1744"/>
        <v>0.1246977987</v>
      </c>
      <c r="DL436" s="126">
        <f t="shared" si="1744"/>
        <v>0.1353172241</v>
      </c>
      <c r="DM436" s="126">
        <f t="shared" si="1744"/>
        <v>0.04299924093</v>
      </c>
      <c r="DN436" s="126">
        <f t="shared" si="1744"/>
        <v>0.04666111177</v>
      </c>
      <c r="DO436" s="126">
        <f t="shared" si="1744"/>
        <v>0.05063483226</v>
      </c>
      <c r="DP436" s="126">
        <f t="shared" si="1744"/>
        <v>0.01482732446</v>
      </c>
      <c r="DQ436" s="126">
        <f t="shared" si="1744"/>
        <v>0.01609003854</v>
      </c>
      <c r="DR436" s="126">
        <f t="shared" si="1744"/>
        <v>0.01746028699</v>
      </c>
      <c r="DS436" s="126">
        <f t="shared" si="1744"/>
        <v>0.01894722755</v>
      </c>
      <c r="DT436" s="126"/>
      <c r="DU436" s="126"/>
      <c r="DV436" s="126"/>
      <c r="DW436" s="126"/>
      <c r="DX436" s="126"/>
      <c r="DY436" s="126"/>
      <c r="DZ436" s="126"/>
      <c r="EA436" s="126"/>
      <c r="EB436" s="126"/>
      <c r="EC436" s="126"/>
      <c r="ED436" s="126"/>
      <c r="EE436" s="126"/>
      <c r="EF436" s="125">
        <f t="shared" ref="EF436:EO436" si="1745">D436*EF$3</f>
        <v>-0.002271078519</v>
      </c>
      <c r="EG436" s="125">
        <f t="shared" si="1745"/>
        <v>0.152748197</v>
      </c>
      <c r="EH436" s="125">
        <f t="shared" si="1745"/>
        <v>0.2150844627</v>
      </c>
      <c r="EI436" s="125">
        <f t="shared" si="1745"/>
        <v>-0.0424265903</v>
      </c>
      <c r="EJ436" s="125">
        <f t="shared" si="1745"/>
        <v>0.06899791021</v>
      </c>
      <c r="EK436" s="125">
        <f t="shared" si="1745"/>
        <v>-0.03140534302</v>
      </c>
      <c r="EL436" s="125">
        <f t="shared" si="1745"/>
        <v>0.01398976797</v>
      </c>
      <c r="EM436" s="125">
        <f t="shared" si="1745"/>
        <v>-0.01352868195</v>
      </c>
      <c r="EN436" s="125">
        <f t="shared" si="1745"/>
        <v>-0.01639449251</v>
      </c>
      <c r="EO436" s="125">
        <f t="shared" si="1745"/>
        <v>0.01814845244</v>
      </c>
      <c r="EP436" s="127">
        <f t="shared" si="17"/>
        <v>0.3629426041</v>
      </c>
      <c r="EQ436" s="127">
        <v>-0.01993983432938118</v>
      </c>
      <c r="ER436" s="127">
        <f t="shared" si="18"/>
        <v>0.3616236162</v>
      </c>
      <c r="ES436" s="127">
        <f t="shared" si="19"/>
        <v>0.000001739728899</v>
      </c>
      <c r="ET436" s="127">
        <f t="shared" si="20"/>
        <v>0.005143543123</v>
      </c>
    </row>
    <row r="437">
      <c r="A437" s="123">
        <f>'Yield Tabulations'!Z438</f>
        <v>0.2872531418</v>
      </c>
      <c r="B437" s="124">
        <f>'Yield Tabulations'!V438</f>
        <v>0.3232628399</v>
      </c>
      <c r="C437" s="124">
        <f>'Yield Tabulations'!W438</f>
        <v>0.2345132743</v>
      </c>
      <c r="D437" s="125">
        <f t="shared" si="11"/>
        <v>1</v>
      </c>
      <c r="E437" s="125">
        <f t="shared" ref="E437:M437" si="1746">POWER($B437,E$1)*POWER($C437,E$2)</f>
        <v>0.2345132743</v>
      </c>
      <c r="F437" s="125">
        <f t="shared" si="1746"/>
        <v>0.3232628399</v>
      </c>
      <c r="G437" s="125">
        <f t="shared" si="1746"/>
        <v>0.05499647584</v>
      </c>
      <c r="H437" s="125">
        <f t="shared" si="1746"/>
        <v>0.07580942705</v>
      </c>
      <c r="I437" s="125">
        <f t="shared" si="1746"/>
        <v>0.1044988636</v>
      </c>
      <c r="J437" s="125">
        <f t="shared" si="1746"/>
        <v>0.01289740363</v>
      </c>
      <c r="K437" s="125">
        <f t="shared" si="1746"/>
        <v>0.01777831696</v>
      </c>
      <c r="L437" s="125">
        <f t="shared" si="1746"/>
        <v>0.02450637068</v>
      </c>
      <c r="M437" s="125">
        <f t="shared" si="1746"/>
        <v>0.03378059943</v>
      </c>
      <c r="N437" s="126">
        <f t="shared" ref="N437:DI437" si="1747">OFFSET($D437,0,N$2)*OFFSET($D437,0,N$3)</f>
        <v>1</v>
      </c>
      <c r="O437" s="126">
        <f t="shared" si="1747"/>
        <v>0.2345132743</v>
      </c>
      <c r="P437" s="126">
        <f t="shared" si="1747"/>
        <v>0.3232628399</v>
      </c>
      <c r="Q437" s="126">
        <f t="shared" si="1747"/>
        <v>0.05499647584</v>
      </c>
      <c r="R437" s="126">
        <f t="shared" si="1747"/>
        <v>0.07580942705</v>
      </c>
      <c r="S437" s="126">
        <f t="shared" si="1747"/>
        <v>0.1044988636</v>
      </c>
      <c r="T437" s="126">
        <f t="shared" si="1747"/>
        <v>0.01289740363</v>
      </c>
      <c r="U437" s="126">
        <f t="shared" si="1747"/>
        <v>0.01777831696</v>
      </c>
      <c r="V437" s="126">
        <f t="shared" si="1747"/>
        <v>0.02450637068</v>
      </c>
      <c r="W437" s="126">
        <f t="shared" si="1747"/>
        <v>0.03378059943</v>
      </c>
      <c r="X437" s="126">
        <f t="shared" si="1747"/>
        <v>0.2345132743</v>
      </c>
      <c r="Y437" s="126">
        <f t="shared" si="1747"/>
        <v>0.05499647584</v>
      </c>
      <c r="Z437" s="126">
        <f t="shared" si="1747"/>
        <v>0.07580942705</v>
      </c>
      <c r="AA437" s="126">
        <f t="shared" si="1747"/>
        <v>0.01289740363</v>
      </c>
      <c r="AB437" s="126">
        <f t="shared" si="1747"/>
        <v>0.01777831696</v>
      </c>
      <c r="AC437" s="126">
        <f t="shared" si="1747"/>
        <v>0.02450637068</v>
      </c>
      <c r="AD437" s="126">
        <f t="shared" si="1747"/>
        <v>0.003024612355</v>
      </c>
      <c r="AE437" s="126">
        <f t="shared" si="1747"/>
        <v>0.004169251323</v>
      </c>
      <c r="AF437" s="126">
        <f t="shared" si="1747"/>
        <v>0.00574706923</v>
      </c>
      <c r="AG437" s="126">
        <f t="shared" si="1747"/>
        <v>0.007921998981</v>
      </c>
      <c r="AH437" s="126">
        <f t="shared" si="1747"/>
        <v>0.3232628399</v>
      </c>
      <c r="AI437" s="126">
        <f t="shared" si="1747"/>
        <v>0.07580942705</v>
      </c>
      <c r="AJ437" s="126">
        <f t="shared" si="1747"/>
        <v>0.1044988636</v>
      </c>
      <c r="AK437" s="126">
        <f t="shared" si="1747"/>
        <v>0.01777831696</v>
      </c>
      <c r="AL437" s="126">
        <f t="shared" si="1747"/>
        <v>0.02450637068</v>
      </c>
      <c r="AM437" s="126">
        <f t="shared" si="1747"/>
        <v>0.03378059943</v>
      </c>
      <c r="AN437" s="126">
        <f t="shared" si="1747"/>
        <v>0.004169251323</v>
      </c>
      <c r="AO437" s="126">
        <f t="shared" si="1747"/>
        <v>0.00574706923</v>
      </c>
      <c r="AP437" s="126">
        <f t="shared" si="1747"/>
        <v>0.007921998981</v>
      </c>
      <c r="AQ437" s="126">
        <f t="shared" si="1747"/>
        <v>0.0109200125</v>
      </c>
      <c r="AR437" s="126">
        <f t="shared" si="1747"/>
        <v>0.05499647584</v>
      </c>
      <c r="AS437" s="126">
        <f t="shared" si="1747"/>
        <v>0.01289740363</v>
      </c>
      <c r="AT437" s="126">
        <f t="shared" si="1747"/>
        <v>0.01777831696</v>
      </c>
      <c r="AU437" s="126">
        <f t="shared" si="1747"/>
        <v>0.003024612355</v>
      </c>
      <c r="AV437" s="126">
        <f t="shared" si="1747"/>
        <v>0.004169251323</v>
      </c>
      <c r="AW437" s="126">
        <f t="shared" si="1747"/>
        <v>0.00574706923</v>
      </c>
      <c r="AX437" s="126">
        <f t="shared" si="1747"/>
        <v>0.0007093117469</v>
      </c>
      <c r="AY437" s="126">
        <f t="shared" si="1747"/>
        <v>0.0009777447793</v>
      </c>
      <c r="AZ437" s="126">
        <f t="shared" si="1747"/>
        <v>0.001347764023</v>
      </c>
      <c r="BA437" s="126">
        <f t="shared" si="1747"/>
        <v>0.00185781392</v>
      </c>
      <c r="BB437" s="126">
        <f t="shared" si="1747"/>
        <v>0.07580942705</v>
      </c>
      <c r="BC437" s="126">
        <f t="shared" si="1747"/>
        <v>0.01777831696</v>
      </c>
      <c r="BD437" s="126">
        <f t="shared" si="1747"/>
        <v>0.02450637068</v>
      </c>
      <c r="BE437" s="126">
        <f t="shared" si="1747"/>
        <v>0.004169251323</v>
      </c>
      <c r="BF437" s="126">
        <f t="shared" si="1747"/>
        <v>0.00574706923</v>
      </c>
      <c r="BG437" s="126">
        <f t="shared" si="1747"/>
        <v>0.007921998981</v>
      </c>
      <c r="BH437" s="126">
        <f t="shared" si="1747"/>
        <v>0.0009777447793</v>
      </c>
      <c r="BI437" s="126">
        <f t="shared" si="1747"/>
        <v>0.001347764023</v>
      </c>
      <c r="BJ437" s="126">
        <f t="shared" si="1747"/>
        <v>0.00185781392</v>
      </c>
      <c r="BK437" s="126">
        <f t="shared" si="1747"/>
        <v>0.002560887888</v>
      </c>
      <c r="BL437" s="126">
        <f t="shared" si="1747"/>
        <v>0.1044988636</v>
      </c>
      <c r="BM437" s="126">
        <f t="shared" si="1747"/>
        <v>0.02450637068</v>
      </c>
      <c r="BN437" s="126">
        <f t="shared" si="1747"/>
        <v>0.03378059943</v>
      </c>
      <c r="BO437" s="126">
        <f t="shared" si="1747"/>
        <v>0.00574706923</v>
      </c>
      <c r="BP437" s="126">
        <f t="shared" si="1747"/>
        <v>0.007921998981</v>
      </c>
      <c r="BQ437" s="126">
        <f t="shared" si="1747"/>
        <v>0.0109200125</v>
      </c>
      <c r="BR437" s="126">
        <f t="shared" si="1747"/>
        <v>0.001347764023</v>
      </c>
      <c r="BS437" s="126">
        <f t="shared" si="1747"/>
        <v>0.00185781392</v>
      </c>
      <c r="BT437" s="126">
        <f t="shared" si="1747"/>
        <v>0.002560887888</v>
      </c>
      <c r="BU437" s="126">
        <f t="shared" si="1747"/>
        <v>0.003530034253</v>
      </c>
      <c r="BV437" s="126">
        <f t="shared" si="1747"/>
        <v>0.01289740363</v>
      </c>
      <c r="BW437" s="126">
        <f t="shared" si="1747"/>
        <v>0.003024612355</v>
      </c>
      <c r="BX437" s="126">
        <f t="shared" si="1747"/>
        <v>0.004169251323</v>
      </c>
      <c r="BY437" s="126">
        <f t="shared" si="1747"/>
        <v>0.0007093117469</v>
      </c>
      <c r="BZ437" s="126">
        <f t="shared" si="1747"/>
        <v>0.0009777447793</v>
      </c>
      <c r="CA437" s="126">
        <f t="shared" si="1747"/>
        <v>0.001347764023</v>
      </c>
      <c r="CB437" s="126">
        <f t="shared" si="1747"/>
        <v>0.0001663430203</v>
      </c>
      <c r="CC437" s="126">
        <f t="shared" si="1747"/>
        <v>0.0002292941297</v>
      </c>
      <c r="CD437" s="126">
        <f t="shared" si="1747"/>
        <v>0.000316068554</v>
      </c>
      <c r="CE437" s="126">
        <f t="shared" si="1747"/>
        <v>0.0004356820255</v>
      </c>
      <c r="CF437" s="126">
        <f t="shared" si="1747"/>
        <v>0.01777831696</v>
      </c>
      <c r="CG437" s="126">
        <f t="shared" si="1747"/>
        <v>0.004169251323</v>
      </c>
      <c r="CH437" s="126">
        <f t="shared" si="1747"/>
        <v>0.00574706923</v>
      </c>
      <c r="CI437" s="126">
        <f t="shared" si="1747"/>
        <v>0.0009777447793</v>
      </c>
      <c r="CJ437" s="126">
        <f t="shared" si="1747"/>
        <v>0.001347764023</v>
      </c>
      <c r="CK437" s="126">
        <f t="shared" si="1747"/>
        <v>0.00185781392</v>
      </c>
      <c r="CL437" s="126">
        <f t="shared" si="1747"/>
        <v>0.0002292941297</v>
      </c>
      <c r="CM437" s="126">
        <f t="shared" si="1747"/>
        <v>0.000316068554</v>
      </c>
      <c r="CN437" s="126">
        <f t="shared" si="1747"/>
        <v>0.0004356820255</v>
      </c>
      <c r="CO437" s="126">
        <f t="shared" si="1747"/>
        <v>0.0006005622038</v>
      </c>
      <c r="CP437" s="126">
        <f t="shared" si="1747"/>
        <v>0.02450637068</v>
      </c>
      <c r="CQ437" s="126">
        <f t="shared" si="1747"/>
        <v>0.00574706923</v>
      </c>
      <c r="CR437" s="126">
        <f t="shared" si="1747"/>
        <v>0.007921998981</v>
      </c>
      <c r="CS437" s="126">
        <f t="shared" si="1747"/>
        <v>0.001347764023</v>
      </c>
      <c r="CT437" s="126">
        <f t="shared" si="1747"/>
        <v>0.00185781392</v>
      </c>
      <c r="CU437" s="126">
        <f t="shared" si="1747"/>
        <v>0.002560887888</v>
      </c>
      <c r="CV437" s="126">
        <f t="shared" si="1747"/>
        <v>0.000316068554</v>
      </c>
      <c r="CW437" s="126">
        <f t="shared" si="1747"/>
        <v>0.0004356820255</v>
      </c>
      <c r="CX437" s="126">
        <f t="shared" si="1747"/>
        <v>0.0006005622038</v>
      </c>
      <c r="CY437" s="126">
        <f t="shared" si="1747"/>
        <v>0.0008278398913</v>
      </c>
      <c r="CZ437" s="126">
        <f t="shared" si="1747"/>
        <v>0.03378059943</v>
      </c>
      <c r="DA437" s="126">
        <f t="shared" si="1747"/>
        <v>0.007921998981</v>
      </c>
      <c r="DB437" s="126">
        <f t="shared" si="1747"/>
        <v>0.0109200125</v>
      </c>
      <c r="DC437" s="126">
        <f t="shared" si="1747"/>
        <v>0.00185781392</v>
      </c>
      <c r="DD437" s="126">
        <f t="shared" si="1747"/>
        <v>0.002560887888</v>
      </c>
      <c r="DE437" s="126">
        <f t="shared" si="1747"/>
        <v>0.003530034253</v>
      </c>
      <c r="DF437" s="126">
        <f t="shared" si="1747"/>
        <v>0.0004356820255</v>
      </c>
      <c r="DG437" s="126">
        <f t="shared" si="1747"/>
        <v>0.0006005622038</v>
      </c>
      <c r="DH437" s="126">
        <f t="shared" si="1747"/>
        <v>0.0008278398913</v>
      </c>
      <c r="DI437" s="126">
        <f t="shared" si="1747"/>
        <v>0.001141128898</v>
      </c>
      <c r="DJ437" s="126">
        <f t="shared" ref="DJ437:DS437" si="1748">$A437*OFFSET($D437,0,DJ$3)</f>
        <v>0.2872531418</v>
      </c>
      <c r="DK437" s="126">
        <f t="shared" si="1748"/>
        <v>0.06736467485</v>
      </c>
      <c r="DL437" s="126">
        <f t="shared" si="1748"/>
        <v>0.09285826639</v>
      </c>
      <c r="DM437" s="126">
        <f t="shared" si="1748"/>
        <v>0.01579791047</v>
      </c>
      <c r="DN437" s="126">
        <f t="shared" si="1748"/>
        <v>0.0217764961</v>
      </c>
      <c r="DO437" s="126">
        <f t="shared" si="1748"/>
        <v>0.0300176269</v>
      </c>
      <c r="DP437" s="126">
        <f t="shared" si="1748"/>
        <v>0.003704819713</v>
      </c>
      <c r="DQ437" s="126">
        <f t="shared" si="1748"/>
        <v>0.005106877404</v>
      </c>
      <c r="DR437" s="126">
        <f t="shared" si="1748"/>
        <v>0.007039531972</v>
      </c>
      <c r="DS437" s="126">
        <f t="shared" si="1748"/>
        <v>0.009703583318</v>
      </c>
      <c r="DT437" s="126"/>
      <c r="DU437" s="126"/>
      <c r="DV437" s="126"/>
      <c r="DW437" s="126"/>
      <c r="DX437" s="126"/>
      <c r="DY437" s="126"/>
      <c r="DZ437" s="126"/>
      <c r="EA437" s="126"/>
      <c r="EB437" s="126"/>
      <c r="EC437" s="126"/>
      <c r="ED437" s="126"/>
      <c r="EE437" s="126"/>
      <c r="EF437" s="125">
        <f t="shared" ref="EF437:EO437" si="1749">D437*EF$3</f>
        <v>-0.002271078519</v>
      </c>
      <c r="EG437" s="125">
        <f t="shared" si="1749"/>
        <v>0.1038822915</v>
      </c>
      <c r="EH437" s="125">
        <f t="shared" si="1749"/>
        <v>0.1858097622</v>
      </c>
      <c r="EI437" s="125">
        <f t="shared" si="1749"/>
        <v>-0.0196231619</v>
      </c>
      <c r="EJ437" s="125">
        <f t="shared" si="1749"/>
        <v>0.04053786332</v>
      </c>
      <c r="EK437" s="125">
        <f t="shared" si="1749"/>
        <v>-0.02343810623</v>
      </c>
      <c r="EL437" s="125">
        <f t="shared" si="1749"/>
        <v>0.004400548344</v>
      </c>
      <c r="EM437" s="125">
        <f t="shared" si="1749"/>
        <v>-0.005405623974</v>
      </c>
      <c r="EN437" s="125">
        <f t="shared" si="1749"/>
        <v>-0.008321131458</v>
      </c>
      <c r="EO437" s="125">
        <f t="shared" si="1749"/>
        <v>0.01170086755</v>
      </c>
      <c r="EP437" s="127">
        <f t="shared" si="17"/>
        <v>0.2872722308</v>
      </c>
      <c r="EQ437" s="127">
        <v>-0.01993983432938118</v>
      </c>
      <c r="ER437" s="127">
        <f t="shared" si="18"/>
        <v>0.2872531418</v>
      </c>
      <c r="ES437" s="127">
        <f t="shared" si="19"/>
        <v>0.0000000003643896193</v>
      </c>
      <c r="ET437" s="127">
        <f t="shared" si="20"/>
        <v>0.0213419882</v>
      </c>
    </row>
    <row r="438">
      <c r="A438" s="123">
        <f>'Yield Tabulations'!Z439</f>
        <v>0.6571100917</v>
      </c>
      <c r="B438" s="124">
        <f>'Yield Tabulations'!V439</f>
        <v>0.6524822695</v>
      </c>
      <c r="C438" s="124">
        <f>'Yield Tabulations'!W439</f>
        <v>0.6655844156</v>
      </c>
      <c r="D438" s="125">
        <f t="shared" si="11"/>
        <v>1</v>
      </c>
      <c r="E438" s="125">
        <f t="shared" ref="E438:M438" si="1750">POWER($B438,E$1)*POWER($C438,E$2)</f>
        <v>0.6655844156</v>
      </c>
      <c r="F438" s="125">
        <f t="shared" si="1750"/>
        <v>0.6524822695</v>
      </c>
      <c r="G438" s="125">
        <f t="shared" si="1750"/>
        <v>0.4430026143</v>
      </c>
      <c r="H438" s="125">
        <f t="shared" si="1750"/>
        <v>0.43428203</v>
      </c>
      <c r="I438" s="125">
        <f t="shared" si="1750"/>
        <v>0.425733112</v>
      </c>
      <c r="J438" s="125">
        <f t="shared" si="1750"/>
        <v>0.2948556361</v>
      </c>
      <c r="K438" s="125">
        <f t="shared" si="1750"/>
        <v>0.2890513512</v>
      </c>
      <c r="L438" s="125">
        <f t="shared" si="1750"/>
        <v>0.2833613246</v>
      </c>
      <c r="M438" s="125">
        <f t="shared" si="1750"/>
        <v>0.2777833071</v>
      </c>
      <c r="N438" s="126">
        <f t="shared" ref="N438:DI438" si="1751">OFFSET($D438,0,N$2)*OFFSET($D438,0,N$3)</f>
        <v>1</v>
      </c>
      <c r="O438" s="126">
        <f t="shared" si="1751"/>
        <v>0.6655844156</v>
      </c>
      <c r="P438" s="126">
        <f t="shared" si="1751"/>
        <v>0.6524822695</v>
      </c>
      <c r="Q438" s="126">
        <f t="shared" si="1751"/>
        <v>0.4430026143</v>
      </c>
      <c r="R438" s="126">
        <f t="shared" si="1751"/>
        <v>0.43428203</v>
      </c>
      <c r="S438" s="126">
        <f t="shared" si="1751"/>
        <v>0.425733112</v>
      </c>
      <c r="T438" s="126">
        <f t="shared" si="1751"/>
        <v>0.2948556361</v>
      </c>
      <c r="U438" s="126">
        <f t="shared" si="1751"/>
        <v>0.2890513512</v>
      </c>
      <c r="V438" s="126">
        <f t="shared" si="1751"/>
        <v>0.2833613246</v>
      </c>
      <c r="W438" s="126">
        <f t="shared" si="1751"/>
        <v>0.2777833071</v>
      </c>
      <c r="X438" s="126">
        <f t="shared" si="1751"/>
        <v>0.6655844156</v>
      </c>
      <c r="Y438" s="126">
        <f t="shared" si="1751"/>
        <v>0.4430026143</v>
      </c>
      <c r="Z438" s="126">
        <f t="shared" si="1751"/>
        <v>0.43428203</v>
      </c>
      <c r="AA438" s="126">
        <f t="shared" si="1751"/>
        <v>0.2948556361</v>
      </c>
      <c r="AB438" s="126">
        <f t="shared" si="1751"/>
        <v>0.2890513512</v>
      </c>
      <c r="AC438" s="126">
        <f t="shared" si="1751"/>
        <v>0.2833613246</v>
      </c>
      <c r="AD438" s="126">
        <f t="shared" si="1751"/>
        <v>0.1962513162</v>
      </c>
      <c r="AE438" s="126">
        <f t="shared" si="1751"/>
        <v>0.1923880746</v>
      </c>
      <c r="AF438" s="126">
        <f t="shared" si="1751"/>
        <v>0.1886008816</v>
      </c>
      <c r="AG438" s="126">
        <f t="shared" si="1751"/>
        <v>0.1848882401</v>
      </c>
      <c r="AH438" s="126">
        <f t="shared" si="1751"/>
        <v>0.6524822695</v>
      </c>
      <c r="AI438" s="126">
        <f t="shared" si="1751"/>
        <v>0.43428203</v>
      </c>
      <c r="AJ438" s="126">
        <f t="shared" si="1751"/>
        <v>0.425733112</v>
      </c>
      <c r="AK438" s="126">
        <f t="shared" si="1751"/>
        <v>0.2890513512</v>
      </c>
      <c r="AL438" s="126">
        <f t="shared" si="1751"/>
        <v>0.2833613246</v>
      </c>
      <c r="AM438" s="126">
        <f t="shared" si="1751"/>
        <v>0.2777833071</v>
      </c>
      <c r="AN438" s="126">
        <f t="shared" si="1751"/>
        <v>0.1923880746</v>
      </c>
      <c r="AO438" s="126">
        <f t="shared" si="1751"/>
        <v>0.1886008816</v>
      </c>
      <c r="AP438" s="126">
        <f t="shared" si="1751"/>
        <v>0.1848882401</v>
      </c>
      <c r="AQ438" s="126">
        <f t="shared" si="1751"/>
        <v>0.1812486827</v>
      </c>
      <c r="AR438" s="126">
        <f t="shared" si="1751"/>
        <v>0.4430026143</v>
      </c>
      <c r="AS438" s="126">
        <f t="shared" si="1751"/>
        <v>0.2948556361</v>
      </c>
      <c r="AT438" s="126">
        <f t="shared" si="1751"/>
        <v>0.2890513512</v>
      </c>
      <c r="AU438" s="126">
        <f t="shared" si="1751"/>
        <v>0.1962513162</v>
      </c>
      <c r="AV438" s="126">
        <f t="shared" si="1751"/>
        <v>0.1923880746</v>
      </c>
      <c r="AW438" s="126">
        <f t="shared" si="1751"/>
        <v>0.1886008816</v>
      </c>
      <c r="AX438" s="126">
        <f t="shared" si="1751"/>
        <v>0.1306218176</v>
      </c>
      <c r="AY438" s="126">
        <f t="shared" si="1751"/>
        <v>0.1280505042</v>
      </c>
      <c r="AZ438" s="126">
        <f t="shared" si="1751"/>
        <v>0.1255298076</v>
      </c>
      <c r="BA438" s="126">
        <f t="shared" si="1751"/>
        <v>0.1230587313</v>
      </c>
      <c r="BB438" s="126">
        <f t="shared" si="1751"/>
        <v>0.43428203</v>
      </c>
      <c r="BC438" s="126">
        <f t="shared" si="1751"/>
        <v>0.2890513512</v>
      </c>
      <c r="BD438" s="126">
        <f t="shared" si="1751"/>
        <v>0.2833613246</v>
      </c>
      <c r="BE438" s="126">
        <f t="shared" si="1751"/>
        <v>0.1923880746</v>
      </c>
      <c r="BF438" s="126">
        <f t="shared" si="1751"/>
        <v>0.1886008816</v>
      </c>
      <c r="BG438" s="126">
        <f t="shared" si="1751"/>
        <v>0.1848882401</v>
      </c>
      <c r="BH438" s="126">
        <f t="shared" si="1751"/>
        <v>0.1280505042</v>
      </c>
      <c r="BI438" s="126">
        <f t="shared" si="1751"/>
        <v>0.1255298076</v>
      </c>
      <c r="BJ438" s="126">
        <f t="shared" si="1751"/>
        <v>0.1230587313</v>
      </c>
      <c r="BK438" s="126">
        <f t="shared" si="1751"/>
        <v>0.1206362985</v>
      </c>
      <c r="BL438" s="126">
        <f t="shared" si="1751"/>
        <v>0.425733112</v>
      </c>
      <c r="BM438" s="126">
        <f t="shared" si="1751"/>
        <v>0.2833613246</v>
      </c>
      <c r="BN438" s="126">
        <f t="shared" si="1751"/>
        <v>0.2777833071</v>
      </c>
      <c r="BO438" s="126">
        <f t="shared" si="1751"/>
        <v>0.1886008816</v>
      </c>
      <c r="BP438" s="126">
        <f t="shared" si="1751"/>
        <v>0.1848882401</v>
      </c>
      <c r="BQ438" s="126">
        <f t="shared" si="1751"/>
        <v>0.1812486827</v>
      </c>
      <c r="BR438" s="126">
        <f t="shared" si="1751"/>
        <v>0.1255298076</v>
      </c>
      <c r="BS438" s="126">
        <f t="shared" si="1751"/>
        <v>0.1230587313</v>
      </c>
      <c r="BT438" s="126">
        <f t="shared" si="1751"/>
        <v>0.1206362985</v>
      </c>
      <c r="BU438" s="126">
        <f t="shared" si="1751"/>
        <v>0.1182615518</v>
      </c>
      <c r="BV438" s="126">
        <f t="shared" si="1751"/>
        <v>0.2948556361</v>
      </c>
      <c r="BW438" s="126">
        <f t="shared" si="1751"/>
        <v>0.1962513162</v>
      </c>
      <c r="BX438" s="126">
        <f t="shared" si="1751"/>
        <v>0.1923880746</v>
      </c>
      <c r="BY438" s="126">
        <f t="shared" si="1751"/>
        <v>0.1306218176</v>
      </c>
      <c r="BZ438" s="126">
        <f t="shared" si="1751"/>
        <v>0.1280505042</v>
      </c>
      <c r="CA438" s="126">
        <f t="shared" si="1751"/>
        <v>0.1255298076</v>
      </c>
      <c r="CB438" s="126">
        <f t="shared" si="1751"/>
        <v>0.08693984615</v>
      </c>
      <c r="CC438" s="126">
        <f t="shared" si="1751"/>
        <v>0.08522842002</v>
      </c>
      <c r="CD438" s="126">
        <f t="shared" si="1751"/>
        <v>0.0835506836</v>
      </c>
      <c r="CE438" s="126">
        <f t="shared" si="1751"/>
        <v>0.08190597373</v>
      </c>
      <c r="CF438" s="126">
        <f t="shared" si="1751"/>
        <v>0.2890513512</v>
      </c>
      <c r="CG438" s="126">
        <f t="shared" si="1751"/>
        <v>0.1923880746</v>
      </c>
      <c r="CH438" s="126">
        <f t="shared" si="1751"/>
        <v>0.1886008816</v>
      </c>
      <c r="CI438" s="126">
        <f t="shared" si="1751"/>
        <v>0.1280505042</v>
      </c>
      <c r="CJ438" s="126">
        <f t="shared" si="1751"/>
        <v>0.1255298076</v>
      </c>
      <c r="CK438" s="126">
        <f t="shared" si="1751"/>
        <v>0.1230587313</v>
      </c>
      <c r="CL438" s="126">
        <f t="shared" si="1751"/>
        <v>0.08522842002</v>
      </c>
      <c r="CM438" s="126">
        <f t="shared" si="1751"/>
        <v>0.0835506836</v>
      </c>
      <c r="CN438" s="126">
        <f t="shared" si="1751"/>
        <v>0.08190597373</v>
      </c>
      <c r="CO438" s="126">
        <f t="shared" si="1751"/>
        <v>0.08029364025</v>
      </c>
      <c r="CP438" s="126">
        <f t="shared" si="1751"/>
        <v>0.2833613246</v>
      </c>
      <c r="CQ438" s="126">
        <f t="shared" si="1751"/>
        <v>0.1886008816</v>
      </c>
      <c r="CR438" s="126">
        <f t="shared" si="1751"/>
        <v>0.1848882401</v>
      </c>
      <c r="CS438" s="126">
        <f t="shared" si="1751"/>
        <v>0.1255298076</v>
      </c>
      <c r="CT438" s="126">
        <f t="shared" si="1751"/>
        <v>0.1230587313</v>
      </c>
      <c r="CU438" s="126">
        <f t="shared" si="1751"/>
        <v>0.1206362985</v>
      </c>
      <c r="CV438" s="126">
        <f t="shared" si="1751"/>
        <v>0.0835506836</v>
      </c>
      <c r="CW438" s="126">
        <f t="shared" si="1751"/>
        <v>0.08190597373</v>
      </c>
      <c r="CX438" s="126">
        <f t="shared" si="1751"/>
        <v>0.08029364025</v>
      </c>
      <c r="CY438" s="126">
        <f t="shared" si="1751"/>
        <v>0.07871304585</v>
      </c>
      <c r="CZ438" s="126">
        <f t="shared" si="1751"/>
        <v>0.2777833071</v>
      </c>
      <c r="DA438" s="126">
        <f t="shared" si="1751"/>
        <v>0.1848882401</v>
      </c>
      <c r="DB438" s="126">
        <f t="shared" si="1751"/>
        <v>0.1812486827</v>
      </c>
      <c r="DC438" s="126">
        <f t="shared" si="1751"/>
        <v>0.1230587313</v>
      </c>
      <c r="DD438" s="126">
        <f t="shared" si="1751"/>
        <v>0.1206362985</v>
      </c>
      <c r="DE438" s="126">
        <f t="shared" si="1751"/>
        <v>0.1182615518</v>
      </c>
      <c r="DF438" s="126">
        <f t="shared" si="1751"/>
        <v>0.08190597373</v>
      </c>
      <c r="DG438" s="126">
        <f t="shared" si="1751"/>
        <v>0.08029364025</v>
      </c>
      <c r="DH438" s="126">
        <f t="shared" si="1751"/>
        <v>0.07871304585</v>
      </c>
      <c r="DI438" s="126">
        <f t="shared" si="1751"/>
        <v>0.07716356572</v>
      </c>
      <c r="DJ438" s="126">
        <f t="shared" ref="DJ438:DS438" si="1752">$A438*OFFSET($D438,0,DJ$3)</f>
        <v>0.6571100917</v>
      </c>
      <c r="DK438" s="126">
        <f t="shared" si="1752"/>
        <v>0.4373622364</v>
      </c>
      <c r="DL438" s="126">
        <f t="shared" si="1752"/>
        <v>0.428752684</v>
      </c>
      <c r="DM438" s="126">
        <f t="shared" si="1752"/>
        <v>0.2911014885</v>
      </c>
      <c r="DN438" s="126">
        <f t="shared" si="1752"/>
        <v>0.2853711046</v>
      </c>
      <c r="DO438" s="126">
        <f t="shared" si="1752"/>
        <v>0.2797535243</v>
      </c>
      <c r="DP438" s="126">
        <f t="shared" si="1752"/>
        <v>0.1937526141</v>
      </c>
      <c r="DQ438" s="126">
        <f t="shared" si="1752"/>
        <v>0.1899385599</v>
      </c>
      <c r="DR438" s="126">
        <f t="shared" si="1752"/>
        <v>0.186199586</v>
      </c>
      <c r="DS438" s="126">
        <f t="shared" si="1752"/>
        <v>0.1825342144</v>
      </c>
      <c r="DT438" s="126"/>
      <c r="DU438" s="126"/>
      <c r="DV438" s="126"/>
      <c r="DW438" s="126"/>
      <c r="DX438" s="126"/>
      <c r="DY438" s="126"/>
      <c r="DZ438" s="126"/>
      <c r="EA438" s="126"/>
      <c r="EB438" s="126"/>
      <c r="EC438" s="126"/>
      <c r="ED438" s="126"/>
      <c r="EE438" s="126"/>
      <c r="EF438" s="125">
        <f t="shared" ref="EF438:EO438" si="1753">D438*EF$3</f>
        <v>-0.002271078519</v>
      </c>
      <c r="EG438" s="125">
        <f t="shared" si="1753"/>
        <v>0.2948337764</v>
      </c>
      <c r="EH438" s="125">
        <f t="shared" si="1753"/>
        <v>0.3750433405</v>
      </c>
      <c r="EI438" s="125">
        <f t="shared" si="1753"/>
        <v>-0.1580667104</v>
      </c>
      <c r="EJ438" s="125">
        <f t="shared" si="1753"/>
        <v>0.232225282</v>
      </c>
      <c r="EK438" s="125">
        <f t="shared" si="1753"/>
        <v>-0.09548790827</v>
      </c>
      <c r="EL438" s="125">
        <f t="shared" si="1753"/>
        <v>0.1006036966</v>
      </c>
      <c r="EM438" s="125">
        <f t="shared" si="1753"/>
        <v>-0.08788812331</v>
      </c>
      <c r="EN438" s="125">
        <f t="shared" si="1753"/>
        <v>-0.09621526022</v>
      </c>
      <c r="EO438" s="125">
        <f t="shared" si="1753"/>
        <v>0.09621811748</v>
      </c>
      <c r="EP438" s="127">
        <f t="shared" si="17"/>
        <v>0.6589951322</v>
      </c>
      <c r="EQ438" s="127">
        <v>-0.01993983432938118</v>
      </c>
      <c r="ER438" s="127">
        <f t="shared" si="18"/>
        <v>0.6571100917</v>
      </c>
      <c r="ES438" s="127">
        <f t="shared" si="19"/>
        <v>0.000003553377542</v>
      </c>
      <c r="ET438" s="127">
        <f t="shared" si="20"/>
        <v>0.05007210723</v>
      </c>
    </row>
    <row r="439">
      <c r="A439" s="123">
        <f>'Yield Tabulations'!Z440</f>
        <v>0.4567614626</v>
      </c>
      <c r="B439" s="124">
        <f>'Yield Tabulations'!V440</f>
        <v>0.4218316374</v>
      </c>
      <c r="C439" s="124">
        <f>'Yield Tabulations'!W440</f>
        <v>0.515576324</v>
      </c>
      <c r="D439" s="125">
        <f t="shared" si="11"/>
        <v>1</v>
      </c>
      <c r="E439" s="125">
        <f t="shared" ref="E439:M439" si="1754">POWER($B439,E$1)*POWER($C439,E$2)</f>
        <v>0.515576324</v>
      </c>
      <c r="F439" s="125">
        <f t="shared" si="1754"/>
        <v>0.4218316374</v>
      </c>
      <c r="G439" s="125">
        <f t="shared" si="1754"/>
        <v>0.2658189459</v>
      </c>
      <c r="H439" s="125">
        <f t="shared" si="1754"/>
        <v>0.2174864049</v>
      </c>
      <c r="I439" s="125">
        <f t="shared" si="1754"/>
        <v>0.1779419303</v>
      </c>
      <c r="J439" s="125">
        <f t="shared" si="1754"/>
        <v>0.137049955</v>
      </c>
      <c r="K439" s="125">
        <f t="shared" si="1754"/>
        <v>0.1121308412</v>
      </c>
      <c r="L439" s="125">
        <f t="shared" si="1754"/>
        <v>0.0917426463</v>
      </c>
      <c r="M439" s="125">
        <f t="shared" si="1754"/>
        <v>0.07506153581</v>
      </c>
      <c r="N439" s="126">
        <f t="shared" ref="N439:DI439" si="1755">OFFSET($D439,0,N$2)*OFFSET($D439,0,N$3)</f>
        <v>1</v>
      </c>
      <c r="O439" s="126">
        <f t="shared" si="1755"/>
        <v>0.515576324</v>
      </c>
      <c r="P439" s="126">
        <f t="shared" si="1755"/>
        <v>0.4218316374</v>
      </c>
      <c r="Q439" s="126">
        <f t="shared" si="1755"/>
        <v>0.2658189459</v>
      </c>
      <c r="R439" s="126">
        <f t="shared" si="1755"/>
        <v>0.2174864049</v>
      </c>
      <c r="S439" s="126">
        <f t="shared" si="1755"/>
        <v>0.1779419303</v>
      </c>
      <c r="T439" s="126">
        <f t="shared" si="1755"/>
        <v>0.137049955</v>
      </c>
      <c r="U439" s="126">
        <f t="shared" si="1755"/>
        <v>0.1121308412</v>
      </c>
      <c r="V439" s="126">
        <f t="shared" si="1755"/>
        <v>0.0917426463</v>
      </c>
      <c r="W439" s="126">
        <f t="shared" si="1755"/>
        <v>0.07506153581</v>
      </c>
      <c r="X439" s="126">
        <f t="shared" si="1755"/>
        <v>0.515576324</v>
      </c>
      <c r="Y439" s="126">
        <f t="shared" si="1755"/>
        <v>0.2658189459</v>
      </c>
      <c r="Z439" s="126">
        <f t="shared" si="1755"/>
        <v>0.2174864049</v>
      </c>
      <c r="AA439" s="126">
        <f t="shared" si="1755"/>
        <v>0.137049955</v>
      </c>
      <c r="AB439" s="126">
        <f t="shared" si="1755"/>
        <v>0.1121308412</v>
      </c>
      <c r="AC439" s="126">
        <f t="shared" si="1755"/>
        <v>0.0917426463</v>
      </c>
      <c r="AD439" s="126">
        <f t="shared" si="1755"/>
        <v>0.07065971198</v>
      </c>
      <c r="AE439" s="126">
        <f t="shared" si="1755"/>
        <v>0.0578120069</v>
      </c>
      <c r="AF439" s="126">
        <f t="shared" si="1755"/>
        <v>0.04730033633</v>
      </c>
      <c r="AG439" s="126">
        <f t="shared" si="1755"/>
        <v>0.03869995071</v>
      </c>
      <c r="AH439" s="126">
        <f t="shared" si="1755"/>
        <v>0.4218316374</v>
      </c>
      <c r="AI439" s="126">
        <f t="shared" si="1755"/>
        <v>0.2174864049</v>
      </c>
      <c r="AJ439" s="126">
        <f t="shared" si="1755"/>
        <v>0.1779419303</v>
      </c>
      <c r="AK439" s="126">
        <f t="shared" si="1755"/>
        <v>0.1121308412</v>
      </c>
      <c r="AL439" s="126">
        <f t="shared" si="1755"/>
        <v>0.0917426463</v>
      </c>
      <c r="AM439" s="126">
        <f t="shared" si="1755"/>
        <v>0.07506153581</v>
      </c>
      <c r="AN439" s="126">
        <f t="shared" si="1755"/>
        <v>0.0578120069</v>
      </c>
      <c r="AO439" s="126">
        <f t="shared" si="1755"/>
        <v>0.04730033633</v>
      </c>
      <c r="AP439" s="126">
        <f t="shared" si="1755"/>
        <v>0.03869995071</v>
      </c>
      <c r="AQ439" s="126">
        <f t="shared" si="1755"/>
        <v>0.03166333055</v>
      </c>
      <c r="AR439" s="126">
        <f t="shared" si="1755"/>
        <v>0.2658189459</v>
      </c>
      <c r="AS439" s="126">
        <f t="shared" si="1755"/>
        <v>0.137049955</v>
      </c>
      <c r="AT439" s="126">
        <f t="shared" si="1755"/>
        <v>0.1121308412</v>
      </c>
      <c r="AU439" s="126">
        <f t="shared" si="1755"/>
        <v>0.07065971198</v>
      </c>
      <c r="AV439" s="126">
        <f t="shared" si="1755"/>
        <v>0.0578120069</v>
      </c>
      <c r="AW439" s="126">
        <f t="shared" si="1755"/>
        <v>0.04730033633</v>
      </c>
      <c r="AX439" s="126">
        <f t="shared" si="1755"/>
        <v>0.03643047455</v>
      </c>
      <c r="AY439" s="126">
        <f t="shared" si="1755"/>
        <v>0.029806502</v>
      </c>
      <c r="AZ439" s="126">
        <f t="shared" si="1755"/>
        <v>0.02438693353</v>
      </c>
      <c r="BA439" s="126">
        <f t="shared" si="1755"/>
        <v>0.01995277832</v>
      </c>
      <c r="BB439" s="126">
        <f t="shared" si="1755"/>
        <v>0.2174864049</v>
      </c>
      <c r="BC439" s="126">
        <f t="shared" si="1755"/>
        <v>0.1121308412</v>
      </c>
      <c r="BD439" s="126">
        <f t="shared" si="1755"/>
        <v>0.0917426463</v>
      </c>
      <c r="BE439" s="126">
        <f t="shared" si="1755"/>
        <v>0.0578120069</v>
      </c>
      <c r="BF439" s="126">
        <f t="shared" si="1755"/>
        <v>0.04730033633</v>
      </c>
      <c r="BG439" s="126">
        <f t="shared" si="1755"/>
        <v>0.03869995071</v>
      </c>
      <c r="BH439" s="126">
        <f t="shared" si="1755"/>
        <v>0.029806502</v>
      </c>
      <c r="BI439" s="126">
        <f t="shared" si="1755"/>
        <v>0.02438693353</v>
      </c>
      <c r="BJ439" s="126">
        <f t="shared" si="1755"/>
        <v>0.01995277832</v>
      </c>
      <c r="BK439" s="126">
        <f t="shared" si="1755"/>
        <v>0.01632486357</v>
      </c>
      <c r="BL439" s="126">
        <f t="shared" si="1755"/>
        <v>0.1779419303</v>
      </c>
      <c r="BM439" s="126">
        <f t="shared" si="1755"/>
        <v>0.0917426463</v>
      </c>
      <c r="BN439" s="126">
        <f t="shared" si="1755"/>
        <v>0.07506153581</v>
      </c>
      <c r="BO439" s="126">
        <f t="shared" si="1755"/>
        <v>0.04730033633</v>
      </c>
      <c r="BP439" s="126">
        <f t="shared" si="1755"/>
        <v>0.03869995071</v>
      </c>
      <c r="BQ439" s="126">
        <f t="shared" si="1755"/>
        <v>0.03166333055</v>
      </c>
      <c r="BR439" s="126">
        <f t="shared" si="1755"/>
        <v>0.02438693353</v>
      </c>
      <c r="BS439" s="126">
        <f t="shared" si="1755"/>
        <v>0.01995277832</v>
      </c>
      <c r="BT439" s="126">
        <f t="shared" si="1755"/>
        <v>0.01632486357</v>
      </c>
      <c r="BU439" s="126">
        <f t="shared" si="1755"/>
        <v>0.01335659457</v>
      </c>
      <c r="BV439" s="126">
        <f t="shared" si="1755"/>
        <v>0.137049955</v>
      </c>
      <c r="BW439" s="126">
        <f t="shared" si="1755"/>
        <v>0.07065971198</v>
      </c>
      <c r="BX439" s="126">
        <f t="shared" si="1755"/>
        <v>0.0578120069</v>
      </c>
      <c r="BY439" s="126">
        <f t="shared" si="1755"/>
        <v>0.03643047455</v>
      </c>
      <c r="BZ439" s="126">
        <f t="shared" si="1755"/>
        <v>0.029806502</v>
      </c>
      <c r="CA439" s="126">
        <f t="shared" si="1755"/>
        <v>0.02438693353</v>
      </c>
      <c r="CB439" s="126">
        <f t="shared" si="1755"/>
        <v>0.01878269015</v>
      </c>
      <c r="CC439" s="126">
        <f t="shared" si="1755"/>
        <v>0.01536752673</v>
      </c>
      <c r="CD439" s="126">
        <f t="shared" si="1755"/>
        <v>0.01257332554</v>
      </c>
      <c r="CE439" s="126">
        <f t="shared" si="1755"/>
        <v>0.0102871801</v>
      </c>
      <c r="CF439" s="126">
        <f t="shared" si="1755"/>
        <v>0.1121308412</v>
      </c>
      <c r="CG439" s="126">
        <f t="shared" si="1755"/>
        <v>0.0578120069</v>
      </c>
      <c r="CH439" s="126">
        <f t="shared" si="1755"/>
        <v>0.04730033633</v>
      </c>
      <c r="CI439" s="126">
        <f t="shared" si="1755"/>
        <v>0.029806502</v>
      </c>
      <c r="CJ439" s="126">
        <f t="shared" si="1755"/>
        <v>0.02438693353</v>
      </c>
      <c r="CK439" s="126">
        <f t="shared" si="1755"/>
        <v>0.01995277832</v>
      </c>
      <c r="CL439" s="126">
        <f t="shared" si="1755"/>
        <v>0.01536752673</v>
      </c>
      <c r="CM439" s="126">
        <f t="shared" si="1755"/>
        <v>0.01257332554</v>
      </c>
      <c r="CN439" s="126">
        <f t="shared" si="1755"/>
        <v>0.0102871801</v>
      </c>
      <c r="CO439" s="126">
        <f t="shared" si="1755"/>
        <v>0.00841671315</v>
      </c>
      <c r="CP439" s="126">
        <f t="shared" si="1755"/>
        <v>0.0917426463</v>
      </c>
      <c r="CQ439" s="126">
        <f t="shared" si="1755"/>
        <v>0.04730033633</v>
      </c>
      <c r="CR439" s="126">
        <f t="shared" si="1755"/>
        <v>0.03869995071</v>
      </c>
      <c r="CS439" s="126">
        <f t="shared" si="1755"/>
        <v>0.02438693353</v>
      </c>
      <c r="CT439" s="126">
        <f t="shared" si="1755"/>
        <v>0.01995277832</v>
      </c>
      <c r="CU439" s="126">
        <f t="shared" si="1755"/>
        <v>0.01632486357</v>
      </c>
      <c r="CV439" s="126">
        <f t="shared" si="1755"/>
        <v>0.01257332554</v>
      </c>
      <c r="CW439" s="126">
        <f t="shared" si="1755"/>
        <v>0.0102871801</v>
      </c>
      <c r="CX439" s="126">
        <f t="shared" si="1755"/>
        <v>0.00841671315</v>
      </c>
      <c r="CY439" s="126">
        <f t="shared" si="1755"/>
        <v>0.006886343931</v>
      </c>
      <c r="CZ439" s="126">
        <f t="shared" si="1755"/>
        <v>0.07506153581</v>
      </c>
      <c r="DA439" s="126">
        <f t="shared" si="1755"/>
        <v>0.03869995071</v>
      </c>
      <c r="DB439" s="126">
        <f t="shared" si="1755"/>
        <v>0.03166333055</v>
      </c>
      <c r="DC439" s="126">
        <f t="shared" si="1755"/>
        <v>0.01995277832</v>
      </c>
      <c r="DD439" s="126">
        <f t="shared" si="1755"/>
        <v>0.01632486357</v>
      </c>
      <c r="DE439" s="126">
        <f t="shared" si="1755"/>
        <v>0.01335659457</v>
      </c>
      <c r="DF439" s="126">
        <f t="shared" si="1755"/>
        <v>0.0102871801</v>
      </c>
      <c r="DG439" s="126">
        <f t="shared" si="1755"/>
        <v>0.00841671315</v>
      </c>
      <c r="DH439" s="126">
        <f t="shared" si="1755"/>
        <v>0.006886343931</v>
      </c>
      <c r="DI439" s="126">
        <f t="shared" si="1755"/>
        <v>0.005634234158</v>
      </c>
      <c r="DJ439" s="126">
        <f t="shared" ref="DJ439:DS439" si="1756">$A439*OFFSET($D439,0,DJ$3)</f>
        <v>0.4567614626</v>
      </c>
      <c r="DK439" s="126">
        <f t="shared" si="1756"/>
        <v>0.2354953958</v>
      </c>
      <c r="DL439" s="126">
        <f t="shared" si="1756"/>
        <v>0.1926764356</v>
      </c>
      <c r="DM439" s="126">
        <f t="shared" si="1756"/>
        <v>0.1214158505</v>
      </c>
      <c r="DN439" s="126">
        <f t="shared" si="1756"/>
        <v>0.09933940841</v>
      </c>
      <c r="DO439" s="126">
        <f t="shared" si="1756"/>
        <v>0.08127701633</v>
      </c>
      <c r="DP439" s="126">
        <f t="shared" si="1756"/>
        <v>0.06259913787</v>
      </c>
      <c r="DQ439" s="126">
        <f t="shared" si="1756"/>
        <v>0.05121704701</v>
      </c>
      <c r="DR439" s="126">
        <f t="shared" si="1756"/>
        <v>0.0419045053</v>
      </c>
      <c r="DS439" s="126">
        <f t="shared" si="1756"/>
        <v>0.03428521688</v>
      </c>
      <c r="DT439" s="126"/>
      <c r="DU439" s="126"/>
      <c r="DV439" s="126"/>
      <c r="DW439" s="126"/>
      <c r="DX439" s="126"/>
      <c r="DY439" s="126"/>
      <c r="DZ439" s="126"/>
      <c r="EA439" s="126"/>
      <c r="EB439" s="126"/>
      <c r="EC439" s="126"/>
      <c r="ED439" s="126"/>
      <c r="EE439" s="126"/>
      <c r="EF439" s="125">
        <f t="shared" ref="EF439:EO439" si="1757">D439*EF$3</f>
        <v>-0.002271078519</v>
      </c>
      <c r="EG439" s="125">
        <f t="shared" si="1757"/>
        <v>0.2283847263</v>
      </c>
      <c r="EH439" s="125">
        <f t="shared" si="1757"/>
        <v>0.2424665831</v>
      </c>
      <c r="EI439" s="125">
        <f t="shared" si="1757"/>
        <v>-0.09484622661</v>
      </c>
      <c r="EJ439" s="125">
        <f t="shared" si="1757"/>
        <v>0.1162973327</v>
      </c>
      <c r="EK439" s="125">
        <f t="shared" si="1757"/>
        <v>-0.03991069108</v>
      </c>
      <c r="EL439" s="125">
        <f t="shared" si="1757"/>
        <v>0.04676095824</v>
      </c>
      <c r="EM439" s="125">
        <f t="shared" si="1757"/>
        <v>-0.03409418138</v>
      </c>
      <c r="EN439" s="125">
        <f t="shared" si="1757"/>
        <v>-0.03115119045</v>
      </c>
      <c r="EO439" s="125">
        <f t="shared" si="1757"/>
        <v>0.02599968927</v>
      </c>
      <c r="EP439" s="127">
        <f t="shared" si="17"/>
        <v>0.4576359216</v>
      </c>
      <c r="EQ439" s="127">
        <v>-0.01993983432938118</v>
      </c>
      <c r="ER439" s="127">
        <f t="shared" si="18"/>
        <v>0.4567614626</v>
      </c>
      <c r="ES439" s="127">
        <f t="shared" si="19"/>
        <v>0.0000007646785324</v>
      </c>
      <c r="ET439" s="127">
        <f t="shared" si="20"/>
        <v>0.0005484658213</v>
      </c>
    </row>
    <row r="440">
      <c r="A440" s="123">
        <f>'Yield Tabulations'!Z441</f>
        <v>0.569579288</v>
      </c>
      <c r="B440" s="124">
        <f>'Yield Tabulations'!V441</f>
        <v>0.476534296</v>
      </c>
      <c r="C440" s="124">
        <f>'Yield Tabulations'!W441</f>
        <v>0.7077747989</v>
      </c>
      <c r="D440" s="125">
        <f t="shared" si="11"/>
        <v>1</v>
      </c>
      <c r="E440" s="125">
        <f t="shared" ref="E440:M440" si="1758">POWER($B440,E$1)*POWER($C440,E$2)</f>
        <v>0.7077747989</v>
      </c>
      <c r="F440" s="125">
        <f t="shared" si="1758"/>
        <v>0.476534296</v>
      </c>
      <c r="G440" s="125">
        <f t="shared" si="1758"/>
        <v>0.500945166</v>
      </c>
      <c r="H440" s="125">
        <f t="shared" si="1758"/>
        <v>0.3372789656</v>
      </c>
      <c r="I440" s="125">
        <f t="shared" si="1758"/>
        <v>0.2270849353</v>
      </c>
      <c r="J440" s="125">
        <f t="shared" si="1758"/>
        <v>0.3545563641</v>
      </c>
      <c r="K440" s="125">
        <f t="shared" si="1758"/>
        <v>0.238717552</v>
      </c>
      <c r="L440" s="125">
        <f t="shared" si="1758"/>
        <v>0.1607249944</v>
      </c>
      <c r="M440" s="125">
        <f t="shared" si="1758"/>
        <v>0.1082137598</v>
      </c>
      <c r="N440" s="126">
        <f t="shared" ref="N440:DI440" si="1759">OFFSET($D440,0,N$2)*OFFSET($D440,0,N$3)</f>
        <v>1</v>
      </c>
      <c r="O440" s="126">
        <f t="shared" si="1759"/>
        <v>0.7077747989</v>
      </c>
      <c r="P440" s="126">
        <f t="shared" si="1759"/>
        <v>0.476534296</v>
      </c>
      <c r="Q440" s="126">
        <f t="shared" si="1759"/>
        <v>0.500945166</v>
      </c>
      <c r="R440" s="126">
        <f t="shared" si="1759"/>
        <v>0.3372789656</v>
      </c>
      <c r="S440" s="126">
        <f t="shared" si="1759"/>
        <v>0.2270849353</v>
      </c>
      <c r="T440" s="126">
        <f t="shared" si="1759"/>
        <v>0.3545563641</v>
      </c>
      <c r="U440" s="126">
        <f t="shared" si="1759"/>
        <v>0.238717552</v>
      </c>
      <c r="V440" s="126">
        <f t="shared" si="1759"/>
        <v>0.1607249944</v>
      </c>
      <c r="W440" s="126">
        <f t="shared" si="1759"/>
        <v>0.1082137598</v>
      </c>
      <c r="X440" s="126">
        <f t="shared" si="1759"/>
        <v>0.7077747989</v>
      </c>
      <c r="Y440" s="126">
        <f t="shared" si="1759"/>
        <v>0.500945166</v>
      </c>
      <c r="Z440" s="126">
        <f t="shared" si="1759"/>
        <v>0.3372789656</v>
      </c>
      <c r="AA440" s="126">
        <f t="shared" si="1759"/>
        <v>0.3545563641</v>
      </c>
      <c r="AB440" s="126">
        <f t="shared" si="1759"/>
        <v>0.238717552</v>
      </c>
      <c r="AC440" s="126">
        <f t="shared" si="1759"/>
        <v>0.1607249944</v>
      </c>
      <c r="AD440" s="126">
        <f t="shared" si="1759"/>
        <v>0.2509460593</v>
      </c>
      <c r="AE440" s="126">
        <f t="shared" si="1759"/>
        <v>0.1689582674</v>
      </c>
      <c r="AF440" s="126">
        <f t="shared" si="1759"/>
        <v>0.1137571006</v>
      </c>
      <c r="AG440" s="126">
        <f t="shared" si="1759"/>
        <v>0.07659097207</v>
      </c>
      <c r="AH440" s="126">
        <f t="shared" si="1759"/>
        <v>0.476534296</v>
      </c>
      <c r="AI440" s="126">
        <f t="shared" si="1759"/>
        <v>0.3372789656</v>
      </c>
      <c r="AJ440" s="126">
        <f t="shared" si="1759"/>
        <v>0.2270849353</v>
      </c>
      <c r="AK440" s="126">
        <f t="shared" si="1759"/>
        <v>0.238717552</v>
      </c>
      <c r="AL440" s="126">
        <f t="shared" si="1759"/>
        <v>0.1607249944</v>
      </c>
      <c r="AM440" s="126">
        <f t="shared" si="1759"/>
        <v>0.1082137598</v>
      </c>
      <c r="AN440" s="126">
        <f t="shared" si="1759"/>
        <v>0.1689582674</v>
      </c>
      <c r="AO440" s="126">
        <f t="shared" si="1759"/>
        <v>0.1137571006</v>
      </c>
      <c r="AP440" s="126">
        <f t="shared" si="1759"/>
        <v>0.07659097207</v>
      </c>
      <c r="AQ440" s="126">
        <f t="shared" si="1759"/>
        <v>0.05156756784</v>
      </c>
      <c r="AR440" s="126">
        <f t="shared" si="1759"/>
        <v>0.500945166</v>
      </c>
      <c r="AS440" s="126">
        <f t="shared" si="1759"/>
        <v>0.3545563641</v>
      </c>
      <c r="AT440" s="126">
        <f t="shared" si="1759"/>
        <v>0.238717552</v>
      </c>
      <c r="AU440" s="126">
        <f t="shared" si="1759"/>
        <v>0.2509460593</v>
      </c>
      <c r="AV440" s="126">
        <f t="shared" si="1759"/>
        <v>0.1689582674</v>
      </c>
      <c r="AW440" s="126">
        <f t="shared" si="1759"/>
        <v>0.1137571006</v>
      </c>
      <c r="AX440" s="126">
        <f t="shared" si="1759"/>
        <v>0.1776132967</v>
      </c>
      <c r="AY440" s="126">
        <f t="shared" si="1759"/>
        <v>0.1195844037</v>
      </c>
      <c r="AZ440" s="126">
        <f t="shared" si="1759"/>
        <v>0.08051440901</v>
      </c>
      <c r="BA440" s="126">
        <f t="shared" si="1759"/>
        <v>0.05420915986</v>
      </c>
      <c r="BB440" s="126">
        <f t="shared" si="1759"/>
        <v>0.3372789656</v>
      </c>
      <c r="BC440" s="126">
        <f t="shared" si="1759"/>
        <v>0.238717552</v>
      </c>
      <c r="BD440" s="126">
        <f t="shared" si="1759"/>
        <v>0.1607249944</v>
      </c>
      <c r="BE440" s="126">
        <f t="shared" si="1759"/>
        <v>0.1689582674</v>
      </c>
      <c r="BF440" s="126">
        <f t="shared" si="1759"/>
        <v>0.1137571006</v>
      </c>
      <c r="BG440" s="126">
        <f t="shared" si="1759"/>
        <v>0.07659097207</v>
      </c>
      <c r="BH440" s="126">
        <f t="shared" si="1759"/>
        <v>0.1195844037</v>
      </c>
      <c r="BI440" s="126">
        <f t="shared" si="1759"/>
        <v>0.08051440901</v>
      </c>
      <c r="BJ440" s="126">
        <f t="shared" si="1759"/>
        <v>0.05420915986</v>
      </c>
      <c r="BK440" s="126">
        <f t="shared" si="1759"/>
        <v>0.03649822496</v>
      </c>
      <c r="BL440" s="126">
        <f t="shared" si="1759"/>
        <v>0.2270849353</v>
      </c>
      <c r="BM440" s="126">
        <f t="shared" si="1759"/>
        <v>0.1607249944</v>
      </c>
      <c r="BN440" s="126">
        <f t="shared" si="1759"/>
        <v>0.1082137598</v>
      </c>
      <c r="BO440" s="126">
        <f t="shared" si="1759"/>
        <v>0.1137571006</v>
      </c>
      <c r="BP440" s="126">
        <f t="shared" si="1759"/>
        <v>0.07659097207</v>
      </c>
      <c r="BQ440" s="126">
        <f t="shared" si="1759"/>
        <v>0.05156756784</v>
      </c>
      <c r="BR440" s="126">
        <f t="shared" si="1759"/>
        <v>0.08051440901</v>
      </c>
      <c r="BS440" s="126">
        <f t="shared" si="1759"/>
        <v>0.05420915986</v>
      </c>
      <c r="BT440" s="126">
        <f t="shared" si="1759"/>
        <v>0.03649822496</v>
      </c>
      <c r="BU440" s="126">
        <f t="shared" si="1759"/>
        <v>0.02457371464</v>
      </c>
      <c r="BV440" s="126">
        <f t="shared" si="1759"/>
        <v>0.3545563641</v>
      </c>
      <c r="BW440" s="126">
        <f t="shared" si="1759"/>
        <v>0.2509460593</v>
      </c>
      <c r="BX440" s="126">
        <f t="shared" si="1759"/>
        <v>0.1689582674</v>
      </c>
      <c r="BY440" s="126">
        <f t="shared" si="1759"/>
        <v>0.1776132967</v>
      </c>
      <c r="BZ440" s="126">
        <f t="shared" si="1759"/>
        <v>0.1195844037</v>
      </c>
      <c r="CA440" s="126">
        <f t="shared" si="1759"/>
        <v>0.08051440901</v>
      </c>
      <c r="CB440" s="126">
        <f t="shared" si="1759"/>
        <v>0.1257102154</v>
      </c>
      <c r="CC440" s="126">
        <f t="shared" si="1759"/>
        <v>0.0846388273</v>
      </c>
      <c r="CD440" s="126">
        <f t="shared" si="1759"/>
        <v>0.05698606965</v>
      </c>
      <c r="CE440" s="126">
        <f t="shared" si="1759"/>
        <v>0.03836787722</v>
      </c>
      <c r="CF440" s="126">
        <f t="shared" si="1759"/>
        <v>0.238717552</v>
      </c>
      <c r="CG440" s="126">
        <f t="shared" si="1759"/>
        <v>0.1689582674</v>
      </c>
      <c r="CH440" s="126">
        <f t="shared" si="1759"/>
        <v>0.1137571006</v>
      </c>
      <c r="CI440" s="126">
        <f t="shared" si="1759"/>
        <v>0.1195844037</v>
      </c>
      <c r="CJ440" s="126">
        <f t="shared" si="1759"/>
        <v>0.08051440901</v>
      </c>
      <c r="CK440" s="126">
        <f t="shared" si="1759"/>
        <v>0.05420915986</v>
      </c>
      <c r="CL440" s="126">
        <f t="shared" si="1759"/>
        <v>0.0846388273</v>
      </c>
      <c r="CM440" s="126">
        <f t="shared" si="1759"/>
        <v>0.05698606965</v>
      </c>
      <c r="CN440" s="126">
        <f t="shared" si="1759"/>
        <v>0.03836787722</v>
      </c>
      <c r="CO440" s="126">
        <f t="shared" si="1759"/>
        <v>0.02583252383</v>
      </c>
      <c r="CP440" s="126">
        <f t="shared" si="1759"/>
        <v>0.1607249944</v>
      </c>
      <c r="CQ440" s="126">
        <f t="shared" si="1759"/>
        <v>0.1137571006</v>
      </c>
      <c r="CR440" s="126">
        <f t="shared" si="1759"/>
        <v>0.07659097207</v>
      </c>
      <c r="CS440" s="126">
        <f t="shared" si="1759"/>
        <v>0.08051440901</v>
      </c>
      <c r="CT440" s="126">
        <f t="shared" si="1759"/>
        <v>0.05420915986</v>
      </c>
      <c r="CU440" s="126">
        <f t="shared" si="1759"/>
        <v>0.03649822496</v>
      </c>
      <c r="CV440" s="126">
        <f t="shared" si="1759"/>
        <v>0.05698606965</v>
      </c>
      <c r="CW440" s="126">
        <f t="shared" si="1759"/>
        <v>0.03836787722</v>
      </c>
      <c r="CX440" s="126">
        <f t="shared" si="1759"/>
        <v>0.02583252383</v>
      </c>
      <c r="CY440" s="126">
        <f t="shared" si="1759"/>
        <v>0.01739265594</v>
      </c>
      <c r="CZ440" s="126">
        <f t="shared" si="1759"/>
        <v>0.1082137598</v>
      </c>
      <c r="DA440" s="126">
        <f t="shared" si="1759"/>
        <v>0.07659097207</v>
      </c>
      <c r="DB440" s="126">
        <f t="shared" si="1759"/>
        <v>0.05156756784</v>
      </c>
      <c r="DC440" s="126">
        <f t="shared" si="1759"/>
        <v>0.05420915986</v>
      </c>
      <c r="DD440" s="126">
        <f t="shared" si="1759"/>
        <v>0.03649822496</v>
      </c>
      <c r="DE440" s="126">
        <f t="shared" si="1759"/>
        <v>0.02457371464</v>
      </c>
      <c r="DF440" s="126">
        <f t="shared" si="1759"/>
        <v>0.03836787722</v>
      </c>
      <c r="DG440" s="126">
        <f t="shared" si="1759"/>
        <v>0.02583252383</v>
      </c>
      <c r="DH440" s="126">
        <f t="shared" si="1759"/>
        <v>0.01739265594</v>
      </c>
      <c r="DI440" s="126">
        <f t="shared" si="1759"/>
        <v>0.01171021781</v>
      </c>
      <c r="DJ440" s="126">
        <f t="shared" ref="DJ440:DS440" si="1760">$A440*OFFSET($D440,0,DJ$3)</f>
        <v>0.569579288</v>
      </c>
      <c r="DK440" s="126">
        <f t="shared" si="1760"/>
        <v>0.4031338661</v>
      </c>
      <c r="DL440" s="126">
        <f t="shared" si="1760"/>
        <v>0.2714240651</v>
      </c>
      <c r="DM440" s="126">
        <f t="shared" si="1760"/>
        <v>0.285327991</v>
      </c>
      <c r="DN440" s="126">
        <f t="shared" si="1760"/>
        <v>0.1921071131</v>
      </c>
      <c r="DO440" s="126">
        <f t="shared" si="1760"/>
        <v>0.1293428758</v>
      </c>
      <c r="DP440" s="126">
        <f t="shared" si="1760"/>
        <v>0.2019479615</v>
      </c>
      <c r="DQ440" s="126">
        <f t="shared" si="1760"/>
        <v>0.1359685733</v>
      </c>
      <c r="DR440" s="126">
        <f t="shared" si="1760"/>
        <v>0.09154562789</v>
      </c>
      <c r="DS440" s="126">
        <f t="shared" si="1760"/>
        <v>0.06163631625</v>
      </c>
      <c r="DT440" s="126"/>
      <c r="DU440" s="126"/>
      <c r="DV440" s="126"/>
      <c r="DW440" s="126"/>
      <c r="DX440" s="126"/>
      <c r="DY440" s="126"/>
      <c r="DZ440" s="126"/>
      <c r="EA440" s="126"/>
      <c r="EB440" s="126"/>
      <c r="EC440" s="126"/>
      <c r="ED440" s="126"/>
      <c r="EE440" s="126"/>
      <c r="EF440" s="125">
        <f t="shared" ref="EF440:EO440" si="1761">D440*EF$3</f>
        <v>-0.002271078519</v>
      </c>
      <c r="EG440" s="125">
        <f t="shared" si="1761"/>
        <v>0.3135228408</v>
      </c>
      <c r="EH440" s="125">
        <f t="shared" si="1761"/>
        <v>0.2739093805</v>
      </c>
      <c r="EI440" s="125">
        <f t="shared" si="1761"/>
        <v>-0.1787410547</v>
      </c>
      <c r="EJ440" s="125">
        <f t="shared" si="1761"/>
        <v>0.1803544643</v>
      </c>
      <c r="EK440" s="125">
        <f t="shared" si="1761"/>
        <v>-0.05093300206</v>
      </c>
      <c r="EL440" s="125">
        <f t="shared" si="1761"/>
        <v>0.1209733731</v>
      </c>
      <c r="EM440" s="125">
        <f t="shared" si="1761"/>
        <v>-0.07258377297</v>
      </c>
      <c r="EN440" s="125">
        <f t="shared" si="1761"/>
        <v>-0.05457412787</v>
      </c>
      <c r="EO440" s="125">
        <f t="shared" si="1761"/>
        <v>0.03748290118</v>
      </c>
      <c r="EP440" s="127">
        <f t="shared" si="17"/>
        <v>0.5671399239</v>
      </c>
      <c r="EQ440" s="127">
        <v>-0.01993983432938118</v>
      </c>
      <c r="ER440" s="127">
        <f t="shared" si="18"/>
        <v>0.569579288</v>
      </c>
      <c r="ES440" s="127">
        <f t="shared" si="19"/>
        <v>0.000005950497361</v>
      </c>
      <c r="ET440" s="127">
        <f t="shared" si="20"/>
        <v>0.0185605672</v>
      </c>
    </row>
    <row r="441">
      <c r="A441" s="123">
        <f>'Yield Tabulations'!Z442</f>
        <v>0.5610972569</v>
      </c>
      <c r="B441" s="124">
        <f>'Yield Tabulations'!V442</f>
        <v>0.474393531</v>
      </c>
      <c r="C441" s="124">
        <f>'Yield Tabulations'!W442</f>
        <v>0.7006507592</v>
      </c>
      <c r="D441" s="125">
        <f t="shared" si="11"/>
        <v>1</v>
      </c>
      <c r="E441" s="125">
        <f t="shared" ref="E441:M441" si="1762">POWER($B441,E$1)*POWER($C441,E$2)</f>
        <v>0.7006507592</v>
      </c>
      <c r="F441" s="125">
        <f t="shared" si="1762"/>
        <v>0.474393531</v>
      </c>
      <c r="G441" s="125">
        <f t="shared" si="1762"/>
        <v>0.4909114864</v>
      </c>
      <c r="H441" s="125">
        <f t="shared" si="1762"/>
        <v>0.3323841877</v>
      </c>
      <c r="I441" s="125">
        <f t="shared" si="1762"/>
        <v>0.2250492223</v>
      </c>
      <c r="J441" s="125">
        <f t="shared" si="1762"/>
        <v>0.3439575057</v>
      </c>
      <c r="K441" s="125">
        <f t="shared" si="1762"/>
        <v>0.2328852334</v>
      </c>
      <c r="L441" s="125">
        <f t="shared" si="1762"/>
        <v>0.1576809084</v>
      </c>
      <c r="M441" s="125">
        <f t="shared" si="1762"/>
        <v>0.1067618952</v>
      </c>
      <c r="N441" s="126">
        <f t="shared" ref="N441:DI441" si="1763">OFFSET($D441,0,N$2)*OFFSET($D441,0,N$3)</f>
        <v>1</v>
      </c>
      <c r="O441" s="126">
        <f t="shared" si="1763"/>
        <v>0.7006507592</v>
      </c>
      <c r="P441" s="126">
        <f t="shared" si="1763"/>
        <v>0.474393531</v>
      </c>
      <c r="Q441" s="126">
        <f t="shared" si="1763"/>
        <v>0.4909114864</v>
      </c>
      <c r="R441" s="126">
        <f t="shared" si="1763"/>
        <v>0.3323841877</v>
      </c>
      <c r="S441" s="126">
        <f t="shared" si="1763"/>
        <v>0.2250492223</v>
      </c>
      <c r="T441" s="126">
        <f t="shared" si="1763"/>
        <v>0.3439575057</v>
      </c>
      <c r="U441" s="126">
        <f t="shared" si="1763"/>
        <v>0.2328852334</v>
      </c>
      <c r="V441" s="126">
        <f t="shared" si="1763"/>
        <v>0.1576809084</v>
      </c>
      <c r="W441" s="126">
        <f t="shared" si="1763"/>
        <v>0.1067618952</v>
      </c>
      <c r="X441" s="126">
        <f t="shared" si="1763"/>
        <v>0.7006507592</v>
      </c>
      <c r="Y441" s="126">
        <f t="shared" si="1763"/>
        <v>0.4909114864</v>
      </c>
      <c r="Z441" s="126">
        <f t="shared" si="1763"/>
        <v>0.3323841877</v>
      </c>
      <c r="AA441" s="126">
        <f t="shared" si="1763"/>
        <v>0.3439575057</v>
      </c>
      <c r="AB441" s="126">
        <f t="shared" si="1763"/>
        <v>0.2328852334</v>
      </c>
      <c r="AC441" s="126">
        <f t="shared" si="1763"/>
        <v>0.1576809084</v>
      </c>
      <c r="AD441" s="126">
        <f t="shared" si="1763"/>
        <v>0.2409940875</v>
      </c>
      <c r="AE441" s="126">
        <f t="shared" si="1763"/>
        <v>0.1631712156</v>
      </c>
      <c r="AF441" s="126">
        <f t="shared" si="1763"/>
        <v>0.1104792482</v>
      </c>
      <c r="AG441" s="126">
        <f t="shared" si="1763"/>
        <v>0.07480280292</v>
      </c>
      <c r="AH441" s="126">
        <f t="shared" si="1763"/>
        <v>0.474393531</v>
      </c>
      <c r="AI441" s="126">
        <f t="shared" si="1763"/>
        <v>0.3323841877</v>
      </c>
      <c r="AJ441" s="126">
        <f t="shared" si="1763"/>
        <v>0.2250492223</v>
      </c>
      <c r="AK441" s="126">
        <f t="shared" si="1763"/>
        <v>0.2328852334</v>
      </c>
      <c r="AL441" s="126">
        <f t="shared" si="1763"/>
        <v>0.1576809084</v>
      </c>
      <c r="AM441" s="126">
        <f t="shared" si="1763"/>
        <v>0.1067618952</v>
      </c>
      <c r="AN441" s="126">
        <f t="shared" si="1763"/>
        <v>0.1631712156</v>
      </c>
      <c r="AO441" s="126">
        <f t="shared" si="1763"/>
        <v>0.1104792482</v>
      </c>
      <c r="AP441" s="126">
        <f t="shared" si="1763"/>
        <v>0.07480280292</v>
      </c>
      <c r="AQ441" s="126">
        <f t="shared" si="1763"/>
        <v>0.05064715244</v>
      </c>
      <c r="AR441" s="126">
        <f t="shared" si="1763"/>
        <v>0.4909114864</v>
      </c>
      <c r="AS441" s="126">
        <f t="shared" si="1763"/>
        <v>0.3439575057</v>
      </c>
      <c r="AT441" s="126">
        <f t="shared" si="1763"/>
        <v>0.2328852334</v>
      </c>
      <c r="AU441" s="126">
        <f t="shared" si="1763"/>
        <v>0.2409940875</v>
      </c>
      <c r="AV441" s="126">
        <f t="shared" si="1763"/>
        <v>0.1631712156</v>
      </c>
      <c r="AW441" s="126">
        <f t="shared" si="1763"/>
        <v>0.1104792482</v>
      </c>
      <c r="AX441" s="126">
        <f t="shared" si="1763"/>
        <v>0.1688526904</v>
      </c>
      <c r="AY441" s="126">
        <f t="shared" si="1763"/>
        <v>0.1143260361</v>
      </c>
      <c r="AZ441" s="126">
        <f t="shared" si="1763"/>
        <v>0.07740736913</v>
      </c>
      <c r="BA441" s="126">
        <f t="shared" si="1763"/>
        <v>0.05241064066</v>
      </c>
      <c r="BB441" s="126">
        <f t="shared" si="1763"/>
        <v>0.3323841877</v>
      </c>
      <c r="BC441" s="126">
        <f t="shared" si="1763"/>
        <v>0.2328852334</v>
      </c>
      <c r="BD441" s="126">
        <f t="shared" si="1763"/>
        <v>0.1576809084</v>
      </c>
      <c r="BE441" s="126">
        <f t="shared" si="1763"/>
        <v>0.1631712156</v>
      </c>
      <c r="BF441" s="126">
        <f t="shared" si="1763"/>
        <v>0.1104792482</v>
      </c>
      <c r="BG441" s="126">
        <f t="shared" si="1763"/>
        <v>0.07480280292</v>
      </c>
      <c r="BH441" s="126">
        <f t="shared" si="1763"/>
        <v>0.1143260361</v>
      </c>
      <c r="BI441" s="126">
        <f t="shared" si="1763"/>
        <v>0.07740736913</v>
      </c>
      <c r="BJ441" s="126">
        <f t="shared" si="1763"/>
        <v>0.05241064066</v>
      </c>
      <c r="BK441" s="126">
        <f t="shared" si="1763"/>
        <v>0.03548596581</v>
      </c>
      <c r="BL441" s="126">
        <f t="shared" si="1763"/>
        <v>0.2250492223</v>
      </c>
      <c r="BM441" s="126">
        <f t="shared" si="1763"/>
        <v>0.1576809084</v>
      </c>
      <c r="BN441" s="126">
        <f t="shared" si="1763"/>
        <v>0.1067618952</v>
      </c>
      <c r="BO441" s="126">
        <f t="shared" si="1763"/>
        <v>0.1104792482</v>
      </c>
      <c r="BP441" s="126">
        <f t="shared" si="1763"/>
        <v>0.07480280292</v>
      </c>
      <c r="BQ441" s="126">
        <f t="shared" si="1763"/>
        <v>0.05064715244</v>
      </c>
      <c r="BR441" s="126">
        <f t="shared" si="1763"/>
        <v>0.07740736913</v>
      </c>
      <c r="BS441" s="126">
        <f t="shared" si="1763"/>
        <v>0.05241064066</v>
      </c>
      <c r="BT441" s="126">
        <f t="shared" si="1763"/>
        <v>0.03548596581</v>
      </c>
      <c r="BU441" s="126">
        <f t="shared" si="1763"/>
        <v>0.02402668148</v>
      </c>
      <c r="BV441" s="126">
        <f t="shared" si="1763"/>
        <v>0.3439575057</v>
      </c>
      <c r="BW441" s="126">
        <f t="shared" si="1763"/>
        <v>0.2409940875</v>
      </c>
      <c r="BX441" s="126">
        <f t="shared" si="1763"/>
        <v>0.1631712156</v>
      </c>
      <c r="BY441" s="126">
        <f t="shared" si="1763"/>
        <v>0.1688526904</v>
      </c>
      <c r="BZ441" s="126">
        <f t="shared" si="1763"/>
        <v>0.1143260361</v>
      </c>
      <c r="CA441" s="126">
        <f t="shared" si="1763"/>
        <v>0.07740736913</v>
      </c>
      <c r="CB441" s="126">
        <f t="shared" si="1763"/>
        <v>0.1183067657</v>
      </c>
      <c r="CC441" s="126">
        <f t="shared" si="1763"/>
        <v>0.080102624</v>
      </c>
      <c r="CD441" s="126">
        <f t="shared" si="1763"/>
        <v>0.05423553195</v>
      </c>
      <c r="CE441" s="126">
        <f t="shared" si="1763"/>
        <v>0.03672155517</v>
      </c>
      <c r="CF441" s="126">
        <f t="shared" si="1763"/>
        <v>0.2328852334</v>
      </c>
      <c r="CG441" s="126">
        <f t="shared" si="1763"/>
        <v>0.1631712156</v>
      </c>
      <c r="CH441" s="126">
        <f t="shared" si="1763"/>
        <v>0.1104792482</v>
      </c>
      <c r="CI441" s="126">
        <f t="shared" si="1763"/>
        <v>0.1143260361</v>
      </c>
      <c r="CJ441" s="126">
        <f t="shared" si="1763"/>
        <v>0.07740736913</v>
      </c>
      <c r="CK441" s="126">
        <f t="shared" si="1763"/>
        <v>0.05241064066</v>
      </c>
      <c r="CL441" s="126">
        <f t="shared" si="1763"/>
        <v>0.080102624</v>
      </c>
      <c r="CM441" s="126">
        <f t="shared" si="1763"/>
        <v>0.05423553195</v>
      </c>
      <c r="CN441" s="126">
        <f t="shared" si="1763"/>
        <v>0.03672155517</v>
      </c>
      <c r="CO441" s="126">
        <f t="shared" si="1763"/>
        <v>0.02486326888</v>
      </c>
      <c r="CP441" s="126">
        <f t="shared" si="1763"/>
        <v>0.1576809084</v>
      </c>
      <c r="CQ441" s="126">
        <f t="shared" si="1763"/>
        <v>0.1104792482</v>
      </c>
      <c r="CR441" s="126">
        <f t="shared" si="1763"/>
        <v>0.07480280292</v>
      </c>
      <c r="CS441" s="126">
        <f t="shared" si="1763"/>
        <v>0.07740736913</v>
      </c>
      <c r="CT441" s="126">
        <f t="shared" si="1763"/>
        <v>0.05241064066</v>
      </c>
      <c r="CU441" s="126">
        <f t="shared" si="1763"/>
        <v>0.03548596581</v>
      </c>
      <c r="CV441" s="126">
        <f t="shared" si="1763"/>
        <v>0.05423553195</v>
      </c>
      <c r="CW441" s="126">
        <f t="shared" si="1763"/>
        <v>0.03672155517</v>
      </c>
      <c r="CX441" s="126">
        <f t="shared" si="1763"/>
        <v>0.02486326888</v>
      </c>
      <c r="CY441" s="126">
        <f t="shared" si="1763"/>
        <v>0.01683431262</v>
      </c>
      <c r="CZ441" s="126">
        <f t="shared" si="1763"/>
        <v>0.1067618952</v>
      </c>
      <c r="DA441" s="126">
        <f t="shared" si="1763"/>
        <v>0.07480280292</v>
      </c>
      <c r="DB441" s="126">
        <f t="shared" si="1763"/>
        <v>0.05064715244</v>
      </c>
      <c r="DC441" s="126">
        <f t="shared" si="1763"/>
        <v>0.05241064066</v>
      </c>
      <c r="DD441" s="126">
        <f t="shared" si="1763"/>
        <v>0.03548596581</v>
      </c>
      <c r="DE441" s="126">
        <f t="shared" si="1763"/>
        <v>0.02402668148</v>
      </c>
      <c r="DF441" s="126">
        <f t="shared" si="1763"/>
        <v>0.03672155517</v>
      </c>
      <c r="DG441" s="126">
        <f t="shared" si="1763"/>
        <v>0.02486326888</v>
      </c>
      <c r="DH441" s="126">
        <f t="shared" si="1763"/>
        <v>0.01683431262</v>
      </c>
      <c r="DI441" s="126">
        <f t="shared" si="1763"/>
        <v>0.01139810227</v>
      </c>
      <c r="DJ441" s="126">
        <f t="shared" ref="DJ441:DS441" si="1764">$A441*OFFSET($D441,0,DJ$3)</f>
        <v>0.5610972569</v>
      </c>
      <c r="DK441" s="126">
        <f t="shared" si="1764"/>
        <v>0.393133219</v>
      </c>
      <c r="DL441" s="126">
        <f t="shared" si="1764"/>
        <v>0.2661809089</v>
      </c>
      <c r="DM441" s="126">
        <f t="shared" si="1764"/>
        <v>0.2754490884</v>
      </c>
      <c r="DN441" s="126">
        <f t="shared" si="1764"/>
        <v>0.1864998559</v>
      </c>
      <c r="DO441" s="126">
        <f t="shared" si="1764"/>
        <v>0.1262745013</v>
      </c>
      <c r="DP441" s="126">
        <f t="shared" si="1764"/>
        <v>0.1929936129</v>
      </c>
      <c r="DQ441" s="126">
        <f t="shared" si="1764"/>
        <v>0.1306712656</v>
      </c>
      <c r="DR441" s="126">
        <f t="shared" si="1764"/>
        <v>0.08847432518</v>
      </c>
      <c r="DS441" s="126">
        <f t="shared" si="1764"/>
        <v>0.05990380653</v>
      </c>
      <c r="DT441" s="126"/>
      <c r="DU441" s="126"/>
      <c r="DV441" s="126"/>
      <c r="DW441" s="126"/>
      <c r="DX441" s="126"/>
      <c r="DY441" s="126"/>
      <c r="DZ441" s="126"/>
      <c r="EA441" s="126"/>
      <c r="EB441" s="126"/>
      <c r="EC441" s="126"/>
      <c r="ED441" s="126"/>
      <c r="EE441" s="126"/>
      <c r="EF441" s="125">
        <f t="shared" ref="EF441:EO441" si="1765">D441*EF$3</f>
        <v>-0.002271078519</v>
      </c>
      <c r="EG441" s="125">
        <f t="shared" si="1765"/>
        <v>0.3103671066</v>
      </c>
      <c r="EH441" s="125">
        <f t="shared" si="1765"/>
        <v>0.2726788802</v>
      </c>
      <c r="EI441" s="125">
        <f t="shared" si="1765"/>
        <v>-0.1751609613</v>
      </c>
      <c r="EJ441" s="125">
        <f t="shared" si="1765"/>
        <v>0.1777370611</v>
      </c>
      <c r="EK441" s="125">
        <f t="shared" si="1765"/>
        <v>-0.05047641089</v>
      </c>
      <c r="EL441" s="125">
        <f t="shared" si="1765"/>
        <v>0.1173570802</v>
      </c>
      <c r="EM441" s="125">
        <f t="shared" si="1765"/>
        <v>-0.07081041493</v>
      </c>
      <c r="EN441" s="125">
        <f t="shared" si="1765"/>
        <v>-0.05354050931</v>
      </c>
      <c r="EO441" s="125">
        <f t="shared" si="1765"/>
        <v>0.03698000675</v>
      </c>
      <c r="EP441" s="127">
        <f t="shared" si="17"/>
        <v>0.5628607599</v>
      </c>
      <c r="EQ441" s="127">
        <v>-0.01993983432938118</v>
      </c>
      <c r="ER441" s="127">
        <f t="shared" si="18"/>
        <v>0.5610972569</v>
      </c>
      <c r="ES441" s="127">
        <f t="shared" si="19"/>
        <v>0.000003109943022</v>
      </c>
      <c r="ET441" s="127">
        <f t="shared" si="20"/>
        <v>0.01632137617</v>
      </c>
    </row>
    <row r="442">
      <c r="A442" s="123">
        <f>'Yield Tabulations'!Z443</f>
        <v>0.5</v>
      </c>
      <c r="B442" s="124">
        <f>'Yield Tabulations'!V443</f>
        <v>0.5102319236</v>
      </c>
      <c r="C442" s="124">
        <f>'Yield Tabulations'!W443</f>
        <v>0.4795640327</v>
      </c>
      <c r="D442" s="125">
        <f t="shared" si="11"/>
        <v>1</v>
      </c>
      <c r="E442" s="125">
        <f t="shared" ref="E442:M442" si="1766">POWER($B442,E$1)*POWER($C442,E$2)</f>
        <v>0.4795640327</v>
      </c>
      <c r="F442" s="125">
        <f t="shared" si="1766"/>
        <v>0.5102319236</v>
      </c>
      <c r="G442" s="125">
        <f t="shared" si="1766"/>
        <v>0.2299816615</v>
      </c>
      <c r="H442" s="125">
        <f t="shared" si="1766"/>
        <v>0.2446888789</v>
      </c>
      <c r="I442" s="125">
        <f t="shared" si="1766"/>
        <v>0.2603366159</v>
      </c>
      <c r="J442" s="125">
        <f t="shared" si="1766"/>
        <v>0.110290933</v>
      </c>
      <c r="K442" s="125">
        <f t="shared" si="1766"/>
        <v>0.1173439855</v>
      </c>
      <c r="L442" s="125">
        <f t="shared" si="1766"/>
        <v>0.1248480774</v>
      </c>
      <c r="M442" s="125">
        <f t="shared" si="1766"/>
        <v>0.1328320523</v>
      </c>
      <c r="N442" s="126">
        <f t="shared" ref="N442:DI442" si="1767">OFFSET($D442,0,N$2)*OFFSET($D442,0,N$3)</f>
        <v>1</v>
      </c>
      <c r="O442" s="126">
        <f t="shared" si="1767"/>
        <v>0.4795640327</v>
      </c>
      <c r="P442" s="126">
        <f t="shared" si="1767"/>
        <v>0.5102319236</v>
      </c>
      <c r="Q442" s="126">
        <f t="shared" si="1767"/>
        <v>0.2299816615</v>
      </c>
      <c r="R442" s="126">
        <f t="shared" si="1767"/>
        <v>0.2446888789</v>
      </c>
      <c r="S442" s="126">
        <f t="shared" si="1767"/>
        <v>0.2603366159</v>
      </c>
      <c r="T442" s="126">
        <f t="shared" si="1767"/>
        <v>0.110290933</v>
      </c>
      <c r="U442" s="126">
        <f t="shared" si="1767"/>
        <v>0.1173439855</v>
      </c>
      <c r="V442" s="126">
        <f t="shared" si="1767"/>
        <v>0.1248480774</v>
      </c>
      <c r="W442" s="126">
        <f t="shared" si="1767"/>
        <v>0.1328320523</v>
      </c>
      <c r="X442" s="126">
        <f t="shared" si="1767"/>
        <v>0.4795640327</v>
      </c>
      <c r="Y442" s="126">
        <f t="shared" si="1767"/>
        <v>0.2299816615</v>
      </c>
      <c r="Z442" s="126">
        <f t="shared" si="1767"/>
        <v>0.2446888789</v>
      </c>
      <c r="AA442" s="126">
        <f t="shared" si="1767"/>
        <v>0.110290933</v>
      </c>
      <c r="AB442" s="126">
        <f t="shared" si="1767"/>
        <v>0.1173439855</v>
      </c>
      <c r="AC442" s="126">
        <f t="shared" si="1767"/>
        <v>0.1248480774</v>
      </c>
      <c r="AD442" s="126">
        <f t="shared" si="1767"/>
        <v>0.05289156461</v>
      </c>
      <c r="AE442" s="126">
        <f t="shared" si="1767"/>
        <v>0.05627395491</v>
      </c>
      <c r="AF442" s="126">
        <f t="shared" si="1767"/>
        <v>0.05987264745</v>
      </c>
      <c r="AG442" s="126">
        <f t="shared" si="1767"/>
        <v>0.06370147467</v>
      </c>
      <c r="AH442" s="126">
        <f t="shared" si="1767"/>
        <v>0.5102319236</v>
      </c>
      <c r="AI442" s="126">
        <f t="shared" si="1767"/>
        <v>0.2446888789</v>
      </c>
      <c r="AJ442" s="126">
        <f t="shared" si="1767"/>
        <v>0.2603366159</v>
      </c>
      <c r="AK442" s="126">
        <f t="shared" si="1767"/>
        <v>0.1173439855</v>
      </c>
      <c r="AL442" s="126">
        <f t="shared" si="1767"/>
        <v>0.1248480774</v>
      </c>
      <c r="AM442" s="126">
        <f t="shared" si="1767"/>
        <v>0.1328320523</v>
      </c>
      <c r="AN442" s="126">
        <f t="shared" si="1767"/>
        <v>0.05627395491</v>
      </c>
      <c r="AO442" s="126">
        <f t="shared" si="1767"/>
        <v>0.05987264745</v>
      </c>
      <c r="AP442" s="126">
        <f t="shared" si="1767"/>
        <v>0.06370147467</v>
      </c>
      <c r="AQ442" s="126">
        <f t="shared" si="1767"/>
        <v>0.06777515356</v>
      </c>
      <c r="AR442" s="126">
        <f t="shared" si="1767"/>
        <v>0.2299816615</v>
      </c>
      <c r="AS442" s="126">
        <f t="shared" si="1767"/>
        <v>0.110290933</v>
      </c>
      <c r="AT442" s="126">
        <f t="shared" si="1767"/>
        <v>0.1173439855</v>
      </c>
      <c r="AU442" s="126">
        <f t="shared" si="1767"/>
        <v>0.05289156461</v>
      </c>
      <c r="AV442" s="126">
        <f t="shared" si="1767"/>
        <v>0.05627395491</v>
      </c>
      <c r="AW442" s="126">
        <f t="shared" si="1767"/>
        <v>0.05987264745</v>
      </c>
      <c r="AX442" s="126">
        <f t="shared" si="1767"/>
        <v>0.02536489202</v>
      </c>
      <c r="AY442" s="126">
        <f t="shared" si="1767"/>
        <v>0.02698696475</v>
      </c>
      <c r="AZ442" s="126">
        <f t="shared" si="1767"/>
        <v>0.02871276826</v>
      </c>
      <c r="BA442" s="126">
        <f t="shared" si="1767"/>
        <v>0.03054893608</v>
      </c>
      <c r="BB442" s="126">
        <f t="shared" si="1767"/>
        <v>0.2446888789</v>
      </c>
      <c r="BC442" s="126">
        <f t="shared" si="1767"/>
        <v>0.1173439855</v>
      </c>
      <c r="BD442" s="126">
        <f t="shared" si="1767"/>
        <v>0.1248480774</v>
      </c>
      <c r="BE442" s="126">
        <f t="shared" si="1767"/>
        <v>0.05627395491</v>
      </c>
      <c r="BF442" s="126">
        <f t="shared" si="1767"/>
        <v>0.05987264745</v>
      </c>
      <c r="BG442" s="126">
        <f t="shared" si="1767"/>
        <v>0.06370147467</v>
      </c>
      <c r="BH442" s="126">
        <f t="shared" si="1767"/>
        <v>0.02698696475</v>
      </c>
      <c r="BI442" s="126">
        <f t="shared" si="1767"/>
        <v>0.02871276826</v>
      </c>
      <c r="BJ442" s="126">
        <f t="shared" si="1767"/>
        <v>0.03054893608</v>
      </c>
      <c r="BK442" s="126">
        <f t="shared" si="1767"/>
        <v>0.03250252596</v>
      </c>
      <c r="BL442" s="126">
        <f t="shared" si="1767"/>
        <v>0.2603366159</v>
      </c>
      <c r="BM442" s="126">
        <f t="shared" si="1767"/>
        <v>0.1248480774</v>
      </c>
      <c r="BN442" s="126">
        <f t="shared" si="1767"/>
        <v>0.1328320523</v>
      </c>
      <c r="BO442" s="126">
        <f t="shared" si="1767"/>
        <v>0.05987264745</v>
      </c>
      <c r="BP442" s="126">
        <f t="shared" si="1767"/>
        <v>0.06370147467</v>
      </c>
      <c r="BQ442" s="126">
        <f t="shared" si="1767"/>
        <v>0.06777515356</v>
      </c>
      <c r="BR442" s="126">
        <f t="shared" si="1767"/>
        <v>0.02871276826</v>
      </c>
      <c r="BS442" s="126">
        <f t="shared" si="1767"/>
        <v>0.03054893608</v>
      </c>
      <c r="BT442" s="126">
        <f t="shared" si="1767"/>
        <v>0.03250252596</v>
      </c>
      <c r="BU442" s="126">
        <f t="shared" si="1767"/>
        <v>0.03458104697</v>
      </c>
      <c r="BV442" s="126">
        <f t="shared" si="1767"/>
        <v>0.110290933</v>
      </c>
      <c r="BW442" s="126">
        <f t="shared" si="1767"/>
        <v>0.05289156461</v>
      </c>
      <c r="BX442" s="126">
        <f t="shared" si="1767"/>
        <v>0.05627395491</v>
      </c>
      <c r="BY442" s="126">
        <f t="shared" si="1767"/>
        <v>0.02536489202</v>
      </c>
      <c r="BZ442" s="126">
        <f t="shared" si="1767"/>
        <v>0.02698696475</v>
      </c>
      <c r="CA442" s="126">
        <f t="shared" si="1767"/>
        <v>0.02871276826</v>
      </c>
      <c r="CB442" s="126">
        <f t="shared" si="1767"/>
        <v>0.01216408991</v>
      </c>
      <c r="CC442" s="126">
        <f t="shared" si="1767"/>
        <v>0.01294197765</v>
      </c>
      <c r="CD442" s="126">
        <f t="shared" si="1767"/>
        <v>0.01376961094</v>
      </c>
      <c r="CE442" s="126">
        <f t="shared" si="1767"/>
        <v>0.01465017098</v>
      </c>
      <c r="CF442" s="126">
        <f t="shared" si="1767"/>
        <v>0.1173439855</v>
      </c>
      <c r="CG442" s="126">
        <f t="shared" si="1767"/>
        <v>0.05627395491</v>
      </c>
      <c r="CH442" s="126">
        <f t="shared" si="1767"/>
        <v>0.05987264745</v>
      </c>
      <c r="CI442" s="126">
        <f t="shared" si="1767"/>
        <v>0.02698696475</v>
      </c>
      <c r="CJ442" s="126">
        <f t="shared" si="1767"/>
        <v>0.02871276826</v>
      </c>
      <c r="CK442" s="126">
        <f t="shared" si="1767"/>
        <v>0.03054893608</v>
      </c>
      <c r="CL442" s="126">
        <f t="shared" si="1767"/>
        <v>0.01294197765</v>
      </c>
      <c r="CM442" s="126">
        <f t="shared" si="1767"/>
        <v>0.01376961094</v>
      </c>
      <c r="CN442" s="126">
        <f t="shared" si="1767"/>
        <v>0.01465017098</v>
      </c>
      <c r="CO442" s="126">
        <f t="shared" si="1767"/>
        <v>0.01558704242</v>
      </c>
      <c r="CP442" s="126">
        <f t="shared" si="1767"/>
        <v>0.1248480774</v>
      </c>
      <c r="CQ442" s="126">
        <f t="shared" si="1767"/>
        <v>0.05987264745</v>
      </c>
      <c r="CR442" s="126">
        <f t="shared" si="1767"/>
        <v>0.06370147467</v>
      </c>
      <c r="CS442" s="126">
        <f t="shared" si="1767"/>
        <v>0.02871276826</v>
      </c>
      <c r="CT442" s="126">
        <f t="shared" si="1767"/>
        <v>0.03054893608</v>
      </c>
      <c r="CU442" s="126">
        <f t="shared" si="1767"/>
        <v>0.03250252596</v>
      </c>
      <c r="CV442" s="126">
        <f t="shared" si="1767"/>
        <v>0.01376961094</v>
      </c>
      <c r="CW442" s="126">
        <f t="shared" si="1767"/>
        <v>0.01465017098</v>
      </c>
      <c r="CX442" s="126">
        <f t="shared" si="1767"/>
        <v>0.01558704242</v>
      </c>
      <c r="CY442" s="126">
        <f t="shared" si="1767"/>
        <v>0.01658382634</v>
      </c>
      <c r="CZ442" s="126">
        <f t="shared" si="1767"/>
        <v>0.1328320523</v>
      </c>
      <c r="DA442" s="126">
        <f t="shared" si="1767"/>
        <v>0.06370147467</v>
      </c>
      <c r="DB442" s="126">
        <f t="shared" si="1767"/>
        <v>0.06777515356</v>
      </c>
      <c r="DC442" s="126">
        <f t="shared" si="1767"/>
        <v>0.03054893608</v>
      </c>
      <c r="DD442" s="126">
        <f t="shared" si="1767"/>
        <v>0.03250252596</v>
      </c>
      <c r="DE442" s="126">
        <f t="shared" si="1767"/>
        <v>0.03458104697</v>
      </c>
      <c r="DF442" s="126">
        <f t="shared" si="1767"/>
        <v>0.01465017098</v>
      </c>
      <c r="DG442" s="126">
        <f t="shared" si="1767"/>
        <v>0.01558704242</v>
      </c>
      <c r="DH442" s="126">
        <f t="shared" si="1767"/>
        <v>0.01658382634</v>
      </c>
      <c r="DI442" s="126">
        <f t="shared" si="1767"/>
        <v>0.01764435412</v>
      </c>
      <c r="DJ442" s="126">
        <f t="shared" ref="DJ442:DS442" si="1768">$A442*OFFSET($D442,0,DJ$3)</f>
        <v>0.5</v>
      </c>
      <c r="DK442" s="126">
        <f t="shared" si="1768"/>
        <v>0.2397820163</v>
      </c>
      <c r="DL442" s="126">
        <f t="shared" si="1768"/>
        <v>0.2551159618</v>
      </c>
      <c r="DM442" s="126">
        <f t="shared" si="1768"/>
        <v>0.1149908307</v>
      </c>
      <c r="DN442" s="126">
        <f t="shared" si="1768"/>
        <v>0.1223444394</v>
      </c>
      <c r="DO442" s="126">
        <f t="shared" si="1768"/>
        <v>0.1301683079</v>
      </c>
      <c r="DP442" s="126">
        <f t="shared" si="1768"/>
        <v>0.05514546651</v>
      </c>
      <c r="DQ442" s="126">
        <f t="shared" si="1768"/>
        <v>0.05867199276</v>
      </c>
      <c r="DR442" s="126">
        <f t="shared" si="1768"/>
        <v>0.06242403868</v>
      </c>
      <c r="DS442" s="126">
        <f t="shared" si="1768"/>
        <v>0.06641602615</v>
      </c>
      <c r="DT442" s="126"/>
      <c r="DU442" s="126"/>
      <c r="DV442" s="126"/>
      <c r="DW442" s="126"/>
      <c r="DX442" s="126"/>
      <c r="DY442" s="126"/>
      <c r="DZ442" s="126"/>
      <c r="EA442" s="126"/>
      <c r="EB442" s="126"/>
      <c r="EC442" s="126"/>
      <c r="ED442" s="126"/>
      <c r="EE442" s="126"/>
      <c r="EF442" s="125">
        <f t="shared" ref="EF442:EO442" si="1769">D442*EF$3</f>
        <v>-0.002271078519</v>
      </c>
      <c r="EG442" s="125">
        <f t="shared" si="1769"/>
        <v>0.2124323699</v>
      </c>
      <c r="EH442" s="125">
        <f t="shared" si="1769"/>
        <v>0.2932785977</v>
      </c>
      <c r="EI442" s="125">
        <f t="shared" si="1769"/>
        <v>-0.08205921029</v>
      </c>
      <c r="EJ442" s="125">
        <f t="shared" si="1769"/>
        <v>0.130843415</v>
      </c>
      <c r="EK442" s="125">
        <f t="shared" si="1769"/>
        <v>-0.05839103935</v>
      </c>
      <c r="EL442" s="125">
        <f t="shared" si="1769"/>
        <v>0.03763087492</v>
      </c>
      <c r="EM442" s="125">
        <f t="shared" si="1769"/>
        <v>-0.03567927507</v>
      </c>
      <c r="EN442" s="125">
        <f t="shared" si="1769"/>
        <v>-0.04239213051</v>
      </c>
      <c r="EO442" s="125">
        <f t="shared" si="1769"/>
        <v>0.04601014418</v>
      </c>
      <c r="EP442" s="127">
        <f t="shared" si="17"/>
        <v>0.4994026681</v>
      </c>
      <c r="EQ442" s="127">
        <v>-0.01993983432938118</v>
      </c>
      <c r="ER442" s="127">
        <f t="shared" si="18"/>
        <v>0.5</v>
      </c>
      <c r="ES442" s="127">
        <f t="shared" si="19"/>
        <v>0.0000003568054433</v>
      </c>
      <c r="ET442" s="127">
        <f t="shared" si="20"/>
        <v>0.004443273578</v>
      </c>
    </row>
    <row r="443">
      <c r="A443" s="123">
        <f>'Yield Tabulations'!Z444</f>
        <v>0.4854481956</v>
      </c>
      <c r="B443" s="124">
        <f>'Yield Tabulations'!V444</f>
        <v>0.4650698603</v>
      </c>
      <c r="C443" s="124">
        <f>'Yield Tabulations'!W444</f>
        <v>0.5139664804</v>
      </c>
      <c r="D443" s="125">
        <f t="shared" si="11"/>
        <v>1</v>
      </c>
      <c r="E443" s="125">
        <f t="shared" ref="E443:M443" si="1770">POWER($B443,E$1)*POWER($C443,E$2)</f>
        <v>0.5139664804</v>
      </c>
      <c r="F443" s="125">
        <f t="shared" si="1770"/>
        <v>0.4650698603</v>
      </c>
      <c r="G443" s="125">
        <f t="shared" si="1770"/>
        <v>0.264161543</v>
      </c>
      <c r="H443" s="125">
        <f t="shared" si="1770"/>
        <v>0.2390303192</v>
      </c>
      <c r="I443" s="125">
        <f t="shared" si="1770"/>
        <v>0.2162899749</v>
      </c>
      <c r="J443" s="125">
        <f t="shared" si="1770"/>
        <v>0.1357701785</v>
      </c>
      <c r="K443" s="125">
        <f t="shared" si="1770"/>
        <v>0.1228535719</v>
      </c>
      <c r="L443" s="125">
        <f t="shared" si="1770"/>
        <v>0.1111657972</v>
      </c>
      <c r="M443" s="125">
        <f t="shared" si="1770"/>
        <v>0.1005899484</v>
      </c>
      <c r="N443" s="126">
        <f t="shared" ref="N443:DI443" si="1771">OFFSET($D443,0,N$2)*OFFSET($D443,0,N$3)</f>
        <v>1</v>
      </c>
      <c r="O443" s="126">
        <f t="shared" si="1771"/>
        <v>0.5139664804</v>
      </c>
      <c r="P443" s="126">
        <f t="shared" si="1771"/>
        <v>0.4650698603</v>
      </c>
      <c r="Q443" s="126">
        <f t="shared" si="1771"/>
        <v>0.264161543</v>
      </c>
      <c r="R443" s="126">
        <f t="shared" si="1771"/>
        <v>0.2390303192</v>
      </c>
      <c r="S443" s="126">
        <f t="shared" si="1771"/>
        <v>0.2162899749</v>
      </c>
      <c r="T443" s="126">
        <f t="shared" si="1771"/>
        <v>0.1357701785</v>
      </c>
      <c r="U443" s="126">
        <f t="shared" si="1771"/>
        <v>0.1228535719</v>
      </c>
      <c r="V443" s="126">
        <f t="shared" si="1771"/>
        <v>0.1111657972</v>
      </c>
      <c r="W443" s="126">
        <f t="shared" si="1771"/>
        <v>0.1005899484</v>
      </c>
      <c r="X443" s="126">
        <f t="shared" si="1771"/>
        <v>0.5139664804</v>
      </c>
      <c r="Y443" s="126">
        <f t="shared" si="1771"/>
        <v>0.264161543</v>
      </c>
      <c r="Z443" s="126">
        <f t="shared" si="1771"/>
        <v>0.2390303192</v>
      </c>
      <c r="AA443" s="126">
        <f t="shared" si="1771"/>
        <v>0.1357701785</v>
      </c>
      <c r="AB443" s="126">
        <f t="shared" si="1771"/>
        <v>0.1228535719</v>
      </c>
      <c r="AC443" s="126">
        <f t="shared" si="1771"/>
        <v>0.1111657972</v>
      </c>
      <c r="AD443" s="126">
        <f t="shared" si="1771"/>
        <v>0.06978132081</v>
      </c>
      <c r="AE443" s="126">
        <f t="shared" si="1771"/>
        <v>0.06314261796</v>
      </c>
      <c r="AF443" s="126">
        <f t="shared" si="1771"/>
        <v>0.05713549352</v>
      </c>
      <c r="AG443" s="126">
        <f t="shared" si="1771"/>
        <v>0.05169986176</v>
      </c>
      <c r="AH443" s="126">
        <f t="shared" si="1771"/>
        <v>0.4650698603</v>
      </c>
      <c r="AI443" s="126">
        <f t="shared" si="1771"/>
        <v>0.2390303192</v>
      </c>
      <c r="AJ443" s="126">
        <f t="shared" si="1771"/>
        <v>0.2162899749</v>
      </c>
      <c r="AK443" s="126">
        <f t="shared" si="1771"/>
        <v>0.1228535719</v>
      </c>
      <c r="AL443" s="126">
        <f t="shared" si="1771"/>
        <v>0.1111657972</v>
      </c>
      <c r="AM443" s="126">
        <f t="shared" si="1771"/>
        <v>0.1005899484</v>
      </c>
      <c r="AN443" s="126">
        <f t="shared" si="1771"/>
        <v>0.06314261796</v>
      </c>
      <c r="AO443" s="126">
        <f t="shared" si="1771"/>
        <v>0.05713549352</v>
      </c>
      <c r="AP443" s="126">
        <f t="shared" si="1771"/>
        <v>0.05169986176</v>
      </c>
      <c r="AQ443" s="126">
        <f t="shared" si="1771"/>
        <v>0.04678135326</v>
      </c>
      <c r="AR443" s="126">
        <f t="shared" si="1771"/>
        <v>0.264161543</v>
      </c>
      <c r="AS443" s="126">
        <f t="shared" si="1771"/>
        <v>0.1357701785</v>
      </c>
      <c r="AT443" s="126">
        <f t="shared" si="1771"/>
        <v>0.1228535719</v>
      </c>
      <c r="AU443" s="126">
        <f t="shared" si="1771"/>
        <v>0.06978132081</v>
      </c>
      <c r="AV443" s="126">
        <f t="shared" si="1771"/>
        <v>0.06314261796</v>
      </c>
      <c r="AW443" s="126">
        <f t="shared" si="1771"/>
        <v>0.05713549352</v>
      </c>
      <c r="AX443" s="126">
        <f t="shared" si="1771"/>
        <v>0.03586525986</v>
      </c>
      <c r="AY443" s="126">
        <f t="shared" si="1771"/>
        <v>0.03245318912</v>
      </c>
      <c r="AZ443" s="126">
        <f t="shared" si="1771"/>
        <v>0.02936572851</v>
      </c>
      <c r="BA443" s="126">
        <f t="shared" si="1771"/>
        <v>0.02657199599</v>
      </c>
      <c r="BB443" s="126">
        <f t="shared" si="1771"/>
        <v>0.2390303192</v>
      </c>
      <c r="BC443" s="126">
        <f t="shared" si="1771"/>
        <v>0.1228535719</v>
      </c>
      <c r="BD443" s="126">
        <f t="shared" si="1771"/>
        <v>0.1111657972</v>
      </c>
      <c r="BE443" s="126">
        <f t="shared" si="1771"/>
        <v>0.06314261796</v>
      </c>
      <c r="BF443" s="126">
        <f t="shared" si="1771"/>
        <v>0.05713549352</v>
      </c>
      <c r="BG443" s="126">
        <f t="shared" si="1771"/>
        <v>0.05169986176</v>
      </c>
      <c r="BH443" s="126">
        <f t="shared" si="1771"/>
        <v>0.03245318912</v>
      </c>
      <c r="BI443" s="126">
        <f t="shared" si="1771"/>
        <v>0.02936572851</v>
      </c>
      <c r="BJ443" s="126">
        <f t="shared" si="1771"/>
        <v>0.02657199599</v>
      </c>
      <c r="BK443" s="126">
        <f t="shared" si="1771"/>
        <v>0.02404404749</v>
      </c>
      <c r="BL443" s="126">
        <f t="shared" si="1771"/>
        <v>0.2162899749</v>
      </c>
      <c r="BM443" s="126">
        <f t="shared" si="1771"/>
        <v>0.1111657972</v>
      </c>
      <c r="BN443" s="126">
        <f t="shared" si="1771"/>
        <v>0.1005899484</v>
      </c>
      <c r="BO443" s="126">
        <f t="shared" si="1771"/>
        <v>0.05713549352</v>
      </c>
      <c r="BP443" s="126">
        <f t="shared" si="1771"/>
        <v>0.05169986176</v>
      </c>
      <c r="BQ443" s="126">
        <f t="shared" si="1771"/>
        <v>0.04678135326</v>
      </c>
      <c r="BR443" s="126">
        <f t="shared" si="1771"/>
        <v>0.02936572851</v>
      </c>
      <c r="BS443" s="126">
        <f t="shared" si="1771"/>
        <v>0.02657199599</v>
      </c>
      <c r="BT443" s="126">
        <f t="shared" si="1771"/>
        <v>0.02404404749</v>
      </c>
      <c r="BU443" s="126">
        <f t="shared" si="1771"/>
        <v>0.02175659742</v>
      </c>
      <c r="BV443" s="126">
        <f t="shared" si="1771"/>
        <v>0.1357701785</v>
      </c>
      <c r="BW443" s="126">
        <f t="shared" si="1771"/>
        <v>0.06978132081</v>
      </c>
      <c r="BX443" s="126">
        <f t="shared" si="1771"/>
        <v>0.06314261796</v>
      </c>
      <c r="BY443" s="126">
        <f t="shared" si="1771"/>
        <v>0.03586525986</v>
      </c>
      <c r="BZ443" s="126">
        <f t="shared" si="1771"/>
        <v>0.03245318912</v>
      </c>
      <c r="CA443" s="126">
        <f t="shared" si="1771"/>
        <v>0.02936572851</v>
      </c>
      <c r="CB443" s="126">
        <f t="shared" si="1771"/>
        <v>0.01843354138</v>
      </c>
      <c r="CC443" s="126">
        <f t="shared" si="1771"/>
        <v>0.01667985139</v>
      </c>
      <c r="CD443" s="126">
        <f t="shared" si="1771"/>
        <v>0.01509300013</v>
      </c>
      <c r="CE443" s="126">
        <f t="shared" si="1771"/>
        <v>0.01365711526</v>
      </c>
      <c r="CF443" s="126">
        <f t="shared" si="1771"/>
        <v>0.1228535719</v>
      </c>
      <c r="CG443" s="126">
        <f t="shared" si="1771"/>
        <v>0.06314261796</v>
      </c>
      <c r="CH443" s="126">
        <f t="shared" si="1771"/>
        <v>0.05713549352</v>
      </c>
      <c r="CI443" s="126">
        <f t="shared" si="1771"/>
        <v>0.03245318912</v>
      </c>
      <c r="CJ443" s="126">
        <f t="shared" si="1771"/>
        <v>0.02936572851</v>
      </c>
      <c r="CK443" s="126">
        <f t="shared" si="1771"/>
        <v>0.02657199599</v>
      </c>
      <c r="CL443" s="126">
        <f t="shared" si="1771"/>
        <v>0.01667985139</v>
      </c>
      <c r="CM443" s="126">
        <f t="shared" si="1771"/>
        <v>0.01509300013</v>
      </c>
      <c r="CN443" s="126">
        <f t="shared" si="1771"/>
        <v>0.01365711526</v>
      </c>
      <c r="CO443" s="126">
        <f t="shared" si="1771"/>
        <v>0.01235783446</v>
      </c>
      <c r="CP443" s="126">
        <f t="shared" si="1771"/>
        <v>0.1111657972</v>
      </c>
      <c r="CQ443" s="126">
        <f t="shared" si="1771"/>
        <v>0.05713549352</v>
      </c>
      <c r="CR443" s="126">
        <f t="shared" si="1771"/>
        <v>0.05169986176</v>
      </c>
      <c r="CS443" s="126">
        <f t="shared" si="1771"/>
        <v>0.02936572851</v>
      </c>
      <c r="CT443" s="126">
        <f t="shared" si="1771"/>
        <v>0.02657199599</v>
      </c>
      <c r="CU443" s="126">
        <f t="shared" si="1771"/>
        <v>0.02404404749</v>
      </c>
      <c r="CV443" s="126">
        <f t="shared" si="1771"/>
        <v>0.01509300013</v>
      </c>
      <c r="CW443" s="126">
        <f t="shared" si="1771"/>
        <v>0.01365711526</v>
      </c>
      <c r="CX443" s="126">
        <f t="shared" si="1771"/>
        <v>0.01235783446</v>
      </c>
      <c r="CY443" s="126">
        <f t="shared" si="1771"/>
        <v>0.0111821618</v>
      </c>
      <c r="CZ443" s="126">
        <f t="shared" si="1771"/>
        <v>0.1005899484</v>
      </c>
      <c r="DA443" s="126">
        <f t="shared" si="1771"/>
        <v>0.05169986176</v>
      </c>
      <c r="DB443" s="126">
        <f t="shared" si="1771"/>
        <v>0.04678135326</v>
      </c>
      <c r="DC443" s="126">
        <f t="shared" si="1771"/>
        <v>0.02657199599</v>
      </c>
      <c r="DD443" s="126">
        <f t="shared" si="1771"/>
        <v>0.02404404749</v>
      </c>
      <c r="DE443" s="126">
        <f t="shared" si="1771"/>
        <v>0.02175659742</v>
      </c>
      <c r="DF443" s="126">
        <f t="shared" si="1771"/>
        <v>0.01365711526</v>
      </c>
      <c r="DG443" s="126">
        <f t="shared" si="1771"/>
        <v>0.01235783446</v>
      </c>
      <c r="DH443" s="126">
        <f t="shared" si="1771"/>
        <v>0.0111821618</v>
      </c>
      <c r="DI443" s="126">
        <f t="shared" si="1771"/>
        <v>0.01011833772</v>
      </c>
      <c r="DJ443" s="126">
        <f t="shared" ref="DJ443:DS443" si="1772">$A443*OFFSET($D443,0,DJ$3)</f>
        <v>0.4854481956</v>
      </c>
      <c r="DK443" s="126">
        <f t="shared" si="1772"/>
        <v>0.2495041005</v>
      </c>
      <c r="DL443" s="126">
        <f t="shared" si="1772"/>
        <v>0.2257673245</v>
      </c>
      <c r="DM443" s="126">
        <f t="shared" si="1772"/>
        <v>0.1282367444</v>
      </c>
      <c r="DN443" s="126">
        <f t="shared" si="1772"/>
        <v>0.1160368372</v>
      </c>
      <c r="DO443" s="126">
        <f t="shared" si="1772"/>
        <v>0.1049975781</v>
      </c>
      <c r="DP443" s="126">
        <f t="shared" si="1772"/>
        <v>0.06590938818</v>
      </c>
      <c r="DQ443" s="126">
        <f t="shared" si="1772"/>
        <v>0.0596390448</v>
      </c>
      <c r="DR443" s="126">
        <f t="shared" si="1772"/>
        <v>0.05396523565</v>
      </c>
      <c r="DS443" s="126">
        <f t="shared" si="1772"/>
        <v>0.04883120896</v>
      </c>
      <c r="DT443" s="126"/>
      <c r="DU443" s="126"/>
      <c r="DV443" s="126"/>
      <c r="DW443" s="126"/>
      <c r="DX443" s="126"/>
      <c r="DY443" s="126"/>
      <c r="DZ443" s="126"/>
      <c r="EA443" s="126"/>
      <c r="EB443" s="126"/>
      <c r="EC443" s="126"/>
      <c r="ED443" s="126"/>
      <c r="EE443" s="126"/>
      <c r="EF443" s="125">
        <f t="shared" ref="EF443:EO443" si="1773">D443*EF$3</f>
        <v>-0.002271078519</v>
      </c>
      <c r="EG443" s="125">
        <f t="shared" si="1773"/>
        <v>0.2276716143</v>
      </c>
      <c r="EH443" s="125">
        <f t="shared" si="1773"/>
        <v>0.2673196838</v>
      </c>
      <c r="EI443" s="125">
        <f t="shared" si="1773"/>
        <v>-0.09425485264</v>
      </c>
      <c r="EJ443" s="125">
        <f t="shared" si="1773"/>
        <v>0.1278175919</v>
      </c>
      <c r="EK443" s="125">
        <f t="shared" si="1773"/>
        <v>-0.04851179461</v>
      </c>
      <c r="EL443" s="125">
        <f t="shared" si="1773"/>
        <v>0.04632430307</v>
      </c>
      <c r="EM443" s="125">
        <f t="shared" si="1773"/>
        <v>-0.03735450408</v>
      </c>
      <c r="EN443" s="125">
        <f t="shared" si="1773"/>
        <v>-0.03774631601</v>
      </c>
      <c r="EO443" s="125">
        <f t="shared" si="1773"/>
        <v>0.03484217815</v>
      </c>
      <c r="EP443" s="127">
        <f t="shared" si="17"/>
        <v>0.4838368254</v>
      </c>
      <c r="EQ443" s="127">
        <v>-0.01993983432938118</v>
      </c>
      <c r="ER443" s="127">
        <f t="shared" si="18"/>
        <v>0.4854481956</v>
      </c>
      <c r="ES443" s="127">
        <f t="shared" si="19"/>
        <v>0.000002596513869</v>
      </c>
      <c r="ET443" s="127">
        <f t="shared" si="20"/>
        <v>0.002715043591</v>
      </c>
    </row>
    <row r="444">
      <c r="A444" s="123">
        <f>'Yield Tabulations'!Z445</f>
        <v>0.4016393443</v>
      </c>
      <c r="B444" s="124">
        <f>'Yield Tabulations'!V445</f>
        <v>0.4172413793</v>
      </c>
      <c r="C444" s="124">
        <f>'Yield Tabulations'!W445</f>
        <v>0.3787878788</v>
      </c>
      <c r="D444" s="125">
        <f t="shared" si="11"/>
        <v>1</v>
      </c>
      <c r="E444" s="125">
        <f t="shared" ref="E444:M444" si="1774">POWER($B444,E$1)*POWER($C444,E$2)</f>
        <v>0.3787878788</v>
      </c>
      <c r="F444" s="125">
        <f t="shared" si="1774"/>
        <v>0.4172413793</v>
      </c>
      <c r="G444" s="125">
        <f t="shared" si="1774"/>
        <v>0.1434802571</v>
      </c>
      <c r="H444" s="125">
        <f t="shared" si="1774"/>
        <v>0.158045977</v>
      </c>
      <c r="I444" s="125">
        <f t="shared" si="1774"/>
        <v>0.1740903686</v>
      </c>
      <c r="J444" s="125">
        <f t="shared" si="1774"/>
        <v>0.05434858224</v>
      </c>
      <c r="K444" s="125">
        <f t="shared" si="1774"/>
        <v>0.05986590038</v>
      </c>
      <c r="L444" s="125">
        <f t="shared" si="1774"/>
        <v>0.06594332144</v>
      </c>
      <c r="M444" s="125">
        <f t="shared" si="1774"/>
        <v>0.07263770552</v>
      </c>
      <c r="N444" s="126">
        <f t="shared" ref="N444:DI444" si="1775">OFFSET($D444,0,N$2)*OFFSET($D444,0,N$3)</f>
        <v>1</v>
      </c>
      <c r="O444" s="126">
        <f t="shared" si="1775"/>
        <v>0.3787878788</v>
      </c>
      <c r="P444" s="126">
        <f t="shared" si="1775"/>
        <v>0.4172413793</v>
      </c>
      <c r="Q444" s="126">
        <f t="shared" si="1775"/>
        <v>0.1434802571</v>
      </c>
      <c r="R444" s="126">
        <f t="shared" si="1775"/>
        <v>0.158045977</v>
      </c>
      <c r="S444" s="126">
        <f t="shared" si="1775"/>
        <v>0.1740903686</v>
      </c>
      <c r="T444" s="126">
        <f t="shared" si="1775"/>
        <v>0.05434858224</v>
      </c>
      <c r="U444" s="126">
        <f t="shared" si="1775"/>
        <v>0.05986590038</v>
      </c>
      <c r="V444" s="126">
        <f t="shared" si="1775"/>
        <v>0.06594332144</v>
      </c>
      <c r="W444" s="126">
        <f t="shared" si="1775"/>
        <v>0.07263770552</v>
      </c>
      <c r="X444" s="126">
        <f t="shared" si="1775"/>
        <v>0.3787878788</v>
      </c>
      <c r="Y444" s="126">
        <f t="shared" si="1775"/>
        <v>0.1434802571</v>
      </c>
      <c r="Z444" s="126">
        <f t="shared" si="1775"/>
        <v>0.158045977</v>
      </c>
      <c r="AA444" s="126">
        <f t="shared" si="1775"/>
        <v>0.05434858224</v>
      </c>
      <c r="AB444" s="126">
        <f t="shared" si="1775"/>
        <v>0.05986590038</v>
      </c>
      <c r="AC444" s="126">
        <f t="shared" si="1775"/>
        <v>0.06594332144</v>
      </c>
      <c r="AD444" s="126">
        <f t="shared" si="1775"/>
        <v>0.02058658418</v>
      </c>
      <c r="AE444" s="126">
        <f t="shared" si="1775"/>
        <v>0.02267647742</v>
      </c>
      <c r="AF444" s="126">
        <f t="shared" si="1775"/>
        <v>0.02497853085</v>
      </c>
      <c r="AG444" s="126">
        <f t="shared" si="1775"/>
        <v>0.0275142824</v>
      </c>
      <c r="AH444" s="126">
        <f t="shared" si="1775"/>
        <v>0.4172413793</v>
      </c>
      <c r="AI444" s="126">
        <f t="shared" si="1775"/>
        <v>0.158045977</v>
      </c>
      <c r="AJ444" s="126">
        <f t="shared" si="1775"/>
        <v>0.1740903686</v>
      </c>
      <c r="AK444" s="126">
        <f t="shared" si="1775"/>
        <v>0.05986590038</v>
      </c>
      <c r="AL444" s="126">
        <f t="shared" si="1775"/>
        <v>0.06594332144</v>
      </c>
      <c r="AM444" s="126">
        <f t="shared" si="1775"/>
        <v>0.07263770552</v>
      </c>
      <c r="AN444" s="126">
        <f t="shared" si="1775"/>
        <v>0.02267647742</v>
      </c>
      <c r="AO444" s="126">
        <f t="shared" si="1775"/>
        <v>0.02497853085</v>
      </c>
      <c r="AP444" s="126">
        <f t="shared" si="1775"/>
        <v>0.0275142824</v>
      </c>
      <c r="AQ444" s="126">
        <f t="shared" si="1775"/>
        <v>0.03030745644</v>
      </c>
      <c r="AR444" s="126">
        <f t="shared" si="1775"/>
        <v>0.1434802571</v>
      </c>
      <c r="AS444" s="126">
        <f t="shared" si="1775"/>
        <v>0.05434858224</v>
      </c>
      <c r="AT444" s="126">
        <f t="shared" si="1775"/>
        <v>0.05986590038</v>
      </c>
      <c r="AU444" s="126">
        <f t="shared" si="1775"/>
        <v>0.02058658418</v>
      </c>
      <c r="AV444" s="126">
        <f t="shared" si="1775"/>
        <v>0.02267647742</v>
      </c>
      <c r="AW444" s="126">
        <f t="shared" si="1775"/>
        <v>0.02497853085</v>
      </c>
      <c r="AX444" s="126">
        <f t="shared" si="1775"/>
        <v>0.007797948554</v>
      </c>
      <c r="AY444" s="126">
        <f t="shared" si="1775"/>
        <v>0.008589574779</v>
      </c>
      <c r="AZ444" s="126">
        <f t="shared" si="1775"/>
        <v>0.009461564716</v>
      </c>
      <c r="BA444" s="126">
        <f t="shared" si="1775"/>
        <v>0.01042207666</v>
      </c>
      <c r="BB444" s="126">
        <f t="shared" si="1775"/>
        <v>0.158045977</v>
      </c>
      <c r="BC444" s="126">
        <f t="shared" si="1775"/>
        <v>0.05986590038</v>
      </c>
      <c r="BD444" s="126">
        <f t="shared" si="1775"/>
        <v>0.06594332144</v>
      </c>
      <c r="BE444" s="126">
        <f t="shared" si="1775"/>
        <v>0.02267647742</v>
      </c>
      <c r="BF444" s="126">
        <f t="shared" si="1775"/>
        <v>0.02497853085</v>
      </c>
      <c r="BG444" s="126">
        <f t="shared" si="1775"/>
        <v>0.0275142824</v>
      </c>
      <c r="BH444" s="126">
        <f t="shared" si="1775"/>
        <v>0.008589574779</v>
      </c>
      <c r="BI444" s="126">
        <f t="shared" si="1775"/>
        <v>0.009461564716</v>
      </c>
      <c r="BJ444" s="126">
        <f t="shared" si="1775"/>
        <v>0.01042207666</v>
      </c>
      <c r="BK444" s="126">
        <f t="shared" si="1775"/>
        <v>0.01148009714</v>
      </c>
      <c r="BL444" s="126">
        <f t="shared" si="1775"/>
        <v>0.1740903686</v>
      </c>
      <c r="BM444" s="126">
        <f t="shared" si="1775"/>
        <v>0.06594332144</v>
      </c>
      <c r="BN444" s="126">
        <f t="shared" si="1775"/>
        <v>0.07263770552</v>
      </c>
      <c r="BO444" s="126">
        <f t="shared" si="1775"/>
        <v>0.02497853085</v>
      </c>
      <c r="BP444" s="126">
        <f t="shared" si="1775"/>
        <v>0.0275142824</v>
      </c>
      <c r="BQ444" s="126">
        <f t="shared" si="1775"/>
        <v>0.03030745644</v>
      </c>
      <c r="BR444" s="126">
        <f t="shared" si="1775"/>
        <v>0.009461564716</v>
      </c>
      <c r="BS444" s="126">
        <f t="shared" si="1775"/>
        <v>0.01042207666</v>
      </c>
      <c r="BT444" s="126">
        <f t="shared" si="1775"/>
        <v>0.01148009714</v>
      </c>
      <c r="BU444" s="126">
        <f t="shared" si="1775"/>
        <v>0.01264552493</v>
      </c>
      <c r="BV444" s="126">
        <f t="shared" si="1775"/>
        <v>0.05434858224</v>
      </c>
      <c r="BW444" s="126">
        <f t="shared" si="1775"/>
        <v>0.02058658418</v>
      </c>
      <c r="BX444" s="126">
        <f t="shared" si="1775"/>
        <v>0.02267647742</v>
      </c>
      <c r="BY444" s="126">
        <f t="shared" si="1775"/>
        <v>0.007797948554</v>
      </c>
      <c r="BZ444" s="126">
        <f t="shared" si="1775"/>
        <v>0.008589574779</v>
      </c>
      <c r="CA444" s="126">
        <f t="shared" si="1775"/>
        <v>0.009461564716</v>
      </c>
      <c r="CB444" s="126">
        <f t="shared" si="1775"/>
        <v>0.002953768392</v>
      </c>
      <c r="CC444" s="126">
        <f t="shared" si="1775"/>
        <v>0.00325362681</v>
      </c>
      <c r="CD444" s="126">
        <f t="shared" si="1775"/>
        <v>0.003583926029</v>
      </c>
      <c r="CE444" s="126">
        <f t="shared" si="1775"/>
        <v>0.003947756312</v>
      </c>
      <c r="CF444" s="126">
        <f t="shared" si="1775"/>
        <v>0.05986590038</v>
      </c>
      <c r="CG444" s="126">
        <f t="shared" si="1775"/>
        <v>0.02267647742</v>
      </c>
      <c r="CH444" s="126">
        <f t="shared" si="1775"/>
        <v>0.02497853085</v>
      </c>
      <c r="CI444" s="126">
        <f t="shared" si="1775"/>
        <v>0.008589574779</v>
      </c>
      <c r="CJ444" s="126">
        <f t="shared" si="1775"/>
        <v>0.009461564716</v>
      </c>
      <c r="CK444" s="126">
        <f t="shared" si="1775"/>
        <v>0.01042207666</v>
      </c>
      <c r="CL444" s="126">
        <f t="shared" si="1775"/>
        <v>0.00325362681</v>
      </c>
      <c r="CM444" s="126">
        <f t="shared" si="1775"/>
        <v>0.003583926029</v>
      </c>
      <c r="CN444" s="126">
        <f t="shared" si="1775"/>
        <v>0.003947756312</v>
      </c>
      <c r="CO444" s="126">
        <f t="shared" si="1775"/>
        <v>0.004348521643</v>
      </c>
      <c r="CP444" s="126">
        <f t="shared" si="1775"/>
        <v>0.06594332144</v>
      </c>
      <c r="CQ444" s="126">
        <f t="shared" si="1775"/>
        <v>0.02497853085</v>
      </c>
      <c r="CR444" s="126">
        <f t="shared" si="1775"/>
        <v>0.0275142824</v>
      </c>
      <c r="CS444" s="126">
        <f t="shared" si="1775"/>
        <v>0.009461564716</v>
      </c>
      <c r="CT444" s="126">
        <f t="shared" si="1775"/>
        <v>0.01042207666</v>
      </c>
      <c r="CU444" s="126">
        <f t="shared" si="1775"/>
        <v>0.01148009714</v>
      </c>
      <c r="CV444" s="126">
        <f t="shared" si="1775"/>
        <v>0.003583926029</v>
      </c>
      <c r="CW444" s="126">
        <f t="shared" si="1775"/>
        <v>0.003947756312</v>
      </c>
      <c r="CX444" s="126">
        <f t="shared" si="1775"/>
        <v>0.004348521643</v>
      </c>
      <c r="CY444" s="126">
        <f t="shared" si="1775"/>
        <v>0.004789971564</v>
      </c>
      <c r="CZ444" s="126">
        <f t="shared" si="1775"/>
        <v>0.07263770552</v>
      </c>
      <c r="DA444" s="126">
        <f t="shared" si="1775"/>
        <v>0.0275142824</v>
      </c>
      <c r="DB444" s="126">
        <f t="shared" si="1775"/>
        <v>0.03030745644</v>
      </c>
      <c r="DC444" s="126">
        <f t="shared" si="1775"/>
        <v>0.01042207666</v>
      </c>
      <c r="DD444" s="126">
        <f t="shared" si="1775"/>
        <v>0.01148009714</v>
      </c>
      <c r="DE444" s="126">
        <f t="shared" si="1775"/>
        <v>0.01264552493</v>
      </c>
      <c r="DF444" s="126">
        <f t="shared" si="1775"/>
        <v>0.003947756312</v>
      </c>
      <c r="DG444" s="126">
        <f t="shared" si="1775"/>
        <v>0.004348521643</v>
      </c>
      <c r="DH444" s="126">
        <f t="shared" si="1775"/>
        <v>0.004789971564</v>
      </c>
      <c r="DI444" s="126">
        <f t="shared" si="1775"/>
        <v>0.005276236264</v>
      </c>
      <c r="DJ444" s="126">
        <f t="shared" ref="DJ444:DS444" si="1776">$A444*OFFSET($D444,0,DJ$3)</f>
        <v>0.4016393443</v>
      </c>
      <c r="DK444" s="126">
        <f t="shared" si="1776"/>
        <v>0.1521361153</v>
      </c>
      <c r="DL444" s="126">
        <f t="shared" si="1776"/>
        <v>0.167580554</v>
      </c>
      <c r="DM444" s="126">
        <f t="shared" si="1776"/>
        <v>0.05762731638</v>
      </c>
      <c r="DN444" s="126">
        <f t="shared" si="1776"/>
        <v>0.06347748257</v>
      </c>
      <c r="DO444" s="126">
        <f t="shared" si="1776"/>
        <v>0.06992154149</v>
      </c>
      <c r="DP444" s="126">
        <f t="shared" si="1776"/>
        <v>0.02182852893</v>
      </c>
      <c r="DQ444" s="126">
        <f t="shared" si="1776"/>
        <v>0.02404450097</v>
      </c>
      <c r="DR444" s="126">
        <f t="shared" si="1776"/>
        <v>0.02648543238</v>
      </c>
      <c r="DS444" s="126">
        <f t="shared" si="1776"/>
        <v>0.02917416041</v>
      </c>
      <c r="DT444" s="126"/>
      <c r="DU444" s="126"/>
      <c r="DV444" s="126"/>
      <c r="DW444" s="126"/>
      <c r="DX444" s="126"/>
      <c r="DY444" s="126"/>
      <c r="DZ444" s="126"/>
      <c r="EA444" s="126"/>
      <c r="EB444" s="126"/>
      <c r="EC444" s="126"/>
      <c r="ED444" s="126"/>
      <c r="EE444" s="126"/>
      <c r="EF444" s="125">
        <f t="shared" ref="EF444:EO444" si="1777">D444*EF$3</f>
        <v>-0.002271078519</v>
      </c>
      <c r="EG444" s="125">
        <f t="shared" si="1777"/>
        <v>0.1677915801</v>
      </c>
      <c r="EH444" s="125">
        <f t="shared" si="1777"/>
        <v>0.2398281271</v>
      </c>
      <c r="EI444" s="125">
        <f t="shared" si="1777"/>
        <v>-0.0511948497</v>
      </c>
      <c r="EJ444" s="125">
        <f t="shared" si="1777"/>
        <v>0.08451252652</v>
      </c>
      <c r="EK444" s="125">
        <f t="shared" si="1777"/>
        <v>-0.03904682224</v>
      </c>
      <c r="EL444" s="125">
        <f t="shared" si="1777"/>
        <v>0.01854354338</v>
      </c>
      <c r="EM444" s="125">
        <f t="shared" si="1777"/>
        <v>-0.01820265366</v>
      </c>
      <c r="EN444" s="125">
        <f t="shared" si="1777"/>
        <v>-0.02239103675</v>
      </c>
      <c r="EO444" s="125">
        <f t="shared" si="1777"/>
        <v>0.02516012699</v>
      </c>
      <c r="EP444" s="127">
        <f t="shared" si="17"/>
        <v>0.4027294632</v>
      </c>
      <c r="EQ444" s="127">
        <v>-0.01993983432938118</v>
      </c>
      <c r="ER444" s="127">
        <f t="shared" si="18"/>
        <v>0.4016393443</v>
      </c>
      <c r="ES444" s="127">
        <f t="shared" si="19"/>
        <v>0.00000118835932</v>
      </c>
      <c r="ET444" s="127">
        <f t="shared" si="20"/>
        <v>0.001005065698</v>
      </c>
    </row>
    <row r="445">
      <c r="A445" s="123">
        <f>'Yield Tabulations'!Z446</f>
        <v>0.54</v>
      </c>
      <c r="B445" s="124">
        <f>'Yield Tabulations'!V446</f>
        <v>0.5962059621</v>
      </c>
      <c r="C445" s="124">
        <f>'Yield Tabulations'!W446</f>
        <v>0.4254143646</v>
      </c>
      <c r="D445" s="125">
        <f t="shared" si="11"/>
        <v>1</v>
      </c>
      <c r="E445" s="125">
        <f t="shared" ref="E445:M445" si="1778">POWER($B445,E$1)*POWER($C445,E$2)</f>
        <v>0.4254143646</v>
      </c>
      <c r="F445" s="125">
        <f t="shared" si="1778"/>
        <v>0.5962059621</v>
      </c>
      <c r="G445" s="125">
        <f t="shared" si="1778"/>
        <v>0.1809773816</v>
      </c>
      <c r="H445" s="125">
        <f t="shared" si="1778"/>
        <v>0.2536345805</v>
      </c>
      <c r="I445" s="125">
        <f t="shared" si="1778"/>
        <v>0.3554615492</v>
      </c>
      <c r="J445" s="125">
        <f t="shared" si="1778"/>
        <v>0.07699037783</v>
      </c>
      <c r="K445" s="125">
        <f t="shared" si="1778"/>
        <v>0.1078997939</v>
      </c>
      <c r="L445" s="125">
        <f t="shared" si="1778"/>
        <v>0.1512184491</v>
      </c>
      <c r="M445" s="125">
        <f t="shared" si="1778"/>
        <v>0.2119282949</v>
      </c>
      <c r="N445" s="126">
        <f t="shared" ref="N445:DI445" si="1779">OFFSET($D445,0,N$2)*OFFSET($D445,0,N$3)</f>
        <v>1</v>
      </c>
      <c r="O445" s="126">
        <f t="shared" si="1779"/>
        <v>0.4254143646</v>
      </c>
      <c r="P445" s="126">
        <f t="shared" si="1779"/>
        <v>0.5962059621</v>
      </c>
      <c r="Q445" s="126">
        <f t="shared" si="1779"/>
        <v>0.1809773816</v>
      </c>
      <c r="R445" s="126">
        <f t="shared" si="1779"/>
        <v>0.2536345805</v>
      </c>
      <c r="S445" s="126">
        <f t="shared" si="1779"/>
        <v>0.3554615492</v>
      </c>
      <c r="T445" s="126">
        <f t="shared" si="1779"/>
        <v>0.07699037783</v>
      </c>
      <c r="U445" s="126">
        <f t="shared" si="1779"/>
        <v>0.1078997939</v>
      </c>
      <c r="V445" s="126">
        <f t="shared" si="1779"/>
        <v>0.1512184491</v>
      </c>
      <c r="W445" s="126">
        <f t="shared" si="1779"/>
        <v>0.2119282949</v>
      </c>
      <c r="X445" s="126">
        <f t="shared" si="1779"/>
        <v>0.4254143646</v>
      </c>
      <c r="Y445" s="126">
        <f t="shared" si="1779"/>
        <v>0.1809773816</v>
      </c>
      <c r="Z445" s="126">
        <f t="shared" si="1779"/>
        <v>0.2536345805</v>
      </c>
      <c r="AA445" s="126">
        <f t="shared" si="1779"/>
        <v>0.07699037783</v>
      </c>
      <c r="AB445" s="126">
        <f t="shared" si="1779"/>
        <v>0.1078997939</v>
      </c>
      <c r="AC445" s="126">
        <f t="shared" si="1779"/>
        <v>0.1512184491</v>
      </c>
      <c r="AD445" s="126">
        <f t="shared" si="1779"/>
        <v>0.03275281267</v>
      </c>
      <c r="AE445" s="126">
        <f t="shared" si="1779"/>
        <v>0.04590212228</v>
      </c>
      <c r="AF445" s="126">
        <f t="shared" si="1779"/>
        <v>0.06433050045</v>
      </c>
      <c r="AG445" s="126">
        <f t="shared" si="1779"/>
        <v>0.09015734093</v>
      </c>
      <c r="AH445" s="126">
        <f t="shared" si="1779"/>
        <v>0.5962059621</v>
      </c>
      <c r="AI445" s="126">
        <f t="shared" si="1779"/>
        <v>0.2536345805</v>
      </c>
      <c r="AJ445" s="126">
        <f t="shared" si="1779"/>
        <v>0.3554615492</v>
      </c>
      <c r="AK445" s="126">
        <f t="shared" si="1779"/>
        <v>0.1078997939</v>
      </c>
      <c r="AL445" s="126">
        <f t="shared" si="1779"/>
        <v>0.1512184491</v>
      </c>
      <c r="AM445" s="126">
        <f t="shared" si="1779"/>
        <v>0.2119282949</v>
      </c>
      <c r="AN445" s="126">
        <f t="shared" si="1779"/>
        <v>0.04590212228</v>
      </c>
      <c r="AO445" s="126">
        <f t="shared" si="1779"/>
        <v>0.06433050045</v>
      </c>
      <c r="AP445" s="126">
        <f t="shared" si="1779"/>
        <v>0.09015734093</v>
      </c>
      <c r="AQ445" s="126">
        <f t="shared" si="1779"/>
        <v>0.126352913</v>
      </c>
      <c r="AR445" s="126">
        <f t="shared" si="1779"/>
        <v>0.1809773816</v>
      </c>
      <c r="AS445" s="126">
        <f t="shared" si="1779"/>
        <v>0.07699037783</v>
      </c>
      <c r="AT445" s="126">
        <f t="shared" si="1779"/>
        <v>0.1078997939</v>
      </c>
      <c r="AU445" s="126">
        <f t="shared" si="1779"/>
        <v>0.03275281267</v>
      </c>
      <c r="AV445" s="126">
        <f t="shared" si="1779"/>
        <v>0.04590212228</v>
      </c>
      <c r="AW445" s="126">
        <f t="shared" si="1779"/>
        <v>0.06433050045</v>
      </c>
      <c r="AX445" s="126">
        <f t="shared" si="1779"/>
        <v>0.01393351699</v>
      </c>
      <c r="AY445" s="126">
        <f t="shared" si="1779"/>
        <v>0.01952742219</v>
      </c>
      <c r="AZ445" s="126">
        <f t="shared" si="1779"/>
        <v>0.02736711898</v>
      </c>
      <c r="BA445" s="126">
        <f t="shared" si="1779"/>
        <v>0.03835422791</v>
      </c>
      <c r="BB445" s="126">
        <f t="shared" si="1779"/>
        <v>0.2536345805</v>
      </c>
      <c r="BC445" s="126">
        <f t="shared" si="1779"/>
        <v>0.1078997939</v>
      </c>
      <c r="BD445" s="126">
        <f t="shared" si="1779"/>
        <v>0.1512184491</v>
      </c>
      <c r="BE445" s="126">
        <f t="shared" si="1779"/>
        <v>0.04590212228</v>
      </c>
      <c r="BF445" s="126">
        <f t="shared" si="1779"/>
        <v>0.06433050045</v>
      </c>
      <c r="BG445" s="126">
        <f t="shared" si="1779"/>
        <v>0.09015734093</v>
      </c>
      <c r="BH445" s="126">
        <f t="shared" si="1779"/>
        <v>0.01952742219</v>
      </c>
      <c r="BI445" s="126">
        <f t="shared" si="1779"/>
        <v>0.02736711898</v>
      </c>
      <c r="BJ445" s="126">
        <f t="shared" si="1779"/>
        <v>0.03835422791</v>
      </c>
      <c r="BK445" s="126">
        <f t="shared" si="1779"/>
        <v>0.05375234419</v>
      </c>
      <c r="BL445" s="126">
        <f t="shared" si="1779"/>
        <v>0.3554615492</v>
      </c>
      <c r="BM445" s="126">
        <f t="shared" si="1779"/>
        <v>0.1512184491</v>
      </c>
      <c r="BN445" s="126">
        <f t="shared" si="1779"/>
        <v>0.2119282949</v>
      </c>
      <c r="BO445" s="126">
        <f t="shared" si="1779"/>
        <v>0.06433050045</v>
      </c>
      <c r="BP445" s="126">
        <f t="shared" si="1779"/>
        <v>0.09015734093</v>
      </c>
      <c r="BQ445" s="126">
        <f t="shared" si="1779"/>
        <v>0.126352913</v>
      </c>
      <c r="BR445" s="126">
        <f t="shared" si="1779"/>
        <v>0.02736711898</v>
      </c>
      <c r="BS445" s="126">
        <f t="shared" si="1779"/>
        <v>0.03835422791</v>
      </c>
      <c r="BT445" s="126">
        <f t="shared" si="1779"/>
        <v>0.05375234419</v>
      </c>
      <c r="BU445" s="126">
        <f t="shared" si="1779"/>
        <v>0.07533236003</v>
      </c>
      <c r="BV445" s="126">
        <f t="shared" si="1779"/>
        <v>0.07699037783</v>
      </c>
      <c r="BW445" s="126">
        <f t="shared" si="1779"/>
        <v>0.03275281267</v>
      </c>
      <c r="BX445" s="126">
        <f t="shared" si="1779"/>
        <v>0.04590212228</v>
      </c>
      <c r="BY445" s="126">
        <f t="shared" si="1779"/>
        <v>0.01393351699</v>
      </c>
      <c r="BZ445" s="126">
        <f t="shared" si="1779"/>
        <v>0.01952742219</v>
      </c>
      <c r="CA445" s="126">
        <f t="shared" si="1779"/>
        <v>0.02736711898</v>
      </c>
      <c r="CB445" s="126">
        <f t="shared" si="1779"/>
        <v>0.005927518278</v>
      </c>
      <c r="CC445" s="126">
        <f t="shared" si="1779"/>
        <v>0.008307245902</v>
      </c>
      <c r="CD445" s="126">
        <f t="shared" si="1779"/>
        <v>0.01164236553</v>
      </c>
      <c r="CE445" s="126">
        <f t="shared" si="1779"/>
        <v>0.0163164395</v>
      </c>
      <c r="CF445" s="126">
        <f t="shared" si="1779"/>
        <v>0.1078997939</v>
      </c>
      <c r="CG445" s="126">
        <f t="shared" si="1779"/>
        <v>0.04590212228</v>
      </c>
      <c r="CH445" s="126">
        <f t="shared" si="1779"/>
        <v>0.06433050045</v>
      </c>
      <c r="CI445" s="126">
        <f t="shared" si="1779"/>
        <v>0.01952742219</v>
      </c>
      <c r="CJ445" s="126">
        <f t="shared" si="1779"/>
        <v>0.02736711898</v>
      </c>
      <c r="CK445" s="126">
        <f t="shared" si="1779"/>
        <v>0.03835422791</v>
      </c>
      <c r="CL445" s="126">
        <f t="shared" si="1779"/>
        <v>0.008307245902</v>
      </c>
      <c r="CM445" s="126">
        <f t="shared" si="1779"/>
        <v>0.01164236553</v>
      </c>
      <c r="CN445" s="126">
        <f t="shared" si="1779"/>
        <v>0.0163164395</v>
      </c>
      <c r="CO445" s="126">
        <f t="shared" si="1779"/>
        <v>0.02286701935</v>
      </c>
      <c r="CP445" s="126">
        <f t="shared" si="1779"/>
        <v>0.1512184491</v>
      </c>
      <c r="CQ445" s="126">
        <f t="shared" si="1779"/>
        <v>0.06433050045</v>
      </c>
      <c r="CR445" s="126">
        <f t="shared" si="1779"/>
        <v>0.09015734093</v>
      </c>
      <c r="CS445" s="126">
        <f t="shared" si="1779"/>
        <v>0.02736711898</v>
      </c>
      <c r="CT445" s="126">
        <f t="shared" si="1779"/>
        <v>0.03835422791</v>
      </c>
      <c r="CU445" s="126">
        <f t="shared" si="1779"/>
        <v>0.05375234419</v>
      </c>
      <c r="CV445" s="126">
        <f t="shared" si="1779"/>
        <v>0.01164236553</v>
      </c>
      <c r="CW445" s="126">
        <f t="shared" si="1779"/>
        <v>0.0163164395</v>
      </c>
      <c r="CX445" s="126">
        <f t="shared" si="1779"/>
        <v>0.02286701935</v>
      </c>
      <c r="CY445" s="126">
        <f t="shared" si="1779"/>
        <v>0.03204746808</v>
      </c>
      <c r="CZ445" s="126">
        <f t="shared" si="1779"/>
        <v>0.2119282949</v>
      </c>
      <c r="DA445" s="126">
        <f t="shared" si="1779"/>
        <v>0.09015734093</v>
      </c>
      <c r="DB445" s="126">
        <f t="shared" si="1779"/>
        <v>0.126352913</v>
      </c>
      <c r="DC445" s="126">
        <f t="shared" si="1779"/>
        <v>0.03835422791</v>
      </c>
      <c r="DD445" s="126">
        <f t="shared" si="1779"/>
        <v>0.05375234419</v>
      </c>
      <c r="DE445" s="126">
        <f t="shared" si="1779"/>
        <v>0.07533236003</v>
      </c>
      <c r="DF445" s="126">
        <f t="shared" si="1779"/>
        <v>0.0163164395</v>
      </c>
      <c r="DG445" s="126">
        <f t="shared" si="1779"/>
        <v>0.02286701935</v>
      </c>
      <c r="DH445" s="126">
        <f t="shared" si="1779"/>
        <v>0.03204746808</v>
      </c>
      <c r="DI445" s="126">
        <f t="shared" si="1779"/>
        <v>0.04491360218</v>
      </c>
      <c r="DJ445" s="126">
        <f t="shared" ref="DJ445:DS445" si="1780">$A445*OFFSET($D445,0,DJ$3)</f>
        <v>0.54</v>
      </c>
      <c r="DK445" s="126">
        <f t="shared" si="1780"/>
        <v>0.2297237569</v>
      </c>
      <c r="DL445" s="126">
        <f t="shared" si="1780"/>
        <v>0.3219512195</v>
      </c>
      <c r="DM445" s="126">
        <f t="shared" si="1780"/>
        <v>0.09772778609</v>
      </c>
      <c r="DN445" s="126">
        <f t="shared" si="1780"/>
        <v>0.1369626735</v>
      </c>
      <c r="DO445" s="126">
        <f t="shared" si="1780"/>
        <v>0.1919492366</v>
      </c>
      <c r="DP445" s="126">
        <f t="shared" si="1780"/>
        <v>0.04157480403</v>
      </c>
      <c r="DQ445" s="126">
        <f t="shared" si="1780"/>
        <v>0.05826588872</v>
      </c>
      <c r="DR445" s="126">
        <f t="shared" si="1780"/>
        <v>0.08165796252</v>
      </c>
      <c r="DS445" s="126">
        <f t="shared" si="1780"/>
        <v>0.1144412793</v>
      </c>
      <c r="DT445" s="126"/>
      <c r="DU445" s="126"/>
      <c r="DV445" s="126"/>
      <c r="DW445" s="126"/>
      <c r="DX445" s="126"/>
      <c r="DY445" s="126"/>
      <c r="DZ445" s="126"/>
      <c r="EA445" s="126"/>
      <c r="EB445" s="126"/>
      <c r="EC445" s="126"/>
      <c r="ED445" s="126"/>
      <c r="EE445" s="126"/>
      <c r="EF445" s="125">
        <f t="shared" ref="EF445:EO445" si="1781">D445*EF$3</f>
        <v>-0.002271078519</v>
      </c>
      <c r="EG445" s="125">
        <f t="shared" si="1781"/>
        <v>0.1884457038</v>
      </c>
      <c r="EH445" s="125">
        <f t="shared" si="1781"/>
        <v>0.3426960181</v>
      </c>
      <c r="EI445" s="125">
        <f t="shared" si="1781"/>
        <v>-0.06457410963</v>
      </c>
      <c r="EJ445" s="125">
        <f t="shared" si="1781"/>
        <v>0.1356269841</v>
      </c>
      <c r="EK445" s="125">
        <f t="shared" si="1781"/>
        <v>-0.07972666172</v>
      </c>
      <c r="EL445" s="125">
        <f t="shared" si="1781"/>
        <v>0.02626884368</v>
      </c>
      <c r="EM445" s="125">
        <f t="shared" si="1781"/>
        <v>-0.03280770132</v>
      </c>
      <c r="EN445" s="125">
        <f t="shared" si="1781"/>
        <v>-0.05134618302</v>
      </c>
      <c r="EO445" s="125">
        <f t="shared" si="1781"/>
        <v>0.07340736845</v>
      </c>
      <c r="EP445" s="127">
        <f t="shared" si="17"/>
        <v>0.535719184</v>
      </c>
      <c r="EQ445" s="127">
        <v>-0.01993983432938118</v>
      </c>
      <c r="ER445" s="127">
        <f t="shared" si="18"/>
        <v>0.54</v>
      </c>
      <c r="ES445" s="127">
        <f t="shared" si="19"/>
        <v>0.00001832538582</v>
      </c>
      <c r="ET445" s="127">
        <f t="shared" si="20"/>
        <v>0.01137590435</v>
      </c>
    </row>
    <row r="446">
      <c r="A446" s="123">
        <f>'Yield Tabulations'!Z447</f>
        <v>0.4492131617</v>
      </c>
      <c r="B446" s="124">
        <f>'Yield Tabulations'!V447</f>
        <v>0.4106382979</v>
      </c>
      <c r="C446" s="124">
        <f>'Yield Tabulations'!W447</f>
        <v>0.5283842795</v>
      </c>
      <c r="D446" s="125">
        <f t="shared" si="11"/>
        <v>1</v>
      </c>
      <c r="E446" s="125">
        <f t="shared" ref="E446:M446" si="1782">POWER($B446,E$1)*POWER($C446,E$2)</f>
        <v>0.5283842795</v>
      </c>
      <c r="F446" s="125">
        <f t="shared" si="1782"/>
        <v>0.4106382979</v>
      </c>
      <c r="G446" s="125">
        <f t="shared" si="1782"/>
        <v>0.2791899468</v>
      </c>
      <c r="H446" s="125">
        <f t="shared" si="1782"/>
        <v>0.2169748211</v>
      </c>
      <c r="I446" s="125">
        <f t="shared" si="1782"/>
        <v>0.1686238117</v>
      </c>
      <c r="J446" s="125">
        <f t="shared" si="1782"/>
        <v>0.1475195789</v>
      </c>
      <c r="K446" s="125">
        <f t="shared" si="1782"/>
        <v>0.1146460845</v>
      </c>
      <c r="L446" s="125">
        <f t="shared" si="1782"/>
        <v>0.08909817124</v>
      </c>
      <c r="M446" s="125">
        <f t="shared" si="1782"/>
        <v>0.06924339501</v>
      </c>
      <c r="N446" s="126">
        <f t="shared" ref="N446:DI446" si="1783">OFFSET($D446,0,N$2)*OFFSET($D446,0,N$3)</f>
        <v>1</v>
      </c>
      <c r="O446" s="126">
        <f t="shared" si="1783"/>
        <v>0.5283842795</v>
      </c>
      <c r="P446" s="126">
        <f t="shared" si="1783"/>
        <v>0.4106382979</v>
      </c>
      <c r="Q446" s="126">
        <f t="shared" si="1783"/>
        <v>0.2791899468</v>
      </c>
      <c r="R446" s="126">
        <f t="shared" si="1783"/>
        <v>0.2169748211</v>
      </c>
      <c r="S446" s="126">
        <f t="shared" si="1783"/>
        <v>0.1686238117</v>
      </c>
      <c r="T446" s="126">
        <f t="shared" si="1783"/>
        <v>0.1475195789</v>
      </c>
      <c r="U446" s="126">
        <f t="shared" si="1783"/>
        <v>0.1146460845</v>
      </c>
      <c r="V446" s="126">
        <f t="shared" si="1783"/>
        <v>0.08909817124</v>
      </c>
      <c r="W446" s="126">
        <f t="shared" si="1783"/>
        <v>0.06924339501</v>
      </c>
      <c r="X446" s="126">
        <f t="shared" si="1783"/>
        <v>0.5283842795</v>
      </c>
      <c r="Y446" s="126">
        <f t="shared" si="1783"/>
        <v>0.2791899468</v>
      </c>
      <c r="Z446" s="126">
        <f t="shared" si="1783"/>
        <v>0.2169748211</v>
      </c>
      <c r="AA446" s="126">
        <f t="shared" si="1783"/>
        <v>0.1475195789</v>
      </c>
      <c r="AB446" s="126">
        <f t="shared" si="1783"/>
        <v>0.1146460845</v>
      </c>
      <c r="AC446" s="126">
        <f t="shared" si="1783"/>
        <v>0.08909817124</v>
      </c>
      <c r="AD446" s="126">
        <f t="shared" si="1783"/>
        <v>0.07794702639</v>
      </c>
      <c r="AE446" s="126">
        <f t="shared" si="1783"/>
        <v>0.06057718877</v>
      </c>
      <c r="AF446" s="126">
        <f t="shared" si="1783"/>
        <v>0.04707807301</v>
      </c>
      <c r="AG446" s="126">
        <f t="shared" si="1783"/>
        <v>0.03658712138</v>
      </c>
      <c r="AH446" s="126">
        <f t="shared" si="1783"/>
        <v>0.4106382979</v>
      </c>
      <c r="AI446" s="126">
        <f t="shared" si="1783"/>
        <v>0.2169748211</v>
      </c>
      <c r="AJ446" s="126">
        <f t="shared" si="1783"/>
        <v>0.1686238117</v>
      </c>
      <c r="AK446" s="126">
        <f t="shared" si="1783"/>
        <v>0.1146460845</v>
      </c>
      <c r="AL446" s="126">
        <f t="shared" si="1783"/>
        <v>0.08909817124</v>
      </c>
      <c r="AM446" s="126">
        <f t="shared" si="1783"/>
        <v>0.06924339501</v>
      </c>
      <c r="AN446" s="126">
        <f t="shared" si="1783"/>
        <v>0.06057718877</v>
      </c>
      <c r="AO446" s="126">
        <f t="shared" si="1783"/>
        <v>0.04707807301</v>
      </c>
      <c r="AP446" s="126">
        <f t="shared" si="1783"/>
        <v>0.03658712138</v>
      </c>
      <c r="AQ446" s="126">
        <f t="shared" si="1783"/>
        <v>0.02843398987</v>
      </c>
      <c r="AR446" s="126">
        <f t="shared" si="1783"/>
        <v>0.2791899468</v>
      </c>
      <c r="AS446" s="126">
        <f t="shared" si="1783"/>
        <v>0.1475195789</v>
      </c>
      <c r="AT446" s="126">
        <f t="shared" si="1783"/>
        <v>0.1146460845</v>
      </c>
      <c r="AU446" s="126">
        <f t="shared" si="1783"/>
        <v>0.07794702639</v>
      </c>
      <c r="AV446" s="126">
        <f t="shared" si="1783"/>
        <v>0.06057718877</v>
      </c>
      <c r="AW446" s="126">
        <f t="shared" si="1783"/>
        <v>0.04707807301</v>
      </c>
      <c r="AX446" s="126">
        <f t="shared" si="1783"/>
        <v>0.04118598338</v>
      </c>
      <c r="AY446" s="126">
        <f t="shared" si="1783"/>
        <v>0.03200803424</v>
      </c>
      <c r="AZ446" s="126">
        <f t="shared" si="1783"/>
        <v>0.02487531369</v>
      </c>
      <c r="BA446" s="126">
        <f t="shared" si="1783"/>
        <v>0.01933205977</v>
      </c>
      <c r="BB446" s="126">
        <f t="shared" si="1783"/>
        <v>0.2169748211</v>
      </c>
      <c r="BC446" s="126">
        <f t="shared" si="1783"/>
        <v>0.1146460845</v>
      </c>
      <c r="BD446" s="126">
        <f t="shared" si="1783"/>
        <v>0.08909817124</v>
      </c>
      <c r="BE446" s="126">
        <f t="shared" si="1783"/>
        <v>0.06057718877</v>
      </c>
      <c r="BF446" s="126">
        <f t="shared" si="1783"/>
        <v>0.04707807301</v>
      </c>
      <c r="BG446" s="126">
        <f t="shared" si="1783"/>
        <v>0.03658712138</v>
      </c>
      <c r="BH446" s="126">
        <f t="shared" si="1783"/>
        <v>0.03200803424</v>
      </c>
      <c r="BI446" s="126">
        <f t="shared" si="1783"/>
        <v>0.02487531369</v>
      </c>
      <c r="BJ446" s="126">
        <f t="shared" si="1783"/>
        <v>0.01933205977</v>
      </c>
      <c r="BK446" s="126">
        <f t="shared" si="1783"/>
        <v>0.01502407325</v>
      </c>
      <c r="BL446" s="126">
        <f t="shared" si="1783"/>
        <v>0.1686238117</v>
      </c>
      <c r="BM446" s="126">
        <f t="shared" si="1783"/>
        <v>0.08909817124</v>
      </c>
      <c r="BN446" s="126">
        <f t="shared" si="1783"/>
        <v>0.06924339501</v>
      </c>
      <c r="BO446" s="126">
        <f t="shared" si="1783"/>
        <v>0.04707807301</v>
      </c>
      <c r="BP446" s="126">
        <f t="shared" si="1783"/>
        <v>0.03658712138</v>
      </c>
      <c r="BQ446" s="126">
        <f t="shared" si="1783"/>
        <v>0.02843398987</v>
      </c>
      <c r="BR446" s="126">
        <f t="shared" si="1783"/>
        <v>0.02487531369</v>
      </c>
      <c r="BS446" s="126">
        <f t="shared" si="1783"/>
        <v>0.01933205977</v>
      </c>
      <c r="BT446" s="126">
        <f t="shared" si="1783"/>
        <v>0.01502407325</v>
      </c>
      <c r="BU446" s="126">
        <f t="shared" si="1783"/>
        <v>0.0116760852</v>
      </c>
      <c r="BV446" s="126">
        <f t="shared" si="1783"/>
        <v>0.1475195789</v>
      </c>
      <c r="BW446" s="126">
        <f t="shared" si="1783"/>
        <v>0.07794702639</v>
      </c>
      <c r="BX446" s="126">
        <f t="shared" si="1783"/>
        <v>0.06057718877</v>
      </c>
      <c r="BY446" s="126">
        <f t="shared" si="1783"/>
        <v>0.04118598338</v>
      </c>
      <c r="BZ446" s="126">
        <f t="shared" si="1783"/>
        <v>0.03200803424</v>
      </c>
      <c r="CA446" s="126">
        <f t="shared" si="1783"/>
        <v>0.02487531369</v>
      </c>
      <c r="CB446" s="126">
        <f t="shared" si="1783"/>
        <v>0.02176202615</v>
      </c>
      <c r="CC446" s="126">
        <f t="shared" si="1783"/>
        <v>0.01691254211</v>
      </c>
      <c r="CD446" s="126">
        <f t="shared" si="1783"/>
        <v>0.0131437247</v>
      </c>
      <c r="CE446" s="126">
        <f t="shared" si="1783"/>
        <v>0.01021475647</v>
      </c>
      <c r="CF446" s="126">
        <f t="shared" si="1783"/>
        <v>0.1146460845</v>
      </c>
      <c r="CG446" s="126">
        <f t="shared" si="1783"/>
        <v>0.06057718877</v>
      </c>
      <c r="CH446" s="126">
        <f t="shared" si="1783"/>
        <v>0.04707807301</v>
      </c>
      <c r="CI446" s="126">
        <f t="shared" si="1783"/>
        <v>0.03200803424</v>
      </c>
      <c r="CJ446" s="126">
        <f t="shared" si="1783"/>
        <v>0.02487531369</v>
      </c>
      <c r="CK446" s="126">
        <f t="shared" si="1783"/>
        <v>0.01933205977</v>
      </c>
      <c r="CL446" s="126">
        <f t="shared" si="1783"/>
        <v>0.01691254211</v>
      </c>
      <c r="CM446" s="126">
        <f t="shared" si="1783"/>
        <v>0.0131437247</v>
      </c>
      <c r="CN446" s="126">
        <f t="shared" si="1783"/>
        <v>0.01021475647</v>
      </c>
      <c r="CO446" s="126">
        <f t="shared" si="1783"/>
        <v>0.007938484118</v>
      </c>
      <c r="CP446" s="126">
        <f t="shared" si="1783"/>
        <v>0.08909817124</v>
      </c>
      <c r="CQ446" s="126">
        <f t="shared" si="1783"/>
        <v>0.04707807301</v>
      </c>
      <c r="CR446" s="126">
        <f t="shared" si="1783"/>
        <v>0.03658712138</v>
      </c>
      <c r="CS446" s="126">
        <f t="shared" si="1783"/>
        <v>0.02487531369</v>
      </c>
      <c r="CT446" s="126">
        <f t="shared" si="1783"/>
        <v>0.01933205977</v>
      </c>
      <c r="CU446" s="126">
        <f t="shared" si="1783"/>
        <v>0.01502407325</v>
      </c>
      <c r="CV446" s="126">
        <f t="shared" si="1783"/>
        <v>0.0131437247</v>
      </c>
      <c r="CW446" s="126">
        <f t="shared" si="1783"/>
        <v>0.01021475647</v>
      </c>
      <c r="CX446" s="126">
        <f t="shared" si="1783"/>
        <v>0.007938484118</v>
      </c>
      <c r="CY446" s="126">
        <f t="shared" si="1783"/>
        <v>0.006169459866</v>
      </c>
      <c r="CZ446" s="126">
        <f t="shared" si="1783"/>
        <v>0.06924339501</v>
      </c>
      <c r="DA446" s="126">
        <f t="shared" si="1783"/>
        <v>0.03658712138</v>
      </c>
      <c r="DB446" s="126">
        <f t="shared" si="1783"/>
        <v>0.02843398987</v>
      </c>
      <c r="DC446" s="126">
        <f t="shared" si="1783"/>
        <v>0.01933205977</v>
      </c>
      <c r="DD446" s="126">
        <f t="shared" si="1783"/>
        <v>0.01502407325</v>
      </c>
      <c r="DE446" s="126">
        <f t="shared" si="1783"/>
        <v>0.0116760852</v>
      </c>
      <c r="DF446" s="126">
        <f t="shared" si="1783"/>
        <v>0.01021475647</v>
      </c>
      <c r="DG446" s="126">
        <f t="shared" si="1783"/>
        <v>0.007938484118</v>
      </c>
      <c r="DH446" s="126">
        <f t="shared" si="1783"/>
        <v>0.006169459866</v>
      </c>
      <c r="DI446" s="126">
        <f t="shared" si="1783"/>
        <v>0.004794647752</v>
      </c>
      <c r="DJ446" s="126">
        <f t="shared" ref="DJ446:DS446" si="1784">$A446*OFFSET($D446,0,DJ$3)</f>
        <v>0.4492131617</v>
      </c>
      <c r="DK446" s="126">
        <f t="shared" si="1784"/>
        <v>0.2373571728</v>
      </c>
      <c r="DL446" s="126">
        <f t="shared" si="1784"/>
        <v>0.1844641281</v>
      </c>
      <c r="DM446" s="126">
        <f t="shared" si="1784"/>
        <v>0.1254157987</v>
      </c>
      <c r="DN446" s="126">
        <f t="shared" si="1784"/>
        <v>0.09746794541</v>
      </c>
      <c r="DO446" s="126">
        <f t="shared" si="1784"/>
        <v>0.07574803558</v>
      </c>
      <c r="DP446" s="126">
        <f t="shared" si="1784"/>
        <v>0.06626773643</v>
      </c>
      <c r="DQ446" s="126">
        <f t="shared" si="1784"/>
        <v>0.05150053011</v>
      </c>
      <c r="DR446" s="126">
        <f t="shared" si="1784"/>
        <v>0.0400240712</v>
      </c>
      <c r="DS446" s="126">
        <f t="shared" si="1784"/>
        <v>0.0311050444</v>
      </c>
      <c r="DT446" s="126"/>
      <c r="DU446" s="126"/>
      <c r="DV446" s="126"/>
      <c r="DW446" s="126"/>
      <c r="DX446" s="126"/>
      <c r="DY446" s="126"/>
      <c r="DZ446" s="126"/>
      <c r="EA446" s="126"/>
      <c r="EB446" s="126"/>
      <c r="EC446" s="126"/>
      <c r="ED446" s="126"/>
      <c r="EE446" s="126"/>
      <c r="EF446" s="125">
        <f t="shared" ref="EF446:EO446" si="1785">D446*EF$3</f>
        <v>-0.002271078519</v>
      </c>
      <c r="EG446" s="125">
        <f t="shared" si="1785"/>
        <v>0.2340582635</v>
      </c>
      <c r="EH446" s="125">
        <f t="shared" si="1785"/>
        <v>0.236032711</v>
      </c>
      <c r="EI446" s="125">
        <f t="shared" si="1785"/>
        <v>-0.09961710169</v>
      </c>
      <c r="EJ446" s="125">
        <f t="shared" si="1785"/>
        <v>0.1160237715</v>
      </c>
      <c r="EK446" s="125">
        <f t="shared" si="1785"/>
        <v>-0.03782072526</v>
      </c>
      <c r="EL446" s="125">
        <f t="shared" si="1785"/>
        <v>0.05033315677</v>
      </c>
      <c r="EM446" s="125">
        <f t="shared" si="1785"/>
        <v>-0.03485895905</v>
      </c>
      <c r="EN446" s="125">
        <f t="shared" si="1785"/>
        <v>-0.03025325966</v>
      </c>
      <c r="EO446" s="125">
        <f t="shared" si="1785"/>
        <v>0.02398441139</v>
      </c>
      <c r="EP446" s="127">
        <f t="shared" si="17"/>
        <v>0.45561119</v>
      </c>
      <c r="EQ446" s="127">
        <v>-0.01993983432938118</v>
      </c>
      <c r="ER446" s="127">
        <f t="shared" si="18"/>
        <v>0.4492131617</v>
      </c>
      <c r="ES446" s="127">
        <f t="shared" si="19"/>
        <v>0.00004093476635</v>
      </c>
      <c r="ET446" s="127">
        <f t="shared" si="20"/>
        <v>0.0002518901091</v>
      </c>
    </row>
    <row r="447">
      <c r="A447" s="123">
        <f>'Yield Tabulations'!Z448</f>
        <v>0.4068554396</v>
      </c>
      <c r="B447" s="124">
        <f>'Yield Tabulations'!V448</f>
        <v>0.3597122302</v>
      </c>
      <c r="C447" s="124">
        <f>'Yield Tabulations'!W448</f>
        <v>0.4842519685</v>
      </c>
      <c r="D447" s="125">
        <f t="shared" si="11"/>
        <v>1</v>
      </c>
      <c r="E447" s="125">
        <f t="shared" ref="E447:M447" si="1786">POWER($B447,E$1)*POWER($C447,E$2)</f>
        <v>0.4842519685</v>
      </c>
      <c r="F447" s="125">
        <f t="shared" si="1786"/>
        <v>0.3597122302</v>
      </c>
      <c r="G447" s="125">
        <f t="shared" si="1786"/>
        <v>0.234499969</v>
      </c>
      <c r="H447" s="125">
        <f t="shared" si="1786"/>
        <v>0.1741913556</v>
      </c>
      <c r="I447" s="125">
        <f t="shared" si="1786"/>
        <v>0.1293928886</v>
      </c>
      <c r="J447" s="125">
        <f t="shared" si="1786"/>
        <v>0.1135570716</v>
      </c>
      <c r="K447" s="125">
        <f t="shared" si="1786"/>
        <v>0.08435250683</v>
      </c>
      <c r="L447" s="125">
        <f t="shared" si="1786"/>
        <v>0.062658761</v>
      </c>
      <c r="M447" s="125">
        <f t="shared" si="1786"/>
        <v>0.04654420452</v>
      </c>
      <c r="N447" s="126">
        <f t="shared" ref="N447:DI447" si="1787">OFFSET($D447,0,N$2)*OFFSET($D447,0,N$3)</f>
        <v>1</v>
      </c>
      <c r="O447" s="126">
        <f t="shared" si="1787"/>
        <v>0.4842519685</v>
      </c>
      <c r="P447" s="126">
        <f t="shared" si="1787"/>
        <v>0.3597122302</v>
      </c>
      <c r="Q447" s="126">
        <f t="shared" si="1787"/>
        <v>0.234499969</v>
      </c>
      <c r="R447" s="126">
        <f t="shared" si="1787"/>
        <v>0.1741913556</v>
      </c>
      <c r="S447" s="126">
        <f t="shared" si="1787"/>
        <v>0.1293928886</v>
      </c>
      <c r="T447" s="126">
        <f t="shared" si="1787"/>
        <v>0.1135570716</v>
      </c>
      <c r="U447" s="126">
        <f t="shared" si="1787"/>
        <v>0.08435250683</v>
      </c>
      <c r="V447" s="126">
        <f t="shared" si="1787"/>
        <v>0.062658761</v>
      </c>
      <c r="W447" s="126">
        <f t="shared" si="1787"/>
        <v>0.04654420452</v>
      </c>
      <c r="X447" s="126">
        <f t="shared" si="1787"/>
        <v>0.4842519685</v>
      </c>
      <c r="Y447" s="126">
        <f t="shared" si="1787"/>
        <v>0.234499969</v>
      </c>
      <c r="Z447" s="126">
        <f t="shared" si="1787"/>
        <v>0.1741913556</v>
      </c>
      <c r="AA447" s="126">
        <f t="shared" si="1787"/>
        <v>0.1135570716</v>
      </c>
      <c r="AB447" s="126">
        <f t="shared" si="1787"/>
        <v>0.08435250683</v>
      </c>
      <c r="AC447" s="126">
        <f t="shared" si="1787"/>
        <v>0.062658761</v>
      </c>
      <c r="AD447" s="126">
        <f t="shared" si="1787"/>
        <v>0.05499023546</v>
      </c>
      <c r="AE447" s="126">
        <f t="shared" si="1787"/>
        <v>0.04084786748</v>
      </c>
      <c r="AF447" s="126">
        <f t="shared" si="1787"/>
        <v>0.03034262836</v>
      </c>
      <c r="AG447" s="126">
        <f t="shared" si="1787"/>
        <v>0.02253912266</v>
      </c>
      <c r="AH447" s="126">
        <f t="shared" si="1787"/>
        <v>0.3597122302</v>
      </c>
      <c r="AI447" s="126">
        <f t="shared" si="1787"/>
        <v>0.1741913556</v>
      </c>
      <c r="AJ447" s="126">
        <f t="shared" si="1787"/>
        <v>0.1293928886</v>
      </c>
      <c r="AK447" s="126">
        <f t="shared" si="1787"/>
        <v>0.08435250683</v>
      </c>
      <c r="AL447" s="126">
        <f t="shared" si="1787"/>
        <v>0.062658761</v>
      </c>
      <c r="AM447" s="126">
        <f t="shared" si="1787"/>
        <v>0.04654420452</v>
      </c>
      <c r="AN447" s="126">
        <f t="shared" si="1787"/>
        <v>0.04084786748</v>
      </c>
      <c r="AO447" s="126">
        <f t="shared" si="1787"/>
        <v>0.03034262836</v>
      </c>
      <c r="AP447" s="126">
        <f t="shared" si="1787"/>
        <v>0.02253912266</v>
      </c>
      <c r="AQ447" s="126">
        <f t="shared" si="1787"/>
        <v>0.01674251961</v>
      </c>
      <c r="AR447" s="126">
        <f t="shared" si="1787"/>
        <v>0.234499969</v>
      </c>
      <c r="AS447" s="126">
        <f t="shared" si="1787"/>
        <v>0.1135570716</v>
      </c>
      <c r="AT447" s="126">
        <f t="shared" si="1787"/>
        <v>0.08435250683</v>
      </c>
      <c r="AU447" s="126">
        <f t="shared" si="1787"/>
        <v>0.05499023546</v>
      </c>
      <c r="AV447" s="126">
        <f t="shared" si="1787"/>
        <v>0.04084786748</v>
      </c>
      <c r="AW447" s="126">
        <f t="shared" si="1787"/>
        <v>0.03034262836</v>
      </c>
      <c r="AX447" s="126">
        <f t="shared" si="1787"/>
        <v>0.02662912977</v>
      </c>
      <c r="AY447" s="126">
        <f t="shared" si="1787"/>
        <v>0.01978066024</v>
      </c>
      <c r="AZ447" s="126">
        <f t="shared" si="1787"/>
        <v>0.01469347751</v>
      </c>
      <c r="BA447" s="126">
        <f t="shared" si="1787"/>
        <v>0.01091461452</v>
      </c>
      <c r="BB447" s="126">
        <f t="shared" si="1787"/>
        <v>0.1741913556</v>
      </c>
      <c r="BC447" s="126">
        <f t="shared" si="1787"/>
        <v>0.08435250683</v>
      </c>
      <c r="BD447" s="126">
        <f t="shared" si="1787"/>
        <v>0.062658761</v>
      </c>
      <c r="BE447" s="126">
        <f t="shared" si="1787"/>
        <v>0.04084786748</v>
      </c>
      <c r="BF447" s="126">
        <f t="shared" si="1787"/>
        <v>0.03034262836</v>
      </c>
      <c r="BG447" s="126">
        <f t="shared" si="1787"/>
        <v>0.02253912266</v>
      </c>
      <c r="BH447" s="126">
        <f t="shared" si="1787"/>
        <v>0.01978066024</v>
      </c>
      <c r="BI447" s="126">
        <f t="shared" si="1787"/>
        <v>0.01469347751</v>
      </c>
      <c r="BJ447" s="126">
        <f t="shared" si="1787"/>
        <v>0.01091461452</v>
      </c>
      <c r="BK447" s="126">
        <f t="shared" si="1787"/>
        <v>0.00810759808</v>
      </c>
      <c r="BL447" s="126">
        <f t="shared" si="1787"/>
        <v>0.1293928886</v>
      </c>
      <c r="BM447" s="126">
        <f t="shared" si="1787"/>
        <v>0.062658761</v>
      </c>
      <c r="BN447" s="126">
        <f t="shared" si="1787"/>
        <v>0.04654420452</v>
      </c>
      <c r="BO447" s="126">
        <f t="shared" si="1787"/>
        <v>0.03034262836</v>
      </c>
      <c r="BP447" s="126">
        <f t="shared" si="1787"/>
        <v>0.02253912266</v>
      </c>
      <c r="BQ447" s="126">
        <f t="shared" si="1787"/>
        <v>0.01674251961</v>
      </c>
      <c r="BR447" s="126">
        <f t="shared" si="1787"/>
        <v>0.01469347751</v>
      </c>
      <c r="BS447" s="126">
        <f t="shared" si="1787"/>
        <v>0.01091461452</v>
      </c>
      <c r="BT447" s="126">
        <f t="shared" si="1787"/>
        <v>0.00810759808</v>
      </c>
      <c r="BU447" s="126">
        <f t="shared" si="1787"/>
        <v>0.006022489069</v>
      </c>
      <c r="BV447" s="126">
        <f t="shared" si="1787"/>
        <v>0.1135570716</v>
      </c>
      <c r="BW447" s="126">
        <f t="shared" si="1787"/>
        <v>0.05499023546</v>
      </c>
      <c r="BX447" s="126">
        <f t="shared" si="1787"/>
        <v>0.04084786748</v>
      </c>
      <c r="BY447" s="126">
        <f t="shared" si="1787"/>
        <v>0.02662912977</v>
      </c>
      <c r="BZ447" s="126">
        <f t="shared" si="1787"/>
        <v>0.01978066024</v>
      </c>
      <c r="CA447" s="126">
        <f t="shared" si="1787"/>
        <v>0.01469347751</v>
      </c>
      <c r="CB447" s="126">
        <f t="shared" si="1787"/>
        <v>0.01289520851</v>
      </c>
      <c r="CC447" s="126">
        <f t="shared" si="1787"/>
        <v>0.009578823658</v>
      </c>
      <c r="CD447" s="126">
        <f t="shared" si="1787"/>
        <v>0.007115345409</v>
      </c>
      <c r="CE447" s="126">
        <f t="shared" si="1787"/>
        <v>0.005285423565</v>
      </c>
      <c r="CF447" s="126">
        <f t="shared" si="1787"/>
        <v>0.08435250683</v>
      </c>
      <c r="CG447" s="126">
        <f t="shared" si="1787"/>
        <v>0.04084786748</v>
      </c>
      <c r="CH447" s="126">
        <f t="shared" si="1787"/>
        <v>0.03034262836</v>
      </c>
      <c r="CI447" s="126">
        <f t="shared" si="1787"/>
        <v>0.01978066024</v>
      </c>
      <c r="CJ447" s="126">
        <f t="shared" si="1787"/>
        <v>0.01469347751</v>
      </c>
      <c r="CK447" s="126">
        <f t="shared" si="1787"/>
        <v>0.01091461452</v>
      </c>
      <c r="CL447" s="126">
        <f t="shared" si="1787"/>
        <v>0.009578823658</v>
      </c>
      <c r="CM447" s="126">
        <f t="shared" si="1787"/>
        <v>0.007115345409</v>
      </c>
      <c r="CN447" s="126">
        <f t="shared" si="1787"/>
        <v>0.005285423565</v>
      </c>
      <c r="CO447" s="126">
        <f t="shared" si="1787"/>
        <v>0.00392612033</v>
      </c>
      <c r="CP447" s="126">
        <f t="shared" si="1787"/>
        <v>0.062658761</v>
      </c>
      <c r="CQ447" s="126">
        <f t="shared" si="1787"/>
        <v>0.03034262836</v>
      </c>
      <c r="CR447" s="126">
        <f t="shared" si="1787"/>
        <v>0.02253912266</v>
      </c>
      <c r="CS447" s="126">
        <f t="shared" si="1787"/>
        <v>0.01469347751</v>
      </c>
      <c r="CT447" s="126">
        <f t="shared" si="1787"/>
        <v>0.01091461452</v>
      </c>
      <c r="CU447" s="126">
        <f t="shared" si="1787"/>
        <v>0.00810759808</v>
      </c>
      <c r="CV447" s="126">
        <f t="shared" si="1787"/>
        <v>0.007115345409</v>
      </c>
      <c r="CW447" s="126">
        <f t="shared" si="1787"/>
        <v>0.005285423565</v>
      </c>
      <c r="CX447" s="126">
        <f t="shared" si="1787"/>
        <v>0.00392612033</v>
      </c>
      <c r="CY447" s="126">
        <f t="shared" si="1787"/>
        <v>0.002916402187</v>
      </c>
      <c r="CZ447" s="126">
        <f t="shared" si="1787"/>
        <v>0.04654420452</v>
      </c>
      <c r="DA447" s="126">
        <f t="shared" si="1787"/>
        <v>0.02253912266</v>
      </c>
      <c r="DB447" s="126">
        <f t="shared" si="1787"/>
        <v>0.01674251961</v>
      </c>
      <c r="DC447" s="126">
        <f t="shared" si="1787"/>
        <v>0.01091461452</v>
      </c>
      <c r="DD447" s="126">
        <f t="shared" si="1787"/>
        <v>0.00810759808</v>
      </c>
      <c r="DE447" s="126">
        <f t="shared" si="1787"/>
        <v>0.006022489069</v>
      </c>
      <c r="DF447" s="126">
        <f t="shared" si="1787"/>
        <v>0.005285423565</v>
      </c>
      <c r="DG447" s="126">
        <f t="shared" si="1787"/>
        <v>0.00392612033</v>
      </c>
      <c r="DH447" s="126">
        <f t="shared" si="1787"/>
        <v>0.002916402187</v>
      </c>
      <c r="DI447" s="126">
        <f t="shared" si="1787"/>
        <v>0.002166362974</v>
      </c>
      <c r="DJ447" s="126">
        <f t="shared" ref="DJ447:DS447" si="1788">$A447*OFFSET($D447,0,DJ$3)</f>
        <v>0.4068554396</v>
      </c>
      <c r="DK447" s="126">
        <f t="shared" si="1788"/>
        <v>0.1970205475</v>
      </c>
      <c r="DL447" s="126">
        <f t="shared" si="1788"/>
        <v>0.1463508776</v>
      </c>
      <c r="DM447" s="126">
        <f t="shared" si="1788"/>
        <v>0.09540758798</v>
      </c>
      <c r="DN447" s="126">
        <f t="shared" si="1788"/>
        <v>0.07087070056</v>
      </c>
      <c r="DO447" s="126">
        <f t="shared" si="1788"/>
        <v>0.05264420056</v>
      </c>
      <c r="DP447" s="126">
        <f t="shared" si="1788"/>
        <v>0.04620131229</v>
      </c>
      <c r="DQ447" s="126">
        <f t="shared" si="1788"/>
        <v>0.03431927625</v>
      </c>
      <c r="DR447" s="126">
        <f t="shared" si="1788"/>
        <v>0.02549305775</v>
      </c>
      <c r="DS447" s="126">
        <f t="shared" si="1788"/>
        <v>0.01893676279</v>
      </c>
      <c r="DT447" s="126"/>
      <c r="DU447" s="126"/>
      <c r="DV447" s="126"/>
      <c r="DW447" s="126"/>
      <c r="DX447" s="126"/>
      <c r="DY447" s="126"/>
      <c r="DZ447" s="126"/>
      <c r="EA447" s="126"/>
      <c r="EB447" s="126"/>
      <c r="EC447" s="126"/>
      <c r="ED447" s="126"/>
      <c r="EE447" s="126"/>
      <c r="EF447" s="125">
        <f t="shared" ref="EF447:EO447" si="1789">D447*EF$3</f>
        <v>-0.002271078519</v>
      </c>
      <c r="EG447" s="125">
        <f t="shared" si="1789"/>
        <v>0.2145089838</v>
      </c>
      <c r="EH447" s="125">
        <f t="shared" si="1789"/>
        <v>0.206760678</v>
      </c>
      <c r="EI447" s="125">
        <f t="shared" si="1789"/>
        <v>-0.08367137688</v>
      </c>
      <c r="EJ447" s="125">
        <f t="shared" si="1789"/>
        <v>0.09314600622</v>
      </c>
      <c r="EK447" s="125">
        <f t="shared" si="1789"/>
        <v>-0.02902160045</v>
      </c>
      <c r="EL447" s="125">
        <f t="shared" si="1789"/>
        <v>0.03874526982</v>
      </c>
      <c r="EM447" s="125">
        <f t="shared" si="1789"/>
        <v>-0.02564798086</v>
      </c>
      <c r="EN447" s="125">
        <f t="shared" si="1789"/>
        <v>-0.02127576515</v>
      </c>
      <c r="EO447" s="125">
        <f t="shared" si="1789"/>
        <v>0.01612190374</v>
      </c>
      <c r="EP447" s="127">
        <f t="shared" si="17"/>
        <v>0.4073950397</v>
      </c>
      <c r="EQ447" s="127">
        <v>-0.01993983432938118</v>
      </c>
      <c r="ER447" s="127">
        <f t="shared" si="18"/>
        <v>0.4068554396</v>
      </c>
      <c r="ES447" s="127">
        <f t="shared" si="19"/>
        <v>0.0000002911682201</v>
      </c>
      <c r="ET447" s="127">
        <f t="shared" si="20"/>
        <v>0.0007015439931</v>
      </c>
    </row>
    <row r="448">
      <c r="A448" s="123">
        <f>'Yield Tabulations'!Z449</f>
        <v>0.4179389313</v>
      </c>
      <c r="B448" s="124">
        <f>'Yield Tabulations'!V449</f>
        <v>0.4174454829</v>
      </c>
      <c r="C448" s="124">
        <f>'Yield Tabulations'!W449</f>
        <v>0.4187192118</v>
      </c>
      <c r="D448" s="125">
        <f t="shared" si="11"/>
        <v>1</v>
      </c>
      <c r="E448" s="125">
        <f t="shared" ref="E448:M448" si="1790">POWER($B448,E$1)*POWER($C448,E$2)</f>
        <v>0.4187192118</v>
      </c>
      <c r="F448" s="125">
        <f t="shared" si="1790"/>
        <v>0.4174454829</v>
      </c>
      <c r="G448" s="125">
        <f t="shared" si="1790"/>
        <v>0.1753257783</v>
      </c>
      <c r="H448" s="125">
        <f t="shared" si="1790"/>
        <v>0.1747924436</v>
      </c>
      <c r="I448" s="125">
        <f t="shared" si="1790"/>
        <v>0.1742607312</v>
      </c>
      <c r="J448" s="125">
        <f t="shared" si="1790"/>
        <v>0.07341227172</v>
      </c>
      <c r="K448" s="125">
        <f t="shared" si="1790"/>
        <v>0.0731889542</v>
      </c>
      <c r="L448" s="125">
        <f t="shared" si="1790"/>
        <v>0.07296631601</v>
      </c>
      <c r="M448" s="125">
        <f t="shared" si="1790"/>
        <v>0.07274435507</v>
      </c>
      <c r="N448" s="126">
        <f t="shared" ref="N448:DI448" si="1791">OFFSET($D448,0,N$2)*OFFSET($D448,0,N$3)</f>
        <v>1</v>
      </c>
      <c r="O448" s="126">
        <f t="shared" si="1791"/>
        <v>0.4187192118</v>
      </c>
      <c r="P448" s="126">
        <f t="shared" si="1791"/>
        <v>0.4174454829</v>
      </c>
      <c r="Q448" s="126">
        <f t="shared" si="1791"/>
        <v>0.1753257783</v>
      </c>
      <c r="R448" s="126">
        <f t="shared" si="1791"/>
        <v>0.1747924436</v>
      </c>
      <c r="S448" s="126">
        <f t="shared" si="1791"/>
        <v>0.1742607312</v>
      </c>
      <c r="T448" s="126">
        <f t="shared" si="1791"/>
        <v>0.07341227172</v>
      </c>
      <c r="U448" s="126">
        <f t="shared" si="1791"/>
        <v>0.0731889542</v>
      </c>
      <c r="V448" s="126">
        <f t="shared" si="1791"/>
        <v>0.07296631601</v>
      </c>
      <c r="W448" s="126">
        <f t="shared" si="1791"/>
        <v>0.07274435507</v>
      </c>
      <c r="X448" s="126">
        <f t="shared" si="1791"/>
        <v>0.4187192118</v>
      </c>
      <c r="Y448" s="126">
        <f t="shared" si="1791"/>
        <v>0.1753257783</v>
      </c>
      <c r="Z448" s="126">
        <f t="shared" si="1791"/>
        <v>0.1747924436</v>
      </c>
      <c r="AA448" s="126">
        <f t="shared" si="1791"/>
        <v>0.07341227172</v>
      </c>
      <c r="AB448" s="126">
        <f t="shared" si="1791"/>
        <v>0.0731889542</v>
      </c>
      <c r="AC448" s="126">
        <f t="shared" si="1791"/>
        <v>0.07296631601</v>
      </c>
      <c r="AD448" s="126">
        <f t="shared" si="1791"/>
        <v>0.03073912855</v>
      </c>
      <c r="AE448" s="126">
        <f t="shared" si="1791"/>
        <v>0.03064562122</v>
      </c>
      <c r="AF448" s="126">
        <f t="shared" si="1791"/>
        <v>0.03055239833</v>
      </c>
      <c r="AG448" s="126">
        <f t="shared" si="1791"/>
        <v>0.03045945902</v>
      </c>
      <c r="AH448" s="126">
        <f t="shared" si="1791"/>
        <v>0.4174454829</v>
      </c>
      <c r="AI448" s="126">
        <f t="shared" si="1791"/>
        <v>0.1747924436</v>
      </c>
      <c r="AJ448" s="126">
        <f t="shared" si="1791"/>
        <v>0.1742607312</v>
      </c>
      <c r="AK448" s="126">
        <f t="shared" si="1791"/>
        <v>0.0731889542</v>
      </c>
      <c r="AL448" s="126">
        <f t="shared" si="1791"/>
        <v>0.07296631601</v>
      </c>
      <c r="AM448" s="126">
        <f t="shared" si="1791"/>
        <v>0.07274435507</v>
      </c>
      <c r="AN448" s="126">
        <f t="shared" si="1791"/>
        <v>0.03064562122</v>
      </c>
      <c r="AO448" s="126">
        <f t="shared" si="1791"/>
        <v>0.03055239833</v>
      </c>
      <c r="AP448" s="126">
        <f t="shared" si="1791"/>
        <v>0.03045945902</v>
      </c>
      <c r="AQ448" s="126">
        <f t="shared" si="1791"/>
        <v>0.03036680243</v>
      </c>
      <c r="AR448" s="126">
        <f t="shared" si="1791"/>
        <v>0.1753257783</v>
      </c>
      <c r="AS448" s="126">
        <f t="shared" si="1791"/>
        <v>0.07341227172</v>
      </c>
      <c r="AT448" s="126">
        <f t="shared" si="1791"/>
        <v>0.0731889542</v>
      </c>
      <c r="AU448" s="126">
        <f t="shared" si="1791"/>
        <v>0.03073912855</v>
      </c>
      <c r="AV448" s="126">
        <f t="shared" si="1791"/>
        <v>0.03064562122</v>
      </c>
      <c r="AW448" s="126">
        <f t="shared" si="1791"/>
        <v>0.03055239833</v>
      </c>
      <c r="AX448" s="126">
        <f t="shared" si="1791"/>
        <v>0.01287106368</v>
      </c>
      <c r="AY448" s="126">
        <f t="shared" si="1791"/>
        <v>0.01283191036</v>
      </c>
      <c r="AZ448" s="126">
        <f t="shared" si="1791"/>
        <v>0.01279287615</v>
      </c>
      <c r="BA448" s="126">
        <f t="shared" si="1791"/>
        <v>0.01275396067</v>
      </c>
      <c r="BB448" s="126">
        <f t="shared" si="1791"/>
        <v>0.1747924436</v>
      </c>
      <c r="BC448" s="126">
        <f t="shared" si="1791"/>
        <v>0.0731889542</v>
      </c>
      <c r="BD448" s="126">
        <f t="shared" si="1791"/>
        <v>0.07296631601</v>
      </c>
      <c r="BE448" s="126">
        <f t="shared" si="1791"/>
        <v>0.03064562122</v>
      </c>
      <c r="BF448" s="126">
        <f t="shared" si="1791"/>
        <v>0.03055239833</v>
      </c>
      <c r="BG448" s="126">
        <f t="shared" si="1791"/>
        <v>0.03045945902</v>
      </c>
      <c r="BH448" s="126">
        <f t="shared" si="1791"/>
        <v>0.01283191036</v>
      </c>
      <c r="BI448" s="126">
        <f t="shared" si="1791"/>
        <v>0.01279287615</v>
      </c>
      <c r="BJ448" s="126">
        <f t="shared" si="1791"/>
        <v>0.01275396067</v>
      </c>
      <c r="BK448" s="126">
        <f t="shared" si="1791"/>
        <v>0.01271516358</v>
      </c>
      <c r="BL448" s="126">
        <f t="shared" si="1791"/>
        <v>0.1742607312</v>
      </c>
      <c r="BM448" s="126">
        <f t="shared" si="1791"/>
        <v>0.07296631601</v>
      </c>
      <c r="BN448" s="126">
        <f t="shared" si="1791"/>
        <v>0.07274435507</v>
      </c>
      <c r="BO448" s="126">
        <f t="shared" si="1791"/>
        <v>0.03055239833</v>
      </c>
      <c r="BP448" s="126">
        <f t="shared" si="1791"/>
        <v>0.03045945902</v>
      </c>
      <c r="BQ448" s="126">
        <f t="shared" si="1791"/>
        <v>0.03036680243</v>
      </c>
      <c r="BR448" s="126">
        <f t="shared" si="1791"/>
        <v>0.01279287615</v>
      </c>
      <c r="BS448" s="126">
        <f t="shared" si="1791"/>
        <v>0.01275396067</v>
      </c>
      <c r="BT448" s="126">
        <f t="shared" si="1791"/>
        <v>0.01271516358</v>
      </c>
      <c r="BU448" s="126">
        <f t="shared" si="1791"/>
        <v>0.0126764845</v>
      </c>
      <c r="BV448" s="126">
        <f t="shared" si="1791"/>
        <v>0.07341227172</v>
      </c>
      <c r="BW448" s="126">
        <f t="shared" si="1791"/>
        <v>0.03073912855</v>
      </c>
      <c r="BX448" s="126">
        <f t="shared" si="1791"/>
        <v>0.03064562122</v>
      </c>
      <c r="BY448" s="126">
        <f t="shared" si="1791"/>
        <v>0.01287106368</v>
      </c>
      <c r="BZ448" s="126">
        <f t="shared" si="1791"/>
        <v>0.01283191036</v>
      </c>
      <c r="CA448" s="126">
        <f t="shared" si="1791"/>
        <v>0.01279287615</v>
      </c>
      <c r="CB448" s="126">
        <f t="shared" si="1791"/>
        <v>0.005389361639</v>
      </c>
      <c r="CC448" s="126">
        <f t="shared" si="1791"/>
        <v>0.005372967393</v>
      </c>
      <c r="CD448" s="126">
        <f t="shared" si="1791"/>
        <v>0.005356623017</v>
      </c>
      <c r="CE448" s="126">
        <f t="shared" si="1791"/>
        <v>0.00534032836</v>
      </c>
      <c r="CF448" s="126">
        <f t="shared" si="1791"/>
        <v>0.0731889542</v>
      </c>
      <c r="CG448" s="126">
        <f t="shared" si="1791"/>
        <v>0.03064562122</v>
      </c>
      <c r="CH448" s="126">
        <f t="shared" si="1791"/>
        <v>0.03055239833</v>
      </c>
      <c r="CI448" s="126">
        <f t="shared" si="1791"/>
        <v>0.01283191036</v>
      </c>
      <c r="CJ448" s="126">
        <f t="shared" si="1791"/>
        <v>0.01279287615</v>
      </c>
      <c r="CK448" s="126">
        <f t="shared" si="1791"/>
        <v>0.01275396067</v>
      </c>
      <c r="CL448" s="126">
        <f t="shared" si="1791"/>
        <v>0.005372967393</v>
      </c>
      <c r="CM448" s="126">
        <f t="shared" si="1791"/>
        <v>0.005356623017</v>
      </c>
      <c r="CN448" s="126">
        <f t="shared" si="1791"/>
        <v>0.00534032836</v>
      </c>
      <c r="CO448" s="126">
        <f t="shared" si="1791"/>
        <v>0.005324083271</v>
      </c>
      <c r="CP448" s="126">
        <f t="shared" si="1791"/>
        <v>0.07296631601</v>
      </c>
      <c r="CQ448" s="126">
        <f t="shared" si="1791"/>
        <v>0.03055239833</v>
      </c>
      <c r="CR448" s="126">
        <f t="shared" si="1791"/>
        <v>0.03045945902</v>
      </c>
      <c r="CS448" s="126">
        <f t="shared" si="1791"/>
        <v>0.01279287615</v>
      </c>
      <c r="CT448" s="126">
        <f t="shared" si="1791"/>
        <v>0.01275396067</v>
      </c>
      <c r="CU448" s="126">
        <f t="shared" si="1791"/>
        <v>0.01271516358</v>
      </c>
      <c r="CV448" s="126">
        <f t="shared" si="1791"/>
        <v>0.005356623017</v>
      </c>
      <c r="CW448" s="126">
        <f t="shared" si="1791"/>
        <v>0.00534032836</v>
      </c>
      <c r="CX448" s="126">
        <f t="shared" si="1791"/>
        <v>0.005324083271</v>
      </c>
      <c r="CY448" s="126">
        <f t="shared" si="1791"/>
        <v>0.005307887599</v>
      </c>
      <c r="CZ448" s="126">
        <f t="shared" si="1791"/>
        <v>0.07274435507</v>
      </c>
      <c r="DA448" s="126">
        <f t="shared" si="1791"/>
        <v>0.03045945902</v>
      </c>
      <c r="DB448" s="126">
        <f t="shared" si="1791"/>
        <v>0.03036680243</v>
      </c>
      <c r="DC448" s="126">
        <f t="shared" si="1791"/>
        <v>0.01275396067</v>
      </c>
      <c r="DD448" s="126">
        <f t="shared" si="1791"/>
        <v>0.01271516358</v>
      </c>
      <c r="DE448" s="126">
        <f t="shared" si="1791"/>
        <v>0.0126764845</v>
      </c>
      <c r="DF448" s="126">
        <f t="shared" si="1791"/>
        <v>0.00534032836</v>
      </c>
      <c r="DG448" s="126">
        <f t="shared" si="1791"/>
        <v>0.005324083271</v>
      </c>
      <c r="DH448" s="126">
        <f t="shared" si="1791"/>
        <v>0.005307887599</v>
      </c>
      <c r="DI448" s="126">
        <f t="shared" si="1791"/>
        <v>0.005291741194</v>
      </c>
      <c r="DJ448" s="126">
        <f t="shared" ref="DJ448:DS448" si="1792">$A448*OFFSET($D448,0,DJ$3)</f>
        <v>0.4179389313</v>
      </c>
      <c r="DK448" s="126">
        <f t="shared" si="1792"/>
        <v>0.1749990599</v>
      </c>
      <c r="DL448" s="126">
        <f t="shared" si="1792"/>
        <v>0.174466719</v>
      </c>
      <c r="DM448" s="126">
        <f t="shared" si="1792"/>
        <v>0.07327546843</v>
      </c>
      <c r="DN448" s="126">
        <f t="shared" si="1792"/>
        <v>0.07305256706</v>
      </c>
      <c r="DO448" s="126">
        <f t="shared" si="1792"/>
        <v>0.07283034375</v>
      </c>
      <c r="DP448" s="126">
        <f t="shared" si="1792"/>
        <v>0.03068184639</v>
      </c>
      <c r="DQ448" s="126">
        <f t="shared" si="1792"/>
        <v>0.0305885133</v>
      </c>
      <c r="DR448" s="126">
        <f t="shared" si="1792"/>
        <v>0.03049546413</v>
      </c>
      <c r="DS448" s="126">
        <f t="shared" si="1792"/>
        <v>0.03040269801</v>
      </c>
      <c r="DT448" s="126"/>
      <c r="DU448" s="126"/>
      <c r="DV448" s="126"/>
      <c r="DW448" s="126"/>
      <c r="DX448" s="126"/>
      <c r="DY448" s="126"/>
      <c r="DZ448" s="126"/>
      <c r="EA448" s="126"/>
      <c r="EB448" s="126"/>
      <c r="EC448" s="126"/>
      <c r="ED448" s="126"/>
      <c r="EE448" s="126"/>
      <c r="EF448" s="125">
        <f t="shared" ref="EF448:EO448" si="1793">D448*EF$3</f>
        <v>-0.002271078519</v>
      </c>
      <c r="EG448" s="125">
        <f t="shared" si="1793"/>
        <v>0.1854799535</v>
      </c>
      <c r="EH448" s="125">
        <f t="shared" si="1793"/>
        <v>0.2399454448</v>
      </c>
      <c r="EI448" s="125">
        <f t="shared" si="1793"/>
        <v>-0.06255757448</v>
      </c>
      <c r="EJ448" s="125">
        <f t="shared" si="1793"/>
        <v>0.09346742828</v>
      </c>
      <c r="EK448" s="125">
        <f t="shared" si="1793"/>
        <v>-0.03908503295</v>
      </c>
      <c r="EL448" s="125">
        <f t="shared" si="1793"/>
        <v>0.02504800657</v>
      </c>
      <c r="EM448" s="125">
        <f t="shared" si="1793"/>
        <v>-0.02225362312</v>
      </c>
      <c r="EN448" s="125">
        <f t="shared" si="1793"/>
        <v>-0.02477569263</v>
      </c>
      <c r="EO448" s="125">
        <f t="shared" si="1793"/>
        <v>0.02519706808</v>
      </c>
      <c r="EP448" s="127">
        <f t="shared" si="17"/>
        <v>0.4181948995</v>
      </c>
      <c r="EQ448" s="127">
        <v>-0.01993983432938118</v>
      </c>
      <c r="ER448" s="127">
        <f t="shared" si="18"/>
        <v>0.4179389313</v>
      </c>
      <c r="ES448" s="127">
        <f t="shared" si="19"/>
        <v>0.00000006551973466</v>
      </c>
      <c r="ET448" s="127">
        <f t="shared" si="20"/>
        <v>0.0002372580807</v>
      </c>
    </row>
    <row r="449">
      <c r="A449" s="123">
        <f>'Yield Tabulations'!Z450</f>
        <v>0.4795918367</v>
      </c>
      <c r="B449" s="124">
        <f>'Yield Tabulations'!V450</f>
        <v>0.4961154273</v>
      </c>
      <c r="C449" s="124">
        <f>'Yield Tabulations'!W450</f>
        <v>0.453427065</v>
      </c>
      <c r="D449" s="125">
        <f t="shared" si="11"/>
        <v>1</v>
      </c>
      <c r="E449" s="125">
        <f t="shared" ref="E449:M449" si="1794">POWER($B449,E$1)*POWER($C449,E$2)</f>
        <v>0.453427065</v>
      </c>
      <c r="F449" s="125">
        <f t="shared" si="1794"/>
        <v>0.4961154273</v>
      </c>
      <c r="G449" s="125">
        <f t="shared" si="1794"/>
        <v>0.2055961033</v>
      </c>
      <c r="H449" s="125">
        <f t="shared" si="1794"/>
        <v>0.2249521621</v>
      </c>
      <c r="I449" s="125">
        <f t="shared" si="1794"/>
        <v>0.2461305172</v>
      </c>
      <c r="J449" s="125">
        <f t="shared" si="1794"/>
        <v>0.0932228377</v>
      </c>
      <c r="K449" s="125">
        <f t="shared" si="1794"/>
        <v>0.1019993986</v>
      </c>
      <c r="L449" s="125">
        <f t="shared" si="1794"/>
        <v>0.111602238</v>
      </c>
      <c r="M449" s="125">
        <f t="shared" si="1794"/>
        <v>0.1221091467</v>
      </c>
      <c r="N449" s="126">
        <f t="shared" ref="N449:DI449" si="1795">OFFSET($D449,0,N$2)*OFFSET($D449,0,N$3)</f>
        <v>1</v>
      </c>
      <c r="O449" s="126">
        <f t="shared" si="1795"/>
        <v>0.453427065</v>
      </c>
      <c r="P449" s="126">
        <f t="shared" si="1795"/>
        <v>0.4961154273</v>
      </c>
      <c r="Q449" s="126">
        <f t="shared" si="1795"/>
        <v>0.2055961033</v>
      </c>
      <c r="R449" s="126">
        <f t="shared" si="1795"/>
        <v>0.2249521621</v>
      </c>
      <c r="S449" s="126">
        <f t="shared" si="1795"/>
        <v>0.2461305172</v>
      </c>
      <c r="T449" s="126">
        <f t="shared" si="1795"/>
        <v>0.0932228377</v>
      </c>
      <c r="U449" s="126">
        <f t="shared" si="1795"/>
        <v>0.1019993986</v>
      </c>
      <c r="V449" s="126">
        <f t="shared" si="1795"/>
        <v>0.111602238</v>
      </c>
      <c r="W449" s="126">
        <f t="shared" si="1795"/>
        <v>0.1221091467</v>
      </c>
      <c r="X449" s="126">
        <f t="shared" si="1795"/>
        <v>0.453427065</v>
      </c>
      <c r="Y449" s="126">
        <f t="shared" si="1795"/>
        <v>0.2055961033</v>
      </c>
      <c r="Z449" s="126">
        <f t="shared" si="1795"/>
        <v>0.2249521621</v>
      </c>
      <c r="AA449" s="126">
        <f t="shared" si="1795"/>
        <v>0.0932228377</v>
      </c>
      <c r="AB449" s="126">
        <f t="shared" si="1795"/>
        <v>0.1019993986</v>
      </c>
      <c r="AC449" s="126">
        <f t="shared" si="1795"/>
        <v>0.111602238</v>
      </c>
      <c r="AD449" s="126">
        <f t="shared" si="1795"/>
        <v>0.04226975769</v>
      </c>
      <c r="AE449" s="126">
        <f t="shared" si="1795"/>
        <v>0.04624928796</v>
      </c>
      <c r="AF449" s="126">
        <f t="shared" si="1795"/>
        <v>0.05060347524</v>
      </c>
      <c r="AG449" s="126">
        <f t="shared" si="1795"/>
        <v>0.05536759201</v>
      </c>
      <c r="AH449" s="126">
        <f t="shared" si="1795"/>
        <v>0.4961154273</v>
      </c>
      <c r="AI449" s="126">
        <f t="shared" si="1795"/>
        <v>0.2249521621</v>
      </c>
      <c r="AJ449" s="126">
        <f t="shared" si="1795"/>
        <v>0.2461305172</v>
      </c>
      <c r="AK449" s="126">
        <f t="shared" si="1795"/>
        <v>0.1019993986</v>
      </c>
      <c r="AL449" s="126">
        <f t="shared" si="1795"/>
        <v>0.111602238</v>
      </c>
      <c r="AM449" s="126">
        <f t="shared" si="1795"/>
        <v>0.1221091467</v>
      </c>
      <c r="AN449" s="126">
        <f t="shared" si="1795"/>
        <v>0.04624928796</v>
      </c>
      <c r="AO449" s="126">
        <f t="shared" si="1795"/>
        <v>0.05060347524</v>
      </c>
      <c r="AP449" s="126">
        <f t="shared" si="1795"/>
        <v>0.05536759201</v>
      </c>
      <c r="AQ449" s="126">
        <f t="shared" si="1795"/>
        <v>0.0605802315</v>
      </c>
      <c r="AR449" s="126">
        <f t="shared" si="1795"/>
        <v>0.2055961033</v>
      </c>
      <c r="AS449" s="126">
        <f t="shared" si="1795"/>
        <v>0.0932228377</v>
      </c>
      <c r="AT449" s="126">
        <f t="shared" si="1795"/>
        <v>0.1019993986</v>
      </c>
      <c r="AU449" s="126">
        <f t="shared" si="1795"/>
        <v>0.04226975769</v>
      </c>
      <c r="AV449" s="126">
        <f t="shared" si="1795"/>
        <v>0.04624928796</v>
      </c>
      <c r="AW449" s="126">
        <f t="shared" si="1795"/>
        <v>0.05060347524</v>
      </c>
      <c r="AX449" s="126">
        <f t="shared" si="1795"/>
        <v>0.01916625217</v>
      </c>
      <c r="AY449" s="126">
        <f t="shared" si="1795"/>
        <v>0.0209706789</v>
      </c>
      <c r="AZ449" s="126">
        <f t="shared" si="1795"/>
        <v>0.02294498526</v>
      </c>
      <c r="BA449" s="126">
        <f t="shared" si="1795"/>
        <v>0.02510516474</v>
      </c>
      <c r="BB449" s="126">
        <f t="shared" si="1795"/>
        <v>0.2249521621</v>
      </c>
      <c r="BC449" s="126">
        <f t="shared" si="1795"/>
        <v>0.1019993986</v>
      </c>
      <c r="BD449" s="126">
        <f t="shared" si="1795"/>
        <v>0.111602238</v>
      </c>
      <c r="BE449" s="126">
        <f t="shared" si="1795"/>
        <v>0.04624928796</v>
      </c>
      <c r="BF449" s="126">
        <f t="shared" si="1795"/>
        <v>0.05060347524</v>
      </c>
      <c r="BG449" s="126">
        <f t="shared" si="1795"/>
        <v>0.05536759201</v>
      </c>
      <c r="BH449" s="126">
        <f t="shared" si="1795"/>
        <v>0.0209706789</v>
      </c>
      <c r="BI449" s="126">
        <f t="shared" si="1795"/>
        <v>0.02294498526</v>
      </c>
      <c r="BJ449" s="126">
        <f t="shared" si="1795"/>
        <v>0.02510516474</v>
      </c>
      <c r="BK449" s="126">
        <f t="shared" si="1795"/>
        <v>0.02746871657</v>
      </c>
      <c r="BL449" s="126">
        <f t="shared" si="1795"/>
        <v>0.2461305172</v>
      </c>
      <c r="BM449" s="126">
        <f t="shared" si="1795"/>
        <v>0.111602238</v>
      </c>
      <c r="BN449" s="126">
        <f t="shared" si="1795"/>
        <v>0.1221091467</v>
      </c>
      <c r="BO449" s="126">
        <f t="shared" si="1795"/>
        <v>0.05060347524</v>
      </c>
      <c r="BP449" s="126">
        <f t="shared" si="1795"/>
        <v>0.05536759201</v>
      </c>
      <c r="BQ449" s="126">
        <f t="shared" si="1795"/>
        <v>0.0605802315</v>
      </c>
      <c r="BR449" s="126">
        <f t="shared" si="1795"/>
        <v>0.02294498526</v>
      </c>
      <c r="BS449" s="126">
        <f t="shared" si="1795"/>
        <v>0.02510516474</v>
      </c>
      <c r="BT449" s="126">
        <f t="shared" si="1795"/>
        <v>0.02746871657</v>
      </c>
      <c r="BU449" s="126">
        <f t="shared" si="1795"/>
        <v>0.03005478744</v>
      </c>
      <c r="BV449" s="126">
        <f t="shared" si="1795"/>
        <v>0.0932228377</v>
      </c>
      <c r="BW449" s="126">
        <f t="shared" si="1795"/>
        <v>0.04226975769</v>
      </c>
      <c r="BX449" s="126">
        <f t="shared" si="1795"/>
        <v>0.04624928796</v>
      </c>
      <c r="BY449" s="126">
        <f t="shared" si="1795"/>
        <v>0.01916625217</v>
      </c>
      <c r="BZ449" s="126">
        <f t="shared" si="1795"/>
        <v>0.0209706789</v>
      </c>
      <c r="CA449" s="126">
        <f t="shared" si="1795"/>
        <v>0.02294498526</v>
      </c>
      <c r="CB449" s="126">
        <f t="shared" si="1795"/>
        <v>0.008690497469</v>
      </c>
      <c r="CC449" s="126">
        <f t="shared" si="1795"/>
        <v>0.009508673385</v>
      </c>
      <c r="CD449" s="126">
        <f t="shared" si="1795"/>
        <v>0.01040387732</v>
      </c>
      <c r="CE449" s="126">
        <f t="shared" si="1795"/>
        <v>0.01138336117</v>
      </c>
      <c r="CF449" s="126">
        <f t="shared" si="1795"/>
        <v>0.1019993986</v>
      </c>
      <c r="CG449" s="126">
        <f t="shared" si="1795"/>
        <v>0.04624928796</v>
      </c>
      <c r="CH449" s="126">
        <f t="shared" si="1795"/>
        <v>0.05060347524</v>
      </c>
      <c r="CI449" s="126">
        <f t="shared" si="1795"/>
        <v>0.0209706789</v>
      </c>
      <c r="CJ449" s="126">
        <f t="shared" si="1795"/>
        <v>0.02294498526</v>
      </c>
      <c r="CK449" s="126">
        <f t="shared" si="1795"/>
        <v>0.02510516474</v>
      </c>
      <c r="CL449" s="126">
        <f t="shared" si="1795"/>
        <v>0.009508673385</v>
      </c>
      <c r="CM449" s="126">
        <f t="shared" si="1795"/>
        <v>0.01040387732</v>
      </c>
      <c r="CN449" s="126">
        <f t="shared" si="1795"/>
        <v>0.01138336117</v>
      </c>
      <c r="CO449" s="126">
        <f t="shared" si="1795"/>
        <v>0.01245505953</v>
      </c>
      <c r="CP449" s="126">
        <f t="shared" si="1795"/>
        <v>0.111602238</v>
      </c>
      <c r="CQ449" s="126">
        <f t="shared" si="1795"/>
        <v>0.05060347524</v>
      </c>
      <c r="CR449" s="126">
        <f t="shared" si="1795"/>
        <v>0.05536759201</v>
      </c>
      <c r="CS449" s="126">
        <f t="shared" si="1795"/>
        <v>0.02294498526</v>
      </c>
      <c r="CT449" s="126">
        <f t="shared" si="1795"/>
        <v>0.02510516474</v>
      </c>
      <c r="CU449" s="126">
        <f t="shared" si="1795"/>
        <v>0.02746871657</v>
      </c>
      <c r="CV449" s="126">
        <f t="shared" si="1795"/>
        <v>0.01040387732</v>
      </c>
      <c r="CW449" s="126">
        <f t="shared" si="1795"/>
        <v>0.01138336117</v>
      </c>
      <c r="CX449" s="126">
        <f t="shared" si="1795"/>
        <v>0.01245505953</v>
      </c>
      <c r="CY449" s="126">
        <f t="shared" si="1795"/>
        <v>0.01362765406</v>
      </c>
      <c r="CZ449" s="126">
        <f t="shared" si="1795"/>
        <v>0.1221091467</v>
      </c>
      <c r="DA449" s="126">
        <f t="shared" si="1795"/>
        <v>0.05536759201</v>
      </c>
      <c r="DB449" s="126">
        <f t="shared" si="1795"/>
        <v>0.0605802315</v>
      </c>
      <c r="DC449" s="126">
        <f t="shared" si="1795"/>
        <v>0.02510516474</v>
      </c>
      <c r="DD449" s="126">
        <f t="shared" si="1795"/>
        <v>0.02746871657</v>
      </c>
      <c r="DE449" s="126">
        <f t="shared" si="1795"/>
        <v>0.03005478744</v>
      </c>
      <c r="DF449" s="126">
        <f t="shared" si="1795"/>
        <v>0.01138336117</v>
      </c>
      <c r="DG449" s="126">
        <f t="shared" si="1795"/>
        <v>0.01245505953</v>
      </c>
      <c r="DH449" s="126">
        <f t="shared" si="1795"/>
        <v>0.01362765406</v>
      </c>
      <c r="DI449" s="126">
        <f t="shared" si="1795"/>
        <v>0.01491064371</v>
      </c>
      <c r="DJ449" s="126">
        <f t="shared" ref="DJ449:DS449" si="1796">$A449*OFFSET($D449,0,DJ$3)</f>
        <v>0.4795918367</v>
      </c>
      <c r="DK449" s="126">
        <f t="shared" si="1796"/>
        <v>0.2174599189</v>
      </c>
      <c r="DL449" s="126">
        <f t="shared" si="1796"/>
        <v>0.237932909</v>
      </c>
      <c r="DM449" s="126">
        <f t="shared" si="1796"/>
        <v>0.09860221281</v>
      </c>
      <c r="DN449" s="126">
        <f t="shared" si="1796"/>
        <v>0.1078852206</v>
      </c>
      <c r="DO449" s="126">
        <f t="shared" si="1796"/>
        <v>0.1180421868</v>
      </c>
      <c r="DP449" s="126">
        <f t="shared" si="1796"/>
        <v>0.04470891196</v>
      </c>
      <c r="DQ449" s="126">
        <f t="shared" si="1796"/>
        <v>0.04891807894</v>
      </c>
      <c r="DR449" s="126">
        <f t="shared" si="1796"/>
        <v>0.05352352232</v>
      </c>
      <c r="DS449" s="126">
        <f t="shared" si="1796"/>
        <v>0.05856254996</v>
      </c>
      <c r="DT449" s="126"/>
      <c r="DU449" s="126"/>
      <c r="DV449" s="126"/>
      <c r="DW449" s="126"/>
      <c r="DX449" s="126"/>
      <c r="DY449" s="126"/>
      <c r="DZ449" s="126"/>
      <c r="EA449" s="126"/>
      <c r="EB449" s="126"/>
      <c r="EC449" s="126"/>
      <c r="ED449" s="126"/>
      <c r="EE449" s="126"/>
      <c r="EF449" s="125">
        <f t="shared" ref="EF449:EO449" si="1797">D449*EF$3</f>
        <v>-0.002271078519</v>
      </c>
      <c r="EG449" s="125">
        <f t="shared" si="1797"/>
        <v>0.2008544833</v>
      </c>
      <c r="EH449" s="125">
        <f t="shared" si="1797"/>
        <v>0.2851645107</v>
      </c>
      <c r="EI449" s="125">
        <f t="shared" si="1797"/>
        <v>-0.07335825722</v>
      </c>
      <c r="EJ449" s="125">
        <f t="shared" si="1797"/>
        <v>0.1202895254</v>
      </c>
      <c r="EK449" s="125">
        <f t="shared" si="1797"/>
        <v>-0.05520474585</v>
      </c>
      <c r="EL449" s="125">
        <f t="shared" si="1797"/>
        <v>0.03180730138</v>
      </c>
      <c r="EM449" s="125">
        <f t="shared" si="1797"/>
        <v>-0.03101364408</v>
      </c>
      <c r="EN449" s="125">
        <f t="shared" si="1797"/>
        <v>-0.03789450939</v>
      </c>
      <c r="EO449" s="125">
        <f t="shared" si="1797"/>
        <v>0.04229596208</v>
      </c>
      <c r="EP449" s="127">
        <f t="shared" si="17"/>
        <v>0.4806695478</v>
      </c>
      <c r="EQ449" s="127">
        <v>-0.01993983432938118</v>
      </c>
      <c r="ER449" s="127">
        <f t="shared" si="18"/>
        <v>0.4795918367</v>
      </c>
      <c r="ES449" s="127">
        <f t="shared" si="19"/>
        <v>0.000001161461186</v>
      </c>
      <c r="ET449" s="127">
        <f t="shared" si="20"/>
        <v>0.002139036723</v>
      </c>
    </row>
    <row r="450">
      <c r="A450" s="123">
        <f>'Yield Tabulations'!Z451</f>
        <v>0.5746606335</v>
      </c>
      <c r="B450" s="124">
        <f>'Yield Tabulations'!V451</f>
        <v>0.5127478754</v>
      </c>
      <c r="C450" s="124">
        <f>'Yield Tabulations'!W451</f>
        <v>0.6451612903</v>
      </c>
      <c r="D450" s="125">
        <f t="shared" si="11"/>
        <v>1</v>
      </c>
      <c r="E450" s="125">
        <f t="shared" ref="E450:M450" si="1798">POWER($B450,E$1)*POWER($C450,E$2)</f>
        <v>0.6451612903</v>
      </c>
      <c r="F450" s="125">
        <f t="shared" si="1798"/>
        <v>0.5127478754</v>
      </c>
      <c r="G450" s="125">
        <f t="shared" si="1798"/>
        <v>0.4162330905</v>
      </c>
      <c r="H450" s="125">
        <f t="shared" si="1798"/>
        <v>0.3308050809</v>
      </c>
      <c r="I450" s="125">
        <f t="shared" si="1798"/>
        <v>0.2629103837</v>
      </c>
      <c r="J450" s="125">
        <f t="shared" si="1798"/>
        <v>0.2685374778</v>
      </c>
      <c r="K450" s="125">
        <f t="shared" si="1798"/>
        <v>0.2134226328</v>
      </c>
      <c r="L450" s="125">
        <f t="shared" si="1798"/>
        <v>0.1696196024</v>
      </c>
      <c r="M450" s="125">
        <f t="shared" si="1798"/>
        <v>0.1348067406</v>
      </c>
      <c r="N450" s="126">
        <f t="shared" ref="N450:DI450" si="1799">OFFSET($D450,0,N$2)*OFFSET($D450,0,N$3)</f>
        <v>1</v>
      </c>
      <c r="O450" s="126">
        <f t="shared" si="1799"/>
        <v>0.6451612903</v>
      </c>
      <c r="P450" s="126">
        <f t="shared" si="1799"/>
        <v>0.5127478754</v>
      </c>
      <c r="Q450" s="126">
        <f t="shared" si="1799"/>
        <v>0.4162330905</v>
      </c>
      <c r="R450" s="126">
        <f t="shared" si="1799"/>
        <v>0.3308050809</v>
      </c>
      <c r="S450" s="126">
        <f t="shared" si="1799"/>
        <v>0.2629103837</v>
      </c>
      <c r="T450" s="126">
        <f t="shared" si="1799"/>
        <v>0.2685374778</v>
      </c>
      <c r="U450" s="126">
        <f t="shared" si="1799"/>
        <v>0.2134226328</v>
      </c>
      <c r="V450" s="126">
        <f t="shared" si="1799"/>
        <v>0.1696196024</v>
      </c>
      <c r="W450" s="126">
        <f t="shared" si="1799"/>
        <v>0.1348067406</v>
      </c>
      <c r="X450" s="126">
        <f t="shared" si="1799"/>
        <v>0.6451612903</v>
      </c>
      <c r="Y450" s="126">
        <f t="shared" si="1799"/>
        <v>0.4162330905</v>
      </c>
      <c r="Z450" s="126">
        <f t="shared" si="1799"/>
        <v>0.3308050809</v>
      </c>
      <c r="AA450" s="126">
        <f t="shared" si="1799"/>
        <v>0.2685374778</v>
      </c>
      <c r="AB450" s="126">
        <f t="shared" si="1799"/>
        <v>0.2134226328</v>
      </c>
      <c r="AC450" s="126">
        <f t="shared" si="1799"/>
        <v>0.1696196024</v>
      </c>
      <c r="AD450" s="126">
        <f t="shared" si="1799"/>
        <v>0.1732499857</v>
      </c>
      <c r="AE450" s="126">
        <f t="shared" si="1799"/>
        <v>0.1376920212</v>
      </c>
      <c r="AF450" s="126">
        <f t="shared" si="1799"/>
        <v>0.1094320015</v>
      </c>
      <c r="AG450" s="126">
        <f t="shared" si="1799"/>
        <v>0.08697209074</v>
      </c>
      <c r="AH450" s="126">
        <f t="shared" si="1799"/>
        <v>0.5127478754</v>
      </c>
      <c r="AI450" s="126">
        <f t="shared" si="1799"/>
        <v>0.3308050809</v>
      </c>
      <c r="AJ450" s="126">
        <f t="shared" si="1799"/>
        <v>0.2629103837</v>
      </c>
      <c r="AK450" s="126">
        <f t="shared" si="1799"/>
        <v>0.2134226328</v>
      </c>
      <c r="AL450" s="126">
        <f t="shared" si="1799"/>
        <v>0.1696196024</v>
      </c>
      <c r="AM450" s="126">
        <f t="shared" si="1799"/>
        <v>0.1348067406</v>
      </c>
      <c r="AN450" s="126">
        <f t="shared" si="1799"/>
        <v>0.1376920212</v>
      </c>
      <c r="AO450" s="126">
        <f t="shared" si="1799"/>
        <v>0.1094320015</v>
      </c>
      <c r="AP450" s="126">
        <f t="shared" si="1799"/>
        <v>0.08697209074</v>
      </c>
      <c r="AQ450" s="126">
        <f t="shared" si="1799"/>
        <v>0.06912186985</v>
      </c>
      <c r="AR450" s="126">
        <f t="shared" si="1799"/>
        <v>0.4162330905</v>
      </c>
      <c r="AS450" s="126">
        <f t="shared" si="1799"/>
        <v>0.2685374778</v>
      </c>
      <c r="AT450" s="126">
        <f t="shared" si="1799"/>
        <v>0.2134226328</v>
      </c>
      <c r="AU450" s="126">
        <f t="shared" si="1799"/>
        <v>0.1732499857</v>
      </c>
      <c r="AV450" s="126">
        <f t="shared" si="1799"/>
        <v>0.1376920212</v>
      </c>
      <c r="AW450" s="126">
        <f t="shared" si="1799"/>
        <v>0.1094320015</v>
      </c>
      <c r="AX450" s="126">
        <f t="shared" si="1799"/>
        <v>0.1117741843</v>
      </c>
      <c r="AY450" s="126">
        <f t="shared" si="1799"/>
        <v>0.08883356205</v>
      </c>
      <c r="AZ450" s="126">
        <f t="shared" si="1799"/>
        <v>0.07060129131</v>
      </c>
      <c r="BA450" s="126">
        <f t="shared" si="1799"/>
        <v>0.05611102628</v>
      </c>
      <c r="BB450" s="126">
        <f t="shared" si="1799"/>
        <v>0.3308050809</v>
      </c>
      <c r="BC450" s="126">
        <f t="shared" si="1799"/>
        <v>0.2134226328</v>
      </c>
      <c r="BD450" s="126">
        <f t="shared" si="1799"/>
        <v>0.1696196024</v>
      </c>
      <c r="BE450" s="126">
        <f t="shared" si="1799"/>
        <v>0.1376920212</v>
      </c>
      <c r="BF450" s="126">
        <f t="shared" si="1799"/>
        <v>0.1094320015</v>
      </c>
      <c r="BG450" s="126">
        <f t="shared" si="1799"/>
        <v>0.08697209074</v>
      </c>
      <c r="BH450" s="126">
        <f t="shared" si="1799"/>
        <v>0.08883356205</v>
      </c>
      <c r="BI450" s="126">
        <f t="shared" si="1799"/>
        <v>0.07060129131</v>
      </c>
      <c r="BJ450" s="126">
        <f t="shared" si="1799"/>
        <v>0.05611102628</v>
      </c>
      <c r="BK450" s="126">
        <f t="shared" si="1799"/>
        <v>0.04459475474</v>
      </c>
      <c r="BL450" s="126">
        <f t="shared" si="1799"/>
        <v>0.2629103837</v>
      </c>
      <c r="BM450" s="126">
        <f t="shared" si="1799"/>
        <v>0.1696196024</v>
      </c>
      <c r="BN450" s="126">
        <f t="shared" si="1799"/>
        <v>0.1348067406</v>
      </c>
      <c r="BO450" s="126">
        <f t="shared" si="1799"/>
        <v>0.1094320015</v>
      </c>
      <c r="BP450" s="126">
        <f t="shared" si="1799"/>
        <v>0.08697209074</v>
      </c>
      <c r="BQ450" s="126">
        <f t="shared" si="1799"/>
        <v>0.06912186985</v>
      </c>
      <c r="BR450" s="126">
        <f t="shared" si="1799"/>
        <v>0.07060129131</v>
      </c>
      <c r="BS450" s="126">
        <f t="shared" si="1799"/>
        <v>0.05611102628</v>
      </c>
      <c r="BT450" s="126">
        <f t="shared" si="1799"/>
        <v>0.04459475474</v>
      </c>
      <c r="BU450" s="126">
        <f t="shared" si="1799"/>
        <v>0.0354420919</v>
      </c>
      <c r="BV450" s="126">
        <f t="shared" si="1799"/>
        <v>0.2685374778</v>
      </c>
      <c r="BW450" s="126">
        <f t="shared" si="1799"/>
        <v>0.1732499857</v>
      </c>
      <c r="BX450" s="126">
        <f t="shared" si="1799"/>
        <v>0.1376920212</v>
      </c>
      <c r="BY450" s="126">
        <f t="shared" si="1799"/>
        <v>0.1117741843</v>
      </c>
      <c r="BZ450" s="126">
        <f t="shared" si="1799"/>
        <v>0.08883356205</v>
      </c>
      <c r="CA450" s="126">
        <f t="shared" si="1799"/>
        <v>0.07060129131</v>
      </c>
      <c r="CB450" s="126">
        <f t="shared" si="1799"/>
        <v>0.07211237696</v>
      </c>
      <c r="CC450" s="126">
        <f t="shared" si="1799"/>
        <v>0.05731197552</v>
      </c>
      <c r="CD450" s="126">
        <f t="shared" si="1799"/>
        <v>0.0455492202</v>
      </c>
      <c r="CE450" s="126">
        <f t="shared" si="1799"/>
        <v>0.03620066212</v>
      </c>
      <c r="CF450" s="126">
        <f t="shared" si="1799"/>
        <v>0.2134226328</v>
      </c>
      <c r="CG450" s="126">
        <f t="shared" si="1799"/>
        <v>0.1376920212</v>
      </c>
      <c r="CH450" s="126">
        <f t="shared" si="1799"/>
        <v>0.1094320015</v>
      </c>
      <c r="CI450" s="126">
        <f t="shared" si="1799"/>
        <v>0.08883356205</v>
      </c>
      <c r="CJ450" s="126">
        <f t="shared" si="1799"/>
        <v>0.07060129131</v>
      </c>
      <c r="CK450" s="126">
        <f t="shared" si="1799"/>
        <v>0.05611102628</v>
      </c>
      <c r="CL450" s="126">
        <f t="shared" si="1799"/>
        <v>0.05731197552</v>
      </c>
      <c r="CM450" s="126">
        <f t="shared" si="1799"/>
        <v>0.0455492202</v>
      </c>
      <c r="CN450" s="126">
        <f t="shared" si="1799"/>
        <v>0.03620066212</v>
      </c>
      <c r="CO450" s="126">
        <f t="shared" si="1799"/>
        <v>0.02877080951</v>
      </c>
      <c r="CP450" s="126">
        <f t="shared" si="1799"/>
        <v>0.1696196024</v>
      </c>
      <c r="CQ450" s="126">
        <f t="shared" si="1799"/>
        <v>0.1094320015</v>
      </c>
      <c r="CR450" s="126">
        <f t="shared" si="1799"/>
        <v>0.08697209074</v>
      </c>
      <c r="CS450" s="126">
        <f t="shared" si="1799"/>
        <v>0.07060129131</v>
      </c>
      <c r="CT450" s="126">
        <f t="shared" si="1799"/>
        <v>0.05611102628</v>
      </c>
      <c r="CU450" s="126">
        <f t="shared" si="1799"/>
        <v>0.04459475474</v>
      </c>
      <c r="CV450" s="126">
        <f t="shared" si="1799"/>
        <v>0.0455492202</v>
      </c>
      <c r="CW450" s="126">
        <f t="shared" si="1799"/>
        <v>0.03620066212</v>
      </c>
      <c r="CX450" s="126">
        <f t="shared" si="1799"/>
        <v>0.02877080951</v>
      </c>
      <c r="CY450" s="126">
        <f t="shared" si="1799"/>
        <v>0.02286586574</v>
      </c>
      <c r="CZ450" s="126">
        <f t="shared" si="1799"/>
        <v>0.1348067406</v>
      </c>
      <c r="DA450" s="126">
        <f t="shared" si="1799"/>
        <v>0.08697209074</v>
      </c>
      <c r="DB450" s="126">
        <f t="shared" si="1799"/>
        <v>0.06912186985</v>
      </c>
      <c r="DC450" s="126">
        <f t="shared" si="1799"/>
        <v>0.05611102628</v>
      </c>
      <c r="DD450" s="126">
        <f t="shared" si="1799"/>
        <v>0.04459475474</v>
      </c>
      <c r="DE450" s="126">
        <f t="shared" si="1799"/>
        <v>0.0354420919</v>
      </c>
      <c r="DF450" s="126">
        <f t="shared" si="1799"/>
        <v>0.03620066212</v>
      </c>
      <c r="DG450" s="126">
        <f t="shared" si="1799"/>
        <v>0.02877080951</v>
      </c>
      <c r="DH450" s="126">
        <f t="shared" si="1799"/>
        <v>0.02286586574</v>
      </c>
      <c r="DI450" s="126">
        <f t="shared" si="1799"/>
        <v>0.01817285732</v>
      </c>
      <c r="DJ450" s="126">
        <f t="shared" ref="DJ450:DS450" si="1800">$A450*OFFSET($D450,0,DJ$3)</f>
        <v>0.5746606335</v>
      </c>
      <c r="DK450" s="126">
        <f t="shared" si="1800"/>
        <v>0.3707487958</v>
      </c>
      <c r="DL450" s="126">
        <f t="shared" si="1800"/>
        <v>0.2946560189</v>
      </c>
      <c r="DM450" s="126">
        <f t="shared" si="1800"/>
        <v>0.2391927715</v>
      </c>
      <c r="DN450" s="126">
        <f t="shared" si="1800"/>
        <v>0.1901006573</v>
      </c>
      <c r="DO450" s="126">
        <f t="shared" si="1800"/>
        <v>0.1510842476</v>
      </c>
      <c r="DP450" s="126">
        <f t="shared" si="1800"/>
        <v>0.1543179171</v>
      </c>
      <c r="DQ450" s="126">
        <f t="shared" si="1800"/>
        <v>0.1226455854</v>
      </c>
      <c r="DR450" s="126">
        <f t="shared" si="1800"/>
        <v>0.09747370815</v>
      </c>
      <c r="DS450" s="126">
        <f t="shared" si="1800"/>
        <v>0.07746812697</v>
      </c>
      <c r="DT450" s="126"/>
      <c r="DU450" s="126"/>
      <c r="DV450" s="126"/>
      <c r="DW450" s="126"/>
      <c r="DX450" s="126"/>
      <c r="DY450" s="126"/>
      <c r="DZ450" s="126"/>
      <c r="EA450" s="126"/>
      <c r="EB450" s="126"/>
      <c r="EC450" s="126"/>
      <c r="ED450" s="126"/>
      <c r="EE450" s="126"/>
      <c r="EF450" s="125">
        <f t="shared" ref="EF450:EO450" si="1801">D450*EF$3</f>
        <v>-0.002271078519</v>
      </c>
      <c r="EG450" s="125">
        <f t="shared" si="1801"/>
        <v>0.2857869492</v>
      </c>
      <c r="EH450" s="125">
        <f t="shared" si="1801"/>
        <v>0.2947247534</v>
      </c>
      <c r="EI450" s="125">
        <f t="shared" si="1801"/>
        <v>-0.1485151403</v>
      </c>
      <c r="EJ450" s="125">
        <f t="shared" si="1801"/>
        <v>0.1768926593</v>
      </c>
      <c r="EK450" s="125">
        <f t="shared" si="1801"/>
        <v>-0.05896831111</v>
      </c>
      <c r="EL450" s="125">
        <f t="shared" si="1801"/>
        <v>0.09162403437</v>
      </c>
      <c r="EM450" s="125">
        <f t="shared" si="1801"/>
        <v>-0.06489267251</v>
      </c>
      <c r="EN450" s="125">
        <f t="shared" si="1801"/>
        <v>-0.05759428957</v>
      </c>
      <c r="EO450" s="125">
        <f t="shared" si="1801"/>
        <v>0.04669413343</v>
      </c>
      <c r="EP450" s="127">
        <f t="shared" si="17"/>
        <v>0.5634810379</v>
      </c>
      <c r="EQ450" s="127">
        <v>-0.01993983432938118</v>
      </c>
      <c r="ER450" s="127">
        <f t="shared" si="18"/>
        <v>0.5746606335</v>
      </c>
      <c r="ES450" s="127">
        <f t="shared" si="19"/>
        <v>0.0001249833585</v>
      </c>
      <c r="ET450" s="127">
        <f t="shared" si="20"/>
        <v>0.01997092355</v>
      </c>
    </row>
    <row r="451">
      <c r="A451" s="123">
        <f>'Yield Tabulations'!Z452</f>
        <v>0.4072727273</v>
      </c>
      <c r="B451" s="124">
        <f>'Yield Tabulations'!V452</f>
        <v>0.3812154696</v>
      </c>
      <c r="C451" s="124">
        <f>'Yield Tabulations'!W452</f>
        <v>0.4574468085</v>
      </c>
      <c r="D451" s="125">
        <f t="shared" si="11"/>
        <v>1</v>
      </c>
      <c r="E451" s="125">
        <f t="shared" ref="E451:M451" si="1802">POWER($B451,E$1)*POWER($C451,E$2)</f>
        <v>0.4574468085</v>
      </c>
      <c r="F451" s="125">
        <f t="shared" si="1802"/>
        <v>0.3812154696</v>
      </c>
      <c r="G451" s="125">
        <f t="shared" si="1802"/>
        <v>0.2092575826</v>
      </c>
      <c r="H451" s="125">
        <f t="shared" si="1802"/>
        <v>0.1743857999</v>
      </c>
      <c r="I451" s="125">
        <f t="shared" si="1802"/>
        <v>0.1453252343</v>
      </c>
      <c r="J451" s="125">
        <f t="shared" si="1802"/>
        <v>0.09572421332</v>
      </c>
      <c r="K451" s="125">
        <f t="shared" si="1802"/>
        <v>0.07977222763</v>
      </c>
      <c r="L451" s="125">
        <f t="shared" si="1802"/>
        <v>0.06647856461</v>
      </c>
      <c r="M451" s="125">
        <f t="shared" si="1802"/>
        <v>0.05540022743</v>
      </c>
      <c r="N451" s="126">
        <f t="shared" ref="N451:DI451" si="1803">OFFSET($D451,0,N$2)*OFFSET($D451,0,N$3)</f>
        <v>1</v>
      </c>
      <c r="O451" s="126">
        <f t="shared" si="1803"/>
        <v>0.4574468085</v>
      </c>
      <c r="P451" s="126">
        <f t="shared" si="1803"/>
        <v>0.3812154696</v>
      </c>
      <c r="Q451" s="126">
        <f t="shared" si="1803"/>
        <v>0.2092575826</v>
      </c>
      <c r="R451" s="126">
        <f t="shared" si="1803"/>
        <v>0.1743857999</v>
      </c>
      <c r="S451" s="126">
        <f t="shared" si="1803"/>
        <v>0.1453252343</v>
      </c>
      <c r="T451" s="126">
        <f t="shared" si="1803"/>
        <v>0.09572421332</v>
      </c>
      <c r="U451" s="126">
        <f t="shared" si="1803"/>
        <v>0.07977222763</v>
      </c>
      <c r="V451" s="126">
        <f t="shared" si="1803"/>
        <v>0.06647856461</v>
      </c>
      <c r="W451" s="126">
        <f t="shared" si="1803"/>
        <v>0.05540022743</v>
      </c>
      <c r="X451" s="126">
        <f t="shared" si="1803"/>
        <v>0.4574468085</v>
      </c>
      <c r="Y451" s="126">
        <f t="shared" si="1803"/>
        <v>0.2092575826</v>
      </c>
      <c r="Z451" s="126">
        <f t="shared" si="1803"/>
        <v>0.1743857999</v>
      </c>
      <c r="AA451" s="126">
        <f t="shared" si="1803"/>
        <v>0.09572421332</v>
      </c>
      <c r="AB451" s="126">
        <f t="shared" si="1803"/>
        <v>0.07977222763</v>
      </c>
      <c r="AC451" s="126">
        <f t="shared" si="1803"/>
        <v>0.06647856461</v>
      </c>
      <c r="AD451" s="126">
        <f t="shared" si="1803"/>
        <v>0.04378873588</v>
      </c>
      <c r="AE451" s="126">
        <f t="shared" si="1803"/>
        <v>0.03649155094</v>
      </c>
      <c r="AF451" s="126">
        <f t="shared" si="1803"/>
        <v>0.03041040722</v>
      </c>
      <c r="AG451" s="126">
        <f t="shared" si="1803"/>
        <v>0.02534265723</v>
      </c>
      <c r="AH451" s="126">
        <f t="shared" si="1803"/>
        <v>0.3812154696</v>
      </c>
      <c r="AI451" s="126">
        <f t="shared" si="1803"/>
        <v>0.1743857999</v>
      </c>
      <c r="AJ451" s="126">
        <f t="shared" si="1803"/>
        <v>0.1453252343</v>
      </c>
      <c r="AK451" s="126">
        <f t="shared" si="1803"/>
        <v>0.07977222763</v>
      </c>
      <c r="AL451" s="126">
        <f t="shared" si="1803"/>
        <v>0.06647856461</v>
      </c>
      <c r="AM451" s="126">
        <f t="shared" si="1803"/>
        <v>0.05540022743</v>
      </c>
      <c r="AN451" s="126">
        <f t="shared" si="1803"/>
        <v>0.03649155094</v>
      </c>
      <c r="AO451" s="126">
        <f t="shared" si="1803"/>
        <v>0.03041040722</v>
      </c>
      <c r="AP451" s="126">
        <f t="shared" si="1803"/>
        <v>0.02534265723</v>
      </c>
      <c r="AQ451" s="126">
        <f t="shared" si="1803"/>
        <v>0.02111942372</v>
      </c>
      <c r="AR451" s="126">
        <f t="shared" si="1803"/>
        <v>0.2092575826</v>
      </c>
      <c r="AS451" s="126">
        <f t="shared" si="1803"/>
        <v>0.09572421332</v>
      </c>
      <c r="AT451" s="126">
        <f t="shared" si="1803"/>
        <v>0.07977222763</v>
      </c>
      <c r="AU451" s="126">
        <f t="shared" si="1803"/>
        <v>0.04378873588</v>
      </c>
      <c r="AV451" s="126">
        <f t="shared" si="1803"/>
        <v>0.03649155094</v>
      </c>
      <c r="AW451" s="126">
        <f t="shared" si="1803"/>
        <v>0.03041040722</v>
      </c>
      <c r="AX451" s="126">
        <f t="shared" si="1803"/>
        <v>0.02003101748</v>
      </c>
      <c r="AY451" s="126">
        <f t="shared" si="1803"/>
        <v>0.01669294351</v>
      </c>
      <c r="AZ451" s="126">
        <f t="shared" si="1803"/>
        <v>0.01391114373</v>
      </c>
      <c r="BA451" s="126">
        <f t="shared" si="1803"/>
        <v>0.01159291767</v>
      </c>
      <c r="BB451" s="126">
        <f t="shared" si="1803"/>
        <v>0.1743857999</v>
      </c>
      <c r="BC451" s="126">
        <f t="shared" si="1803"/>
        <v>0.07977222763</v>
      </c>
      <c r="BD451" s="126">
        <f t="shared" si="1803"/>
        <v>0.06647856461</v>
      </c>
      <c r="BE451" s="126">
        <f t="shared" si="1803"/>
        <v>0.03649155094</v>
      </c>
      <c r="BF451" s="126">
        <f t="shared" si="1803"/>
        <v>0.03041040722</v>
      </c>
      <c r="BG451" s="126">
        <f t="shared" si="1803"/>
        <v>0.02534265723</v>
      </c>
      <c r="BH451" s="126">
        <f t="shared" si="1803"/>
        <v>0.01669294351</v>
      </c>
      <c r="BI451" s="126">
        <f t="shared" si="1803"/>
        <v>0.01391114373</v>
      </c>
      <c r="BJ451" s="126">
        <f t="shared" si="1803"/>
        <v>0.01159291767</v>
      </c>
      <c r="BK451" s="126">
        <f t="shared" si="1803"/>
        <v>0.009661012977</v>
      </c>
      <c r="BL451" s="126">
        <f t="shared" si="1803"/>
        <v>0.1453252343</v>
      </c>
      <c r="BM451" s="126">
        <f t="shared" si="1803"/>
        <v>0.06647856461</v>
      </c>
      <c r="BN451" s="126">
        <f t="shared" si="1803"/>
        <v>0.05540022743</v>
      </c>
      <c r="BO451" s="126">
        <f t="shared" si="1803"/>
        <v>0.03041040722</v>
      </c>
      <c r="BP451" s="126">
        <f t="shared" si="1803"/>
        <v>0.02534265723</v>
      </c>
      <c r="BQ451" s="126">
        <f t="shared" si="1803"/>
        <v>0.02111942372</v>
      </c>
      <c r="BR451" s="126">
        <f t="shared" si="1803"/>
        <v>0.01391114373</v>
      </c>
      <c r="BS451" s="126">
        <f t="shared" si="1803"/>
        <v>0.01159291767</v>
      </c>
      <c r="BT451" s="126">
        <f t="shared" si="1803"/>
        <v>0.009661012977</v>
      </c>
      <c r="BU451" s="126">
        <f t="shared" si="1803"/>
        <v>0.00805105103</v>
      </c>
      <c r="BV451" s="126">
        <f t="shared" si="1803"/>
        <v>0.09572421332</v>
      </c>
      <c r="BW451" s="126">
        <f t="shared" si="1803"/>
        <v>0.04378873588</v>
      </c>
      <c r="BX451" s="126">
        <f t="shared" si="1803"/>
        <v>0.03649155094</v>
      </c>
      <c r="BY451" s="126">
        <f t="shared" si="1803"/>
        <v>0.02003101748</v>
      </c>
      <c r="BZ451" s="126">
        <f t="shared" si="1803"/>
        <v>0.01669294351</v>
      </c>
      <c r="CA451" s="126">
        <f t="shared" si="1803"/>
        <v>0.01391114373</v>
      </c>
      <c r="CB451" s="126">
        <f t="shared" si="1803"/>
        <v>0.009163125017</v>
      </c>
      <c r="CC451" s="126">
        <f t="shared" si="1803"/>
        <v>0.007636133735</v>
      </c>
      <c r="CD451" s="126">
        <f t="shared" si="1803"/>
        <v>0.006363608301</v>
      </c>
      <c r="CE451" s="126">
        <f t="shared" si="1803"/>
        <v>0.005303143189</v>
      </c>
      <c r="CF451" s="126">
        <f t="shared" si="1803"/>
        <v>0.07977222763</v>
      </c>
      <c r="CG451" s="126">
        <f t="shared" si="1803"/>
        <v>0.03649155094</v>
      </c>
      <c r="CH451" s="126">
        <f t="shared" si="1803"/>
        <v>0.03041040722</v>
      </c>
      <c r="CI451" s="126">
        <f t="shared" si="1803"/>
        <v>0.01669294351</v>
      </c>
      <c r="CJ451" s="126">
        <f t="shared" si="1803"/>
        <v>0.01391114373</v>
      </c>
      <c r="CK451" s="126">
        <f t="shared" si="1803"/>
        <v>0.01159291767</v>
      </c>
      <c r="CL451" s="126">
        <f t="shared" si="1803"/>
        <v>0.007636133735</v>
      </c>
      <c r="CM451" s="126">
        <f t="shared" si="1803"/>
        <v>0.006363608301</v>
      </c>
      <c r="CN451" s="126">
        <f t="shared" si="1803"/>
        <v>0.005303143189</v>
      </c>
      <c r="CO451" s="126">
        <f t="shared" si="1803"/>
        <v>0.004419399553</v>
      </c>
      <c r="CP451" s="126">
        <f t="shared" si="1803"/>
        <v>0.06647856461</v>
      </c>
      <c r="CQ451" s="126">
        <f t="shared" si="1803"/>
        <v>0.03041040722</v>
      </c>
      <c r="CR451" s="126">
        <f t="shared" si="1803"/>
        <v>0.02534265723</v>
      </c>
      <c r="CS451" s="126">
        <f t="shared" si="1803"/>
        <v>0.01391114373</v>
      </c>
      <c r="CT451" s="126">
        <f t="shared" si="1803"/>
        <v>0.01159291767</v>
      </c>
      <c r="CU451" s="126">
        <f t="shared" si="1803"/>
        <v>0.009661012977</v>
      </c>
      <c r="CV451" s="126">
        <f t="shared" si="1803"/>
        <v>0.006363608301</v>
      </c>
      <c r="CW451" s="126">
        <f t="shared" si="1803"/>
        <v>0.005303143189</v>
      </c>
      <c r="CX451" s="126">
        <f t="shared" si="1803"/>
        <v>0.004419399553</v>
      </c>
      <c r="CY451" s="126">
        <f t="shared" si="1803"/>
        <v>0.003682927599</v>
      </c>
      <c r="CZ451" s="126">
        <f t="shared" si="1803"/>
        <v>0.05540022743</v>
      </c>
      <c r="DA451" s="126">
        <f t="shared" si="1803"/>
        <v>0.02534265723</v>
      </c>
      <c r="DB451" s="126">
        <f t="shared" si="1803"/>
        <v>0.02111942372</v>
      </c>
      <c r="DC451" s="126">
        <f t="shared" si="1803"/>
        <v>0.01159291767</v>
      </c>
      <c r="DD451" s="126">
        <f t="shared" si="1803"/>
        <v>0.009661012977</v>
      </c>
      <c r="DE451" s="126">
        <f t="shared" si="1803"/>
        <v>0.00805105103</v>
      </c>
      <c r="DF451" s="126">
        <f t="shared" si="1803"/>
        <v>0.005303143189</v>
      </c>
      <c r="DG451" s="126">
        <f t="shared" si="1803"/>
        <v>0.004419399553</v>
      </c>
      <c r="DH451" s="126">
        <f t="shared" si="1803"/>
        <v>0.003682927599</v>
      </c>
      <c r="DI451" s="126">
        <f t="shared" si="1803"/>
        <v>0.003069185199</v>
      </c>
      <c r="DJ451" s="126">
        <f t="shared" ref="DJ451:DS451" si="1804">$A451*OFFSET($D451,0,DJ$3)</f>
        <v>0.4072727273</v>
      </c>
      <c r="DK451" s="126">
        <f t="shared" si="1804"/>
        <v>0.1863056093</v>
      </c>
      <c r="DL451" s="126">
        <f t="shared" si="1804"/>
        <v>0.155258664</v>
      </c>
      <c r="DM451" s="126">
        <f t="shared" si="1804"/>
        <v>0.08522490637</v>
      </c>
      <c r="DN451" s="126">
        <f t="shared" si="1804"/>
        <v>0.07102258033</v>
      </c>
      <c r="DO451" s="126">
        <f t="shared" si="1804"/>
        <v>0.0591870045</v>
      </c>
      <c r="DP451" s="126">
        <f t="shared" si="1804"/>
        <v>0.03898586143</v>
      </c>
      <c r="DQ451" s="126">
        <f t="shared" si="1804"/>
        <v>0.03248905271</v>
      </c>
      <c r="DR451" s="126">
        <f t="shared" si="1804"/>
        <v>0.02707490632</v>
      </c>
      <c r="DS451" s="126">
        <f t="shared" si="1804"/>
        <v>0.02256300172</v>
      </c>
      <c r="DT451" s="126"/>
      <c r="DU451" s="126"/>
      <c r="DV451" s="126"/>
      <c r="DW451" s="126"/>
      <c r="DX451" s="126"/>
      <c r="DY451" s="126"/>
      <c r="DZ451" s="126"/>
      <c r="EA451" s="126"/>
      <c r="EB451" s="126"/>
      <c r="EC451" s="126"/>
      <c r="ED451" s="126"/>
      <c r="EE451" s="126"/>
      <c r="EF451" s="125">
        <f t="shared" ref="EF451:EO451" si="1805">D451*EF$3</f>
        <v>-0.002271078519</v>
      </c>
      <c r="EG451" s="125">
        <f t="shared" si="1805"/>
        <v>0.2026351082</v>
      </c>
      <c r="EH451" s="125">
        <f t="shared" si="1805"/>
        <v>0.2191206257</v>
      </c>
      <c r="EI451" s="125">
        <f t="shared" si="1805"/>
        <v>-0.07466470095</v>
      </c>
      <c r="EJ451" s="125">
        <f t="shared" si="1805"/>
        <v>0.09324998219</v>
      </c>
      <c r="EK451" s="125">
        <f t="shared" si="1805"/>
        <v>-0.03259507482</v>
      </c>
      <c r="EL451" s="125">
        <f t="shared" si="1805"/>
        <v>0.03266076186</v>
      </c>
      <c r="EM451" s="125">
        <f t="shared" si="1805"/>
        <v>-0.02425531432</v>
      </c>
      <c r="EN451" s="125">
        <f t="shared" si="1805"/>
        <v>-0.02257277842</v>
      </c>
      <c r="EO451" s="125">
        <f t="shared" si="1805"/>
        <v>0.01918943815</v>
      </c>
      <c r="EP451" s="127">
        <f t="shared" si="17"/>
        <v>0.4104969691</v>
      </c>
      <c r="EQ451" s="127">
        <v>-0.01993983432938118</v>
      </c>
      <c r="ER451" s="127">
        <f t="shared" si="18"/>
        <v>0.4072727273</v>
      </c>
      <c r="ES451" s="127">
        <f t="shared" si="19"/>
        <v>0.00001039573505</v>
      </c>
      <c r="ET451" s="127">
        <f t="shared" si="20"/>
        <v>0.0006796129977</v>
      </c>
    </row>
    <row r="452">
      <c r="A452" s="123">
        <f>'Yield Tabulations'!Z453</f>
        <v>0.3629032258</v>
      </c>
      <c r="B452" s="124">
        <f>'Yield Tabulations'!V453</f>
        <v>0.3986710963</v>
      </c>
      <c r="C452" s="124">
        <f>'Yield Tabulations'!W453</f>
        <v>0.3076923077</v>
      </c>
      <c r="D452" s="125">
        <f t="shared" si="11"/>
        <v>1</v>
      </c>
      <c r="E452" s="125">
        <f t="shared" ref="E452:M452" si="1806">POWER($B452,E$1)*POWER($C452,E$2)</f>
        <v>0.3076923077</v>
      </c>
      <c r="F452" s="125">
        <f t="shared" si="1806"/>
        <v>0.3986710963</v>
      </c>
      <c r="G452" s="125">
        <f t="shared" si="1806"/>
        <v>0.09467455621</v>
      </c>
      <c r="H452" s="125">
        <f t="shared" si="1806"/>
        <v>0.1226680296</v>
      </c>
      <c r="I452" s="125">
        <f t="shared" si="1806"/>
        <v>0.1589386431</v>
      </c>
      <c r="J452" s="125">
        <f t="shared" si="1806"/>
        <v>0.02913063268</v>
      </c>
      <c r="K452" s="125">
        <f t="shared" si="1806"/>
        <v>0.03774400912</v>
      </c>
      <c r="L452" s="125">
        <f t="shared" si="1806"/>
        <v>0.04890419787</v>
      </c>
      <c r="M452" s="125">
        <f t="shared" si="1806"/>
        <v>0.06336424308</v>
      </c>
      <c r="N452" s="126">
        <f t="shared" ref="N452:DI452" si="1807">OFFSET($D452,0,N$2)*OFFSET($D452,0,N$3)</f>
        <v>1</v>
      </c>
      <c r="O452" s="126">
        <f t="shared" si="1807"/>
        <v>0.3076923077</v>
      </c>
      <c r="P452" s="126">
        <f t="shared" si="1807"/>
        <v>0.3986710963</v>
      </c>
      <c r="Q452" s="126">
        <f t="shared" si="1807"/>
        <v>0.09467455621</v>
      </c>
      <c r="R452" s="126">
        <f t="shared" si="1807"/>
        <v>0.1226680296</v>
      </c>
      <c r="S452" s="126">
        <f t="shared" si="1807"/>
        <v>0.1589386431</v>
      </c>
      <c r="T452" s="126">
        <f t="shared" si="1807"/>
        <v>0.02913063268</v>
      </c>
      <c r="U452" s="126">
        <f t="shared" si="1807"/>
        <v>0.03774400912</v>
      </c>
      <c r="V452" s="126">
        <f t="shared" si="1807"/>
        <v>0.04890419787</v>
      </c>
      <c r="W452" s="126">
        <f t="shared" si="1807"/>
        <v>0.06336424308</v>
      </c>
      <c r="X452" s="126">
        <f t="shared" si="1807"/>
        <v>0.3076923077</v>
      </c>
      <c r="Y452" s="126">
        <f t="shared" si="1807"/>
        <v>0.09467455621</v>
      </c>
      <c r="Z452" s="126">
        <f t="shared" si="1807"/>
        <v>0.1226680296</v>
      </c>
      <c r="AA452" s="126">
        <f t="shared" si="1807"/>
        <v>0.02913063268</v>
      </c>
      <c r="AB452" s="126">
        <f t="shared" si="1807"/>
        <v>0.03774400912</v>
      </c>
      <c r="AC452" s="126">
        <f t="shared" si="1807"/>
        <v>0.04890419787</v>
      </c>
      <c r="AD452" s="126">
        <f t="shared" si="1807"/>
        <v>0.008963271594</v>
      </c>
      <c r="AE452" s="126">
        <f t="shared" si="1807"/>
        <v>0.01161354127</v>
      </c>
      <c r="AF452" s="126">
        <f t="shared" si="1807"/>
        <v>0.0150474455</v>
      </c>
      <c r="AG452" s="126">
        <f t="shared" si="1807"/>
        <v>0.01949669018</v>
      </c>
      <c r="AH452" s="126">
        <f t="shared" si="1807"/>
        <v>0.3986710963</v>
      </c>
      <c r="AI452" s="126">
        <f t="shared" si="1807"/>
        <v>0.1226680296</v>
      </c>
      <c r="AJ452" s="126">
        <f t="shared" si="1807"/>
        <v>0.1589386431</v>
      </c>
      <c r="AK452" s="126">
        <f t="shared" si="1807"/>
        <v>0.03774400912</v>
      </c>
      <c r="AL452" s="126">
        <f t="shared" si="1807"/>
        <v>0.04890419787</v>
      </c>
      <c r="AM452" s="126">
        <f t="shared" si="1807"/>
        <v>0.06336424308</v>
      </c>
      <c r="AN452" s="126">
        <f t="shared" si="1807"/>
        <v>0.01161354127</v>
      </c>
      <c r="AO452" s="126">
        <f t="shared" si="1807"/>
        <v>0.0150474455</v>
      </c>
      <c r="AP452" s="126">
        <f t="shared" si="1807"/>
        <v>0.01949669018</v>
      </c>
      <c r="AQ452" s="126">
        <f t="shared" si="1807"/>
        <v>0.02526149226</v>
      </c>
      <c r="AR452" s="126">
        <f t="shared" si="1807"/>
        <v>0.09467455621</v>
      </c>
      <c r="AS452" s="126">
        <f t="shared" si="1807"/>
        <v>0.02913063268</v>
      </c>
      <c r="AT452" s="126">
        <f t="shared" si="1807"/>
        <v>0.03774400912</v>
      </c>
      <c r="AU452" s="126">
        <f t="shared" si="1807"/>
        <v>0.008963271594</v>
      </c>
      <c r="AV452" s="126">
        <f t="shared" si="1807"/>
        <v>0.01161354127</v>
      </c>
      <c r="AW452" s="126">
        <f t="shared" si="1807"/>
        <v>0.0150474455</v>
      </c>
      <c r="AX452" s="126">
        <f t="shared" si="1807"/>
        <v>0.002757929721</v>
      </c>
      <c r="AY452" s="126">
        <f t="shared" si="1807"/>
        <v>0.003573397313</v>
      </c>
      <c r="AZ452" s="126">
        <f t="shared" si="1807"/>
        <v>0.00462998323</v>
      </c>
      <c r="BA452" s="126">
        <f t="shared" si="1807"/>
        <v>0.005998981593</v>
      </c>
      <c r="BB452" s="126">
        <f t="shared" si="1807"/>
        <v>0.1226680296</v>
      </c>
      <c r="BC452" s="126">
        <f t="shared" si="1807"/>
        <v>0.03774400912</v>
      </c>
      <c r="BD452" s="126">
        <f t="shared" si="1807"/>
        <v>0.04890419787</v>
      </c>
      <c r="BE452" s="126">
        <f t="shared" si="1807"/>
        <v>0.01161354127</v>
      </c>
      <c r="BF452" s="126">
        <f t="shared" si="1807"/>
        <v>0.0150474455</v>
      </c>
      <c r="BG452" s="126">
        <f t="shared" si="1807"/>
        <v>0.01949669018</v>
      </c>
      <c r="BH452" s="126">
        <f t="shared" si="1807"/>
        <v>0.003573397313</v>
      </c>
      <c r="BI452" s="126">
        <f t="shared" si="1807"/>
        <v>0.00462998323</v>
      </c>
      <c r="BJ452" s="126">
        <f t="shared" si="1807"/>
        <v>0.005998981593</v>
      </c>
      <c r="BK452" s="126">
        <f t="shared" si="1807"/>
        <v>0.007772766849</v>
      </c>
      <c r="BL452" s="126">
        <f t="shared" si="1807"/>
        <v>0.1589386431</v>
      </c>
      <c r="BM452" s="126">
        <f t="shared" si="1807"/>
        <v>0.04890419787</v>
      </c>
      <c r="BN452" s="126">
        <f t="shared" si="1807"/>
        <v>0.06336424308</v>
      </c>
      <c r="BO452" s="126">
        <f t="shared" si="1807"/>
        <v>0.0150474455</v>
      </c>
      <c r="BP452" s="126">
        <f t="shared" si="1807"/>
        <v>0.01949669018</v>
      </c>
      <c r="BQ452" s="126">
        <f t="shared" si="1807"/>
        <v>0.02526149226</v>
      </c>
      <c r="BR452" s="126">
        <f t="shared" si="1807"/>
        <v>0.00462998323</v>
      </c>
      <c r="BS452" s="126">
        <f t="shared" si="1807"/>
        <v>0.005998981593</v>
      </c>
      <c r="BT452" s="126">
        <f t="shared" si="1807"/>
        <v>0.007772766849</v>
      </c>
      <c r="BU452" s="126">
        <f t="shared" si="1807"/>
        <v>0.01007102681</v>
      </c>
      <c r="BV452" s="126">
        <f t="shared" si="1807"/>
        <v>0.02913063268</v>
      </c>
      <c r="BW452" s="126">
        <f t="shared" si="1807"/>
        <v>0.008963271594</v>
      </c>
      <c r="BX452" s="126">
        <f t="shared" si="1807"/>
        <v>0.01161354127</v>
      </c>
      <c r="BY452" s="126">
        <f t="shared" si="1807"/>
        <v>0.002757929721</v>
      </c>
      <c r="BZ452" s="126">
        <f t="shared" si="1807"/>
        <v>0.003573397313</v>
      </c>
      <c r="CA452" s="126">
        <f t="shared" si="1807"/>
        <v>0.00462998323</v>
      </c>
      <c r="CB452" s="126">
        <f t="shared" si="1807"/>
        <v>0.0008485937604</v>
      </c>
      <c r="CC452" s="126">
        <f t="shared" si="1807"/>
        <v>0.001099506866</v>
      </c>
      <c r="CD452" s="126">
        <f t="shared" si="1807"/>
        <v>0.001424610225</v>
      </c>
      <c r="CE452" s="126">
        <f t="shared" si="1807"/>
        <v>0.00184584049</v>
      </c>
      <c r="CF452" s="126">
        <f t="shared" si="1807"/>
        <v>0.03774400912</v>
      </c>
      <c r="CG452" s="126">
        <f t="shared" si="1807"/>
        <v>0.01161354127</v>
      </c>
      <c r="CH452" s="126">
        <f t="shared" si="1807"/>
        <v>0.0150474455</v>
      </c>
      <c r="CI452" s="126">
        <f t="shared" si="1807"/>
        <v>0.003573397313</v>
      </c>
      <c r="CJ452" s="126">
        <f t="shared" si="1807"/>
        <v>0.00462998323</v>
      </c>
      <c r="CK452" s="126">
        <f t="shared" si="1807"/>
        <v>0.005998981593</v>
      </c>
      <c r="CL452" s="126">
        <f t="shared" si="1807"/>
        <v>0.001099506866</v>
      </c>
      <c r="CM452" s="126">
        <f t="shared" si="1807"/>
        <v>0.001424610225</v>
      </c>
      <c r="CN452" s="126">
        <f t="shared" si="1807"/>
        <v>0.00184584049</v>
      </c>
      <c r="CO452" s="126">
        <f t="shared" si="1807"/>
        <v>0.002391620569</v>
      </c>
      <c r="CP452" s="126">
        <f t="shared" si="1807"/>
        <v>0.04890419787</v>
      </c>
      <c r="CQ452" s="126">
        <f t="shared" si="1807"/>
        <v>0.0150474455</v>
      </c>
      <c r="CR452" s="126">
        <f t="shared" si="1807"/>
        <v>0.01949669018</v>
      </c>
      <c r="CS452" s="126">
        <f t="shared" si="1807"/>
        <v>0.00462998323</v>
      </c>
      <c r="CT452" s="126">
        <f t="shared" si="1807"/>
        <v>0.005998981593</v>
      </c>
      <c r="CU452" s="126">
        <f t="shared" si="1807"/>
        <v>0.007772766849</v>
      </c>
      <c r="CV452" s="126">
        <f t="shared" si="1807"/>
        <v>0.001424610225</v>
      </c>
      <c r="CW452" s="126">
        <f t="shared" si="1807"/>
        <v>0.00184584049</v>
      </c>
      <c r="CX452" s="126">
        <f t="shared" si="1807"/>
        <v>0.002391620569</v>
      </c>
      <c r="CY452" s="126">
        <f t="shared" si="1807"/>
        <v>0.003098777481</v>
      </c>
      <c r="CZ452" s="126">
        <f t="shared" si="1807"/>
        <v>0.06336424308</v>
      </c>
      <c r="DA452" s="126">
        <f t="shared" si="1807"/>
        <v>0.01949669018</v>
      </c>
      <c r="DB452" s="126">
        <f t="shared" si="1807"/>
        <v>0.02526149226</v>
      </c>
      <c r="DC452" s="126">
        <f t="shared" si="1807"/>
        <v>0.005998981593</v>
      </c>
      <c r="DD452" s="126">
        <f t="shared" si="1807"/>
        <v>0.007772766849</v>
      </c>
      <c r="DE452" s="126">
        <f t="shared" si="1807"/>
        <v>0.01007102681</v>
      </c>
      <c r="DF452" s="126">
        <f t="shared" si="1807"/>
        <v>0.00184584049</v>
      </c>
      <c r="DG452" s="126">
        <f t="shared" si="1807"/>
        <v>0.002391620569</v>
      </c>
      <c r="DH452" s="126">
        <f t="shared" si="1807"/>
        <v>0.003098777481</v>
      </c>
      <c r="DI452" s="126">
        <f t="shared" si="1807"/>
        <v>0.004015027301</v>
      </c>
      <c r="DJ452" s="126">
        <f t="shared" ref="DJ452:DS452" si="1808">$A452*OFFSET($D452,0,DJ$3)</f>
        <v>0.3629032258</v>
      </c>
      <c r="DK452" s="126">
        <f t="shared" si="1808"/>
        <v>0.111662531</v>
      </c>
      <c r="DL452" s="126">
        <f t="shared" si="1808"/>
        <v>0.1446790269</v>
      </c>
      <c r="DM452" s="126">
        <f t="shared" si="1808"/>
        <v>0.03435770185</v>
      </c>
      <c r="DN452" s="126">
        <f t="shared" si="1808"/>
        <v>0.04451662366</v>
      </c>
      <c r="DO452" s="126">
        <f t="shared" si="1808"/>
        <v>0.05767934627</v>
      </c>
      <c r="DP452" s="126">
        <f t="shared" si="1808"/>
        <v>0.01057160057</v>
      </c>
      <c r="DQ452" s="126">
        <f t="shared" si="1808"/>
        <v>0.01369742267</v>
      </c>
      <c r="DR452" s="126">
        <f t="shared" si="1808"/>
        <v>0.01774749116</v>
      </c>
      <c r="DS452" s="126">
        <f t="shared" si="1808"/>
        <v>0.02299508821</v>
      </c>
      <c r="DT452" s="126"/>
      <c r="DU452" s="126"/>
      <c r="DV452" s="126"/>
      <c r="DW452" s="126"/>
      <c r="DX452" s="126"/>
      <c r="DY452" s="126"/>
      <c r="DZ452" s="126"/>
      <c r="EA452" s="126"/>
      <c r="EB452" s="126"/>
      <c r="EC452" s="126"/>
      <c r="ED452" s="126"/>
      <c r="EE452" s="126"/>
      <c r="EF452" s="125">
        <f t="shared" ref="EF452:EO452" si="1809">D452*EF$3</f>
        <v>-0.002271078519</v>
      </c>
      <c r="EG452" s="125">
        <f t="shared" si="1809"/>
        <v>0.1362983912</v>
      </c>
      <c r="EH452" s="125">
        <f t="shared" si="1809"/>
        <v>0.2291540272</v>
      </c>
      <c r="EI452" s="125">
        <f t="shared" si="1809"/>
        <v>-0.0337806035</v>
      </c>
      <c r="EJ452" s="125">
        <f t="shared" si="1809"/>
        <v>0.06559474214</v>
      </c>
      <c r="EK452" s="125">
        <f t="shared" si="1809"/>
        <v>-0.03564843359</v>
      </c>
      <c r="EL452" s="125">
        <f t="shared" si="1809"/>
        <v>0.009939268486</v>
      </c>
      <c r="EM452" s="125">
        <f t="shared" si="1809"/>
        <v>-0.01147633496</v>
      </c>
      <c r="EN452" s="125">
        <f t="shared" si="1809"/>
        <v>-0.016605407</v>
      </c>
      <c r="EO452" s="125">
        <f t="shared" si="1809"/>
        <v>0.02194800058</v>
      </c>
      <c r="EP452" s="127">
        <f t="shared" si="17"/>
        <v>0.363152572</v>
      </c>
      <c r="EQ452" s="127">
        <v>-0.01993983432938118</v>
      </c>
      <c r="ER452" s="127">
        <f t="shared" si="18"/>
        <v>0.3629032258</v>
      </c>
      <c r="ES452" s="127">
        <f t="shared" si="19"/>
        <v>0.00000006217352859</v>
      </c>
      <c r="ET452" s="127">
        <f t="shared" si="20"/>
        <v>0.004961637168</v>
      </c>
    </row>
    <row r="453">
      <c r="A453" s="123">
        <f>'Yield Tabulations'!Z454</f>
        <v>0.4034090909</v>
      </c>
      <c r="B453" s="124">
        <f>'Yield Tabulations'!V454</f>
        <v>0.4583333333</v>
      </c>
      <c r="C453" s="124">
        <f>'Yield Tabulations'!W454</f>
        <v>0.3161764706</v>
      </c>
      <c r="D453" s="125">
        <f t="shared" si="11"/>
        <v>1</v>
      </c>
      <c r="E453" s="125">
        <f t="shared" ref="E453:M453" si="1810">POWER($B453,E$1)*POWER($C453,E$2)</f>
        <v>0.3161764706</v>
      </c>
      <c r="F453" s="125">
        <f t="shared" si="1810"/>
        <v>0.4583333333</v>
      </c>
      <c r="G453" s="125">
        <f t="shared" si="1810"/>
        <v>0.09996756055</v>
      </c>
      <c r="H453" s="125">
        <f t="shared" si="1810"/>
        <v>0.1449142157</v>
      </c>
      <c r="I453" s="125">
        <f t="shared" si="1810"/>
        <v>0.2100694444</v>
      </c>
      <c r="J453" s="125">
        <f t="shared" si="1810"/>
        <v>0.03160739047</v>
      </c>
      <c r="K453" s="125">
        <f t="shared" si="1810"/>
        <v>0.04581846525</v>
      </c>
      <c r="L453" s="125">
        <f t="shared" si="1810"/>
        <v>0.06641901552</v>
      </c>
      <c r="M453" s="125">
        <f t="shared" si="1810"/>
        <v>0.0962818287</v>
      </c>
      <c r="N453" s="126">
        <f t="shared" ref="N453:DI453" si="1811">OFFSET($D453,0,N$2)*OFFSET($D453,0,N$3)</f>
        <v>1</v>
      </c>
      <c r="O453" s="126">
        <f t="shared" si="1811"/>
        <v>0.3161764706</v>
      </c>
      <c r="P453" s="126">
        <f t="shared" si="1811"/>
        <v>0.4583333333</v>
      </c>
      <c r="Q453" s="126">
        <f t="shared" si="1811"/>
        <v>0.09996756055</v>
      </c>
      <c r="R453" s="126">
        <f t="shared" si="1811"/>
        <v>0.1449142157</v>
      </c>
      <c r="S453" s="126">
        <f t="shared" si="1811"/>
        <v>0.2100694444</v>
      </c>
      <c r="T453" s="126">
        <f t="shared" si="1811"/>
        <v>0.03160739047</v>
      </c>
      <c r="U453" s="126">
        <f t="shared" si="1811"/>
        <v>0.04581846525</v>
      </c>
      <c r="V453" s="126">
        <f t="shared" si="1811"/>
        <v>0.06641901552</v>
      </c>
      <c r="W453" s="126">
        <f t="shared" si="1811"/>
        <v>0.0962818287</v>
      </c>
      <c r="X453" s="126">
        <f t="shared" si="1811"/>
        <v>0.3161764706</v>
      </c>
      <c r="Y453" s="126">
        <f t="shared" si="1811"/>
        <v>0.09996756055</v>
      </c>
      <c r="Z453" s="126">
        <f t="shared" si="1811"/>
        <v>0.1449142157</v>
      </c>
      <c r="AA453" s="126">
        <f t="shared" si="1811"/>
        <v>0.03160739047</v>
      </c>
      <c r="AB453" s="126">
        <f t="shared" si="1811"/>
        <v>0.04581846525</v>
      </c>
      <c r="AC453" s="126">
        <f t="shared" si="1811"/>
        <v>0.06641901552</v>
      </c>
      <c r="AD453" s="126">
        <f t="shared" si="1811"/>
        <v>0.009993513163</v>
      </c>
      <c r="AE453" s="126">
        <f t="shared" si="1811"/>
        <v>0.01448672063</v>
      </c>
      <c r="AF453" s="126">
        <f t="shared" si="1811"/>
        <v>0.02100012991</v>
      </c>
      <c r="AG453" s="126">
        <f t="shared" si="1811"/>
        <v>0.03044204878</v>
      </c>
      <c r="AH453" s="126">
        <f t="shared" si="1811"/>
        <v>0.4583333333</v>
      </c>
      <c r="AI453" s="126">
        <f t="shared" si="1811"/>
        <v>0.1449142157</v>
      </c>
      <c r="AJ453" s="126">
        <f t="shared" si="1811"/>
        <v>0.2100694444</v>
      </c>
      <c r="AK453" s="126">
        <f t="shared" si="1811"/>
        <v>0.04581846525</v>
      </c>
      <c r="AL453" s="126">
        <f t="shared" si="1811"/>
        <v>0.06641901552</v>
      </c>
      <c r="AM453" s="126">
        <f t="shared" si="1811"/>
        <v>0.0962818287</v>
      </c>
      <c r="AN453" s="126">
        <f t="shared" si="1811"/>
        <v>0.01448672063</v>
      </c>
      <c r="AO453" s="126">
        <f t="shared" si="1811"/>
        <v>0.02100012991</v>
      </c>
      <c r="AP453" s="126">
        <f t="shared" si="1811"/>
        <v>0.03044204878</v>
      </c>
      <c r="AQ453" s="126">
        <f t="shared" si="1811"/>
        <v>0.04412917149</v>
      </c>
      <c r="AR453" s="126">
        <f t="shared" si="1811"/>
        <v>0.09996756055</v>
      </c>
      <c r="AS453" s="126">
        <f t="shared" si="1811"/>
        <v>0.03160739047</v>
      </c>
      <c r="AT453" s="126">
        <f t="shared" si="1811"/>
        <v>0.04581846525</v>
      </c>
      <c r="AU453" s="126">
        <f t="shared" si="1811"/>
        <v>0.009993513163</v>
      </c>
      <c r="AV453" s="126">
        <f t="shared" si="1811"/>
        <v>0.01448672063</v>
      </c>
      <c r="AW453" s="126">
        <f t="shared" si="1811"/>
        <v>0.02100012991</v>
      </c>
      <c r="AX453" s="126">
        <f t="shared" si="1811"/>
        <v>0.003159713721</v>
      </c>
      <c r="AY453" s="126">
        <f t="shared" si="1811"/>
        <v>0.0045803602</v>
      </c>
      <c r="AZ453" s="126">
        <f t="shared" si="1811"/>
        <v>0.006639746956</v>
      </c>
      <c r="BA453" s="126">
        <f t="shared" si="1811"/>
        <v>0.009625059541</v>
      </c>
      <c r="BB453" s="126">
        <f t="shared" si="1811"/>
        <v>0.1449142157</v>
      </c>
      <c r="BC453" s="126">
        <f t="shared" si="1811"/>
        <v>0.04581846525</v>
      </c>
      <c r="BD453" s="126">
        <f t="shared" si="1811"/>
        <v>0.06641901552</v>
      </c>
      <c r="BE453" s="126">
        <f t="shared" si="1811"/>
        <v>0.01448672063</v>
      </c>
      <c r="BF453" s="126">
        <f t="shared" si="1811"/>
        <v>0.02100012991</v>
      </c>
      <c r="BG453" s="126">
        <f t="shared" si="1811"/>
        <v>0.03044204878</v>
      </c>
      <c r="BH453" s="126">
        <f t="shared" si="1811"/>
        <v>0.0045803602</v>
      </c>
      <c r="BI453" s="126">
        <f t="shared" si="1811"/>
        <v>0.006639746956</v>
      </c>
      <c r="BJ453" s="126">
        <f t="shared" si="1811"/>
        <v>0.009625059541</v>
      </c>
      <c r="BK453" s="126">
        <f t="shared" si="1811"/>
        <v>0.01395260569</v>
      </c>
      <c r="BL453" s="126">
        <f t="shared" si="1811"/>
        <v>0.2100694444</v>
      </c>
      <c r="BM453" s="126">
        <f t="shared" si="1811"/>
        <v>0.06641901552</v>
      </c>
      <c r="BN453" s="126">
        <f t="shared" si="1811"/>
        <v>0.0962818287</v>
      </c>
      <c r="BO453" s="126">
        <f t="shared" si="1811"/>
        <v>0.02100012991</v>
      </c>
      <c r="BP453" s="126">
        <f t="shared" si="1811"/>
        <v>0.03044204878</v>
      </c>
      <c r="BQ453" s="126">
        <f t="shared" si="1811"/>
        <v>0.04412917149</v>
      </c>
      <c r="BR453" s="126">
        <f t="shared" si="1811"/>
        <v>0.006639746956</v>
      </c>
      <c r="BS453" s="126">
        <f t="shared" si="1811"/>
        <v>0.009625059541</v>
      </c>
      <c r="BT453" s="126">
        <f t="shared" si="1811"/>
        <v>0.01395260569</v>
      </c>
      <c r="BU453" s="126">
        <f t="shared" si="1811"/>
        <v>0.02022587027</v>
      </c>
      <c r="BV453" s="126">
        <f t="shared" si="1811"/>
        <v>0.03160739047</v>
      </c>
      <c r="BW453" s="126">
        <f t="shared" si="1811"/>
        <v>0.009993513163</v>
      </c>
      <c r="BX453" s="126">
        <f t="shared" si="1811"/>
        <v>0.01448672063</v>
      </c>
      <c r="BY453" s="126">
        <f t="shared" si="1811"/>
        <v>0.003159713721</v>
      </c>
      <c r="BZ453" s="126">
        <f t="shared" si="1811"/>
        <v>0.0045803602</v>
      </c>
      <c r="CA453" s="126">
        <f t="shared" si="1811"/>
        <v>0.006639746956</v>
      </c>
      <c r="CB453" s="126">
        <f t="shared" si="1811"/>
        <v>0.0009990271323</v>
      </c>
      <c r="CC453" s="126">
        <f t="shared" si="1811"/>
        <v>0.001448202122</v>
      </c>
      <c r="CD453" s="126">
        <f t="shared" si="1811"/>
        <v>0.002099331758</v>
      </c>
      <c r="CE453" s="126">
        <f t="shared" si="1811"/>
        <v>0.003043217355</v>
      </c>
      <c r="CF453" s="126">
        <f t="shared" si="1811"/>
        <v>0.04581846525</v>
      </c>
      <c r="CG453" s="126">
        <f t="shared" si="1811"/>
        <v>0.01448672063</v>
      </c>
      <c r="CH453" s="126">
        <f t="shared" si="1811"/>
        <v>0.02100012991</v>
      </c>
      <c r="CI453" s="126">
        <f t="shared" si="1811"/>
        <v>0.0045803602</v>
      </c>
      <c r="CJ453" s="126">
        <f t="shared" si="1811"/>
        <v>0.006639746956</v>
      </c>
      <c r="CK453" s="126">
        <f t="shared" si="1811"/>
        <v>0.009625059541</v>
      </c>
      <c r="CL453" s="126">
        <f t="shared" si="1811"/>
        <v>0.001448202122</v>
      </c>
      <c r="CM453" s="126">
        <f t="shared" si="1811"/>
        <v>0.002099331758</v>
      </c>
      <c r="CN453" s="126">
        <f t="shared" si="1811"/>
        <v>0.003043217355</v>
      </c>
      <c r="CO453" s="126">
        <f t="shared" si="1811"/>
        <v>0.004411485623</v>
      </c>
      <c r="CP453" s="126">
        <f t="shared" si="1811"/>
        <v>0.06641901552</v>
      </c>
      <c r="CQ453" s="126">
        <f t="shared" si="1811"/>
        <v>0.02100012991</v>
      </c>
      <c r="CR453" s="126">
        <f t="shared" si="1811"/>
        <v>0.03044204878</v>
      </c>
      <c r="CS453" s="126">
        <f t="shared" si="1811"/>
        <v>0.006639746956</v>
      </c>
      <c r="CT453" s="126">
        <f t="shared" si="1811"/>
        <v>0.009625059541</v>
      </c>
      <c r="CU453" s="126">
        <f t="shared" si="1811"/>
        <v>0.01395260569</v>
      </c>
      <c r="CV453" s="126">
        <f t="shared" si="1811"/>
        <v>0.002099331758</v>
      </c>
      <c r="CW453" s="126">
        <f t="shared" si="1811"/>
        <v>0.003043217355</v>
      </c>
      <c r="CX453" s="126">
        <f t="shared" si="1811"/>
        <v>0.004411485623</v>
      </c>
      <c r="CY453" s="126">
        <f t="shared" si="1811"/>
        <v>0.006394944275</v>
      </c>
      <c r="CZ453" s="126">
        <f t="shared" si="1811"/>
        <v>0.0962818287</v>
      </c>
      <c r="DA453" s="126">
        <f t="shared" si="1811"/>
        <v>0.03044204878</v>
      </c>
      <c r="DB453" s="126">
        <f t="shared" si="1811"/>
        <v>0.04412917149</v>
      </c>
      <c r="DC453" s="126">
        <f t="shared" si="1811"/>
        <v>0.009625059541</v>
      </c>
      <c r="DD453" s="126">
        <f t="shared" si="1811"/>
        <v>0.01395260569</v>
      </c>
      <c r="DE453" s="126">
        <f t="shared" si="1811"/>
        <v>0.02022587027</v>
      </c>
      <c r="DF453" s="126">
        <f t="shared" si="1811"/>
        <v>0.003043217355</v>
      </c>
      <c r="DG453" s="126">
        <f t="shared" si="1811"/>
        <v>0.004411485623</v>
      </c>
      <c r="DH453" s="126">
        <f t="shared" si="1811"/>
        <v>0.006394944275</v>
      </c>
      <c r="DI453" s="126">
        <f t="shared" si="1811"/>
        <v>0.009270190539</v>
      </c>
      <c r="DJ453" s="126">
        <f t="shared" ref="DJ453:DS453" si="1812">$A453*OFFSET($D453,0,DJ$3)</f>
        <v>0.4034090909</v>
      </c>
      <c r="DK453" s="126">
        <f t="shared" si="1812"/>
        <v>0.1275484626</v>
      </c>
      <c r="DL453" s="126">
        <f t="shared" si="1812"/>
        <v>0.1848958333</v>
      </c>
      <c r="DM453" s="126">
        <f t="shared" si="1812"/>
        <v>0.04032782272</v>
      </c>
      <c r="DN453" s="126">
        <f t="shared" si="1812"/>
        <v>0.05845971201</v>
      </c>
      <c r="DO453" s="126">
        <f t="shared" si="1812"/>
        <v>0.08474392361</v>
      </c>
      <c r="DP453" s="126">
        <f t="shared" si="1812"/>
        <v>0.01275070866</v>
      </c>
      <c r="DQ453" s="126">
        <f t="shared" si="1812"/>
        <v>0.01848358541</v>
      </c>
      <c r="DR453" s="126">
        <f t="shared" si="1812"/>
        <v>0.02679403467</v>
      </c>
      <c r="DS453" s="126">
        <f t="shared" si="1812"/>
        <v>0.03884096499</v>
      </c>
      <c r="DT453" s="126"/>
      <c r="DU453" s="126"/>
      <c r="DV453" s="126"/>
      <c r="DW453" s="126"/>
      <c r="DX453" s="126"/>
      <c r="DY453" s="126"/>
      <c r="DZ453" s="126"/>
      <c r="EA453" s="126"/>
      <c r="EB453" s="126"/>
      <c r="EC453" s="126"/>
      <c r="ED453" s="126"/>
      <c r="EE453" s="126"/>
      <c r="EF453" s="125">
        <f t="shared" ref="EF453:EO453" si="1813">D453*EF$3</f>
        <v>-0.002271078519</v>
      </c>
      <c r="EG453" s="125">
        <f t="shared" si="1813"/>
        <v>0.1400566189</v>
      </c>
      <c r="EH453" s="125">
        <f t="shared" si="1813"/>
        <v>0.2634475639</v>
      </c>
      <c r="EI453" s="125">
        <f t="shared" si="1813"/>
        <v>-0.0356691878</v>
      </c>
      <c r="EJ453" s="125">
        <f t="shared" si="1813"/>
        <v>0.07749052983</v>
      </c>
      <c r="EK453" s="125">
        <f t="shared" si="1813"/>
        <v>-0.04711658848</v>
      </c>
      <c r="EL453" s="125">
        <f t="shared" si="1813"/>
        <v>0.01078432945</v>
      </c>
      <c r="EM453" s="125">
        <f t="shared" si="1813"/>
        <v>-0.0139314309</v>
      </c>
      <c r="EN453" s="125">
        <f t="shared" si="1813"/>
        <v>-0.02255255855</v>
      </c>
      <c r="EO453" s="125">
        <f t="shared" si="1813"/>
        <v>0.03334993885</v>
      </c>
      <c r="EP453" s="127">
        <f t="shared" si="17"/>
        <v>0.4035881367</v>
      </c>
      <c r="EQ453" s="127">
        <v>-0.01993983432938118</v>
      </c>
      <c r="ER453" s="127">
        <f t="shared" si="18"/>
        <v>0.4034090909</v>
      </c>
      <c r="ES453" s="127">
        <f t="shared" si="19"/>
        <v>0.00000003205738461</v>
      </c>
      <c r="ET453" s="127">
        <f t="shared" si="20"/>
        <v>0.0008959859556</v>
      </c>
    </row>
    <row r="454">
      <c r="A454" s="123">
        <f>'Yield Tabulations'!Z455</f>
        <v>0.3753623188</v>
      </c>
      <c r="B454" s="124">
        <f>'Yield Tabulations'!V455</f>
        <v>0.3597122302</v>
      </c>
      <c r="C454" s="124">
        <f>'Yield Tabulations'!W455</f>
        <v>0.3992673993</v>
      </c>
      <c r="D454" s="125">
        <f t="shared" si="11"/>
        <v>1</v>
      </c>
      <c r="E454" s="125">
        <f t="shared" ref="E454:M454" si="1814">POWER($B454,E$1)*POWER($C454,E$2)</f>
        <v>0.3992673993</v>
      </c>
      <c r="F454" s="125">
        <f t="shared" si="1814"/>
        <v>0.3597122302</v>
      </c>
      <c r="G454" s="125">
        <f t="shared" si="1814"/>
        <v>0.1594144561</v>
      </c>
      <c r="H454" s="125">
        <f t="shared" si="1814"/>
        <v>0.1436213666</v>
      </c>
      <c r="I454" s="125">
        <f t="shared" si="1814"/>
        <v>0.1293928886</v>
      </c>
      <c r="J454" s="125">
        <f t="shared" si="1814"/>
        <v>0.0636489953</v>
      </c>
      <c r="K454" s="125">
        <f t="shared" si="1814"/>
        <v>0.05734332954</v>
      </c>
      <c r="L454" s="125">
        <f t="shared" si="1814"/>
        <v>0.0516623621</v>
      </c>
      <c r="M454" s="125">
        <f t="shared" si="1814"/>
        <v>0.04654420452</v>
      </c>
      <c r="N454" s="126">
        <f t="shared" ref="N454:DI454" si="1815">OFFSET($D454,0,N$2)*OFFSET($D454,0,N$3)</f>
        <v>1</v>
      </c>
      <c r="O454" s="126">
        <f t="shared" si="1815"/>
        <v>0.3992673993</v>
      </c>
      <c r="P454" s="126">
        <f t="shared" si="1815"/>
        <v>0.3597122302</v>
      </c>
      <c r="Q454" s="126">
        <f t="shared" si="1815"/>
        <v>0.1594144561</v>
      </c>
      <c r="R454" s="126">
        <f t="shared" si="1815"/>
        <v>0.1436213666</v>
      </c>
      <c r="S454" s="126">
        <f t="shared" si="1815"/>
        <v>0.1293928886</v>
      </c>
      <c r="T454" s="126">
        <f t="shared" si="1815"/>
        <v>0.0636489953</v>
      </c>
      <c r="U454" s="126">
        <f t="shared" si="1815"/>
        <v>0.05734332954</v>
      </c>
      <c r="V454" s="126">
        <f t="shared" si="1815"/>
        <v>0.0516623621</v>
      </c>
      <c r="W454" s="126">
        <f t="shared" si="1815"/>
        <v>0.04654420452</v>
      </c>
      <c r="X454" s="126">
        <f t="shared" si="1815"/>
        <v>0.3992673993</v>
      </c>
      <c r="Y454" s="126">
        <f t="shared" si="1815"/>
        <v>0.1594144561</v>
      </c>
      <c r="Z454" s="126">
        <f t="shared" si="1815"/>
        <v>0.1436213666</v>
      </c>
      <c r="AA454" s="126">
        <f t="shared" si="1815"/>
        <v>0.0636489953</v>
      </c>
      <c r="AB454" s="126">
        <f t="shared" si="1815"/>
        <v>0.05734332954</v>
      </c>
      <c r="AC454" s="126">
        <f t="shared" si="1815"/>
        <v>0.0516623621</v>
      </c>
      <c r="AD454" s="126">
        <f t="shared" si="1815"/>
        <v>0.02541296882</v>
      </c>
      <c r="AE454" s="126">
        <f t="shared" si="1815"/>
        <v>0.02289532205</v>
      </c>
      <c r="AF454" s="126">
        <f t="shared" si="1815"/>
        <v>0.02062709696</v>
      </c>
      <c r="AG454" s="126">
        <f t="shared" si="1815"/>
        <v>0.01858358349</v>
      </c>
      <c r="AH454" s="126">
        <f t="shared" si="1815"/>
        <v>0.3597122302</v>
      </c>
      <c r="AI454" s="126">
        <f t="shared" si="1815"/>
        <v>0.1436213666</v>
      </c>
      <c r="AJ454" s="126">
        <f t="shared" si="1815"/>
        <v>0.1293928886</v>
      </c>
      <c r="AK454" s="126">
        <f t="shared" si="1815"/>
        <v>0.05734332954</v>
      </c>
      <c r="AL454" s="126">
        <f t="shared" si="1815"/>
        <v>0.0516623621</v>
      </c>
      <c r="AM454" s="126">
        <f t="shared" si="1815"/>
        <v>0.04654420452</v>
      </c>
      <c r="AN454" s="126">
        <f t="shared" si="1815"/>
        <v>0.02289532205</v>
      </c>
      <c r="AO454" s="126">
        <f t="shared" si="1815"/>
        <v>0.02062709696</v>
      </c>
      <c r="AP454" s="126">
        <f t="shared" si="1815"/>
        <v>0.01858358349</v>
      </c>
      <c r="AQ454" s="126">
        <f t="shared" si="1815"/>
        <v>0.01674251961</v>
      </c>
      <c r="AR454" s="126">
        <f t="shared" si="1815"/>
        <v>0.1594144561</v>
      </c>
      <c r="AS454" s="126">
        <f t="shared" si="1815"/>
        <v>0.0636489953</v>
      </c>
      <c r="AT454" s="126">
        <f t="shared" si="1815"/>
        <v>0.05734332954</v>
      </c>
      <c r="AU454" s="126">
        <f t="shared" si="1815"/>
        <v>0.02541296882</v>
      </c>
      <c r="AV454" s="126">
        <f t="shared" si="1815"/>
        <v>0.02289532205</v>
      </c>
      <c r="AW454" s="126">
        <f t="shared" si="1815"/>
        <v>0.02062709696</v>
      </c>
      <c r="AX454" s="126">
        <f t="shared" si="1815"/>
        <v>0.01014656997</v>
      </c>
      <c r="AY454" s="126">
        <f t="shared" si="1815"/>
        <v>0.00914135569</v>
      </c>
      <c r="AZ454" s="126">
        <f t="shared" si="1815"/>
        <v>0.008235727356</v>
      </c>
      <c r="BA454" s="126">
        <f t="shared" si="1815"/>
        <v>0.007419819049</v>
      </c>
      <c r="BB454" s="126">
        <f t="shared" si="1815"/>
        <v>0.1436213666</v>
      </c>
      <c r="BC454" s="126">
        <f t="shared" si="1815"/>
        <v>0.05734332954</v>
      </c>
      <c r="BD454" s="126">
        <f t="shared" si="1815"/>
        <v>0.0516623621</v>
      </c>
      <c r="BE454" s="126">
        <f t="shared" si="1815"/>
        <v>0.02289532205</v>
      </c>
      <c r="BF454" s="126">
        <f t="shared" si="1815"/>
        <v>0.02062709696</v>
      </c>
      <c r="BG454" s="126">
        <f t="shared" si="1815"/>
        <v>0.01858358349</v>
      </c>
      <c r="BH454" s="126">
        <f t="shared" si="1815"/>
        <v>0.00914135569</v>
      </c>
      <c r="BI454" s="126">
        <f t="shared" si="1815"/>
        <v>0.008235727356</v>
      </c>
      <c r="BJ454" s="126">
        <f t="shared" si="1815"/>
        <v>0.007419819049</v>
      </c>
      <c r="BK454" s="126">
        <f t="shared" si="1815"/>
        <v>0.006684742263</v>
      </c>
      <c r="BL454" s="126">
        <f t="shared" si="1815"/>
        <v>0.1293928886</v>
      </c>
      <c r="BM454" s="126">
        <f t="shared" si="1815"/>
        <v>0.0516623621</v>
      </c>
      <c r="BN454" s="126">
        <f t="shared" si="1815"/>
        <v>0.04654420452</v>
      </c>
      <c r="BO454" s="126">
        <f t="shared" si="1815"/>
        <v>0.02062709696</v>
      </c>
      <c r="BP454" s="126">
        <f t="shared" si="1815"/>
        <v>0.01858358349</v>
      </c>
      <c r="BQ454" s="126">
        <f t="shared" si="1815"/>
        <v>0.01674251961</v>
      </c>
      <c r="BR454" s="126">
        <f t="shared" si="1815"/>
        <v>0.008235727356</v>
      </c>
      <c r="BS454" s="126">
        <f t="shared" si="1815"/>
        <v>0.007419819049</v>
      </c>
      <c r="BT454" s="126">
        <f t="shared" si="1815"/>
        <v>0.006684742263</v>
      </c>
      <c r="BU454" s="126">
        <f t="shared" si="1815"/>
        <v>0.006022489069</v>
      </c>
      <c r="BV454" s="126">
        <f t="shared" si="1815"/>
        <v>0.0636489953</v>
      </c>
      <c r="BW454" s="126">
        <f t="shared" si="1815"/>
        <v>0.02541296882</v>
      </c>
      <c r="BX454" s="126">
        <f t="shared" si="1815"/>
        <v>0.02289532205</v>
      </c>
      <c r="BY454" s="126">
        <f t="shared" si="1815"/>
        <v>0.01014656997</v>
      </c>
      <c r="BZ454" s="126">
        <f t="shared" si="1815"/>
        <v>0.00914135569</v>
      </c>
      <c r="CA454" s="126">
        <f t="shared" si="1815"/>
        <v>0.008235727356</v>
      </c>
      <c r="CB454" s="126">
        <f t="shared" si="1815"/>
        <v>0.004051194603</v>
      </c>
      <c r="CC454" s="126">
        <f t="shared" si="1815"/>
        <v>0.003649845312</v>
      </c>
      <c r="CD454" s="126">
        <f t="shared" si="1815"/>
        <v>0.003288257443</v>
      </c>
      <c r="CE454" s="126">
        <f t="shared" si="1815"/>
        <v>0.002962491855</v>
      </c>
      <c r="CF454" s="126">
        <f t="shared" si="1815"/>
        <v>0.05734332954</v>
      </c>
      <c r="CG454" s="126">
        <f t="shared" si="1815"/>
        <v>0.02289532205</v>
      </c>
      <c r="CH454" s="126">
        <f t="shared" si="1815"/>
        <v>0.02062709696</v>
      </c>
      <c r="CI454" s="126">
        <f t="shared" si="1815"/>
        <v>0.00914135569</v>
      </c>
      <c r="CJ454" s="126">
        <f t="shared" si="1815"/>
        <v>0.008235727356</v>
      </c>
      <c r="CK454" s="126">
        <f t="shared" si="1815"/>
        <v>0.007419819049</v>
      </c>
      <c r="CL454" s="126">
        <f t="shared" si="1815"/>
        <v>0.003649845312</v>
      </c>
      <c r="CM454" s="126">
        <f t="shared" si="1815"/>
        <v>0.003288257443</v>
      </c>
      <c r="CN454" s="126">
        <f t="shared" si="1815"/>
        <v>0.002962491855</v>
      </c>
      <c r="CO454" s="126">
        <f t="shared" si="1815"/>
        <v>0.002668999658</v>
      </c>
      <c r="CP454" s="126">
        <f t="shared" si="1815"/>
        <v>0.0516623621</v>
      </c>
      <c r="CQ454" s="126">
        <f t="shared" si="1815"/>
        <v>0.02062709696</v>
      </c>
      <c r="CR454" s="126">
        <f t="shared" si="1815"/>
        <v>0.01858358349</v>
      </c>
      <c r="CS454" s="126">
        <f t="shared" si="1815"/>
        <v>0.008235727356</v>
      </c>
      <c r="CT454" s="126">
        <f t="shared" si="1815"/>
        <v>0.007419819049</v>
      </c>
      <c r="CU454" s="126">
        <f t="shared" si="1815"/>
        <v>0.006684742263</v>
      </c>
      <c r="CV454" s="126">
        <f t="shared" si="1815"/>
        <v>0.003288257443</v>
      </c>
      <c r="CW454" s="126">
        <f t="shared" si="1815"/>
        <v>0.002962491855</v>
      </c>
      <c r="CX454" s="126">
        <f t="shared" si="1815"/>
        <v>0.002668999658</v>
      </c>
      <c r="CY454" s="126">
        <f t="shared" si="1815"/>
        <v>0.002404583548</v>
      </c>
      <c r="CZ454" s="126">
        <f t="shared" si="1815"/>
        <v>0.04654420452</v>
      </c>
      <c r="DA454" s="126">
        <f t="shared" si="1815"/>
        <v>0.01858358349</v>
      </c>
      <c r="DB454" s="126">
        <f t="shared" si="1815"/>
        <v>0.01674251961</v>
      </c>
      <c r="DC454" s="126">
        <f t="shared" si="1815"/>
        <v>0.007419819049</v>
      </c>
      <c r="DD454" s="126">
        <f t="shared" si="1815"/>
        <v>0.006684742263</v>
      </c>
      <c r="DE454" s="126">
        <f t="shared" si="1815"/>
        <v>0.006022489069</v>
      </c>
      <c r="DF454" s="126">
        <f t="shared" si="1815"/>
        <v>0.002962491855</v>
      </c>
      <c r="DG454" s="126">
        <f t="shared" si="1815"/>
        <v>0.002668999658</v>
      </c>
      <c r="DH454" s="126">
        <f t="shared" si="1815"/>
        <v>0.002404583548</v>
      </c>
      <c r="DI454" s="126">
        <f t="shared" si="1815"/>
        <v>0.002166362974</v>
      </c>
      <c r="DJ454" s="126">
        <f t="shared" ref="DJ454:DS454" si="1816">$A454*OFFSET($D454,0,DJ$3)</f>
        <v>0.3753623188</v>
      </c>
      <c r="DK454" s="126">
        <f t="shared" si="1816"/>
        <v>0.1498699368</v>
      </c>
      <c r="DL454" s="126">
        <f t="shared" si="1816"/>
        <v>0.1350224168</v>
      </c>
      <c r="DM454" s="126">
        <f t="shared" si="1816"/>
        <v>0.05983817991</v>
      </c>
      <c r="DN454" s="126">
        <f t="shared" si="1816"/>
        <v>0.05391004922</v>
      </c>
      <c r="DO454" s="126">
        <f t="shared" si="1816"/>
        <v>0.04856921469</v>
      </c>
      <c r="DP454" s="126">
        <f t="shared" si="1816"/>
        <v>0.02389143447</v>
      </c>
      <c r="DQ454" s="126">
        <f t="shared" si="1816"/>
        <v>0.02152452515</v>
      </c>
      <c r="DR454" s="126">
        <f t="shared" si="1816"/>
        <v>0.01939210404</v>
      </c>
      <c r="DS454" s="126">
        <f t="shared" si="1816"/>
        <v>0.01747094054</v>
      </c>
      <c r="DT454" s="126"/>
      <c r="DU454" s="126"/>
      <c r="DV454" s="126"/>
      <c r="DW454" s="126"/>
      <c r="DX454" s="126"/>
      <c r="DY454" s="126"/>
      <c r="DZ454" s="126"/>
      <c r="EA454" s="126"/>
      <c r="EB454" s="126"/>
      <c r="EC454" s="126"/>
      <c r="ED454" s="126"/>
      <c r="EE454" s="126"/>
      <c r="EF454" s="125">
        <f t="shared" ref="EF454:EO454" si="1817">D454*EF$3</f>
        <v>-0.002271078519</v>
      </c>
      <c r="EG454" s="125">
        <f t="shared" si="1817"/>
        <v>0.1768633886</v>
      </c>
      <c r="EH454" s="125">
        <f t="shared" si="1817"/>
        <v>0.206760678</v>
      </c>
      <c r="EI454" s="125">
        <f t="shared" si="1817"/>
        <v>-0.05688029339</v>
      </c>
      <c r="EJ454" s="125">
        <f t="shared" si="1817"/>
        <v>0.07679919974</v>
      </c>
      <c r="EK454" s="125">
        <f t="shared" si="1817"/>
        <v>-0.02902160045</v>
      </c>
      <c r="EL454" s="125">
        <f t="shared" si="1817"/>
        <v>0.02171681131</v>
      </c>
      <c r="EM454" s="125">
        <f t="shared" si="1817"/>
        <v>-0.01743564802</v>
      </c>
      <c r="EN454" s="125">
        <f t="shared" si="1817"/>
        <v>-0.01754194092</v>
      </c>
      <c r="EO454" s="125">
        <f t="shared" si="1817"/>
        <v>0.01612190374</v>
      </c>
      <c r="EP454" s="127">
        <f t="shared" si="17"/>
        <v>0.3751114201</v>
      </c>
      <c r="EQ454" s="127">
        <v>-0.01993983432938118</v>
      </c>
      <c r="ER454" s="127">
        <f t="shared" si="18"/>
        <v>0.3753623188</v>
      </c>
      <c r="ES454" s="127">
        <f t="shared" si="19"/>
        <v>0.00000006295019136</v>
      </c>
      <c r="ET454" s="127">
        <f t="shared" si="20"/>
        <v>0.00336165681</v>
      </c>
    </row>
    <row r="455">
      <c r="A455" s="123">
        <f>'Yield Tabulations'!Z456</f>
        <v>0.3950276243</v>
      </c>
      <c r="B455" s="124">
        <f>'Yield Tabulations'!V456</f>
        <v>0.4258373206</v>
      </c>
      <c r="C455" s="124">
        <f>'Yield Tabulations'!W456</f>
        <v>0.3529411765</v>
      </c>
      <c r="D455" s="125">
        <f t="shared" si="11"/>
        <v>1</v>
      </c>
      <c r="E455" s="125">
        <f t="shared" ref="E455:M455" si="1818">POWER($B455,E$1)*POWER($C455,E$2)</f>
        <v>0.3529411765</v>
      </c>
      <c r="F455" s="125">
        <f t="shared" si="1818"/>
        <v>0.4258373206</v>
      </c>
      <c r="G455" s="125">
        <f t="shared" si="1818"/>
        <v>0.124567474</v>
      </c>
      <c r="H455" s="125">
        <f t="shared" si="1818"/>
        <v>0.1502955249</v>
      </c>
      <c r="I455" s="125">
        <f t="shared" si="1818"/>
        <v>0.1813374236</v>
      </c>
      <c r="J455" s="125">
        <f t="shared" si="1818"/>
        <v>0.04396499084</v>
      </c>
      <c r="K455" s="125">
        <f t="shared" si="1818"/>
        <v>0.05304547938</v>
      </c>
      <c r="L455" s="125">
        <f t="shared" si="1818"/>
        <v>0.06400144362</v>
      </c>
      <c r="M455" s="125">
        <f t="shared" si="1818"/>
        <v>0.07722024258</v>
      </c>
      <c r="N455" s="126">
        <f t="shared" ref="N455:DI455" si="1819">OFFSET($D455,0,N$2)*OFFSET($D455,0,N$3)</f>
        <v>1</v>
      </c>
      <c r="O455" s="126">
        <f t="shared" si="1819"/>
        <v>0.3529411765</v>
      </c>
      <c r="P455" s="126">
        <f t="shared" si="1819"/>
        <v>0.4258373206</v>
      </c>
      <c r="Q455" s="126">
        <f t="shared" si="1819"/>
        <v>0.124567474</v>
      </c>
      <c r="R455" s="126">
        <f t="shared" si="1819"/>
        <v>0.1502955249</v>
      </c>
      <c r="S455" s="126">
        <f t="shared" si="1819"/>
        <v>0.1813374236</v>
      </c>
      <c r="T455" s="126">
        <f t="shared" si="1819"/>
        <v>0.04396499084</v>
      </c>
      <c r="U455" s="126">
        <f t="shared" si="1819"/>
        <v>0.05304547938</v>
      </c>
      <c r="V455" s="126">
        <f t="shared" si="1819"/>
        <v>0.06400144362</v>
      </c>
      <c r="W455" s="126">
        <f t="shared" si="1819"/>
        <v>0.07722024258</v>
      </c>
      <c r="X455" s="126">
        <f t="shared" si="1819"/>
        <v>0.3529411765</v>
      </c>
      <c r="Y455" s="126">
        <f t="shared" si="1819"/>
        <v>0.124567474</v>
      </c>
      <c r="Z455" s="126">
        <f t="shared" si="1819"/>
        <v>0.1502955249</v>
      </c>
      <c r="AA455" s="126">
        <f t="shared" si="1819"/>
        <v>0.04396499084</v>
      </c>
      <c r="AB455" s="126">
        <f t="shared" si="1819"/>
        <v>0.05304547938</v>
      </c>
      <c r="AC455" s="126">
        <f t="shared" si="1819"/>
        <v>0.06400144362</v>
      </c>
      <c r="AD455" s="126">
        <f t="shared" si="1819"/>
        <v>0.01551705559</v>
      </c>
      <c r="AE455" s="126">
        <f t="shared" si="1819"/>
        <v>0.0187219339</v>
      </c>
      <c r="AF455" s="126">
        <f t="shared" si="1819"/>
        <v>0.02258874481</v>
      </c>
      <c r="AG455" s="126">
        <f t="shared" si="1819"/>
        <v>0.02725420326</v>
      </c>
      <c r="AH455" s="126">
        <f t="shared" si="1819"/>
        <v>0.4258373206</v>
      </c>
      <c r="AI455" s="126">
        <f t="shared" si="1819"/>
        <v>0.1502955249</v>
      </c>
      <c r="AJ455" s="126">
        <f t="shared" si="1819"/>
        <v>0.1813374236</v>
      </c>
      <c r="AK455" s="126">
        <f t="shared" si="1819"/>
        <v>0.05304547938</v>
      </c>
      <c r="AL455" s="126">
        <f t="shared" si="1819"/>
        <v>0.06400144362</v>
      </c>
      <c r="AM455" s="126">
        <f t="shared" si="1819"/>
        <v>0.07722024258</v>
      </c>
      <c r="AN455" s="126">
        <f t="shared" si="1819"/>
        <v>0.0187219339</v>
      </c>
      <c r="AO455" s="126">
        <f t="shared" si="1819"/>
        <v>0.02258874481</v>
      </c>
      <c r="AP455" s="126">
        <f t="shared" si="1819"/>
        <v>0.02725420326</v>
      </c>
      <c r="AQ455" s="126">
        <f t="shared" si="1819"/>
        <v>0.0328832612</v>
      </c>
      <c r="AR455" s="126">
        <f t="shared" si="1819"/>
        <v>0.124567474</v>
      </c>
      <c r="AS455" s="126">
        <f t="shared" si="1819"/>
        <v>0.04396499084</v>
      </c>
      <c r="AT455" s="126">
        <f t="shared" si="1819"/>
        <v>0.05304547938</v>
      </c>
      <c r="AU455" s="126">
        <f t="shared" si="1819"/>
        <v>0.01551705559</v>
      </c>
      <c r="AV455" s="126">
        <f t="shared" si="1819"/>
        <v>0.0187219339</v>
      </c>
      <c r="AW455" s="126">
        <f t="shared" si="1819"/>
        <v>0.02258874481</v>
      </c>
      <c r="AX455" s="126">
        <f t="shared" si="1819"/>
        <v>0.005476607856</v>
      </c>
      <c r="AY455" s="126">
        <f t="shared" si="1819"/>
        <v>0.006607741376</v>
      </c>
      <c r="AZ455" s="126">
        <f t="shared" si="1819"/>
        <v>0.007972498167</v>
      </c>
      <c r="BA455" s="126">
        <f t="shared" si="1819"/>
        <v>0.009619130564</v>
      </c>
      <c r="BB455" s="126">
        <f t="shared" si="1819"/>
        <v>0.1502955249</v>
      </c>
      <c r="BC455" s="126">
        <f t="shared" si="1819"/>
        <v>0.05304547938</v>
      </c>
      <c r="BD455" s="126">
        <f t="shared" si="1819"/>
        <v>0.06400144362</v>
      </c>
      <c r="BE455" s="126">
        <f t="shared" si="1819"/>
        <v>0.0187219339</v>
      </c>
      <c r="BF455" s="126">
        <f t="shared" si="1819"/>
        <v>0.02258874481</v>
      </c>
      <c r="BG455" s="126">
        <f t="shared" si="1819"/>
        <v>0.02725420326</v>
      </c>
      <c r="BH455" s="126">
        <f t="shared" si="1819"/>
        <v>0.006607741376</v>
      </c>
      <c r="BI455" s="126">
        <f t="shared" si="1819"/>
        <v>0.007972498167</v>
      </c>
      <c r="BJ455" s="126">
        <f t="shared" si="1819"/>
        <v>0.009619130564</v>
      </c>
      <c r="BK455" s="126">
        <f t="shared" si="1819"/>
        <v>0.01160585689</v>
      </c>
      <c r="BL455" s="126">
        <f t="shared" si="1819"/>
        <v>0.1813374236</v>
      </c>
      <c r="BM455" s="126">
        <f t="shared" si="1819"/>
        <v>0.06400144362</v>
      </c>
      <c r="BN455" s="126">
        <f t="shared" si="1819"/>
        <v>0.07722024258</v>
      </c>
      <c r="BO455" s="126">
        <f t="shared" si="1819"/>
        <v>0.02258874481</v>
      </c>
      <c r="BP455" s="126">
        <f t="shared" si="1819"/>
        <v>0.02725420326</v>
      </c>
      <c r="BQ455" s="126">
        <f t="shared" si="1819"/>
        <v>0.0328832612</v>
      </c>
      <c r="BR455" s="126">
        <f t="shared" si="1819"/>
        <v>0.007972498167</v>
      </c>
      <c r="BS455" s="126">
        <f t="shared" si="1819"/>
        <v>0.009619130564</v>
      </c>
      <c r="BT455" s="126">
        <f t="shared" si="1819"/>
        <v>0.01160585689</v>
      </c>
      <c r="BU455" s="126">
        <f t="shared" si="1819"/>
        <v>0.01400291984</v>
      </c>
      <c r="BV455" s="126">
        <f t="shared" si="1819"/>
        <v>0.04396499084</v>
      </c>
      <c r="BW455" s="126">
        <f t="shared" si="1819"/>
        <v>0.01551705559</v>
      </c>
      <c r="BX455" s="126">
        <f t="shared" si="1819"/>
        <v>0.0187219339</v>
      </c>
      <c r="BY455" s="126">
        <f t="shared" si="1819"/>
        <v>0.005476607856</v>
      </c>
      <c r="BZ455" s="126">
        <f t="shared" si="1819"/>
        <v>0.006607741376</v>
      </c>
      <c r="CA455" s="126">
        <f t="shared" si="1819"/>
        <v>0.007972498167</v>
      </c>
      <c r="CB455" s="126">
        <f t="shared" si="1819"/>
        <v>0.00193292042</v>
      </c>
      <c r="CC455" s="126">
        <f t="shared" si="1819"/>
        <v>0.002332144015</v>
      </c>
      <c r="CD455" s="126">
        <f t="shared" si="1819"/>
        <v>0.002813822883</v>
      </c>
      <c r="CE455" s="126">
        <f t="shared" si="1819"/>
        <v>0.003394987258</v>
      </c>
      <c r="CF455" s="126">
        <f t="shared" si="1819"/>
        <v>0.05304547938</v>
      </c>
      <c r="CG455" s="126">
        <f t="shared" si="1819"/>
        <v>0.0187219339</v>
      </c>
      <c r="CH455" s="126">
        <f t="shared" si="1819"/>
        <v>0.02258874481</v>
      </c>
      <c r="CI455" s="126">
        <f t="shared" si="1819"/>
        <v>0.006607741376</v>
      </c>
      <c r="CJ455" s="126">
        <f t="shared" si="1819"/>
        <v>0.007972498167</v>
      </c>
      <c r="CK455" s="126">
        <f t="shared" si="1819"/>
        <v>0.009619130564</v>
      </c>
      <c r="CL455" s="126">
        <f t="shared" si="1819"/>
        <v>0.002332144015</v>
      </c>
      <c r="CM455" s="126">
        <f t="shared" si="1819"/>
        <v>0.002813822883</v>
      </c>
      <c r="CN455" s="126">
        <f t="shared" si="1819"/>
        <v>0.003394987258</v>
      </c>
      <c r="CO455" s="126">
        <f t="shared" si="1819"/>
        <v>0.004096184786</v>
      </c>
      <c r="CP455" s="126">
        <f t="shared" si="1819"/>
        <v>0.06400144362</v>
      </c>
      <c r="CQ455" s="126">
        <f t="shared" si="1819"/>
        <v>0.02258874481</v>
      </c>
      <c r="CR455" s="126">
        <f t="shared" si="1819"/>
        <v>0.02725420326</v>
      </c>
      <c r="CS455" s="126">
        <f t="shared" si="1819"/>
        <v>0.007972498167</v>
      </c>
      <c r="CT455" s="126">
        <f t="shared" si="1819"/>
        <v>0.009619130564</v>
      </c>
      <c r="CU455" s="126">
        <f t="shared" si="1819"/>
        <v>0.01160585689</v>
      </c>
      <c r="CV455" s="126">
        <f t="shared" si="1819"/>
        <v>0.002813822883</v>
      </c>
      <c r="CW455" s="126">
        <f t="shared" si="1819"/>
        <v>0.003394987258</v>
      </c>
      <c r="CX455" s="126">
        <f t="shared" si="1819"/>
        <v>0.004096184786</v>
      </c>
      <c r="CY455" s="126">
        <f t="shared" si="1819"/>
        <v>0.004942207002</v>
      </c>
      <c r="CZ455" s="126">
        <f t="shared" si="1819"/>
        <v>0.07722024258</v>
      </c>
      <c r="DA455" s="126">
        <f t="shared" si="1819"/>
        <v>0.02725420326</v>
      </c>
      <c r="DB455" s="126">
        <f t="shared" si="1819"/>
        <v>0.0328832612</v>
      </c>
      <c r="DC455" s="126">
        <f t="shared" si="1819"/>
        <v>0.009619130564</v>
      </c>
      <c r="DD455" s="126">
        <f t="shared" si="1819"/>
        <v>0.01160585689</v>
      </c>
      <c r="DE455" s="126">
        <f t="shared" si="1819"/>
        <v>0.01400291984</v>
      </c>
      <c r="DF455" s="126">
        <f t="shared" si="1819"/>
        <v>0.003394987258</v>
      </c>
      <c r="DG455" s="126">
        <f t="shared" si="1819"/>
        <v>0.004096184786</v>
      </c>
      <c r="DH455" s="126">
        <f t="shared" si="1819"/>
        <v>0.004942207002</v>
      </c>
      <c r="DI455" s="126">
        <f t="shared" si="1819"/>
        <v>0.005962965865</v>
      </c>
      <c r="DJ455" s="126">
        <f t="shared" ref="DJ455:DS455" si="1820">$A455*OFFSET($D455,0,DJ$3)</f>
        <v>0.3950276243</v>
      </c>
      <c r="DK455" s="126">
        <f t="shared" si="1820"/>
        <v>0.1394215145</v>
      </c>
      <c r="DL455" s="126">
        <f t="shared" si="1820"/>
        <v>0.1682175051</v>
      </c>
      <c r="DM455" s="126">
        <f t="shared" si="1820"/>
        <v>0.04920759334</v>
      </c>
      <c r="DN455" s="126">
        <f t="shared" si="1820"/>
        <v>0.05937088415</v>
      </c>
      <c r="DO455" s="126">
        <f t="shared" si="1820"/>
        <v>0.07163329164</v>
      </c>
      <c r="DP455" s="126">
        <f t="shared" si="1820"/>
        <v>0.01736738588</v>
      </c>
      <c r="DQ455" s="126">
        <f t="shared" si="1820"/>
        <v>0.0209544297</v>
      </c>
      <c r="DR455" s="126">
        <f t="shared" si="1820"/>
        <v>0.02528233823</v>
      </c>
      <c r="DS455" s="126">
        <f t="shared" si="1820"/>
        <v>0.03050412898</v>
      </c>
      <c r="DT455" s="126"/>
      <c r="DU455" s="126"/>
      <c r="DV455" s="126"/>
      <c r="DW455" s="126"/>
      <c r="DX455" s="126"/>
      <c r="DY455" s="126"/>
      <c r="DZ455" s="126"/>
      <c r="EA455" s="126"/>
      <c r="EB455" s="126"/>
      <c r="EC455" s="126"/>
      <c r="ED455" s="126"/>
      <c r="EE455" s="126"/>
      <c r="EF455" s="125">
        <f t="shared" ref="EF455:EO455" si="1821">D455*EF$3</f>
        <v>-0.002271078519</v>
      </c>
      <c r="EG455" s="125">
        <f t="shared" si="1821"/>
        <v>0.1563422722</v>
      </c>
      <c r="EH455" s="125">
        <f t="shared" si="1821"/>
        <v>0.2447690285</v>
      </c>
      <c r="EI455" s="125">
        <f t="shared" si="1821"/>
        <v>-0.0444466245</v>
      </c>
      <c r="EJ455" s="125">
        <f t="shared" si="1821"/>
        <v>0.08036809778</v>
      </c>
      <c r="EK455" s="125">
        <f t="shared" si="1821"/>
        <v>-0.0406722681</v>
      </c>
      <c r="EL455" s="125">
        <f t="shared" si="1821"/>
        <v>0.01500069884</v>
      </c>
      <c r="EM455" s="125">
        <f t="shared" si="1821"/>
        <v>-0.01612885605</v>
      </c>
      <c r="EN455" s="125">
        <f t="shared" si="1821"/>
        <v>-0.02173167267</v>
      </c>
      <c r="EO455" s="125">
        <f t="shared" si="1821"/>
        <v>0.02674741852</v>
      </c>
      <c r="EP455" s="127">
        <f t="shared" si="17"/>
        <v>0.397977016</v>
      </c>
      <c r="EQ455" s="127">
        <v>-0.01993983432938118</v>
      </c>
      <c r="ER455" s="127">
        <f t="shared" si="18"/>
        <v>0.3950276243</v>
      </c>
      <c r="ES455" s="127">
        <f t="shared" si="19"/>
        <v>0.000008698911579</v>
      </c>
      <c r="ET455" s="127">
        <f t="shared" si="20"/>
        <v>0.001468000228</v>
      </c>
    </row>
    <row r="456">
      <c r="A456" s="123">
        <f>'Yield Tabulations'!Z457</f>
        <v>0.5</v>
      </c>
      <c r="B456" s="124">
        <f>'Yield Tabulations'!V457</f>
        <v>0.4909983633</v>
      </c>
      <c r="C456" s="124">
        <f>'Yield Tabulations'!W457</f>
        <v>0.5181518152</v>
      </c>
      <c r="D456" s="125">
        <f t="shared" si="11"/>
        <v>1</v>
      </c>
      <c r="E456" s="125">
        <f t="shared" ref="E456:M456" si="1822">POWER($B456,E$1)*POWER($C456,E$2)</f>
        <v>0.5181518152</v>
      </c>
      <c r="F456" s="125">
        <f t="shared" si="1822"/>
        <v>0.4909983633</v>
      </c>
      <c r="G456" s="125">
        <f t="shared" si="1822"/>
        <v>0.2684813036</v>
      </c>
      <c r="H456" s="125">
        <f t="shared" si="1822"/>
        <v>0.2544116932</v>
      </c>
      <c r="I456" s="125">
        <f t="shared" si="1822"/>
        <v>0.2410793928</v>
      </c>
      <c r="J456" s="125">
        <f t="shared" si="1822"/>
        <v>0.1391140748</v>
      </c>
      <c r="K456" s="125">
        <f t="shared" si="1822"/>
        <v>0.1318238806</v>
      </c>
      <c r="L456" s="125">
        <f t="shared" si="1822"/>
        <v>0.124915725</v>
      </c>
      <c r="M456" s="125">
        <f t="shared" si="1822"/>
        <v>0.1183695873</v>
      </c>
      <c r="N456" s="126">
        <f t="shared" ref="N456:DI456" si="1823">OFFSET($D456,0,N$2)*OFFSET($D456,0,N$3)</f>
        <v>1</v>
      </c>
      <c r="O456" s="126">
        <f t="shared" si="1823"/>
        <v>0.5181518152</v>
      </c>
      <c r="P456" s="126">
        <f t="shared" si="1823"/>
        <v>0.4909983633</v>
      </c>
      <c r="Q456" s="126">
        <f t="shared" si="1823"/>
        <v>0.2684813036</v>
      </c>
      <c r="R456" s="126">
        <f t="shared" si="1823"/>
        <v>0.2544116932</v>
      </c>
      <c r="S456" s="126">
        <f t="shared" si="1823"/>
        <v>0.2410793928</v>
      </c>
      <c r="T456" s="126">
        <f t="shared" si="1823"/>
        <v>0.1391140748</v>
      </c>
      <c r="U456" s="126">
        <f t="shared" si="1823"/>
        <v>0.1318238806</v>
      </c>
      <c r="V456" s="126">
        <f t="shared" si="1823"/>
        <v>0.124915725</v>
      </c>
      <c r="W456" s="126">
        <f t="shared" si="1823"/>
        <v>0.1183695873</v>
      </c>
      <c r="X456" s="126">
        <f t="shared" si="1823"/>
        <v>0.5181518152</v>
      </c>
      <c r="Y456" s="126">
        <f t="shared" si="1823"/>
        <v>0.2684813036</v>
      </c>
      <c r="Z456" s="126">
        <f t="shared" si="1823"/>
        <v>0.2544116932</v>
      </c>
      <c r="AA456" s="126">
        <f t="shared" si="1823"/>
        <v>0.1391140748</v>
      </c>
      <c r="AB456" s="126">
        <f t="shared" si="1823"/>
        <v>0.1318238806</v>
      </c>
      <c r="AC456" s="126">
        <f t="shared" si="1823"/>
        <v>0.124915725</v>
      </c>
      <c r="AD456" s="126">
        <f t="shared" si="1823"/>
        <v>0.07208221037</v>
      </c>
      <c r="AE456" s="126">
        <f t="shared" si="1823"/>
        <v>0.06830478304</v>
      </c>
      <c r="AF456" s="126">
        <f t="shared" si="1823"/>
        <v>0.06472530964</v>
      </c>
      <c r="AG456" s="126">
        <f t="shared" si="1823"/>
        <v>0.06133341652</v>
      </c>
      <c r="AH456" s="126">
        <f t="shared" si="1823"/>
        <v>0.4909983633</v>
      </c>
      <c r="AI456" s="126">
        <f t="shared" si="1823"/>
        <v>0.2544116932</v>
      </c>
      <c r="AJ456" s="126">
        <f t="shared" si="1823"/>
        <v>0.2410793928</v>
      </c>
      <c r="AK456" s="126">
        <f t="shared" si="1823"/>
        <v>0.1318238806</v>
      </c>
      <c r="AL456" s="126">
        <f t="shared" si="1823"/>
        <v>0.124915725</v>
      </c>
      <c r="AM456" s="126">
        <f t="shared" si="1823"/>
        <v>0.1183695873</v>
      </c>
      <c r="AN456" s="126">
        <f t="shared" si="1823"/>
        <v>0.06830478304</v>
      </c>
      <c r="AO456" s="126">
        <f t="shared" si="1823"/>
        <v>0.06472530964</v>
      </c>
      <c r="AP456" s="126">
        <f t="shared" si="1823"/>
        <v>0.06133341652</v>
      </c>
      <c r="AQ456" s="126">
        <f t="shared" si="1823"/>
        <v>0.05811927363</v>
      </c>
      <c r="AR456" s="126">
        <f t="shared" si="1823"/>
        <v>0.2684813036</v>
      </c>
      <c r="AS456" s="126">
        <f t="shared" si="1823"/>
        <v>0.1391140748</v>
      </c>
      <c r="AT456" s="126">
        <f t="shared" si="1823"/>
        <v>0.1318238806</v>
      </c>
      <c r="AU456" s="126">
        <f t="shared" si="1823"/>
        <v>0.07208221037</v>
      </c>
      <c r="AV456" s="126">
        <f t="shared" si="1823"/>
        <v>0.06830478304</v>
      </c>
      <c r="AW456" s="126">
        <f t="shared" si="1823"/>
        <v>0.06472530964</v>
      </c>
      <c r="AX456" s="126">
        <f t="shared" si="1823"/>
        <v>0.03734952815</v>
      </c>
      <c r="AY456" s="126">
        <f t="shared" si="1823"/>
        <v>0.03539224732</v>
      </c>
      <c r="AZ456" s="126">
        <f t="shared" si="1823"/>
        <v>0.03353753668</v>
      </c>
      <c r="BA456" s="126">
        <f t="shared" si="1823"/>
        <v>0.0317800211</v>
      </c>
      <c r="BB456" s="126">
        <f t="shared" si="1823"/>
        <v>0.2544116932</v>
      </c>
      <c r="BC456" s="126">
        <f t="shared" si="1823"/>
        <v>0.1318238806</v>
      </c>
      <c r="BD456" s="126">
        <f t="shared" si="1823"/>
        <v>0.124915725</v>
      </c>
      <c r="BE456" s="126">
        <f t="shared" si="1823"/>
        <v>0.06830478304</v>
      </c>
      <c r="BF456" s="126">
        <f t="shared" si="1823"/>
        <v>0.06472530964</v>
      </c>
      <c r="BG456" s="126">
        <f t="shared" si="1823"/>
        <v>0.06133341652</v>
      </c>
      <c r="BH456" s="126">
        <f t="shared" si="1823"/>
        <v>0.03539224732</v>
      </c>
      <c r="BI456" s="126">
        <f t="shared" si="1823"/>
        <v>0.03353753668</v>
      </c>
      <c r="BJ456" s="126">
        <f t="shared" si="1823"/>
        <v>0.0317800211</v>
      </c>
      <c r="BK456" s="126">
        <f t="shared" si="1823"/>
        <v>0.03011460713</v>
      </c>
      <c r="BL456" s="126">
        <f t="shared" si="1823"/>
        <v>0.2410793928</v>
      </c>
      <c r="BM456" s="126">
        <f t="shared" si="1823"/>
        <v>0.124915725</v>
      </c>
      <c r="BN456" s="126">
        <f t="shared" si="1823"/>
        <v>0.1183695873</v>
      </c>
      <c r="BO456" s="126">
        <f t="shared" si="1823"/>
        <v>0.06472530964</v>
      </c>
      <c r="BP456" s="126">
        <f t="shared" si="1823"/>
        <v>0.06133341652</v>
      </c>
      <c r="BQ456" s="126">
        <f t="shared" si="1823"/>
        <v>0.05811927363</v>
      </c>
      <c r="BR456" s="126">
        <f t="shared" si="1823"/>
        <v>0.03353753668</v>
      </c>
      <c r="BS456" s="126">
        <f t="shared" si="1823"/>
        <v>0.0317800211</v>
      </c>
      <c r="BT456" s="126">
        <f t="shared" si="1823"/>
        <v>0.03011460713</v>
      </c>
      <c r="BU456" s="126">
        <f t="shared" si="1823"/>
        <v>0.02853646823</v>
      </c>
      <c r="BV456" s="126">
        <f t="shared" si="1823"/>
        <v>0.1391140748</v>
      </c>
      <c r="BW456" s="126">
        <f t="shared" si="1823"/>
        <v>0.07208221037</v>
      </c>
      <c r="BX456" s="126">
        <f t="shared" si="1823"/>
        <v>0.06830478304</v>
      </c>
      <c r="BY456" s="126">
        <f t="shared" si="1823"/>
        <v>0.03734952815</v>
      </c>
      <c r="BZ456" s="126">
        <f t="shared" si="1823"/>
        <v>0.03539224732</v>
      </c>
      <c r="CA456" s="126">
        <f t="shared" si="1823"/>
        <v>0.03353753668</v>
      </c>
      <c r="CB456" s="126">
        <f t="shared" si="1823"/>
        <v>0.0193527258</v>
      </c>
      <c r="CC456" s="126">
        <f t="shared" si="1823"/>
        <v>0.01833855719</v>
      </c>
      <c r="CD456" s="126">
        <f t="shared" si="1823"/>
        <v>0.01737753551</v>
      </c>
      <c r="CE456" s="126">
        <f t="shared" si="1823"/>
        <v>0.01646687562</v>
      </c>
      <c r="CF456" s="126">
        <f t="shared" si="1823"/>
        <v>0.1318238806</v>
      </c>
      <c r="CG456" s="126">
        <f t="shared" si="1823"/>
        <v>0.06830478304</v>
      </c>
      <c r="CH456" s="126">
        <f t="shared" si="1823"/>
        <v>0.06472530964</v>
      </c>
      <c r="CI456" s="126">
        <f t="shared" si="1823"/>
        <v>0.03539224732</v>
      </c>
      <c r="CJ456" s="126">
        <f t="shared" si="1823"/>
        <v>0.03353753668</v>
      </c>
      <c r="CK456" s="126">
        <f t="shared" si="1823"/>
        <v>0.0317800211</v>
      </c>
      <c r="CL456" s="126">
        <f t="shared" si="1823"/>
        <v>0.01833855719</v>
      </c>
      <c r="CM456" s="126">
        <f t="shared" si="1823"/>
        <v>0.01737753551</v>
      </c>
      <c r="CN456" s="126">
        <f t="shared" si="1823"/>
        <v>0.01646687562</v>
      </c>
      <c r="CO456" s="126">
        <f t="shared" si="1823"/>
        <v>0.01560393835</v>
      </c>
      <c r="CP456" s="126">
        <f t="shared" si="1823"/>
        <v>0.124915725</v>
      </c>
      <c r="CQ456" s="126">
        <f t="shared" si="1823"/>
        <v>0.06472530964</v>
      </c>
      <c r="CR456" s="126">
        <f t="shared" si="1823"/>
        <v>0.06133341652</v>
      </c>
      <c r="CS456" s="126">
        <f t="shared" si="1823"/>
        <v>0.03353753668</v>
      </c>
      <c r="CT456" s="126">
        <f t="shared" si="1823"/>
        <v>0.0317800211</v>
      </c>
      <c r="CU456" s="126">
        <f t="shared" si="1823"/>
        <v>0.03011460713</v>
      </c>
      <c r="CV456" s="126">
        <f t="shared" si="1823"/>
        <v>0.01737753551</v>
      </c>
      <c r="CW456" s="126">
        <f t="shared" si="1823"/>
        <v>0.01646687562</v>
      </c>
      <c r="CX456" s="126">
        <f t="shared" si="1823"/>
        <v>0.01560393835</v>
      </c>
      <c r="CY456" s="126">
        <f t="shared" si="1823"/>
        <v>0.01478622281</v>
      </c>
      <c r="CZ456" s="126">
        <f t="shared" si="1823"/>
        <v>0.1183695873</v>
      </c>
      <c r="DA456" s="126">
        <f t="shared" si="1823"/>
        <v>0.06133341652</v>
      </c>
      <c r="DB456" s="126">
        <f t="shared" si="1823"/>
        <v>0.05811927363</v>
      </c>
      <c r="DC456" s="126">
        <f t="shared" si="1823"/>
        <v>0.0317800211</v>
      </c>
      <c r="DD456" s="126">
        <f t="shared" si="1823"/>
        <v>0.03011460713</v>
      </c>
      <c r="DE456" s="126">
        <f t="shared" si="1823"/>
        <v>0.02853646823</v>
      </c>
      <c r="DF456" s="126">
        <f t="shared" si="1823"/>
        <v>0.01646687562</v>
      </c>
      <c r="DG456" s="126">
        <f t="shared" si="1823"/>
        <v>0.01560393835</v>
      </c>
      <c r="DH456" s="126">
        <f t="shared" si="1823"/>
        <v>0.01478622281</v>
      </c>
      <c r="DI456" s="126">
        <f t="shared" si="1823"/>
        <v>0.0140113592</v>
      </c>
      <c r="DJ456" s="126">
        <f t="shared" ref="DJ456:DS456" si="1824">$A456*OFFSET($D456,0,DJ$3)</f>
        <v>0.5</v>
      </c>
      <c r="DK456" s="126">
        <f t="shared" si="1824"/>
        <v>0.2590759076</v>
      </c>
      <c r="DL456" s="126">
        <f t="shared" si="1824"/>
        <v>0.2454991817</v>
      </c>
      <c r="DM456" s="126">
        <f t="shared" si="1824"/>
        <v>0.1342406518</v>
      </c>
      <c r="DN456" s="126">
        <f t="shared" si="1824"/>
        <v>0.1272058466</v>
      </c>
      <c r="DO456" s="126">
        <f t="shared" si="1824"/>
        <v>0.1205396964</v>
      </c>
      <c r="DP456" s="126">
        <f t="shared" si="1824"/>
        <v>0.0695570374</v>
      </c>
      <c r="DQ456" s="126">
        <f t="shared" si="1824"/>
        <v>0.06591194032</v>
      </c>
      <c r="DR456" s="126">
        <f t="shared" si="1824"/>
        <v>0.06245786249</v>
      </c>
      <c r="DS456" s="126">
        <f t="shared" si="1824"/>
        <v>0.05918479365</v>
      </c>
      <c r="DT456" s="126"/>
      <c r="DU456" s="126"/>
      <c r="DV456" s="126"/>
      <c r="DW456" s="126"/>
      <c r="DX456" s="126"/>
      <c r="DY456" s="126"/>
      <c r="DZ456" s="126"/>
      <c r="EA456" s="126"/>
      <c r="EB456" s="126"/>
      <c r="EC456" s="126"/>
      <c r="ED456" s="126"/>
      <c r="EE456" s="126"/>
      <c r="EF456" s="125">
        <f t="shared" ref="EF456:EO456" si="1825">D456*EF$3</f>
        <v>-0.002271078519</v>
      </c>
      <c r="EG456" s="125">
        <f t="shared" si="1825"/>
        <v>0.2295255911</v>
      </c>
      <c r="EH456" s="125">
        <f t="shared" si="1825"/>
        <v>0.2822232495</v>
      </c>
      <c r="EI456" s="125">
        <f t="shared" si="1825"/>
        <v>-0.09579617614</v>
      </c>
      <c r="EJ456" s="125">
        <f t="shared" si="1825"/>
        <v>0.1360425325</v>
      </c>
      <c r="EK456" s="125">
        <f t="shared" si="1825"/>
        <v>-0.05407182645</v>
      </c>
      <c r="EL456" s="125">
        <f t="shared" si="1825"/>
        <v>0.0474652286</v>
      </c>
      <c r="EM456" s="125">
        <f t="shared" si="1825"/>
        <v>-0.04008199038</v>
      </c>
      <c r="EN456" s="125">
        <f t="shared" si="1825"/>
        <v>-0.04241510024</v>
      </c>
      <c r="EO456" s="125">
        <f t="shared" si="1825"/>
        <v>0.04100065974</v>
      </c>
      <c r="EP456" s="127">
        <f t="shared" si="17"/>
        <v>0.5016210898</v>
      </c>
      <c r="EQ456" s="127">
        <v>-0.01993983432938118</v>
      </c>
      <c r="ER456" s="127">
        <f t="shared" si="18"/>
        <v>0.5</v>
      </c>
      <c r="ES456" s="127">
        <f t="shared" si="19"/>
        <v>0.000002627932059</v>
      </c>
      <c r="ET456" s="127">
        <f t="shared" si="20"/>
        <v>0.004443273578</v>
      </c>
    </row>
    <row r="457">
      <c r="A457" s="123">
        <f>'Yield Tabulations'!Z458</f>
        <v>0.4129821261</v>
      </c>
      <c r="B457" s="124">
        <f>'Yield Tabulations'!V458</f>
        <v>0.4402332362</v>
      </c>
      <c r="C457" s="124">
        <f>'Yield Tabulations'!W458</f>
        <v>0.3633952255</v>
      </c>
      <c r="D457" s="125">
        <f t="shared" si="11"/>
        <v>1</v>
      </c>
      <c r="E457" s="125">
        <f t="shared" ref="E457:M457" si="1826">POWER($B457,E$1)*POWER($C457,E$2)</f>
        <v>0.3633952255</v>
      </c>
      <c r="F457" s="125">
        <f t="shared" si="1826"/>
        <v>0.4402332362</v>
      </c>
      <c r="G457" s="125">
        <f t="shared" si="1826"/>
        <v>0.1320560899</v>
      </c>
      <c r="H457" s="125">
        <f t="shared" si="1826"/>
        <v>0.1599786561</v>
      </c>
      <c r="I457" s="125">
        <f t="shared" si="1826"/>
        <v>0.1938053022</v>
      </c>
      <c r="J457" s="125">
        <f t="shared" si="1826"/>
        <v>0.04798855256</v>
      </c>
      <c r="K457" s="125">
        <f t="shared" si="1826"/>
        <v>0.05813547981</v>
      </c>
      <c r="L457" s="125">
        <f t="shared" si="1826"/>
        <v>0.07042792149</v>
      </c>
      <c r="M457" s="125">
        <f t="shared" si="1826"/>
        <v>0.08531953538</v>
      </c>
      <c r="N457" s="126">
        <f t="shared" ref="N457:DI457" si="1827">OFFSET($D457,0,N$2)*OFFSET($D457,0,N$3)</f>
        <v>1</v>
      </c>
      <c r="O457" s="126">
        <f t="shared" si="1827"/>
        <v>0.3633952255</v>
      </c>
      <c r="P457" s="126">
        <f t="shared" si="1827"/>
        <v>0.4402332362</v>
      </c>
      <c r="Q457" s="126">
        <f t="shared" si="1827"/>
        <v>0.1320560899</v>
      </c>
      <c r="R457" s="126">
        <f t="shared" si="1827"/>
        <v>0.1599786561</v>
      </c>
      <c r="S457" s="126">
        <f t="shared" si="1827"/>
        <v>0.1938053022</v>
      </c>
      <c r="T457" s="126">
        <f t="shared" si="1827"/>
        <v>0.04798855256</v>
      </c>
      <c r="U457" s="126">
        <f t="shared" si="1827"/>
        <v>0.05813547981</v>
      </c>
      <c r="V457" s="126">
        <f t="shared" si="1827"/>
        <v>0.07042792149</v>
      </c>
      <c r="W457" s="126">
        <f t="shared" si="1827"/>
        <v>0.08531953538</v>
      </c>
      <c r="X457" s="126">
        <f t="shared" si="1827"/>
        <v>0.3633952255</v>
      </c>
      <c r="Y457" s="126">
        <f t="shared" si="1827"/>
        <v>0.1320560899</v>
      </c>
      <c r="Z457" s="126">
        <f t="shared" si="1827"/>
        <v>0.1599786561</v>
      </c>
      <c r="AA457" s="126">
        <f t="shared" si="1827"/>
        <v>0.04798855256</v>
      </c>
      <c r="AB457" s="126">
        <f t="shared" si="1827"/>
        <v>0.05813547981</v>
      </c>
      <c r="AC457" s="126">
        <f t="shared" si="1827"/>
        <v>0.07042792149</v>
      </c>
      <c r="AD457" s="126">
        <f t="shared" si="1827"/>
        <v>0.01743881088</v>
      </c>
      <c r="AE457" s="126">
        <f t="shared" si="1827"/>
        <v>0.02112615579</v>
      </c>
      <c r="AF457" s="126">
        <f t="shared" si="1827"/>
        <v>0.02559317041</v>
      </c>
      <c r="AG457" s="126">
        <f t="shared" si="1827"/>
        <v>0.03100471179</v>
      </c>
      <c r="AH457" s="126">
        <f t="shared" si="1827"/>
        <v>0.4402332362</v>
      </c>
      <c r="AI457" s="126">
        <f t="shared" si="1827"/>
        <v>0.1599786561</v>
      </c>
      <c r="AJ457" s="126">
        <f t="shared" si="1827"/>
        <v>0.1938053022</v>
      </c>
      <c r="AK457" s="126">
        <f t="shared" si="1827"/>
        <v>0.05813547981</v>
      </c>
      <c r="AL457" s="126">
        <f t="shared" si="1827"/>
        <v>0.07042792149</v>
      </c>
      <c r="AM457" s="126">
        <f t="shared" si="1827"/>
        <v>0.08531953538</v>
      </c>
      <c r="AN457" s="126">
        <f t="shared" si="1827"/>
        <v>0.02112615579</v>
      </c>
      <c r="AO457" s="126">
        <f t="shared" si="1827"/>
        <v>0.02559317041</v>
      </c>
      <c r="AP457" s="126">
        <f t="shared" si="1827"/>
        <v>0.03100471179</v>
      </c>
      <c r="AQ457" s="126">
        <f t="shared" si="1827"/>
        <v>0.03756049517</v>
      </c>
      <c r="AR457" s="126">
        <f t="shared" si="1827"/>
        <v>0.1320560899</v>
      </c>
      <c r="AS457" s="126">
        <f t="shared" si="1827"/>
        <v>0.04798855256</v>
      </c>
      <c r="AT457" s="126">
        <f t="shared" si="1827"/>
        <v>0.05813547981</v>
      </c>
      <c r="AU457" s="126">
        <f t="shared" si="1827"/>
        <v>0.01743881088</v>
      </c>
      <c r="AV457" s="126">
        <f t="shared" si="1827"/>
        <v>0.02112615579</v>
      </c>
      <c r="AW457" s="126">
        <f t="shared" si="1827"/>
        <v>0.02559317041</v>
      </c>
      <c r="AX457" s="126">
        <f t="shared" si="1827"/>
        <v>0.006337180611</v>
      </c>
      <c r="AY457" s="126">
        <f t="shared" si="1827"/>
        <v>0.007677144147</v>
      </c>
      <c r="AZ457" s="126">
        <f t="shared" si="1827"/>
        <v>0.009300435932</v>
      </c>
      <c r="BA457" s="126">
        <f t="shared" si="1827"/>
        <v>0.01126696423</v>
      </c>
      <c r="BB457" s="126">
        <f t="shared" si="1827"/>
        <v>0.1599786561</v>
      </c>
      <c r="BC457" s="126">
        <f t="shared" si="1827"/>
        <v>0.05813547981</v>
      </c>
      <c r="BD457" s="126">
        <f t="shared" si="1827"/>
        <v>0.07042792149</v>
      </c>
      <c r="BE457" s="126">
        <f t="shared" si="1827"/>
        <v>0.02112615579</v>
      </c>
      <c r="BF457" s="126">
        <f t="shared" si="1827"/>
        <v>0.02559317041</v>
      </c>
      <c r="BG457" s="126">
        <f t="shared" si="1827"/>
        <v>0.03100471179</v>
      </c>
      <c r="BH457" s="126">
        <f t="shared" si="1827"/>
        <v>0.007677144147</v>
      </c>
      <c r="BI457" s="126">
        <f t="shared" si="1827"/>
        <v>0.009300435932</v>
      </c>
      <c r="BJ457" s="126">
        <f t="shared" si="1827"/>
        <v>0.01126696423</v>
      </c>
      <c r="BK457" s="126">
        <f t="shared" si="1827"/>
        <v>0.01364930461</v>
      </c>
      <c r="BL457" s="126">
        <f t="shared" si="1827"/>
        <v>0.1938053022</v>
      </c>
      <c r="BM457" s="126">
        <f t="shared" si="1827"/>
        <v>0.07042792149</v>
      </c>
      <c r="BN457" s="126">
        <f t="shared" si="1827"/>
        <v>0.08531953538</v>
      </c>
      <c r="BO457" s="126">
        <f t="shared" si="1827"/>
        <v>0.02559317041</v>
      </c>
      <c r="BP457" s="126">
        <f t="shared" si="1827"/>
        <v>0.03100471179</v>
      </c>
      <c r="BQ457" s="126">
        <f t="shared" si="1827"/>
        <v>0.03756049517</v>
      </c>
      <c r="BR457" s="126">
        <f t="shared" si="1827"/>
        <v>0.009300435932</v>
      </c>
      <c r="BS457" s="126">
        <f t="shared" si="1827"/>
        <v>0.01126696423</v>
      </c>
      <c r="BT457" s="126">
        <f t="shared" si="1827"/>
        <v>0.01364930461</v>
      </c>
      <c r="BU457" s="126">
        <f t="shared" si="1827"/>
        <v>0.01653537834</v>
      </c>
      <c r="BV457" s="126">
        <f t="shared" si="1827"/>
        <v>0.04798855256</v>
      </c>
      <c r="BW457" s="126">
        <f t="shared" si="1827"/>
        <v>0.01743881088</v>
      </c>
      <c r="BX457" s="126">
        <f t="shared" si="1827"/>
        <v>0.02112615579</v>
      </c>
      <c r="BY457" s="126">
        <f t="shared" si="1827"/>
        <v>0.006337180611</v>
      </c>
      <c r="BZ457" s="126">
        <f t="shared" si="1827"/>
        <v>0.007677144147</v>
      </c>
      <c r="CA457" s="126">
        <f t="shared" si="1827"/>
        <v>0.009300435932</v>
      </c>
      <c r="CB457" s="126">
        <f t="shared" si="1827"/>
        <v>0.002302901177</v>
      </c>
      <c r="CC457" s="126">
        <f t="shared" si="1827"/>
        <v>0.002789837528</v>
      </c>
      <c r="CD457" s="126">
        <f t="shared" si="1827"/>
        <v>0.003379734012</v>
      </c>
      <c r="CE457" s="126">
        <f t="shared" si="1827"/>
        <v>0.004094361008</v>
      </c>
      <c r="CF457" s="126">
        <f t="shared" si="1827"/>
        <v>0.05813547981</v>
      </c>
      <c r="CG457" s="126">
        <f t="shared" si="1827"/>
        <v>0.02112615579</v>
      </c>
      <c r="CH457" s="126">
        <f t="shared" si="1827"/>
        <v>0.02559317041</v>
      </c>
      <c r="CI457" s="126">
        <f t="shared" si="1827"/>
        <v>0.007677144147</v>
      </c>
      <c r="CJ457" s="126">
        <f t="shared" si="1827"/>
        <v>0.009300435932</v>
      </c>
      <c r="CK457" s="126">
        <f t="shared" si="1827"/>
        <v>0.01126696423</v>
      </c>
      <c r="CL457" s="126">
        <f t="shared" si="1827"/>
        <v>0.002789837528</v>
      </c>
      <c r="CM457" s="126">
        <f t="shared" si="1827"/>
        <v>0.003379734012</v>
      </c>
      <c r="CN457" s="126">
        <f t="shared" si="1827"/>
        <v>0.004094361008</v>
      </c>
      <c r="CO457" s="126">
        <f t="shared" si="1827"/>
        <v>0.004960092126</v>
      </c>
      <c r="CP457" s="126">
        <f t="shared" si="1827"/>
        <v>0.07042792149</v>
      </c>
      <c r="CQ457" s="126">
        <f t="shared" si="1827"/>
        <v>0.02559317041</v>
      </c>
      <c r="CR457" s="126">
        <f t="shared" si="1827"/>
        <v>0.03100471179</v>
      </c>
      <c r="CS457" s="126">
        <f t="shared" si="1827"/>
        <v>0.009300435932</v>
      </c>
      <c r="CT457" s="126">
        <f t="shared" si="1827"/>
        <v>0.01126696423</v>
      </c>
      <c r="CU457" s="126">
        <f t="shared" si="1827"/>
        <v>0.01364930461</v>
      </c>
      <c r="CV457" s="126">
        <f t="shared" si="1827"/>
        <v>0.003379734012</v>
      </c>
      <c r="CW457" s="126">
        <f t="shared" si="1827"/>
        <v>0.004094361008</v>
      </c>
      <c r="CX457" s="126">
        <f t="shared" si="1827"/>
        <v>0.004960092126</v>
      </c>
      <c r="CY457" s="126">
        <f t="shared" si="1827"/>
        <v>0.006008877539</v>
      </c>
      <c r="CZ457" s="126">
        <f t="shared" si="1827"/>
        <v>0.08531953538</v>
      </c>
      <c r="DA457" s="126">
        <f t="shared" si="1827"/>
        <v>0.03100471179</v>
      </c>
      <c r="DB457" s="126">
        <f t="shared" si="1827"/>
        <v>0.03756049517</v>
      </c>
      <c r="DC457" s="126">
        <f t="shared" si="1827"/>
        <v>0.01126696423</v>
      </c>
      <c r="DD457" s="126">
        <f t="shared" si="1827"/>
        <v>0.01364930461</v>
      </c>
      <c r="DE457" s="126">
        <f t="shared" si="1827"/>
        <v>0.01653537834</v>
      </c>
      <c r="DF457" s="126">
        <f t="shared" si="1827"/>
        <v>0.004094361008</v>
      </c>
      <c r="DG457" s="126">
        <f t="shared" si="1827"/>
        <v>0.004960092126</v>
      </c>
      <c r="DH457" s="126">
        <f t="shared" si="1827"/>
        <v>0.006008877539</v>
      </c>
      <c r="DI457" s="126">
        <f t="shared" si="1827"/>
        <v>0.007279423117</v>
      </c>
      <c r="DJ457" s="126">
        <f t="shared" ref="DJ457:DS457" si="1828">$A457*OFFSET($D457,0,DJ$3)</f>
        <v>0.4129821261</v>
      </c>
      <c r="DK457" s="126">
        <f t="shared" si="1828"/>
        <v>0.1500757328</v>
      </c>
      <c r="DL457" s="126">
        <f t="shared" si="1828"/>
        <v>0.1818084578</v>
      </c>
      <c r="DM457" s="126">
        <f t="shared" si="1828"/>
        <v>0.05453680476</v>
      </c>
      <c r="DN457" s="126">
        <f t="shared" si="1828"/>
        <v>0.06606832552</v>
      </c>
      <c r="DO457" s="126">
        <f t="shared" si="1828"/>
        <v>0.08003812575</v>
      </c>
      <c r="DP457" s="126">
        <f t="shared" si="1828"/>
        <v>0.01981841446</v>
      </c>
      <c r="DQ457" s="126">
        <f t="shared" si="1828"/>
        <v>0.02400891405</v>
      </c>
      <c r="DR457" s="126">
        <f t="shared" si="1828"/>
        <v>0.02908547275</v>
      </c>
      <c r="DS457" s="126">
        <f t="shared" si="1828"/>
        <v>0.03523544311</v>
      </c>
      <c r="DT457" s="126"/>
      <c r="DU457" s="126"/>
      <c r="DV457" s="126"/>
      <c r="DW457" s="126"/>
      <c r="DX457" s="126"/>
      <c r="DY457" s="126"/>
      <c r="DZ457" s="126"/>
      <c r="EA457" s="126"/>
      <c r="EB457" s="126"/>
      <c r="EC457" s="126"/>
      <c r="ED457" s="126"/>
      <c r="EE457" s="126"/>
      <c r="EF457" s="125">
        <f t="shared" ref="EF457:EO457" si="1829">D457*EF$3</f>
        <v>-0.002271078519</v>
      </c>
      <c r="EG457" s="125">
        <f t="shared" si="1829"/>
        <v>0.1609730999</v>
      </c>
      <c r="EH457" s="125">
        <f t="shared" si="1829"/>
        <v>0.2530437243</v>
      </c>
      <c r="EI457" s="125">
        <f t="shared" si="1829"/>
        <v>-0.04711861973</v>
      </c>
      <c r="EJ457" s="125">
        <f t="shared" si="1829"/>
        <v>0.08554599536</v>
      </c>
      <c r="EK457" s="125">
        <f t="shared" si="1829"/>
        <v>-0.04346869529</v>
      </c>
      <c r="EL457" s="125">
        <f t="shared" si="1829"/>
        <v>0.01637352382</v>
      </c>
      <c r="EM457" s="125">
        <f t="shared" si="1829"/>
        <v>-0.01767650695</v>
      </c>
      <c r="EN457" s="125">
        <f t="shared" si="1829"/>
        <v>-0.02391378147</v>
      </c>
      <c r="EO457" s="125">
        <f t="shared" si="1829"/>
        <v>0.02955283801</v>
      </c>
      <c r="EP457" s="127">
        <f t="shared" si="17"/>
        <v>0.4110404994</v>
      </c>
      <c r="EQ457" s="127">
        <v>-0.01993983432938118</v>
      </c>
      <c r="ER457" s="127">
        <f t="shared" si="18"/>
        <v>0.4129821261</v>
      </c>
      <c r="ES457" s="127">
        <f t="shared" si="19"/>
        <v>0.000003769913998</v>
      </c>
      <c r="ET457" s="127">
        <f t="shared" si="20"/>
        <v>0.0004145291663</v>
      </c>
    </row>
    <row r="458">
      <c r="A458" s="123">
        <f>'Yield Tabulations'!Z459</f>
        <v>0.417721519</v>
      </c>
      <c r="B458" s="124">
        <f>'Yield Tabulations'!V459</f>
        <v>0.474801061</v>
      </c>
      <c r="C458" s="124">
        <f>'Yield Tabulations'!W459</f>
        <v>0.3333333333</v>
      </c>
      <c r="D458" s="125">
        <f t="shared" si="11"/>
        <v>1</v>
      </c>
      <c r="E458" s="125">
        <f t="shared" ref="E458:M458" si="1830">POWER($B458,E$1)*POWER($C458,E$2)</f>
        <v>0.3333333333</v>
      </c>
      <c r="F458" s="125">
        <f t="shared" si="1830"/>
        <v>0.474801061</v>
      </c>
      <c r="G458" s="125">
        <f t="shared" si="1830"/>
        <v>0.1111111111</v>
      </c>
      <c r="H458" s="125">
        <f t="shared" si="1830"/>
        <v>0.1582670203</v>
      </c>
      <c r="I458" s="125">
        <f t="shared" si="1830"/>
        <v>0.2254360475</v>
      </c>
      <c r="J458" s="125">
        <f t="shared" si="1830"/>
        <v>0.03703703704</v>
      </c>
      <c r="K458" s="125">
        <f t="shared" si="1830"/>
        <v>0.05275567345</v>
      </c>
      <c r="L458" s="125">
        <f t="shared" si="1830"/>
        <v>0.07514534918</v>
      </c>
      <c r="M458" s="125">
        <f t="shared" si="1830"/>
        <v>0.1070372746</v>
      </c>
      <c r="N458" s="126">
        <f t="shared" ref="N458:DI458" si="1831">OFFSET($D458,0,N$2)*OFFSET($D458,0,N$3)</f>
        <v>1</v>
      </c>
      <c r="O458" s="126">
        <f t="shared" si="1831"/>
        <v>0.3333333333</v>
      </c>
      <c r="P458" s="126">
        <f t="shared" si="1831"/>
        <v>0.474801061</v>
      </c>
      <c r="Q458" s="126">
        <f t="shared" si="1831"/>
        <v>0.1111111111</v>
      </c>
      <c r="R458" s="126">
        <f t="shared" si="1831"/>
        <v>0.1582670203</v>
      </c>
      <c r="S458" s="126">
        <f t="shared" si="1831"/>
        <v>0.2254360475</v>
      </c>
      <c r="T458" s="126">
        <f t="shared" si="1831"/>
        <v>0.03703703704</v>
      </c>
      <c r="U458" s="126">
        <f t="shared" si="1831"/>
        <v>0.05275567345</v>
      </c>
      <c r="V458" s="126">
        <f t="shared" si="1831"/>
        <v>0.07514534918</v>
      </c>
      <c r="W458" s="126">
        <f t="shared" si="1831"/>
        <v>0.1070372746</v>
      </c>
      <c r="X458" s="126">
        <f t="shared" si="1831"/>
        <v>0.3333333333</v>
      </c>
      <c r="Y458" s="126">
        <f t="shared" si="1831"/>
        <v>0.1111111111</v>
      </c>
      <c r="Z458" s="126">
        <f t="shared" si="1831"/>
        <v>0.1582670203</v>
      </c>
      <c r="AA458" s="126">
        <f t="shared" si="1831"/>
        <v>0.03703703704</v>
      </c>
      <c r="AB458" s="126">
        <f t="shared" si="1831"/>
        <v>0.05275567345</v>
      </c>
      <c r="AC458" s="126">
        <f t="shared" si="1831"/>
        <v>0.07514534918</v>
      </c>
      <c r="AD458" s="126">
        <f t="shared" si="1831"/>
        <v>0.01234567901</v>
      </c>
      <c r="AE458" s="126">
        <f t="shared" si="1831"/>
        <v>0.01758522448</v>
      </c>
      <c r="AF458" s="126">
        <f t="shared" si="1831"/>
        <v>0.02504844973</v>
      </c>
      <c r="AG458" s="126">
        <f t="shared" si="1831"/>
        <v>0.03567909152</v>
      </c>
      <c r="AH458" s="126">
        <f t="shared" si="1831"/>
        <v>0.474801061</v>
      </c>
      <c r="AI458" s="126">
        <f t="shared" si="1831"/>
        <v>0.1582670203</v>
      </c>
      <c r="AJ458" s="126">
        <f t="shared" si="1831"/>
        <v>0.2254360475</v>
      </c>
      <c r="AK458" s="126">
        <f t="shared" si="1831"/>
        <v>0.05275567345</v>
      </c>
      <c r="AL458" s="126">
        <f t="shared" si="1831"/>
        <v>0.07514534918</v>
      </c>
      <c r="AM458" s="126">
        <f t="shared" si="1831"/>
        <v>0.1070372746</v>
      </c>
      <c r="AN458" s="126">
        <f t="shared" si="1831"/>
        <v>0.01758522448</v>
      </c>
      <c r="AO458" s="126">
        <f t="shared" si="1831"/>
        <v>0.02504844973</v>
      </c>
      <c r="AP458" s="126">
        <f t="shared" si="1831"/>
        <v>0.03567909152</v>
      </c>
      <c r="AQ458" s="126">
        <f t="shared" si="1831"/>
        <v>0.05082141153</v>
      </c>
      <c r="AR458" s="126">
        <f t="shared" si="1831"/>
        <v>0.1111111111</v>
      </c>
      <c r="AS458" s="126">
        <f t="shared" si="1831"/>
        <v>0.03703703704</v>
      </c>
      <c r="AT458" s="126">
        <f t="shared" si="1831"/>
        <v>0.05275567345</v>
      </c>
      <c r="AU458" s="126">
        <f t="shared" si="1831"/>
        <v>0.01234567901</v>
      </c>
      <c r="AV458" s="126">
        <f t="shared" si="1831"/>
        <v>0.01758522448</v>
      </c>
      <c r="AW458" s="126">
        <f t="shared" si="1831"/>
        <v>0.02504844973</v>
      </c>
      <c r="AX458" s="126">
        <f t="shared" si="1831"/>
        <v>0.004115226337</v>
      </c>
      <c r="AY458" s="126">
        <f t="shared" si="1831"/>
        <v>0.005861741494</v>
      </c>
      <c r="AZ458" s="126">
        <f t="shared" si="1831"/>
        <v>0.008349483242</v>
      </c>
      <c r="BA458" s="126">
        <f t="shared" si="1831"/>
        <v>0.01189303051</v>
      </c>
      <c r="BB458" s="126">
        <f t="shared" si="1831"/>
        <v>0.1582670203</v>
      </c>
      <c r="BC458" s="126">
        <f t="shared" si="1831"/>
        <v>0.05275567345</v>
      </c>
      <c r="BD458" s="126">
        <f t="shared" si="1831"/>
        <v>0.07514534918</v>
      </c>
      <c r="BE458" s="126">
        <f t="shared" si="1831"/>
        <v>0.01758522448</v>
      </c>
      <c r="BF458" s="126">
        <f t="shared" si="1831"/>
        <v>0.02504844973</v>
      </c>
      <c r="BG458" s="126">
        <f t="shared" si="1831"/>
        <v>0.03567909152</v>
      </c>
      <c r="BH458" s="126">
        <f t="shared" si="1831"/>
        <v>0.005861741494</v>
      </c>
      <c r="BI458" s="126">
        <f t="shared" si="1831"/>
        <v>0.008349483242</v>
      </c>
      <c r="BJ458" s="126">
        <f t="shared" si="1831"/>
        <v>0.01189303051</v>
      </c>
      <c r="BK458" s="126">
        <f t="shared" si="1831"/>
        <v>0.01694047051</v>
      </c>
      <c r="BL458" s="126">
        <f t="shared" si="1831"/>
        <v>0.2254360475</v>
      </c>
      <c r="BM458" s="126">
        <f t="shared" si="1831"/>
        <v>0.07514534918</v>
      </c>
      <c r="BN458" s="126">
        <f t="shared" si="1831"/>
        <v>0.1070372746</v>
      </c>
      <c r="BO458" s="126">
        <f t="shared" si="1831"/>
        <v>0.02504844973</v>
      </c>
      <c r="BP458" s="126">
        <f t="shared" si="1831"/>
        <v>0.03567909152</v>
      </c>
      <c r="BQ458" s="126">
        <f t="shared" si="1831"/>
        <v>0.05082141153</v>
      </c>
      <c r="BR458" s="126">
        <f t="shared" si="1831"/>
        <v>0.008349483242</v>
      </c>
      <c r="BS458" s="126">
        <f t="shared" si="1831"/>
        <v>0.01189303051</v>
      </c>
      <c r="BT458" s="126">
        <f t="shared" si="1831"/>
        <v>0.01694047051</v>
      </c>
      <c r="BU458" s="126">
        <f t="shared" si="1831"/>
        <v>0.02413006012</v>
      </c>
      <c r="BV458" s="126">
        <f t="shared" si="1831"/>
        <v>0.03703703704</v>
      </c>
      <c r="BW458" s="126">
        <f t="shared" si="1831"/>
        <v>0.01234567901</v>
      </c>
      <c r="BX458" s="126">
        <f t="shared" si="1831"/>
        <v>0.01758522448</v>
      </c>
      <c r="BY458" s="126">
        <f t="shared" si="1831"/>
        <v>0.004115226337</v>
      </c>
      <c r="BZ458" s="126">
        <f t="shared" si="1831"/>
        <v>0.005861741494</v>
      </c>
      <c r="CA458" s="126">
        <f t="shared" si="1831"/>
        <v>0.008349483242</v>
      </c>
      <c r="CB458" s="126">
        <f t="shared" si="1831"/>
        <v>0.001371742112</v>
      </c>
      <c r="CC458" s="126">
        <f t="shared" si="1831"/>
        <v>0.001953913831</v>
      </c>
      <c r="CD458" s="126">
        <f t="shared" si="1831"/>
        <v>0.002783161081</v>
      </c>
      <c r="CE458" s="126">
        <f t="shared" si="1831"/>
        <v>0.003964343502</v>
      </c>
      <c r="CF458" s="126">
        <f t="shared" si="1831"/>
        <v>0.05275567345</v>
      </c>
      <c r="CG458" s="126">
        <f t="shared" si="1831"/>
        <v>0.01758522448</v>
      </c>
      <c r="CH458" s="126">
        <f t="shared" si="1831"/>
        <v>0.02504844973</v>
      </c>
      <c r="CI458" s="126">
        <f t="shared" si="1831"/>
        <v>0.005861741494</v>
      </c>
      <c r="CJ458" s="126">
        <f t="shared" si="1831"/>
        <v>0.008349483242</v>
      </c>
      <c r="CK458" s="126">
        <f t="shared" si="1831"/>
        <v>0.01189303051</v>
      </c>
      <c r="CL458" s="126">
        <f t="shared" si="1831"/>
        <v>0.001953913831</v>
      </c>
      <c r="CM458" s="126">
        <f t="shared" si="1831"/>
        <v>0.002783161081</v>
      </c>
      <c r="CN458" s="126">
        <f t="shared" si="1831"/>
        <v>0.003964343502</v>
      </c>
      <c r="CO458" s="126">
        <f t="shared" si="1831"/>
        <v>0.005646823503</v>
      </c>
      <c r="CP458" s="126">
        <f t="shared" si="1831"/>
        <v>0.07514534918</v>
      </c>
      <c r="CQ458" s="126">
        <f t="shared" si="1831"/>
        <v>0.02504844973</v>
      </c>
      <c r="CR458" s="126">
        <f t="shared" si="1831"/>
        <v>0.03567909152</v>
      </c>
      <c r="CS458" s="126">
        <f t="shared" si="1831"/>
        <v>0.008349483242</v>
      </c>
      <c r="CT458" s="126">
        <f t="shared" si="1831"/>
        <v>0.01189303051</v>
      </c>
      <c r="CU458" s="126">
        <f t="shared" si="1831"/>
        <v>0.01694047051</v>
      </c>
      <c r="CV458" s="126">
        <f t="shared" si="1831"/>
        <v>0.002783161081</v>
      </c>
      <c r="CW458" s="126">
        <f t="shared" si="1831"/>
        <v>0.003964343502</v>
      </c>
      <c r="CX458" s="126">
        <f t="shared" si="1831"/>
        <v>0.005646823503</v>
      </c>
      <c r="CY458" s="126">
        <f t="shared" si="1831"/>
        <v>0.008043353372</v>
      </c>
      <c r="CZ458" s="126">
        <f t="shared" si="1831"/>
        <v>0.1070372746</v>
      </c>
      <c r="DA458" s="126">
        <f t="shared" si="1831"/>
        <v>0.03567909152</v>
      </c>
      <c r="DB458" s="126">
        <f t="shared" si="1831"/>
        <v>0.05082141153</v>
      </c>
      <c r="DC458" s="126">
        <f t="shared" si="1831"/>
        <v>0.01189303051</v>
      </c>
      <c r="DD458" s="126">
        <f t="shared" si="1831"/>
        <v>0.01694047051</v>
      </c>
      <c r="DE458" s="126">
        <f t="shared" si="1831"/>
        <v>0.02413006012</v>
      </c>
      <c r="DF458" s="126">
        <f t="shared" si="1831"/>
        <v>0.003964343502</v>
      </c>
      <c r="DG458" s="126">
        <f t="shared" si="1831"/>
        <v>0.005646823503</v>
      </c>
      <c r="DH458" s="126">
        <f t="shared" si="1831"/>
        <v>0.008043353372</v>
      </c>
      <c r="DI458" s="126">
        <f t="shared" si="1831"/>
        <v>0.01145697814</v>
      </c>
      <c r="DJ458" s="126">
        <f t="shared" ref="DJ458:DS458" si="1832">$A458*OFFSET($D458,0,DJ$3)</f>
        <v>0.417721519</v>
      </c>
      <c r="DK458" s="126">
        <f t="shared" si="1832"/>
        <v>0.1392405063</v>
      </c>
      <c r="DL458" s="126">
        <f t="shared" si="1832"/>
        <v>0.1983346204</v>
      </c>
      <c r="DM458" s="126">
        <f t="shared" si="1832"/>
        <v>0.04641350211</v>
      </c>
      <c r="DN458" s="126">
        <f t="shared" si="1832"/>
        <v>0.06611154014</v>
      </c>
      <c r="DO458" s="126">
        <f t="shared" si="1832"/>
        <v>0.09416948821</v>
      </c>
      <c r="DP458" s="126">
        <f t="shared" si="1832"/>
        <v>0.01547116737</v>
      </c>
      <c r="DQ458" s="126">
        <f t="shared" si="1832"/>
        <v>0.02203718005</v>
      </c>
      <c r="DR458" s="126">
        <f t="shared" si="1832"/>
        <v>0.0313898294</v>
      </c>
      <c r="DS458" s="126">
        <f t="shared" si="1832"/>
        <v>0.04471177292</v>
      </c>
      <c r="DT458" s="126"/>
      <c r="DU458" s="126"/>
      <c r="DV458" s="126"/>
      <c r="DW458" s="126"/>
      <c r="DX458" s="126"/>
      <c r="DY458" s="126"/>
      <c r="DZ458" s="126"/>
      <c r="EA458" s="126"/>
      <c r="EB458" s="126"/>
      <c r="EC458" s="126"/>
      <c r="ED458" s="126"/>
      <c r="EE458" s="126"/>
      <c r="EF458" s="125">
        <f t="shared" ref="EF458:EO458" si="1833">D458*EF$3</f>
        <v>-0.002271078519</v>
      </c>
      <c r="EG458" s="125">
        <f t="shared" si="1833"/>
        <v>0.1476565904</v>
      </c>
      <c r="EH458" s="125">
        <f t="shared" si="1833"/>
        <v>0.2729131262</v>
      </c>
      <c r="EI458" s="125">
        <f t="shared" si="1833"/>
        <v>-0.03964529161</v>
      </c>
      <c r="EJ458" s="125">
        <f t="shared" si="1833"/>
        <v>0.08463072586</v>
      </c>
      <c r="EK458" s="125">
        <f t="shared" si="1833"/>
        <v>-0.05056317214</v>
      </c>
      <c r="EL458" s="125">
        <f t="shared" si="1833"/>
        <v>0.01263690559</v>
      </c>
      <c r="EM458" s="125">
        <f t="shared" si="1833"/>
        <v>-0.01604073849</v>
      </c>
      <c r="EN458" s="125">
        <f t="shared" si="1833"/>
        <v>-0.02551558275</v>
      </c>
      <c r="EO458" s="125">
        <f t="shared" si="1833"/>
        <v>0.0370753922</v>
      </c>
      <c r="EP458" s="127">
        <f t="shared" si="17"/>
        <v>0.4208768768</v>
      </c>
      <c r="EQ458" s="127">
        <v>-0.01993983432938118</v>
      </c>
      <c r="ER458" s="127">
        <f t="shared" si="18"/>
        <v>0.417721519</v>
      </c>
      <c r="ES458" s="127">
        <f t="shared" si="19"/>
        <v>0.000009956283179</v>
      </c>
      <c r="ET458" s="127">
        <f t="shared" si="20"/>
        <v>0.0002440030325</v>
      </c>
    </row>
    <row r="459">
      <c r="A459" s="123">
        <f>'Yield Tabulations'!Z460</f>
        <v>0.4674469642</v>
      </c>
      <c r="B459" s="124">
        <f>'Yield Tabulations'!V460</f>
        <v>0.4901719902</v>
      </c>
      <c r="C459" s="124">
        <f>'Yield Tabulations'!W460</f>
        <v>0.4339963834</v>
      </c>
      <c r="D459" s="125">
        <f t="shared" si="11"/>
        <v>1</v>
      </c>
      <c r="E459" s="125">
        <f t="shared" ref="E459:M459" si="1834">POWER($B459,E$1)*POWER($C459,E$2)</f>
        <v>0.4339963834</v>
      </c>
      <c r="F459" s="125">
        <f t="shared" si="1834"/>
        <v>0.4901719902</v>
      </c>
      <c r="G459" s="125">
        <f t="shared" si="1834"/>
        <v>0.1883528608</v>
      </c>
      <c r="H459" s="125">
        <f t="shared" si="1834"/>
        <v>0.212732871</v>
      </c>
      <c r="I459" s="125">
        <f t="shared" si="1834"/>
        <v>0.2402685799</v>
      </c>
      <c r="J459" s="125">
        <f t="shared" si="1834"/>
        <v>0.08174446037</v>
      </c>
      <c r="K459" s="125">
        <f t="shared" si="1834"/>
        <v>0.09232529662</v>
      </c>
      <c r="L459" s="125">
        <f t="shared" si="1834"/>
        <v>0.1042756947</v>
      </c>
      <c r="M459" s="125">
        <f t="shared" si="1834"/>
        <v>0.117772928</v>
      </c>
      <c r="N459" s="126">
        <f t="shared" ref="N459:DI459" si="1835">OFFSET($D459,0,N$2)*OFFSET($D459,0,N$3)</f>
        <v>1</v>
      </c>
      <c r="O459" s="126">
        <f t="shared" si="1835"/>
        <v>0.4339963834</v>
      </c>
      <c r="P459" s="126">
        <f t="shared" si="1835"/>
        <v>0.4901719902</v>
      </c>
      <c r="Q459" s="126">
        <f t="shared" si="1835"/>
        <v>0.1883528608</v>
      </c>
      <c r="R459" s="126">
        <f t="shared" si="1835"/>
        <v>0.212732871</v>
      </c>
      <c r="S459" s="126">
        <f t="shared" si="1835"/>
        <v>0.2402685799</v>
      </c>
      <c r="T459" s="126">
        <f t="shared" si="1835"/>
        <v>0.08174446037</v>
      </c>
      <c r="U459" s="126">
        <f t="shared" si="1835"/>
        <v>0.09232529662</v>
      </c>
      <c r="V459" s="126">
        <f t="shared" si="1835"/>
        <v>0.1042756947</v>
      </c>
      <c r="W459" s="126">
        <f t="shared" si="1835"/>
        <v>0.117772928</v>
      </c>
      <c r="X459" s="126">
        <f t="shared" si="1835"/>
        <v>0.4339963834</v>
      </c>
      <c r="Y459" s="126">
        <f t="shared" si="1835"/>
        <v>0.1883528608</v>
      </c>
      <c r="Z459" s="126">
        <f t="shared" si="1835"/>
        <v>0.212732871</v>
      </c>
      <c r="AA459" s="126">
        <f t="shared" si="1835"/>
        <v>0.08174446037</v>
      </c>
      <c r="AB459" s="126">
        <f t="shared" si="1835"/>
        <v>0.09232529662</v>
      </c>
      <c r="AC459" s="126">
        <f t="shared" si="1835"/>
        <v>0.1042756947</v>
      </c>
      <c r="AD459" s="126">
        <f t="shared" si="1835"/>
        <v>0.03547680016</v>
      </c>
      <c r="AE459" s="126">
        <f t="shared" si="1835"/>
        <v>0.04006884483</v>
      </c>
      <c r="AF459" s="126">
        <f t="shared" si="1835"/>
        <v>0.04525527439</v>
      </c>
      <c r="AG459" s="126">
        <f t="shared" si="1835"/>
        <v>0.05111302481</v>
      </c>
      <c r="AH459" s="126">
        <f t="shared" si="1835"/>
        <v>0.4901719902</v>
      </c>
      <c r="AI459" s="126">
        <f t="shared" si="1835"/>
        <v>0.212732871</v>
      </c>
      <c r="AJ459" s="126">
        <f t="shared" si="1835"/>
        <v>0.2402685799</v>
      </c>
      <c r="AK459" s="126">
        <f t="shared" si="1835"/>
        <v>0.09232529662</v>
      </c>
      <c r="AL459" s="126">
        <f t="shared" si="1835"/>
        <v>0.1042756947</v>
      </c>
      <c r="AM459" s="126">
        <f t="shared" si="1835"/>
        <v>0.117772928</v>
      </c>
      <c r="AN459" s="126">
        <f t="shared" si="1835"/>
        <v>0.04006884483</v>
      </c>
      <c r="AO459" s="126">
        <f t="shared" si="1835"/>
        <v>0.04525527439</v>
      </c>
      <c r="AP459" s="126">
        <f t="shared" si="1835"/>
        <v>0.05111302481</v>
      </c>
      <c r="AQ459" s="126">
        <f t="shared" si="1835"/>
        <v>0.05772899051</v>
      </c>
      <c r="AR459" s="126">
        <f t="shared" si="1835"/>
        <v>0.1883528608</v>
      </c>
      <c r="AS459" s="126">
        <f t="shared" si="1835"/>
        <v>0.08174446037</v>
      </c>
      <c r="AT459" s="126">
        <f t="shared" si="1835"/>
        <v>0.09232529662</v>
      </c>
      <c r="AU459" s="126">
        <f t="shared" si="1835"/>
        <v>0.03547680016</v>
      </c>
      <c r="AV459" s="126">
        <f t="shared" si="1835"/>
        <v>0.04006884483</v>
      </c>
      <c r="AW459" s="126">
        <f t="shared" si="1835"/>
        <v>0.04525527439</v>
      </c>
      <c r="AX459" s="126">
        <f t="shared" si="1835"/>
        <v>0.01539680296</v>
      </c>
      <c r="AY459" s="126">
        <f t="shared" si="1835"/>
        <v>0.01738973374</v>
      </c>
      <c r="AZ459" s="126">
        <f t="shared" si="1835"/>
        <v>0.01964062541</v>
      </c>
      <c r="BA459" s="126">
        <f t="shared" si="1835"/>
        <v>0.02218286791</v>
      </c>
      <c r="BB459" s="126">
        <f t="shared" si="1835"/>
        <v>0.212732871</v>
      </c>
      <c r="BC459" s="126">
        <f t="shared" si="1835"/>
        <v>0.09232529662</v>
      </c>
      <c r="BD459" s="126">
        <f t="shared" si="1835"/>
        <v>0.1042756947</v>
      </c>
      <c r="BE459" s="126">
        <f t="shared" si="1835"/>
        <v>0.04006884483</v>
      </c>
      <c r="BF459" s="126">
        <f t="shared" si="1835"/>
        <v>0.04525527439</v>
      </c>
      <c r="BG459" s="126">
        <f t="shared" si="1835"/>
        <v>0.05111302481</v>
      </c>
      <c r="BH459" s="126">
        <f t="shared" si="1835"/>
        <v>0.01738973374</v>
      </c>
      <c r="BI459" s="126">
        <f t="shared" si="1835"/>
        <v>0.01964062541</v>
      </c>
      <c r="BJ459" s="126">
        <f t="shared" si="1835"/>
        <v>0.02218286791</v>
      </c>
      <c r="BK459" s="126">
        <f t="shared" si="1835"/>
        <v>0.0250541731</v>
      </c>
      <c r="BL459" s="126">
        <f t="shared" si="1835"/>
        <v>0.2402685799</v>
      </c>
      <c r="BM459" s="126">
        <f t="shared" si="1835"/>
        <v>0.1042756947</v>
      </c>
      <c r="BN459" s="126">
        <f t="shared" si="1835"/>
        <v>0.117772928</v>
      </c>
      <c r="BO459" s="126">
        <f t="shared" si="1835"/>
        <v>0.04525527439</v>
      </c>
      <c r="BP459" s="126">
        <f t="shared" si="1835"/>
        <v>0.05111302481</v>
      </c>
      <c r="BQ459" s="126">
        <f t="shared" si="1835"/>
        <v>0.05772899051</v>
      </c>
      <c r="BR459" s="126">
        <f t="shared" si="1835"/>
        <v>0.01964062541</v>
      </c>
      <c r="BS459" s="126">
        <f t="shared" si="1835"/>
        <v>0.02218286791</v>
      </c>
      <c r="BT459" s="126">
        <f t="shared" si="1835"/>
        <v>0.0250541731</v>
      </c>
      <c r="BU459" s="126">
        <f t="shared" si="1835"/>
        <v>0.02829713417</v>
      </c>
      <c r="BV459" s="126">
        <f t="shared" si="1835"/>
        <v>0.08174446037</v>
      </c>
      <c r="BW459" s="126">
        <f t="shared" si="1835"/>
        <v>0.03547680016</v>
      </c>
      <c r="BX459" s="126">
        <f t="shared" si="1835"/>
        <v>0.04006884483</v>
      </c>
      <c r="BY459" s="126">
        <f t="shared" si="1835"/>
        <v>0.01539680296</v>
      </c>
      <c r="BZ459" s="126">
        <f t="shared" si="1835"/>
        <v>0.01738973374</v>
      </c>
      <c r="CA459" s="126">
        <f t="shared" si="1835"/>
        <v>0.01964062541</v>
      </c>
      <c r="CB459" s="126">
        <f t="shared" si="1835"/>
        <v>0.006682156801</v>
      </c>
      <c r="CC459" s="126">
        <f t="shared" si="1835"/>
        <v>0.007547081551</v>
      </c>
      <c r="CD459" s="126">
        <f t="shared" si="1835"/>
        <v>0.008523960396</v>
      </c>
      <c r="CE459" s="126">
        <f t="shared" si="1835"/>
        <v>0.009627284447</v>
      </c>
      <c r="CF459" s="126">
        <f t="shared" si="1835"/>
        <v>0.09232529662</v>
      </c>
      <c r="CG459" s="126">
        <f t="shared" si="1835"/>
        <v>0.04006884483</v>
      </c>
      <c r="CH459" s="126">
        <f t="shared" si="1835"/>
        <v>0.04525527439</v>
      </c>
      <c r="CI459" s="126">
        <f t="shared" si="1835"/>
        <v>0.01738973374</v>
      </c>
      <c r="CJ459" s="126">
        <f t="shared" si="1835"/>
        <v>0.01964062541</v>
      </c>
      <c r="CK459" s="126">
        <f t="shared" si="1835"/>
        <v>0.02218286791</v>
      </c>
      <c r="CL459" s="126">
        <f t="shared" si="1835"/>
        <v>0.007547081551</v>
      </c>
      <c r="CM459" s="126">
        <f t="shared" si="1835"/>
        <v>0.008523960396</v>
      </c>
      <c r="CN459" s="126">
        <f t="shared" si="1835"/>
        <v>0.009627284447</v>
      </c>
      <c r="CO459" s="126">
        <f t="shared" si="1835"/>
        <v>0.01087342051</v>
      </c>
      <c r="CP459" s="126">
        <f t="shared" si="1835"/>
        <v>0.1042756947</v>
      </c>
      <c r="CQ459" s="126">
        <f t="shared" si="1835"/>
        <v>0.04525527439</v>
      </c>
      <c r="CR459" s="126">
        <f t="shared" si="1835"/>
        <v>0.05111302481</v>
      </c>
      <c r="CS459" s="126">
        <f t="shared" si="1835"/>
        <v>0.01964062541</v>
      </c>
      <c r="CT459" s="126">
        <f t="shared" si="1835"/>
        <v>0.02218286791</v>
      </c>
      <c r="CU459" s="126">
        <f t="shared" si="1835"/>
        <v>0.0250541731</v>
      </c>
      <c r="CV459" s="126">
        <f t="shared" si="1835"/>
        <v>0.008523960396</v>
      </c>
      <c r="CW459" s="126">
        <f t="shared" si="1835"/>
        <v>0.009627284447</v>
      </c>
      <c r="CX459" s="126">
        <f t="shared" si="1835"/>
        <v>0.01087342051</v>
      </c>
      <c r="CY459" s="126">
        <f t="shared" si="1835"/>
        <v>0.01228085389</v>
      </c>
      <c r="CZ459" s="126">
        <f t="shared" si="1835"/>
        <v>0.117772928</v>
      </c>
      <c r="DA459" s="126">
        <f t="shared" si="1835"/>
        <v>0.05111302481</v>
      </c>
      <c r="DB459" s="126">
        <f t="shared" si="1835"/>
        <v>0.05772899051</v>
      </c>
      <c r="DC459" s="126">
        <f t="shared" si="1835"/>
        <v>0.02218286791</v>
      </c>
      <c r="DD459" s="126">
        <f t="shared" si="1835"/>
        <v>0.0250541731</v>
      </c>
      <c r="DE459" s="126">
        <f t="shared" si="1835"/>
        <v>0.02829713417</v>
      </c>
      <c r="DF459" s="126">
        <f t="shared" si="1835"/>
        <v>0.009627284447</v>
      </c>
      <c r="DG459" s="126">
        <f t="shared" si="1835"/>
        <v>0.01087342051</v>
      </c>
      <c r="DH459" s="126">
        <f t="shared" si="1835"/>
        <v>0.01228085389</v>
      </c>
      <c r="DI459" s="126">
        <f t="shared" si="1835"/>
        <v>0.01387046257</v>
      </c>
      <c r="DJ459" s="126">
        <f t="shared" ref="DJ459:DS459" si="1836">$A459*OFFSET($D459,0,DJ$3)</f>
        <v>0.4674469642</v>
      </c>
      <c r="DK459" s="126">
        <f t="shared" si="1836"/>
        <v>0.2028702919</v>
      </c>
      <c r="DL459" s="126">
        <f t="shared" si="1836"/>
        <v>0.2291294087</v>
      </c>
      <c r="DM459" s="126">
        <f t="shared" si="1836"/>
        <v>0.08804497296</v>
      </c>
      <c r="DN459" s="126">
        <f t="shared" si="1836"/>
        <v>0.09944133471</v>
      </c>
      <c r="DO459" s="126">
        <f t="shared" si="1836"/>
        <v>0.1123128183</v>
      </c>
      <c r="DP459" s="126">
        <f t="shared" si="1836"/>
        <v>0.03821119984</v>
      </c>
      <c r="DQ459" s="126">
        <f t="shared" si="1836"/>
        <v>0.04315717962</v>
      </c>
      <c r="DR459" s="126">
        <f t="shared" si="1836"/>
        <v>0.04874335694</v>
      </c>
      <c r="DS459" s="126">
        <f t="shared" si="1836"/>
        <v>0.05505259766</v>
      </c>
      <c r="DT459" s="126"/>
      <c r="DU459" s="126"/>
      <c r="DV459" s="126"/>
      <c r="DW459" s="126"/>
      <c r="DX459" s="126"/>
      <c r="DY459" s="126"/>
      <c r="DZ459" s="126"/>
      <c r="EA459" s="126"/>
      <c r="EB459" s="126"/>
      <c r="EC459" s="126"/>
      <c r="ED459" s="126"/>
      <c r="EE459" s="126"/>
      <c r="EF459" s="125">
        <f t="shared" ref="EF459:EO459" si="1837">D459*EF$3</f>
        <v>-0.002271078519</v>
      </c>
      <c r="EG459" s="125">
        <f t="shared" si="1837"/>
        <v>0.1922472787</v>
      </c>
      <c r="EH459" s="125">
        <f t="shared" si="1837"/>
        <v>0.2817482546</v>
      </c>
      <c r="EI459" s="125">
        <f t="shared" si="1837"/>
        <v>-0.06720573681</v>
      </c>
      <c r="EJ459" s="125">
        <f t="shared" si="1837"/>
        <v>0.1137554574</v>
      </c>
      <c r="EK459" s="125">
        <f t="shared" si="1837"/>
        <v>-0.0538899688</v>
      </c>
      <c r="EL459" s="125">
        <f t="shared" si="1837"/>
        <v>0.02789091977</v>
      </c>
      <c r="EM459" s="125">
        <f t="shared" si="1837"/>
        <v>-0.02807216441</v>
      </c>
      <c r="EN459" s="125">
        <f t="shared" si="1837"/>
        <v>-0.03540678361</v>
      </c>
      <c r="EO459" s="125">
        <f t="shared" si="1837"/>
        <v>0.04079398989</v>
      </c>
      <c r="EP459" s="127">
        <f t="shared" si="17"/>
        <v>0.4695901682</v>
      </c>
      <c r="EQ459" s="127">
        <v>-0.01993983432938118</v>
      </c>
      <c r="ER459" s="127">
        <f t="shared" si="18"/>
        <v>0.4674469642</v>
      </c>
      <c r="ES459" s="127">
        <f t="shared" si="19"/>
        <v>0.000004593323546</v>
      </c>
      <c r="ET459" s="127">
        <f t="shared" si="20"/>
        <v>0.001163140708</v>
      </c>
    </row>
    <row r="460">
      <c r="A460" s="123">
        <f>'Yield Tabulations'!Z461</f>
        <v>0.3790918691</v>
      </c>
      <c r="B460" s="124">
        <f>'Yield Tabulations'!V461</f>
        <v>0.3846153846</v>
      </c>
      <c r="C460" s="124">
        <f>'Yield Tabulations'!W461</f>
        <v>0.3696275072</v>
      </c>
      <c r="D460" s="125">
        <f t="shared" si="11"/>
        <v>1</v>
      </c>
      <c r="E460" s="125">
        <f t="shared" ref="E460:M460" si="1838">POWER($B460,E$1)*POWER($C460,E$2)</f>
        <v>0.3696275072</v>
      </c>
      <c r="F460" s="125">
        <f t="shared" si="1838"/>
        <v>0.3846153846</v>
      </c>
      <c r="G460" s="125">
        <f t="shared" si="1838"/>
        <v>0.1366244941</v>
      </c>
      <c r="H460" s="125">
        <f t="shared" si="1838"/>
        <v>0.1421644258</v>
      </c>
      <c r="I460" s="125">
        <f t="shared" si="1838"/>
        <v>0.1479289941</v>
      </c>
      <c r="J460" s="125">
        <f t="shared" si="1838"/>
        <v>0.05050017115</v>
      </c>
      <c r="K460" s="125">
        <f t="shared" si="1838"/>
        <v>0.05254788233</v>
      </c>
      <c r="L460" s="125">
        <f t="shared" si="1838"/>
        <v>0.05467862532</v>
      </c>
      <c r="M460" s="125">
        <f t="shared" si="1838"/>
        <v>0.05689576695</v>
      </c>
      <c r="N460" s="126">
        <f t="shared" ref="N460:DI460" si="1839">OFFSET($D460,0,N$2)*OFFSET($D460,0,N$3)</f>
        <v>1</v>
      </c>
      <c r="O460" s="126">
        <f t="shared" si="1839"/>
        <v>0.3696275072</v>
      </c>
      <c r="P460" s="126">
        <f t="shared" si="1839"/>
        <v>0.3846153846</v>
      </c>
      <c r="Q460" s="126">
        <f t="shared" si="1839"/>
        <v>0.1366244941</v>
      </c>
      <c r="R460" s="126">
        <f t="shared" si="1839"/>
        <v>0.1421644258</v>
      </c>
      <c r="S460" s="126">
        <f t="shared" si="1839"/>
        <v>0.1479289941</v>
      </c>
      <c r="T460" s="126">
        <f t="shared" si="1839"/>
        <v>0.05050017115</v>
      </c>
      <c r="U460" s="126">
        <f t="shared" si="1839"/>
        <v>0.05254788233</v>
      </c>
      <c r="V460" s="126">
        <f t="shared" si="1839"/>
        <v>0.05467862532</v>
      </c>
      <c r="W460" s="126">
        <f t="shared" si="1839"/>
        <v>0.05689576695</v>
      </c>
      <c r="X460" s="126">
        <f t="shared" si="1839"/>
        <v>0.3696275072</v>
      </c>
      <c r="Y460" s="126">
        <f t="shared" si="1839"/>
        <v>0.1366244941</v>
      </c>
      <c r="Z460" s="126">
        <f t="shared" si="1839"/>
        <v>0.1421644258</v>
      </c>
      <c r="AA460" s="126">
        <f t="shared" si="1839"/>
        <v>0.05050017115</v>
      </c>
      <c r="AB460" s="126">
        <f t="shared" si="1839"/>
        <v>0.05254788233</v>
      </c>
      <c r="AC460" s="126">
        <f t="shared" si="1839"/>
        <v>0.05467862532</v>
      </c>
      <c r="AD460" s="126">
        <f t="shared" si="1839"/>
        <v>0.01866625237</v>
      </c>
      <c r="AE460" s="126">
        <f t="shared" si="1839"/>
        <v>0.01942314275</v>
      </c>
      <c r="AF460" s="126">
        <f t="shared" si="1839"/>
        <v>0.02021072397</v>
      </c>
      <c r="AG460" s="126">
        <f t="shared" si="1839"/>
        <v>0.02103024051</v>
      </c>
      <c r="AH460" s="126">
        <f t="shared" si="1839"/>
        <v>0.3846153846</v>
      </c>
      <c r="AI460" s="126">
        <f t="shared" si="1839"/>
        <v>0.1421644258</v>
      </c>
      <c r="AJ460" s="126">
        <f t="shared" si="1839"/>
        <v>0.1479289941</v>
      </c>
      <c r="AK460" s="126">
        <f t="shared" si="1839"/>
        <v>0.05254788233</v>
      </c>
      <c r="AL460" s="126">
        <f t="shared" si="1839"/>
        <v>0.05467862532</v>
      </c>
      <c r="AM460" s="126">
        <f t="shared" si="1839"/>
        <v>0.05689576695</v>
      </c>
      <c r="AN460" s="126">
        <f t="shared" si="1839"/>
        <v>0.01942314275</v>
      </c>
      <c r="AO460" s="126">
        <f t="shared" si="1839"/>
        <v>0.02021072397</v>
      </c>
      <c r="AP460" s="126">
        <f t="shared" si="1839"/>
        <v>0.02103024051</v>
      </c>
      <c r="AQ460" s="126">
        <f t="shared" si="1839"/>
        <v>0.02188298729</v>
      </c>
      <c r="AR460" s="126">
        <f t="shared" si="1839"/>
        <v>0.1366244941</v>
      </c>
      <c r="AS460" s="126">
        <f t="shared" si="1839"/>
        <v>0.05050017115</v>
      </c>
      <c r="AT460" s="126">
        <f t="shared" si="1839"/>
        <v>0.05254788233</v>
      </c>
      <c r="AU460" s="126">
        <f t="shared" si="1839"/>
        <v>0.01866625237</v>
      </c>
      <c r="AV460" s="126">
        <f t="shared" si="1839"/>
        <v>0.01942314275</v>
      </c>
      <c r="AW460" s="126">
        <f t="shared" si="1839"/>
        <v>0.02021072397</v>
      </c>
      <c r="AX460" s="126">
        <f t="shared" si="1839"/>
        <v>0.006899560333</v>
      </c>
      <c r="AY460" s="126">
        <f t="shared" si="1839"/>
        <v>0.007179327837</v>
      </c>
      <c r="AZ460" s="126">
        <f t="shared" si="1839"/>
        <v>0.00747043952</v>
      </c>
      <c r="BA460" s="126">
        <f t="shared" si="1839"/>
        <v>0.007773355374</v>
      </c>
      <c r="BB460" s="126">
        <f t="shared" si="1839"/>
        <v>0.1421644258</v>
      </c>
      <c r="BC460" s="126">
        <f t="shared" si="1839"/>
        <v>0.05254788233</v>
      </c>
      <c r="BD460" s="126">
        <f t="shared" si="1839"/>
        <v>0.05467862532</v>
      </c>
      <c r="BE460" s="126">
        <f t="shared" si="1839"/>
        <v>0.01942314275</v>
      </c>
      <c r="BF460" s="126">
        <f t="shared" si="1839"/>
        <v>0.02021072397</v>
      </c>
      <c r="BG460" s="126">
        <f t="shared" si="1839"/>
        <v>0.02103024051</v>
      </c>
      <c r="BH460" s="126">
        <f t="shared" si="1839"/>
        <v>0.007179327837</v>
      </c>
      <c r="BI460" s="126">
        <f t="shared" si="1839"/>
        <v>0.00747043952</v>
      </c>
      <c r="BJ460" s="126">
        <f t="shared" si="1839"/>
        <v>0.007773355374</v>
      </c>
      <c r="BK460" s="126">
        <f t="shared" si="1839"/>
        <v>0.008088554041</v>
      </c>
      <c r="BL460" s="126">
        <f t="shared" si="1839"/>
        <v>0.1479289941</v>
      </c>
      <c r="BM460" s="126">
        <f t="shared" si="1839"/>
        <v>0.05467862532</v>
      </c>
      <c r="BN460" s="126">
        <f t="shared" si="1839"/>
        <v>0.05689576695</v>
      </c>
      <c r="BO460" s="126">
        <f t="shared" si="1839"/>
        <v>0.02021072397</v>
      </c>
      <c r="BP460" s="126">
        <f t="shared" si="1839"/>
        <v>0.02103024051</v>
      </c>
      <c r="BQ460" s="126">
        <f t="shared" si="1839"/>
        <v>0.02188298729</v>
      </c>
      <c r="BR460" s="126">
        <f t="shared" si="1839"/>
        <v>0.00747043952</v>
      </c>
      <c r="BS460" s="126">
        <f t="shared" si="1839"/>
        <v>0.007773355374</v>
      </c>
      <c r="BT460" s="126">
        <f t="shared" si="1839"/>
        <v>0.008088554041</v>
      </c>
      <c r="BU460" s="126">
        <f t="shared" si="1839"/>
        <v>0.008416533573</v>
      </c>
      <c r="BV460" s="126">
        <f t="shared" si="1839"/>
        <v>0.05050017115</v>
      </c>
      <c r="BW460" s="126">
        <f t="shared" si="1839"/>
        <v>0.01866625237</v>
      </c>
      <c r="BX460" s="126">
        <f t="shared" si="1839"/>
        <v>0.01942314275</v>
      </c>
      <c r="BY460" s="126">
        <f t="shared" si="1839"/>
        <v>0.006899560333</v>
      </c>
      <c r="BZ460" s="126">
        <f t="shared" si="1839"/>
        <v>0.007179327837</v>
      </c>
      <c r="CA460" s="126">
        <f t="shared" si="1839"/>
        <v>0.00747043952</v>
      </c>
      <c r="CB460" s="126">
        <f t="shared" si="1839"/>
        <v>0.002550267287</v>
      </c>
      <c r="CC460" s="126">
        <f t="shared" si="1839"/>
        <v>0.002653677051</v>
      </c>
      <c r="CD460" s="126">
        <f t="shared" si="1839"/>
        <v>0.002761279937</v>
      </c>
      <c r="CE460" s="126">
        <f t="shared" si="1839"/>
        <v>0.002873245969</v>
      </c>
      <c r="CF460" s="126">
        <f t="shared" si="1839"/>
        <v>0.05254788233</v>
      </c>
      <c r="CG460" s="126">
        <f t="shared" si="1839"/>
        <v>0.01942314275</v>
      </c>
      <c r="CH460" s="126">
        <f t="shared" si="1839"/>
        <v>0.02021072397</v>
      </c>
      <c r="CI460" s="126">
        <f t="shared" si="1839"/>
        <v>0.007179327837</v>
      </c>
      <c r="CJ460" s="126">
        <f t="shared" si="1839"/>
        <v>0.00747043952</v>
      </c>
      <c r="CK460" s="126">
        <f t="shared" si="1839"/>
        <v>0.007773355374</v>
      </c>
      <c r="CL460" s="126">
        <f t="shared" si="1839"/>
        <v>0.002653677051</v>
      </c>
      <c r="CM460" s="126">
        <f t="shared" si="1839"/>
        <v>0.002761279937</v>
      </c>
      <c r="CN460" s="126">
        <f t="shared" si="1839"/>
        <v>0.002873245969</v>
      </c>
      <c r="CO460" s="126">
        <f t="shared" si="1839"/>
        <v>0.002989752067</v>
      </c>
      <c r="CP460" s="126">
        <f t="shared" si="1839"/>
        <v>0.05467862532</v>
      </c>
      <c r="CQ460" s="126">
        <f t="shared" si="1839"/>
        <v>0.02021072397</v>
      </c>
      <c r="CR460" s="126">
        <f t="shared" si="1839"/>
        <v>0.02103024051</v>
      </c>
      <c r="CS460" s="126">
        <f t="shared" si="1839"/>
        <v>0.00747043952</v>
      </c>
      <c r="CT460" s="126">
        <f t="shared" si="1839"/>
        <v>0.007773355374</v>
      </c>
      <c r="CU460" s="126">
        <f t="shared" si="1839"/>
        <v>0.008088554041</v>
      </c>
      <c r="CV460" s="126">
        <f t="shared" si="1839"/>
        <v>0.002761279937</v>
      </c>
      <c r="CW460" s="126">
        <f t="shared" si="1839"/>
        <v>0.002873245969</v>
      </c>
      <c r="CX460" s="126">
        <f t="shared" si="1839"/>
        <v>0.002989752067</v>
      </c>
      <c r="CY460" s="126">
        <f t="shared" si="1839"/>
        <v>0.003110982324</v>
      </c>
      <c r="CZ460" s="126">
        <f t="shared" si="1839"/>
        <v>0.05689576695</v>
      </c>
      <c r="DA460" s="126">
        <f t="shared" si="1839"/>
        <v>0.02103024051</v>
      </c>
      <c r="DB460" s="126">
        <f t="shared" si="1839"/>
        <v>0.02188298729</v>
      </c>
      <c r="DC460" s="126">
        <f t="shared" si="1839"/>
        <v>0.007773355374</v>
      </c>
      <c r="DD460" s="126">
        <f t="shared" si="1839"/>
        <v>0.008088554041</v>
      </c>
      <c r="DE460" s="126">
        <f t="shared" si="1839"/>
        <v>0.008416533573</v>
      </c>
      <c r="DF460" s="126">
        <f t="shared" si="1839"/>
        <v>0.002873245969</v>
      </c>
      <c r="DG460" s="126">
        <f t="shared" si="1839"/>
        <v>0.002989752067</v>
      </c>
      <c r="DH460" s="126">
        <f t="shared" si="1839"/>
        <v>0.003110982324</v>
      </c>
      <c r="DI460" s="126">
        <f t="shared" si="1839"/>
        <v>0.003237128297</v>
      </c>
      <c r="DJ460" s="126">
        <f t="shared" ref="DJ460:DS460" si="1840">$A460*OFFSET($D460,0,DJ$3)</f>
        <v>0.3790918691</v>
      </c>
      <c r="DK460" s="126">
        <f t="shared" si="1840"/>
        <v>0.1401227825</v>
      </c>
      <c r="DL460" s="126">
        <f t="shared" si="1840"/>
        <v>0.145804565</v>
      </c>
      <c r="DM460" s="126">
        <f t="shared" si="1840"/>
        <v>0.05179323481</v>
      </c>
      <c r="DN460" s="126">
        <f t="shared" si="1840"/>
        <v>0.0538933779</v>
      </c>
      <c r="DO460" s="126">
        <f t="shared" si="1840"/>
        <v>0.05607867886</v>
      </c>
      <c r="DP460" s="126">
        <f t="shared" si="1840"/>
        <v>0.01914420427</v>
      </c>
      <c r="DQ460" s="126">
        <f t="shared" si="1840"/>
        <v>0.01992047493</v>
      </c>
      <c r="DR460" s="126">
        <f t="shared" si="1840"/>
        <v>0.02072822227</v>
      </c>
      <c r="DS460" s="126">
        <f t="shared" si="1840"/>
        <v>0.02156872264</v>
      </c>
      <c r="DT460" s="126"/>
      <c r="DU460" s="126"/>
      <c r="DV460" s="126"/>
      <c r="DW460" s="126"/>
      <c r="DX460" s="126"/>
      <c r="DY460" s="126"/>
      <c r="DZ460" s="126"/>
      <c r="EA460" s="126"/>
      <c r="EB460" s="126"/>
      <c r="EC460" s="126"/>
      <c r="ED460" s="126"/>
      <c r="EE460" s="126"/>
      <c r="EF460" s="125">
        <f t="shared" ref="EF460:EO460" si="1841">D460*EF$3</f>
        <v>-0.002271078519</v>
      </c>
      <c r="EG460" s="125">
        <f t="shared" si="1841"/>
        <v>0.1637338123</v>
      </c>
      <c r="EH460" s="125">
        <f t="shared" si="1841"/>
        <v>0.2210748788</v>
      </c>
      <c r="EI460" s="125">
        <f t="shared" si="1841"/>
        <v>-0.04874866117</v>
      </c>
      <c r="EJ460" s="125">
        <f t="shared" si="1841"/>
        <v>0.07602012424</v>
      </c>
      <c r="EK460" s="125">
        <f t="shared" si="1841"/>
        <v>-0.03317907351</v>
      </c>
      <c r="EL460" s="125">
        <f t="shared" si="1841"/>
        <v>0.01723047917</v>
      </c>
      <c r="EM460" s="125">
        <f t="shared" si="1841"/>
        <v>-0.01597755812</v>
      </c>
      <c r="EN460" s="125">
        <f t="shared" si="1841"/>
        <v>-0.01856611227</v>
      </c>
      <c r="EO460" s="125">
        <f t="shared" si="1841"/>
        <v>0.01970746063</v>
      </c>
      <c r="EP460" s="127">
        <f t="shared" si="17"/>
        <v>0.3790242716</v>
      </c>
      <c r="EQ460" s="127">
        <v>-0.01993983432938118</v>
      </c>
      <c r="ER460" s="127">
        <f t="shared" si="18"/>
        <v>0.3790918691</v>
      </c>
      <c r="ES460" s="127">
        <f t="shared" si="19"/>
        <v>0.000000004569416258</v>
      </c>
      <c r="ET460" s="127">
        <f t="shared" si="20"/>
        <v>0.002943089229</v>
      </c>
    </row>
    <row r="461">
      <c r="A461" s="123">
        <f>'Yield Tabulations'!Z462</f>
        <v>0.411716843</v>
      </c>
      <c r="B461" s="124">
        <f>'Yield Tabulations'!V462</f>
        <v>0.4201787995</v>
      </c>
      <c r="C461" s="124">
        <f>'Yield Tabulations'!W462</f>
        <v>0.3968609865</v>
      </c>
      <c r="D461" s="125">
        <f t="shared" si="11"/>
        <v>1</v>
      </c>
      <c r="E461" s="125">
        <f t="shared" ref="E461:M461" si="1842">POWER($B461,E$1)*POWER($C461,E$2)</f>
        <v>0.3968609865</v>
      </c>
      <c r="F461" s="125">
        <f t="shared" si="1842"/>
        <v>0.4201787995</v>
      </c>
      <c r="G461" s="125">
        <f t="shared" si="1842"/>
        <v>0.1574986426</v>
      </c>
      <c r="H461" s="125">
        <f t="shared" si="1842"/>
        <v>0.1667525729</v>
      </c>
      <c r="I461" s="125">
        <f t="shared" si="1842"/>
        <v>0.1765502235</v>
      </c>
      <c r="J461" s="125">
        <f t="shared" si="1842"/>
        <v>0.0625050667</v>
      </c>
      <c r="K461" s="125">
        <f t="shared" si="1842"/>
        <v>0.06617759059</v>
      </c>
      <c r="L461" s="125">
        <f t="shared" si="1842"/>
        <v>0.07006589589</v>
      </c>
      <c r="M461" s="125">
        <f t="shared" si="1842"/>
        <v>0.07418266098</v>
      </c>
      <c r="N461" s="126">
        <f t="shared" ref="N461:DI461" si="1843">OFFSET($D461,0,N$2)*OFFSET($D461,0,N$3)</f>
        <v>1</v>
      </c>
      <c r="O461" s="126">
        <f t="shared" si="1843"/>
        <v>0.3968609865</v>
      </c>
      <c r="P461" s="126">
        <f t="shared" si="1843"/>
        <v>0.4201787995</v>
      </c>
      <c r="Q461" s="126">
        <f t="shared" si="1843"/>
        <v>0.1574986426</v>
      </c>
      <c r="R461" s="126">
        <f t="shared" si="1843"/>
        <v>0.1667525729</v>
      </c>
      <c r="S461" s="126">
        <f t="shared" si="1843"/>
        <v>0.1765502235</v>
      </c>
      <c r="T461" s="126">
        <f t="shared" si="1843"/>
        <v>0.0625050667</v>
      </c>
      <c r="U461" s="126">
        <f t="shared" si="1843"/>
        <v>0.06617759059</v>
      </c>
      <c r="V461" s="126">
        <f t="shared" si="1843"/>
        <v>0.07006589589</v>
      </c>
      <c r="W461" s="126">
        <f t="shared" si="1843"/>
        <v>0.07418266098</v>
      </c>
      <c r="X461" s="126">
        <f t="shared" si="1843"/>
        <v>0.3968609865</v>
      </c>
      <c r="Y461" s="126">
        <f t="shared" si="1843"/>
        <v>0.1574986426</v>
      </c>
      <c r="Z461" s="126">
        <f t="shared" si="1843"/>
        <v>0.1667525729</v>
      </c>
      <c r="AA461" s="126">
        <f t="shared" si="1843"/>
        <v>0.0625050667</v>
      </c>
      <c r="AB461" s="126">
        <f t="shared" si="1843"/>
        <v>0.06617759059</v>
      </c>
      <c r="AC461" s="126">
        <f t="shared" si="1843"/>
        <v>0.07006589589</v>
      </c>
      <c r="AD461" s="126">
        <f t="shared" si="1843"/>
        <v>0.02480582243</v>
      </c>
      <c r="AE461" s="126">
        <f t="shared" si="1843"/>
        <v>0.02626330389</v>
      </c>
      <c r="AF461" s="126">
        <f t="shared" si="1843"/>
        <v>0.02780642057</v>
      </c>
      <c r="AG461" s="126">
        <f t="shared" si="1843"/>
        <v>0.02944020402</v>
      </c>
      <c r="AH461" s="126">
        <f t="shared" si="1843"/>
        <v>0.4201787995</v>
      </c>
      <c r="AI461" s="126">
        <f t="shared" si="1843"/>
        <v>0.1667525729</v>
      </c>
      <c r="AJ461" s="126">
        <f t="shared" si="1843"/>
        <v>0.1765502235</v>
      </c>
      <c r="AK461" s="126">
        <f t="shared" si="1843"/>
        <v>0.06617759059</v>
      </c>
      <c r="AL461" s="126">
        <f t="shared" si="1843"/>
        <v>0.07006589589</v>
      </c>
      <c r="AM461" s="126">
        <f t="shared" si="1843"/>
        <v>0.07418266098</v>
      </c>
      <c r="AN461" s="126">
        <f t="shared" si="1843"/>
        <v>0.02626330389</v>
      </c>
      <c r="AO461" s="126">
        <f t="shared" si="1843"/>
        <v>0.02780642057</v>
      </c>
      <c r="AP461" s="126">
        <f t="shared" si="1843"/>
        <v>0.02944020402</v>
      </c>
      <c r="AQ461" s="126">
        <f t="shared" si="1843"/>
        <v>0.03116998143</v>
      </c>
      <c r="AR461" s="126">
        <f t="shared" si="1843"/>
        <v>0.1574986426</v>
      </c>
      <c r="AS461" s="126">
        <f t="shared" si="1843"/>
        <v>0.0625050667</v>
      </c>
      <c r="AT461" s="126">
        <f t="shared" si="1843"/>
        <v>0.06617759059</v>
      </c>
      <c r="AU461" s="126">
        <f t="shared" si="1843"/>
        <v>0.02480582243</v>
      </c>
      <c r="AV461" s="126">
        <f t="shared" si="1843"/>
        <v>0.02626330389</v>
      </c>
      <c r="AW461" s="126">
        <f t="shared" si="1843"/>
        <v>0.02780642057</v>
      </c>
      <c r="AX461" s="126">
        <f t="shared" si="1843"/>
        <v>0.009844463163</v>
      </c>
      <c r="AY461" s="126">
        <f t="shared" si="1843"/>
        <v>0.01042288069</v>
      </c>
      <c r="AZ461" s="126">
        <f t="shared" si="1843"/>
        <v>0.0110352835</v>
      </c>
      <c r="BA461" s="126">
        <f t="shared" si="1843"/>
        <v>0.01168366841</v>
      </c>
      <c r="BB461" s="126">
        <f t="shared" si="1843"/>
        <v>0.1667525729</v>
      </c>
      <c r="BC461" s="126">
        <f t="shared" si="1843"/>
        <v>0.06617759059</v>
      </c>
      <c r="BD461" s="126">
        <f t="shared" si="1843"/>
        <v>0.07006589589</v>
      </c>
      <c r="BE461" s="126">
        <f t="shared" si="1843"/>
        <v>0.02626330389</v>
      </c>
      <c r="BF461" s="126">
        <f t="shared" si="1843"/>
        <v>0.02780642057</v>
      </c>
      <c r="BG461" s="126">
        <f t="shared" si="1843"/>
        <v>0.02944020402</v>
      </c>
      <c r="BH461" s="126">
        <f t="shared" si="1843"/>
        <v>0.01042288069</v>
      </c>
      <c r="BI461" s="126">
        <f t="shared" si="1843"/>
        <v>0.0110352835</v>
      </c>
      <c r="BJ461" s="126">
        <f t="shared" si="1843"/>
        <v>0.01168366841</v>
      </c>
      <c r="BK461" s="126">
        <f t="shared" si="1843"/>
        <v>0.01237014958</v>
      </c>
      <c r="BL461" s="126">
        <f t="shared" si="1843"/>
        <v>0.1765502235</v>
      </c>
      <c r="BM461" s="126">
        <f t="shared" si="1843"/>
        <v>0.07006589589</v>
      </c>
      <c r="BN461" s="126">
        <f t="shared" si="1843"/>
        <v>0.07418266098</v>
      </c>
      <c r="BO461" s="126">
        <f t="shared" si="1843"/>
        <v>0.02780642057</v>
      </c>
      <c r="BP461" s="126">
        <f t="shared" si="1843"/>
        <v>0.02944020402</v>
      </c>
      <c r="BQ461" s="126">
        <f t="shared" si="1843"/>
        <v>0.03116998143</v>
      </c>
      <c r="BR461" s="126">
        <f t="shared" si="1843"/>
        <v>0.0110352835</v>
      </c>
      <c r="BS461" s="126">
        <f t="shared" si="1843"/>
        <v>0.01168366841</v>
      </c>
      <c r="BT461" s="126">
        <f t="shared" si="1843"/>
        <v>0.01237014958</v>
      </c>
      <c r="BU461" s="126">
        <f t="shared" si="1843"/>
        <v>0.01309696538</v>
      </c>
      <c r="BV461" s="126">
        <f t="shared" si="1843"/>
        <v>0.0625050667</v>
      </c>
      <c r="BW461" s="126">
        <f t="shared" si="1843"/>
        <v>0.02480582243</v>
      </c>
      <c r="BX461" s="126">
        <f t="shared" si="1843"/>
        <v>0.02626330389</v>
      </c>
      <c r="BY461" s="126">
        <f t="shared" si="1843"/>
        <v>0.009844463163</v>
      </c>
      <c r="BZ461" s="126">
        <f t="shared" si="1843"/>
        <v>0.01042288069</v>
      </c>
      <c r="CA461" s="126">
        <f t="shared" si="1843"/>
        <v>0.0110352835</v>
      </c>
      <c r="CB461" s="126">
        <f t="shared" si="1843"/>
        <v>0.003906883363</v>
      </c>
      <c r="CC461" s="126">
        <f t="shared" si="1843"/>
        <v>0.004136434714</v>
      </c>
      <c r="CD461" s="126">
        <f t="shared" si="1843"/>
        <v>0.004379473496</v>
      </c>
      <c r="CE461" s="126">
        <f t="shared" si="1843"/>
        <v>0.004636792172</v>
      </c>
      <c r="CF461" s="126">
        <f t="shared" si="1843"/>
        <v>0.06617759059</v>
      </c>
      <c r="CG461" s="126">
        <f t="shared" si="1843"/>
        <v>0.02626330389</v>
      </c>
      <c r="CH461" s="126">
        <f t="shared" si="1843"/>
        <v>0.02780642057</v>
      </c>
      <c r="CI461" s="126">
        <f t="shared" si="1843"/>
        <v>0.01042288069</v>
      </c>
      <c r="CJ461" s="126">
        <f t="shared" si="1843"/>
        <v>0.0110352835</v>
      </c>
      <c r="CK461" s="126">
        <f t="shared" si="1843"/>
        <v>0.01168366841</v>
      </c>
      <c r="CL461" s="126">
        <f t="shared" si="1843"/>
        <v>0.004136434714</v>
      </c>
      <c r="CM461" s="126">
        <f t="shared" si="1843"/>
        <v>0.004379473496</v>
      </c>
      <c r="CN461" s="126">
        <f t="shared" si="1843"/>
        <v>0.004636792172</v>
      </c>
      <c r="CO461" s="126">
        <f t="shared" si="1843"/>
        <v>0.004909229767</v>
      </c>
      <c r="CP461" s="126">
        <f t="shared" si="1843"/>
        <v>0.07006589589</v>
      </c>
      <c r="CQ461" s="126">
        <f t="shared" si="1843"/>
        <v>0.02780642057</v>
      </c>
      <c r="CR461" s="126">
        <f t="shared" si="1843"/>
        <v>0.02944020402</v>
      </c>
      <c r="CS461" s="126">
        <f t="shared" si="1843"/>
        <v>0.0110352835</v>
      </c>
      <c r="CT461" s="126">
        <f t="shared" si="1843"/>
        <v>0.01168366841</v>
      </c>
      <c r="CU461" s="126">
        <f t="shared" si="1843"/>
        <v>0.01237014958</v>
      </c>
      <c r="CV461" s="126">
        <f t="shared" si="1843"/>
        <v>0.004379473496</v>
      </c>
      <c r="CW461" s="126">
        <f t="shared" si="1843"/>
        <v>0.004636792172</v>
      </c>
      <c r="CX461" s="126">
        <f t="shared" si="1843"/>
        <v>0.004909229767</v>
      </c>
      <c r="CY461" s="126">
        <f t="shared" si="1843"/>
        <v>0.005197674601</v>
      </c>
      <c r="CZ461" s="126">
        <f t="shared" si="1843"/>
        <v>0.07418266098</v>
      </c>
      <c r="DA461" s="126">
        <f t="shared" si="1843"/>
        <v>0.02944020402</v>
      </c>
      <c r="DB461" s="126">
        <f t="shared" si="1843"/>
        <v>0.03116998143</v>
      </c>
      <c r="DC461" s="126">
        <f t="shared" si="1843"/>
        <v>0.01168366841</v>
      </c>
      <c r="DD461" s="126">
        <f t="shared" si="1843"/>
        <v>0.01237014958</v>
      </c>
      <c r="DE461" s="126">
        <f t="shared" si="1843"/>
        <v>0.01309696538</v>
      </c>
      <c r="DF461" s="126">
        <f t="shared" si="1843"/>
        <v>0.004636792172</v>
      </c>
      <c r="DG461" s="126">
        <f t="shared" si="1843"/>
        <v>0.004909229767</v>
      </c>
      <c r="DH461" s="126">
        <f t="shared" si="1843"/>
        <v>0.005197674601</v>
      </c>
      <c r="DI461" s="126">
        <f t="shared" si="1843"/>
        <v>0.00550306719</v>
      </c>
      <c r="DJ461" s="126">
        <f t="shared" ref="DJ461:DS461" si="1844">$A461*OFFSET($D461,0,DJ$3)</f>
        <v>0.411716843</v>
      </c>
      <c r="DK461" s="126">
        <f t="shared" si="1844"/>
        <v>0.1633943525</v>
      </c>
      <c r="DL461" s="126">
        <f t="shared" si="1844"/>
        <v>0.1729946888</v>
      </c>
      <c r="DM461" s="126">
        <f t="shared" si="1844"/>
        <v>0.06484484392</v>
      </c>
      <c r="DN461" s="126">
        <f t="shared" si="1844"/>
        <v>0.06865484287</v>
      </c>
      <c r="DO461" s="126">
        <f t="shared" si="1844"/>
        <v>0.07268870066</v>
      </c>
      <c r="DP461" s="126">
        <f t="shared" si="1844"/>
        <v>0.02573438873</v>
      </c>
      <c r="DQ461" s="126">
        <f t="shared" si="1844"/>
        <v>0.02724642867</v>
      </c>
      <c r="DR461" s="126">
        <f t="shared" si="1844"/>
        <v>0.02884730945</v>
      </c>
      <c r="DS461" s="126">
        <f t="shared" si="1844"/>
        <v>0.03054225098</v>
      </c>
      <c r="DT461" s="126"/>
      <c r="DU461" s="126"/>
      <c r="DV461" s="126"/>
      <c r="DW461" s="126"/>
      <c r="DX461" s="126"/>
      <c r="DY461" s="126"/>
      <c r="DZ461" s="126"/>
      <c r="EA461" s="126"/>
      <c r="EB461" s="126"/>
      <c r="EC461" s="126"/>
      <c r="ED461" s="126"/>
      <c r="EE461" s="126"/>
      <c r="EF461" s="125">
        <f t="shared" ref="EF461:EO461" si="1845">D461*EF$3</f>
        <v>-0.002271078519</v>
      </c>
      <c r="EG461" s="125">
        <f t="shared" si="1845"/>
        <v>0.1757974205</v>
      </c>
      <c r="EH461" s="125">
        <f t="shared" si="1845"/>
        <v>0.2415165407</v>
      </c>
      <c r="EI461" s="125">
        <f t="shared" si="1845"/>
        <v>-0.05619671654</v>
      </c>
      <c r="EJ461" s="125">
        <f t="shared" si="1845"/>
        <v>0.08916823765</v>
      </c>
      <c r="EK461" s="125">
        <f t="shared" si="1845"/>
        <v>-0.03959854443</v>
      </c>
      <c r="EL461" s="125">
        <f t="shared" si="1845"/>
        <v>0.02132650693</v>
      </c>
      <c r="EM461" s="125">
        <f t="shared" si="1845"/>
        <v>-0.02012176805</v>
      </c>
      <c r="EN461" s="125">
        <f t="shared" si="1845"/>
        <v>-0.02379085578</v>
      </c>
      <c r="EO461" s="125">
        <f t="shared" si="1845"/>
        <v>0.02569526608</v>
      </c>
      <c r="EP461" s="127">
        <f t="shared" si="17"/>
        <v>0.4115250085</v>
      </c>
      <c r="EQ461" s="127">
        <v>-0.01993983432938118</v>
      </c>
      <c r="ER461" s="127">
        <f t="shared" si="18"/>
        <v>0.411716843</v>
      </c>
      <c r="ES461" s="127">
        <f t="shared" si="19"/>
        <v>0.00000003680047415</v>
      </c>
      <c r="ET461" s="127">
        <f t="shared" si="20"/>
        <v>0.0004676524083</v>
      </c>
    </row>
    <row r="462">
      <c r="A462" s="123">
        <f>'Yield Tabulations'!Z463</f>
        <v>0.5165876777</v>
      </c>
      <c r="B462" s="124">
        <f>'Yield Tabulations'!V463</f>
        <v>0.5393258427</v>
      </c>
      <c r="C462" s="124">
        <f>'Yield Tabulations'!W463</f>
        <v>0.4774193548</v>
      </c>
      <c r="D462" s="125">
        <f t="shared" si="11"/>
        <v>1</v>
      </c>
      <c r="E462" s="125">
        <f t="shared" ref="E462:M462" si="1846">POWER($B462,E$1)*POWER($C462,E$2)</f>
        <v>0.4774193548</v>
      </c>
      <c r="F462" s="125">
        <f t="shared" si="1846"/>
        <v>0.5393258427</v>
      </c>
      <c r="G462" s="125">
        <f t="shared" si="1846"/>
        <v>0.2279292404</v>
      </c>
      <c r="H462" s="125">
        <f t="shared" si="1846"/>
        <v>0.2574845959</v>
      </c>
      <c r="I462" s="125">
        <f t="shared" si="1846"/>
        <v>0.2908723646</v>
      </c>
      <c r="J462" s="125">
        <f t="shared" si="1846"/>
        <v>0.1088178309</v>
      </c>
      <c r="K462" s="125">
        <f t="shared" si="1846"/>
        <v>0.1229281296</v>
      </c>
      <c r="L462" s="125">
        <f t="shared" si="1846"/>
        <v>0.1388680966</v>
      </c>
      <c r="M462" s="125">
        <f t="shared" si="1846"/>
        <v>0.1568749832</v>
      </c>
      <c r="N462" s="126">
        <f t="shared" ref="N462:DI462" si="1847">OFFSET($D462,0,N$2)*OFFSET($D462,0,N$3)</f>
        <v>1</v>
      </c>
      <c r="O462" s="126">
        <f t="shared" si="1847"/>
        <v>0.4774193548</v>
      </c>
      <c r="P462" s="126">
        <f t="shared" si="1847"/>
        <v>0.5393258427</v>
      </c>
      <c r="Q462" s="126">
        <f t="shared" si="1847"/>
        <v>0.2279292404</v>
      </c>
      <c r="R462" s="126">
        <f t="shared" si="1847"/>
        <v>0.2574845959</v>
      </c>
      <c r="S462" s="126">
        <f t="shared" si="1847"/>
        <v>0.2908723646</v>
      </c>
      <c r="T462" s="126">
        <f t="shared" si="1847"/>
        <v>0.1088178309</v>
      </c>
      <c r="U462" s="126">
        <f t="shared" si="1847"/>
        <v>0.1229281296</v>
      </c>
      <c r="V462" s="126">
        <f t="shared" si="1847"/>
        <v>0.1388680966</v>
      </c>
      <c r="W462" s="126">
        <f t="shared" si="1847"/>
        <v>0.1568749832</v>
      </c>
      <c r="X462" s="126">
        <f t="shared" si="1847"/>
        <v>0.4774193548</v>
      </c>
      <c r="Y462" s="126">
        <f t="shared" si="1847"/>
        <v>0.2279292404</v>
      </c>
      <c r="Z462" s="126">
        <f t="shared" si="1847"/>
        <v>0.2574845959</v>
      </c>
      <c r="AA462" s="126">
        <f t="shared" si="1847"/>
        <v>0.1088178309</v>
      </c>
      <c r="AB462" s="126">
        <f t="shared" si="1847"/>
        <v>0.1229281296</v>
      </c>
      <c r="AC462" s="126">
        <f t="shared" si="1847"/>
        <v>0.1388680966</v>
      </c>
      <c r="AD462" s="126">
        <f t="shared" si="1847"/>
        <v>0.05195173862</v>
      </c>
      <c r="AE462" s="126">
        <f t="shared" si="1847"/>
        <v>0.05868826834</v>
      </c>
      <c r="AF462" s="126">
        <f t="shared" si="1847"/>
        <v>0.06629831711</v>
      </c>
      <c r="AG462" s="126">
        <f t="shared" si="1847"/>
        <v>0.07489515325</v>
      </c>
      <c r="AH462" s="126">
        <f t="shared" si="1847"/>
        <v>0.5393258427</v>
      </c>
      <c r="AI462" s="126">
        <f t="shared" si="1847"/>
        <v>0.2574845959</v>
      </c>
      <c r="AJ462" s="126">
        <f t="shared" si="1847"/>
        <v>0.2908723646</v>
      </c>
      <c r="AK462" s="126">
        <f t="shared" si="1847"/>
        <v>0.1229281296</v>
      </c>
      <c r="AL462" s="126">
        <f t="shared" si="1847"/>
        <v>0.1388680966</v>
      </c>
      <c r="AM462" s="126">
        <f t="shared" si="1847"/>
        <v>0.1568749832</v>
      </c>
      <c r="AN462" s="126">
        <f t="shared" si="1847"/>
        <v>0.05868826834</v>
      </c>
      <c r="AO462" s="126">
        <f t="shared" si="1847"/>
        <v>0.06629831711</v>
      </c>
      <c r="AP462" s="126">
        <f t="shared" si="1847"/>
        <v>0.07489515325</v>
      </c>
      <c r="AQ462" s="126">
        <f t="shared" si="1847"/>
        <v>0.08460673249</v>
      </c>
      <c r="AR462" s="126">
        <f t="shared" si="1847"/>
        <v>0.2279292404</v>
      </c>
      <c r="AS462" s="126">
        <f t="shared" si="1847"/>
        <v>0.1088178309</v>
      </c>
      <c r="AT462" s="126">
        <f t="shared" si="1847"/>
        <v>0.1229281296</v>
      </c>
      <c r="AU462" s="126">
        <f t="shared" si="1847"/>
        <v>0.05195173862</v>
      </c>
      <c r="AV462" s="126">
        <f t="shared" si="1847"/>
        <v>0.05868826834</v>
      </c>
      <c r="AW462" s="126">
        <f t="shared" si="1847"/>
        <v>0.06629831711</v>
      </c>
      <c r="AX462" s="126">
        <f t="shared" si="1847"/>
        <v>0.02480276553</v>
      </c>
      <c r="AY462" s="126">
        <f t="shared" si="1847"/>
        <v>0.02801891521</v>
      </c>
      <c r="AZ462" s="126">
        <f t="shared" si="1847"/>
        <v>0.03165209978</v>
      </c>
      <c r="BA462" s="126">
        <f t="shared" si="1847"/>
        <v>0.03575639574</v>
      </c>
      <c r="BB462" s="126">
        <f t="shared" si="1847"/>
        <v>0.2574845959</v>
      </c>
      <c r="BC462" s="126">
        <f t="shared" si="1847"/>
        <v>0.1229281296</v>
      </c>
      <c r="BD462" s="126">
        <f t="shared" si="1847"/>
        <v>0.1388680966</v>
      </c>
      <c r="BE462" s="126">
        <f t="shared" si="1847"/>
        <v>0.05868826834</v>
      </c>
      <c r="BF462" s="126">
        <f t="shared" si="1847"/>
        <v>0.06629831711</v>
      </c>
      <c r="BG462" s="126">
        <f t="shared" si="1847"/>
        <v>0.07489515325</v>
      </c>
      <c r="BH462" s="126">
        <f t="shared" si="1847"/>
        <v>0.02801891521</v>
      </c>
      <c r="BI462" s="126">
        <f t="shared" si="1847"/>
        <v>0.03165209978</v>
      </c>
      <c r="BJ462" s="126">
        <f t="shared" si="1847"/>
        <v>0.03575639574</v>
      </c>
      <c r="BK462" s="126">
        <f t="shared" si="1847"/>
        <v>0.04039289164</v>
      </c>
      <c r="BL462" s="126">
        <f t="shared" si="1847"/>
        <v>0.2908723646</v>
      </c>
      <c r="BM462" s="126">
        <f t="shared" si="1847"/>
        <v>0.1388680966</v>
      </c>
      <c r="BN462" s="126">
        <f t="shared" si="1847"/>
        <v>0.1568749832</v>
      </c>
      <c r="BO462" s="126">
        <f t="shared" si="1847"/>
        <v>0.06629831711</v>
      </c>
      <c r="BP462" s="126">
        <f t="shared" si="1847"/>
        <v>0.07489515325</v>
      </c>
      <c r="BQ462" s="126">
        <f t="shared" si="1847"/>
        <v>0.08460673249</v>
      </c>
      <c r="BR462" s="126">
        <f t="shared" si="1847"/>
        <v>0.03165209978</v>
      </c>
      <c r="BS462" s="126">
        <f t="shared" si="1847"/>
        <v>0.03575639574</v>
      </c>
      <c r="BT462" s="126">
        <f t="shared" si="1847"/>
        <v>0.04039289164</v>
      </c>
      <c r="BU462" s="126">
        <f t="shared" si="1847"/>
        <v>0.0456305973</v>
      </c>
      <c r="BV462" s="126">
        <f t="shared" si="1847"/>
        <v>0.1088178309</v>
      </c>
      <c r="BW462" s="126">
        <f t="shared" si="1847"/>
        <v>0.05195173862</v>
      </c>
      <c r="BX462" s="126">
        <f t="shared" si="1847"/>
        <v>0.05868826834</v>
      </c>
      <c r="BY462" s="126">
        <f t="shared" si="1847"/>
        <v>0.02480276553</v>
      </c>
      <c r="BZ462" s="126">
        <f t="shared" si="1847"/>
        <v>0.02801891521</v>
      </c>
      <c r="CA462" s="126">
        <f t="shared" si="1847"/>
        <v>0.03165209978</v>
      </c>
      <c r="CB462" s="126">
        <f t="shared" si="1847"/>
        <v>0.01184132032</v>
      </c>
      <c r="CC462" s="126">
        <f t="shared" si="1847"/>
        <v>0.01337677242</v>
      </c>
      <c r="CD462" s="126">
        <f t="shared" si="1847"/>
        <v>0.01511132506</v>
      </c>
      <c r="CE462" s="126">
        <f t="shared" si="1847"/>
        <v>0.01707079539</v>
      </c>
      <c r="CF462" s="126">
        <f t="shared" si="1847"/>
        <v>0.1229281296</v>
      </c>
      <c r="CG462" s="126">
        <f t="shared" si="1847"/>
        <v>0.05868826834</v>
      </c>
      <c r="CH462" s="126">
        <f t="shared" si="1847"/>
        <v>0.06629831711</v>
      </c>
      <c r="CI462" s="126">
        <f t="shared" si="1847"/>
        <v>0.02801891521</v>
      </c>
      <c r="CJ462" s="126">
        <f t="shared" si="1847"/>
        <v>0.03165209978</v>
      </c>
      <c r="CK462" s="126">
        <f t="shared" si="1847"/>
        <v>0.03575639574</v>
      </c>
      <c r="CL462" s="126">
        <f t="shared" si="1847"/>
        <v>0.01337677242</v>
      </c>
      <c r="CM462" s="126">
        <f t="shared" si="1847"/>
        <v>0.01511132506</v>
      </c>
      <c r="CN462" s="126">
        <f t="shared" si="1847"/>
        <v>0.01707079539</v>
      </c>
      <c r="CO462" s="126">
        <f t="shared" si="1847"/>
        <v>0.01928434827</v>
      </c>
      <c r="CP462" s="126">
        <f t="shared" si="1847"/>
        <v>0.1388680966</v>
      </c>
      <c r="CQ462" s="126">
        <f t="shared" si="1847"/>
        <v>0.06629831711</v>
      </c>
      <c r="CR462" s="126">
        <f t="shared" si="1847"/>
        <v>0.07489515325</v>
      </c>
      <c r="CS462" s="126">
        <f t="shared" si="1847"/>
        <v>0.03165209978</v>
      </c>
      <c r="CT462" s="126">
        <f t="shared" si="1847"/>
        <v>0.03575639574</v>
      </c>
      <c r="CU462" s="126">
        <f t="shared" si="1847"/>
        <v>0.04039289164</v>
      </c>
      <c r="CV462" s="126">
        <f t="shared" si="1847"/>
        <v>0.01511132506</v>
      </c>
      <c r="CW462" s="126">
        <f t="shared" si="1847"/>
        <v>0.01707079539</v>
      </c>
      <c r="CX462" s="126">
        <f t="shared" si="1847"/>
        <v>0.01928434827</v>
      </c>
      <c r="CY462" s="126">
        <f t="shared" si="1847"/>
        <v>0.02178493032</v>
      </c>
      <c r="CZ462" s="126">
        <f t="shared" si="1847"/>
        <v>0.1568749832</v>
      </c>
      <c r="DA462" s="126">
        <f t="shared" si="1847"/>
        <v>0.07489515325</v>
      </c>
      <c r="DB462" s="126">
        <f t="shared" si="1847"/>
        <v>0.08460673249</v>
      </c>
      <c r="DC462" s="126">
        <f t="shared" si="1847"/>
        <v>0.03575639574</v>
      </c>
      <c r="DD462" s="126">
        <f t="shared" si="1847"/>
        <v>0.04039289164</v>
      </c>
      <c r="DE462" s="126">
        <f t="shared" si="1847"/>
        <v>0.0456305973</v>
      </c>
      <c r="DF462" s="126">
        <f t="shared" si="1847"/>
        <v>0.01707079539</v>
      </c>
      <c r="DG462" s="126">
        <f t="shared" si="1847"/>
        <v>0.01928434827</v>
      </c>
      <c r="DH462" s="126">
        <f t="shared" si="1847"/>
        <v>0.02178493032</v>
      </c>
      <c r="DI462" s="126">
        <f t="shared" si="1847"/>
        <v>0.02460976034</v>
      </c>
      <c r="DJ462" s="126">
        <f t="shared" ref="DJ462:DS462" si="1848">$A462*OFFSET($D462,0,DJ$3)</f>
        <v>0.5165876777</v>
      </c>
      <c r="DK462" s="126">
        <f t="shared" si="1848"/>
        <v>0.2466289558</v>
      </c>
      <c r="DL462" s="126">
        <f t="shared" si="1848"/>
        <v>0.2786090846</v>
      </c>
      <c r="DM462" s="126">
        <f t="shared" si="1848"/>
        <v>0.117745437</v>
      </c>
      <c r="DN462" s="126">
        <f t="shared" si="1848"/>
        <v>0.1330133694</v>
      </c>
      <c r="DO462" s="126">
        <f t="shared" si="1848"/>
        <v>0.1502610793</v>
      </c>
      <c r="DP462" s="126">
        <f t="shared" si="1848"/>
        <v>0.05621395055</v>
      </c>
      <c r="DQ462" s="126">
        <f t="shared" si="1848"/>
        <v>0.06350315702</v>
      </c>
      <c r="DR462" s="126">
        <f t="shared" si="1848"/>
        <v>0.07173754756</v>
      </c>
      <c r="DS462" s="126">
        <f t="shared" si="1848"/>
        <v>0.08103968324</v>
      </c>
      <c r="DT462" s="126"/>
      <c r="DU462" s="126"/>
      <c r="DV462" s="126"/>
      <c r="DW462" s="126"/>
      <c r="DX462" s="126"/>
      <c r="DY462" s="126"/>
      <c r="DZ462" s="126"/>
      <c r="EA462" s="126"/>
      <c r="EB462" s="126"/>
      <c r="EC462" s="126"/>
      <c r="ED462" s="126"/>
      <c r="EE462" s="126"/>
      <c r="EF462" s="125">
        <f t="shared" ref="EF462:EO462" si="1849">D462*EF$3</f>
        <v>-0.002271078519</v>
      </c>
      <c r="EG462" s="125">
        <f t="shared" si="1849"/>
        <v>0.2114823424</v>
      </c>
      <c r="EH462" s="125">
        <f t="shared" si="1849"/>
        <v>0.3100016278</v>
      </c>
      <c r="EI462" s="125">
        <f t="shared" si="1849"/>
        <v>-0.0813268908</v>
      </c>
      <c r="EJ462" s="125">
        <f t="shared" si="1849"/>
        <v>0.1376857175</v>
      </c>
      <c r="EK462" s="125">
        <f t="shared" si="1849"/>
        <v>-0.06523991883</v>
      </c>
      <c r="EL462" s="125">
        <f t="shared" si="1849"/>
        <v>0.0371282577</v>
      </c>
      <c r="EM462" s="125">
        <f t="shared" si="1849"/>
        <v>-0.03737717389</v>
      </c>
      <c r="EN462" s="125">
        <f t="shared" si="1849"/>
        <v>-0.04715262422</v>
      </c>
      <c r="EO462" s="125">
        <f t="shared" si="1849"/>
        <v>0.05433809438</v>
      </c>
      <c r="EP462" s="127">
        <f t="shared" si="17"/>
        <v>0.5172683535</v>
      </c>
      <c r="EQ462" s="127">
        <v>-0.01993983432938118</v>
      </c>
      <c r="ER462" s="127">
        <f t="shared" si="18"/>
        <v>0.5165876777</v>
      </c>
      <c r="ES462" s="127">
        <f t="shared" si="19"/>
        <v>0.0000004633195548</v>
      </c>
      <c r="ET462" s="127">
        <f t="shared" si="20"/>
        <v>0.006929823646</v>
      </c>
    </row>
    <row r="463">
      <c r="A463" s="123">
        <f>'Yield Tabulations'!Z464</f>
        <v>0.3776041667</v>
      </c>
      <c r="B463" s="124">
        <f>'Yield Tabulations'!V464</f>
        <v>0.3780487805</v>
      </c>
      <c r="C463" s="124">
        <f>'Yield Tabulations'!W464</f>
        <v>0.3768115942</v>
      </c>
      <c r="D463" s="125">
        <f t="shared" si="11"/>
        <v>1</v>
      </c>
      <c r="E463" s="125">
        <f t="shared" ref="E463:M463" si="1850">POWER($B463,E$1)*POWER($C463,E$2)</f>
        <v>0.3768115942</v>
      </c>
      <c r="F463" s="125">
        <f t="shared" si="1850"/>
        <v>0.3780487805</v>
      </c>
      <c r="G463" s="125">
        <f t="shared" si="1850"/>
        <v>0.1419869775</v>
      </c>
      <c r="H463" s="125">
        <f t="shared" si="1850"/>
        <v>0.1424531637</v>
      </c>
      <c r="I463" s="125">
        <f t="shared" si="1850"/>
        <v>0.1429208804</v>
      </c>
      <c r="J463" s="125">
        <f t="shared" si="1850"/>
        <v>0.05350233936</v>
      </c>
      <c r="K463" s="125">
        <f t="shared" si="1850"/>
        <v>0.0536780037</v>
      </c>
      <c r="L463" s="125">
        <f t="shared" si="1850"/>
        <v>0.0538542448</v>
      </c>
      <c r="M463" s="125">
        <f t="shared" si="1850"/>
        <v>0.05403106455</v>
      </c>
      <c r="N463" s="126">
        <f t="shared" ref="N463:DI463" si="1851">OFFSET($D463,0,N$2)*OFFSET($D463,0,N$3)</f>
        <v>1</v>
      </c>
      <c r="O463" s="126">
        <f t="shared" si="1851"/>
        <v>0.3768115942</v>
      </c>
      <c r="P463" s="126">
        <f t="shared" si="1851"/>
        <v>0.3780487805</v>
      </c>
      <c r="Q463" s="126">
        <f t="shared" si="1851"/>
        <v>0.1419869775</v>
      </c>
      <c r="R463" s="126">
        <f t="shared" si="1851"/>
        <v>0.1424531637</v>
      </c>
      <c r="S463" s="126">
        <f t="shared" si="1851"/>
        <v>0.1429208804</v>
      </c>
      <c r="T463" s="126">
        <f t="shared" si="1851"/>
        <v>0.05350233936</v>
      </c>
      <c r="U463" s="126">
        <f t="shared" si="1851"/>
        <v>0.0536780037</v>
      </c>
      <c r="V463" s="126">
        <f t="shared" si="1851"/>
        <v>0.0538542448</v>
      </c>
      <c r="W463" s="126">
        <f t="shared" si="1851"/>
        <v>0.05403106455</v>
      </c>
      <c r="X463" s="126">
        <f t="shared" si="1851"/>
        <v>0.3768115942</v>
      </c>
      <c r="Y463" s="126">
        <f t="shared" si="1851"/>
        <v>0.1419869775</v>
      </c>
      <c r="Z463" s="126">
        <f t="shared" si="1851"/>
        <v>0.1424531637</v>
      </c>
      <c r="AA463" s="126">
        <f t="shared" si="1851"/>
        <v>0.05350233936</v>
      </c>
      <c r="AB463" s="126">
        <f t="shared" si="1851"/>
        <v>0.0536780037</v>
      </c>
      <c r="AC463" s="126">
        <f t="shared" si="1851"/>
        <v>0.0538542448</v>
      </c>
      <c r="AD463" s="126">
        <f t="shared" si="1851"/>
        <v>0.02016030179</v>
      </c>
      <c r="AE463" s="126">
        <f t="shared" si="1851"/>
        <v>0.02022649415</v>
      </c>
      <c r="AF463" s="126">
        <f t="shared" si="1851"/>
        <v>0.02029290384</v>
      </c>
      <c r="AG463" s="126">
        <f t="shared" si="1851"/>
        <v>0.02035953157</v>
      </c>
      <c r="AH463" s="126">
        <f t="shared" si="1851"/>
        <v>0.3780487805</v>
      </c>
      <c r="AI463" s="126">
        <f t="shared" si="1851"/>
        <v>0.1424531637</v>
      </c>
      <c r="AJ463" s="126">
        <f t="shared" si="1851"/>
        <v>0.1429208804</v>
      </c>
      <c r="AK463" s="126">
        <f t="shared" si="1851"/>
        <v>0.0536780037</v>
      </c>
      <c r="AL463" s="126">
        <f t="shared" si="1851"/>
        <v>0.0538542448</v>
      </c>
      <c r="AM463" s="126">
        <f t="shared" si="1851"/>
        <v>0.05403106455</v>
      </c>
      <c r="AN463" s="126">
        <f t="shared" si="1851"/>
        <v>0.02022649415</v>
      </c>
      <c r="AO463" s="126">
        <f t="shared" si="1851"/>
        <v>0.02029290384</v>
      </c>
      <c r="AP463" s="126">
        <f t="shared" si="1851"/>
        <v>0.02035953157</v>
      </c>
      <c r="AQ463" s="126">
        <f t="shared" si="1851"/>
        <v>0.02042637806</v>
      </c>
      <c r="AR463" s="126">
        <f t="shared" si="1851"/>
        <v>0.1419869775</v>
      </c>
      <c r="AS463" s="126">
        <f t="shared" si="1851"/>
        <v>0.05350233936</v>
      </c>
      <c r="AT463" s="126">
        <f t="shared" si="1851"/>
        <v>0.0536780037</v>
      </c>
      <c r="AU463" s="126">
        <f t="shared" si="1851"/>
        <v>0.02016030179</v>
      </c>
      <c r="AV463" s="126">
        <f t="shared" si="1851"/>
        <v>0.02022649415</v>
      </c>
      <c r="AW463" s="126">
        <f t="shared" si="1851"/>
        <v>0.02029290384</v>
      </c>
      <c r="AX463" s="126">
        <f t="shared" si="1851"/>
        <v>0.007596635456</v>
      </c>
      <c r="AY463" s="126">
        <f t="shared" si="1851"/>
        <v>0.007621577505</v>
      </c>
      <c r="AZ463" s="126">
        <f t="shared" si="1851"/>
        <v>0.007646601446</v>
      </c>
      <c r="BA463" s="126">
        <f t="shared" si="1851"/>
        <v>0.007671707548</v>
      </c>
      <c r="BB463" s="126">
        <f t="shared" si="1851"/>
        <v>0.1424531637</v>
      </c>
      <c r="BC463" s="126">
        <f t="shared" si="1851"/>
        <v>0.0536780037</v>
      </c>
      <c r="BD463" s="126">
        <f t="shared" si="1851"/>
        <v>0.0538542448</v>
      </c>
      <c r="BE463" s="126">
        <f t="shared" si="1851"/>
        <v>0.02022649415</v>
      </c>
      <c r="BF463" s="126">
        <f t="shared" si="1851"/>
        <v>0.02029290384</v>
      </c>
      <c r="BG463" s="126">
        <f t="shared" si="1851"/>
        <v>0.02035953157</v>
      </c>
      <c r="BH463" s="126">
        <f t="shared" si="1851"/>
        <v>0.007621577505</v>
      </c>
      <c r="BI463" s="126">
        <f t="shared" si="1851"/>
        <v>0.007646601446</v>
      </c>
      <c r="BJ463" s="126">
        <f t="shared" si="1851"/>
        <v>0.007671707548</v>
      </c>
      <c r="BK463" s="126">
        <f t="shared" si="1851"/>
        <v>0.007696896081</v>
      </c>
      <c r="BL463" s="126">
        <f t="shared" si="1851"/>
        <v>0.1429208804</v>
      </c>
      <c r="BM463" s="126">
        <f t="shared" si="1851"/>
        <v>0.0538542448</v>
      </c>
      <c r="BN463" s="126">
        <f t="shared" si="1851"/>
        <v>0.05403106455</v>
      </c>
      <c r="BO463" s="126">
        <f t="shared" si="1851"/>
        <v>0.02029290384</v>
      </c>
      <c r="BP463" s="126">
        <f t="shared" si="1851"/>
        <v>0.02035953157</v>
      </c>
      <c r="BQ463" s="126">
        <f t="shared" si="1851"/>
        <v>0.02042637806</v>
      </c>
      <c r="BR463" s="126">
        <f t="shared" si="1851"/>
        <v>0.007646601446</v>
      </c>
      <c r="BS463" s="126">
        <f t="shared" si="1851"/>
        <v>0.007671707548</v>
      </c>
      <c r="BT463" s="126">
        <f t="shared" si="1851"/>
        <v>0.007696896081</v>
      </c>
      <c r="BU463" s="126">
        <f t="shared" si="1851"/>
        <v>0.007722167316</v>
      </c>
      <c r="BV463" s="126">
        <f t="shared" si="1851"/>
        <v>0.05350233936</v>
      </c>
      <c r="BW463" s="126">
        <f t="shared" si="1851"/>
        <v>0.02016030179</v>
      </c>
      <c r="BX463" s="126">
        <f t="shared" si="1851"/>
        <v>0.02022649415</v>
      </c>
      <c r="BY463" s="126">
        <f t="shared" si="1851"/>
        <v>0.007596635456</v>
      </c>
      <c r="BZ463" s="126">
        <f t="shared" si="1851"/>
        <v>0.007621577505</v>
      </c>
      <c r="CA463" s="126">
        <f t="shared" si="1851"/>
        <v>0.007646601446</v>
      </c>
      <c r="CB463" s="126">
        <f t="shared" si="1851"/>
        <v>0.002862500317</v>
      </c>
      <c r="CC463" s="126">
        <f t="shared" si="1851"/>
        <v>0.00287189877</v>
      </c>
      <c r="CD463" s="126">
        <f t="shared" si="1851"/>
        <v>0.002881328081</v>
      </c>
      <c r="CE463" s="126">
        <f t="shared" si="1851"/>
        <v>0.002890788352</v>
      </c>
      <c r="CF463" s="126">
        <f t="shared" si="1851"/>
        <v>0.0536780037</v>
      </c>
      <c r="CG463" s="126">
        <f t="shared" si="1851"/>
        <v>0.02022649415</v>
      </c>
      <c r="CH463" s="126">
        <f t="shared" si="1851"/>
        <v>0.02029290384</v>
      </c>
      <c r="CI463" s="126">
        <f t="shared" si="1851"/>
        <v>0.007621577505</v>
      </c>
      <c r="CJ463" s="126">
        <f t="shared" si="1851"/>
        <v>0.007646601446</v>
      </c>
      <c r="CK463" s="126">
        <f t="shared" si="1851"/>
        <v>0.007671707548</v>
      </c>
      <c r="CL463" s="126">
        <f t="shared" si="1851"/>
        <v>0.00287189877</v>
      </c>
      <c r="CM463" s="126">
        <f t="shared" si="1851"/>
        <v>0.002881328081</v>
      </c>
      <c r="CN463" s="126">
        <f t="shared" si="1851"/>
        <v>0.002890788352</v>
      </c>
      <c r="CO463" s="126">
        <f t="shared" si="1851"/>
        <v>0.002900279683</v>
      </c>
      <c r="CP463" s="126">
        <f t="shared" si="1851"/>
        <v>0.0538542448</v>
      </c>
      <c r="CQ463" s="126">
        <f t="shared" si="1851"/>
        <v>0.02029290384</v>
      </c>
      <c r="CR463" s="126">
        <f t="shared" si="1851"/>
        <v>0.02035953157</v>
      </c>
      <c r="CS463" s="126">
        <f t="shared" si="1851"/>
        <v>0.007646601446</v>
      </c>
      <c r="CT463" s="126">
        <f t="shared" si="1851"/>
        <v>0.007671707548</v>
      </c>
      <c r="CU463" s="126">
        <f t="shared" si="1851"/>
        <v>0.007696896081</v>
      </c>
      <c r="CV463" s="126">
        <f t="shared" si="1851"/>
        <v>0.002881328081</v>
      </c>
      <c r="CW463" s="126">
        <f t="shared" si="1851"/>
        <v>0.002890788352</v>
      </c>
      <c r="CX463" s="126">
        <f t="shared" si="1851"/>
        <v>0.002900279683</v>
      </c>
      <c r="CY463" s="126">
        <f t="shared" si="1851"/>
        <v>0.002909802177</v>
      </c>
      <c r="CZ463" s="126">
        <f t="shared" si="1851"/>
        <v>0.05403106455</v>
      </c>
      <c r="DA463" s="126">
        <f t="shared" si="1851"/>
        <v>0.02035953157</v>
      </c>
      <c r="DB463" s="126">
        <f t="shared" si="1851"/>
        <v>0.02042637806</v>
      </c>
      <c r="DC463" s="126">
        <f t="shared" si="1851"/>
        <v>0.007671707548</v>
      </c>
      <c r="DD463" s="126">
        <f t="shared" si="1851"/>
        <v>0.007696896081</v>
      </c>
      <c r="DE463" s="126">
        <f t="shared" si="1851"/>
        <v>0.007722167316</v>
      </c>
      <c r="DF463" s="126">
        <f t="shared" si="1851"/>
        <v>0.002890788352</v>
      </c>
      <c r="DG463" s="126">
        <f t="shared" si="1851"/>
        <v>0.002900279683</v>
      </c>
      <c r="DH463" s="126">
        <f t="shared" si="1851"/>
        <v>0.002909802177</v>
      </c>
      <c r="DI463" s="126">
        <f t="shared" si="1851"/>
        <v>0.002919355937</v>
      </c>
      <c r="DJ463" s="126">
        <f t="shared" ref="DJ463:DS463" si="1852">$A463*OFFSET($D463,0,DJ$3)</f>
        <v>0.3776041667</v>
      </c>
      <c r="DK463" s="126">
        <f t="shared" si="1852"/>
        <v>0.142285628</v>
      </c>
      <c r="DL463" s="126">
        <f t="shared" si="1852"/>
        <v>0.1427527947</v>
      </c>
      <c r="DM463" s="126">
        <f t="shared" si="1852"/>
        <v>0.05361487433</v>
      </c>
      <c r="DN463" s="126">
        <f t="shared" si="1852"/>
        <v>0.05379090815</v>
      </c>
      <c r="DO463" s="126">
        <f t="shared" si="1852"/>
        <v>0.05396751995</v>
      </c>
      <c r="DP463" s="126">
        <f t="shared" si="1852"/>
        <v>0.02020270627</v>
      </c>
      <c r="DQ463" s="126">
        <f t="shared" si="1852"/>
        <v>0.02026903785</v>
      </c>
      <c r="DR463" s="126">
        <f t="shared" si="1852"/>
        <v>0.02033558723</v>
      </c>
      <c r="DS463" s="126">
        <f t="shared" si="1852"/>
        <v>0.0204023551</v>
      </c>
      <c r="DT463" s="126"/>
      <c r="DU463" s="126"/>
      <c r="DV463" s="126"/>
      <c r="DW463" s="126"/>
      <c r="DX463" s="126"/>
      <c r="DY463" s="126"/>
      <c r="DZ463" s="126"/>
      <c r="EA463" s="126"/>
      <c r="EB463" s="126"/>
      <c r="EC463" s="126"/>
      <c r="ED463" s="126"/>
      <c r="EE463" s="126"/>
      <c r="EF463" s="125">
        <f t="shared" ref="EF463:EO463" si="1853">D463*EF$3</f>
        <v>-0.002271078519</v>
      </c>
      <c r="EG463" s="125">
        <f t="shared" si="1853"/>
        <v>0.1669161457</v>
      </c>
      <c r="EH463" s="125">
        <f t="shared" si="1853"/>
        <v>0.2173004297</v>
      </c>
      <c r="EI463" s="125">
        <f t="shared" si="1853"/>
        <v>-0.05066203616</v>
      </c>
      <c r="EJ463" s="125">
        <f t="shared" si="1853"/>
        <v>0.07617452212</v>
      </c>
      <c r="EK463" s="125">
        <f t="shared" si="1853"/>
        <v>-0.03205580101</v>
      </c>
      <c r="EL463" s="125">
        <f t="shared" si="1853"/>
        <v>0.01825480831</v>
      </c>
      <c r="EM463" s="125">
        <f t="shared" si="1853"/>
        <v>-0.01632117957</v>
      </c>
      <c r="EN463" s="125">
        <f t="shared" si="1853"/>
        <v>-0.01828619409</v>
      </c>
      <c r="EO463" s="125">
        <f t="shared" si="1853"/>
        <v>0.0187151898</v>
      </c>
      <c r="EP463" s="127">
        <f t="shared" si="17"/>
        <v>0.3777648063</v>
      </c>
      <c r="EQ463" s="127">
        <v>-0.01993983432938118</v>
      </c>
      <c r="ER463" s="127">
        <f t="shared" si="18"/>
        <v>0.3776041667</v>
      </c>
      <c r="ES463" s="127">
        <f t="shared" si="19"/>
        <v>0.00000002580508082</v>
      </c>
      <c r="ET463" s="127">
        <f t="shared" si="20"/>
        <v>0.00310671893</v>
      </c>
    </row>
    <row r="464">
      <c r="A464" s="123">
        <f>'Yield Tabulations'!Z465</f>
        <v>0.4516129032</v>
      </c>
      <c r="B464" s="124">
        <f>'Yield Tabulations'!V465</f>
        <v>0.4721311475</v>
      </c>
      <c r="C464" s="124">
        <f>'Yield Tabulations'!W465</f>
        <v>0.4188481675</v>
      </c>
      <c r="D464" s="125">
        <f t="shared" si="11"/>
        <v>1</v>
      </c>
      <c r="E464" s="125">
        <f t="shared" ref="E464:M464" si="1854">POWER($B464,E$1)*POWER($C464,E$2)</f>
        <v>0.4188481675</v>
      </c>
      <c r="F464" s="125">
        <f t="shared" si="1854"/>
        <v>0.4721311475</v>
      </c>
      <c r="G464" s="125">
        <f t="shared" si="1854"/>
        <v>0.1754337875</v>
      </c>
      <c r="H464" s="125">
        <f t="shared" si="1854"/>
        <v>0.197751266</v>
      </c>
      <c r="I464" s="125">
        <f t="shared" si="1854"/>
        <v>0.2229078205</v>
      </c>
      <c r="J464" s="125">
        <f t="shared" si="1854"/>
        <v>0.0734801204</v>
      </c>
      <c r="K464" s="125">
        <f t="shared" si="1854"/>
        <v>0.08282775539</v>
      </c>
      <c r="L464" s="125">
        <f t="shared" si="1854"/>
        <v>0.09336453214</v>
      </c>
      <c r="M464" s="125">
        <f t="shared" si="1854"/>
        <v>0.1052417251</v>
      </c>
      <c r="N464" s="126">
        <f t="shared" ref="N464:DI464" si="1855">OFFSET($D464,0,N$2)*OFFSET($D464,0,N$3)</f>
        <v>1</v>
      </c>
      <c r="O464" s="126">
        <f t="shared" si="1855"/>
        <v>0.4188481675</v>
      </c>
      <c r="P464" s="126">
        <f t="shared" si="1855"/>
        <v>0.4721311475</v>
      </c>
      <c r="Q464" s="126">
        <f t="shared" si="1855"/>
        <v>0.1754337875</v>
      </c>
      <c r="R464" s="126">
        <f t="shared" si="1855"/>
        <v>0.197751266</v>
      </c>
      <c r="S464" s="126">
        <f t="shared" si="1855"/>
        <v>0.2229078205</v>
      </c>
      <c r="T464" s="126">
        <f t="shared" si="1855"/>
        <v>0.0734801204</v>
      </c>
      <c r="U464" s="126">
        <f t="shared" si="1855"/>
        <v>0.08282775539</v>
      </c>
      <c r="V464" s="126">
        <f t="shared" si="1855"/>
        <v>0.09336453214</v>
      </c>
      <c r="W464" s="126">
        <f t="shared" si="1855"/>
        <v>0.1052417251</v>
      </c>
      <c r="X464" s="126">
        <f t="shared" si="1855"/>
        <v>0.4188481675</v>
      </c>
      <c r="Y464" s="126">
        <f t="shared" si="1855"/>
        <v>0.1754337875</v>
      </c>
      <c r="Z464" s="126">
        <f t="shared" si="1855"/>
        <v>0.197751266</v>
      </c>
      <c r="AA464" s="126">
        <f t="shared" si="1855"/>
        <v>0.0734801204</v>
      </c>
      <c r="AB464" s="126">
        <f t="shared" si="1855"/>
        <v>0.08282775539</v>
      </c>
      <c r="AC464" s="126">
        <f t="shared" si="1855"/>
        <v>0.09336453214</v>
      </c>
      <c r="AD464" s="126">
        <f t="shared" si="1855"/>
        <v>0.03077701378</v>
      </c>
      <c r="AE464" s="126">
        <f t="shared" si="1855"/>
        <v>0.03469225357</v>
      </c>
      <c r="AF464" s="126">
        <f t="shared" si="1855"/>
        <v>0.0391055632</v>
      </c>
      <c r="AG464" s="126">
        <f t="shared" si="1855"/>
        <v>0.0440803037</v>
      </c>
      <c r="AH464" s="126">
        <f t="shared" si="1855"/>
        <v>0.4721311475</v>
      </c>
      <c r="AI464" s="126">
        <f t="shared" si="1855"/>
        <v>0.197751266</v>
      </c>
      <c r="AJ464" s="126">
        <f t="shared" si="1855"/>
        <v>0.2229078205</v>
      </c>
      <c r="AK464" s="126">
        <f t="shared" si="1855"/>
        <v>0.08282775539</v>
      </c>
      <c r="AL464" s="126">
        <f t="shared" si="1855"/>
        <v>0.09336453214</v>
      </c>
      <c r="AM464" s="126">
        <f t="shared" si="1855"/>
        <v>0.1052417251</v>
      </c>
      <c r="AN464" s="126">
        <f t="shared" si="1855"/>
        <v>0.03469225357</v>
      </c>
      <c r="AO464" s="126">
        <f t="shared" si="1855"/>
        <v>0.0391055632</v>
      </c>
      <c r="AP464" s="126">
        <f t="shared" si="1855"/>
        <v>0.0440803037</v>
      </c>
      <c r="AQ464" s="126">
        <f t="shared" si="1855"/>
        <v>0.04968789643</v>
      </c>
      <c r="AR464" s="126">
        <f t="shared" si="1855"/>
        <v>0.1754337875</v>
      </c>
      <c r="AS464" s="126">
        <f t="shared" si="1855"/>
        <v>0.0734801204</v>
      </c>
      <c r="AT464" s="126">
        <f t="shared" si="1855"/>
        <v>0.08282775539</v>
      </c>
      <c r="AU464" s="126">
        <f t="shared" si="1855"/>
        <v>0.03077701378</v>
      </c>
      <c r="AV464" s="126">
        <f t="shared" si="1855"/>
        <v>0.03469225357</v>
      </c>
      <c r="AW464" s="126">
        <f t="shared" si="1855"/>
        <v>0.0391055632</v>
      </c>
      <c r="AX464" s="126">
        <f t="shared" si="1855"/>
        <v>0.01289089582</v>
      </c>
      <c r="AY464" s="126">
        <f t="shared" si="1855"/>
        <v>0.01453078683</v>
      </c>
      <c r="AZ464" s="126">
        <f t="shared" si="1855"/>
        <v>0.01637929349</v>
      </c>
      <c r="BA464" s="126">
        <f t="shared" si="1855"/>
        <v>0.01846295443</v>
      </c>
      <c r="BB464" s="126">
        <f t="shared" si="1855"/>
        <v>0.197751266</v>
      </c>
      <c r="BC464" s="126">
        <f t="shared" si="1855"/>
        <v>0.08282775539</v>
      </c>
      <c r="BD464" s="126">
        <f t="shared" si="1855"/>
        <v>0.09336453214</v>
      </c>
      <c r="BE464" s="126">
        <f t="shared" si="1855"/>
        <v>0.03469225357</v>
      </c>
      <c r="BF464" s="126">
        <f t="shared" si="1855"/>
        <v>0.0391055632</v>
      </c>
      <c r="BG464" s="126">
        <f t="shared" si="1855"/>
        <v>0.0440803037</v>
      </c>
      <c r="BH464" s="126">
        <f t="shared" si="1855"/>
        <v>0.01453078683</v>
      </c>
      <c r="BI464" s="126">
        <f t="shared" si="1855"/>
        <v>0.01637929349</v>
      </c>
      <c r="BJ464" s="126">
        <f t="shared" si="1855"/>
        <v>0.01846295443</v>
      </c>
      <c r="BK464" s="126">
        <f t="shared" si="1855"/>
        <v>0.02081168437</v>
      </c>
      <c r="BL464" s="126">
        <f t="shared" si="1855"/>
        <v>0.2229078205</v>
      </c>
      <c r="BM464" s="126">
        <f t="shared" si="1855"/>
        <v>0.09336453214</v>
      </c>
      <c r="BN464" s="126">
        <f t="shared" si="1855"/>
        <v>0.1052417251</v>
      </c>
      <c r="BO464" s="126">
        <f t="shared" si="1855"/>
        <v>0.0391055632</v>
      </c>
      <c r="BP464" s="126">
        <f t="shared" si="1855"/>
        <v>0.0440803037</v>
      </c>
      <c r="BQ464" s="126">
        <f t="shared" si="1855"/>
        <v>0.04968789643</v>
      </c>
      <c r="BR464" s="126">
        <f t="shared" si="1855"/>
        <v>0.01637929349</v>
      </c>
      <c r="BS464" s="126">
        <f t="shared" si="1855"/>
        <v>0.01846295443</v>
      </c>
      <c r="BT464" s="126">
        <f t="shared" si="1855"/>
        <v>0.02081168437</v>
      </c>
      <c r="BU464" s="126">
        <f t="shared" si="1855"/>
        <v>0.02345920356</v>
      </c>
      <c r="BV464" s="126">
        <f t="shared" si="1855"/>
        <v>0.0734801204</v>
      </c>
      <c r="BW464" s="126">
        <f t="shared" si="1855"/>
        <v>0.03077701378</v>
      </c>
      <c r="BX464" s="126">
        <f t="shared" si="1855"/>
        <v>0.03469225357</v>
      </c>
      <c r="BY464" s="126">
        <f t="shared" si="1855"/>
        <v>0.01289089582</v>
      </c>
      <c r="BZ464" s="126">
        <f t="shared" si="1855"/>
        <v>0.01453078683</v>
      </c>
      <c r="CA464" s="126">
        <f t="shared" si="1855"/>
        <v>0.01637929349</v>
      </c>
      <c r="CB464" s="126">
        <f t="shared" si="1855"/>
        <v>0.005399328094</v>
      </c>
      <c r="CC464" s="126">
        <f t="shared" si="1855"/>
        <v>0.006086193438</v>
      </c>
      <c r="CD464" s="126">
        <f t="shared" si="1855"/>
        <v>0.006860437062</v>
      </c>
      <c r="CE464" s="126">
        <f t="shared" si="1855"/>
        <v>0.00773317463</v>
      </c>
      <c r="CF464" s="126">
        <f t="shared" si="1855"/>
        <v>0.08282775539</v>
      </c>
      <c r="CG464" s="126">
        <f t="shared" si="1855"/>
        <v>0.03469225357</v>
      </c>
      <c r="CH464" s="126">
        <f t="shared" si="1855"/>
        <v>0.0391055632</v>
      </c>
      <c r="CI464" s="126">
        <f t="shared" si="1855"/>
        <v>0.01453078683</v>
      </c>
      <c r="CJ464" s="126">
        <f t="shared" si="1855"/>
        <v>0.01637929349</v>
      </c>
      <c r="CK464" s="126">
        <f t="shared" si="1855"/>
        <v>0.01846295443</v>
      </c>
      <c r="CL464" s="126">
        <f t="shared" si="1855"/>
        <v>0.006086193438</v>
      </c>
      <c r="CM464" s="126">
        <f t="shared" si="1855"/>
        <v>0.006860437062</v>
      </c>
      <c r="CN464" s="126">
        <f t="shared" si="1855"/>
        <v>0.00773317463</v>
      </c>
      <c r="CO464" s="126">
        <f t="shared" si="1855"/>
        <v>0.008716935861</v>
      </c>
      <c r="CP464" s="126">
        <f t="shared" si="1855"/>
        <v>0.09336453214</v>
      </c>
      <c r="CQ464" s="126">
        <f t="shared" si="1855"/>
        <v>0.0391055632</v>
      </c>
      <c r="CR464" s="126">
        <f t="shared" si="1855"/>
        <v>0.0440803037</v>
      </c>
      <c r="CS464" s="126">
        <f t="shared" si="1855"/>
        <v>0.01637929349</v>
      </c>
      <c r="CT464" s="126">
        <f t="shared" si="1855"/>
        <v>0.01846295443</v>
      </c>
      <c r="CU464" s="126">
        <f t="shared" si="1855"/>
        <v>0.02081168437</v>
      </c>
      <c r="CV464" s="126">
        <f t="shared" si="1855"/>
        <v>0.006860437062</v>
      </c>
      <c r="CW464" s="126">
        <f t="shared" si="1855"/>
        <v>0.00773317463</v>
      </c>
      <c r="CX464" s="126">
        <f t="shared" si="1855"/>
        <v>0.008716935861</v>
      </c>
      <c r="CY464" s="126">
        <f t="shared" si="1855"/>
        <v>0.009825844423</v>
      </c>
      <c r="CZ464" s="126">
        <f t="shared" si="1855"/>
        <v>0.1052417251</v>
      </c>
      <c r="DA464" s="126">
        <f t="shared" si="1855"/>
        <v>0.0440803037</v>
      </c>
      <c r="DB464" s="126">
        <f t="shared" si="1855"/>
        <v>0.04968789643</v>
      </c>
      <c r="DC464" s="126">
        <f t="shared" si="1855"/>
        <v>0.01846295443</v>
      </c>
      <c r="DD464" s="126">
        <f t="shared" si="1855"/>
        <v>0.02081168437</v>
      </c>
      <c r="DE464" s="126">
        <f t="shared" si="1855"/>
        <v>0.02345920356</v>
      </c>
      <c r="DF464" s="126">
        <f t="shared" si="1855"/>
        <v>0.00773317463</v>
      </c>
      <c r="DG464" s="126">
        <f t="shared" si="1855"/>
        <v>0.008716935861</v>
      </c>
      <c r="DH464" s="126">
        <f t="shared" si="1855"/>
        <v>0.009825844423</v>
      </c>
      <c r="DI464" s="126">
        <f t="shared" si="1855"/>
        <v>0.0110758207</v>
      </c>
      <c r="DJ464" s="126">
        <f t="shared" ref="DJ464:DS464" si="1856">$A464*OFFSET($D464,0,DJ$3)</f>
        <v>0.4516129032</v>
      </c>
      <c r="DK464" s="126">
        <f t="shared" si="1856"/>
        <v>0.189157237</v>
      </c>
      <c r="DL464" s="126">
        <f t="shared" si="1856"/>
        <v>0.2132205182</v>
      </c>
      <c r="DM464" s="126">
        <f t="shared" si="1856"/>
        <v>0.07922816207</v>
      </c>
      <c r="DN464" s="126">
        <f t="shared" si="1856"/>
        <v>0.08930702335</v>
      </c>
      <c r="DO464" s="126">
        <f t="shared" si="1856"/>
        <v>0.100668048</v>
      </c>
      <c r="DP464" s="126">
        <f t="shared" si="1856"/>
        <v>0.0331845705</v>
      </c>
      <c r="DQ464" s="126">
        <f t="shared" si="1856"/>
        <v>0.03740608308</v>
      </c>
      <c r="DR464" s="126">
        <f t="shared" si="1856"/>
        <v>0.04216462742</v>
      </c>
      <c r="DS464" s="126">
        <f t="shared" si="1856"/>
        <v>0.047528521</v>
      </c>
      <c r="DT464" s="126"/>
      <c r="DU464" s="126"/>
      <c r="DV464" s="126"/>
      <c r="DW464" s="126"/>
      <c r="DX464" s="126"/>
      <c r="DY464" s="126"/>
      <c r="DZ464" s="126"/>
      <c r="EA464" s="126"/>
      <c r="EB464" s="126"/>
      <c r="EC464" s="126"/>
      <c r="ED464" s="126"/>
      <c r="EE464" s="126"/>
      <c r="EF464" s="125">
        <f t="shared" ref="EF464:EO464" si="1857">D464*EF$3</f>
        <v>-0.002271078519</v>
      </c>
      <c r="EG464" s="125">
        <f t="shared" si="1857"/>
        <v>0.185537077</v>
      </c>
      <c r="EH464" s="125">
        <f t="shared" si="1857"/>
        <v>0.2713784742</v>
      </c>
      <c r="EI464" s="125">
        <f t="shared" si="1857"/>
        <v>-0.06259611295</v>
      </c>
      <c r="EJ464" s="125">
        <f t="shared" si="1857"/>
        <v>0.1057442867</v>
      </c>
      <c r="EK464" s="125">
        <f t="shared" si="1857"/>
        <v>-0.04999611473</v>
      </c>
      <c r="EL464" s="125">
        <f t="shared" si="1857"/>
        <v>0.0250711563</v>
      </c>
      <c r="EM464" s="125">
        <f t="shared" si="1857"/>
        <v>-0.02518436932</v>
      </c>
      <c r="EN464" s="125">
        <f t="shared" si="1857"/>
        <v>-0.03170190134</v>
      </c>
      <c r="EO464" s="125">
        <f t="shared" si="1857"/>
        <v>0.03645345277</v>
      </c>
      <c r="EP464" s="127">
        <f t="shared" si="17"/>
        <v>0.4524348701</v>
      </c>
      <c r="EQ464" s="127">
        <v>-0.01993983432938118</v>
      </c>
      <c r="ER464" s="127">
        <f t="shared" si="18"/>
        <v>0.4516129032</v>
      </c>
      <c r="ES464" s="127">
        <f t="shared" si="19"/>
        <v>0.0000006756295844</v>
      </c>
      <c r="ET464" s="127">
        <f t="shared" si="20"/>
        <v>0.0003338216875</v>
      </c>
    </row>
    <row r="465">
      <c r="A465" s="123">
        <f>'Yield Tabulations'!Z466</f>
        <v>0.3950039032</v>
      </c>
      <c r="B465" s="124">
        <f>'Yield Tabulations'!V466</f>
        <v>0.3955223881</v>
      </c>
      <c r="C465" s="124">
        <f>'Yield Tabulations'!W466</f>
        <v>0.394129979</v>
      </c>
      <c r="D465" s="125">
        <f t="shared" si="11"/>
        <v>1</v>
      </c>
      <c r="E465" s="125">
        <f t="shared" ref="E465:M465" si="1858">POWER($B465,E$1)*POWER($C465,E$2)</f>
        <v>0.394129979</v>
      </c>
      <c r="F465" s="125">
        <f t="shared" si="1858"/>
        <v>0.3955223881</v>
      </c>
      <c r="G465" s="125">
        <f t="shared" si="1858"/>
        <v>0.1553384404</v>
      </c>
      <c r="H465" s="125">
        <f t="shared" si="1858"/>
        <v>0.1558872305</v>
      </c>
      <c r="I465" s="125">
        <f t="shared" si="1858"/>
        <v>0.1564379595</v>
      </c>
      <c r="J465" s="125">
        <f t="shared" si="1858"/>
        <v>0.06122353625</v>
      </c>
      <c r="K465" s="125">
        <f t="shared" si="1858"/>
        <v>0.06143983089</v>
      </c>
      <c r="L465" s="125">
        <f t="shared" si="1858"/>
        <v>0.06165688968</v>
      </c>
      <c r="M465" s="125">
        <f t="shared" si="1858"/>
        <v>0.06187471531</v>
      </c>
      <c r="N465" s="126">
        <f t="shared" ref="N465:DI465" si="1859">OFFSET($D465,0,N$2)*OFFSET($D465,0,N$3)</f>
        <v>1</v>
      </c>
      <c r="O465" s="126">
        <f t="shared" si="1859"/>
        <v>0.394129979</v>
      </c>
      <c r="P465" s="126">
        <f t="shared" si="1859"/>
        <v>0.3955223881</v>
      </c>
      <c r="Q465" s="126">
        <f t="shared" si="1859"/>
        <v>0.1553384404</v>
      </c>
      <c r="R465" s="126">
        <f t="shared" si="1859"/>
        <v>0.1558872305</v>
      </c>
      <c r="S465" s="126">
        <f t="shared" si="1859"/>
        <v>0.1564379595</v>
      </c>
      <c r="T465" s="126">
        <f t="shared" si="1859"/>
        <v>0.06122353625</v>
      </c>
      <c r="U465" s="126">
        <f t="shared" si="1859"/>
        <v>0.06143983089</v>
      </c>
      <c r="V465" s="126">
        <f t="shared" si="1859"/>
        <v>0.06165688968</v>
      </c>
      <c r="W465" s="126">
        <f t="shared" si="1859"/>
        <v>0.06187471531</v>
      </c>
      <c r="X465" s="126">
        <f t="shared" si="1859"/>
        <v>0.394129979</v>
      </c>
      <c r="Y465" s="126">
        <f t="shared" si="1859"/>
        <v>0.1553384404</v>
      </c>
      <c r="Z465" s="126">
        <f t="shared" si="1859"/>
        <v>0.1558872305</v>
      </c>
      <c r="AA465" s="126">
        <f t="shared" si="1859"/>
        <v>0.06122353625</v>
      </c>
      <c r="AB465" s="126">
        <f t="shared" si="1859"/>
        <v>0.06143983089</v>
      </c>
      <c r="AC465" s="126">
        <f t="shared" si="1859"/>
        <v>0.06165688968</v>
      </c>
      <c r="AD465" s="126">
        <f t="shared" si="1859"/>
        <v>0.02413003106</v>
      </c>
      <c r="AE465" s="126">
        <f t="shared" si="1859"/>
        <v>0.02421527926</v>
      </c>
      <c r="AF465" s="126">
        <f t="shared" si="1859"/>
        <v>0.02430082864</v>
      </c>
      <c r="AG465" s="126">
        <f t="shared" si="1859"/>
        <v>0.02438668025</v>
      </c>
      <c r="AH465" s="126">
        <f t="shared" si="1859"/>
        <v>0.3955223881</v>
      </c>
      <c r="AI465" s="126">
        <f t="shared" si="1859"/>
        <v>0.1558872305</v>
      </c>
      <c r="AJ465" s="126">
        <f t="shared" si="1859"/>
        <v>0.1564379595</v>
      </c>
      <c r="AK465" s="126">
        <f t="shared" si="1859"/>
        <v>0.06143983089</v>
      </c>
      <c r="AL465" s="126">
        <f t="shared" si="1859"/>
        <v>0.06165688968</v>
      </c>
      <c r="AM465" s="126">
        <f t="shared" si="1859"/>
        <v>0.06187471531</v>
      </c>
      <c r="AN465" s="126">
        <f t="shared" si="1859"/>
        <v>0.02421527926</v>
      </c>
      <c r="AO465" s="126">
        <f t="shared" si="1859"/>
        <v>0.02430082864</v>
      </c>
      <c r="AP465" s="126">
        <f t="shared" si="1859"/>
        <v>0.02438668025</v>
      </c>
      <c r="AQ465" s="126">
        <f t="shared" si="1859"/>
        <v>0.02447283516</v>
      </c>
      <c r="AR465" s="126">
        <f t="shared" si="1859"/>
        <v>0.1553384404</v>
      </c>
      <c r="AS465" s="126">
        <f t="shared" si="1859"/>
        <v>0.06122353625</v>
      </c>
      <c r="AT465" s="126">
        <f t="shared" si="1859"/>
        <v>0.06143983089</v>
      </c>
      <c r="AU465" s="126">
        <f t="shared" si="1859"/>
        <v>0.02413003106</v>
      </c>
      <c r="AV465" s="126">
        <f t="shared" si="1859"/>
        <v>0.02421527926</v>
      </c>
      <c r="AW465" s="126">
        <f t="shared" si="1859"/>
        <v>0.02430082864</v>
      </c>
      <c r="AX465" s="126">
        <f t="shared" si="1859"/>
        <v>0.009510368635</v>
      </c>
      <c r="AY465" s="126">
        <f t="shared" si="1859"/>
        <v>0.009543967508</v>
      </c>
      <c r="AZ465" s="126">
        <f t="shared" si="1859"/>
        <v>0.009577685081</v>
      </c>
      <c r="BA465" s="126">
        <f t="shared" si="1859"/>
        <v>0.009611521774</v>
      </c>
      <c r="BB465" s="126">
        <f t="shared" si="1859"/>
        <v>0.1558872305</v>
      </c>
      <c r="BC465" s="126">
        <f t="shared" si="1859"/>
        <v>0.06143983089</v>
      </c>
      <c r="BD465" s="126">
        <f t="shared" si="1859"/>
        <v>0.06165688968</v>
      </c>
      <c r="BE465" s="126">
        <f t="shared" si="1859"/>
        <v>0.02421527926</v>
      </c>
      <c r="BF465" s="126">
        <f t="shared" si="1859"/>
        <v>0.02430082864</v>
      </c>
      <c r="BG465" s="126">
        <f t="shared" si="1859"/>
        <v>0.02438668025</v>
      </c>
      <c r="BH465" s="126">
        <f t="shared" si="1859"/>
        <v>0.009543967508</v>
      </c>
      <c r="BI465" s="126">
        <f t="shared" si="1859"/>
        <v>0.009577685081</v>
      </c>
      <c r="BJ465" s="126">
        <f t="shared" si="1859"/>
        <v>0.009611521774</v>
      </c>
      <c r="BK465" s="126">
        <f t="shared" si="1859"/>
        <v>0.009645478008</v>
      </c>
      <c r="BL465" s="126">
        <f t="shared" si="1859"/>
        <v>0.1564379595</v>
      </c>
      <c r="BM465" s="126">
        <f t="shared" si="1859"/>
        <v>0.06165688968</v>
      </c>
      <c r="BN465" s="126">
        <f t="shared" si="1859"/>
        <v>0.06187471531</v>
      </c>
      <c r="BO465" s="126">
        <f t="shared" si="1859"/>
        <v>0.02430082864</v>
      </c>
      <c r="BP465" s="126">
        <f t="shared" si="1859"/>
        <v>0.02438668025</v>
      </c>
      <c r="BQ465" s="126">
        <f t="shared" si="1859"/>
        <v>0.02447283516</v>
      </c>
      <c r="BR465" s="126">
        <f t="shared" si="1859"/>
        <v>0.009577685081</v>
      </c>
      <c r="BS465" s="126">
        <f t="shared" si="1859"/>
        <v>0.009611521774</v>
      </c>
      <c r="BT465" s="126">
        <f t="shared" si="1859"/>
        <v>0.009645478008</v>
      </c>
      <c r="BU465" s="126">
        <f t="shared" si="1859"/>
        <v>0.009679554205</v>
      </c>
      <c r="BV465" s="126">
        <f t="shared" si="1859"/>
        <v>0.06122353625</v>
      </c>
      <c r="BW465" s="126">
        <f t="shared" si="1859"/>
        <v>0.02413003106</v>
      </c>
      <c r="BX465" s="126">
        <f t="shared" si="1859"/>
        <v>0.02421527926</v>
      </c>
      <c r="BY465" s="126">
        <f t="shared" si="1859"/>
        <v>0.009510368635</v>
      </c>
      <c r="BZ465" s="126">
        <f t="shared" si="1859"/>
        <v>0.009543967508</v>
      </c>
      <c r="CA465" s="126">
        <f t="shared" si="1859"/>
        <v>0.009577685081</v>
      </c>
      <c r="CB465" s="126">
        <f t="shared" si="1859"/>
        <v>0.003748321391</v>
      </c>
      <c r="CC465" s="126">
        <f t="shared" si="1859"/>
        <v>0.003761563714</v>
      </c>
      <c r="CD465" s="126">
        <f t="shared" si="1859"/>
        <v>0.00377485282</v>
      </c>
      <c r="CE465" s="126">
        <f t="shared" si="1859"/>
        <v>0.003788188875</v>
      </c>
      <c r="CF465" s="126">
        <f t="shared" si="1859"/>
        <v>0.06143983089</v>
      </c>
      <c r="CG465" s="126">
        <f t="shared" si="1859"/>
        <v>0.02421527926</v>
      </c>
      <c r="CH465" s="126">
        <f t="shared" si="1859"/>
        <v>0.02430082864</v>
      </c>
      <c r="CI465" s="126">
        <f t="shared" si="1859"/>
        <v>0.009543967508</v>
      </c>
      <c r="CJ465" s="126">
        <f t="shared" si="1859"/>
        <v>0.009577685081</v>
      </c>
      <c r="CK465" s="126">
        <f t="shared" si="1859"/>
        <v>0.009611521774</v>
      </c>
      <c r="CL465" s="126">
        <f t="shared" si="1859"/>
        <v>0.003761563714</v>
      </c>
      <c r="CM465" s="126">
        <f t="shared" si="1859"/>
        <v>0.00377485282</v>
      </c>
      <c r="CN465" s="126">
        <f t="shared" si="1859"/>
        <v>0.003788188875</v>
      </c>
      <c r="CO465" s="126">
        <f t="shared" si="1859"/>
        <v>0.003801572045</v>
      </c>
      <c r="CP465" s="126">
        <f t="shared" si="1859"/>
        <v>0.06165688968</v>
      </c>
      <c r="CQ465" s="126">
        <f t="shared" si="1859"/>
        <v>0.02430082864</v>
      </c>
      <c r="CR465" s="126">
        <f t="shared" si="1859"/>
        <v>0.02438668025</v>
      </c>
      <c r="CS465" s="126">
        <f t="shared" si="1859"/>
        <v>0.009577685081</v>
      </c>
      <c r="CT465" s="126">
        <f t="shared" si="1859"/>
        <v>0.009611521774</v>
      </c>
      <c r="CU465" s="126">
        <f t="shared" si="1859"/>
        <v>0.009645478008</v>
      </c>
      <c r="CV465" s="126">
        <f t="shared" si="1859"/>
        <v>0.00377485282</v>
      </c>
      <c r="CW465" s="126">
        <f t="shared" si="1859"/>
        <v>0.003788188875</v>
      </c>
      <c r="CX465" s="126">
        <f t="shared" si="1859"/>
        <v>0.003801572045</v>
      </c>
      <c r="CY465" s="126">
        <f t="shared" si="1859"/>
        <v>0.003815002496</v>
      </c>
      <c r="CZ465" s="126">
        <f t="shared" si="1859"/>
        <v>0.06187471531</v>
      </c>
      <c r="DA465" s="126">
        <f t="shared" si="1859"/>
        <v>0.02438668025</v>
      </c>
      <c r="DB465" s="126">
        <f t="shared" si="1859"/>
        <v>0.02447283516</v>
      </c>
      <c r="DC465" s="126">
        <f t="shared" si="1859"/>
        <v>0.009611521774</v>
      </c>
      <c r="DD465" s="126">
        <f t="shared" si="1859"/>
        <v>0.009645478008</v>
      </c>
      <c r="DE465" s="126">
        <f t="shared" si="1859"/>
        <v>0.009679554205</v>
      </c>
      <c r="DF465" s="126">
        <f t="shared" si="1859"/>
        <v>0.003788188875</v>
      </c>
      <c r="DG465" s="126">
        <f t="shared" si="1859"/>
        <v>0.003801572045</v>
      </c>
      <c r="DH465" s="126">
        <f t="shared" si="1859"/>
        <v>0.003815002496</v>
      </c>
      <c r="DI465" s="126">
        <f t="shared" si="1859"/>
        <v>0.003828480394</v>
      </c>
      <c r="DJ465" s="126">
        <f t="shared" ref="DJ465:DS465" si="1860">$A465*OFFSET($D465,0,DJ$3)</f>
        <v>0.3950039032</v>
      </c>
      <c r="DK465" s="126">
        <f t="shared" si="1860"/>
        <v>0.1556828801</v>
      </c>
      <c r="DL465" s="126">
        <f t="shared" si="1860"/>
        <v>0.1562328871</v>
      </c>
      <c r="DM465" s="126">
        <f t="shared" si="1860"/>
        <v>0.06135929027</v>
      </c>
      <c r="DN465" s="126">
        <f t="shared" si="1860"/>
        <v>0.06157606451</v>
      </c>
      <c r="DO465" s="126">
        <f t="shared" si="1860"/>
        <v>0.06179360459</v>
      </c>
      <c r="DP465" s="126">
        <f t="shared" si="1860"/>
        <v>0.02418353579</v>
      </c>
      <c r="DQ465" s="126">
        <f t="shared" si="1860"/>
        <v>0.02426897302</v>
      </c>
      <c r="DR465" s="126">
        <f t="shared" si="1860"/>
        <v>0.02435471208</v>
      </c>
      <c r="DS465" s="126">
        <f t="shared" si="1860"/>
        <v>0.02444075406</v>
      </c>
      <c r="DT465" s="126"/>
      <c r="DU465" s="126"/>
      <c r="DV465" s="126"/>
      <c r="DW465" s="126"/>
      <c r="DX465" s="126"/>
      <c r="DY465" s="126"/>
      <c r="DZ465" s="126"/>
      <c r="EA465" s="126"/>
      <c r="EB465" s="126"/>
      <c r="EC465" s="126"/>
      <c r="ED465" s="126"/>
      <c r="EE465" s="126"/>
      <c r="EF465" s="125">
        <f t="shared" ref="EF465:EO465" si="1861">D465*EF$3</f>
        <v>-0.002271078519</v>
      </c>
      <c r="EG465" s="125">
        <f t="shared" si="1861"/>
        <v>0.1745876667</v>
      </c>
      <c r="EH465" s="125">
        <f t="shared" si="1861"/>
        <v>0.2273441664</v>
      </c>
      <c r="EI465" s="125">
        <f t="shared" si="1861"/>
        <v>-0.0554259399</v>
      </c>
      <c r="EJ465" s="125">
        <f t="shared" si="1861"/>
        <v>0.08335817179</v>
      </c>
      <c r="EK465" s="125">
        <f t="shared" si="1861"/>
        <v>-0.03508755392</v>
      </c>
      <c r="EL465" s="125">
        <f t="shared" si="1861"/>
        <v>0.02088925329</v>
      </c>
      <c r="EM465" s="125">
        <f t="shared" si="1861"/>
        <v>-0.01868121845</v>
      </c>
      <c r="EN465" s="125">
        <f t="shared" si="1861"/>
        <v>-0.02093558002</v>
      </c>
      <c r="EO465" s="125">
        <f t="shared" si="1861"/>
        <v>0.02143206044</v>
      </c>
      <c r="EP465" s="127">
        <f t="shared" si="17"/>
        <v>0.3952099478</v>
      </c>
      <c r="EQ465" s="127">
        <v>-0.01993983432938118</v>
      </c>
      <c r="ER465" s="127">
        <f t="shared" si="18"/>
        <v>0.3950039032</v>
      </c>
      <c r="ES465" s="127">
        <f t="shared" si="19"/>
        <v>0.00000004245438213</v>
      </c>
      <c r="ET465" s="127">
        <f t="shared" si="20"/>
        <v>0.001469818515</v>
      </c>
    </row>
    <row r="466">
      <c r="A466" s="123">
        <f>'Yield Tabulations'!Z467</f>
        <v>0.5295169946</v>
      </c>
      <c r="B466" s="124">
        <f>'Yield Tabulations'!V467</f>
        <v>0.4966824645</v>
      </c>
      <c r="C466" s="124">
        <f>'Yield Tabulations'!W467</f>
        <v>0.5852090032</v>
      </c>
      <c r="D466" s="125">
        <f t="shared" si="11"/>
        <v>1</v>
      </c>
      <c r="E466" s="125">
        <f t="shared" ref="E466:M466" si="1862">POWER($B466,E$1)*POWER($C466,E$2)</f>
        <v>0.5852090032</v>
      </c>
      <c r="F466" s="125">
        <f t="shared" si="1862"/>
        <v>0.4966824645</v>
      </c>
      <c r="G466" s="125">
        <f t="shared" si="1862"/>
        <v>0.3424695774</v>
      </c>
      <c r="H466" s="125">
        <f t="shared" si="1862"/>
        <v>0.2906630499</v>
      </c>
      <c r="I466" s="125">
        <f t="shared" si="1862"/>
        <v>0.2466934705</v>
      </c>
      <c r="J466" s="125">
        <f t="shared" si="1862"/>
        <v>0.20041628</v>
      </c>
      <c r="K466" s="125">
        <f t="shared" si="1862"/>
        <v>0.1700986337</v>
      </c>
      <c r="L466" s="125">
        <f t="shared" si="1862"/>
        <v>0.14436724</v>
      </c>
      <c r="M466" s="125">
        <f t="shared" si="1862"/>
        <v>0.1225283209</v>
      </c>
      <c r="N466" s="126">
        <f t="shared" ref="N466:DI466" si="1863">OFFSET($D466,0,N$2)*OFFSET($D466,0,N$3)</f>
        <v>1</v>
      </c>
      <c r="O466" s="126">
        <f t="shared" si="1863"/>
        <v>0.5852090032</v>
      </c>
      <c r="P466" s="126">
        <f t="shared" si="1863"/>
        <v>0.4966824645</v>
      </c>
      <c r="Q466" s="126">
        <f t="shared" si="1863"/>
        <v>0.3424695774</v>
      </c>
      <c r="R466" s="126">
        <f t="shared" si="1863"/>
        <v>0.2906630499</v>
      </c>
      <c r="S466" s="126">
        <f t="shared" si="1863"/>
        <v>0.2466934705</v>
      </c>
      <c r="T466" s="126">
        <f t="shared" si="1863"/>
        <v>0.20041628</v>
      </c>
      <c r="U466" s="126">
        <f t="shared" si="1863"/>
        <v>0.1700986337</v>
      </c>
      <c r="V466" s="126">
        <f t="shared" si="1863"/>
        <v>0.14436724</v>
      </c>
      <c r="W466" s="126">
        <f t="shared" si="1863"/>
        <v>0.1225283209</v>
      </c>
      <c r="X466" s="126">
        <f t="shared" si="1863"/>
        <v>0.5852090032</v>
      </c>
      <c r="Y466" s="126">
        <f t="shared" si="1863"/>
        <v>0.3424695774</v>
      </c>
      <c r="Z466" s="126">
        <f t="shared" si="1863"/>
        <v>0.2906630499</v>
      </c>
      <c r="AA466" s="126">
        <f t="shared" si="1863"/>
        <v>0.20041628</v>
      </c>
      <c r="AB466" s="126">
        <f t="shared" si="1863"/>
        <v>0.1700986337</v>
      </c>
      <c r="AC466" s="126">
        <f t="shared" si="1863"/>
        <v>0.14436724</v>
      </c>
      <c r="AD466" s="126">
        <f t="shared" si="1863"/>
        <v>0.1172854115</v>
      </c>
      <c r="AE466" s="126">
        <f t="shared" si="1863"/>
        <v>0.09954325189</v>
      </c>
      <c r="AF466" s="126">
        <f t="shared" si="1863"/>
        <v>0.0844850086</v>
      </c>
      <c r="AG466" s="126">
        <f t="shared" si="1863"/>
        <v>0.07170467653</v>
      </c>
      <c r="AH466" s="126">
        <f t="shared" si="1863"/>
        <v>0.4966824645</v>
      </c>
      <c r="AI466" s="126">
        <f t="shared" si="1863"/>
        <v>0.2906630499</v>
      </c>
      <c r="AJ466" s="126">
        <f t="shared" si="1863"/>
        <v>0.2466934705</v>
      </c>
      <c r="AK466" s="126">
        <f t="shared" si="1863"/>
        <v>0.1700986337</v>
      </c>
      <c r="AL466" s="126">
        <f t="shared" si="1863"/>
        <v>0.14436724</v>
      </c>
      <c r="AM466" s="126">
        <f t="shared" si="1863"/>
        <v>0.1225283209</v>
      </c>
      <c r="AN466" s="126">
        <f t="shared" si="1863"/>
        <v>0.09954325189</v>
      </c>
      <c r="AO466" s="126">
        <f t="shared" si="1863"/>
        <v>0.0844850086</v>
      </c>
      <c r="AP466" s="126">
        <f t="shared" si="1863"/>
        <v>0.07170467653</v>
      </c>
      <c r="AQ466" s="126">
        <f t="shared" si="1863"/>
        <v>0.06085766839</v>
      </c>
      <c r="AR466" s="126">
        <f t="shared" si="1863"/>
        <v>0.3424695774</v>
      </c>
      <c r="AS466" s="126">
        <f t="shared" si="1863"/>
        <v>0.20041628</v>
      </c>
      <c r="AT466" s="126">
        <f t="shared" si="1863"/>
        <v>0.1700986337</v>
      </c>
      <c r="AU466" s="126">
        <f t="shared" si="1863"/>
        <v>0.1172854115</v>
      </c>
      <c r="AV466" s="126">
        <f t="shared" si="1863"/>
        <v>0.09954325189</v>
      </c>
      <c r="AW466" s="126">
        <f t="shared" si="1863"/>
        <v>0.0844850086</v>
      </c>
      <c r="AX466" s="126">
        <f t="shared" si="1863"/>
        <v>0.06863647874</v>
      </c>
      <c r="AY466" s="126">
        <f t="shared" si="1863"/>
        <v>0.05825360722</v>
      </c>
      <c r="AZ466" s="126">
        <f t="shared" si="1863"/>
        <v>0.04944138767</v>
      </c>
      <c r="BA466" s="126">
        <f t="shared" si="1863"/>
        <v>0.04196222228</v>
      </c>
      <c r="BB466" s="126">
        <f t="shared" si="1863"/>
        <v>0.2906630499</v>
      </c>
      <c r="BC466" s="126">
        <f t="shared" si="1863"/>
        <v>0.1700986337</v>
      </c>
      <c r="BD466" s="126">
        <f t="shared" si="1863"/>
        <v>0.14436724</v>
      </c>
      <c r="BE466" s="126">
        <f t="shared" si="1863"/>
        <v>0.09954325189</v>
      </c>
      <c r="BF466" s="126">
        <f t="shared" si="1863"/>
        <v>0.0844850086</v>
      </c>
      <c r="BG466" s="126">
        <f t="shared" si="1863"/>
        <v>0.07170467653</v>
      </c>
      <c r="BH466" s="126">
        <f t="shared" si="1863"/>
        <v>0.05825360722</v>
      </c>
      <c r="BI466" s="126">
        <f t="shared" si="1863"/>
        <v>0.04944138767</v>
      </c>
      <c r="BJ466" s="126">
        <f t="shared" si="1863"/>
        <v>0.04196222228</v>
      </c>
      <c r="BK466" s="126">
        <f t="shared" si="1863"/>
        <v>0.03561445545</v>
      </c>
      <c r="BL466" s="126">
        <f t="shared" si="1863"/>
        <v>0.2466934705</v>
      </c>
      <c r="BM466" s="126">
        <f t="shared" si="1863"/>
        <v>0.14436724</v>
      </c>
      <c r="BN466" s="126">
        <f t="shared" si="1863"/>
        <v>0.1225283209</v>
      </c>
      <c r="BO466" s="126">
        <f t="shared" si="1863"/>
        <v>0.0844850086</v>
      </c>
      <c r="BP466" s="126">
        <f t="shared" si="1863"/>
        <v>0.07170467653</v>
      </c>
      <c r="BQ466" s="126">
        <f t="shared" si="1863"/>
        <v>0.06085766839</v>
      </c>
      <c r="BR466" s="126">
        <f t="shared" si="1863"/>
        <v>0.04944138767</v>
      </c>
      <c r="BS466" s="126">
        <f t="shared" si="1863"/>
        <v>0.04196222228</v>
      </c>
      <c r="BT466" s="126">
        <f t="shared" si="1863"/>
        <v>0.03561445545</v>
      </c>
      <c r="BU466" s="126">
        <f t="shared" si="1863"/>
        <v>0.03022693671</v>
      </c>
      <c r="BV466" s="126">
        <f t="shared" si="1863"/>
        <v>0.20041628</v>
      </c>
      <c r="BW466" s="126">
        <f t="shared" si="1863"/>
        <v>0.1172854115</v>
      </c>
      <c r="BX466" s="126">
        <f t="shared" si="1863"/>
        <v>0.09954325189</v>
      </c>
      <c r="BY466" s="126">
        <f t="shared" si="1863"/>
        <v>0.06863647874</v>
      </c>
      <c r="BZ466" s="126">
        <f t="shared" si="1863"/>
        <v>0.05825360722</v>
      </c>
      <c r="CA466" s="126">
        <f t="shared" si="1863"/>
        <v>0.04944138767</v>
      </c>
      <c r="CB466" s="126">
        <f t="shared" si="1863"/>
        <v>0.04016668531</v>
      </c>
      <c r="CC466" s="126">
        <f t="shared" si="1863"/>
        <v>0.03409053541</v>
      </c>
      <c r="CD466" s="126">
        <f t="shared" si="1863"/>
        <v>0.0289335452</v>
      </c>
      <c r="CE466" s="126">
        <f t="shared" si="1863"/>
        <v>0.02455667027</v>
      </c>
      <c r="CF466" s="126">
        <f t="shared" si="1863"/>
        <v>0.1700986337</v>
      </c>
      <c r="CG466" s="126">
        <f t="shared" si="1863"/>
        <v>0.09954325189</v>
      </c>
      <c r="CH466" s="126">
        <f t="shared" si="1863"/>
        <v>0.0844850086</v>
      </c>
      <c r="CI466" s="126">
        <f t="shared" si="1863"/>
        <v>0.05825360722</v>
      </c>
      <c r="CJ466" s="126">
        <f t="shared" si="1863"/>
        <v>0.04944138767</v>
      </c>
      <c r="CK466" s="126">
        <f t="shared" si="1863"/>
        <v>0.04196222228</v>
      </c>
      <c r="CL466" s="126">
        <f t="shared" si="1863"/>
        <v>0.03409053541</v>
      </c>
      <c r="CM466" s="126">
        <f t="shared" si="1863"/>
        <v>0.0289335452</v>
      </c>
      <c r="CN466" s="126">
        <f t="shared" si="1863"/>
        <v>0.02455667027</v>
      </c>
      <c r="CO466" s="126">
        <f t="shared" si="1863"/>
        <v>0.02084189998</v>
      </c>
      <c r="CP466" s="126">
        <f t="shared" si="1863"/>
        <v>0.14436724</v>
      </c>
      <c r="CQ466" s="126">
        <f t="shared" si="1863"/>
        <v>0.0844850086</v>
      </c>
      <c r="CR466" s="126">
        <f t="shared" si="1863"/>
        <v>0.07170467653</v>
      </c>
      <c r="CS466" s="126">
        <f t="shared" si="1863"/>
        <v>0.04944138767</v>
      </c>
      <c r="CT466" s="126">
        <f t="shared" si="1863"/>
        <v>0.04196222228</v>
      </c>
      <c r="CU466" s="126">
        <f t="shared" si="1863"/>
        <v>0.03561445545</v>
      </c>
      <c r="CV466" s="126">
        <f t="shared" si="1863"/>
        <v>0.0289335452</v>
      </c>
      <c r="CW466" s="126">
        <f t="shared" si="1863"/>
        <v>0.02455667027</v>
      </c>
      <c r="CX466" s="126">
        <f t="shared" si="1863"/>
        <v>0.02084189998</v>
      </c>
      <c r="CY466" s="126">
        <f t="shared" si="1863"/>
        <v>0.01768907551</v>
      </c>
      <c r="CZ466" s="126">
        <f t="shared" si="1863"/>
        <v>0.1225283209</v>
      </c>
      <c r="DA466" s="126">
        <f t="shared" si="1863"/>
        <v>0.07170467653</v>
      </c>
      <c r="DB466" s="126">
        <f t="shared" si="1863"/>
        <v>0.06085766839</v>
      </c>
      <c r="DC466" s="126">
        <f t="shared" si="1863"/>
        <v>0.04196222228</v>
      </c>
      <c r="DD466" s="126">
        <f t="shared" si="1863"/>
        <v>0.03561445545</v>
      </c>
      <c r="DE466" s="126">
        <f t="shared" si="1863"/>
        <v>0.03022693671</v>
      </c>
      <c r="DF466" s="126">
        <f t="shared" si="1863"/>
        <v>0.02455667027</v>
      </c>
      <c r="DG466" s="126">
        <f t="shared" si="1863"/>
        <v>0.02084189998</v>
      </c>
      <c r="DH466" s="126">
        <f t="shared" si="1863"/>
        <v>0.01768907551</v>
      </c>
      <c r="DI466" s="126">
        <f t="shared" si="1863"/>
        <v>0.01501318942</v>
      </c>
      <c r="DJ466" s="126">
        <f t="shared" ref="DJ466:DS466" si="1864">$A466*OFFSET($D466,0,DJ$3)</f>
        <v>0.5295169946</v>
      </c>
      <c r="DK466" s="126">
        <f t="shared" si="1864"/>
        <v>0.3098781126</v>
      </c>
      <c r="DL466" s="126">
        <f t="shared" si="1864"/>
        <v>0.2630018059</v>
      </c>
      <c r="DM466" s="126">
        <f t="shared" si="1864"/>
        <v>0.1813434614</v>
      </c>
      <c r="DN466" s="126">
        <f t="shared" si="1864"/>
        <v>0.1539110247</v>
      </c>
      <c r="DO466" s="126">
        <f t="shared" si="1864"/>
        <v>0.1306283851</v>
      </c>
      <c r="DP466" s="126">
        <f t="shared" si="1864"/>
        <v>0.1061238263</v>
      </c>
      <c r="DQ466" s="126">
        <f t="shared" si="1864"/>
        <v>0.09007011732</v>
      </c>
      <c r="DR466" s="126">
        <f t="shared" si="1864"/>
        <v>0.07644490703</v>
      </c>
      <c r="DS466" s="126">
        <f t="shared" si="1864"/>
        <v>0.06488082824</v>
      </c>
      <c r="DT466" s="126"/>
      <c r="DU466" s="126"/>
      <c r="DV466" s="126"/>
      <c r="DW466" s="126"/>
      <c r="DX466" s="126"/>
      <c r="DY466" s="126"/>
      <c r="DZ466" s="126"/>
      <c r="EA466" s="126"/>
      <c r="EB466" s="126"/>
      <c r="EC466" s="126"/>
      <c r="ED466" s="126"/>
      <c r="EE466" s="126"/>
      <c r="EF466" s="125">
        <f t="shared" ref="EF466:EO466" si="1865">D466*EF$3</f>
        <v>-0.002271078519</v>
      </c>
      <c r="EG466" s="125">
        <f t="shared" si="1865"/>
        <v>0.2592298983</v>
      </c>
      <c r="EH466" s="125">
        <f t="shared" si="1865"/>
        <v>0.2854904406</v>
      </c>
      <c r="EI466" s="125">
        <f t="shared" si="1865"/>
        <v>-0.1221957564</v>
      </c>
      <c r="EJ466" s="125">
        <f t="shared" si="1865"/>
        <v>0.1554273584</v>
      </c>
      <c r="EK466" s="125">
        <f t="shared" si="1865"/>
        <v>-0.05533101095</v>
      </c>
      <c r="EL466" s="125">
        <f t="shared" si="1865"/>
        <v>0.06838132348</v>
      </c>
      <c r="EM466" s="125">
        <f t="shared" si="1865"/>
        <v>-0.05171970183</v>
      </c>
      <c r="EN466" s="125">
        <f t="shared" si="1865"/>
        <v>-0.04901985683</v>
      </c>
      <c r="EO466" s="125">
        <f t="shared" si="1865"/>
        <v>0.04244115493</v>
      </c>
      <c r="EP466" s="127">
        <f t="shared" si="17"/>
        <v>0.5304327713</v>
      </c>
      <c r="EQ466" s="127">
        <v>-0.01993983432938118</v>
      </c>
      <c r="ER466" s="127">
        <f t="shared" si="18"/>
        <v>0.5295169946</v>
      </c>
      <c r="ES466" s="127">
        <f t="shared" si="19"/>
        <v>0.0000008386469112</v>
      </c>
      <c r="ET466" s="127">
        <f t="shared" si="20"/>
        <v>0.009249607394</v>
      </c>
    </row>
    <row r="467">
      <c r="A467" s="123">
        <f>'Yield Tabulations'!Z468</f>
        <v>0.3616666667</v>
      </c>
      <c r="B467" s="124">
        <f>'Yield Tabulations'!V468</f>
        <v>0.3368421053</v>
      </c>
      <c r="C467" s="124">
        <f>'Yield Tabulations'!W468</f>
        <v>0.4045454545</v>
      </c>
      <c r="D467" s="125">
        <f t="shared" si="11"/>
        <v>1</v>
      </c>
      <c r="E467" s="125">
        <f t="shared" ref="E467:M467" si="1866">POWER($B467,E$1)*POWER($C467,E$2)</f>
        <v>0.4045454545</v>
      </c>
      <c r="F467" s="125">
        <f t="shared" si="1866"/>
        <v>0.3368421053</v>
      </c>
      <c r="G467" s="125">
        <f t="shared" si="1866"/>
        <v>0.1636570248</v>
      </c>
      <c r="H467" s="125">
        <f t="shared" si="1866"/>
        <v>0.1362679426</v>
      </c>
      <c r="I467" s="125">
        <f t="shared" si="1866"/>
        <v>0.1134626039</v>
      </c>
      <c r="J467" s="125">
        <f t="shared" si="1866"/>
        <v>0.06620670548</v>
      </c>
      <c r="K467" s="125">
        <f t="shared" si="1866"/>
        <v>0.05512657677</v>
      </c>
      <c r="L467" s="125">
        <f t="shared" si="1866"/>
        <v>0.04590078066</v>
      </c>
      <c r="M467" s="125">
        <f t="shared" si="1866"/>
        <v>0.03821898236</v>
      </c>
      <c r="N467" s="126">
        <f t="shared" ref="N467:DI467" si="1867">OFFSET($D467,0,N$2)*OFFSET($D467,0,N$3)</f>
        <v>1</v>
      </c>
      <c r="O467" s="126">
        <f t="shared" si="1867"/>
        <v>0.4045454545</v>
      </c>
      <c r="P467" s="126">
        <f t="shared" si="1867"/>
        <v>0.3368421053</v>
      </c>
      <c r="Q467" s="126">
        <f t="shared" si="1867"/>
        <v>0.1636570248</v>
      </c>
      <c r="R467" s="126">
        <f t="shared" si="1867"/>
        <v>0.1362679426</v>
      </c>
      <c r="S467" s="126">
        <f t="shared" si="1867"/>
        <v>0.1134626039</v>
      </c>
      <c r="T467" s="126">
        <f t="shared" si="1867"/>
        <v>0.06620670548</v>
      </c>
      <c r="U467" s="126">
        <f t="shared" si="1867"/>
        <v>0.05512657677</v>
      </c>
      <c r="V467" s="126">
        <f t="shared" si="1867"/>
        <v>0.04590078066</v>
      </c>
      <c r="W467" s="126">
        <f t="shared" si="1867"/>
        <v>0.03821898236</v>
      </c>
      <c r="X467" s="126">
        <f t="shared" si="1867"/>
        <v>0.4045454545</v>
      </c>
      <c r="Y467" s="126">
        <f t="shared" si="1867"/>
        <v>0.1636570248</v>
      </c>
      <c r="Z467" s="126">
        <f t="shared" si="1867"/>
        <v>0.1362679426</v>
      </c>
      <c r="AA467" s="126">
        <f t="shared" si="1867"/>
        <v>0.06620670548</v>
      </c>
      <c r="AB467" s="126">
        <f t="shared" si="1867"/>
        <v>0.05512657677</v>
      </c>
      <c r="AC467" s="126">
        <f t="shared" si="1867"/>
        <v>0.04590078066</v>
      </c>
      <c r="AD467" s="126">
        <f t="shared" si="1867"/>
        <v>0.02678362176</v>
      </c>
      <c r="AE467" s="126">
        <f t="shared" si="1867"/>
        <v>0.02230120606</v>
      </c>
      <c r="AF467" s="126">
        <f t="shared" si="1867"/>
        <v>0.01856895218</v>
      </c>
      <c r="AG467" s="126">
        <f t="shared" si="1867"/>
        <v>0.01546131559</v>
      </c>
      <c r="AH467" s="126">
        <f t="shared" si="1867"/>
        <v>0.3368421053</v>
      </c>
      <c r="AI467" s="126">
        <f t="shared" si="1867"/>
        <v>0.1362679426</v>
      </c>
      <c r="AJ467" s="126">
        <f t="shared" si="1867"/>
        <v>0.1134626039</v>
      </c>
      <c r="AK467" s="126">
        <f t="shared" si="1867"/>
        <v>0.05512657677</v>
      </c>
      <c r="AL467" s="126">
        <f t="shared" si="1867"/>
        <v>0.04590078066</v>
      </c>
      <c r="AM467" s="126">
        <f t="shared" si="1867"/>
        <v>0.03821898236</v>
      </c>
      <c r="AN467" s="126">
        <f t="shared" si="1867"/>
        <v>0.02230120606</v>
      </c>
      <c r="AO467" s="126">
        <f t="shared" si="1867"/>
        <v>0.01856895218</v>
      </c>
      <c r="AP467" s="126">
        <f t="shared" si="1867"/>
        <v>0.01546131559</v>
      </c>
      <c r="AQ467" s="126">
        <f t="shared" si="1867"/>
        <v>0.01287376248</v>
      </c>
      <c r="AR467" s="126">
        <f t="shared" si="1867"/>
        <v>0.1636570248</v>
      </c>
      <c r="AS467" s="126">
        <f t="shared" si="1867"/>
        <v>0.06620670548</v>
      </c>
      <c r="AT467" s="126">
        <f t="shared" si="1867"/>
        <v>0.05512657677</v>
      </c>
      <c r="AU467" s="126">
        <f t="shared" si="1867"/>
        <v>0.02678362176</v>
      </c>
      <c r="AV467" s="126">
        <f t="shared" si="1867"/>
        <v>0.02230120606</v>
      </c>
      <c r="AW467" s="126">
        <f t="shared" si="1867"/>
        <v>0.01856895218</v>
      </c>
      <c r="AX467" s="126">
        <f t="shared" si="1867"/>
        <v>0.01083519244</v>
      </c>
      <c r="AY467" s="126">
        <f t="shared" si="1867"/>
        <v>0.009021851542</v>
      </c>
      <c r="AZ467" s="126">
        <f t="shared" si="1867"/>
        <v>0.007511985198</v>
      </c>
      <c r="BA467" s="126">
        <f t="shared" si="1867"/>
        <v>0.006254804943</v>
      </c>
      <c r="BB467" s="126">
        <f t="shared" si="1867"/>
        <v>0.1362679426</v>
      </c>
      <c r="BC467" s="126">
        <f t="shared" si="1867"/>
        <v>0.05512657677</v>
      </c>
      <c r="BD467" s="126">
        <f t="shared" si="1867"/>
        <v>0.04590078066</v>
      </c>
      <c r="BE467" s="126">
        <f t="shared" si="1867"/>
        <v>0.02230120606</v>
      </c>
      <c r="BF467" s="126">
        <f t="shared" si="1867"/>
        <v>0.01856895218</v>
      </c>
      <c r="BG467" s="126">
        <f t="shared" si="1867"/>
        <v>0.01546131559</v>
      </c>
      <c r="BH467" s="126">
        <f t="shared" si="1867"/>
        <v>0.009021851542</v>
      </c>
      <c r="BI467" s="126">
        <f t="shared" si="1867"/>
        <v>0.007511985198</v>
      </c>
      <c r="BJ467" s="126">
        <f t="shared" si="1867"/>
        <v>0.006254804943</v>
      </c>
      <c r="BK467" s="126">
        <f t="shared" si="1867"/>
        <v>0.005208022094</v>
      </c>
      <c r="BL467" s="126">
        <f t="shared" si="1867"/>
        <v>0.1134626039</v>
      </c>
      <c r="BM467" s="126">
        <f t="shared" si="1867"/>
        <v>0.04590078066</v>
      </c>
      <c r="BN467" s="126">
        <f t="shared" si="1867"/>
        <v>0.03821898236</v>
      </c>
      <c r="BO467" s="126">
        <f t="shared" si="1867"/>
        <v>0.01856895218</v>
      </c>
      <c r="BP467" s="126">
        <f t="shared" si="1867"/>
        <v>0.01546131559</v>
      </c>
      <c r="BQ467" s="126">
        <f t="shared" si="1867"/>
        <v>0.01287376248</v>
      </c>
      <c r="BR467" s="126">
        <f t="shared" si="1867"/>
        <v>0.007511985198</v>
      </c>
      <c r="BS467" s="126">
        <f t="shared" si="1867"/>
        <v>0.006254804943</v>
      </c>
      <c r="BT467" s="126">
        <f t="shared" si="1867"/>
        <v>0.005208022094</v>
      </c>
      <c r="BU467" s="126">
        <f t="shared" si="1867"/>
        <v>0.004336425256</v>
      </c>
      <c r="BV467" s="126">
        <f t="shared" si="1867"/>
        <v>0.06620670548</v>
      </c>
      <c r="BW467" s="126">
        <f t="shared" si="1867"/>
        <v>0.02678362176</v>
      </c>
      <c r="BX467" s="126">
        <f t="shared" si="1867"/>
        <v>0.02230120606</v>
      </c>
      <c r="BY467" s="126">
        <f t="shared" si="1867"/>
        <v>0.01083519244</v>
      </c>
      <c r="BZ467" s="126">
        <f t="shared" si="1867"/>
        <v>0.009021851542</v>
      </c>
      <c r="CA467" s="126">
        <f t="shared" si="1867"/>
        <v>0.007511985198</v>
      </c>
      <c r="CB467" s="126">
        <f t="shared" si="1867"/>
        <v>0.004383327851</v>
      </c>
      <c r="CC467" s="126">
        <f t="shared" si="1867"/>
        <v>0.003649749033</v>
      </c>
      <c r="CD467" s="126">
        <f t="shared" si="1867"/>
        <v>0.003038939467</v>
      </c>
      <c r="CE467" s="126">
        <f t="shared" si="1867"/>
        <v>0.002530352909</v>
      </c>
      <c r="CF467" s="126">
        <f t="shared" si="1867"/>
        <v>0.05512657677</v>
      </c>
      <c r="CG467" s="126">
        <f t="shared" si="1867"/>
        <v>0.02230120606</v>
      </c>
      <c r="CH467" s="126">
        <f t="shared" si="1867"/>
        <v>0.01856895218</v>
      </c>
      <c r="CI467" s="126">
        <f t="shared" si="1867"/>
        <v>0.009021851542</v>
      </c>
      <c r="CJ467" s="126">
        <f t="shared" si="1867"/>
        <v>0.007511985198</v>
      </c>
      <c r="CK467" s="126">
        <f t="shared" si="1867"/>
        <v>0.006254804943</v>
      </c>
      <c r="CL467" s="126">
        <f t="shared" si="1867"/>
        <v>0.003649749033</v>
      </c>
      <c r="CM467" s="126">
        <f t="shared" si="1867"/>
        <v>0.003038939467</v>
      </c>
      <c r="CN467" s="126">
        <f t="shared" si="1867"/>
        <v>0.002530352909</v>
      </c>
      <c r="CO467" s="126">
        <f t="shared" si="1867"/>
        <v>0.002106881665</v>
      </c>
      <c r="CP467" s="126">
        <f t="shared" si="1867"/>
        <v>0.04590078066</v>
      </c>
      <c r="CQ467" s="126">
        <f t="shared" si="1867"/>
        <v>0.01856895218</v>
      </c>
      <c r="CR467" s="126">
        <f t="shared" si="1867"/>
        <v>0.01546131559</v>
      </c>
      <c r="CS467" s="126">
        <f t="shared" si="1867"/>
        <v>0.007511985198</v>
      </c>
      <c r="CT467" s="126">
        <f t="shared" si="1867"/>
        <v>0.006254804943</v>
      </c>
      <c r="CU467" s="126">
        <f t="shared" si="1867"/>
        <v>0.005208022094</v>
      </c>
      <c r="CV467" s="126">
        <f t="shared" si="1867"/>
        <v>0.003038939467</v>
      </c>
      <c r="CW467" s="126">
        <f t="shared" si="1867"/>
        <v>0.002530352909</v>
      </c>
      <c r="CX467" s="126">
        <f t="shared" si="1867"/>
        <v>0.002106881665</v>
      </c>
      <c r="CY467" s="126">
        <f t="shared" si="1867"/>
        <v>0.001754281126</v>
      </c>
      <c r="CZ467" s="126">
        <f t="shared" si="1867"/>
        <v>0.03821898236</v>
      </c>
      <c r="DA467" s="126">
        <f t="shared" si="1867"/>
        <v>0.01546131559</v>
      </c>
      <c r="DB467" s="126">
        <f t="shared" si="1867"/>
        <v>0.01287376248</v>
      </c>
      <c r="DC467" s="126">
        <f t="shared" si="1867"/>
        <v>0.006254804943</v>
      </c>
      <c r="DD467" s="126">
        <f t="shared" si="1867"/>
        <v>0.005208022094</v>
      </c>
      <c r="DE467" s="126">
        <f t="shared" si="1867"/>
        <v>0.004336425256</v>
      </c>
      <c r="DF467" s="126">
        <f t="shared" si="1867"/>
        <v>0.002530352909</v>
      </c>
      <c r="DG467" s="126">
        <f t="shared" si="1867"/>
        <v>0.002106881665</v>
      </c>
      <c r="DH467" s="126">
        <f t="shared" si="1867"/>
        <v>0.001754281126</v>
      </c>
      <c r="DI467" s="126">
        <f t="shared" si="1867"/>
        <v>0.001460690613</v>
      </c>
      <c r="DJ467" s="126">
        <f t="shared" ref="DJ467:DS467" si="1868">$A467*OFFSET($D467,0,DJ$3)</f>
        <v>0.3616666667</v>
      </c>
      <c r="DK467" s="126">
        <f t="shared" si="1868"/>
        <v>0.1463106061</v>
      </c>
      <c r="DL467" s="126">
        <f t="shared" si="1868"/>
        <v>0.1218245614</v>
      </c>
      <c r="DM467" s="126">
        <f t="shared" si="1868"/>
        <v>0.05918929063</v>
      </c>
      <c r="DN467" s="126">
        <f t="shared" si="1868"/>
        <v>0.04928357257</v>
      </c>
      <c r="DO467" s="126">
        <f t="shared" si="1868"/>
        <v>0.04103564174</v>
      </c>
      <c r="DP467" s="126">
        <f t="shared" si="1868"/>
        <v>0.02394475848</v>
      </c>
      <c r="DQ467" s="126">
        <f t="shared" si="1868"/>
        <v>0.01993744527</v>
      </c>
      <c r="DR467" s="126">
        <f t="shared" si="1868"/>
        <v>0.01660078234</v>
      </c>
      <c r="DS467" s="126">
        <f t="shared" si="1868"/>
        <v>0.01382253195</v>
      </c>
      <c r="DT467" s="126"/>
      <c r="DU467" s="126"/>
      <c r="DV467" s="126"/>
      <c r="DW467" s="126"/>
      <c r="DX467" s="126"/>
      <c r="DY467" s="126"/>
      <c r="DZ467" s="126"/>
      <c r="EA467" s="126"/>
      <c r="EB467" s="126"/>
      <c r="EC467" s="126"/>
      <c r="ED467" s="126"/>
      <c r="EE467" s="126"/>
      <c r="EF467" s="125">
        <f t="shared" ref="EF467:EO467" si="1869">D467*EF$3</f>
        <v>-0.002271078519</v>
      </c>
      <c r="EG467" s="125">
        <f t="shared" si="1869"/>
        <v>0.1792014075</v>
      </c>
      <c r="EH467" s="125">
        <f t="shared" si="1869"/>
        <v>0.1936150518</v>
      </c>
      <c r="EI467" s="125">
        <f t="shared" si="1869"/>
        <v>-0.05839407424</v>
      </c>
      <c r="EJ467" s="125">
        <f t="shared" si="1869"/>
        <v>0.07286707532</v>
      </c>
      <c r="EK467" s="125">
        <f t="shared" si="1869"/>
        <v>-0.02544858834</v>
      </c>
      <c r="EL467" s="125">
        <f t="shared" si="1869"/>
        <v>0.02258949294</v>
      </c>
      <c r="EM467" s="125">
        <f t="shared" si="1869"/>
        <v>-0.01676162854</v>
      </c>
      <c r="EN467" s="125">
        <f t="shared" si="1869"/>
        <v>-0.01558559751</v>
      </c>
      <c r="EO467" s="125">
        <f t="shared" si="1869"/>
        <v>0.01323822721</v>
      </c>
      <c r="EP467" s="127">
        <f t="shared" si="17"/>
        <v>0.3630502876</v>
      </c>
      <c r="EQ467" s="127">
        <v>-0.01993983432938118</v>
      </c>
      <c r="ER467" s="127">
        <f t="shared" si="18"/>
        <v>0.3616666667</v>
      </c>
      <c r="ES467" s="127">
        <f t="shared" si="19"/>
        <v>0.000001914406792</v>
      </c>
      <c r="ET467" s="127">
        <f t="shared" si="20"/>
        <v>0.005137369952</v>
      </c>
    </row>
    <row r="468">
      <c r="A468" s="123">
        <f>'Yield Tabulations'!Z469</f>
        <v>0.5091623037</v>
      </c>
      <c r="B468" s="124">
        <f>'Yield Tabulations'!V469</f>
        <v>0.5297741273</v>
      </c>
      <c r="C468" s="124">
        <f>'Yield Tabulations'!W469</f>
        <v>0.4729241877</v>
      </c>
      <c r="D468" s="125">
        <f t="shared" si="11"/>
        <v>1</v>
      </c>
      <c r="E468" s="125">
        <f t="shared" ref="E468:M468" si="1870">POWER($B468,E$1)*POWER($C468,E$2)</f>
        <v>0.4729241877</v>
      </c>
      <c r="F468" s="125">
        <f t="shared" si="1870"/>
        <v>0.5297741273</v>
      </c>
      <c r="G468" s="125">
        <f t="shared" si="1870"/>
        <v>0.2236572873</v>
      </c>
      <c r="H468" s="125">
        <f t="shared" si="1870"/>
        <v>0.2505429988</v>
      </c>
      <c r="I468" s="125">
        <f t="shared" si="1870"/>
        <v>0.280660626</v>
      </c>
      <c r="J468" s="125">
        <f t="shared" si="1870"/>
        <v>0.1057729409</v>
      </c>
      <c r="K468" s="125">
        <f t="shared" si="1870"/>
        <v>0.1184878442</v>
      </c>
      <c r="L468" s="125">
        <f t="shared" si="1870"/>
        <v>0.1327311986</v>
      </c>
      <c r="M468" s="125">
        <f t="shared" si="1870"/>
        <v>0.1486867382</v>
      </c>
      <c r="N468" s="126">
        <f t="shared" ref="N468:DI468" si="1871">OFFSET($D468,0,N$2)*OFFSET($D468,0,N$3)</f>
        <v>1</v>
      </c>
      <c r="O468" s="126">
        <f t="shared" si="1871"/>
        <v>0.4729241877</v>
      </c>
      <c r="P468" s="126">
        <f t="shared" si="1871"/>
        <v>0.5297741273</v>
      </c>
      <c r="Q468" s="126">
        <f t="shared" si="1871"/>
        <v>0.2236572873</v>
      </c>
      <c r="R468" s="126">
        <f t="shared" si="1871"/>
        <v>0.2505429988</v>
      </c>
      <c r="S468" s="126">
        <f t="shared" si="1871"/>
        <v>0.280660626</v>
      </c>
      <c r="T468" s="126">
        <f t="shared" si="1871"/>
        <v>0.1057729409</v>
      </c>
      <c r="U468" s="126">
        <f t="shared" si="1871"/>
        <v>0.1184878442</v>
      </c>
      <c r="V468" s="126">
        <f t="shared" si="1871"/>
        <v>0.1327311986</v>
      </c>
      <c r="W468" s="126">
        <f t="shared" si="1871"/>
        <v>0.1486867382</v>
      </c>
      <c r="X468" s="126">
        <f t="shared" si="1871"/>
        <v>0.4729241877</v>
      </c>
      <c r="Y468" s="126">
        <f t="shared" si="1871"/>
        <v>0.2236572873</v>
      </c>
      <c r="Z468" s="126">
        <f t="shared" si="1871"/>
        <v>0.2505429988</v>
      </c>
      <c r="AA468" s="126">
        <f t="shared" si="1871"/>
        <v>0.1057729409</v>
      </c>
      <c r="AB468" s="126">
        <f t="shared" si="1871"/>
        <v>0.1184878442</v>
      </c>
      <c r="AC468" s="126">
        <f t="shared" si="1871"/>
        <v>0.1327311986</v>
      </c>
      <c r="AD468" s="126">
        <f t="shared" si="1871"/>
        <v>0.05002258218</v>
      </c>
      <c r="AE468" s="126">
        <f t="shared" si="1871"/>
        <v>0.05603576748</v>
      </c>
      <c r="AF468" s="126">
        <f t="shared" si="1871"/>
        <v>0.06277179427</v>
      </c>
      <c r="AG468" s="126">
        <f t="shared" si="1871"/>
        <v>0.07031755489</v>
      </c>
      <c r="AH468" s="126">
        <f t="shared" si="1871"/>
        <v>0.5297741273</v>
      </c>
      <c r="AI468" s="126">
        <f t="shared" si="1871"/>
        <v>0.2505429988</v>
      </c>
      <c r="AJ468" s="126">
        <f t="shared" si="1871"/>
        <v>0.280660626</v>
      </c>
      <c r="AK468" s="126">
        <f t="shared" si="1871"/>
        <v>0.1184878442</v>
      </c>
      <c r="AL468" s="126">
        <f t="shared" si="1871"/>
        <v>0.1327311986</v>
      </c>
      <c r="AM468" s="126">
        <f t="shared" si="1871"/>
        <v>0.1486867382</v>
      </c>
      <c r="AN468" s="126">
        <f t="shared" si="1871"/>
        <v>0.05603576748</v>
      </c>
      <c r="AO468" s="126">
        <f t="shared" si="1871"/>
        <v>0.06277179427</v>
      </c>
      <c r="AP468" s="126">
        <f t="shared" si="1871"/>
        <v>0.07031755489</v>
      </c>
      <c r="AQ468" s="126">
        <f t="shared" si="1871"/>
        <v>0.07877038697</v>
      </c>
      <c r="AR468" s="126">
        <f t="shared" si="1871"/>
        <v>0.2236572873</v>
      </c>
      <c r="AS468" s="126">
        <f t="shared" si="1871"/>
        <v>0.1057729409</v>
      </c>
      <c r="AT468" s="126">
        <f t="shared" si="1871"/>
        <v>0.1184878442</v>
      </c>
      <c r="AU468" s="126">
        <f t="shared" si="1871"/>
        <v>0.05002258218</v>
      </c>
      <c r="AV468" s="126">
        <f t="shared" si="1871"/>
        <v>0.05603576748</v>
      </c>
      <c r="AW468" s="126">
        <f t="shared" si="1871"/>
        <v>0.06277179427</v>
      </c>
      <c r="AX468" s="126">
        <f t="shared" si="1871"/>
        <v>0.02365688904</v>
      </c>
      <c r="AY468" s="126">
        <f t="shared" si="1871"/>
        <v>0.02650066982</v>
      </c>
      <c r="AZ468" s="126">
        <f t="shared" si="1871"/>
        <v>0.02968629982</v>
      </c>
      <c r="BA468" s="126">
        <f t="shared" si="1871"/>
        <v>0.03325487253</v>
      </c>
      <c r="BB468" s="126">
        <f t="shared" si="1871"/>
        <v>0.2505429988</v>
      </c>
      <c r="BC468" s="126">
        <f t="shared" si="1871"/>
        <v>0.1184878442</v>
      </c>
      <c r="BD468" s="126">
        <f t="shared" si="1871"/>
        <v>0.1327311986</v>
      </c>
      <c r="BE468" s="126">
        <f t="shared" si="1871"/>
        <v>0.05603576748</v>
      </c>
      <c r="BF468" s="126">
        <f t="shared" si="1871"/>
        <v>0.06277179427</v>
      </c>
      <c r="BG468" s="126">
        <f t="shared" si="1871"/>
        <v>0.07031755489</v>
      </c>
      <c r="BH468" s="126">
        <f t="shared" si="1871"/>
        <v>0.02650066982</v>
      </c>
      <c r="BI468" s="126">
        <f t="shared" si="1871"/>
        <v>0.02968629982</v>
      </c>
      <c r="BJ468" s="126">
        <f t="shared" si="1871"/>
        <v>0.03325487253</v>
      </c>
      <c r="BK468" s="126">
        <f t="shared" si="1871"/>
        <v>0.03725242127</v>
      </c>
      <c r="BL468" s="126">
        <f t="shared" si="1871"/>
        <v>0.280660626</v>
      </c>
      <c r="BM468" s="126">
        <f t="shared" si="1871"/>
        <v>0.1327311986</v>
      </c>
      <c r="BN468" s="126">
        <f t="shared" si="1871"/>
        <v>0.1486867382</v>
      </c>
      <c r="BO468" s="126">
        <f t="shared" si="1871"/>
        <v>0.06277179427</v>
      </c>
      <c r="BP468" s="126">
        <f t="shared" si="1871"/>
        <v>0.07031755489</v>
      </c>
      <c r="BQ468" s="126">
        <f t="shared" si="1871"/>
        <v>0.07877038697</v>
      </c>
      <c r="BR468" s="126">
        <f t="shared" si="1871"/>
        <v>0.02968629982</v>
      </c>
      <c r="BS468" s="126">
        <f t="shared" si="1871"/>
        <v>0.03325487253</v>
      </c>
      <c r="BT468" s="126">
        <f t="shared" si="1871"/>
        <v>0.03725242127</v>
      </c>
      <c r="BU468" s="126">
        <f t="shared" si="1871"/>
        <v>0.04173051301</v>
      </c>
      <c r="BV468" s="126">
        <f t="shared" si="1871"/>
        <v>0.1057729409</v>
      </c>
      <c r="BW468" s="126">
        <f t="shared" si="1871"/>
        <v>0.05002258218</v>
      </c>
      <c r="BX468" s="126">
        <f t="shared" si="1871"/>
        <v>0.05603576748</v>
      </c>
      <c r="BY468" s="126">
        <f t="shared" si="1871"/>
        <v>0.02365688904</v>
      </c>
      <c r="BZ468" s="126">
        <f t="shared" si="1871"/>
        <v>0.02650066982</v>
      </c>
      <c r="CA468" s="126">
        <f t="shared" si="1871"/>
        <v>0.02968629982</v>
      </c>
      <c r="CB468" s="126">
        <f t="shared" si="1871"/>
        <v>0.01118791504</v>
      </c>
      <c r="CC468" s="126">
        <f t="shared" si="1871"/>
        <v>0.01253280775</v>
      </c>
      <c r="CD468" s="126">
        <f t="shared" si="1871"/>
        <v>0.01403936923</v>
      </c>
      <c r="CE468" s="126">
        <f t="shared" si="1871"/>
        <v>0.01572703358</v>
      </c>
      <c r="CF468" s="126">
        <f t="shared" si="1871"/>
        <v>0.1184878442</v>
      </c>
      <c r="CG468" s="126">
        <f t="shared" si="1871"/>
        <v>0.05603576748</v>
      </c>
      <c r="CH468" s="126">
        <f t="shared" si="1871"/>
        <v>0.06277179427</v>
      </c>
      <c r="CI468" s="126">
        <f t="shared" si="1871"/>
        <v>0.02650066982</v>
      </c>
      <c r="CJ468" s="126">
        <f t="shared" si="1871"/>
        <v>0.02968629982</v>
      </c>
      <c r="CK468" s="126">
        <f t="shared" si="1871"/>
        <v>0.03325487253</v>
      </c>
      <c r="CL468" s="126">
        <f t="shared" si="1871"/>
        <v>0.01253280775</v>
      </c>
      <c r="CM468" s="126">
        <f t="shared" si="1871"/>
        <v>0.01403936923</v>
      </c>
      <c r="CN468" s="126">
        <f t="shared" si="1871"/>
        <v>0.01572703358</v>
      </c>
      <c r="CO468" s="126">
        <f t="shared" si="1871"/>
        <v>0.01761757107</v>
      </c>
      <c r="CP468" s="126">
        <f t="shared" si="1871"/>
        <v>0.1327311986</v>
      </c>
      <c r="CQ468" s="126">
        <f t="shared" si="1871"/>
        <v>0.06277179427</v>
      </c>
      <c r="CR468" s="126">
        <f t="shared" si="1871"/>
        <v>0.07031755489</v>
      </c>
      <c r="CS468" s="126">
        <f t="shared" si="1871"/>
        <v>0.02968629982</v>
      </c>
      <c r="CT468" s="126">
        <f t="shared" si="1871"/>
        <v>0.03325487253</v>
      </c>
      <c r="CU468" s="126">
        <f t="shared" si="1871"/>
        <v>0.03725242127</v>
      </c>
      <c r="CV468" s="126">
        <f t="shared" si="1871"/>
        <v>0.01403936923</v>
      </c>
      <c r="CW468" s="126">
        <f t="shared" si="1871"/>
        <v>0.01572703358</v>
      </c>
      <c r="CX468" s="126">
        <f t="shared" si="1871"/>
        <v>0.01761757107</v>
      </c>
      <c r="CY468" s="126">
        <f t="shared" si="1871"/>
        <v>0.01973536897</v>
      </c>
      <c r="CZ468" s="126">
        <f t="shared" si="1871"/>
        <v>0.1486867382</v>
      </c>
      <c r="DA468" s="126">
        <f t="shared" si="1871"/>
        <v>0.07031755489</v>
      </c>
      <c r="DB468" s="126">
        <f t="shared" si="1871"/>
        <v>0.07877038697</v>
      </c>
      <c r="DC468" s="126">
        <f t="shared" si="1871"/>
        <v>0.03325487253</v>
      </c>
      <c r="DD468" s="126">
        <f t="shared" si="1871"/>
        <v>0.03725242127</v>
      </c>
      <c r="DE468" s="126">
        <f t="shared" si="1871"/>
        <v>0.04173051301</v>
      </c>
      <c r="DF468" s="126">
        <f t="shared" si="1871"/>
        <v>0.01572703358</v>
      </c>
      <c r="DG468" s="126">
        <f t="shared" si="1871"/>
        <v>0.01761757107</v>
      </c>
      <c r="DH468" s="126">
        <f t="shared" si="1871"/>
        <v>0.01973536897</v>
      </c>
      <c r="DI468" s="126">
        <f t="shared" si="1871"/>
        <v>0.02210774611</v>
      </c>
      <c r="DJ468" s="126">
        <f t="shared" ref="DJ468:DS468" si="1872">$A468*OFFSET($D468,0,DJ$3)</f>
        <v>0.5091623037</v>
      </c>
      <c r="DK468" s="126">
        <f t="shared" si="1872"/>
        <v>0.2407951689</v>
      </c>
      <c r="DL468" s="126">
        <f t="shared" si="1872"/>
        <v>0.2697410151</v>
      </c>
      <c r="DM468" s="126">
        <f t="shared" si="1872"/>
        <v>0.1138778597</v>
      </c>
      <c r="DN468" s="126">
        <f t="shared" si="1872"/>
        <v>0.1275670505</v>
      </c>
      <c r="DO468" s="126">
        <f t="shared" si="1872"/>
        <v>0.1429018109</v>
      </c>
      <c r="DP468" s="126">
        <f t="shared" si="1872"/>
        <v>0.05385559428</v>
      </c>
      <c r="DQ468" s="126">
        <f t="shared" si="1872"/>
        <v>0.06032954372</v>
      </c>
      <c r="DR468" s="126">
        <f t="shared" si="1872"/>
        <v>0.06758172283</v>
      </c>
      <c r="DS468" s="126">
        <f t="shared" si="1872"/>
        <v>0.07570568214</v>
      </c>
      <c r="DT468" s="126"/>
      <c r="DU468" s="126"/>
      <c r="DV468" s="126"/>
      <c r="DW468" s="126"/>
      <c r="DX468" s="126"/>
      <c r="DY468" s="126"/>
      <c r="DZ468" s="126"/>
      <c r="EA468" s="126"/>
      <c r="EB468" s="126"/>
      <c r="EC468" s="126"/>
      <c r="ED468" s="126"/>
      <c r="EE468" s="126"/>
      <c r="EF468" s="125">
        <f t="shared" ref="EF468:EO468" si="1873">D468*EF$3</f>
        <v>-0.002271078519</v>
      </c>
      <c r="EG468" s="125">
        <f t="shared" si="1873"/>
        <v>0.2094911193</v>
      </c>
      <c r="EH468" s="125">
        <f t="shared" si="1873"/>
        <v>0.3045113526</v>
      </c>
      <c r="EI468" s="125">
        <f t="shared" si="1873"/>
        <v>-0.07980262539</v>
      </c>
      <c r="EJ468" s="125">
        <f t="shared" si="1873"/>
        <v>0.1339738109</v>
      </c>
      <c r="EK468" s="125">
        <f t="shared" si="1873"/>
        <v>-0.06294952248</v>
      </c>
      <c r="EL468" s="125">
        <f t="shared" si="1873"/>
        <v>0.03608935206</v>
      </c>
      <c r="EM468" s="125">
        <f t="shared" si="1873"/>
        <v>-0.03602707346</v>
      </c>
      <c r="EN468" s="125">
        <f t="shared" si="1873"/>
        <v>-0.04506884215</v>
      </c>
      <c r="EO468" s="125">
        <f t="shared" si="1873"/>
        <v>0.05150186378</v>
      </c>
      <c r="EP468" s="127">
        <f t="shared" si="17"/>
        <v>0.5094483566</v>
      </c>
      <c r="EQ468" s="127">
        <v>-0.01993983432938118</v>
      </c>
      <c r="ER468" s="127">
        <f t="shared" si="18"/>
        <v>0.5091623037</v>
      </c>
      <c r="ES468" s="127">
        <f t="shared" si="19"/>
        <v>0.00000008182626328</v>
      </c>
      <c r="ET468" s="127">
        <f t="shared" si="20"/>
        <v>0.005748700947</v>
      </c>
    </row>
    <row r="469">
      <c r="A469" s="123">
        <f>'Yield Tabulations'!Z470</f>
        <v>0.4557823129</v>
      </c>
      <c r="B469" s="124">
        <f>'Yield Tabulations'!V470</f>
        <v>0.4979591837</v>
      </c>
      <c r="C469" s="124">
        <f>'Yield Tabulations'!W470</f>
        <v>0.3854875283</v>
      </c>
      <c r="D469" s="125">
        <f t="shared" si="11"/>
        <v>1</v>
      </c>
      <c r="E469" s="125">
        <f t="shared" ref="E469:M469" si="1874">POWER($B469,E$1)*POWER($C469,E$2)</f>
        <v>0.3854875283</v>
      </c>
      <c r="F469" s="125">
        <f t="shared" si="1874"/>
        <v>0.4979591837</v>
      </c>
      <c r="G469" s="125">
        <f t="shared" si="1874"/>
        <v>0.1486006345</v>
      </c>
      <c r="H469" s="125">
        <f t="shared" si="1874"/>
        <v>0.1919570549</v>
      </c>
      <c r="I469" s="125">
        <f t="shared" si="1874"/>
        <v>0.2479633486</v>
      </c>
      <c r="J469" s="125">
        <f t="shared" si="1874"/>
        <v>0.05728369131</v>
      </c>
      <c r="K469" s="125">
        <f t="shared" si="1874"/>
        <v>0.07399705065</v>
      </c>
      <c r="L469" s="125">
        <f t="shared" si="1874"/>
        <v>0.09558677837</v>
      </c>
      <c r="M469" s="125">
        <f t="shared" si="1874"/>
        <v>0.1234756267</v>
      </c>
      <c r="N469" s="126">
        <f t="shared" ref="N469:DI469" si="1875">OFFSET($D469,0,N$2)*OFFSET($D469,0,N$3)</f>
        <v>1</v>
      </c>
      <c r="O469" s="126">
        <f t="shared" si="1875"/>
        <v>0.3854875283</v>
      </c>
      <c r="P469" s="126">
        <f t="shared" si="1875"/>
        <v>0.4979591837</v>
      </c>
      <c r="Q469" s="126">
        <f t="shared" si="1875"/>
        <v>0.1486006345</v>
      </c>
      <c r="R469" s="126">
        <f t="shared" si="1875"/>
        <v>0.1919570549</v>
      </c>
      <c r="S469" s="126">
        <f t="shared" si="1875"/>
        <v>0.2479633486</v>
      </c>
      <c r="T469" s="126">
        <f t="shared" si="1875"/>
        <v>0.05728369131</v>
      </c>
      <c r="U469" s="126">
        <f t="shared" si="1875"/>
        <v>0.07399705065</v>
      </c>
      <c r="V469" s="126">
        <f t="shared" si="1875"/>
        <v>0.09558677837</v>
      </c>
      <c r="W469" s="126">
        <f t="shared" si="1875"/>
        <v>0.1234756267</v>
      </c>
      <c r="X469" s="126">
        <f t="shared" si="1875"/>
        <v>0.3854875283</v>
      </c>
      <c r="Y469" s="126">
        <f t="shared" si="1875"/>
        <v>0.1486006345</v>
      </c>
      <c r="Z469" s="126">
        <f t="shared" si="1875"/>
        <v>0.1919570549</v>
      </c>
      <c r="AA469" s="126">
        <f t="shared" si="1875"/>
        <v>0.05728369131</v>
      </c>
      <c r="AB469" s="126">
        <f t="shared" si="1875"/>
        <v>0.07399705065</v>
      </c>
      <c r="AC469" s="126">
        <f t="shared" si="1875"/>
        <v>0.09558677837</v>
      </c>
      <c r="AD469" s="126">
        <f t="shared" si="1875"/>
        <v>0.02208214858</v>
      </c>
      <c r="AE469" s="126">
        <f t="shared" si="1875"/>
        <v>0.02852494016</v>
      </c>
      <c r="AF469" s="126">
        <f t="shared" si="1875"/>
        <v>0.03684751094</v>
      </c>
      <c r="AG469" s="126">
        <f t="shared" si="1875"/>
        <v>0.04759831413</v>
      </c>
      <c r="AH469" s="126">
        <f t="shared" si="1875"/>
        <v>0.4979591837</v>
      </c>
      <c r="AI469" s="126">
        <f t="shared" si="1875"/>
        <v>0.1919570549</v>
      </c>
      <c r="AJ469" s="126">
        <f t="shared" si="1875"/>
        <v>0.2479633486</v>
      </c>
      <c r="AK469" s="126">
        <f t="shared" si="1875"/>
        <v>0.07399705065</v>
      </c>
      <c r="AL469" s="126">
        <f t="shared" si="1875"/>
        <v>0.09558677837</v>
      </c>
      <c r="AM469" s="126">
        <f t="shared" si="1875"/>
        <v>0.1234756267</v>
      </c>
      <c r="AN469" s="126">
        <f t="shared" si="1875"/>
        <v>0.02852494016</v>
      </c>
      <c r="AO469" s="126">
        <f t="shared" si="1875"/>
        <v>0.03684751094</v>
      </c>
      <c r="AP469" s="126">
        <f t="shared" si="1875"/>
        <v>0.04759831413</v>
      </c>
      <c r="AQ469" s="126">
        <f t="shared" si="1875"/>
        <v>0.06148582225</v>
      </c>
      <c r="AR469" s="126">
        <f t="shared" si="1875"/>
        <v>0.1486006345</v>
      </c>
      <c r="AS469" s="126">
        <f t="shared" si="1875"/>
        <v>0.05728369131</v>
      </c>
      <c r="AT469" s="126">
        <f t="shared" si="1875"/>
        <v>0.07399705065</v>
      </c>
      <c r="AU469" s="126">
        <f t="shared" si="1875"/>
        <v>0.02208214858</v>
      </c>
      <c r="AV469" s="126">
        <f t="shared" si="1875"/>
        <v>0.02852494016</v>
      </c>
      <c r="AW469" s="126">
        <f t="shared" si="1875"/>
        <v>0.03684751094</v>
      </c>
      <c r="AX469" s="126">
        <f t="shared" si="1875"/>
        <v>0.008512392875</v>
      </c>
      <c r="AY469" s="126">
        <f t="shared" si="1875"/>
        <v>0.01099600868</v>
      </c>
      <c r="AZ469" s="126">
        <f t="shared" si="1875"/>
        <v>0.01420425592</v>
      </c>
      <c r="BA469" s="126">
        <f t="shared" si="1875"/>
        <v>0.01834855647</v>
      </c>
      <c r="BB469" s="126">
        <f t="shared" si="1875"/>
        <v>0.1919570549</v>
      </c>
      <c r="BC469" s="126">
        <f t="shared" si="1875"/>
        <v>0.07399705065</v>
      </c>
      <c r="BD469" s="126">
        <f t="shared" si="1875"/>
        <v>0.09558677837</v>
      </c>
      <c r="BE469" s="126">
        <f t="shared" si="1875"/>
        <v>0.02852494016</v>
      </c>
      <c r="BF469" s="126">
        <f t="shared" si="1875"/>
        <v>0.03684751094</v>
      </c>
      <c r="BG469" s="126">
        <f t="shared" si="1875"/>
        <v>0.04759831413</v>
      </c>
      <c r="BH469" s="126">
        <f t="shared" si="1875"/>
        <v>0.01099600868</v>
      </c>
      <c r="BI469" s="126">
        <f t="shared" si="1875"/>
        <v>0.01420425592</v>
      </c>
      <c r="BJ469" s="126">
        <f t="shared" si="1875"/>
        <v>0.01834855647</v>
      </c>
      <c r="BK469" s="126">
        <f t="shared" si="1875"/>
        <v>0.02370201765</v>
      </c>
      <c r="BL469" s="126">
        <f t="shared" si="1875"/>
        <v>0.2479633486</v>
      </c>
      <c r="BM469" s="126">
        <f t="shared" si="1875"/>
        <v>0.09558677837</v>
      </c>
      <c r="BN469" s="126">
        <f t="shared" si="1875"/>
        <v>0.1234756267</v>
      </c>
      <c r="BO469" s="126">
        <f t="shared" si="1875"/>
        <v>0.03684751094</v>
      </c>
      <c r="BP469" s="126">
        <f t="shared" si="1875"/>
        <v>0.04759831413</v>
      </c>
      <c r="BQ469" s="126">
        <f t="shared" si="1875"/>
        <v>0.06148582225</v>
      </c>
      <c r="BR469" s="126">
        <f t="shared" si="1875"/>
        <v>0.01420425592</v>
      </c>
      <c r="BS469" s="126">
        <f t="shared" si="1875"/>
        <v>0.01834855647</v>
      </c>
      <c r="BT469" s="126">
        <f t="shared" si="1875"/>
        <v>0.02370201765</v>
      </c>
      <c r="BU469" s="126">
        <f t="shared" si="1875"/>
        <v>0.03061742986</v>
      </c>
      <c r="BV469" s="126">
        <f t="shared" si="1875"/>
        <v>0.05728369131</v>
      </c>
      <c r="BW469" s="126">
        <f t="shared" si="1875"/>
        <v>0.02208214858</v>
      </c>
      <c r="BX469" s="126">
        <f t="shared" si="1875"/>
        <v>0.02852494016</v>
      </c>
      <c r="BY469" s="126">
        <f t="shared" si="1875"/>
        <v>0.008512392875</v>
      </c>
      <c r="BZ469" s="126">
        <f t="shared" si="1875"/>
        <v>0.01099600868</v>
      </c>
      <c r="CA469" s="126">
        <f t="shared" si="1875"/>
        <v>0.01420425592</v>
      </c>
      <c r="CB469" s="126">
        <f t="shared" si="1875"/>
        <v>0.00328142129</v>
      </c>
      <c r="CC469" s="126">
        <f t="shared" si="1875"/>
        <v>0.004238824207</v>
      </c>
      <c r="CD469" s="126">
        <f t="shared" si="1875"/>
        <v>0.005475563505</v>
      </c>
      <c r="CE469" s="126">
        <f t="shared" si="1875"/>
        <v>0.007073139681</v>
      </c>
      <c r="CF469" s="126">
        <f t="shared" si="1875"/>
        <v>0.07399705065</v>
      </c>
      <c r="CG469" s="126">
        <f t="shared" si="1875"/>
        <v>0.02852494016</v>
      </c>
      <c r="CH469" s="126">
        <f t="shared" si="1875"/>
        <v>0.03684751094</v>
      </c>
      <c r="CI469" s="126">
        <f t="shared" si="1875"/>
        <v>0.01099600868</v>
      </c>
      <c r="CJ469" s="126">
        <f t="shared" si="1875"/>
        <v>0.01420425592</v>
      </c>
      <c r="CK469" s="126">
        <f t="shared" si="1875"/>
        <v>0.01834855647</v>
      </c>
      <c r="CL469" s="126">
        <f t="shared" si="1875"/>
        <v>0.004238824207</v>
      </c>
      <c r="CM469" s="126">
        <f t="shared" si="1875"/>
        <v>0.005475563505</v>
      </c>
      <c r="CN469" s="126">
        <f t="shared" si="1875"/>
        <v>0.007073139681</v>
      </c>
      <c r="CO469" s="126">
        <f t="shared" si="1875"/>
        <v>0.0091368322</v>
      </c>
      <c r="CP469" s="126">
        <f t="shared" si="1875"/>
        <v>0.09558677837</v>
      </c>
      <c r="CQ469" s="126">
        <f t="shared" si="1875"/>
        <v>0.03684751094</v>
      </c>
      <c r="CR469" s="126">
        <f t="shared" si="1875"/>
        <v>0.04759831413</v>
      </c>
      <c r="CS469" s="126">
        <f t="shared" si="1875"/>
        <v>0.01420425592</v>
      </c>
      <c r="CT469" s="126">
        <f t="shared" si="1875"/>
        <v>0.01834855647</v>
      </c>
      <c r="CU469" s="126">
        <f t="shared" si="1875"/>
        <v>0.02370201765</v>
      </c>
      <c r="CV469" s="126">
        <f t="shared" si="1875"/>
        <v>0.005475563505</v>
      </c>
      <c r="CW469" s="126">
        <f t="shared" si="1875"/>
        <v>0.007073139681</v>
      </c>
      <c r="CX469" s="126">
        <f t="shared" si="1875"/>
        <v>0.0091368322</v>
      </c>
      <c r="CY469" s="126">
        <f t="shared" si="1875"/>
        <v>0.01180263736</v>
      </c>
      <c r="CZ469" s="126">
        <f t="shared" si="1875"/>
        <v>0.1234756267</v>
      </c>
      <c r="DA469" s="126">
        <f t="shared" si="1875"/>
        <v>0.04759831413</v>
      </c>
      <c r="DB469" s="126">
        <f t="shared" si="1875"/>
        <v>0.06148582225</v>
      </c>
      <c r="DC469" s="126">
        <f t="shared" si="1875"/>
        <v>0.01834855647</v>
      </c>
      <c r="DD469" s="126">
        <f t="shared" si="1875"/>
        <v>0.02370201765</v>
      </c>
      <c r="DE469" s="126">
        <f t="shared" si="1875"/>
        <v>0.03061742986</v>
      </c>
      <c r="DF469" s="126">
        <f t="shared" si="1875"/>
        <v>0.007073139681</v>
      </c>
      <c r="DG469" s="126">
        <f t="shared" si="1875"/>
        <v>0.0091368322</v>
      </c>
      <c r="DH469" s="126">
        <f t="shared" si="1875"/>
        <v>0.01180263736</v>
      </c>
      <c r="DI469" s="126">
        <f t="shared" si="1875"/>
        <v>0.01524623038</v>
      </c>
      <c r="DJ469" s="126">
        <f t="shared" ref="DJ469:DS469" si="1876">$A469*OFFSET($D469,0,DJ$3)</f>
        <v>0.4557823129</v>
      </c>
      <c r="DK469" s="126">
        <f t="shared" si="1876"/>
        <v>0.1756983973</v>
      </c>
      <c r="DL469" s="126">
        <f t="shared" si="1876"/>
        <v>0.2269609885</v>
      </c>
      <c r="DM469" s="126">
        <f t="shared" si="1876"/>
        <v>0.0677295409</v>
      </c>
      <c r="DN469" s="126">
        <f t="shared" si="1876"/>
        <v>0.08749063048</v>
      </c>
      <c r="DO469" s="126">
        <f t="shared" si="1876"/>
        <v>0.1130173085</v>
      </c>
      <c r="DP469" s="126">
        <f t="shared" si="1876"/>
        <v>0.02610889332</v>
      </c>
      <c r="DQ469" s="126">
        <f t="shared" si="1876"/>
        <v>0.0337265469</v>
      </c>
      <c r="DR469" s="126">
        <f t="shared" si="1876"/>
        <v>0.04356676293</v>
      </c>
      <c r="DS469" s="126">
        <f t="shared" si="1876"/>
        <v>0.05627800671</v>
      </c>
      <c r="DT469" s="126"/>
      <c r="DU469" s="126"/>
      <c r="DV469" s="126"/>
      <c r="DW469" s="126"/>
      <c r="DX469" s="126"/>
      <c r="DY469" s="126"/>
      <c r="DZ469" s="126"/>
      <c r="EA469" s="126"/>
      <c r="EB469" s="126"/>
      <c r="EC469" s="126"/>
      <c r="ED469" s="126"/>
      <c r="EE469" s="126"/>
      <c r="EF469" s="125">
        <f t="shared" ref="EF469:EO469" si="1877">D469*EF$3</f>
        <v>-0.002271078519</v>
      </c>
      <c r="EG469" s="125">
        <f t="shared" si="1877"/>
        <v>0.1707593223</v>
      </c>
      <c r="EH469" s="125">
        <f t="shared" si="1877"/>
        <v>0.2862242921</v>
      </c>
      <c r="EI469" s="125">
        <f t="shared" si="1877"/>
        <v>-0.05302183939</v>
      </c>
      <c r="EJ469" s="125">
        <f t="shared" si="1877"/>
        <v>0.1026459262</v>
      </c>
      <c r="EK469" s="125">
        <f t="shared" si="1877"/>
        <v>-0.05561583259</v>
      </c>
      <c r="EL469" s="125">
        <f t="shared" si="1877"/>
        <v>0.01954499217</v>
      </c>
      <c r="EM469" s="125">
        <f t="shared" si="1877"/>
        <v>-0.02249933061</v>
      </c>
      <c r="EN469" s="125">
        <f t="shared" si="1877"/>
        <v>-0.03245646444</v>
      </c>
      <c r="EO469" s="125">
        <f t="shared" si="1877"/>
        <v>0.04276928111</v>
      </c>
      <c r="EP469" s="127">
        <f t="shared" si="17"/>
        <v>0.4560792683</v>
      </c>
      <c r="EQ469" s="127">
        <v>-0.01993983432938118</v>
      </c>
      <c r="ER469" s="127">
        <f t="shared" si="18"/>
        <v>0.4557823129</v>
      </c>
      <c r="ES469" s="127">
        <f t="shared" si="19"/>
        <v>0.00000008818249796</v>
      </c>
      <c r="ET469" s="127">
        <f t="shared" si="20"/>
        <v>0.0005035624647</v>
      </c>
    </row>
    <row r="470">
      <c r="A470" s="123">
        <f>'Yield Tabulations'!Z471</f>
        <v>0.4248447205</v>
      </c>
      <c r="B470" s="124">
        <f>'Yield Tabulations'!V471</f>
        <v>0.4490196078</v>
      </c>
      <c r="C470" s="124">
        <f>'Yield Tabulations'!W471</f>
        <v>0.3830508475</v>
      </c>
      <c r="D470" s="125">
        <f t="shared" si="11"/>
        <v>1</v>
      </c>
      <c r="E470" s="125">
        <f t="shared" ref="E470:M470" si="1878">POWER($B470,E$1)*POWER($C470,E$2)</f>
        <v>0.3830508475</v>
      </c>
      <c r="F470" s="125">
        <f t="shared" si="1878"/>
        <v>0.4490196078</v>
      </c>
      <c r="G470" s="125">
        <f t="shared" si="1878"/>
        <v>0.1467279517</v>
      </c>
      <c r="H470" s="125">
        <f t="shared" si="1878"/>
        <v>0.1719973413</v>
      </c>
      <c r="I470" s="125">
        <f t="shared" si="1878"/>
        <v>0.2016186082</v>
      </c>
      <c r="J470" s="125">
        <f t="shared" si="1878"/>
        <v>0.05620426626</v>
      </c>
      <c r="K470" s="125">
        <f t="shared" si="1878"/>
        <v>0.06588372735</v>
      </c>
      <c r="L470" s="125">
        <f t="shared" si="1878"/>
        <v>0.07723017874</v>
      </c>
      <c r="M470" s="125">
        <f t="shared" si="1878"/>
        <v>0.0905307084</v>
      </c>
      <c r="N470" s="126">
        <f t="shared" ref="N470:DI470" si="1879">OFFSET($D470,0,N$2)*OFFSET($D470,0,N$3)</f>
        <v>1</v>
      </c>
      <c r="O470" s="126">
        <f t="shared" si="1879"/>
        <v>0.3830508475</v>
      </c>
      <c r="P470" s="126">
        <f t="shared" si="1879"/>
        <v>0.4490196078</v>
      </c>
      <c r="Q470" s="126">
        <f t="shared" si="1879"/>
        <v>0.1467279517</v>
      </c>
      <c r="R470" s="126">
        <f t="shared" si="1879"/>
        <v>0.1719973413</v>
      </c>
      <c r="S470" s="126">
        <f t="shared" si="1879"/>
        <v>0.2016186082</v>
      </c>
      <c r="T470" s="126">
        <f t="shared" si="1879"/>
        <v>0.05620426626</v>
      </c>
      <c r="U470" s="126">
        <f t="shared" si="1879"/>
        <v>0.06588372735</v>
      </c>
      <c r="V470" s="126">
        <f t="shared" si="1879"/>
        <v>0.07723017874</v>
      </c>
      <c r="W470" s="126">
        <f t="shared" si="1879"/>
        <v>0.0905307084</v>
      </c>
      <c r="X470" s="126">
        <f t="shared" si="1879"/>
        <v>0.3830508475</v>
      </c>
      <c r="Y470" s="126">
        <f t="shared" si="1879"/>
        <v>0.1467279517</v>
      </c>
      <c r="Z470" s="126">
        <f t="shared" si="1879"/>
        <v>0.1719973413</v>
      </c>
      <c r="AA470" s="126">
        <f t="shared" si="1879"/>
        <v>0.05620426626</v>
      </c>
      <c r="AB470" s="126">
        <f t="shared" si="1879"/>
        <v>0.06588372735</v>
      </c>
      <c r="AC470" s="126">
        <f t="shared" si="1879"/>
        <v>0.07723017874</v>
      </c>
      <c r="AD470" s="126">
        <f t="shared" si="1879"/>
        <v>0.02152909182</v>
      </c>
      <c r="AE470" s="126">
        <f t="shared" si="1879"/>
        <v>0.02523681759</v>
      </c>
      <c r="AF470" s="126">
        <f t="shared" si="1879"/>
        <v>0.02958308542</v>
      </c>
      <c r="AG470" s="126">
        <f t="shared" si="1879"/>
        <v>0.03467786457</v>
      </c>
      <c r="AH470" s="126">
        <f t="shared" si="1879"/>
        <v>0.4490196078</v>
      </c>
      <c r="AI470" s="126">
        <f t="shared" si="1879"/>
        <v>0.1719973413</v>
      </c>
      <c r="AJ470" s="126">
        <f t="shared" si="1879"/>
        <v>0.2016186082</v>
      </c>
      <c r="AK470" s="126">
        <f t="shared" si="1879"/>
        <v>0.06588372735</v>
      </c>
      <c r="AL470" s="126">
        <f t="shared" si="1879"/>
        <v>0.07723017874</v>
      </c>
      <c r="AM470" s="126">
        <f t="shared" si="1879"/>
        <v>0.0905307084</v>
      </c>
      <c r="AN470" s="126">
        <f t="shared" si="1879"/>
        <v>0.02523681759</v>
      </c>
      <c r="AO470" s="126">
        <f t="shared" si="1879"/>
        <v>0.02958308542</v>
      </c>
      <c r="AP470" s="126">
        <f t="shared" si="1879"/>
        <v>0.03467786457</v>
      </c>
      <c r="AQ470" s="126">
        <f t="shared" si="1879"/>
        <v>0.04065006318</v>
      </c>
      <c r="AR470" s="126">
        <f t="shared" si="1879"/>
        <v>0.1467279517</v>
      </c>
      <c r="AS470" s="126">
        <f t="shared" si="1879"/>
        <v>0.05620426626</v>
      </c>
      <c r="AT470" s="126">
        <f t="shared" si="1879"/>
        <v>0.06588372735</v>
      </c>
      <c r="AU470" s="126">
        <f t="shared" si="1879"/>
        <v>0.02152909182</v>
      </c>
      <c r="AV470" s="126">
        <f t="shared" si="1879"/>
        <v>0.02523681759</v>
      </c>
      <c r="AW470" s="126">
        <f t="shared" si="1879"/>
        <v>0.02958308542</v>
      </c>
      <c r="AX470" s="126">
        <f t="shared" si="1879"/>
        <v>0.008246736867</v>
      </c>
      <c r="AY470" s="126">
        <f t="shared" si="1879"/>
        <v>0.009666984367</v>
      </c>
      <c r="AZ470" s="126">
        <f t="shared" si="1879"/>
        <v>0.01133182594</v>
      </c>
      <c r="BA470" s="126">
        <f t="shared" si="1879"/>
        <v>0.01328338541</v>
      </c>
      <c r="BB470" s="126">
        <f t="shared" si="1879"/>
        <v>0.1719973413</v>
      </c>
      <c r="BC470" s="126">
        <f t="shared" si="1879"/>
        <v>0.06588372735</v>
      </c>
      <c r="BD470" s="126">
        <f t="shared" si="1879"/>
        <v>0.07723017874</v>
      </c>
      <c r="BE470" s="126">
        <f t="shared" si="1879"/>
        <v>0.02523681759</v>
      </c>
      <c r="BF470" s="126">
        <f t="shared" si="1879"/>
        <v>0.02958308542</v>
      </c>
      <c r="BG470" s="126">
        <f t="shared" si="1879"/>
        <v>0.03467786457</v>
      </c>
      <c r="BH470" s="126">
        <f t="shared" si="1879"/>
        <v>0.009666984367</v>
      </c>
      <c r="BI470" s="126">
        <f t="shared" si="1879"/>
        <v>0.01133182594</v>
      </c>
      <c r="BJ470" s="126">
        <f t="shared" si="1879"/>
        <v>0.01328338541</v>
      </c>
      <c r="BK470" s="126">
        <f t="shared" si="1879"/>
        <v>0.01557104115</v>
      </c>
      <c r="BL470" s="126">
        <f t="shared" si="1879"/>
        <v>0.2016186082</v>
      </c>
      <c r="BM470" s="126">
        <f t="shared" si="1879"/>
        <v>0.07723017874</v>
      </c>
      <c r="BN470" s="126">
        <f t="shared" si="1879"/>
        <v>0.0905307084</v>
      </c>
      <c r="BO470" s="126">
        <f t="shared" si="1879"/>
        <v>0.02958308542</v>
      </c>
      <c r="BP470" s="126">
        <f t="shared" si="1879"/>
        <v>0.03467786457</v>
      </c>
      <c r="BQ470" s="126">
        <f t="shared" si="1879"/>
        <v>0.04065006318</v>
      </c>
      <c r="BR470" s="126">
        <f t="shared" si="1879"/>
        <v>0.01133182594</v>
      </c>
      <c r="BS470" s="126">
        <f t="shared" si="1879"/>
        <v>0.01328338541</v>
      </c>
      <c r="BT470" s="126">
        <f t="shared" si="1879"/>
        <v>0.01557104115</v>
      </c>
      <c r="BU470" s="126">
        <f t="shared" si="1879"/>
        <v>0.01825267543</v>
      </c>
      <c r="BV470" s="126">
        <f t="shared" si="1879"/>
        <v>0.05620426626</v>
      </c>
      <c r="BW470" s="126">
        <f t="shared" si="1879"/>
        <v>0.02152909182</v>
      </c>
      <c r="BX470" s="126">
        <f t="shared" si="1879"/>
        <v>0.02523681759</v>
      </c>
      <c r="BY470" s="126">
        <f t="shared" si="1879"/>
        <v>0.008246736867</v>
      </c>
      <c r="BZ470" s="126">
        <f t="shared" si="1879"/>
        <v>0.009666984367</v>
      </c>
      <c r="CA470" s="126">
        <f t="shared" si="1879"/>
        <v>0.01133182594</v>
      </c>
      <c r="CB470" s="126">
        <f t="shared" si="1879"/>
        <v>0.003158919546</v>
      </c>
      <c r="CC470" s="126">
        <f t="shared" si="1879"/>
        <v>0.003702946554</v>
      </c>
      <c r="CD470" s="126">
        <f t="shared" si="1879"/>
        <v>0.004340665529</v>
      </c>
      <c r="CE470" s="126">
        <f t="shared" si="1879"/>
        <v>0.00508821204</v>
      </c>
      <c r="CF470" s="126">
        <f t="shared" si="1879"/>
        <v>0.06588372735</v>
      </c>
      <c r="CG470" s="126">
        <f t="shared" si="1879"/>
        <v>0.02523681759</v>
      </c>
      <c r="CH470" s="126">
        <f t="shared" si="1879"/>
        <v>0.02958308542</v>
      </c>
      <c r="CI470" s="126">
        <f t="shared" si="1879"/>
        <v>0.009666984367</v>
      </c>
      <c r="CJ470" s="126">
        <f t="shared" si="1879"/>
        <v>0.01133182594</v>
      </c>
      <c r="CK470" s="126">
        <f t="shared" si="1879"/>
        <v>0.01328338541</v>
      </c>
      <c r="CL470" s="126">
        <f t="shared" si="1879"/>
        <v>0.003702946554</v>
      </c>
      <c r="CM470" s="126">
        <f t="shared" si="1879"/>
        <v>0.004340665529</v>
      </c>
      <c r="CN470" s="126">
        <f t="shared" si="1879"/>
        <v>0.00508821204</v>
      </c>
      <c r="CO470" s="126">
        <f t="shared" si="1879"/>
        <v>0.005964500509</v>
      </c>
      <c r="CP470" s="126">
        <f t="shared" si="1879"/>
        <v>0.07723017874</v>
      </c>
      <c r="CQ470" s="126">
        <f t="shared" si="1879"/>
        <v>0.02958308542</v>
      </c>
      <c r="CR470" s="126">
        <f t="shared" si="1879"/>
        <v>0.03467786457</v>
      </c>
      <c r="CS470" s="126">
        <f t="shared" si="1879"/>
        <v>0.01133182594</v>
      </c>
      <c r="CT470" s="126">
        <f t="shared" si="1879"/>
        <v>0.01328338541</v>
      </c>
      <c r="CU470" s="126">
        <f t="shared" si="1879"/>
        <v>0.01557104115</v>
      </c>
      <c r="CV470" s="126">
        <f t="shared" si="1879"/>
        <v>0.004340665529</v>
      </c>
      <c r="CW470" s="126">
        <f t="shared" si="1879"/>
        <v>0.00508821204</v>
      </c>
      <c r="CX470" s="126">
        <f t="shared" si="1879"/>
        <v>0.005964500509</v>
      </c>
      <c r="CY470" s="126">
        <f t="shared" si="1879"/>
        <v>0.006991702792</v>
      </c>
      <c r="CZ470" s="126">
        <f t="shared" si="1879"/>
        <v>0.0905307084</v>
      </c>
      <c r="DA470" s="126">
        <f t="shared" si="1879"/>
        <v>0.03467786457</v>
      </c>
      <c r="DB470" s="126">
        <f t="shared" si="1879"/>
        <v>0.04065006318</v>
      </c>
      <c r="DC470" s="126">
        <f t="shared" si="1879"/>
        <v>0.01328338541</v>
      </c>
      <c r="DD470" s="126">
        <f t="shared" si="1879"/>
        <v>0.01557104115</v>
      </c>
      <c r="DE470" s="126">
        <f t="shared" si="1879"/>
        <v>0.01825267543</v>
      </c>
      <c r="DF470" s="126">
        <f t="shared" si="1879"/>
        <v>0.00508821204</v>
      </c>
      <c r="DG470" s="126">
        <f t="shared" si="1879"/>
        <v>0.005964500509</v>
      </c>
      <c r="DH470" s="126">
        <f t="shared" si="1879"/>
        <v>0.006991702792</v>
      </c>
      <c r="DI470" s="126">
        <f t="shared" si="1879"/>
        <v>0.008195809163</v>
      </c>
      <c r="DJ470" s="126">
        <f t="shared" ref="DJ470:DS470" si="1880">$A470*OFFSET($D470,0,DJ$3)</f>
        <v>0.4248447205</v>
      </c>
      <c r="DK470" s="126">
        <f t="shared" si="1880"/>
        <v>0.1627371302</v>
      </c>
      <c r="DL470" s="126">
        <f t="shared" si="1880"/>
        <v>0.1907636098</v>
      </c>
      <c r="DM470" s="126">
        <f t="shared" si="1880"/>
        <v>0.06233659565</v>
      </c>
      <c r="DN470" s="126">
        <f t="shared" si="1880"/>
        <v>0.07307216239</v>
      </c>
      <c r="DO470" s="126">
        <f t="shared" si="1880"/>
        <v>0.08565660126</v>
      </c>
      <c r="DP470" s="126">
        <f t="shared" si="1880"/>
        <v>0.02387808579</v>
      </c>
      <c r="DQ470" s="126">
        <f t="shared" si="1880"/>
        <v>0.02799035373</v>
      </c>
      <c r="DR470" s="126">
        <f t="shared" si="1880"/>
        <v>0.0328108337</v>
      </c>
      <c r="DS470" s="126">
        <f t="shared" si="1880"/>
        <v>0.03846149351</v>
      </c>
      <c r="DT470" s="126"/>
      <c r="DU470" s="126"/>
      <c r="DV470" s="126"/>
      <c r="DW470" s="126"/>
      <c r="DX470" s="126"/>
      <c r="DY470" s="126"/>
      <c r="DZ470" s="126"/>
      <c r="EA470" s="126"/>
      <c r="EB470" s="126"/>
      <c r="EC470" s="126"/>
      <c r="ED470" s="126"/>
      <c r="EE470" s="126"/>
      <c r="EF470" s="125">
        <f t="shared" ref="EF470:EO470" si="1881">D470*EF$3</f>
        <v>-0.002271078519</v>
      </c>
      <c r="EG470" s="125">
        <f t="shared" si="1881"/>
        <v>0.1696799463</v>
      </c>
      <c r="EH470" s="125">
        <f t="shared" si="1881"/>
        <v>0.258094084</v>
      </c>
      <c r="EI470" s="125">
        <f t="shared" si="1881"/>
        <v>-0.0523536519</v>
      </c>
      <c r="EJ470" s="125">
        <f t="shared" si="1881"/>
        <v>0.09197279262</v>
      </c>
      <c r="EK470" s="125">
        <f t="shared" si="1881"/>
        <v>-0.04522114589</v>
      </c>
      <c r="EL470" s="125">
        <f t="shared" si="1881"/>
        <v>0.01917669618</v>
      </c>
      <c r="EM470" s="125">
        <f t="shared" si="1881"/>
        <v>-0.02003241684</v>
      </c>
      <c r="EN470" s="125">
        <f t="shared" si="1881"/>
        <v>-0.02622348606</v>
      </c>
      <c r="EO470" s="125">
        <f t="shared" si="1881"/>
        <v>0.03135787541</v>
      </c>
      <c r="EP470" s="127">
        <f t="shared" si="17"/>
        <v>0.4241796153</v>
      </c>
      <c r="EQ470" s="127">
        <v>-0.01993983432938118</v>
      </c>
      <c r="ER470" s="127">
        <f t="shared" si="18"/>
        <v>0.4248447205</v>
      </c>
      <c r="ES470" s="127">
        <f t="shared" si="19"/>
        <v>0.0000004423649011</v>
      </c>
      <c r="ET470" s="127">
        <f t="shared" si="20"/>
        <v>0.00007220572026</v>
      </c>
    </row>
    <row r="471">
      <c r="A471" s="123">
        <f>'Yield Tabulations'!Z472</f>
        <v>0.4051446945</v>
      </c>
      <c r="B471" s="124">
        <f>'Yield Tabulations'!V472</f>
        <v>0.3933161954</v>
      </c>
      <c r="C471" s="124">
        <f>'Yield Tabulations'!W472</f>
        <v>0.4248927039</v>
      </c>
      <c r="D471" s="125">
        <f t="shared" si="11"/>
        <v>1</v>
      </c>
      <c r="E471" s="125">
        <f t="shared" ref="E471:M471" si="1882">POWER($B471,E$1)*POWER($C471,E$2)</f>
        <v>0.4248927039</v>
      </c>
      <c r="F471" s="125">
        <f t="shared" si="1882"/>
        <v>0.3933161954</v>
      </c>
      <c r="G471" s="125">
        <f t="shared" si="1882"/>
        <v>0.1805338098</v>
      </c>
      <c r="H471" s="125">
        <f t="shared" si="1882"/>
        <v>0.1671171817</v>
      </c>
      <c r="I471" s="125">
        <f t="shared" si="1882"/>
        <v>0.1546976295</v>
      </c>
      <c r="J471" s="125">
        <f t="shared" si="1882"/>
        <v>0.07670749858</v>
      </c>
      <c r="K471" s="125">
        <f t="shared" si="1882"/>
        <v>0.07100687121</v>
      </c>
      <c r="L471" s="125">
        <f t="shared" si="1882"/>
        <v>0.0657298941</v>
      </c>
      <c r="M471" s="125">
        <f t="shared" si="1882"/>
        <v>0.06084508308</v>
      </c>
      <c r="N471" s="126">
        <f t="shared" ref="N471:DI471" si="1883">OFFSET($D471,0,N$2)*OFFSET($D471,0,N$3)</f>
        <v>1</v>
      </c>
      <c r="O471" s="126">
        <f t="shared" si="1883"/>
        <v>0.4248927039</v>
      </c>
      <c r="P471" s="126">
        <f t="shared" si="1883"/>
        <v>0.3933161954</v>
      </c>
      <c r="Q471" s="126">
        <f t="shared" si="1883"/>
        <v>0.1805338098</v>
      </c>
      <c r="R471" s="126">
        <f t="shared" si="1883"/>
        <v>0.1671171817</v>
      </c>
      <c r="S471" s="126">
        <f t="shared" si="1883"/>
        <v>0.1546976295</v>
      </c>
      <c r="T471" s="126">
        <f t="shared" si="1883"/>
        <v>0.07670749858</v>
      </c>
      <c r="U471" s="126">
        <f t="shared" si="1883"/>
        <v>0.07100687121</v>
      </c>
      <c r="V471" s="126">
        <f t="shared" si="1883"/>
        <v>0.0657298941</v>
      </c>
      <c r="W471" s="126">
        <f t="shared" si="1883"/>
        <v>0.06084508308</v>
      </c>
      <c r="X471" s="126">
        <f t="shared" si="1883"/>
        <v>0.4248927039</v>
      </c>
      <c r="Y471" s="126">
        <f t="shared" si="1883"/>
        <v>0.1805338098</v>
      </c>
      <c r="Z471" s="126">
        <f t="shared" si="1883"/>
        <v>0.1671171817</v>
      </c>
      <c r="AA471" s="126">
        <f t="shared" si="1883"/>
        <v>0.07670749858</v>
      </c>
      <c r="AB471" s="126">
        <f t="shared" si="1883"/>
        <v>0.07100687121</v>
      </c>
      <c r="AC471" s="126">
        <f t="shared" si="1883"/>
        <v>0.0657298941</v>
      </c>
      <c r="AD471" s="126">
        <f t="shared" si="1883"/>
        <v>0.03259245648</v>
      </c>
      <c r="AE471" s="126">
        <f t="shared" si="1883"/>
        <v>0.0301703015</v>
      </c>
      <c r="AF471" s="126">
        <f t="shared" si="1883"/>
        <v>0.02792815243</v>
      </c>
      <c r="AG471" s="126">
        <f t="shared" si="1883"/>
        <v>0.02585263187</v>
      </c>
      <c r="AH471" s="126">
        <f t="shared" si="1883"/>
        <v>0.3933161954</v>
      </c>
      <c r="AI471" s="126">
        <f t="shared" si="1883"/>
        <v>0.1671171817</v>
      </c>
      <c r="AJ471" s="126">
        <f t="shared" si="1883"/>
        <v>0.1546976295</v>
      </c>
      <c r="AK471" s="126">
        <f t="shared" si="1883"/>
        <v>0.07100687121</v>
      </c>
      <c r="AL471" s="126">
        <f t="shared" si="1883"/>
        <v>0.0657298941</v>
      </c>
      <c r="AM471" s="126">
        <f t="shared" si="1883"/>
        <v>0.06084508308</v>
      </c>
      <c r="AN471" s="126">
        <f t="shared" si="1883"/>
        <v>0.0301703015</v>
      </c>
      <c r="AO471" s="126">
        <f t="shared" si="1883"/>
        <v>0.02792815243</v>
      </c>
      <c r="AP471" s="126">
        <f t="shared" si="1883"/>
        <v>0.02585263187</v>
      </c>
      <c r="AQ471" s="126">
        <f t="shared" si="1883"/>
        <v>0.02393135659</v>
      </c>
      <c r="AR471" s="126">
        <f t="shared" si="1883"/>
        <v>0.1805338098</v>
      </c>
      <c r="AS471" s="126">
        <f t="shared" si="1883"/>
        <v>0.07670749858</v>
      </c>
      <c r="AT471" s="126">
        <f t="shared" si="1883"/>
        <v>0.07100687121</v>
      </c>
      <c r="AU471" s="126">
        <f t="shared" si="1883"/>
        <v>0.03259245648</v>
      </c>
      <c r="AV471" s="126">
        <f t="shared" si="1883"/>
        <v>0.0301703015</v>
      </c>
      <c r="AW471" s="126">
        <f t="shared" si="1883"/>
        <v>0.02792815243</v>
      </c>
      <c r="AX471" s="126">
        <f t="shared" si="1883"/>
        <v>0.01384829696</v>
      </c>
      <c r="AY471" s="126">
        <f t="shared" si="1883"/>
        <v>0.01281914098</v>
      </c>
      <c r="AZ471" s="126">
        <f t="shared" si="1883"/>
        <v>0.0118664682</v>
      </c>
      <c r="BA471" s="126">
        <f t="shared" si="1883"/>
        <v>0.01098459466</v>
      </c>
      <c r="BB471" s="126">
        <f t="shared" si="1883"/>
        <v>0.1671171817</v>
      </c>
      <c r="BC471" s="126">
        <f t="shared" si="1883"/>
        <v>0.07100687121</v>
      </c>
      <c r="BD471" s="126">
        <f t="shared" si="1883"/>
        <v>0.0657298941</v>
      </c>
      <c r="BE471" s="126">
        <f t="shared" si="1883"/>
        <v>0.0301703015</v>
      </c>
      <c r="BF471" s="126">
        <f t="shared" si="1883"/>
        <v>0.02792815243</v>
      </c>
      <c r="BG471" s="126">
        <f t="shared" si="1883"/>
        <v>0.02585263187</v>
      </c>
      <c r="BH471" s="126">
        <f t="shared" si="1883"/>
        <v>0.01281914098</v>
      </c>
      <c r="BI471" s="126">
        <f t="shared" si="1883"/>
        <v>0.0118664682</v>
      </c>
      <c r="BJ471" s="126">
        <f t="shared" si="1883"/>
        <v>0.01098459466</v>
      </c>
      <c r="BK471" s="126">
        <f t="shared" si="1883"/>
        <v>0.01016825881</v>
      </c>
      <c r="BL471" s="126">
        <f t="shared" si="1883"/>
        <v>0.1546976295</v>
      </c>
      <c r="BM471" s="126">
        <f t="shared" si="1883"/>
        <v>0.0657298941</v>
      </c>
      <c r="BN471" s="126">
        <f t="shared" si="1883"/>
        <v>0.06084508308</v>
      </c>
      <c r="BO471" s="126">
        <f t="shared" si="1883"/>
        <v>0.02792815243</v>
      </c>
      <c r="BP471" s="126">
        <f t="shared" si="1883"/>
        <v>0.02585263187</v>
      </c>
      <c r="BQ471" s="126">
        <f t="shared" si="1883"/>
        <v>0.02393135659</v>
      </c>
      <c r="BR471" s="126">
        <f t="shared" si="1883"/>
        <v>0.0118664682</v>
      </c>
      <c r="BS471" s="126">
        <f t="shared" si="1883"/>
        <v>0.01098459466</v>
      </c>
      <c r="BT471" s="126">
        <f t="shared" si="1883"/>
        <v>0.01016825881</v>
      </c>
      <c r="BU471" s="126">
        <f t="shared" si="1883"/>
        <v>0.009412590123</v>
      </c>
      <c r="BV471" s="126">
        <f t="shared" si="1883"/>
        <v>0.07670749858</v>
      </c>
      <c r="BW471" s="126">
        <f t="shared" si="1883"/>
        <v>0.03259245648</v>
      </c>
      <c r="BX471" s="126">
        <f t="shared" si="1883"/>
        <v>0.0301703015</v>
      </c>
      <c r="BY471" s="126">
        <f t="shared" si="1883"/>
        <v>0.01384829696</v>
      </c>
      <c r="BZ471" s="126">
        <f t="shared" si="1883"/>
        <v>0.01281914098</v>
      </c>
      <c r="CA471" s="126">
        <f t="shared" si="1883"/>
        <v>0.0118664682</v>
      </c>
      <c r="CB471" s="126">
        <f t="shared" si="1883"/>
        <v>0.005884040339</v>
      </c>
      <c r="CC471" s="126">
        <f t="shared" si="1883"/>
        <v>0.005446759472</v>
      </c>
      <c r="CD471" s="126">
        <f t="shared" si="1883"/>
        <v>0.005041975758</v>
      </c>
      <c r="CE471" s="126">
        <f t="shared" si="1883"/>
        <v>0.004667274124</v>
      </c>
      <c r="CF471" s="126">
        <f t="shared" si="1883"/>
        <v>0.07100687121</v>
      </c>
      <c r="CG471" s="126">
        <f t="shared" si="1883"/>
        <v>0.0301703015</v>
      </c>
      <c r="CH471" s="126">
        <f t="shared" si="1883"/>
        <v>0.02792815243</v>
      </c>
      <c r="CI471" s="126">
        <f t="shared" si="1883"/>
        <v>0.01281914098</v>
      </c>
      <c r="CJ471" s="126">
        <f t="shared" si="1883"/>
        <v>0.0118664682</v>
      </c>
      <c r="CK471" s="126">
        <f t="shared" si="1883"/>
        <v>0.01098459466</v>
      </c>
      <c r="CL471" s="126">
        <f t="shared" si="1883"/>
        <v>0.005446759472</v>
      </c>
      <c r="CM471" s="126">
        <f t="shared" si="1883"/>
        <v>0.005041975758</v>
      </c>
      <c r="CN471" s="126">
        <f t="shared" si="1883"/>
        <v>0.004667274124</v>
      </c>
      <c r="CO471" s="126">
        <f t="shared" si="1883"/>
        <v>0.004320418978</v>
      </c>
      <c r="CP471" s="126">
        <f t="shared" si="1883"/>
        <v>0.0657298941</v>
      </c>
      <c r="CQ471" s="126">
        <f t="shared" si="1883"/>
        <v>0.02792815243</v>
      </c>
      <c r="CR471" s="126">
        <f t="shared" si="1883"/>
        <v>0.02585263187</v>
      </c>
      <c r="CS471" s="126">
        <f t="shared" si="1883"/>
        <v>0.0118664682</v>
      </c>
      <c r="CT471" s="126">
        <f t="shared" si="1883"/>
        <v>0.01098459466</v>
      </c>
      <c r="CU471" s="126">
        <f t="shared" si="1883"/>
        <v>0.01016825881</v>
      </c>
      <c r="CV471" s="126">
        <f t="shared" si="1883"/>
        <v>0.005041975758</v>
      </c>
      <c r="CW471" s="126">
        <f t="shared" si="1883"/>
        <v>0.004667274124</v>
      </c>
      <c r="CX471" s="126">
        <f t="shared" si="1883"/>
        <v>0.004320418978</v>
      </c>
      <c r="CY471" s="126">
        <f t="shared" si="1883"/>
        <v>0.003999340868</v>
      </c>
      <c r="CZ471" s="126">
        <f t="shared" si="1883"/>
        <v>0.06084508308</v>
      </c>
      <c r="DA471" s="126">
        <f t="shared" si="1883"/>
        <v>0.02585263187</v>
      </c>
      <c r="DB471" s="126">
        <f t="shared" si="1883"/>
        <v>0.02393135659</v>
      </c>
      <c r="DC471" s="126">
        <f t="shared" si="1883"/>
        <v>0.01098459466</v>
      </c>
      <c r="DD471" s="126">
        <f t="shared" si="1883"/>
        <v>0.01016825881</v>
      </c>
      <c r="DE471" s="126">
        <f t="shared" si="1883"/>
        <v>0.009412590123</v>
      </c>
      <c r="DF471" s="126">
        <f t="shared" si="1883"/>
        <v>0.004667274124</v>
      </c>
      <c r="DG471" s="126">
        <f t="shared" si="1883"/>
        <v>0.004320418978</v>
      </c>
      <c r="DH471" s="126">
        <f t="shared" si="1883"/>
        <v>0.003999340868</v>
      </c>
      <c r="DI471" s="126">
        <f t="shared" si="1883"/>
        <v>0.003702124136</v>
      </c>
      <c r="DJ471" s="126">
        <f t="shared" ref="DJ471:DS471" si="1884">$A471*OFFSET($D471,0,DJ$3)</f>
        <v>0.4051446945</v>
      </c>
      <c r="DK471" s="126">
        <f t="shared" si="1884"/>
        <v>0.1721430247</v>
      </c>
      <c r="DL471" s="126">
        <f t="shared" si="1884"/>
        <v>0.1593499698</v>
      </c>
      <c r="DM471" s="126">
        <f t="shared" si="1884"/>
        <v>0.07314231522</v>
      </c>
      <c r="DN471" s="126">
        <f t="shared" si="1884"/>
        <v>0.06770663954</v>
      </c>
      <c r="DO471" s="126">
        <f t="shared" si="1884"/>
        <v>0.06267492387</v>
      </c>
      <c r="DP471" s="126">
        <f t="shared" si="1884"/>
        <v>0.03107763608</v>
      </c>
      <c r="DQ471" s="126">
        <f t="shared" si="1884"/>
        <v>0.02876805714</v>
      </c>
      <c r="DR471" s="126">
        <f t="shared" si="1884"/>
        <v>0.02663011787</v>
      </c>
      <c r="DS471" s="126">
        <f t="shared" si="1884"/>
        <v>0.0246510626</v>
      </c>
      <c r="DT471" s="126"/>
      <c r="DU471" s="126"/>
      <c r="DV471" s="126"/>
      <c r="DW471" s="126"/>
      <c r="DX471" s="126"/>
      <c r="DY471" s="126"/>
      <c r="DZ471" s="126"/>
      <c r="EA471" s="126"/>
      <c r="EB471" s="126"/>
      <c r="EC471" s="126"/>
      <c r="ED471" s="126"/>
      <c r="EE471" s="126"/>
      <c r="EF471" s="125">
        <f t="shared" ref="EF471:EO471" si="1885">D471*EF$3</f>
        <v>-0.002271078519</v>
      </c>
      <c r="EG471" s="125">
        <f t="shared" si="1885"/>
        <v>0.1882146239</v>
      </c>
      <c r="EH471" s="125">
        <f t="shared" si="1885"/>
        <v>0.2260760586</v>
      </c>
      <c r="EI471" s="125">
        <f t="shared" si="1885"/>
        <v>-0.06441583981</v>
      </c>
      <c r="EJ471" s="125">
        <f t="shared" si="1885"/>
        <v>0.08936320632</v>
      </c>
      <c r="EK471" s="125">
        <f t="shared" si="1885"/>
        <v>-0.03469721439</v>
      </c>
      <c r="EL471" s="125">
        <f t="shared" si="1885"/>
        <v>0.02617232628</v>
      </c>
      <c r="EM471" s="125">
        <f t="shared" si="1885"/>
        <v>-0.02159014524</v>
      </c>
      <c r="EN471" s="125">
        <f t="shared" si="1885"/>
        <v>-0.02231856756</v>
      </c>
      <c r="EO471" s="125">
        <f t="shared" si="1885"/>
        <v>0.02107541815</v>
      </c>
      <c r="EP471" s="127">
        <f t="shared" si="17"/>
        <v>0.4056087877</v>
      </c>
      <c r="EQ471" s="127">
        <v>-0.01993983432938118</v>
      </c>
      <c r="ER471" s="127">
        <f t="shared" si="18"/>
        <v>0.4051446945</v>
      </c>
      <c r="ES471" s="127">
        <f t="shared" si="19"/>
        <v>0.000000215382468</v>
      </c>
      <c r="ET471" s="127">
        <f t="shared" si="20"/>
        <v>0.0007950945439</v>
      </c>
    </row>
    <row r="472">
      <c r="A472" s="123">
        <f>'Yield Tabulations'!Z473</f>
        <v>0.6561954625</v>
      </c>
      <c r="B472" s="124">
        <f>'Yield Tabulations'!V473</f>
        <v>0.7396907216</v>
      </c>
      <c r="C472" s="124">
        <f>'Yield Tabulations'!W473</f>
        <v>0.4810810811</v>
      </c>
      <c r="D472" s="125">
        <f t="shared" si="11"/>
        <v>1</v>
      </c>
      <c r="E472" s="125">
        <f t="shared" ref="E472:M472" si="1886">POWER($B472,E$1)*POWER($C472,E$2)</f>
        <v>0.4810810811</v>
      </c>
      <c r="F472" s="125">
        <f t="shared" si="1886"/>
        <v>0.7396907216</v>
      </c>
      <c r="G472" s="125">
        <f t="shared" si="1886"/>
        <v>0.2314390066</v>
      </c>
      <c r="H472" s="125">
        <f t="shared" si="1886"/>
        <v>0.355851212</v>
      </c>
      <c r="I472" s="125">
        <f t="shared" si="1886"/>
        <v>0.5471423637</v>
      </c>
      <c r="J472" s="125">
        <f t="shared" si="1886"/>
        <v>0.1113409275</v>
      </c>
      <c r="K472" s="125">
        <f t="shared" si="1886"/>
        <v>0.1711932858</v>
      </c>
      <c r="L472" s="125">
        <f t="shared" si="1886"/>
        <v>0.2632198398</v>
      </c>
      <c r="M472" s="125">
        <f t="shared" si="1886"/>
        <v>0.4047161298</v>
      </c>
      <c r="N472" s="126">
        <f t="shared" ref="N472:DI472" si="1887">OFFSET($D472,0,N$2)*OFFSET($D472,0,N$3)</f>
        <v>1</v>
      </c>
      <c r="O472" s="126">
        <f t="shared" si="1887"/>
        <v>0.4810810811</v>
      </c>
      <c r="P472" s="126">
        <f t="shared" si="1887"/>
        <v>0.7396907216</v>
      </c>
      <c r="Q472" s="126">
        <f t="shared" si="1887"/>
        <v>0.2314390066</v>
      </c>
      <c r="R472" s="126">
        <f t="shared" si="1887"/>
        <v>0.355851212</v>
      </c>
      <c r="S472" s="126">
        <f t="shared" si="1887"/>
        <v>0.5471423637</v>
      </c>
      <c r="T472" s="126">
        <f t="shared" si="1887"/>
        <v>0.1113409275</v>
      </c>
      <c r="U472" s="126">
        <f t="shared" si="1887"/>
        <v>0.1711932858</v>
      </c>
      <c r="V472" s="126">
        <f t="shared" si="1887"/>
        <v>0.2632198398</v>
      </c>
      <c r="W472" s="126">
        <f t="shared" si="1887"/>
        <v>0.4047161298</v>
      </c>
      <c r="X472" s="126">
        <f t="shared" si="1887"/>
        <v>0.4810810811</v>
      </c>
      <c r="Y472" s="126">
        <f t="shared" si="1887"/>
        <v>0.2314390066</v>
      </c>
      <c r="Z472" s="126">
        <f t="shared" si="1887"/>
        <v>0.355851212</v>
      </c>
      <c r="AA472" s="126">
        <f t="shared" si="1887"/>
        <v>0.1113409275</v>
      </c>
      <c r="AB472" s="126">
        <f t="shared" si="1887"/>
        <v>0.1711932858</v>
      </c>
      <c r="AC472" s="126">
        <f t="shared" si="1887"/>
        <v>0.2632198398</v>
      </c>
      <c r="AD472" s="126">
        <f t="shared" si="1887"/>
        <v>0.05356401376</v>
      </c>
      <c r="AE472" s="126">
        <f t="shared" si="1887"/>
        <v>0.082357851</v>
      </c>
      <c r="AF472" s="126">
        <f t="shared" si="1887"/>
        <v>0.1266300851</v>
      </c>
      <c r="AG472" s="126">
        <f t="shared" si="1887"/>
        <v>0.1947012733</v>
      </c>
      <c r="AH472" s="126">
        <f t="shared" si="1887"/>
        <v>0.7396907216</v>
      </c>
      <c r="AI472" s="126">
        <f t="shared" si="1887"/>
        <v>0.355851212</v>
      </c>
      <c r="AJ472" s="126">
        <f t="shared" si="1887"/>
        <v>0.5471423637</v>
      </c>
      <c r="AK472" s="126">
        <f t="shared" si="1887"/>
        <v>0.1711932858</v>
      </c>
      <c r="AL472" s="126">
        <f t="shared" si="1887"/>
        <v>0.2632198398</v>
      </c>
      <c r="AM472" s="126">
        <f t="shared" si="1887"/>
        <v>0.4047161298</v>
      </c>
      <c r="AN472" s="126">
        <f t="shared" si="1887"/>
        <v>0.082357851</v>
      </c>
      <c r="AO472" s="126">
        <f t="shared" si="1887"/>
        <v>0.1266300851</v>
      </c>
      <c r="AP472" s="126">
        <f t="shared" si="1887"/>
        <v>0.1947012733</v>
      </c>
      <c r="AQ472" s="126">
        <f t="shared" si="1887"/>
        <v>0.2993647661</v>
      </c>
      <c r="AR472" s="126">
        <f t="shared" si="1887"/>
        <v>0.2314390066</v>
      </c>
      <c r="AS472" s="126">
        <f t="shared" si="1887"/>
        <v>0.1113409275</v>
      </c>
      <c r="AT472" s="126">
        <f t="shared" si="1887"/>
        <v>0.1711932858</v>
      </c>
      <c r="AU472" s="126">
        <f t="shared" si="1887"/>
        <v>0.05356401376</v>
      </c>
      <c r="AV472" s="126">
        <f t="shared" si="1887"/>
        <v>0.082357851</v>
      </c>
      <c r="AW472" s="126">
        <f t="shared" si="1887"/>
        <v>0.1266300851</v>
      </c>
      <c r="AX472" s="126">
        <f t="shared" si="1887"/>
        <v>0.02576863365</v>
      </c>
      <c r="AY472" s="126">
        <f t="shared" si="1887"/>
        <v>0.039620804</v>
      </c>
      <c r="AZ472" s="126">
        <f t="shared" si="1887"/>
        <v>0.06091933824</v>
      </c>
      <c r="BA472" s="126">
        <f t="shared" si="1887"/>
        <v>0.09366709904</v>
      </c>
      <c r="BB472" s="126">
        <f t="shared" si="1887"/>
        <v>0.355851212</v>
      </c>
      <c r="BC472" s="126">
        <f t="shared" si="1887"/>
        <v>0.1711932858</v>
      </c>
      <c r="BD472" s="126">
        <f t="shared" si="1887"/>
        <v>0.2632198398</v>
      </c>
      <c r="BE472" s="126">
        <f t="shared" si="1887"/>
        <v>0.082357851</v>
      </c>
      <c r="BF472" s="126">
        <f t="shared" si="1887"/>
        <v>0.1266300851</v>
      </c>
      <c r="BG472" s="126">
        <f t="shared" si="1887"/>
        <v>0.1947012733</v>
      </c>
      <c r="BH472" s="126">
        <f t="shared" si="1887"/>
        <v>0.039620804</v>
      </c>
      <c r="BI472" s="126">
        <f t="shared" si="1887"/>
        <v>0.06091933824</v>
      </c>
      <c r="BJ472" s="126">
        <f t="shared" si="1887"/>
        <v>0.09366709904</v>
      </c>
      <c r="BK472" s="126">
        <f t="shared" si="1887"/>
        <v>0.1440187253</v>
      </c>
      <c r="BL472" s="126">
        <f t="shared" si="1887"/>
        <v>0.5471423637</v>
      </c>
      <c r="BM472" s="126">
        <f t="shared" si="1887"/>
        <v>0.2632198398</v>
      </c>
      <c r="BN472" s="126">
        <f t="shared" si="1887"/>
        <v>0.4047161298</v>
      </c>
      <c r="BO472" s="126">
        <f t="shared" si="1887"/>
        <v>0.1266300851</v>
      </c>
      <c r="BP472" s="126">
        <f t="shared" si="1887"/>
        <v>0.1947012733</v>
      </c>
      <c r="BQ472" s="126">
        <f t="shared" si="1887"/>
        <v>0.2993647661</v>
      </c>
      <c r="BR472" s="126">
        <f t="shared" si="1887"/>
        <v>0.06091933824</v>
      </c>
      <c r="BS472" s="126">
        <f t="shared" si="1887"/>
        <v>0.09366709904</v>
      </c>
      <c r="BT472" s="126">
        <f t="shared" si="1887"/>
        <v>0.1440187253</v>
      </c>
      <c r="BU472" s="126">
        <f t="shared" si="1887"/>
        <v>0.2214373399</v>
      </c>
      <c r="BV472" s="126">
        <f t="shared" si="1887"/>
        <v>0.1113409275</v>
      </c>
      <c r="BW472" s="126">
        <f t="shared" si="1887"/>
        <v>0.05356401376</v>
      </c>
      <c r="BX472" s="126">
        <f t="shared" si="1887"/>
        <v>0.082357851</v>
      </c>
      <c r="BY472" s="126">
        <f t="shared" si="1887"/>
        <v>0.02576863365</v>
      </c>
      <c r="BZ472" s="126">
        <f t="shared" si="1887"/>
        <v>0.039620804</v>
      </c>
      <c r="CA472" s="126">
        <f t="shared" si="1887"/>
        <v>0.06091933824</v>
      </c>
      <c r="CB472" s="126">
        <f t="shared" si="1887"/>
        <v>0.01239680213</v>
      </c>
      <c r="CC472" s="126">
        <f t="shared" si="1887"/>
        <v>0.01906081922</v>
      </c>
      <c r="CD472" s="126">
        <f t="shared" si="1887"/>
        <v>0.0293071411</v>
      </c>
      <c r="CE472" s="126">
        <f t="shared" si="1887"/>
        <v>0.04506146927</v>
      </c>
      <c r="CF472" s="126">
        <f t="shared" si="1887"/>
        <v>0.1711932858</v>
      </c>
      <c r="CG472" s="126">
        <f t="shared" si="1887"/>
        <v>0.082357851</v>
      </c>
      <c r="CH472" s="126">
        <f t="shared" si="1887"/>
        <v>0.1266300851</v>
      </c>
      <c r="CI472" s="126">
        <f t="shared" si="1887"/>
        <v>0.039620804</v>
      </c>
      <c r="CJ472" s="126">
        <f t="shared" si="1887"/>
        <v>0.06091933824</v>
      </c>
      <c r="CK472" s="126">
        <f t="shared" si="1887"/>
        <v>0.09366709904</v>
      </c>
      <c r="CL472" s="126">
        <f t="shared" si="1887"/>
        <v>0.01906081922</v>
      </c>
      <c r="CM472" s="126">
        <f t="shared" si="1887"/>
        <v>0.0293071411</v>
      </c>
      <c r="CN472" s="126">
        <f t="shared" si="1887"/>
        <v>0.04506146927</v>
      </c>
      <c r="CO472" s="126">
        <f t="shared" si="1887"/>
        <v>0.06928468408</v>
      </c>
      <c r="CP472" s="126">
        <f t="shared" si="1887"/>
        <v>0.2632198398</v>
      </c>
      <c r="CQ472" s="126">
        <f t="shared" si="1887"/>
        <v>0.1266300851</v>
      </c>
      <c r="CR472" s="126">
        <f t="shared" si="1887"/>
        <v>0.1947012733</v>
      </c>
      <c r="CS472" s="126">
        <f t="shared" si="1887"/>
        <v>0.06091933824</v>
      </c>
      <c r="CT472" s="126">
        <f t="shared" si="1887"/>
        <v>0.09366709904</v>
      </c>
      <c r="CU472" s="126">
        <f t="shared" si="1887"/>
        <v>0.1440187253</v>
      </c>
      <c r="CV472" s="126">
        <f t="shared" si="1887"/>
        <v>0.0293071411</v>
      </c>
      <c r="CW472" s="126">
        <f t="shared" si="1887"/>
        <v>0.04506146927</v>
      </c>
      <c r="CX472" s="126">
        <f t="shared" si="1887"/>
        <v>0.06928468408</v>
      </c>
      <c r="CY472" s="126">
        <f t="shared" si="1887"/>
        <v>0.1065293149</v>
      </c>
      <c r="CZ472" s="126">
        <f t="shared" si="1887"/>
        <v>0.4047161298</v>
      </c>
      <c r="DA472" s="126">
        <f t="shared" si="1887"/>
        <v>0.1947012733</v>
      </c>
      <c r="DB472" s="126">
        <f t="shared" si="1887"/>
        <v>0.2993647661</v>
      </c>
      <c r="DC472" s="126">
        <f t="shared" si="1887"/>
        <v>0.09366709904</v>
      </c>
      <c r="DD472" s="126">
        <f t="shared" si="1887"/>
        <v>0.1440187253</v>
      </c>
      <c r="DE472" s="126">
        <f t="shared" si="1887"/>
        <v>0.2214373399</v>
      </c>
      <c r="DF472" s="126">
        <f t="shared" si="1887"/>
        <v>0.04506146927</v>
      </c>
      <c r="DG472" s="126">
        <f t="shared" si="1887"/>
        <v>0.06928468408</v>
      </c>
      <c r="DH472" s="126">
        <f t="shared" si="1887"/>
        <v>0.1065293149</v>
      </c>
      <c r="DI472" s="126">
        <f t="shared" si="1887"/>
        <v>0.1637951458</v>
      </c>
      <c r="DJ472" s="126">
        <f t="shared" ref="DJ472:DS472" si="1888">$A472*OFFSET($D472,0,DJ$3)</f>
        <v>0.6561954625</v>
      </c>
      <c r="DK472" s="126">
        <f t="shared" si="1888"/>
        <v>0.3156832225</v>
      </c>
      <c r="DL472" s="126">
        <f t="shared" si="1888"/>
        <v>0.4853816952</v>
      </c>
      <c r="DM472" s="126">
        <f t="shared" si="1888"/>
        <v>0.151869226</v>
      </c>
      <c r="DN472" s="126">
        <f t="shared" si="1888"/>
        <v>0.2335079507</v>
      </c>
      <c r="DO472" s="126">
        <f t="shared" si="1888"/>
        <v>0.3590323364</v>
      </c>
      <c r="DP472" s="126">
        <f t="shared" si="1888"/>
        <v>0.07306141141</v>
      </c>
      <c r="DQ472" s="126">
        <f t="shared" si="1888"/>
        <v>0.1123362573</v>
      </c>
      <c r="DR472" s="126">
        <f t="shared" si="1888"/>
        <v>0.1727236645</v>
      </c>
      <c r="DS472" s="126">
        <f t="shared" si="1888"/>
        <v>0.265572888</v>
      </c>
      <c r="DT472" s="126"/>
      <c r="DU472" s="126"/>
      <c r="DV472" s="126"/>
      <c r="DW472" s="126"/>
      <c r="DX472" s="126"/>
      <c r="DY472" s="126"/>
      <c r="DZ472" s="126"/>
      <c r="EA472" s="126"/>
      <c r="EB472" s="126"/>
      <c r="EC472" s="126"/>
      <c r="ED472" s="126"/>
      <c r="EE472" s="126"/>
      <c r="EF472" s="125">
        <f t="shared" ref="EF472:EO472" si="1889">D472*EF$3</f>
        <v>-0.002271078519</v>
      </c>
      <c r="EG472" s="125">
        <f t="shared" si="1889"/>
        <v>0.2131043765</v>
      </c>
      <c r="EH472" s="125">
        <f t="shared" si="1889"/>
        <v>0.4251702953</v>
      </c>
      <c r="EI472" s="125">
        <f t="shared" si="1889"/>
        <v>-0.08257920214</v>
      </c>
      <c r="EJ472" s="125">
        <f t="shared" si="1889"/>
        <v>0.1902856723</v>
      </c>
      <c r="EK472" s="125">
        <f t="shared" si="1889"/>
        <v>-0.1227188545</v>
      </c>
      <c r="EL472" s="125">
        <f t="shared" si="1889"/>
        <v>0.03798912931</v>
      </c>
      <c r="EM472" s="125">
        <f t="shared" si="1889"/>
        <v>-0.05205253859</v>
      </c>
      <c r="EN472" s="125">
        <f t="shared" si="1889"/>
        <v>-0.08937622459</v>
      </c>
      <c r="EO472" s="125">
        <f t="shared" si="1889"/>
        <v>0.1401848964</v>
      </c>
      <c r="EP472" s="127">
        <f t="shared" si="17"/>
        <v>0.6577364714</v>
      </c>
      <c r="EQ472" s="127">
        <v>-0.01993983432938118</v>
      </c>
      <c r="ER472" s="127">
        <f t="shared" si="18"/>
        <v>0.6561954625</v>
      </c>
      <c r="ES472" s="127">
        <f t="shared" si="19"/>
        <v>0.000002374708527</v>
      </c>
      <c r="ET472" s="127">
        <f t="shared" si="20"/>
        <v>0.0496636143</v>
      </c>
    </row>
    <row r="473">
      <c r="A473" s="123">
        <f>'Yield Tabulations'!Z474</f>
        <v>0.5140723722</v>
      </c>
      <c r="B473" s="124">
        <f>'Yield Tabulations'!V474</f>
        <v>0.5519176801</v>
      </c>
      <c r="C473" s="124">
        <f>'Yield Tabulations'!W474</f>
        <v>0.4538690476</v>
      </c>
      <c r="D473" s="125">
        <f t="shared" si="11"/>
        <v>1</v>
      </c>
      <c r="E473" s="125">
        <f t="shared" ref="E473:M473" si="1890">POWER($B473,E$1)*POWER($C473,E$2)</f>
        <v>0.4538690476</v>
      </c>
      <c r="F473" s="125">
        <f t="shared" si="1890"/>
        <v>0.5519176801</v>
      </c>
      <c r="G473" s="125">
        <f t="shared" si="1890"/>
        <v>0.2059971124</v>
      </c>
      <c r="H473" s="125">
        <f t="shared" si="1890"/>
        <v>0.2504983518</v>
      </c>
      <c r="I473" s="125">
        <f t="shared" si="1890"/>
        <v>0.3046131256</v>
      </c>
      <c r="J473" s="125">
        <f t="shared" si="1890"/>
        <v>0.09349571321</v>
      </c>
      <c r="K473" s="125">
        <f t="shared" si="1890"/>
        <v>0.1136934484</v>
      </c>
      <c r="L473" s="125">
        <f t="shared" si="1890"/>
        <v>0.1382544692</v>
      </c>
      <c r="M473" s="125">
        <f t="shared" si="1890"/>
        <v>0.1681213696</v>
      </c>
      <c r="N473" s="126">
        <f t="shared" ref="N473:DI473" si="1891">OFFSET($D473,0,N$2)*OFFSET($D473,0,N$3)</f>
        <v>1</v>
      </c>
      <c r="O473" s="126">
        <f t="shared" si="1891"/>
        <v>0.4538690476</v>
      </c>
      <c r="P473" s="126">
        <f t="shared" si="1891"/>
        <v>0.5519176801</v>
      </c>
      <c r="Q473" s="126">
        <f t="shared" si="1891"/>
        <v>0.2059971124</v>
      </c>
      <c r="R473" s="126">
        <f t="shared" si="1891"/>
        <v>0.2504983518</v>
      </c>
      <c r="S473" s="126">
        <f t="shared" si="1891"/>
        <v>0.3046131256</v>
      </c>
      <c r="T473" s="126">
        <f t="shared" si="1891"/>
        <v>0.09349571321</v>
      </c>
      <c r="U473" s="126">
        <f t="shared" si="1891"/>
        <v>0.1136934484</v>
      </c>
      <c r="V473" s="126">
        <f t="shared" si="1891"/>
        <v>0.1382544692</v>
      </c>
      <c r="W473" s="126">
        <f t="shared" si="1891"/>
        <v>0.1681213696</v>
      </c>
      <c r="X473" s="126">
        <f t="shared" si="1891"/>
        <v>0.4538690476</v>
      </c>
      <c r="Y473" s="126">
        <f t="shared" si="1891"/>
        <v>0.2059971124</v>
      </c>
      <c r="Z473" s="126">
        <f t="shared" si="1891"/>
        <v>0.2504983518</v>
      </c>
      <c r="AA473" s="126">
        <f t="shared" si="1891"/>
        <v>0.09349571321</v>
      </c>
      <c r="AB473" s="126">
        <f t="shared" si="1891"/>
        <v>0.1136934484</v>
      </c>
      <c r="AC473" s="126">
        <f t="shared" si="1891"/>
        <v>0.1382544692</v>
      </c>
      <c r="AD473" s="126">
        <f t="shared" si="1891"/>
        <v>0.04243481031</v>
      </c>
      <c r="AE473" s="126">
        <f t="shared" si="1891"/>
        <v>0.05160193713</v>
      </c>
      <c r="AF473" s="126">
        <f t="shared" si="1891"/>
        <v>0.06274942426</v>
      </c>
      <c r="AG473" s="126">
        <f t="shared" si="1891"/>
        <v>0.0763050859</v>
      </c>
      <c r="AH473" s="126">
        <f t="shared" si="1891"/>
        <v>0.5519176801</v>
      </c>
      <c r="AI473" s="126">
        <f t="shared" si="1891"/>
        <v>0.2504983518</v>
      </c>
      <c r="AJ473" s="126">
        <f t="shared" si="1891"/>
        <v>0.3046131256</v>
      </c>
      <c r="AK473" s="126">
        <f t="shared" si="1891"/>
        <v>0.1136934484</v>
      </c>
      <c r="AL473" s="126">
        <f t="shared" si="1891"/>
        <v>0.1382544692</v>
      </c>
      <c r="AM473" s="126">
        <f t="shared" si="1891"/>
        <v>0.1681213696</v>
      </c>
      <c r="AN473" s="126">
        <f t="shared" si="1891"/>
        <v>0.05160193713</v>
      </c>
      <c r="AO473" s="126">
        <f t="shared" si="1891"/>
        <v>0.06274942426</v>
      </c>
      <c r="AP473" s="126">
        <f t="shared" si="1891"/>
        <v>0.0763050859</v>
      </c>
      <c r="AQ473" s="126">
        <f t="shared" si="1891"/>
        <v>0.09278915628</v>
      </c>
      <c r="AR473" s="126">
        <f t="shared" si="1891"/>
        <v>0.2059971124</v>
      </c>
      <c r="AS473" s="126">
        <f t="shared" si="1891"/>
        <v>0.09349571321</v>
      </c>
      <c r="AT473" s="126">
        <f t="shared" si="1891"/>
        <v>0.1136934484</v>
      </c>
      <c r="AU473" s="126">
        <f t="shared" si="1891"/>
        <v>0.04243481031</v>
      </c>
      <c r="AV473" s="126">
        <f t="shared" si="1891"/>
        <v>0.05160193713</v>
      </c>
      <c r="AW473" s="126">
        <f t="shared" si="1891"/>
        <v>0.06274942426</v>
      </c>
      <c r="AX473" s="126">
        <f t="shared" si="1891"/>
        <v>0.01925984694</v>
      </c>
      <c r="AY473" s="126">
        <f t="shared" si="1891"/>
        <v>0.02342052206</v>
      </c>
      <c r="AZ473" s="126">
        <f t="shared" si="1891"/>
        <v>0.02848002143</v>
      </c>
      <c r="BA473" s="126">
        <f t="shared" si="1891"/>
        <v>0.03463251667</v>
      </c>
      <c r="BB473" s="126">
        <f t="shared" si="1891"/>
        <v>0.2504983518</v>
      </c>
      <c r="BC473" s="126">
        <f t="shared" si="1891"/>
        <v>0.1136934484</v>
      </c>
      <c r="BD473" s="126">
        <f t="shared" si="1891"/>
        <v>0.1382544692</v>
      </c>
      <c r="BE473" s="126">
        <f t="shared" si="1891"/>
        <v>0.05160193713</v>
      </c>
      <c r="BF473" s="126">
        <f t="shared" si="1891"/>
        <v>0.06274942426</v>
      </c>
      <c r="BG473" s="126">
        <f t="shared" si="1891"/>
        <v>0.0763050859</v>
      </c>
      <c r="BH473" s="126">
        <f t="shared" si="1891"/>
        <v>0.02342052206</v>
      </c>
      <c r="BI473" s="126">
        <f t="shared" si="1891"/>
        <v>0.02848002143</v>
      </c>
      <c r="BJ473" s="126">
        <f t="shared" si="1891"/>
        <v>0.03463251667</v>
      </c>
      <c r="BK473" s="126">
        <f t="shared" si="1891"/>
        <v>0.04211412599</v>
      </c>
      <c r="BL473" s="126">
        <f t="shared" si="1891"/>
        <v>0.3046131256</v>
      </c>
      <c r="BM473" s="126">
        <f t="shared" si="1891"/>
        <v>0.1382544692</v>
      </c>
      <c r="BN473" s="126">
        <f t="shared" si="1891"/>
        <v>0.1681213696</v>
      </c>
      <c r="BO473" s="126">
        <f t="shared" si="1891"/>
        <v>0.06274942426</v>
      </c>
      <c r="BP473" s="126">
        <f t="shared" si="1891"/>
        <v>0.0763050859</v>
      </c>
      <c r="BQ473" s="126">
        <f t="shared" si="1891"/>
        <v>0.09278915628</v>
      </c>
      <c r="BR473" s="126">
        <f t="shared" si="1891"/>
        <v>0.02848002143</v>
      </c>
      <c r="BS473" s="126">
        <f t="shared" si="1891"/>
        <v>0.03463251667</v>
      </c>
      <c r="BT473" s="126">
        <f t="shared" si="1891"/>
        <v>0.04211412599</v>
      </c>
      <c r="BU473" s="126">
        <f t="shared" si="1891"/>
        <v>0.05121197587</v>
      </c>
      <c r="BV473" s="126">
        <f t="shared" si="1891"/>
        <v>0.09349571321</v>
      </c>
      <c r="BW473" s="126">
        <f t="shared" si="1891"/>
        <v>0.04243481031</v>
      </c>
      <c r="BX473" s="126">
        <f t="shared" si="1891"/>
        <v>0.05160193713</v>
      </c>
      <c r="BY473" s="126">
        <f t="shared" si="1891"/>
        <v>0.01925984694</v>
      </c>
      <c r="BZ473" s="126">
        <f t="shared" si="1891"/>
        <v>0.02342052206</v>
      </c>
      <c r="CA473" s="126">
        <f t="shared" si="1891"/>
        <v>0.02848002143</v>
      </c>
      <c r="CB473" s="126">
        <f t="shared" si="1891"/>
        <v>0.008741448389</v>
      </c>
      <c r="CC473" s="126">
        <f t="shared" si="1891"/>
        <v>0.01062985004</v>
      </c>
      <c r="CD473" s="126">
        <f t="shared" si="1891"/>
        <v>0.0129262002</v>
      </c>
      <c r="CE473" s="126">
        <f t="shared" si="1891"/>
        <v>0.01571862736</v>
      </c>
      <c r="CF473" s="126">
        <f t="shared" si="1891"/>
        <v>0.1136934484</v>
      </c>
      <c r="CG473" s="126">
        <f t="shared" si="1891"/>
        <v>0.05160193713</v>
      </c>
      <c r="CH473" s="126">
        <f t="shared" si="1891"/>
        <v>0.06274942426</v>
      </c>
      <c r="CI473" s="126">
        <f t="shared" si="1891"/>
        <v>0.02342052206</v>
      </c>
      <c r="CJ473" s="126">
        <f t="shared" si="1891"/>
        <v>0.02848002143</v>
      </c>
      <c r="CK473" s="126">
        <f t="shared" si="1891"/>
        <v>0.03463251667</v>
      </c>
      <c r="CL473" s="126">
        <f t="shared" si="1891"/>
        <v>0.01062985004</v>
      </c>
      <c r="CM473" s="126">
        <f t="shared" si="1891"/>
        <v>0.0129262002</v>
      </c>
      <c r="CN473" s="126">
        <f t="shared" si="1891"/>
        <v>0.01571862736</v>
      </c>
      <c r="CO473" s="126">
        <f t="shared" si="1891"/>
        <v>0.01911429825</v>
      </c>
      <c r="CP473" s="126">
        <f t="shared" si="1891"/>
        <v>0.1382544692</v>
      </c>
      <c r="CQ473" s="126">
        <f t="shared" si="1891"/>
        <v>0.06274942426</v>
      </c>
      <c r="CR473" s="126">
        <f t="shared" si="1891"/>
        <v>0.0763050859</v>
      </c>
      <c r="CS473" s="126">
        <f t="shared" si="1891"/>
        <v>0.02848002143</v>
      </c>
      <c r="CT473" s="126">
        <f t="shared" si="1891"/>
        <v>0.03463251667</v>
      </c>
      <c r="CU473" s="126">
        <f t="shared" si="1891"/>
        <v>0.04211412599</v>
      </c>
      <c r="CV473" s="126">
        <f t="shared" si="1891"/>
        <v>0.0129262002</v>
      </c>
      <c r="CW473" s="126">
        <f t="shared" si="1891"/>
        <v>0.01571862736</v>
      </c>
      <c r="CX473" s="126">
        <f t="shared" si="1891"/>
        <v>0.01911429825</v>
      </c>
      <c r="CY473" s="126">
        <f t="shared" si="1891"/>
        <v>0.02324353071</v>
      </c>
      <c r="CZ473" s="126">
        <f t="shared" si="1891"/>
        <v>0.1681213696</v>
      </c>
      <c r="DA473" s="126">
        <f t="shared" si="1891"/>
        <v>0.0763050859</v>
      </c>
      <c r="DB473" s="126">
        <f t="shared" si="1891"/>
        <v>0.09278915628</v>
      </c>
      <c r="DC473" s="126">
        <f t="shared" si="1891"/>
        <v>0.03463251667</v>
      </c>
      <c r="DD473" s="126">
        <f t="shared" si="1891"/>
        <v>0.04211412599</v>
      </c>
      <c r="DE473" s="126">
        <f t="shared" si="1891"/>
        <v>0.05121197587</v>
      </c>
      <c r="DF473" s="126">
        <f t="shared" si="1891"/>
        <v>0.01571862736</v>
      </c>
      <c r="DG473" s="126">
        <f t="shared" si="1891"/>
        <v>0.01911429825</v>
      </c>
      <c r="DH473" s="126">
        <f t="shared" si="1891"/>
        <v>0.02324353071</v>
      </c>
      <c r="DI473" s="126">
        <f t="shared" si="1891"/>
        <v>0.02826479491</v>
      </c>
      <c r="DJ473" s="126">
        <f t="shared" ref="DJ473:DS473" si="1892">$A473*OFFSET($D473,0,DJ$3)</f>
        <v>0.5140723722</v>
      </c>
      <c r="DK473" s="126">
        <f t="shared" si="1892"/>
        <v>0.233321538</v>
      </c>
      <c r="DL473" s="126">
        <f t="shared" si="1892"/>
        <v>0.2837256311</v>
      </c>
      <c r="DM473" s="126">
        <f t="shared" si="1892"/>
        <v>0.1058974242</v>
      </c>
      <c r="DN473" s="126">
        <f t="shared" si="1892"/>
        <v>0.128774282</v>
      </c>
      <c r="DO473" s="126">
        <f t="shared" si="1892"/>
        <v>0.1565931921</v>
      </c>
      <c r="DP473" s="126">
        <f t="shared" si="1892"/>
        <v>0.04806356308</v>
      </c>
      <c r="DQ473" s="126">
        <f t="shared" si="1892"/>
        <v>0.05844666071</v>
      </c>
      <c r="DR473" s="126">
        <f t="shared" si="1892"/>
        <v>0.07107280295</v>
      </c>
      <c r="DS473" s="126">
        <f t="shared" si="1892"/>
        <v>0.08642655128</v>
      </c>
      <c r="DT473" s="126"/>
      <c r="DU473" s="126"/>
      <c r="DV473" s="126"/>
      <c r="DW473" s="126"/>
      <c r="DX473" s="126"/>
      <c r="DY473" s="126"/>
      <c r="DZ473" s="126"/>
      <c r="EA473" s="126"/>
      <c r="EB473" s="126"/>
      <c r="EC473" s="126"/>
      <c r="ED473" s="126"/>
      <c r="EE473" s="126"/>
      <c r="EF473" s="125">
        <f t="shared" ref="EF473:EO473" si="1893">D473*EF$3</f>
        <v>-0.002271078519</v>
      </c>
      <c r="EG473" s="125">
        <f t="shared" si="1893"/>
        <v>0.2010502682</v>
      </c>
      <c r="EH473" s="125">
        <f t="shared" si="1893"/>
        <v>0.317239349</v>
      </c>
      <c r="EI473" s="125">
        <f t="shared" si="1893"/>
        <v>-0.07350134032</v>
      </c>
      <c r="EJ473" s="125">
        <f t="shared" si="1893"/>
        <v>0.1339499366</v>
      </c>
      <c r="EK473" s="125">
        <f t="shared" si="1893"/>
        <v>-0.06832184148</v>
      </c>
      <c r="EL473" s="125">
        <f t="shared" si="1893"/>
        <v>0.03190040553</v>
      </c>
      <c r="EM473" s="125">
        <f t="shared" si="1893"/>
        <v>-0.03456930324</v>
      </c>
      <c r="EN473" s="125">
        <f t="shared" si="1893"/>
        <v>-0.04694426719</v>
      </c>
      <c r="EO473" s="125">
        <f t="shared" si="1893"/>
        <v>0.0582335989</v>
      </c>
      <c r="EP473" s="127">
        <f t="shared" si="17"/>
        <v>0.5167657275</v>
      </c>
      <c r="EQ473" s="127">
        <v>-0.01993983432938118</v>
      </c>
      <c r="ER473" s="127">
        <f t="shared" si="18"/>
        <v>0.5140723722</v>
      </c>
      <c r="ES473" s="127">
        <f t="shared" si="19"/>
        <v>0.000007254162995</v>
      </c>
      <c r="ET473" s="127">
        <f t="shared" si="20"/>
        <v>0.006517374362</v>
      </c>
    </row>
    <row r="474">
      <c r="A474" s="123">
        <f>'Yield Tabulations'!Z475</f>
        <v>0.4497581945</v>
      </c>
      <c r="B474" s="124">
        <f>'Yield Tabulations'!V475</f>
        <v>0.4693701467</v>
      </c>
      <c r="C474" s="124">
        <f>'Yield Tabulations'!W475</f>
        <v>0.4173789174</v>
      </c>
      <c r="D474" s="125">
        <f t="shared" si="11"/>
        <v>1</v>
      </c>
      <c r="E474" s="125">
        <f t="shared" ref="E474:M474" si="1894">POWER($B474,E$1)*POWER($C474,E$2)</f>
        <v>0.4173789174</v>
      </c>
      <c r="F474" s="125">
        <f t="shared" si="1894"/>
        <v>0.4693701467</v>
      </c>
      <c r="G474" s="125">
        <f t="shared" si="1894"/>
        <v>0.1742051607</v>
      </c>
      <c r="H474" s="125">
        <f t="shared" si="1894"/>
        <v>0.1959052037</v>
      </c>
      <c r="I474" s="125">
        <f t="shared" si="1894"/>
        <v>0.2203083346</v>
      </c>
      <c r="J474" s="125">
        <f t="shared" si="1894"/>
        <v>0.07270956136</v>
      </c>
      <c r="K474" s="125">
        <f t="shared" si="1894"/>
        <v>0.08176670182</v>
      </c>
      <c r="L474" s="125">
        <f t="shared" si="1894"/>
        <v>0.09195205418</v>
      </c>
      <c r="M474" s="125">
        <f t="shared" si="1894"/>
        <v>0.1034061553</v>
      </c>
      <c r="N474" s="126">
        <f t="shared" ref="N474:DI474" si="1895">OFFSET($D474,0,N$2)*OFFSET($D474,0,N$3)</f>
        <v>1</v>
      </c>
      <c r="O474" s="126">
        <f t="shared" si="1895"/>
        <v>0.4173789174</v>
      </c>
      <c r="P474" s="126">
        <f t="shared" si="1895"/>
        <v>0.4693701467</v>
      </c>
      <c r="Q474" s="126">
        <f t="shared" si="1895"/>
        <v>0.1742051607</v>
      </c>
      <c r="R474" s="126">
        <f t="shared" si="1895"/>
        <v>0.1959052037</v>
      </c>
      <c r="S474" s="126">
        <f t="shared" si="1895"/>
        <v>0.2203083346</v>
      </c>
      <c r="T474" s="126">
        <f t="shared" si="1895"/>
        <v>0.07270956136</v>
      </c>
      <c r="U474" s="126">
        <f t="shared" si="1895"/>
        <v>0.08176670182</v>
      </c>
      <c r="V474" s="126">
        <f t="shared" si="1895"/>
        <v>0.09195205418</v>
      </c>
      <c r="W474" s="126">
        <f t="shared" si="1895"/>
        <v>0.1034061553</v>
      </c>
      <c r="X474" s="126">
        <f t="shared" si="1895"/>
        <v>0.4173789174</v>
      </c>
      <c r="Y474" s="126">
        <f t="shared" si="1895"/>
        <v>0.1742051607</v>
      </c>
      <c r="Z474" s="126">
        <f t="shared" si="1895"/>
        <v>0.1959052037</v>
      </c>
      <c r="AA474" s="126">
        <f t="shared" si="1895"/>
        <v>0.07270956136</v>
      </c>
      <c r="AB474" s="126">
        <f t="shared" si="1895"/>
        <v>0.08176670182</v>
      </c>
      <c r="AC474" s="126">
        <f t="shared" si="1895"/>
        <v>0.09195205418</v>
      </c>
      <c r="AD474" s="126">
        <f t="shared" si="1895"/>
        <v>0.030347438</v>
      </c>
      <c r="AE474" s="126">
        <f t="shared" si="1895"/>
        <v>0.03412769748</v>
      </c>
      <c r="AF474" s="126">
        <f t="shared" si="1895"/>
        <v>0.03837884883</v>
      </c>
      <c r="AG474" s="126">
        <f t="shared" si="1895"/>
        <v>0.04315954916</v>
      </c>
      <c r="AH474" s="126">
        <f t="shared" si="1895"/>
        <v>0.4693701467</v>
      </c>
      <c r="AI474" s="126">
        <f t="shared" si="1895"/>
        <v>0.1959052037</v>
      </c>
      <c r="AJ474" s="126">
        <f t="shared" si="1895"/>
        <v>0.2203083346</v>
      </c>
      <c r="AK474" s="126">
        <f t="shared" si="1895"/>
        <v>0.08176670182</v>
      </c>
      <c r="AL474" s="126">
        <f t="shared" si="1895"/>
        <v>0.09195205418</v>
      </c>
      <c r="AM474" s="126">
        <f t="shared" si="1895"/>
        <v>0.1034061553</v>
      </c>
      <c r="AN474" s="126">
        <f t="shared" si="1895"/>
        <v>0.03412769748</v>
      </c>
      <c r="AO474" s="126">
        <f t="shared" si="1895"/>
        <v>0.03837884883</v>
      </c>
      <c r="AP474" s="126">
        <f t="shared" si="1895"/>
        <v>0.04315954916</v>
      </c>
      <c r="AQ474" s="126">
        <f t="shared" si="1895"/>
        <v>0.04853576229</v>
      </c>
      <c r="AR474" s="126">
        <f t="shared" si="1895"/>
        <v>0.1742051607</v>
      </c>
      <c r="AS474" s="126">
        <f t="shared" si="1895"/>
        <v>0.07270956136</v>
      </c>
      <c r="AT474" s="126">
        <f t="shared" si="1895"/>
        <v>0.08176670182</v>
      </c>
      <c r="AU474" s="126">
        <f t="shared" si="1895"/>
        <v>0.030347438</v>
      </c>
      <c r="AV474" s="126">
        <f t="shared" si="1895"/>
        <v>0.03412769748</v>
      </c>
      <c r="AW474" s="126">
        <f t="shared" si="1895"/>
        <v>0.03837884883</v>
      </c>
      <c r="AX474" s="126">
        <f t="shared" si="1895"/>
        <v>0.01266638082</v>
      </c>
      <c r="AY474" s="126">
        <f t="shared" si="1895"/>
        <v>0.01424418143</v>
      </c>
      <c r="AZ474" s="126">
        <f t="shared" si="1895"/>
        <v>0.01601852237</v>
      </c>
      <c r="BA474" s="126">
        <f t="shared" si="1895"/>
        <v>0.0180138859</v>
      </c>
      <c r="BB474" s="126">
        <f t="shared" si="1895"/>
        <v>0.1959052037</v>
      </c>
      <c r="BC474" s="126">
        <f t="shared" si="1895"/>
        <v>0.08176670182</v>
      </c>
      <c r="BD474" s="126">
        <f t="shared" si="1895"/>
        <v>0.09195205418</v>
      </c>
      <c r="BE474" s="126">
        <f t="shared" si="1895"/>
        <v>0.03412769748</v>
      </c>
      <c r="BF474" s="126">
        <f t="shared" si="1895"/>
        <v>0.03837884883</v>
      </c>
      <c r="BG474" s="126">
        <f t="shared" si="1895"/>
        <v>0.04315954916</v>
      </c>
      <c r="BH474" s="126">
        <f t="shared" si="1895"/>
        <v>0.01424418143</v>
      </c>
      <c r="BI474" s="126">
        <f t="shared" si="1895"/>
        <v>0.01601852237</v>
      </c>
      <c r="BJ474" s="126">
        <f t="shared" si="1895"/>
        <v>0.0180138859</v>
      </c>
      <c r="BK474" s="126">
        <f t="shared" si="1895"/>
        <v>0.02025780392</v>
      </c>
      <c r="BL474" s="126">
        <f t="shared" si="1895"/>
        <v>0.2203083346</v>
      </c>
      <c r="BM474" s="126">
        <f t="shared" si="1895"/>
        <v>0.09195205418</v>
      </c>
      <c r="BN474" s="126">
        <f t="shared" si="1895"/>
        <v>0.1034061553</v>
      </c>
      <c r="BO474" s="126">
        <f t="shared" si="1895"/>
        <v>0.03837884883</v>
      </c>
      <c r="BP474" s="126">
        <f t="shared" si="1895"/>
        <v>0.04315954916</v>
      </c>
      <c r="BQ474" s="126">
        <f t="shared" si="1895"/>
        <v>0.04853576229</v>
      </c>
      <c r="BR474" s="126">
        <f t="shared" si="1895"/>
        <v>0.01601852237</v>
      </c>
      <c r="BS474" s="126">
        <f t="shared" si="1895"/>
        <v>0.0180138859</v>
      </c>
      <c r="BT474" s="126">
        <f t="shared" si="1895"/>
        <v>0.02025780392</v>
      </c>
      <c r="BU474" s="126">
        <f t="shared" si="1895"/>
        <v>0.02278123787</v>
      </c>
      <c r="BV474" s="126">
        <f t="shared" si="1895"/>
        <v>0.07270956136</v>
      </c>
      <c r="BW474" s="126">
        <f t="shared" si="1895"/>
        <v>0.030347438</v>
      </c>
      <c r="BX474" s="126">
        <f t="shared" si="1895"/>
        <v>0.03412769748</v>
      </c>
      <c r="BY474" s="126">
        <f t="shared" si="1895"/>
        <v>0.01266638082</v>
      </c>
      <c r="BZ474" s="126">
        <f t="shared" si="1895"/>
        <v>0.01424418143</v>
      </c>
      <c r="CA474" s="126">
        <f t="shared" si="1895"/>
        <v>0.01601852237</v>
      </c>
      <c r="CB474" s="126">
        <f t="shared" si="1895"/>
        <v>0.005286680314</v>
      </c>
      <c r="CC474" s="126">
        <f t="shared" si="1895"/>
        <v>0.005945221023</v>
      </c>
      <c r="CD474" s="126">
        <f t="shared" si="1895"/>
        <v>0.006685793526</v>
      </c>
      <c r="CE474" s="126">
        <f t="shared" si="1895"/>
        <v>0.007518616196</v>
      </c>
      <c r="CF474" s="126">
        <f t="shared" si="1895"/>
        <v>0.08176670182</v>
      </c>
      <c r="CG474" s="126">
        <f t="shared" si="1895"/>
        <v>0.03412769748</v>
      </c>
      <c r="CH474" s="126">
        <f t="shared" si="1895"/>
        <v>0.03837884883</v>
      </c>
      <c r="CI474" s="126">
        <f t="shared" si="1895"/>
        <v>0.01424418143</v>
      </c>
      <c r="CJ474" s="126">
        <f t="shared" si="1895"/>
        <v>0.01601852237</v>
      </c>
      <c r="CK474" s="126">
        <f t="shared" si="1895"/>
        <v>0.0180138859</v>
      </c>
      <c r="CL474" s="126">
        <f t="shared" si="1895"/>
        <v>0.005945221023</v>
      </c>
      <c r="CM474" s="126">
        <f t="shared" si="1895"/>
        <v>0.006685793526</v>
      </c>
      <c r="CN474" s="126">
        <f t="shared" si="1895"/>
        <v>0.007518616196</v>
      </c>
      <c r="CO474" s="126">
        <f t="shared" si="1895"/>
        <v>0.008455180268</v>
      </c>
      <c r="CP474" s="126">
        <f t="shared" si="1895"/>
        <v>0.09195205418</v>
      </c>
      <c r="CQ474" s="126">
        <f t="shared" si="1895"/>
        <v>0.03837884883</v>
      </c>
      <c r="CR474" s="126">
        <f t="shared" si="1895"/>
        <v>0.04315954916</v>
      </c>
      <c r="CS474" s="126">
        <f t="shared" si="1895"/>
        <v>0.01601852237</v>
      </c>
      <c r="CT474" s="126">
        <f t="shared" si="1895"/>
        <v>0.0180138859</v>
      </c>
      <c r="CU474" s="126">
        <f t="shared" si="1895"/>
        <v>0.02025780392</v>
      </c>
      <c r="CV474" s="126">
        <f t="shared" si="1895"/>
        <v>0.006685793526</v>
      </c>
      <c r="CW474" s="126">
        <f t="shared" si="1895"/>
        <v>0.007518616196</v>
      </c>
      <c r="CX474" s="126">
        <f t="shared" si="1895"/>
        <v>0.008455180268</v>
      </c>
      <c r="CY474" s="126">
        <f t="shared" si="1895"/>
        <v>0.009508408397</v>
      </c>
      <c r="CZ474" s="126">
        <f t="shared" si="1895"/>
        <v>0.1034061553</v>
      </c>
      <c r="DA474" s="126">
        <f t="shared" si="1895"/>
        <v>0.04315954916</v>
      </c>
      <c r="DB474" s="126">
        <f t="shared" si="1895"/>
        <v>0.04853576229</v>
      </c>
      <c r="DC474" s="126">
        <f t="shared" si="1895"/>
        <v>0.0180138859</v>
      </c>
      <c r="DD474" s="126">
        <f t="shared" si="1895"/>
        <v>0.02025780392</v>
      </c>
      <c r="DE474" s="126">
        <f t="shared" si="1895"/>
        <v>0.02278123787</v>
      </c>
      <c r="DF474" s="126">
        <f t="shared" si="1895"/>
        <v>0.007518616196</v>
      </c>
      <c r="DG474" s="126">
        <f t="shared" si="1895"/>
        <v>0.008455180268</v>
      </c>
      <c r="DH474" s="126">
        <f t="shared" si="1895"/>
        <v>0.009508408397</v>
      </c>
      <c r="DI474" s="126">
        <f t="shared" si="1895"/>
        <v>0.01069283296</v>
      </c>
      <c r="DJ474" s="126">
        <f t="shared" ref="DJ474:DS474" si="1896">$A474*OFFSET($D474,0,DJ$3)</f>
        <v>0.4497581945</v>
      </c>
      <c r="DK474" s="126">
        <f t="shared" si="1896"/>
        <v>0.1877195883</v>
      </c>
      <c r="DL474" s="126">
        <f t="shared" si="1896"/>
        <v>0.2111030697</v>
      </c>
      <c r="DM474" s="126">
        <f t="shared" si="1896"/>
        <v>0.07835019854</v>
      </c>
      <c r="DN474" s="126">
        <f t="shared" si="1896"/>
        <v>0.0881099707</v>
      </c>
      <c r="DO474" s="126">
        <f t="shared" si="1896"/>
        <v>0.0990854788</v>
      </c>
      <c r="DP474" s="126">
        <f t="shared" si="1896"/>
        <v>0.03270172104</v>
      </c>
      <c r="DQ474" s="126">
        <f t="shared" si="1896"/>
        <v>0.03677524418</v>
      </c>
      <c r="DR474" s="126">
        <f t="shared" si="1896"/>
        <v>0.04135618987</v>
      </c>
      <c r="DS474" s="126">
        <f t="shared" si="1896"/>
        <v>0.04650776572</v>
      </c>
      <c r="DT474" s="126"/>
      <c r="DU474" s="126"/>
      <c r="DV474" s="126"/>
      <c r="DW474" s="126"/>
      <c r="DX474" s="126"/>
      <c r="DY474" s="126"/>
      <c r="DZ474" s="126"/>
      <c r="EA474" s="126"/>
      <c r="EB474" s="126"/>
      <c r="EC474" s="126"/>
      <c r="ED474" s="126"/>
      <c r="EE474" s="126"/>
      <c r="EF474" s="125">
        <f t="shared" ref="EF474:EO474" si="1897">D474*EF$3</f>
        <v>-0.002271078519</v>
      </c>
      <c r="EG474" s="125">
        <f t="shared" si="1897"/>
        <v>0.1848862436</v>
      </c>
      <c r="EH474" s="125">
        <f t="shared" si="1897"/>
        <v>0.2697914656</v>
      </c>
      <c r="EI474" s="125">
        <f t="shared" si="1897"/>
        <v>-0.06215772955</v>
      </c>
      <c r="EJ474" s="125">
        <f t="shared" si="1897"/>
        <v>0.1047571348</v>
      </c>
      <c r="EK474" s="125">
        <f t="shared" si="1897"/>
        <v>-0.04941307465</v>
      </c>
      <c r="EL474" s="125">
        <f t="shared" si="1897"/>
        <v>0.02480824429</v>
      </c>
      <c r="EM474" s="125">
        <f t="shared" si="1897"/>
        <v>-0.02486174842</v>
      </c>
      <c r="EN474" s="125">
        <f t="shared" si="1897"/>
        <v>-0.03122229484</v>
      </c>
      <c r="EO474" s="125">
        <f t="shared" si="1897"/>
        <v>0.03581765119</v>
      </c>
      <c r="EP474" s="127">
        <f t="shared" si="17"/>
        <v>0.4501348135</v>
      </c>
      <c r="EQ474" s="127">
        <v>-0.01993983432938118</v>
      </c>
      <c r="ER474" s="127">
        <f t="shared" si="18"/>
        <v>0.4497581945</v>
      </c>
      <c r="ES474" s="127">
        <f t="shared" si="19"/>
        <v>0.0000001418418355</v>
      </c>
      <c r="ET474" s="127">
        <f t="shared" si="20"/>
        <v>0.0002694876534</v>
      </c>
    </row>
    <row r="475">
      <c r="A475" s="123">
        <f>'Yield Tabulations'!Z476</f>
        <v>0.4960053262</v>
      </c>
      <c r="B475" s="124">
        <f>'Yield Tabulations'!V476</f>
        <v>0.5226077813</v>
      </c>
      <c r="C475" s="124">
        <f>'Yield Tabulations'!W476</f>
        <v>0.4500907441</v>
      </c>
      <c r="D475" s="125">
        <f t="shared" si="11"/>
        <v>1</v>
      </c>
      <c r="E475" s="125">
        <f t="shared" ref="E475:M475" si="1898">POWER($B475,E$1)*POWER($C475,E$2)</f>
        <v>0.4500907441</v>
      </c>
      <c r="F475" s="125">
        <f t="shared" si="1898"/>
        <v>0.5226077813</v>
      </c>
      <c r="G475" s="125">
        <f t="shared" si="1898"/>
        <v>0.2025816779</v>
      </c>
      <c r="H475" s="125">
        <f t="shared" si="1898"/>
        <v>0.2352209252</v>
      </c>
      <c r="I475" s="125">
        <f t="shared" si="1898"/>
        <v>0.2731188931</v>
      </c>
      <c r="J475" s="125">
        <f t="shared" si="1898"/>
        <v>0.09118013816</v>
      </c>
      <c r="K475" s="125">
        <f t="shared" si="1898"/>
        <v>0.1058707612</v>
      </c>
      <c r="L475" s="125">
        <f t="shared" si="1898"/>
        <v>0.1229282858</v>
      </c>
      <c r="M475" s="125">
        <f t="shared" si="1898"/>
        <v>0.1427340587</v>
      </c>
      <c r="N475" s="126">
        <f t="shared" ref="N475:DI475" si="1899">OFFSET($D475,0,N$2)*OFFSET($D475,0,N$3)</f>
        <v>1</v>
      </c>
      <c r="O475" s="126">
        <f t="shared" si="1899"/>
        <v>0.4500907441</v>
      </c>
      <c r="P475" s="126">
        <f t="shared" si="1899"/>
        <v>0.5226077813</v>
      </c>
      <c r="Q475" s="126">
        <f t="shared" si="1899"/>
        <v>0.2025816779</v>
      </c>
      <c r="R475" s="126">
        <f t="shared" si="1899"/>
        <v>0.2352209252</v>
      </c>
      <c r="S475" s="126">
        <f t="shared" si="1899"/>
        <v>0.2731188931</v>
      </c>
      <c r="T475" s="126">
        <f t="shared" si="1899"/>
        <v>0.09118013816</v>
      </c>
      <c r="U475" s="126">
        <f t="shared" si="1899"/>
        <v>0.1058707612</v>
      </c>
      <c r="V475" s="126">
        <f t="shared" si="1899"/>
        <v>0.1229282858</v>
      </c>
      <c r="W475" s="126">
        <f t="shared" si="1899"/>
        <v>0.1427340587</v>
      </c>
      <c r="X475" s="126">
        <f t="shared" si="1899"/>
        <v>0.4500907441</v>
      </c>
      <c r="Y475" s="126">
        <f t="shared" si="1899"/>
        <v>0.2025816779</v>
      </c>
      <c r="Z475" s="126">
        <f t="shared" si="1899"/>
        <v>0.2352209252</v>
      </c>
      <c r="AA475" s="126">
        <f t="shared" si="1899"/>
        <v>0.09118013816</v>
      </c>
      <c r="AB475" s="126">
        <f t="shared" si="1899"/>
        <v>0.1058707612</v>
      </c>
      <c r="AC475" s="126">
        <f t="shared" si="1899"/>
        <v>0.1229282858</v>
      </c>
      <c r="AD475" s="126">
        <f t="shared" si="1899"/>
        <v>0.04103933623</v>
      </c>
      <c r="AE475" s="126">
        <f t="shared" si="1899"/>
        <v>0.0476514497</v>
      </c>
      <c r="AF475" s="126">
        <f t="shared" si="1899"/>
        <v>0.05532888363</v>
      </c>
      <c r="AG475" s="126">
        <f t="shared" si="1899"/>
        <v>0.0642432787</v>
      </c>
      <c r="AH475" s="126">
        <f t="shared" si="1899"/>
        <v>0.5226077813</v>
      </c>
      <c r="AI475" s="126">
        <f t="shared" si="1899"/>
        <v>0.2352209252</v>
      </c>
      <c r="AJ475" s="126">
        <f t="shared" si="1899"/>
        <v>0.2731188931</v>
      </c>
      <c r="AK475" s="126">
        <f t="shared" si="1899"/>
        <v>0.1058707612</v>
      </c>
      <c r="AL475" s="126">
        <f t="shared" si="1899"/>
        <v>0.1229282858</v>
      </c>
      <c r="AM475" s="126">
        <f t="shared" si="1899"/>
        <v>0.1427340587</v>
      </c>
      <c r="AN475" s="126">
        <f t="shared" si="1899"/>
        <v>0.0476514497</v>
      </c>
      <c r="AO475" s="126">
        <f t="shared" si="1899"/>
        <v>0.05532888363</v>
      </c>
      <c r="AP475" s="126">
        <f t="shared" si="1899"/>
        <v>0.0642432787</v>
      </c>
      <c r="AQ475" s="126">
        <f t="shared" si="1899"/>
        <v>0.07459392974</v>
      </c>
      <c r="AR475" s="126">
        <f t="shared" si="1899"/>
        <v>0.2025816779</v>
      </c>
      <c r="AS475" s="126">
        <f t="shared" si="1899"/>
        <v>0.09118013816</v>
      </c>
      <c r="AT475" s="126">
        <f t="shared" si="1899"/>
        <v>0.1058707612</v>
      </c>
      <c r="AU475" s="126">
        <f t="shared" si="1899"/>
        <v>0.04103933623</v>
      </c>
      <c r="AV475" s="126">
        <f t="shared" si="1899"/>
        <v>0.0476514497</v>
      </c>
      <c r="AW475" s="126">
        <f t="shared" si="1899"/>
        <v>0.05532888363</v>
      </c>
      <c r="AX475" s="126">
        <f t="shared" si="1899"/>
        <v>0.01847142538</v>
      </c>
      <c r="AY475" s="126">
        <f t="shared" si="1899"/>
        <v>0.02144747645</v>
      </c>
      <c r="AZ475" s="126">
        <f t="shared" si="1899"/>
        <v>0.0249030184</v>
      </c>
      <c r="BA475" s="126">
        <f t="shared" si="1899"/>
        <v>0.02891530511</v>
      </c>
      <c r="BB475" s="126">
        <f t="shared" si="1899"/>
        <v>0.2352209252</v>
      </c>
      <c r="BC475" s="126">
        <f t="shared" si="1899"/>
        <v>0.1058707612</v>
      </c>
      <c r="BD475" s="126">
        <f t="shared" si="1899"/>
        <v>0.1229282858</v>
      </c>
      <c r="BE475" s="126">
        <f t="shared" si="1899"/>
        <v>0.0476514497</v>
      </c>
      <c r="BF475" s="126">
        <f t="shared" si="1899"/>
        <v>0.05532888363</v>
      </c>
      <c r="BG475" s="126">
        <f t="shared" si="1899"/>
        <v>0.0642432787</v>
      </c>
      <c r="BH475" s="126">
        <f t="shared" si="1899"/>
        <v>0.02144747645</v>
      </c>
      <c r="BI475" s="126">
        <f t="shared" si="1899"/>
        <v>0.0249030184</v>
      </c>
      <c r="BJ475" s="126">
        <f t="shared" si="1899"/>
        <v>0.02891530511</v>
      </c>
      <c r="BK475" s="126">
        <f t="shared" si="1899"/>
        <v>0.03357403734</v>
      </c>
      <c r="BL475" s="126">
        <f t="shared" si="1899"/>
        <v>0.2731188931</v>
      </c>
      <c r="BM475" s="126">
        <f t="shared" si="1899"/>
        <v>0.1229282858</v>
      </c>
      <c r="BN475" s="126">
        <f t="shared" si="1899"/>
        <v>0.1427340587</v>
      </c>
      <c r="BO475" s="126">
        <f t="shared" si="1899"/>
        <v>0.05532888363</v>
      </c>
      <c r="BP475" s="126">
        <f t="shared" si="1899"/>
        <v>0.0642432787</v>
      </c>
      <c r="BQ475" s="126">
        <f t="shared" si="1899"/>
        <v>0.07459392974</v>
      </c>
      <c r="BR475" s="126">
        <f t="shared" si="1899"/>
        <v>0.0249030184</v>
      </c>
      <c r="BS475" s="126">
        <f t="shared" si="1899"/>
        <v>0.02891530511</v>
      </c>
      <c r="BT475" s="126">
        <f t="shared" si="1899"/>
        <v>0.03357403734</v>
      </c>
      <c r="BU475" s="126">
        <f t="shared" si="1899"/>
        <v>0.03898336812</v>
      </c>
      <c r="BV475" s="126">
        <f t="shared" si="1899"/>
        <v>0.09118013816</v>
      </c>
      <c r="BW475" s="126">
        <f t="shared" si="1899"/>
        <v>0.04103933623</v>
      </c>
      <c r="BX475" s="126">
        <f t="shared" si="1899"/>
        <v>0.0476514497</v>
      </c>
      <c r="BY475" s="126">
        <f t="shared" si="1899"/>
        <v>0.01847142538</v>
      </c>
      <c r="BZ475" s="126">
        <f t="shared" si="1899"/>
        <v>0.02144747645</v>
      </c>
      <c r="CA475" s="126">
        <f t="shared" si="1899"/>
        <v>0.0249030184</v>
      </c>
      <c r="CB475" s="126">
        <f t="shared" si="1899"/>
        <v>0.008313817595</v>
      </c>
      <c r="CC475" s="126">
        <f t="shared" si="1899"/>
        <v>0.009653310636</v>
      </c>
      <c r="CD475" s="126">
        <f t="shared" si="1899"/>
        <v>0.01120861808</v>
      </c>
      <c r="CE475" s="126">
        <f t="shared" si="1899"/>
        <v>0.01301451119</v>
      </c>
      <c r="CF475" s="126">
        <f t="shared" si="1899"/>
        <v>0.1058707612</v>
      </c>
      <c r="CG475" s="126">
        <f t="shared" si="1899"/>
        <v>0.0476514497</v>
      </c>
      <c r="CH475" s="126">
        <f t="shared" si="1899"/>
        <v>0.05532888363</v>
      </c>
      <c r="CI475" s="126">
        <f t="shared" si="1899"/>
        <v>0.02144747645</v>
      </c>
      <c r="CJ475" s="126">
        <f t="shared" si="1899"/>
        <v>0.0249030184</v>
      </c>
      <c r="CK475" s="126">
        <f t="shared" si="1899"/>
        <v>0.02891530511</v>
      </c>
      <c r="CL475" s="126">
        <f t="shared" si="1899"/>
        <v>0.009653310636</v>
      </c>
      <c r="CM475" s="126">
        <f t="shared" si="1899"/>
        <v>0.01120861808</v>
      </c>
      <c r="CN475" s="126">
        <f t="shared" si="1899"/>
        <v>0.01301451119</v>
      </c>
      <c r="CO475" s="126">
        <f t="shared" si="1899"/>
        <v>0.01511136345</v>
      </c>
      <c r="CP475" s="126">
        <f t="shared" si="1899"/>
        <v>0.1229282858</v>
      </c>
      <c r="CQ475" s="126">
        <f t="shared" si="1899"/>
        <v>0.05532888363</v>
      </c>
      <c r="CR475" s="126">
        <f t="shared" si="1899"/>
        <v>0.0642432787</v>
      </c>
      <c r="CS475" s="126">
        <f t="shared" si="1899"/>
        <v>0.0249030184</v>
      </c>
      <c r="CT475" s="126">
        <f t="shared" si="1899"/>
        <v>0.02891530511</v>
      </c>
      <c r="CU475" s="126">
        <f t="shared" si="1899"/>
        <v>0.03357403734</v>
      </c>
      <c r="CV475" s="126">
        <f t="shared" si="1899"/>
        <v>0.01120861808</v>
      </c>
      <c r="CW475" s="126">
        <f t="shared" si="1899"/>
        <v>0.01301451119</v>
      </c>
      <c r="CX475" s="126">
        <f t="shared" si="1899"/>
        <v>0.01511136345</v>
      </c>
      <c r="CY475" s="126">
        <f t="shared" si="1899"/>
        <v>0.01754605317</v>
      </c>
      <c r="CZ475" s="126">
        <f t="shared" si="1899"/>
        <v>0.1427340587</v>
      </c>
      <c r="DA475" s="126">
        <f t="shared" si="1899"/>
        <v>0.0642432787</v>
      </c>
      <c r="DB475" s="126">
        <f t="shared" si="1899"/>
        <v>0.07459392974</v>
      </c>
      <c r="DC475" s="126">
        <f t="shared" si="1899"/>
        <v>0.02891530511</v>
      </c>
      <c r="DD475" s="126">
        <f t="shared" si="1899"/>
        <v>0.03357403734</v>
      </c>
      <c r="DE475" s="126">
        <f t="shared" si="1899"/>
        <v>0.03898336812</v>
      </c>
      <c r="DF475" s="126">
        <f t="shared" si="1899"/>
        <v>0.01301451119</v>
      </c>
      <c r="DG475" s="126">
        <f t="shared" si="1899"/>
        <v>0.01511136345</v>
      </c>
      <c r="DH475" s="126">
        <f t="shared" si="1899"/>
        <v>0.01754605317</v>
      </c>
      <c r="DI475" s="126">
        <f t="shared" si="1899"/>
        <v>0.02037301152</v>
      </c>
      <c r="DJ475" s="126">
        <f t="shared" ref="DJ475:DS475" si="1900">$A475*OFFSET($D475,0,DJ$3)</f>
        <v>0.4960053262</v>
      </c>
      <c r="DK475" s="126">
        <f t="shared" si="1900"/>
        <v>0.2232474064</v>
      </c>
      <c r="DL475" s="126">
        <f t="shared" si="1900"/>
        <v>0.259216243</v>
      </c>
      <c r="DM475" s="126">
        <f t="shared" si="1900"/>
        <v>0.1004815912</v>
      </c>
      <c r="DN475" s="126">
        <f t="shared" si="1900"/>
        <v>0.1166708317</v>
      </c>
      <c r="DO475" s="126">
        <f t="shared" si="1900"/>
        <v>0.1354684257</v>
      </c>
      <c r="DP475" s="126">
        <f t="shared" si="1900"/>
        <v>0.04522583417</v>
      </c>
      <c r="DQ475" s="126">
        <f t="shared" si="1900"/>
        <v>0.05251246146</v>
      </c>
      <c r="DR475" s="126">
        <f t="shared" si="1900"/>
        <v>0.0609730845</v>
      </c>
      <c r="DS475" s="126">
        <f t="shared" si="1900"/>
        <v>0.07079685336</v>
      </c>
      <c r="DT475" s="126"/>
      <c r="DU475" s="126"/>
      <c r="DV475" s="126"/>
      <c r="DW475" s="126"/>
      <c r="DX475" s="126"/>
      <c r="DY475" s="126"/>
      <c r="DZ475" s="126"/>
      <c r="EA475" s="126"/>
      <c r="EB475" s="126"/>
      <c r="EC475" s="126"/>
      <c r="ED475" s="126"/>
      <c r="EE475" s="126"/>
      <c r="EF475" s="125">
        <f t="shared" ref="EF475:EO475" si="1901">D475*EF$3</f>
        <v>-0.002271078519</v>
      </c>
      <c r="EG475" s="125">
        <f t="shared" si="1901"/>
        <v>0.199376594</v>
      </c>
      <c r="EH475" s="125">
        <f t="shared" si="1901"/>
        <v>0.300392175</v>
      </c>
      <c r="EI475" s="125">
        <f t="shared" si="1901"/>
        <v>-0.07228268726</v>
      </c>
      <c r="EJ475" s="125">
        <f t="shared" si="1901"/>
        <v>0.1257805801</v>
      </c>
      <c r="EK475" s="125">
        <f t="shared" si="1901"/>
        <v>-0.06125798316</v>
      </c>
      <c r="EL475" s="125">
        <f t="shared" si="1901"/>
        <v>0.03111033954</v>
      </c>
      <c r="EM475" s="125">
        <f t="shared" si="1901"/>
        <v>-0.03219075946</v>
      </c>
      <c r="EN475" s="125">
        <f t="shared" si="1901"/>
        <v>-0.04174026581</v>
      </c>
      <c r="EO475" s="125">
        <f t="shared" si="1901"/>
        <v>0.04943998462</v>
      </c>
      <c r="EP475" s="127">
        <f t="shared" si="17"/>
        <v>0.496356899</v>
      </c>
      <c r="EQ475" s="127">
        <v>-0.01993983432938118</v>
      </c>
      <c r="ER475" s="127">
        <f t="shared" si="18"/>
        <v>0.4960053262</v>
      </c>
      <c r="ES475" s="127">
        <f t="shared" si="19"/>
        <v>0.0000001236034303</v>
      </c>
      <c r="ET475" s="127">
        <f t="shared" si="20"/>
        <v>0.003926677991</v>
      </c>
    </row>
    <row r="476">
      <c r="A476" s="123">
        <f>'Yield Tabulations'!Z477</f>
        <v>0.5320404722</v>
      </c>
      <c r="B476" s="124">
        <f>'Yield Tabulations'!V477</f>
        <v>0.5455801105</v>
      </c>
      <c r="C476" s="124">
        <f>'Yield Tabulations'!W477</f>
        <v>0.5108225108</v>
      </c>
      <c r="D476" s="125">
        <f t="shared" si="11"/>
        <v>1</v>
      </c>
      <c r="E476" s="125">
        <f t="shared" ref="E476:M476" si="1902">POWER($B476,E$1)*POWER($C476,E$2)</f>
        <v>0.5108225108</v>
      </c>
      <c r="F476" s="125">
        <f t="shared" si="1902"/>
        <v>0.5455801105</v>
      </c>
      <c r="G476" s="125">
        <f t="shared" si="1902"/>
        <v>0.2609396376</v>
      </c>
      <c r="H476" s="125">
        <f t="shared" si="1902"/>
        <v>0.2786946019</v>
      </c>
      <c r="I476" s="125">
        <f t="shared" si="1902"/>
        <v>0.297657657</v>
      </c>
      <c r="J476" s="125">
        <f t="shared" si="1902"/>
        <v>0.1332938408</v>
      </c>
      <c r="K476" s="125">
        <f t="shared" si="1902"/>
        <v>0.1423634763</v>
      </c>
      <c r="L476" s="125">
        <f t="shared" si="1902"/>
        <v>0.1520502317</v>
      </c>
      <c r="M476" s="125">
        <f t="shared" si="1902"/>
        <v>0.1623960974</v>
      </c>
      <c r="N476" s="126">
        <f t="shared" ref="N476:DI476" si="1903">OFFSET($D476,0,N$2)*OFFSET($D476,0,N$3)</f>
        <v>1</v>
      </c>
      <c r="O476" s="126">
        <f t="shared" si="1903"/>
        <v>0.5108225108</v>
      </c>
      <c r="P476" s="126">
        <f t="shared" si="1903"/>
        <v>0.5455801105</v>
      </c>
      <c r="Q476" s="126">
        <f t="shared" si="1903"/>
        <v>0.2609396376</v>
      </c>
      <c r="R476" s="126">
        <f t="shared" si="1903"/>
        <v>0.2786946019</v>
      </c>
      <c r="S476" s="126">
        <f t="shared" si="1903"/>
        <v>0.297657657</v>
      </c>
      <c r="T476" s="126">
        <f t="shared" si="1903"/>
        <v>0.1332938408</v>
      </c>
      <c r="U476" s="126">
        <f t="shared" si="1903"/>
        <v>0.1423634763</v>
      </c>
      <c r="V476" s="126">
        <f t="shared" si="1903"/>
        <v>0.1520502317</v>
      </c>
      <c r="W476" s="126">
        <f t="shared" si="1903"/>
        <v>0.1623960974</v>
      </c>
      <c r="X476" s="126">
        <f t="shared" si="1903"/>
        <v>0.5108225108</v>
      </c>
      <c r="Y476" s="126">
        <f t="shared" si="1903"/>
        <v>0.2609396376</v>
      </c>
      <c r="Z476" s="126">
        <f t="shared" si="1903"/>
        <v>0.2786946019</v>
      </c>
      <c r="AA476" s="126">
        <f t="shared" si="1903"/>
        <v>0.1332938408</v>
      </c>
      <c r="AB476" s="126">
        <f t="shared" si="1903"/>
        <v>0.1423634763</v>
      </c>
      <c r="AC476" s="126">
        <f t="shared" si="1903"/>
        <v>0.1520502317</v>
      </c>
      <c r="AD476" s="126">
        <f t="shared" si="1903"/>
        <v>0.06808949445</v>
      </c>
      <c r="AE476" s="126">
        <f t="shared" si="1903"/>
        <v>0.07272246841</v>
      </c>
      <c r="AF476" s="126">
        <f t="shared" si="1903"/>
        <v>0.07767068113</v>
      </c>
      <c r="AG476" s="126">
        <f t="shared" si="1903"/>
        <v>0.08295558221</v>
      </c>
      <c r="AH476" s="126">
        <f t="shared" si="1903"/>
        <v>0.5455801105</v>
      </c>
      <c r="AI476" s="126">
        <f t="shared" si="1903"/>
        <v>0.2786946019</v>
      </c>
      <c r="AJ476" s="126">
        <f t="shared" si="1903"/>
        <v>0.297657657</v>
      </c>
      <c r="AK476" s="126">
        <f t="shared" si="1903"/>
        <v>0.1423634763</v>
      </c>
      <c r="AL476" s="126">
        <f t="shared" si="1903"/>
        <v>0.1520502317</v>
      </c>
      <c r="AM476" s="126">
        <f t="shared" si="1903"/>
        <v>0.1623960974</v>
      </c>
      <c r="AN476" s="126">
        <f t="shared" si="1903"/>
        <v>0.07272246841</v>
      </c>
      <c r="AO476" s="126">
        <f t="shared" si="1903"/>
        <v>0.07767068113</v>
      </c>
      <c r="AP476" s="126">
        <f t="shared" si="1903"/>
        <v>0.08295558221</v>
      </c>
      <c r="AQ476" s="126">
        <f t="shared" si="1903"/>
        <v>0.08860008075</v>
      </c>
      <c r="AR476" s="126">
        <f t="shared" si="1903"/>
        <v>0.2609396376</v>
      </c>
      <c r="AS476" s="126">
        <f t="shared" si="1903"/>
        <v>0.1332938408</v>
      </c>
      <c r="AT476" s="126">
        <f t="shared" si="1903"/>
        <v>0.1423634763</v>
      </c>
      <c r="AU476" s="126">
        <f t="shared" si="1903"/>
        <v>0.06808949445</v>
      </c>
      <c r="AV476" s="126">
        <f t="shared" si="1903"/>
        <v>0.07272246841</v>
      </c>
      <c r="AW476" s="126">
        <f t="shared" si="1903"/>
        <v>0.07767068113</v>
      </c>
      <c r="AX476" s="126">
        <f t="shared" si="1903"/>
        <v>0.03478164652</v>
      </c>
      <c r="AY476" s="126">
        <f t="shared" si="1903"/>
        <v>0.03714827391</v>
      </c>
      <c r="AZ476" s="126">
        <f t="shared" si="1903"/>
        <v>0.03967593235</v>
      </c>
      <c r="BA476" s="126">
        <f t="shared" si="1903"/>
        <v>0.04237557879</v>
      </c>
      <c r="BB476" s="126">
        <f t="shared" si="1903"/>
        <v>0.2786946019</v>
      </c>
      <c r="BC476" s="126">
        <f t="shared" si="1903"/>
        <v>0.1423634763</v>
      </c>
      <c r="BD476" s="126">
        <f t="shared" si="1903"/>
        <v>0.1520502317</v>
      </c>
      <c r="BE476" s="126">
        <f t="shared" si="1903"/>
        <v>0.07272246841</v>
      </c>
      <c r="BF476" s="126">
        <f t="shared" si="1903"/>
        <v>0.07767068113</v>
      </c>
      <c r="BG476" s="126">
        <f t="shared" si="1903"/>
        <v>0.08295558221</v>
      </c>
      <c r="BH476" s="126">
        <f t="shared" si="1903"/>
        <v>0.03714827391</v>
      </c>
      <c r="BI476" s="126">
        <f t="shared" si="1903"/>
        <v>0.03967593235</v>
      </c>
      <c r="BJ476" s="126">
        <f t="shared" si="1903"/>
        <v>0.04237557879</v>
      </c>
      <c r="BK476" s="126">
        <f t="shared" si="1903"/>
        <v>0.04525891571</v>
      </c>
      <c r="BL476" s="126">
        <f t="shared" si="1903"/>
        <v>0.297657657</v>
      </c>
      <c r="BM476" s="126">
        <f t="shared" si="1903"/>
        <v>0.1520502317</v>
      </c>
      <c r="BN476" s="126">
        <f t="shared" si="1903"/>
        <v>0.1623960974</v>
      </c>
      <c r="BO476" s="126">
        <f t="shared" si="1903"/>
        <v>0.07767068113</v>
      </c>
      <c r="BP476" s="126">
        <f t="shared" si="1903"/>
        <v>0.08295558221</v>
      </c>
      <c r="BQ476" s="126">
        <f t="shared" si="1903"/>
        <v>0.08860008075</v>
      </c>
      <c r="BR476" s="126">
        <f t="shared" si="1903"/>
        <v>0.03967593235</v>
      </c>
      <c r="BS476" s="126">
        <f t="shared" si="1903"/>
        <v>0.04237557879</v>
      </c>
      <c r="BT476" s="126">
        <f t="shared" si="1903"/>
        <v>0.04525891571</v>
      </c>
      <c r="BU476" s="126">
        <f t="shared" si="1903"/>
        <v>0.04833844185</v>
      </c>
      <c r="BV476" s="126">
        <f t="shared" si="1903"/>
        <v>0.1332938408</v>
      </c>
      <c r="BW476" s="126">
        <f t="shared" si="1903"/>
        <v>0.06808949445</v>
      </c>
      <c r="BX476" s="126">
        <f t="shared" si="1903"/>
        <v>0.07272246841</v>
      </c>
      <c r="BY476" s="126">
        <f t="shared" si="1903"/>
        <v>0.03478164652</v>
      </c>
      <c r="BZ476" s="126">
        <f t="shared" si="1903"/>
        <v>0.03714827391</v>
      </c>
      <c r="CA476" s="126">
        <f t="shared" si="1903"/>
        <v>0.03967593235</v>
      </c>
      <c r="CB476" s="126">
        <f t="shared" si="1903"/>
        <v>0.017767248</v>
      </c>
      <c r="CC476" s="126">
        <f t="shared" si="1903"/>
        <v>0.01897617455</v>
      </c>
      <c r="CD476" s="126">
        <f t="shared" si="1903"/>
        <v>0.02026735938</v>
      </c>
      <c r="CE476" s="126">
        <f t="shared" si="1903"/>
        <v>0.02164639956</v>
      </c>
      <c r="CF476" s="126">
        <f t="shared" si="1903"/>
        <v>0.1423634763</v>
      </c>
      <c r="CG476" s="126">
        <f t="shared" si="1903"/>
        <v>0.07272246841</v>
      </c>
      <c r="CH476" s="126">
        <f t="shared" si="1903"/>
        <v>0.07767068113</v>
      </c>
      <c r="CI476" s="126">
        <f t="shared" si="1903"/>
        <v>0.03714827391</v>
      </c>
      <c r="CJ476" s="126">
        <f t="shared" si="1903"/>
        <v>0.03967593235</v>
      </c>
      <c r="CK476" s="126">
        <f t="shared" si="1903"/>
        <v>0.04237557879</v>
      </c>
      <c r="CL476" s="126">
        <f t="shared" si="1903"/>
        <v>0.01897617455</v>
      </c>
      <c r="CM476" s="126">
        <f t="shared" si="1903"/>
        <v>0.02026735938</v>
      </c>
      <c r="CN476" s="126">
        <f t="shared" si="1903"/>
        <v>0.02164639956</v>
      </c>
      <c r="CO476" s="126">
        <f t="shared" si="1903"/>
        <v>0.02311927296</v>
      </c>
      <c r="CP476" s="126">
        <f t="shared" si="1903"/>
        <v>0.1520502317</v>
      </c>
      <c r="CQ476" s="126">
        <f t="shared" si="1903"/>
        <v>0.07767068113</v>
      </c>
      <c r="CR476" s="126">
        <f t="shared" si="1903"/>
        <v>0.08295558221</v>
      </c>
      <c r="CS476" s="126">
        <f t="shared" si="1903"/>
        <v>0.03967593235</v>
      </c>
      <c r="CT476" s="126">
        <f t="shared" si="1903"/>
        <v>0.04237557879</v>
      </c>
      <c r="CU476" s="126">
        <f t="shared" si="1903"/>
        <v>0.04525891571</v>
      </c>
      <c r="CV476" s="126">
        <f t="shared" si="1903"/>
        <v>0.02026735938</v>
      </c>
      <c r="CW476" s="126">
        <f t="shared" si="1903"/>
        <v>0.02164639956</v>
      </c>
      <c r="CX476" s="126">
        <f t="shared" si="1903"/>
        <v>0.02311927296</v>
      </c>
      <c r="CY476" s="126">
        <f t="shared" si="1903"/>
        <v>0.02469236423</v>
      </c>
      <c r="CZ476" s="126">
        <f t="shared" si="1903"/>
        <v>0.1623960974</v>
      </c>
      <c r="DA476" s="126">
        <f t="shared" si="1903"/>
        <v>0.08295558221</v>
      </c>
      <c r="DB476" s="126">
        <f t="shared" si="1903"/>
        <v>0.08860008075</v>
      </c>
      <c r="DC476" s="126">
        <f t="shared" si="1903"/>
        <v>0.04237557879</v>
      </c>
      <c r="DD476" s="126">
        <f t="shared" si="1903"/>
        <v>0.04525891571</v>
      </c>
      <c r="DE476" s="126">
        <f t="shared" si="1903"/>
        <v>0.04833844185</v>
      </c>
      <c r="DF476" s="126">
        <f t="shared" si="1903"/>
        <v>0.02164639956</v>
      </c>
      <c r="DG476" s="126">
        <f t="shared" si="1903"/>
        <v>0.02311927296</v>
      </c>
      <c r="DH476" s="126">
        <f t="shared" si="1903"/>
        <v>0.02469236423</v>
      </c>
      <c r="DI476" s="126">
        <f t="shared" si="1903"/>
        <v>0.02637249244</v>
      </c>
      <c r="DJ476" s="126">
        <f t="shared" ref="DJ476:DS476" si="1904">$A476*OFFSET($D476,0,DJ$3)</f>
        <v>0.5320404722</v>
      </c>
      <c r="DK476" s="126">
        <f t="shared" si="1904"/>
        <v>0.2717782499</v>
      </c>
      <c r="DL476" s="126">
        <f t="shared" si="1904"/>
        <v>0.2902706996</v>
      </c>
      <c r="DM476" s="126">
        <f t="shared" si="1904"/>
        <v>0.138830448</v>
      </c>
      <c r="DN476" s="126">
        <f t="shared" si="1904"/>
        <v>0.1482768076</v>
      </c>
      <c r="DO476" s="126">
        <f t="shared" si="1904"/>
        <v>0.1583659204</v>
      </c>
      <c r="DP476" s="126">
        <f t="shared" si="1904"/>
        <v>0.07091771801</v>
      </c>
      <c r="DQ476" s="126">
        <f t="shared" si="1904"/>
        <v>0.07574313115</v>
      </c>
      <c r="DR476" s="126">
        <f t="shared" si="1904"/>
        <v>0.08089687707</v>
      </c>
      <c r="DS476" s="126">
        <f t="shared" si="1904"/>
        <v>0.08640129633</v>
      </c>
      <c r="DT476" s="126"/>
      <c r="DU476" s="126"/>
      <c r="DV476" s="126"/>
      <c r="DW476" s="126"/>
      <c r="DX476" s="126"/>
      <c r="DY476" s="126"/>
      <c r="DZ476" s="126"/>
      <c r="EA476" s="126"/>
      <c r="EB476" s="126"/>
      <c r="EC476" s="126"/>
      <c r="ED476" s="126"/>
      <c r="EE476" s="126"/>
      <c r="EF476" s="125">
        <f t="shared" ref="EF476:EO476" si="1905">D476*EF$3</f>
        <v>-0.002271078519</v>
      </c>
      <c r="EG476" s="125">
        <f t="shared" si="1905"/>
        <v>0.2262789308</v>
      </c>
      <c r="EH476" s="125">
        <f t="shared" si="1905"/>
        <v>0.3135965477</v>
      </c>
      <c r="EI476" s="125">
        <f t="shared" si="1905"/>
        <v>-0.09310525221</v>
      </c>
      <c r="EJ476" s="125">
        <f t="shared" si="1905"/>
        <v>0.1490274247</v>
      </c>
      <c r="EK476" s="125">
        <f t="shared" si="1905"/>
        <v>-0.06676179569</v>
      </c>
      <c r="EL476" s="125">
        <f t="shared" si="1905"/>
        <v>0.04547938543</v>
      </c>
      <c r="EM476" s="125">
        <f t="shared" si="1905"/>
        <v>-0.04328662955</v>
      </c>
      <c r="EN476" s="125">
        <f t="shared" si="1905"/>
        <v>-0.05162861457</v>
      </c>
      <c r="EO476" s="125">
        <f t="shared" si="1905"/>
        <v>0.05625048869</v>
      </c>
      <c r="EP476" s="127">
        <f t="shared" si="17"/>
        <v>0.5335794068</v>
      </c>
      <c r="EQ476" s="127">
        <v>-0.01993983432938118</v>
      </c>
      <c r="ER476" s="127">
        <f t="shared" si="18"/>
        <v>0.5320404722</v>
      </c>
      <c r="ES476" s="127">
        <f t="shared" si="19"/>
        <v>0.000002368319658</v>
      </c>
      <c r="ET476" s="127">
        <f t="shared" si="20"/>
        <v>0.009741365629</v>
      </c>
    </row>
    <row r="477">
      <c r="A477" s="123">
        <f>'Yield Tabulations'!Z478</f>
        <v>0.4128630705</v>
      </c>
      <c r="B477" s="124">
        <f>'Yield Tabulations'!V478</f>
        <v>0.4649265905</v>
      </c>
      <c r="C477" s="124">
        <f>'Yield Tabulations'!W478</f>
        <v>0.3219373219</v>
      </c>
      <c r="D477" s="125">
        <f t="shared" si="11"/>
        <v>1</v>
      </c>
      <c r="E477" s="125">
        <f t="shared" ref="E477:M477" si="1906">POWER($B477,E$1)*POWER($C477,E$2)</f>
        <v>0.3219373219</v>
      </c>
      <c r="F477" s="125">
        <f t="shared" si="1906"/>
        <v>0.4649265905</v>
      </c>
      <c r="G477" s="125">
        <f t="shared" si="1906"/>
        <v>0.1036436393</v>
      </c>
      <c r="H477" s="125">
        <f t="shared" si="1906"/>
        <v>0.1496772215</v>
      </c>
      <c r="I477" s="125">
        <f t="shared" si="1906"/>
        <v>0.2161567346</v>
      </c>
      <c r="J477" s="125">
        <f t="shared" si="1906"/>
        <v>0.03336675566</v>
      </c>
      <c r="K477" s="125">
        <f t="shared" si="1906"/>
        <v>0.04818668383</v>
      </c>
      <c r="L477" s="125">
        <f t="shared" si="1906"/>
        <v>0.06958892025</v>
      </c>
      <c r="M477" s="125">
        <f t="shared" si="1906"/>
        <v>0.1004970136</v>
      </c>
      <c r="N477" s="126">
        <f t="shared" ref="N477:DI477" si="1907">OFFSET($D477,0,N$2)*OFFSET($D477,0,N$3)</f>
        <v>1</v>
      </c>
      <c r="O477" s="126">
        <f t="shared" si="1907"/>
        <v>0.3219373219</v>
      </c>
      <c r="P477" s="126">
        <f t="shared" si="1907"/>
        <v>0.4649265905</v>
      </c>
      <c r="Q477" s="126">
        <f t="shared" si="1907"/>
        <v>0.1036436393</v>
      </c>
      <c r="R477" s="126">
        <f t="shared" si="1907"/>
        <v>0.1496772215</v>
      </c>
      <c r="S477" s="126">
        <f t="shared" si="1907"/>
        <v>0.2161567346</v>
      </c>
      <c r="T477" s="126">
        <f t="shared" si="1907"/>
        <v>0.03336675566</v>
      </c>
      <c r="U477" s="126">
        <f t="shared" si="1907"/>
        <v>0.04818668383</v>
      </c>
      <c r="V477" s="126">
        <f t="shared" si="1907"/>
        <v>0.06958892025</v>
      </c>
      <c r="W477" s="126">
        <f t="shared" si="1907"/>
        <v>0.1004970136</v>
      </c>
      <c r="X477" s="126">
        <f t="shared" si="1907"/>
        <v>0.3219373219</v>
      </c>
      <c r="Y477" s="126">
        <f t="shared" si="1907"/>
        <v>0.1036436393</v>
      </c>
      <c r="Z477" s="126">
        <f t="shared" si="1907"/>
        <v>0.1496772215</v>
      </c>
      <c r="AA477" s="126">
        <f t="shared" si="1907"/>
        <v>0.03336675566</v>
      </c>
      <c r="AB477" s="126">
        <f t="shared" si="1907"/>
        <v>0.04818668383</v>
      </c>
      <c r="AC477" s="126">
        <f t="shared" si="1907"/>
        <v>0.06958892025</v>
      </c>
      <c r="AD477" s="126">
        <f t="shared" si="1907"/>
        <v>0.01074200396</v>
      </c>
      <c r="AE477" s="126">
        <f t="shared" si="1907"/>
        <v>0.01551309195</v>
      </c>
      <c r="AF477" s="126">
        <f t="shared" si="1907"/>
        <v>0.02240327062</v>
      </c>
      <c r="AG477" s="126">
        <f t="shared" si="1907"/>
        <v>0.03235373943</v>
      </c>
      <c r="AH477" s="126">
        <f t="shared" si="1907"/>
        <v>0.4649265905</v>
      </c>
      <c r="AI477" s="126">
        <f t="shared" si="1907"/>
        <v>0.1496772215</v>
      </c>
      <c r="AJ477" s="126">
        <f t="shared" si="1907"/>
        <v>0.2161567346</v>
      </c>
      <c r="AK477" s="126">
        <f t="shared" si="1907"/>
        <v>0.04818668383</v>
      </c>
      <c r="AL477" s="126">
        <f t="shared" si="1907"/>
        <v>0.06958892025</v>
      </c>
      <c r="AM477" s="126">
        <f t="shared" si="1907"/>
        <v>0.1004970136</v>
      </c>
      <c r="AN477" s="126">
        <f t="shared" si="1907"/>
        <v>0.01551309195</v>
      </c>
      <c r="AO477" s="126">
        <f t="shared" si="1907"/>
        <v>0.02240327062</v>
      </c>
      <c r="AP477" s="126">
        <f t="shared" si="1907"/>
        <v>0.03235373943</v>
      </c>
      <c r="AQ477" s="126">
        <f t="shared" si="1907"/>
        <v>0.04672373391</v>
      </c>
      <c r="AR477" s="126">
        <f t="shared" si="1907"/>
        <v>0.1036436393</v>
      </c>
      <c r="AS477" s="126">
        <f t="shared" si="1907"/>
        <v>0.03336675566</v>
      </c>
      <c r="AT477" s="126">
        <f t="shared" si="1907"/>
        <v>0.04818668383</v>
      </c>
      <c r="AU477" s="126">
        <f t="shared" si="1907"/>
        <v>0.01074200396</v>
      </c>
      <c r="AV477" s="126">
        <f t="shared" si="1907"/>
        <v>0.01551309195</v>
      </c>
      <c r="AW477" s="126">
        <f t="shared" si="1907"/>
        <v>0.02240327062</v>
      </c>
      <c r="AX477" s="126">
        <f t="shared" si="1907"/>
        <v>0.003458251987</v>
      </c>
      <c r="AY477" s="126">
        <f t="shared" si="1907"/>
        <v>0.004994243276</v>
      </c>
      <c r="AZ477" s="126">
        <f t="shared" si="1907"/>
        <v>0.007212448947</v>
      </c>
      <c r="BA477" s="126">
        <f t="shared" si="1907"/>
        <v>0.01041587623</v>
      </c>
      <c r="BB477" s="126">
        <f t="shared" si="1907"/>
        <v>0.1496772215</v>
      </c>
      <c r="BC477" s="126">
        <f t="shared" si="1907"/>
        <v>0.04818668383</v>
      </c>
      <c r="BD477" s="126">
        <f t="shared" si="1907"/>
        <v>0.06958892025</v>
      </c>
      <c r="BE477" s="126">
        <f t="shared" si="1907"/>
        <v>0.01551309195</v>
      </c>
      <c r="BF477" s="126">
        <f t="shared" si="1907"/>
        <v>0.02240327062</v>
      </c>
      <c r="BG477" s="126">
        <f t="shared" si="1907"/>
        <v>0.03235373943</v>
      </c>
      <c r="BH477" s="126">
        <f t="shared" si="1907"/>
        <v>0.004994243276</v>
      </c>
      <c r="BI477" s="126">
        <f t="shared" si="1907"/>
        <v>0.007212448947</v>
      </c>
      <c r="BJ477" s="126">
        <f t="shared" si="1907"/>
        <v>0.01041587623</v>
      </c>
      <c r="BK477" s="126">
        <f t="shared" si="1907"/>
        <v>0.01504211377</v>
      </c>
      <c r="BL477" s="126">
        <f t="shared" si="1907"/>
        <v>0.2161567346</v>
      </c>
      <c r="BM477" s="126">
        <f t="shared" si="1907"/>
        <v>0.06958892025</v>
      </c>
      <c r="BN477" s="126">
        <f t="shared" si="1907"/>
        <v>0.1004970136</v>
      </c>
      <c r="BO477" s="126">
        <f t="shared" si="1907"/>
        <v>0.02240327062</v>
      </c>
      <c r="BP477" s="126">
        <f t="shared" si="1907"/>
        <v>0.03235373943</v>
      </c>
      <c r="BQ477" s="126">
        <f t="shared" si="1907"/>
        <v>0.04672373391</v>
      </c>
      <c r="BR477" s="126">
        <f t="shared" si="1907"/>
        <v>0.007212448947</v>
      </c>
      <c r="BS477" s="126">
        <f t="shared" si="1907"/>
        <v>0.01041587623</v>
      </c>
      <c r="BT477" s="126">
        <f t="shared" si="1907"/>
        <v>0.01504211377</v>
      </c>
      <c r="BU477" s="126">
        <f t="shared" si="1907"/>
        <v>0.0217231063</v>
      </c>
      <c r="BV477" s="126">
        <f t="shared" si="1907"/>
        <v>0.03336675566</v>
      </c>
      <c r="BW477" s="126">
        <f t="shared" si="1907"/>
        <v>0.01074200396</v>
      </c>
      <c r="BX477" s="126">
        <f t="shared" si="1907"/>
        <v>0.01551309195</v>
      </c>
      <c r="BY477" s="126">
        <f t="shared" si="1907"/>
        <v>0.003458251987</v>
      </c>
      <c r="BZ477" s="126">
        <f t="shared" si="1907"/>
        <v>0.004994243276</v>
      </c>
      <c r="CA477" s="126">
        <f t="shared" si="1907"/>
        <v>0.007212448947</v>
      </c>
      <c r="CB477" s="126">
        <f t="shared" si="1907"/>
        <v>0.001113340383</v>
      </c>
      <c r="CC477" s="126">
        <f t="shared" si="1907"/>
        <v>0.001607833305</v>
      </c>
      <c r="CD477" s="126">
        <f t="shared" si="1907"/>
        <v>0.002321956499</v>
      </c>
      <c r="CE477" s="126">
        <f t="shared" si="1907"/>
        <v>0.003353259298</v>
      </c>
      <c r="CF477" s="126">
        <f t="shared" si="1907"/>
        <v>0.04818668383</v>
      </c>
      <c r="CG477" s="126">
        <f t="shared" si="1907"/>
        <v>0.01551309195</v>
      </c>
      <c r="CH477" s="126">
        <f t="shared" si="1907"/>
        <v>0.02240327062</v>
      </c>
      <c r="CI477" s="126">
        <f t="shared" si="1907"/>
        <v>0.004994243276</v>
      </c>
      <c r="CJ477" s="126">
        <f t="shared" si="1907"/>
        <v>0.007212448947</v>
      </c>
      <c r="CK477" s="126">
        <f t="shared" si="1907"/>
        <v>0.01041587623</v>
      </c>
      <c r="CL477" s="126">
        <f t="shared" si="1907"/>
        <v>0.001607833305</v>
      </c>
      <c r="CM477" s="126">
        <f t="shared" si="1907"/>
        <v>0.002321956499</v>
      </c>
      <c r="CN477" s="126">
        <f t="shared" si="1907"/>
        <v>0.003353259298</v>
      </c>
      <c r="CO477" s="126">
        <f t="shared" si="1907"/>
        <v>0.004842617822</v>
      </c>
      <c r="CP477" s="126">
        <f t="shared" si="1907"/>
        <v>0.06958892025</v>
      </c>
      <c r="CQ477" s="126">
        <f t="shared" si="1907"/>
        <v>0.02240327062</v>
      </c>
      <c r="CR477" s="126">
        <f t="shared" si="1907"/>
        <v>0.03235373943</v>
      </c>
      <c r="CS477" s="126">
        <f t="shared" si="1907"/>
        <v>0.007212448947</v>
      </c>
      <c r="CT477" s="126">
        <f t="shared" si="1907"/>
        <v>0.01041587623</v>
      </c>
      <c r="CU477" s="126">
        <f t="shared" si="1907"/>
        <v>0.01504211377</v>
      </c>
      <c r="CV477" s="126">
        <f t="shared" si="1907"/>
        <v>0.002321956499</v>
      </c>
      <c r="CW477" s="126">
        <f t="shared" si="1907"/>
        <v>0.003353259298</v>
      </c>
      <c r="CX477" s="126">
        <f t="shared" si="1907"/>
        <v>0.004842617822</v>
      </c>
      <c r="CY477" s="126">
        <f t="shared" si="1907"/>
        <v>0.006993478667</v>
      </c>
      <c r="CZ477" s="126">
        <f t="shared" si="1907"/>
        <v>0.1004970136</v>
      </c>
      <c r="DA477" s="126">
        <f t="shared" si="1907"/>
        <v>0.03235373943</v>
      </c>
      <c r="DB477" s="126">
        <f t="shared" si="1907"/>
        <v>0.04672373391</v>
      </c>
      <c r="DC477" s="126">
        <f t="shared" si="1907"/>
        <v>0.01041587623</v>
      </c>
      <c r="DD477" s="126">
        <f t="shared" si="1907"/>
        <v>0.01504211377</v>
      </c>
      <c r="DE477" s="126">
        <f t="shared" si="1907"/>
        <v>0.0217231063</v>
      </c>
      <c r="DF477" s="126">
        <f t="shared" si="1907"/>
        <v>0.003353259298</v>
      </c>
      <c r="DG477" s="126">
        <f t="shared" si="1907"/>
        <v>0.004842617822</v>
      </c>
      <c r="DH477" s="126">
        <f t="shared" si="1907"/>
        <v>0.006993478667</v>
      </c>
      <c r="DI477" s="126">
        <f t="shared" si="1907"/>
        <v>0.01009964975</v>
      </c>
      <c r="DJ477" s="126">
        <f t="shared" ref="DJ477:DS477" si="1908">$A477*OFFSET($D477,0,DJ$3)</f>
        <v>0.4128630705</v>
      </c>
      <c r="DK477" s="126">
        <f t="shared" si="1908"/>
        <v>0.1329160313</v>
      </c>
      <c r="DL477" s="126">
        <f t="shared" si="1908"/>
        <v>0.1919510197</v>
      </c>
      <c r="DM477" s="126">
        <f t="shared" si="1908"/>
        <v>0.04279063115</v>
      </c>
      <c r="DN477" s="126">
        <f t="shared" si="1908"/>
        <v>0.06179619724</v>
      </c>
      <c r="DO477" s="126">
        <f t="shared" si="1908"/>
        <v>0.08924313316</v>
      </c>
      <c r="DP477" s="126">
        <f t="shared" si="1908"/>
        <v>0.01377590119</v>
      </c>
      <c r="DQ477" s="126">
        <f t="shared" si="1908"/>
        <v>0.01989450225</v>
      </c>
      <c r="DR477" s="126">
        <f t="shared" si="1908"/>
        <v>0.02873069529</v>
      </c>
      <c r="DS477" s="126">
        <f t="shared" si="1908"/>
        <v>0.04149150563</v>
      </c>
      <c r="DT477" s="126"/>
      <c r="DU477" s="126"/>
      <c r="DV477" s="126"/>
      <c r="DW477" s="126"/>
      <c r="DX477" s="126"/>
      <c r="DY477" s="126"/>
      <c r="DZ477" s="126"/>
      <c r="EA477" s="126"/>
      <c r="EB477" s="126"/>
      <c r="EC477" s="126"/>
      <c r="ED477" s="126"/>
      <c r="EE477" s="126"/>
      <c r="EF477" s="125">
        <f t="shared" ref="EF477:EO477" si="1909">D477*EF$3</f>
        <v>-0.002271078519</v>
      </c>
      <c r="EG477" s="125">
        <f t="shared" si="1909"/>
        <v>0.1426085019</v>
      </c>
      <c r="EH477" s="125">
        <f t="shared" si="1909"/>
        <v>0.2672373331</v>
      </c>
      <c r="EI477" s="125">
        <f t="shared" si="1909"/>
        <v>-0.03698084071</v>
      </c>
      <c r="EJ477" s="125">
        <f t="shared" si="1909"/>
        <v>0.08003747002</v>
      </c>
      <c r="EK477" s="125">
        <f t="shared" si="1909"/>
        <v>-0.04848191006</v>
      </c>
      <c r="EL477" s="125">
        <f t="shared" si="1909"/>
        <v>0.01138461861</v>
      </c>
      <c r="EM477" s="125">
        <f t="shared" si="1909"/>
        <v>-0.01465150463</v>
      </c>
      <c r="EN477" s="125">
        <f t="shared" si="1909"/>
        <v>-0.02362889883</v>
      </c>
      <c r="EO477" s="125">
        <f t="shared" si="1909"/>
        <v>0.03480998755</v>
      </c>
      <c r="EP477" s="127">
        <f t="shared" si="17"/>
        <v>0.4100636784</v>
      </c>
      <c r="EQ477" s="127">
        <v>-0.01993983432938118</v>
      </c>
      <c r="ER477" s="127">
        <f t="shared" si="18"/>
        <v>0.4128630705</v>
      </c>
      <c r="ES477" s="127">
        <f t="shared" si="19"/>
        <v>0.00000783659618</v>
      </c>
      <c r="ET477" s="127">
        <f t="shared" si="20"/>
        <v>0.0004193912787</v>
      </c>
    </row>
    <row r="478">
      <c r="A478" s="123">
        <f>'Yield Tabulations'!Z479</f>
        <v>0.5401262399</v>
      </c>
      <c r="B478" s="124">
        <f>'Yield Tabulations'!V479</f>
        <v>0.4829001368</v>
      </c>
      <c r="C478" s="124">
        <f>'Yield Tabulations'!W479</f>
        <v>0.6507936508</v>
      </c>
      <c r="D478" s="125">
        <f t="shared" si="11"/>
        <v>1</v>
      </c>
      <c r="E478" s="125">
        <f t="shared" ref="E478:M478" si="1910">POWER($B478,E$1)*POWER($C478,E$2)</f>
        <v>0.6507936508</v>
      </c>
      <c r="F478" s="125">
        <f t="shared" si="1910"/>
        <v>0.4829001368</v>
      </c>
      <c r="G478" s="125">
        <f t="shared" si="1910"/>
        <v>0.4235323759</v>
      </c>
      <c r="H478" s="125">
        <f t="shared" si="1910"/>
        <v>0.314268343</v>
      </c>
      <c r="I478" s="125">
        <f t="shared" si="1910"/>
        <v>0.2331925421</v>
      </c>
      <c r="J478" s="125">
        <f t="shared" si="1910"/>
        <v>0.2756321811</v>
      </c>
      <c r="K478" s="125">
        <f t="shared" si="1910"/>
        <v>0.2045238423</v>
      </c>
      <c r="L478" s="125">
        <f t="shared" si="1910"/>
        <v>0.1517602258</v>
      </c>
      <c r="M478" s="125">
        <f t="shared" si="1910"/>
        <v>0.1126087105</v>
      </c>
      <c r="N478" s="126">
        <f t="shared" ref="N478:DI478" si="1911">OFFSET($D478,0,N$2)*OFFSET($D478,0,N$3)</f>
        <v>1</v>
      </c>
      <c r="O478" s="126">
        <f t="shared" si="1911"/>
        <v>0.6507936508</v>
      </c>
      <c r="P478" s="126">
        <f t="shared" si="1911"/>
        <v>0.4829001368</v>
      </c>
      <c r="Q478" s="126">
        <f t="shared" si="1911"/>
        <v>0.4235323759</v>
      </c>
      <c r="R478" s="126">
        <f t="shared" si="1911"/>
        <v>0.314268343</v>
      </c>
      <c r="S478" s="126">
        <f t="shared" si="1911"/>
        <v>0.2331925421</v>
      </c>
      <c r="T478" s="126">
        <f t="shared" si="1911"/>
        <v>0.2756321811</v>
      </c>
      <c r="U478" s="126">
        <f t="shared" si="1911"/>
        <v>0.2045238423</v>
      </c>
      <c r="V478" s="126">
        <f t="shared" si="1911"/>
        <v>0.1517602258</v>
      </c>
      <c r="W478" s="126">
        <f t="shared" si="1911"/>
        <v>0.1126087105</v>
      </c>
      <c r="X478" s="126">
        <f t="shared" si="1911"/>
        <v>0.6507936508</v>
      </c>
      <c r="Y478" s="126">
        <f t="shared" si="1911"/>
        <v>0.4235323759</v>
      </c>
      <c r="Z478" s="126">
        <f t="shared" si="1911"/>
        <v>0.314268343</v>
      </c>
      <c r="AA478" s="126">
        <f t="shared" si="1911"/>
        <v>0.2756321811</v>
      </c>
      <c r="AB478" s="126">
        <f t="shared" si="1911"/>
        <v>0.2045238423</v>
      </c>
      <c r="AC478" s="126">
        <f t="shared" si="1911"/>
        <v>0.1517602258</v>
      </c>
      <c r="AD478" s="126">
        <f t="shared" si="1911"/>
        <v>0.1793796734</v>
      </c>
      <c r="AE478" s="126">
        <f t="shared" si="1911"/>
        <v>0.133102818</v>
      </c>
      <c r="AF478" s="126">
        <f t="shared" si="1911"/>
        <v>0.09876459141</v>
      </c>
      <c r="AG478" s="126">
        <f t="shared" si="1911"/>
        <v>0.07328503381</v>
      </c>
      <c r="AH478" s="126">
        <f t="shared" si="1911"/>
        <v>0.4829001368</v>
      </c>
      <c r="AI478" s="126">
        <f t="shared" si="1911"/>
        <v>0.314268343</v>
      </c>
      <c r="AJ478" s="126">
        <f t="shared" si="1911"/>
        <v>0.2331925421</v>
      </c>
      <c r="AK478" s="126">
        <f t="shared" si="1911"/>
        <v>0.2045238423</v>
      </c>
      <c r="AL478" s="126">
        <f t="shared" si="1911"/>
        <v>0.1517602258</v>
      </c>
      <c r="AM478" s="126">
        <f t="shared" si="1911"/>
        <v>0.1126087105</v>
      </c>
      <c r="AN478" s="126">
        <f t="shared" si="1911"/>
        <v>0.133102818</v>
      </c>
      <c r="AO478" s="126">
        <f t="shared" si="1911"/>
        <v>0.09876459141</v>
      </c>
      <c r="AP478" s="126">
        <f t="shared" si="1911"/>
        <v>0.07328503381</v>
      </c>
      <c r="AQ478" s="126">
        <f t="shared" si="1911"/>
        <v>0.0543787617</v>
      </c>
      <c r="AR478" s="126">
        <f t="shared" si="1911"/>
        <v>0.4235323759</v>
      </c>
      <c r="AS478" s="126">
        <f t="shared" si="1911"/>
        <v>0.2756321811</v>
      </c>
      <c r="AT478" s="126">
        <f t="shared" si="1911"/>
        <v>0.2045238423</v>
      </c>
      <c r="AU478" s="126">
        <f t="shared" si="1911"/>
        <v>0.1793796734</v>
      </c>
      <c r="AV478" s="126">
        <f t="shared" si="1911"/>
        <v>0.133102818</v>
      </c>
      <c r="AW478" s="126">
        <f t="shared" si="1911"/>
        <v>0.09876459141</v>
      </c>
      <c r="AX478" s="126">
        <f t="shared" si="1911"/>
        <v>0.1167391526</v>
      </c>
      <c r="AY478" s="126">
        <f t="shared" si="1911"/>
        <v>0.08662246885</v>
      </c>
      <c r="AZ478" s="126">
        <f t="shared" si="1911"/>
        <v>0.06427536901</v>
      </c>
      <c r="BA478" s="126">
        <f t="shared" si="1911"/>
        <v>0.0476934347</v>
      </c>
      <c r="BB478" s="126">
        <f t="shared" si="1911"/>
        <v>0.314268343</v>
      </c>
      <c r="BC478" s="126">
        <f t="shared" si="1911"/>
        <v>0.2045238423</v>
      </c>
      <c r="BD478" s="126">
        <f t="shared" si="1911"/>
        <v>0.1517602258</v>
      </c>
      <c r="BE478" s="126">
        <f t="shared" si="1911"/>
        <v>0.133102818</v>
      </c>
      <c r="BF478" s="126">
        <f t="shared" si="1911"/>
        <v>0.09876459141</v>
      </c>
      <c r="BG478" s="126">
        <f t="shared" si="1911"/>
        <v>0.07328503381</v>
      </c>
      <c r="BH478" s="126">
        <f t="shared" si="1911"/>
        <v>0.08662246885</v>
      </c>
      <c r="BI478" s="126">
        <f t="shared" si="1911"/>
        <v>0.06427536901</v>
      </c>
      <c r="BJ478" s="126">
        <f t="shared" si="1911"/>
        <v>0.0476934347</v>
      </c>
      <c r="BK478" s="126">
        <f t="shared" si="1911"/>
        <v>0.03538935285</v>
      </c>
      <c r="BL478" s="126">
        <f t="shared" si="1911"/>
        <v>0.2331925421</v>
      </c>
      <c r="BM478" s="126">
        <f t="shared" si="1911"/>
        <v>0.1517602258</v>
      </c>
      <c r="BN478" s="126">
        <f t="shared" si="1911"/>
        <v>0.1126087105</v>
      </c>
      <c r="BO478" s="126">
        <f t="shared" si="1911"/>
        <v>0.09876459141</v>
      </c>
      <c r="BP478" s="126">
        <f t="shared" si="1911"/>
        <v>0.07328503381</v>
      </c>
      <c r="BQ478" s="126">
        <f t="shared" si="1911"/>
        <v>0.0543787617</v>
      </c>
      <c r="BR478" s="126">
        <f t="shared" si="1911"/>
        <v>0.06427536901</v>
      </c>
      <c r="BS478" s="126">
        <f t="shared" si="1911"/>
        <v>0.0476934347</v>
      </c>
      <c r="BT478" s="126">
        <f t="shared" si="1911"/>
        <v>0.03538935285</v>
      </c>
      <c r="BU478" s="126">
        <f t="shared" si="1911"/>
        <v>0.02625951146</v>
      </c>
      <c r="BV478" s="126">
        <f t="shared" si="1911"/>
        <v>0.2756321811</v>
      </c>
      <c r="BW478" s="126">
        <f t="shared" si="1911"/>
        <v>0.1793796734</v>
      </c>
      <c r="BX478" s="126">
        <f t="shared" si="1911"/>
        <v>0.133102818</v>
      </c>
      <c r="BY478" s="126">
        <f t="shared" si="1911"/>
        <v>0.1167391526</v>
      </c>
      <c r="BZ478" s="126">
        <f t="shared" si="1911"/>
        <v>0.08662246885</v>
      </c>
      <c r="CA478" s="126">
        <f t="shared" si="1911"/>
        <v>0.06427536901</v>
      </c>
      <c r="CB478" s="126">
        <f t="shared" si="1911"/>
        <v>0.07597309929</v>
      </c>
      <c r="CC478" s="126">
        <f t="shared" si="1911"/>
        <v>0.05637335274</v>
      </c>
      <c r="CD478" s="126">
        <f t="shared" si="1911"/>
        <v>0.04183000206</v>
      </c>
      <c r="CE478" s="126">
        <f t="shared" si="1911"/>
        <v>0.03103858449</v>
      </c>
      <c r="CF478" s="126">
        <f t="shared" si="1911"/>
        <v>0.2045238423</v>
      </c>
      <c r="CG478" s="126">
        <f t="shared" si="1911"/>
        <v>0.133102818</v>
      </c>
      <c r="CH478" s="126">
        <f t="shared" si="1911"/>
        <v>0.09876459141</v>
      </c>
      <c r="CI478" s="126">
        <f t="shared" si="1911"/>
        <v>0.08662246885</v>
      </c>
      <c r="CJ478" s="126">
        <f t="shared" si="1911"/>
        <v>0.06427536901</v>
      </c>
      <c r="CK478" s="126">
        <f t="shared" si="1911"/>
        <v>0.0476934347</v>
      </c>
      <c r="CL478" s="126">
        <f t="shared" si="1911"/>
        <v>0.05637335274</v>
      </c>
      <c r="CM478" s="126">
        <f t="shared" si="1911"/>
        <v>0.04183000206</v>
      </c>
      <c r="CN478" s="126">
        <f t="shared" si="1911"/>
        <v>0.03103858449</v>
      </c>
      <c r="CO478" s="126">
        <f t="shared" si="1911"/>
        <v>0.02303116614</v>
      </c>
      <c r="CP478" s="126">
        <f t="shared" si="1911"/>
        <v>0.1517602258</v>
      </c>
      <c r="CQ478" s="126">
        <f t="shared" si="1911"/>
        <v>0.09876459141</v>
      </c>
      <c r="CR478" s="126">
        <f t="shared" si="1911"/>
        <v>0.07328503381</v>
      </c>
      <c r="CS478" s="126">
        <f t="shared" si="1911"/>
        <v>0.06427536901</v>
      </c>
      <c r="CT478" s="126">
        <f t="shared" si="1911"/>
        <v>0.0476934347</v>
      </c>
      <c r="CU478" s="126">
        <f t="shared" si="1911"/>
        <v>0.03538935285</v>
      </c>
      <c r="CV478" s="126">
        <f t="shared" si="1911"/>
        <v>0.04183000206</v>
      </c>
      <c r="CW478" s="126">
        <f t="shared" si="1911"/>
        <v>0.03103858449</v>
      </c>
      <c r="CX478" s="126">
        <f t="shared" si="1911"/>
        <v>0.02303116614</v>
      </c>
      <c r="CY478" s="126">
        <f t="shared" si="1911"/>
        <v>0.01708952333</v>
      </c>
      <c r="CZ478" s="126">
        <f t="shared" si="1911"/>
        <v>0.1126087105</v>
      </c>
      <c r="DA478" s="126">
        <f t="shared" si="1911"/>
        <v>0.07328503381</v>
      </c>
      <c r="DB478" s="126">
        <f t="shared" si="1911"/>
        <v>0.0543787617</v>
      </c>
      <c r="DC478" s="126">
        <f t="shared" si="1911"/>
        <v>0.0476934347</v>
      </c>
      <c r="DD478" s="126">
        <f t="shared" si="1911"/>
        <v>0.03538935285</v>
      </c>
      <c r="DE478" s="126">
        <f t="shared" si="1911"/>
        <v>0.02625951146</v>
      </c>
      <c r="DF478" s="126">
        <f t="shared" si="1911"/>
        <v>0.03103858449</v>
      </c>
      <c r="DG478" s="126">
        <f t="shared" si="1911"/>
        <v>0.02303116614</v>
      </c>
      <c r="DH478" s="126">
        <f t="shared" si="1911"/>
        <v>0.01708952333</v>
      </c>
      <c r="DI478" s="126">
        <f t="shared" si="1911"/>
        <v>0.01268072168</v>
      </c>
      <c r="DJ478" s="126">
        <f t="shared" ref="DJ478:DS478" si="1912">$A478*OFFSET($D478,0,DJ$3)</f>
        <v>0.5401262399</v>
      </c>
      <c r="DK478" s="126">
        <f t="shared" si="1912"/>
        <v>0.3515107275</v>
      </c>
      <c r="DL478" s="126">
        <f t="shared" si="1912"/>
        <v>0.2608270351</v>
      </c>
      <c r="DM478" s="126">
        <f t="shared" si="1912"/>
        <v>0.2287609497</v>
      </c>
      <c r="DN478" s="126">
        <f t="shared" si="1912"/>
        <v>0.1697445784</v>
      </c>
      <c r="DO478" s="126">
        <f t="shared" si="1912"/>
        <v>0.1259534109</v>
      </c>
      <c r="DP478" s="126">
        <f t="shared" si="1912"/>
        <v>0.1488761736</v>
      </c>
      <c r="DQ478" s="126">
        <f t="shared" si="1912"/>
        <v>0.1104686939</v>
      </c>
      <c r="DR478" s="126">
        <f t="shared" si="1912"/>
        <v>0.08196968013</v>
      </c>
      <c r="DS478" s="126">
        <f t="shared" si="1912"/>
        <v>0.06082291937</v>
      </c>
      <c r="DT478" s="126"/>
      <c r="DU478" s="126"/>
      <c r="DV478" s="126"/>
      <c r="DW478" s="126"/>
      <c r="DX478" s="126"/>
      <c r="DY478" s="126"/>
      <c r="DZ478" s="126"/>
      <c r="EA478" s="126"/>
      <c r="EB478" s="126"/>
      <c r="EC478" s="126"/>
      <c r="ED478" s="126"/>
      <c r="EE478" s="126"/>
      <c r="EF478" s="125">
        <f t="shared" ref="EF478:EO478" si="1913">D478*EF$3</f>
        <v>-0.002271078519</v>
      </c>
      <c r="EG478" s="125">
        <f t="shared" si="1913"/>
        <v>0.2882819147</v>
      </c>
      <c r="EH478" s="125">
        <f t="shared" si="1913"/>
        <v>0.277568432</v>
      </c>
      <c r="EI478" s="125">
        <f t="shared" si="1913"/>
        <v>-0.1511195809</v>
      </c>
      <c r="EJ478" s="125">
        <f t="shared" si="1913"/>
        <v>0.1680499066</v>
      </c>
      <c r="EK478" s="125">
        <f t="shared" si="1913"/>
        <v>-0.05230288047</v>
      </c>
      <c r="EL478" s="125">
        <f t="shared" si="1913"/>
        <v>0.09404472199</v>
      </c>
      <c r="EM478" s="125">
        <f t="shared" si="1913"/>
        <v>-0.06218693183</v>
      </c>
      <c r="EN478" s="125">
        <f t="shared" si="1913"/>
        <v>-0.05153014315</v>
      </c>
      <c r="EO478" s="125">
        <f t="shared" si="1913"/>
        <v>0.03900521686</v>
      </c>
      <c r="EP478" s="127">
        <f t="shared" si="17"/>
        <v>0.5475395772</v>
      </c>
      <c r="EQ478" s="127">
        <v>-0.01993983432938118</v>
      </c>
      <c r="ER478" s="127">
        <f t="shared" si="18"/>
        <v>0.5401262399</v>
      </c>
      <c r="ES478" s="127">
        <f t="shared" si="19"/>
        <v>0.0000549575701</v>
      </c>
      <c r="ET478" s="127">
        <f t="shared" si="20"/>
        <v>0.01140284923</v>
      </c>
    </row>
    <row r="479">
      <c r="A479" s="123">
        <f>'Yield Tabulations'!Z480</f>
        <v>0.6099529254</v>
      </c>
      <c r="B479" s="124">
        <f>'Yield Tabulations'!V480</f>
        <v>0.5754060325</v>
      </c>
      <c r="C479" s="124">
        <f>'Yield Tabulations'!W480</f>
        <v>0.6576</v>
      </c>
      <c r="D479" s="125">
        <f t="shared" si="11"/>
        <v>1</v>
      </c>
      <c r="E479" s="125">
        <f t="shared" ref="E479:M479" si="1914">POWER($B479,E$1)*POWER($C479,E$2)</f>
        <v>0.6576</v>
      </c>
      <c r="F479" s="125">
        <f t="shared" si="1914"/>
        <v>0.5754060325</v>
      </c>
      <c r="G479" s="125">
        <f t="shared" si="1914"/>
        <v>0.43243776</v>
      </c>
      <c r="H479" s="125">
        <f t="shared" si="1914"/>
        <v>0.378387007</v>
      </c>
      <c r="I479" s="125">
        <f t="shared" si="1914"/>
        <v>0.3310921022</v>
      </c>
      <c r="J479" s="125">
        <f t="shared" si="1914"/>
        <v>0.284371071</v>
      </c>
      <c r="K479" s="125">
        <f t="shared" si="1914"/>
        <v>0.2488272958</v>
      </c>
      <c r="L479" s="125">
        <f t="shared" si="1914"/>
        <v>0.2177261664</v>
      </c>
      <c r="M479" s="125">
        <f t="shared" si="1914"/>
        <v>0.1905123929</v>
      </c>
      <c r="N479" s="126">
        <f t="shared" ref="N479:DI479" si="1915">OFFSET($D479,0,N$2)*OFFSET($D479,0,N$3)</f>
        <v>1</v>
      </c>
      <c r="O479" s="126">
        <f t="shared" si="1915"/>
        <v>0.6576</v>
      </c>
      <c r="P479" s="126">
        <f t="shared" si="1915"/>
        <v>0.5754060325</v>
      </c>
      <c r="Q479" s="126">
        <f t="shared" si="1915"/>
        <v>0.43243776</v>
      </c>
      <c r="R479" s="126">
        <f t="shared" si="1915"/>
        <v>0.378387007</v>
      </c>
      <c r="S479" s="126">
        <f t="shared" si="1915"/>
        <v>0.3310921022</v>
      </c>
      <c r="T479" s="126">
        <f t="shared" si="1915"/>
        <v>0.284371071</v>
      </c>
      <c r="U479" s="126">
        <f t="shared" si="1915"/>
        <v>0.2488272958</v>
      </c>
      <c r="V479" s="126">
        <f t="shared" si="1915"/>
        <v>0.2177261664</v>
      </c>
      <c r="W479" s="126">
        <f t="shared" si="1915"/>
        <v>0.1905123929</v>
      </c>
      <c r="X479" s="126">
        <f t="shared" si="1915"/>
        <v>0.6576</v>
      </c>
      <c r="Y479" s="126">
        <f t="shared" si="1915"/>
        <v>0.43243776</v>
      </c>
      <c r="Z479" s="126">
        <f t="shared" si="1915"/>
        <v>0.378387007</v>
      </c>
      <c r="AA479" s="126">
        <f t="shared" si="1915"/>
        <v>0.284371071</v>
      </c>
      <c r="AB479" s="126">
        <f t="shared" si="1915"/>
        <v>0.2488272958</v>
      </c>
      <c r="AC479" s="126">
        <f t="shared" si="1915"/>
        <v>0.2177261664</v>
      </c>
      <c r="AD479" s="126">
        <f t="shared" si="1915"/>
        <v>0.1870024163</v>
      </c>
      <c r="AE479" s="126">
        <f t="shared" si="1915"/>
        <v>0.1636288297</v>
      </c>
      <c r="AF479" s="126">
        <f t="shared" si="1915"/>
        <v>0.143176727</v>
      </c>
      <c r="AG479" s="126">
        <f t="shared" si="1915"/>
        <v>0.1252809496</v>
      </c>
      <c r="AH479" s="126">
        <f t="shared" si="1915"/>
        <v>0.5754060325</v>
      </c>
      <c r="AI479" s="126">
        <f t="shared" si="1915"/>
        <v>0.378387007</v>
      </c>
      <c r="AJ479" s="126">
        <f t="shared" si="1915"/>
        <v>0.3310921022</v>
      </c>
      <c r="AK479" s="126">
        <f t="shared" si="1915"/>
        <v>0.2488272958</v>
      </c>
      <c r="AL479" s="126">
        <f t="shared" si="1915"/>
        <v>0.2177261664</v>
      </c>
      <c r="AM479" s="126">
        <f t="shared" si="1915"/>
        <v>0.1905123929</v>
      </c>
      <c r="AN479" s="126">
        <f t="shared" si="1915"/>
        <v>0.1636288297</v>
      </c>
      <c r="AO479" s="126">
        <f t="shared" si="1915"/>
        <v>0.143176727</v>
      </c>
      <c r="AP479" s="126">
        <f t="shared" si="1915"/>
        <v>0.1252809496</v>
      </c>
      <c r="AQ479" s="126">
        <f t="shared" si="1915"/>
        <v>0.1096219802</v>
      </c>
      <c r="AR479" s="126">
        <f t="shared" si="1915"/>
        <v>0.43243776</v>
      </c>
      <c r="AS479" s="126">
        <f t="shared" si="1915"/>
        <v>0.284371071</v>
      </c>
      <c r="AT479" s="126">
        <f t="shared" si="1915"/>
        <v>0.2488272958</v>
      </c>
      <c r="AU479" s="126">
        <f t="shared" si="1915"/>
        <v>0.1870024163</v>
      </c>
      <c r="AV479" s="126">
        <f t="shared" si="1915"/>
        <v>0.1636288297</v>
      </c>
      <c r="AW479" s="126">
        <f t="shared" si="1915"/>
        <v>0.143176727</v>
      </c>
      <c r="AX479" s="126">
        <f t="shared" si="1915"/>
        <v>0.1229727889</v>
      </c>
      <c r="AY479" s="126">
        <f t="shared" si="1915"/>
        <v>0.1076023184</v>
      </c>
      <c r="AZ479" s="126">
        <f t="shared" si="1915"/>
        <v>0.0941530157</v>
      </c>
      <c r="BA479" s="126">
        <f t="shared" si="1915"/>
        <v>0.08238475245</v>
      </c>
      <c r="BB479" s="126">
        <f t="shared" si="1915"/>
        <v>0.378387007</v>
      </c>
      <c r="BC479" s="126">
        <f t="shared" si="1915"/>
        <v>0.2488272958</v>
      </c>
      <c r="BD479" s="126">
        <f t="shared" si="1915"/>
        <v>0.2177261664</v>
      </c>
      <c r="BE479" s="126">
        <f t="shared" si="1915"/>
        <v>0.1636288297</v>
      </c>
      <c r="BF479" s="126">
        <f t="shared" si="1915"/>
        <v>0.143176727</v>
      </c>
      <c r="BG479" s="126">
        <f t="shared" si="1915"/>
        <v>0.1252809496</v>
      </c>
      <c r="BH479" s="126">
        <f t="shared" si="1915"/>
        <v>0.1076023184</v>
      </c>
      <c r="BI479" s="126">
        <f t="shared" si="1915"/>
        <v>0.0941530157</v>
      </c>
      <c r="BJ479" s="126">
        <f t="shared" si="1915"/>
        <v>0.08238475245</v>
      </c>
      <c r="BK479" s="126">
        <f t="shared" si="1915"/>
        <v>0.07208741415</v>
      </c>
      <c r="BL479" s="126">
        <f t="shared" si="1915"/>
        <v>0.3310921022</v>
      </c>
      <c r="BM479" s="126">
        <f t="shared" si="1915"/>
        <v>0.2177261664</v>
      </c>
      <c r="BN479" s="126">
        <f t="shared" si="1915"/>
        <v>0.1905123929</v>
      </c>
      <c r="BO479" s="126">
        <f t="shared" si="1915"/>
        <v>0.143176727</v>
      </c>
      <c r="BP479" s="126">
        <f t="shared" si="1915"/>
        <v>0.1252809496</v>
      </c>
      <c r="BQ479" s="126">
        <f t="shared" si="1915"/>
        <v>0.1096219802</v>
      </c>
      <c r="BR479" s="126">
        <f t="shared" si="1915"/>
        <v>0.0941530157</v>
      </c>
      <c r="BS479" s="126">
        <f t="shared" si="1915"/>
        <v>0.08238475245</v>
      </c>
      <c r="BT479" s="126">
        <f t="shared" si="1915"/>
        <v>0.07208741415</v>
      </c>
      <c r="BU479" s="126">
        <f t="shared" si="1915"/>
        <v>0.06307714867</v>
      </c>
      <c r="BV479" s="126">
        <f t="shared" si="1915"/>
        <v>0.284371071</v>
      </c>
      <c r="BW479" s="126">
        <f t="shared" si="1915"/>
        <v>0.1870024163</v>
      </c>
      <c r="BX479" s="126">
        <f t="shared" si="1915"/>
        <v>0.1636288297</v>
      </c>
      <c r="BY479" s="126">
        <f t="shared" si="1915"/>
        <v>0.1229727889</v>
      </c>
      <c r="BZ479" s="126">
        <f t="shared" si="1915"/>
        <v>0.1076023184</v>
      </c>
      <c r="CA479" s="126">
        <f t="shared" si="1915"/>
        <v>0.0941530157</v>
      </c>
      <c r="CB479" s="126">
        <f t="shared" si="1915"/>
        <v>0.08086690601</v>
      </c>
      <c r="CC479" s="126">
        <f t="shared" si="1915"/>
        <v>0.07075928459</v>
      </c>
      <c r="CD479" s="126">
        <f t="shared" si="1915"/>
        <v>0.06191502312</v>
      </c>
      <c r="CE479" s="126">
        <f t="shared" si="1915"/>
        <v>0.05417621321</v>
      </c>
      <c r="CF479" s="126">
        <f t="shared" si="1915"/>
        <v>0.2488272958</v>
      </c>
      <c r="CG479" s="126">
        <f t="shared" si="1915"/>
        <v>0.1636288297</v>
      </c>
      <c r="CH479" s="126">
        <f t="shared" si="1915"/>
        <v>0.143176727</v>
      </c>
      <c r="CI479" s="126">
        <f t="shared" si="1915"/>
        <v>0.1076023184</v>
      </c>
      <c r="CJ479" s="126">
        <f t="shared" si="1915"/>
        <v>0.0941530157</v>
      </c>
      <c r="CK479" s="126">
        <f t="shared" si="1915"/>
        <v>0.08238475245</v>
      </c>
      <c r="CL479" s="126">
        <f t="shared" si="1915"/>
        <v>0.07075928459</v>
      </c>
      <c r="CM479" s="126">
        <f t="shared" si="1915"/>
        <v>0.06191502312</v>
      </c>
      <c r="CN479" s="126">
        <f t="shared" si="1915"/>
        <v>0.05417621321</v>
      </c>
      <c r="CO479" s="126">
        <f t="shared" si="1915"/>
        <v>0.04740468354</v>
      </c>
      <c r="CP479" s="126">
        <f t="shared" si="1915"/>
        <v>0.2177261664</v>
      </c>
      <c r="CQ479" s="126">
        <f t="shared" si="1915"/>
        <v>0.143176727</v>
      </c>
      <c r="CR479" s="126">
        <f t="shared" si="1915"/>
        <v>0.1252809496</v>
      </c>
      <c r="CS479" s="126">
        <f t="shared" si="1915"/>
        <v>0.0941530157</v>
      </c>
      <c r="CT479" s="126">
        <f t="shared" si="1915"/>
        <v>0.08238475245</v>
      </c>
      <c r="CU479" s="126">
        <f t="shared" si="1915"/>
        <v>0.07208741415</v>
      </c>
      <c r="CV479" s="126">
        <f t="shared" si="1915"/>
        <v>0.06191502312</v>
      </c>
      <c r="CW479" s="126">
        <f t="shared" si="1915"/>
        <v>0.05417621321</v>
      </c>
      <c r="CX479" s="126">
        <f t="shared" si="1915"/>
        <v>0.04740468354</v>
      </c>
      <c r="CY479" s="126">
        <f t="shared" si="1915"/>
        <v>0.04147953297</v>
      </c>
      <c r="CZ479" s="126">
        <f t="shared" si="1915"/>
        <v>0.1905123929</v>
      </c>
      <c r="DA479" s="126">
        <f t="shared" si="1915"/>
        <v>0.1252809496</v>
      </c>
      <c r="DB479" s="126">
        <f t="shared" si="1915"/>
        <v>0.1096219802</v>
      </c>
      <c r="DC479" s="126">
        <f t="shared" si="1915"/>
        <v>0.08238475245</v>
      </c>
      <c r="DD479" s="126">
        <f t="shared" si="1915"/>
        <v>0.07208741415</v>
      </c>
      <c r="DE479" s="126">
        <f t="shared" si="1915"/>
        <v>0.06307714867</v>
      </c>
      <c r="DF479" s="126">
        <f t="shared" si="1915"/>
        <v>0.05417621321</v>
      </c>
      <c r="DG479" s="126">
        <f t="shared" si="1915"/>
        <v>0.04740468354</v>
      </c>
      <c r="DH479" s="126">
        <f t="shared" si="1915"/>
        <v>0.04147953297</v>
      </c>
      <c r="DI479" s="126">
        <f t="shared" si="1915"/>
        <v>0.03629497186</v>
      </c>
      <c r="DJ479" s="126">
        <f t="shared" ref="DJ479:DS479" si="1916">$A479*OFFSET($D479,0,DJ$3)</f>
        <v>0.6099529254</v>
      </c>
      <c r="DK479" s="126">
        <f t="shared" si="1916"/>
        <v>0.4011050437</v>
      </c>
      <c r="DL479" s="126">
        <f t="shared" si="1916"/>
        <v>0.3509705928</v>
      </c>
      <c r="DM479" s="126">
        <f t="shared" si="1916"/>
        <v>0.2637666767</v>
      </c>
      <c r="DN479" s="126">
        <f t="shared" si="1916"/>
        <v>0.2307982618</v>
      </c>
      <c r="DO479" s="126">
        <f t="shared" si="1916"/>
        <v>0.2019505963</v>
      </c>
      <c r="DP479" s="126">
        <f t="shared" si="1916"/>
        <v>0.1734529666</v>
      </c>
      <c r="DQ479" s="126">
        <f t="shared" si="1916"/>
        <v>0.151772937</v>
      </c>
      <c r="DR479" s="126">
        <f t="shared" si="1916"/>
        <v>0.1328027121</v>
      </c>
      <c r="DS479" s="126">
        <f t="shared" si="1916"/>
        <v>0.1162035914</v>
      </c>
      <c r="DT479" s="126"/>
      <c r="DU479" s="126"/>
      <c r="DV479" s="126"/>
      <c r="DW479" s="126"/>
      <c r="DX479" s="126"/>
      <c r="DY479" s="126"/>
      <c r="DZ479" s="126"/>
      <c r="EA479" s="126"/>
      <c r="EB479" s="126"/>
      <c r="EC479" s="126"/>
      <c r="ED479" s="126"/>
      <c r="EE479" s="126"/>
      <c r="EF479" s="125">
        <f t="shared" ref="EF479:EO479" si="1917">D479*EF$3</f>
        <v>-0.002271078519</v>
      </c>
      <c r="EG479" s="125">
        <f t="shared" si="1917"/>
        <v>0.2912969216</v>
      </c>
      <c r="EH479" s="125">
        <f t="shared" si="1917"/>
        <v>0.3307403291</v>
      </c>
      <c r="EI479" s="125">
        <f t="shared" si="1917"/>
        <v>-0.1542970899</v>
      </c>
      <c r="EJ479" s="125">
        <f t="shared" si="1917"/>
        <v>0.2023363237</v>
      </c>
      <c r="EK479" s="125">
        <f t="shared" si="1917"/>
        <v>-0.07426082537</v>
      </c>
      <c r="EL479" s="125">
        <f t="shared" si="1917"/>
        <v>0.09702640018</v>
      </c>
      <c r="EM479" s="125">
        <f t="shared" si="1917"/>
        <v>-0.0756577126</v>
      </c>
      <c r="EN479" s="125">
        <f t="shared" si="1917"/>
        <v>-0.07392886023</v>
      </c>
      <c r="EO479" s="125">
        <f t="shared" si="1917"/>
        <v>0.06598936413</v>
      </c>
      <c r="EP479" s="127">
        <f t="shared" si="17"/>
        <v>0.6069737721</v>
      </c>
      <c r="EQ479" s="127">
        <v>-0.01993983432938118</v>
      </c>
      <c r="ER479" s="127">
        <f t="shared" si="18"/>
        <v>0.6099529254</v>
      </c>
      <c r="ES479" s="127">
        <f t="shared" si="19"/>
        <v>0.000008875353822</v>
      </c>
      <c r="ET479" s="127">
        <f t="shared" si="20"/>
        <v>0.03119137819</v>
      </c>
    </row>
    <row r="480">
      <c r="A480" s="123">
        <f>'Yield Tabulations'!Z481</f>
        <v>0.493441599</v>
      </c>
      <c r="B480" s="124">
        <f>'Yield Tabulations'!V481</f>
        <v>0.5158730159</v>
      </c>
      <c r="C480" s="124">
        <f>'Yield Tabulations'!W481</f>
        <v>0.455311973</v>
      </c>
      <c r="D480" s="125">
        <f t="shared" si="11"/>
        <v>1</v>
      </c>
      <c r="E480" s="125">
        <f t="shared" ref="E480:M480" si="1918">POWER($B480,E$1)*POWER($C480,E$2)</f>
        <v>0.455311973</v>
      </c>
      <c r="F480" s="125">
        <f t="shared" si="1918"/>
        <v>0.5158730159</v>
      </c>
      <c r="G480" s="125">
        <f t="shared" si="1918"/>
        <v>0.2073089928</v>
      </c>
      <c r="H480" s="125">
        <f t="shared" si="1918"/>
        <v>0.2348831607</v>
      </c>
      <c r="I480" s="125">
        <f t="shared" si="1918"/>
        <v>0.2661249685</v>
      </c>
      <c r="J480" s="125">
        <f t="shared" si="1918"/>
        <v>0.09439026652</v>
      </c>
      <c r="K480" s="125">
        <f t="shared" si="1918"/>
        <v>0.1069451153</v>
      </c>
      <c r="L480" s="125">
        <f t="shared" si="1918"/>
        <v>0.1211698845</v>
      </c>
      <c r="M480" s="125">
        <f t="shared" si="1918"/>
        <v>0.1372866901</v>
      </c>
      <c r="N480" s="126">
        <f t="shared" ref="N480:DI480" si="1919">OFFSET($D480,0,N$2)*OFFSET($D480,0,N$3)</f>
        <v>1</v>
      </c>
      <c r="O480" s="126">
        <f t="shared" si="1919"/>
        <v>0.455311973</v>
      </c>
      <c r="P480" s="126">
        <f t="shared" si="1919"/>
        <v>0.5158730159</v>
      </c>
      <c r="Q480" s="126">
        <f t="shared" si="1919"/>
        <v>0.2073089928</v>
      </c>
      <c r="R480" s="126">
        <f t="shared" si="1919"/>
        <v>0.2348831607</v>
      </c>
      <c r="S480" s="126">
        <f t="shared" si="1919"/>
        <v>0.2661249685</v>
      </c>
      <c r="T480" s="126">
        <f t="shared" si="1919"/>
        <v>0.09439026652</v>
      </c>
      <c r="U480" s="126">
        <f t="shared" si="1919"/>
        <v>0.1069451153</v>
      </c>
      <c r="V480" s="126">
        <f t="shared" si="1919"/>
        <v>0.1211698845</v>
      </c>
      <c r="W480" s="126">
        <f t="shared" si="1919"/>
        <v>0.1372866901</v>
      </c>
      <c r="X480" s="126">
        <f t="shared" si="1919"/>
        <v>0.455311973</v>
      </c>
      <c r="Y480" s="126">
        <f t="shared" si="1919"/>
        <v>0.2073089928</v>
      </c>
      <c r="Z480" s="126">
        <f t="shared" si="1919"/>
        <v>0.2348831607</v>
      </c>
      <c r="AA480" s="126">
        <f t="shared" si="1919"/>
        <v>0.09439026652</v>
      </c>
      <c r="AB480" s="126">
        <f t="shared" si="1919"/>
        <v>0.1069451153</v>
      </c>
      <c r="AC480" s="126">
        <f t="shared" si="1919"/>
        <v>0.1211698845</v>
      </c>
      <c r="AD480" s="126">
        <f t="shared" si="1919"/>
        <v>0.04297701848</v>
      </c>
      <c r="AE480" s="126">
        <f t="shared" si="1919"/>
        <v>0.04869339146</v>
      </c>
      <c r="AF480" s="126">
        <f t="shared" si="1919"/>
        <v>0.05517009917</v>
      </c>
      <c r="AG480" s="126">
        <f t="shared" si="1919"/>
        <v>0.06250827374</v>
      </c>
      <c r="AH480" s="126">
        <f t="shared" si="1919"/>
        <v>0.5158730159</v>
      </c>
      <c r="AI480" s="126">
        <f t="shared" si="1919"/>
        <v>0.2348831607</v>
      </c>
      <c r="AJ480" s="126">
        <f t="shared" si="1919"/>
        <v>0.2661249685</v>
      </c>
      <c r="AK480" s="126">
        <f t="shared" si="1919"/>
        <v>0.1069451153</v>
      </c>
      <c r="AL480" s="126">
        <f t="shared" si="1919"/>
        <v>0.1211698845</v>
      </c>
      <c r="AM480" s="126">
        <f t="shared" si="1919"/>
        <v>0.1372866901</v>
      </c>
      <c r="AN480" s="126">
        <f t="shared" si="1919"/>
        <v>0.04869339146</v>
      </c>
      <c r="AO480" s="126">
        <f t="shared" si="1919"/>
        <v>0.05517009917</v>
      </c>
      <c r="AP480" s="126">
        <f t="shared" si="1919"/>
        <v>0.06250827374</v>
      </c>
      <c r="AQ480" s="126">
        <f t="shared" si="1919"/>
        <v>0.07082249886</v>
      </c>
      <c r="AR480" s="126">
        <f t="shared" si="1919"/>
        <v>0.2073089928</v>
      </c>
      <c r="AS480" s="126">
        <f t="shared" si="1919"/>
        <v>0.09439026652</v>
      </c>
      <c r="AT480" s="126">
        <f t="shared" si="1919"/>
        <v>0.1069451153</v>
      </c>
      <c r="AU480" s="126">
        <f t="shared" si="1919"/>
        <v>0.04297701848</v>
      </c>
      <c r="AV480" s="126">
        <f t="shared" si="1919"/>
        <v>0.04869339146</v>
      </c>
      <c r="AW480" s="126">
        <f t="shared" si="1919"/>
        <v>0.05517009917</v>
      </c>
      <c r="AX480" s="126">
        <f t="shared" si="1919"/>
        <v>0.01956795108</v>
      </c>
      <c r="AY480" s="126">
        <f t="shared" si="1919"/>
        <v>0.02217068414</v>
      </c>
      <c r="AZ480" s="126">
        <f t="shared" si="1919"/>
        <v>0.02511960671</v>
      </c>
      <c r="BA480" s="126">
        <f t="shared" si="1919"/>
        <v>0.02846076545</v>
      </c>
      <c r="BB480" s="126">
        <f t="shared" si="1919"/>
        <v>0.2348831607</v>
      </c>
      <c r="BC480" s="126">
        <f t="shared" si="1919"/>
        <v>0.1069451153</v>
      </c>
      <c r="BD480" s="126">
        <f t="shared" si="1919"/>
        <v>0.1211698845</v>
      </c>
      <c r="BE480" s="126">
        <f t="shared" si="1919"/>
        <v>0.04869339146</v>
      </c>
      <c r="BF480" s="126">
        <f t="shared" si="1919"/>
        <v>0.05517009917</v>
      </c>
      <c r="BG480" s="126">
        <f t="shared" si="1919"/>
        <v>0.06250827374</v>
      </c>
      <c r="BH480" s="126">
        <f t="shared" si="1919"/>
        <v>0.02217068414</v>
      </c>
      <c r="BI480" s="126">
        <f t="shared" si="1919"/>
        <v>0.02511960671</v>
      </c>
      <c r="BJ480" s="126">
        <f t="shared" si="1919"/>
        <v>0.02846076545</v>
      </c>
      <c r="BK480" s="126">
        <f t="shared" si="1919"/>
        <v>0.03224633169</v>
      </c>
      <c r="BL480" s="126">
        <f t="shared" si="1919"/>
        <v>0.2661249685</v>
      </c>
      <c r="BM480" s="126">
        <f t="shared" si="1919"/>
        <v>0.1211698845</v>
      </c>
      <c r="BN480" s="126">
        <f t="shared" si="1919"/>
        <v>0.1372866901</v>
      </c>
      <c r="BO480" s="126">
        <f t="shared" si="1919"/>
        <v>0.05517009917</v>
      </c>
      <c r="BP480" s="126">
        <f t="shared" si="1919"/>
        <v>0.06250827374</v>
      </c>
      <c r="BQ480" s="126">
        <f t="shared" si="1919"/>
        <v>0.07082249886</v>
      </c>
      <c r="BR480" s="126">
        <f t="shared" si="1919"/>
        <v>0.02511960671</v>
      </c>
      <c r="BS480" s="126">
        <f t="shared" si="1919"/>
        <v>0.02846076545</v>
      </c>
      <c r="BT480" s="126">
        <f t="shared" si="1919"/>
        <v>0.03224633169</v>
      </c>
      <c r="BU480" s="126">
        <f t="shared" si="1919"/>
        <v>0.03653541608</v>
      </c>
      <c r="BV480" s="126">
        <f t="shared" si="1919"/>
        <v>0.09439026652</v>
      </c>
      <c r="BW480" s="126">
        <f t="shared" si="1919"/>
        <v>0.04297701848</v>
      </c>
      <c r="BX480" s="126">
        <f t="shared" si="1919"/>
        <v>0.04869339146</v>
      </c>
      <c r="BY480" s="126">
        <f t="shared" si="1919"/>
        <v>0.01956795108</v>
      </c>
      <c r="BZ480" s="126">
        <f t="shared" si="1919"/>
        <v>0.02217068414</v>
      </c>
      <c r="CA480" s="126">
        <f t="shared" si="1919"/>
        <v>0.02511960671</v>
      </c>
      <c r="CB480" s="126">
        <f t="shared" si="1919"/>
        <v>0.008909522415</v>
      </c>
      <c r="CC480" s="126">
        <f t="shared" si="1919"/>
        <v>0.01009457794</v>
      </c>
      <c r="CD480" s="126">
        <f t="shared" si="1919"/>
        <v>0.01143725769</v>
      </c>
      <c r="CE480" s="126">
        <f t="shared" si="1919"/>
        <v>0.01295852727</v>
      </c>
      <c r="CF480" s="126">
        <f t="shared" si="1919"/>
        <v>0.1069451153</v>
      </c>
      <c r="CG480" s="126">
        <f t="shared" si="1919"/>
        <v>0.04869339146</v>
      </c>
      <c r="CH480" s="126">
        <f t="shared" si="1919"/>
        <v>0.05517009917</v>
      </c>
      <c r="CI480" s="126">
        <f t="shared" si="1919"/>
        <v>0.02217068414</v>
      </c>
      <c r="CJ480" s="126">
        <f t="shared" si="1919"/>
        <v>0.02511960671</v>
      </c>
      <c r="CK480" s="126">
        <f t="shared" si="1919"/>
        <v>0.02846076545</v>
      </c>
      <c r="CL480" s="126">
        <f t="shared" si="1919"/>
        <v>0.01009457794</v>
      </c>
      <c r="CM480" s="126">
        <f t="shared" si="1919"/>
        <v>0.01143725769</v>
      </c>
      <c r="CN480" s="126">
        <f t="shared" si="1919"/>
        <v>0.01295852727</v>
      </c>
      <c r="CO480" s="126">
        <f t="shared" si="1919"/>
        <v>0.0146821409</v>
      </c>
      <c r="CP480" s="126">
        <f t="shared" si="1919"/>
        <v>0.1211698845</v>
      </c>
      <c r="CQ480" s="126">
        <f t="shared" si="1919"/>
        <v>0.05517009917</v>
      </c>
      <c r="CR480" s="126">
        <f t="shared" si="1919"/>
        <v>0.06250827374</v>
      </c>
      <c r="CS480" s="126">
        <f t="shared" si="1919"/>
        <v>0.02511960671</v>
      </c>
      <c r="CT480" s="126">
        <f t="shared" si="1919"/>
        <v>0.02846076545</v>
      </c>
      <c r="CU480" s="126">
        <f t="shared" si="1919"/>
        <v>0.03224633169</v>
      </c>
      <c r="CV480" s="126">
        <f t="shared" si="1919"/>
        <v>0.01143725769</v>
      </c>
      <c r="CW480" s="126">
        <f t="shared" si="1919"/>
        <v>0.01295852727</v>
      </c>
      <c r="CX480" s="126">
        <f t="shared" si="1919"/>
        <v>0.0146821409</v>
      </c>
      <c r="CY480" s="126">
        <f t="shared" si="1919"/>
        <v>0.01663501238</v>
      </c>
      <c r="CZ480" s="126">
        <f t="shared" si="1919"/>
        <v>0.1372866901</v>
      </c>
      <c r="DA480" s="126">
        <f t="shared" si="1919"/>
        <v>0.06250827374</v>
      </c>
      <c r="DB480" s="126">
        <f t="shared" si="1919"/>
        <v>0.07082249886</v>
      </c>
      <c r="DC480" s="126">
        <f t="shared" si="1919"/>
        <v>0.02846076545</v>
      </c>
      <c r="DD480" s="126">
        <f t="shared" si="1919"/>
        <v>0.03224633169</v>
      </c>
      <c r="DE480" s="126">
        <f t="shared" si="1919"/>
        <v>0.03653541608</v>
      </c>
      <c r="DF480" s="126">
        <f t="shared" si="1919"/>
        <v>0.01295852727</v>
      </c>
      <c r="DG480" s="126">
        <f t="shared" si="1919"/>
        <v>0.0146821409</v>
      </c>
      <c r="DH480" s="126">
        <f t="shared" si="1919"/>
        <v>0.01663501238</v>
      </c>
      <c r="DI480" s="126">
        <f t="shared" si="1919"/>
        <v>0.01884763528</v>
      </c>
      <c r="DJ480" s="126">
        <f t="shared" ref="DJ480:DS480" si="1920">$A480*OFFSET($D480,0,DJ$3)</f>
        <v>0.493441599</v>
      </c>
      <c r="DK480" s="126">
        <f t="shared" si="1920"/>
        <v>0.224669868</v>
      </c>
      <c r="DL480" s="126">
        <f t="shared" si="1920"/>
        <v>0.2545532058</v>
      </c>
      <c r="DM480" s="126">
        <f t="shared" si="1920"/>
        <v>0.1022948809</v>
      </c>
      <c r="DN480" s="126">
        <f t="shared" si="1920"/>
        <v>0.1159011224</v>
      </c>
      <c r="DO480" s="126">
        <f t="shared" si="1920"/>
        <v>0.13131713</v>
      </c>
      <c r="DP480" s="126">
        <f t="shared" si="1920"/>
        <v>0.04657608404</v>
      </c>
      <c r="DQ480" s="126">
        <f t="shared" si="1920"/>
        <v>0.05277116871</v>
      </c>
      <c r="DR480" s="126">
        <f t="shared" si="1920"/>
        <v>0.05979026155</v>
      </c>
      <c r="DS480" s="126">
        <f t="shared" si="1920"/>
        <v>0.06774296389</v>
      </c>
      <c r="DT480" s="126"/>
      <c r="DU480" s="126"/>
      <c r="DV480" s="126"/>
      <c r="DW480" s="126"/>
      <c r="DX480" s="126"/>
      <c r="DY480" s="126"/>
      <c r="DZ480" s="126"/>
      <c r="EA480" s="126"/>
      <c r="EB480" s="126"/>
      <c r="EC480" s="126"/>
      <c r="ED480" s="126"/>
      <c r="EE480" s="126"/>
      <c r="EF480" s="125">
        <f t="shared" ref="EF480:EO480" si="1921">D480*EF$3</f>
        <v>-0.002271078519</v>
      </c>
      <c r="EG480" s="125">
        <f t="shared" si="1921"/>
        <v>0.2016894406</v>
      </c>
      <c r="EH480" s="125">
        <f t="shared" si="1921"/>
        <v>0.2965210676</v>
      </c>
      <c r="EI480" s="125">
        <f t="shared" si="1921"/>
        <v>-0.07396942924</v>
      </c>
      <c r="EJ480" s="125">
        <f t="shared" si="1921"/>
        <v>0.125599966</v>
      </c>
      <c r="EK480" s="125">
        <f t="shared" si="1921"/>
        <v>-0.05968931207</v>
      </c>
      <c r="EL480" s="125">
        <f t="shared" si="1921"/>
        <v>0.03220562395</v>
      </c>
      <c r="EM480" s="125">
        <f t="shared" si="1921"/>
        <v>-0.03251742448</v>
      </c>
      <c r="EN480" s="125">
        <f t="shared" si="1921"/>
        <v>-0.04114320112</v>
      </c>
      <c r="EO480" s="125">
        <f t="shared" si="1921"/>
        <v>0.04755313418</v>
      </c>
      <c r="EP480" s="127">
        <f t="shared" si="17"/>
        <v>0.4939787869</v>
      </c>
      <c r="EQ480" s="127">
        <v>-0.01993983432938118</v>
      </c>
      <c r="ER480" s="127">
        <f t="shared" si="18"/>
        <v>0.493441599</v>
      </c>
      <c r="ES480" s="127">
        <f t="shared" si="19"/>
        <v>0.0000002885708585</v>
      </c>
      <c r="ET480" s="127">
        <f t="shared" si="20"/>
        <v>0.003611947928</v>
      </c>
    </row>
    <row r="481">
      <c r="A481" s="123">
        <f>'Yield Tabulations'!Z482</f>
        <v>0.4821052632</v>
      </c>
      <c r="B481" s="124">
        <f>'Yield Tabulations'!V482</f>
        <v>0.4848143982</v>
      </c>
      <c r="C481" s="124">
        <f>'Yield Tabulations'!W482</f>
        <v>0.4776119403</v>
      </c>
      <c r="D481" s="125">
        <f t="shared" si="11"/>
        <v>1</v>
      </c>
      <c r="E481" s="125">
        <f t="shared" ref="E481:M481" si="1922">POWER($B481,E$1)*POWER($C481,E$2)</f>
        <v>0.4776119403</v>
      </c>
      <c r="F481" s="125">
        <f t="shared" si="1922"/>
        <v>0.4848143982</v>
      </c>
      <c r="G481" s="125">
        <f t="shared" si="1922"/>
        <v>0.2281131655</v>
      </c>
      <c r="H481" s="125">
        <f t="shared" si="1922"/>
        <v>0.2315531454</v>
      </c>
      <c r="I481" s="125">
        <f t="shared" si="1922"/>
        <v>0.2350450007</v>
      </c>
      <c r="J481" s="125">
        <f t="shared" si="1922"/>
        <v>0.1089495716</v>
      </c>
      <c r="K481" s="125">
        <f t="shared" si="1922"/>
        <v>0.1105925471</v>
      </c>
      <c r="L481" s="125">
        <f t="shared" si="1922"/>
        <v>0.1122602988</v>
      </c>
      <c r="M481" s="125">
        <f t="shared" si="1922"/>
        <v>0.1139532006</v>
      </c>
      <c r="N481" s="126">
        <f t="shared" ref="N481:DI481" si="1923">OFFSET($D481,0,N$2)*OFFSET($D481,0,N$3)</f>
        <v>1</v>
      </c>
      <c r="O481" s="126">
        <f t="shared" si="1923"/>
        <v>0.4776119403</v>
      </c>
      <c r="P481" s="126">
        <f t="shared" si="1923"/>
        <v>0.4848143982</v>
      </c>
      <c r="Q481" s="126">
        <f t="shared" si="1923"/>
        <v>0.2281131655</v>
      </c>
      <c r="R481" s="126">
        <f t="shared" si="1923"/>
        <v>0.2315531454</v>
      </c>
      <c r="S481" s="126">
        <f t="shared" si="1923"/>
        <v>0.2350450007</v>
      </c>
      <c r="T481" s="126">
        <f t="shared" si="1923"/>
        <v>0.1089495716</v>
      </c>
      <c r="U481" s="126">
        <f t="shared" si="1923"/>
        <v>0.1105925471</v>
      </c>
      <c r="V481" s="126">
        <f t="shared" si="1923"/>
        <v>0.1122602988</v>
      </c>
      <c r="W481" s="126">
        <f t="shared" si="1923"/>
        <v>0.1139532006</v>
      </c>
      <c r="X481" s="126">
        <f t="shared" si="1923"/>
        <v>0.4776119403</v>
      </c>
      <c r="Y481" s="126">
        <f t="shared" si="1923"/>
        <v>0.2281131655</v>
      </c>
      <c r="Z481" s="126">
        <f t="shared" si="1923"/>
        <v>0.2315531454</v>
      </c>
      <c r="AA481" s="126">
        <f t="shared" si="1923"/>
        <v>0.1089495716</v>
      </c>
      <c r="AB481" s="126">
        <f t="shared" si="1923"/>
        <v>0.1105925471</v>
      </c>
      <c r="AC481" s="126">
        <f t="shared" si="1923"/>
        <v>0.1122602988</v>
      </c>
      <c r="AD481" s="126">
        <f t="shared" si="1923"/>
        <v>0.05203561628</v>
      </c>
      <c r="AE481" s="126">
        <f t="shared" si="1923"/>
        <v>0.05282032098</v>
      </c>
      <c r="AF481" s="126">
        <f t="shared" si="1923"/>
        <v>0.05361685915</v>
      </c>
      <c r="AG481" s="126">
        <f t="shared" si="1923"/>
        <v>0.05442540923</v>
      </c>
      <c r="AH481" s="126">
        <f t="shared" si="1923"/>
        <v>0.4848143982</v>
      </c>
      <c r="AI481" s="126">
        <f t="shared" si="1923"/>
        <v>0.2315531454</v>
      </c>
      <c r="AJ481" s="126">
        <f t="shared" si="1923"/>
        <v>0.2350450007</v>
      </c>
      <c r="AK481" s="126">
        <f t="shared" si="1923"/>
        <v>0.1105925471</v>
      </c>
      <c r="AL481" s="126">
        <f t="shared" si="1923"/>
        <v>0.1122602988</v>
      </c>
      <c r="AM481" s="126">
        <f t="shared" si="1923"/>
        <v>0.1139532006</v>
      </c>
      <c r="AN481" s="126">
        <f t="shared" si="1923"/>
        <v>0.05282032098</v>
      </c>
      <c r="AO481" s="126">
        <f t="shared" si="1923"/>
        <v>0.05361685915</v>
      </c>
      <c r="AP481" s="126">
        <f t="shared" si="1923"/>
        <v>0.05442540923</v>
      </c>
      <c r="AQ481" s="126">
        <f t="shared" si="1923"/>
        <v>0.05524615236</v>
      </c>
      <c r="AR481" s="126">
        <f t="shared" si="1923"/>
        <v>0.2281131655</v>
      </c>
      <c r="AS481" s="126">
        <f t="shared" si="1923"/>
        <v>0.1089495716</v>
      </c>
      <c r="AT481" s="126">
        <f t="shared" si="1923"/>
        <v>0.1105925471</v>
      </c>
      <c r="AU481" s="126">
        <f t="shared" si="1923"/>
        <v>0.05203561628</v>
      </c>
      <c r="AV481" s="126">
        <f t="shared" si="1923"/>
        <v>0.05282032098</v>
      </c>
      <c r="AW481" s="126">
        <f t="shared" si="1923"/>
        <v>0.05361685915</v>
      </c>
      <c r="AX481" s="126">
        <f t="shared" si="1923"/>
        <v>0.02485283166</v>
      </c>
      <c r="AY481" s="126">
        <f t="shared" si="1923"/>
        <v>0.02522761599</v>
      </c>
      <c r="AZ481" s="126">
        <f t="shared" si="1923"/>
        <v>0.02560805213</v>
      </c>
      <c r="BA481" s="126">
        <f t="shared" si="1923"/>
        <v>0.0259942253</v>
      </c>
      <c r="BB481" s="126">
        <f t="shared" si="1923"/>
        <v>0.2315531454</v>
      </c>
      <c r="BC481" s="126">
        <f t="shared" si="1923"/>
        <v>0.1105925471</v>
      </c>
      <c r="BD481" s="126">
        <f t="shared" si="1923"/>
        <v>0.1122602988</v>
      </c>
      <c r="BE481" s="126">
        <f t="shared" si="1923"/>
        <v>0.05282032098</v>
      </c>
      <c r="BF481" s="126">
        <f t="shared" si="1923"/>
        <v>0.05361685915</v>
      </c>
      <c r="BG481" s="126">
        <f t="shared" si="1923"/>
        <v>0.05442540923</v>
      </c>
      <c r="BH481" s="126">
        <f t="shared" si="1923"/>
        <v>0.02522761599</v>
      </c>
      <c r="BI481" s="126">
        <f t="shared" si="1923"/>
        <v>0.02560805213</v>
      </c>
      <c r="BJ481" s="126">
        <f t="shared" si="1923"/>
        <v>0.0259942253</v>
      </c>
      <c r="BK481" s="126">
        <f t="shared" si="1923"/>
        <v>0.02638622202</v>
      </c>
      <c r="BL481" s="126">
        <f t="shared" si="1923"/>
        <v>0.2350450007</v>
      </c>
      <c r="BM481" s="126">
        <f t="shared" si="1923"/>
        <v>0.1122602988</v>
      </c>
      <c r="BN481" s="126">
        <f t="shared" si="1923"/>
        <v>0.1139532006</v>
      </c>
      <c r="BO481" s="126">
        <f t="shared" si="1923"/>
        <v>0.05361685915</v>
      </c>
      <c r="BP481" s="126">
        <f t="shared" si="1923"/>
        <v>0.05442540923</v>
      </c>
      <c r="BQ481" s="126">
        <f t="shared" si="1923"/>
        <v>0.05524615236</v>
      </c>
      <c r="BR481" s="126">
        <f t="shared" si="1923"/>
        <v>0.02560805213</v>
      </c>
      <c r="BS481" s="126">
        <f t="shared" si="1923"/>
        <v>0.0259942253</v>
      </c>
      <c r="BT481" s="126">
        <f t="shared" si="1923"/>
        <v>0.02638622202</v>
      </c>
      <c r="BU481" s="126">
        <f t="shared" si="1923"/>
        <v>0.02678413011</v>
      </c>
      <c r="BV481" s="126">
        <f t="shared" si="1923"/>
        <v>0.1089495716</v>
      </c>
      <c r="BW481" s="126">
        <f t="shared" si="1923"/>
        <v>0.05203561628</v>
      </c>
      <c r="BX481" s="126">
        <f t="shared" si="1923"/>
        <v>0.05282032098</v>
      </c>
      <c r="BY481" s="126">
        <f t="shared" si="1923"/>
        <v>0.02485283166</v>
      </c>
      <c r="BZ481" s="126">
        <f t="shared" si="1923"/>
        <v>0.02522761599</v>
      </c>
      <c r="CA481" s="126">
        <f t="shared" si="1923"/>
        <v>0.02560805213</v>
      </c>
      <c r="CB481" s="126">
        <f t="shared" si="1923"/>
        <v>0.01187000915</v>
      </c>
      <c r="CC481" s="126">
        <f t="shared" si="1923"/>
        <v>0.01204901062</v>
      </c>
      <c r="CD481" s="126">
        <f t="shared" si="1923"/>
        <v>0.01223071147</v>
      </c>
      <c r="CE481" s="126">
        <f t="shared" si="1923"/>
        <v>0.01241515238</v>
      </c>
      <c r="CF481" s="126">
        <f t="shared" si="1923"/>
        <v>0.1105925471</v>
      </c>
      <c r="CG481" s="126">
        <f t="shared" si="1923"/>
        <v>0.05282032098</v>
      </c>
      <c r="CH481" s="126">
        <f t="shared" si="1923"/>
        <v>0.05361685915</v>
      </c>
      <c r="CI481" s="126">
        <f t="shared" si="1923"/>
        <v>0.02522761599</v>
      </c>
      <c r="CJ481" s="126">
        <f t="shared" si="1923"/>
        <v>0.02560805213</v>
      </c>
      <c r="CK481" s="126">
        <f t="shared" si="1923"/>
        <v>0.0259942253</v>
      </c>
      <c r="CL481" s="126">
        <f t="shared" si="1923"/>
        <v>0.01204901062</v>
      </c>
      <c r="CM481" s="126">
        <f t="shared" si="1923"/>
        <v>0.01223071147</v>
      </c>
      <c r="CN481" s="126">
        <f t="shared" si="1923"/>
        <v>0.01241515238</v>
      </c>
      <c r="CO481" s="126">
        <f t="shared" si="1923"/>
        <v>0.0126023747</v>
      </c>
      <c r="CP481" s="126">
        <f t="shared" si="1923"/>
        <v>0.1122602988</v>
      </c>
      <c r="CQ481" s="126">
        <f t="shared" si="1923"/>
        <v>0.05361685915</v>
      </c>
      <c r="CR481" s="126">
        <f t="shared" si="1923"/>
        <v>0.05442540923</v>
      </c>
      <c r="CS481" s="126">
        <f t="shared" si="1923"/>
        <v>0.02560805213</v>
      </c>
      <c r="CT481" s="126">
        <f t="shared" si="1923"/>
        <v>0.0259942253</v>
      </c>
      <c r="CU481" s="126">
        <f t="shared" si="1923"/>
        <v>0.02638622202</v>
      </c>
      <c r="CV481" s="126">
        <f t="shared" si="1923"/>
        <v>0.01223071147</v>
      </c>
      <c r="CW481" s="126">
        <f t="shared" si="1923"/>
        <v>0.01241515238</v>
      </c>
      <c r="CX481" s="126">
        <f t="shared" si="1923"/>
        <v>0.0126023747</v>
      </c>
      <c r="CY481" s="126">
        <f t="shared" si="1923"/>
        <v>0.01279242035</v>
      </c>
      <c r="CZ481" s="126">
        <f t="shared" si="1923"/>
        <v>0.1139532006</v>
      </c>
      <c r="DA481" s="126">
        <f t="shared" si="1923"/>
        <v>0.05442540923</v>
      </c>
      <c r="DB481" s="126">
        <f t="shared" si="1923"/>
        <v>0.05524615236</v>
      </c>
      <c r="DC481" s="126">
        <f t="shared" si="1923"/>
        <v>0.0259942253</v>
      </c>
      <c r="DD481" s="126">
        <f t="shared" si="1923"/>
        <v>0.02638622202</v>
      </c>
      <c r="DE481" s="126">
        <f t="shared" si="1923"/>
        <v>0.02678413011</v>
      </c>
      <c r="DF481" s="126">
        <f t="shared" si="1923"/>
        <v>0.01241515238</v>
      </c>
      <c r="DG481" s="126">
        <f t="shared" si="1923"/>
        <v>0.0126023747</v>
      </c>
      <c r="DH481" s="126">
        <f t="shared" si="1923"/>
        <v>0.01279242035</v>
      </c>
      <c r="DI481" s="126">
        <f t="shared" si="1923"/>
        <v>0.01298533192</v>
      </c>
      <c r="DJ481" s="126">
        <f t="shared" ref="DJ481:DS481" si="1924">$A481*OFFSET($D481,0,DJ$3)</f>
        <v>0.4821052632</v>
      </c>
      <c r="DK481" s="126">
        <f t="shared" si="1924"/>
        <v>0.2302592302</v>
      </c>
      <c r="DL481" s="126">
        <f t="shared" si="1924"/>
        <v>0.233731573</v>
      </c>
      <c r="DM481" s="126">
        <f t="shared" si="1924"/>
        <v>0.1099745577</v>
      </c>
      <c r="DN481" s="126">
        <f t="shared" si="1924"/>
        <v>0.1116329901</v>
      </c>
      <c r="DO481" s="126">
        <f t="shared" si="1924"/>
        <v>0.1133164319</v>
      </c>
      <c r="DP481" s="126">
        <f t="shared" si="1924"/>
        <v>0.05252516188</v>
      </c>
      <c r="DQ481" s="126">
        <f t="shared" si="1924"/>
        <v>0.053317249</v>
      </c>
      <c r="DR481" s="126">
        <f t="shared" si="1924"/>
        <v>0.05412128092</v>
      </c>
      <c r="DS481" s="126">
        <f t="shared" si="1924"/>
        <v>0.05493743775</v>
      </c>
      <c r="DT481" s="126"/>
      <c r="DU481" s="126"/>
      <c r="DV481" s="126"/>
      <c r="DW481" s="126"/>
      <c r="DX481" s="126"/>
      <c r="DY481" s="126"/>
      <c r="DZ481" s="126"/>
      <c r="EA481" s="126"/>
      <c r="EB481" s="126"/>
      <c r="EC481" s="126"/>
      <c r="ED481" s="126"/>
      <c r="EE481" s="126"/>
      <c r="EF481" s="125">
        <f t="shared" ref="EF481:EO481" si="1925">D481*EF$3</f>
        <v>-0.002271078519</v>
      </c>
      <c r="EG481" s="125">
        <f t="shared" si="1925"/>
        <v>0.211567652</v>
      </c>
      <c r="EH481" s="125">
        <f t="shared" si="1925"/>
        <v>0.2786687392</v>
      </c>
      <c r="EI481" s="125">
        <f t="shared" si="1925"/>
        <v>-0.0813925167</v>
      </c>
      <c r="EJ481" s="125">
        <f t="shared" si="1925"/>
        <v>0.1238192943</v>
      </c>
      <c r="EK481" s="125">
        <f t="shared" si="1925"/>
        <v>-0.0527183694</v>
      </c>
      <c r="EL481" s="125">
        <f t="shared" si="1925"/>
        <v>0.03717320716</v>
      </c>
      <c r="EM481" s="125">
        <f t="shared" si="1925"/>
        <v>-0.0336264521</v>
      </c>
      <c r="EN481" s="125">
        <f t="shared" si="1925"/>
        <v>-0.03811795375</v>
      </c>
      <c r="EO481" s="125">
        <f t="shared" si="1925"/>
        <v>0.03947091909</v>
      </c>
      <c r="EP481" s="127">
        <f t="shared" si="17"/>
        <v>0.4825734413</v>
      </c>
      <c r="EQ481" s="127">
        <v>-0.01993983432938118</v>
      </c>
      <c r="ER481" s="127">
        <f t="shared" si="18"/>
        <v>0.4821052632</v>
      </c>
      <c r="ES481" s="127">
        <f t="shared" si="19"/>
        <v>0.0000002191907871</v>
      </c>
      <c r="ET481" s="127">
        <f t="shared" si="20"/>
        <v>0.002377844579</v>
      </c>
    </row>
    <row r="482">
      <c r="A482" s="123">
        <f>'Yield Tabulations'!Z483</f>
        <v>0.4634831461</v>
      </c>
      <c r="B482" s="124">
        <f>'Yield Tabulations'!V483</f>
        <v>0.4829642249</v>
      </c>
      <c r="C482" s="124">
        <f>'Yield Tabulations'!W483</f>
        <v>0.4257425743</v>
      </c>
      <c r="D482" s="125">
        <f t="shared" si="11"/>
        <v>1</v>
      </c>
      <c r="E482" s="125">
        <f t="shared" ref="E482:M482" si="1926">POWER($B482,E$1)*POWER($C482,E$2)</f>
        <v>0.4257425743</v>
      </c>
      <c r="F482" s="125">
        <f t="shared" si="1926"/>
        <v>0.4829642249</v>
      </c>
      <c r="G482" s="125">
        <f t="shared" si="1926"/>
        <v>0.1812567395</v>
      </c>
      <c r="H482" s="125">
        <f t="shared" si="1926"/>
        <v>0.2056184324</v>
      </c>
      <c r="I482" s="125">
        <f t="shared" si="1926"/>
        <v>0.2332544425</v>
      </c>
      <c r="J482" s="125">
        <f t="shared" si="1926"/>
        <v>0.07716871089</v>
      </c>
      <c r="K482" s="125">
        <f t="shared" si="1926"/>
        <v>0.08754052071</v>
      </c>
      <c r="L482" s="125">
        <f t="shared" si="1926"/>
        <v>0.09930634681</v>
      </c>
      <c r="M482" s="125">
        <f t="shared" si="1926"/>
        <v>0.112653551</v>
      </c>
      <c r="N482" s="126">
        <f t="shared" ref="N482:DI482" si="1927">OFFSET($D482,0,N$2)*OFFSET($D482,0,N$3)</f>
        <v>1</v>
      </c>
      <c r="O482" s="126">
        <f t="shared" si="1927"/>
        <v>0.4257425743</v>
      </c>
      <c r="P482" s="126">
        <f t="shared" si="1927"/>
        <v>0.4829642249</v>
      </c>
      <c r="Q482" s="126">
        <f t="shared" si="1927"/>
        <v>0.1812567395</v>
      </c>
      <c r="R482" s="126">
        <f t="shared" si="1927"/>
        <v>0.2056184324</v>
      </c>
      <c r="S482" s="126">
        <f t="shared" si="1927"/>
        <v>0.2332544425</v>
      </c>
      <c r="T482" s="126">
        <f t="shared" si="1927"/>
        <v>0.07716871089</v>
      </c>
      <c r="U482" s="126">
        <f t="shared" si="1927"/>
        <v>0.08754052071</v>
      </c>
      <c r="V482" s="126">
        <f t="shared" si="1927"/>
        <v>0.09930634681</v>
      </c>
      <c r="W482" s="126">
        <f t="shared" si="1927"/>
        <v>0.112653551</v>
      </c>
      <c r="X482" s="126">
        <f t="shared" si="1927"/>
        <v>0.4257425743</v>
      </c>
      <c r="Y482" s="126">
        <f t="shared" si="1927"/>
        <v>0.1812567395</v>
      </c>
      <c r="Z482" s="126">
        <f t="shared" si="1927"/>
        <v>0.2056184324</v>
      </c>
      <c r="AA482" s="126">
        <f t="shared" si="1927"/>
        <v>0.07716871089</v>
      </c>
      <c r="AB482" s="126">
        <f t="shared" si="1927"/>
        <v>0.08754052071</v>
      </c>
      <c r="AC482" s="126">
        <f t="shared" si="1927"/>
        <v>0.09930634681</v>
      </c>
      <c r="AD482" s="126">
        <f t="shared" si="1927"/>
        <v>0.03285400563</v>
      </c>
      <c r="AE482" s="126">
        <f t="shared" si="1927"/>
        <v>0.03726972664</v>
      </c>
      <c r="AF482" s="126">
        <f t="shared" si="1927"/>
        <v>0.04227893973</v>
      </c>
      <c r="AG482" s="126">
        <f t="shared" si="1927"/>
        <v>0.04796141281</v>
      </c>
      <c r="AH482" s="126">
        <f t="shared" si="1927"/>
        <v>0.4829642249</v>
      </c>
      <c r="AI482" s="126">
        <f t="shared" si="1927"/>
        <v>0.2056184324</v>
      </c>
      <c r="AJ482" s="126">
        <f t="shared" si="1927"/>
        <v>0.2332544425</v>
      </c>
      <c r="AK482" s="126">
        <f t="shared" si="1927"/>
        <v>0.08754052071</v>
      </c>
      <c r="AL482" s="126">
        <f t="shared" si="1927"/>
        <v>0.09930634681</v>
      </c>
      <c r="AM482" s="126">
        <f t="shared" si="1927"/>
        <v>0.112653551</v>
      </c>
      <c r="AN482" s="126">
        <f t="shared" si="1927"/>
        <v>0.03726972664</v>
      </c>
      <c r="AO482" s="126">
        <f t="shared" si="1927"/>
        <v>0.04227893973</v>
      </c>
      <c r="AP482" s="126">
        <f t="shared" si="1927"/>
        <v>0.04796141281</v>
      </c>
      <c r="AQ482" s="126">
        <f t="shared" si="1927"/>
        <v>0.05440763495</v>
      </c>
      <c r="AR482" s="126">
        <f t="shared" si="1927"/>
        <v>0.1812567395</v>
      </c>
      <c r="AS482" s="126">
        <f t="shared" si="1927"/>
        <v>0.07716871089</v>
      </c>
      <c r="AT482" s="126">
        <f t="shared" si="1927"/>
        <v>0.08754052071</v>
      </c>
      <c r="AU482" s="126">
        <f t="shared" si="1927"/>
        <v>0.03285400563</v>
      </c>
      <c r="AV482" s="126">
        <f t="shared" si="1927"/>
        <v>0.03726972664</v>
      </c>
      <c r="AW482" s="126">
        <f t="shared" si="1927"/>
        <v>0.04227893973</v>
      </c>
      <c r="AX482" s="126">
        <f t="shared" si="1927"/>
        <v>0.01398734893</v>
      </c>
      <c r="AY482" s="126">
        <f t="shared" si="1927"/>
        <v>0.01586730936</v>
      </c>
      <c r="AZ482" s="126">
        <f t="shared" si="1927"/>
        <v>0.01799994464</v>
      </c>
      <c r="BA482" s="126">
        <f t="shared" si="1927"/>
        <v>0.02041921536</v>
      </c>
      <c r="BB482" s="126">
        <f t="shared" si="1927"/>
        <v>0.2056184324</v>
      </c>
      <c r="BC482" s="126">
        <f t="shared" si="1927"/>
        <v>0.08754052071</v>
      </c>
      <c r="BD482" s="126">
        <f t="shared" si="1927"/>
        <v>0.09930634681</v>
      </c>
      <c r="BE482" s="126">
        <f t="shared" si="1927"/>
        <v>0.03726972664</v>
      </c>
      <c r="BF482" s="126">
        <f t="shared" si="1927"/>
        <v>0.04227893973</v>
      </c>
      <c r="BG482" s="126">
        <f t="shared" si="1927"/>
        <v>0.04796141281</v>
      </c>
      <c r="BH482" s="126">
        <f t="shared" si="1927"/>
        <v>0.01586730936</v>
      </c>
      <c r="BI482" s="126">
        <f t="shared" si="1927"/>
        <v>0.01799994464</v>
      </c>
      <c r="BJ482" s="126">
        <f t="shared" si="1927"/>
        <v>0.02041921536</v>
      </c>
      <c r="BK482" s="126">
        <f t="shared" si="1927"/>
        <v>0.02316364656</v>
      </c>
      <c r="BL482" s="126">
        <f t="shared" si="1927"/>
        <v>0.2332544425</v>
      </c>
      <c r="BM482" s="126">
        <f t="shared" si="1927"/>
        <v>0.09930634681</v>
      </c>
      <c r="BN482" s="126">
        <f t="shared" si="1927"/>
        <v>0.112653551</v>
      </c>
      <c r="BO482" s="126">
        <f t="shared" si="1927"/>
        <v>0.04227893973</v>
      </c>
      <c r="BP482" s="126">
        <f t="shared" si="1927"/>
        <v>0.04796141281</v>
      </c>
      <c r="BQ482" s="126">
        <f t="shared" si="1927"/>
        <v>0.05440763495</v>
      </c>
      <c r="BR482" s="126">
        <f t="shared" si="1927"/>
        <v>0.01799994464</v>
      </c>
      <c r="BS482" s="126">
        <f t="shared" si="1927"/>
        <v>0.02041921536</v>
      </c>
      <c r="BT482" s="126">
        <f t="shared" si="1927"/>
        <v>0.02316364656</v>
      </c>
      <c r="BU482" s="126">
        <f t="shared" si="1927"/>
        <v>0.02627694124</v>
      </c>
      <c r="BV482" s="126">
        <f t="shared" si="1927"/>
        <v>0.07716871089</v>
      </c>
      <c r="BW482" s="126">
        <f t="shared" si="1927"/>
        <v>0.03285400563</v>
      </c>
      <c r="BX482" s="126">
        <f t="shared" si="1927"/>
        <v>0.03726972664</v>
      </c>
      <c r="BY482" s="126">
        <f t="shared" si="1927"/>
        <v>0.01398734893</v>
      </c>
      <c r="BZ482" s="126">
        <f t="shared" si="1927"/>
        <v>0.01586730936</v>
      </c>
      <c r="CA482" s="126">
        <f t="shared" si="1927"/>
        <v>0.01799994464</v>
      </c>
      <c r="CB482" s="126">
        <f t="shared" si="1927"/>
        <v>0.005955009941</v>
      </c>
      <c r="CC482" s="126">
        <f t="shared" si="1927"/>
        <v>0.006755389134</v>
      </c>
      <c r="CD482" s="126">
        <f t="shared" si="1927"/>
        <v>0.007663342767</v>
      </c>
      <c r="CE482" s="126">
        <f t="shared" si="1927"/>
        <v>0.00869332931</v>
      </c>
      <c r="CF482" s="126">
        <f t="shared" si="1927"/>
        <v>0.08754052071</v>
      </c>
      <c r="CG482" s="126">
        <f t="shared" si="1927"/>
        <v>0.03726972664</v>
      </c>
      <c r="CH482" s="126">
        <f t="shared" si="1927"/>
        <v>0.04227893973</v>
      </c>
      <c r="CI482" s="126">
        <f t="shared" si="1927"/>
        <v>0.01586730936</v>
      </c>
      <c r="CJ482" s="126">
        <f t="shared" si="1927"/>
        <v>0.01799994464</v>
      </c>
      <c r="CK482" s="126">
        <f t="shared" si="1927"/>
        <v>0.02041921536</v>
      </c>
      <c r="CL482" s="126">
        <f t="shared" si="1927"/>
        <v>0.006755389134</v>
      </c>
      <c r="CM482" s="126">
        <f t="shared" si="1927"/>
        <v>0.007663342767</v>
      </c>
      <c r="CN482" s="126">
        <f t="shared" si="1927"/>
        <v>0.00869332931</v>
      </c>
      <c r="CO482" s="126">
        <f t="shared" si="1927"/>
        <v>0.009861750517</v>
      </c>
      <c r="CP482" s="126">
        <f t="shared" si="1927"/>
        <v>0.09930634681</v>
      </c>
      <c r="CQ482" s="126">
        <f t="shared" si="1927"/>
        <v>0.04227893973</v>
      </c>
      <c r="CR482" s="126">
        <f t="shared" si="1927"/>
        <v>0.04796141281</v>
      </c>
      <c r="CS482" s="126">
        <f t="shared" si="1927"/>
        <v>0.01799994464</v>
      </c>
      <c r="CT482" s="126">
        <f t="shared" si="1927"/>
        <v>0.02041921536</v>
      </c>
      <c r="CU482" s="126">
        <f t="shared" si="1927"/>
        <v>0.02316364656</v>
      </c>
      <c r="CV482" s="126">
        <f t="shared" si="1927"/>
        <v>0.007663342767</v>
      </c>
      <c r="CW482" s="126">
        <f t="shared" si="1927"/>
        <v>0.00869332931</v>
      </c>
      <c r="CX482" s="126">
        <f t="shared" si="1927"/>
        <v>0.009861750517</v>
      </c>
      <c r="CY482" s="126">
        <f t="shared" si="1927"/>
        <v>0.01118721261</v>
      </c>
      <c r="CZ482" s="126">
        <f t="shared" si="1927"/>
        <v>0.112653551</v>
      </c>
      <c r="DA482" s="126">
        <f t="shared" si="1927"/>
        <v>0.04796141281</v>
      </c>
      <c r="DB482" s="126">
        <f t="shared" si="1927"/>
        <v>0.05440763495</v>
      </c>
      <c r="DC482" s="126">
        <f t="shared" si="1927"/>
        <v>0.02041921536</v>
      </c>
      <c r="DD482" s="126">
        <f t="shared" si="1927"/>
        <v>0.02316364656</v>
      </c>
      <c r="DE482" s="126">
        <f t="shared" si="1927"/>
        <v>0.02627694124</v>
      </c>
      <c r="DF482" s="126">
        <f t="shared" si="1927"/>
        <v>0.00869332931</v>
      </c>
      <c r="DG482" s="126">
        <f t="shared" si="1927"/>
        <v>0.009861750517</v>
      </c>
      <c r="DH482" s="126">
        <f t="shared" si="1927"/>
        <v>0.01118721261</v>
      </c>
      <c r="DI482" s="126">
        <f t="shared" si="1927"/>
        <v>0.01269082256</v>
      </c>
      <c r="DJ482" s="126">
        <f t="shared" ref="DJ482:DS482" si="1928">$A482*OFFSET($D482,0,DJ$3)</f>
        <v>0.4634831461</v>
      </c>
      <c r="DK482" s="126">
        <f t="shared" si="1928"/>
        <v>0.1973245077</v>
      </c>
      <c r="DL482" s="126">
        <f t="shared" si="1928"/>
        <v>0.2238457784</v>
      </c>
      <c r="DM482" s="126">
        <f t="shared" si="1928"/>
        <v>0.08400944389</v>
      </c>
      <c r="DN482" s="126">
        <f t="shared" si="1928"/>
        <v>0.09530067792</v>
      </c>
      <c r="DO482" s="126">
        <f t="shared" si="1928"/>
        <v>0.1081095028</v>
      </c>
      <c r="DP482" s="126">
        <f t="shared" si="1928"/>
        <v>0.0357663969</v>
      </c>
      <c r="DQ482" s="126">
        <f t="shared" si="1928"/>
        <v>0.04057355595</v>
      </c>
      <c r="DR482" s="126">
        <f t="shared" si="1928"/>
        <v>0.04602681804</v>
      </c>
      <c r="DS482" s="126">
        <f t="shared" si="1928"/>
        <v>0.05221302224</v>
      </c>
      <c r="DT482" s="126"/>
      <c r="DU482" s="126"/>
      <c r="DV482" s="126"/>
      <c r="DW482" s="126"/>
      <c r="DX482" s="126"/>
      <c r="DY482" s="126"/>
      <c r="DZ482" s="126"/>
      <c r="EA482" s="126"/>
      <c r="EB482" s="126"/>
      <c r="EC482" s="126"/>
      <c r="ED482" s="126"/>
      <c r="EE482" s="126"/>
      <c r="EF482" s="125">
        <f t="shared" ref="EF482:EO482" si="1929">D482*EF$3</f>
        <v>-0.002271078519</v>
      </c>
      <c r="EG482" s="125">
        <f t="shared" si="1929"/>
        <v>0.1885910908</v>
      </c>
      <c r="EH482" s="125">
        <f t="shared" si="1929"/>
        <v>0.2776052694</v>
      </c>
      <c r="EI482" s="125">
        <f t="shared" si="1929"/>
        <v>-0.06467378665</v>
      </c>
      <c r="EJ482" s="125">
        <f t="shared" si="1929"/>
        <v>0.1099511265</v>
      </c>
      <c r="EK482" s="125">
        <f t="shared" si="1929"/>
        <v>-0.05231676414</v>
      </c>
      <c r="EL482" s="125">
        <f t="shared" si="1929"/>
        <v>0.02632969028</v>
      </c>
      <c r="EM482" s="125">
        <f t="shared" si="1929"/>
        <v>-0.0266173192</v>
      </c>
      <c r="EN482" s="125">
        <f t="shared" si="1929"/>
        <v>-0.03371944289</v>
      </c>
      <c r="EO482" s="125">
        <f t="shared" si="1929"/>
        <v>0.03902074865</v>
      </c>
      <c r="EP482" s="127">
        <f t="shared" si="17"/>
        <v>0.4618995343</v>
      </c>
      <c r="EQ482" s="127">
        <v>-0.01993983432938118</v>
      </c>
      <c r="ER482" s="127">
        <f t="shared" si="18"/>
        <v>0.4634831461</v>
      </c>
      <c r="ES482" s="127">
        <f t="shared" si="19"/>
        <v>0.00000250782624</v>
      </c>
      <c r="ET482" s="127">
        <f t="shared" si="20"/>
        <v>0.0009084817293</v>
      </c>
    </row>
    <row r="483">
      <c r="A483" s="123">
        <f>'Yield Tabulations'!Z484</f>
        <v>0.5398148148</v>
      </c>
      <c r="B483" s="124">
        <f>'Yield Tabulations'!V484</f>
        <v>0.5710186514</v>
      </c>
      <c r="C483" s="124">
        <f>'Yield Tabulations'!W484</f>
        <v>0.4830287206</v>
      </c>
      <c r="D483" s="125">
        <f t="shared" si="11"/>
        <v>1</v>
      </c>
      <c r="E483" s="125">
        <f t="shared" ref="E483:M483" si="1930">POWER($B483,E$1)*POWER($C483,E$2)</f>
        <v>0.4830287206</v>
      </c>
      <c r="F483" s="125">
        <f t="shared" si="1930"/>
        <v>0.5710186514</v>
      </c>
      <c r="G483" s="125">
        <f t="shared" si="1930"/>
        <v>0.233316745</v>
      </c>
      <c r="H483" s="125">
        <f t="shared" si="1930"/>
        <v>0.2758184086</v>
      </c>
      <c r="I483" s="125">
        <f t="shared" si="1930"/>
        <v>0.3260623002</v>
      </c>
      <c r="J483" s="125">
        <f t="shared" si="1930"/>
        <v>0.1126986888</v>
      </c>
      <c r="K483" s="125">
        <f t="shared" si="1930"/>
        <v>0.133228213</v>
      </c>
      <c r="L483" s="125">
        <f t="shared" si="1930"/>
        <v>0.1574974557</v>
      </c>
      <c r="M483" s="125">
        <f t="shared" si="1930"/>
        <v>0.1861876549</v>
      </c>
      <c r="N483" s="126">
        <f t="shared" ref="N483:DI483" si="1931">OFFSET($D483,0,N$2)*OFFSET($D483,0,N$3)</f>
        <v>1</v>
      </c>
      <c r="O483" s="126">
        <f t="shared" si="1931"/>
        <v>0.4830287206</v>
      </c>
      <c r="P483" s="126">
        <f t="shared" si="1931"/>
        <v>0.5710186514</v>
      </c>
      <c r="Q483" s="126">
        <f t="shared" si="1931"/>
        <v>0.233316745</v>
      </c>
      <c r="R483" s="126">
        <f t="shared" si="1931"/>
        <v>0.2758184086</v>
      </c>
      <c r="S483" s="126">
        <f t="shared" si="1931"/>
        <v>0.3260623002</v>
      </c>
      <c r="T483" s="126">
        <f t="shared" si="1931"/>
        <v>0.1126986888</v>
      </c>
      <c r="U483" s="126">
        <f t="shared" si="1931"/>
        <v>0.133228213</v>
      </c>
      <c r="V483" s="126">
        <f t="shared" si="1931"/>
        <v>0.1574974557</v>
      </c>
      <c r="W483" s="126">
        <f t="shared" si="1931"/>
        <v>0.1861876549</v>
      </c>
      <c r="X483" s="126">
        <f t="shared" si="1931"/>
        <v>0.4830287206</v>
      </c>
      <c r="Y483" s="126">
        <f t="shared" si="1931"/>
        <v>0.233316745</v>
      </c>
      <c r="Z483" s="126">
        <f t="shared" si="1931"/>
        <v>0.2758184086</v>
      </c>
      <c r="AA483" s="126">
        <f t="shared" si="1931"/>
        <v>0.1126986888</v>
      </c>
      <c r="AB483" s="126">
        <f t="shared" si="1931"/>
        <v>0.133228213</v>
      </c>
      <c r="AC483" s="126">
        <f t="shared" si="1931"/>
        <v>0.1574974557</v>
      </c>
      <c r="AD483" s="126">
        <f t="shared" si="1931"/>
        <v>0.05443670347</v>
      </c>
      <c r="AE483" s="126">
        <f t="shared" si="1931"/>
        <v>0.0643530533</v>
      </c>
      <c r="AF483" s="126">
        <f t="shared" si="1931"/>
        <v>0.07607579453</v>
      </c>
      <c r="AG483" s="126">
        <f t="shared" si="1931"/>
        <v>0.08993398475</v>
      </c>
      <c r="AH483" s="126">
        <f t="shared" si="1931"/>
        <v>0.5710186514</v>
      </c>
      <c r="AI483" s="126">
        <f t="shared" si="1931"/>
        <v>0.2758184086</v>
      </c>
      <c r="AJ483" s="126">
        <f t="shared" si="1931"/>
        <v>0.3260623002</v>
      </c>
      <c r="AK483" s="126">
        <f t="shared" si="1931"/>
        <v>0.133228213</v>
      </c>
      <c r="AL483" s="126">
        <f t="shared" si="1931"/>
        <v>0.1574974557</v>
      </c>
      <c r="AM483" s="126">
        <f t="shared" si="1931"/>
        <v>0.1861876549</v>
      </c>
      <c r="AN483" s="126">
        <f t="shared" si="1931"/>
        <v>0.0643530533</v>
      </c>
      <c r="AO483" s="126">
        <f t="shared" si="1931"/>
        <v>0.07607579453</v>
      </c>
      <c r="AP483" s="126">
        <f t="shared" si="1931"/>
        <v>0.08993398475</v>
      </c>
      <c r="AQ483" s="126">
        <f t="shared" si="1931"/>
        <v>0.1063166236</v>
      </c>
      <c r="AR483" s="126">
        <f t="shared" si="1931"/>
        <v>0.233316745</v>
      </c>
      <c r="AS483" s="126">
        <f t="shared" si="1931"/>
        <v>0.1126986888</v>
      </c>
      <c r="AT483" s="126">
        <f t="shared" si="1931"/>
        <v>0.133228213</v>
      </c>
      <c r="AU483" s="126">
        <f t="shared" si="1931"/>
        <v>0.05443670347</v>
      </c>
      <c r="AV483" s="126">
        <f t="shared" si="1931"/>
        <v>0.0643530533</v>
      </c>
      <c r="AW483" s="126">
        <f t="shared" si="1931"/>
        <v>0.07607579453</v>
      </c>
      <c r="AX483" s="126">
        <f t="shared" si="1931"/>
        <v>0.02629449123</v>
      </c>
      <c r="AY483" s="126">
        <f t="shared" si="1931"/>
        <v>0.031084373</v>
      </c>
      <c r="AZ483" s="126">
        <f t="shared" si="1931"/>
        <v>0.0367467937</v>
      </c>
      <c r="BA483" s="126">
        <f t="shared" si="1931"/>
        <v>0.0434406976</v>
      </c>
      <c r="BB483" s="126">
        <f t="shared" si="1931"/>
        <v>0.2758184086</v>
      </c>
      <c r="BC483" s="126">
        <f t="shared" si="1931"/>
        <v>0.133228213</v>
      </c>
      <c r="BD483" s="126">
        <f t="shared" si="1931"/>
        <v>0.1574974557</v>
      </c>
      <c r="BE483" s="126">
        <f t="shared" si="1931"/>
        <v>0.0643530533</v>
      </c>
      <c r="BF483" s="126">
        <f t="shared" si="1931"/>
        <v>0.07607579453</v>
      </c>
      <c r="BG483" s="126">
        <f t="shared" si="1931"/>
        <v>0.08993398475</v>
      </c>
      <c r="BH483" s="126">
        <f t="shared" si="1931"/>
        <v>0.031084373</v>
      </c>
      <c r="BI483" s="126">
        <f t="shared" si="1931"/>
        <v>0.0367467937</v>
      </c>
      <c r="BJ483" s="126">
        <f t="shared" si="1931"/>
        <v>0.0434406976</v>
      </c>
      <c r="BK483" s="126">
        <f t="shared" si="1931"/>
        <v>0.05135398269</v>
      </c>
      <c r="BL483" s="126">
        <f t="shared" si="1931"/>
        <v>0.3260623002</v>
      </c>
      <c r="BM483" s="126">
        <f t="shared" si="1931"/>
        <v>0.1574974557</v>
      </c>
      <c r="BN483" s="126">
        <f t="shared" si="1931"/>
        <v>0.1861876549</v>
      </c>
      <c r="BO483" s="126">
        <f t="shared" si="1931"/>
        <v>0.07607579453</v>
      </c>
      <c r="BP483" s="126">
        <f t="shared" si="1931"/>
        <v>0.08993398475</v>
      </c>
      <c r="BQ483" s="126">
        <f t="shared" si="1931"/>
        <v>0.1063166236</v>
      </c>
      <c r="BR483" s="126">
        <f t="shared" si="1931"/>
        <v>0.0367467937</v>
      </c>
      <c r="BS483" s="126">
        <f t="shared" si="1931"/>
        <v>0.0434406976</v>
      </c>
      <c r="BT483" s="126">
        <f t="shared" si="1931"/>
        <v>0.05135398269</v>
      </c>
      <c r="BU483" s="126">
        <f t="shared" si="1931"/>
        <v>0.06070877503</v>
      </c>
      <c r="BV483" s="126">
        <f t="shared" si="1931"/>
        <v>0.1126986888</v>
      </c>
      <c r="BW483" s="126">
        <f t="shared" si="1931"/>
        <v>0.05443670347</v>
      </c>
      <c r="BX483" s="126">
        <f t="shared" si="1931"/>
        <v>0.0643530533</v>
      </c>
      <c r="BY483" s="126">
        <f t="shared" si="1931"/>
        <v>0.02629449123</v>
      </c>
      <c r="BZ483" s="126">
        <f t="shared" si="1931"/>
        <v>0.031084373</v>
      </c>
      <c r="CA483" s="126">
        <f t="shared" si="1931"/>
        <v>0.0367467937</v>
      </c>
      <c r="CB483" s="126">
        <f t="shared" si="1931"/>
        <v>0.01270099446</v>
      </c>
      <c r="CC483" s="126">
        <f t="shared" si="1931"/>
        <v>0.01501464492</v>
      </c>
      <c r="CD483" s="126">
        <f t="shared" si="1931"/>
        <v>0.01774975675</v>
      </c>
      <c r="CE483" s="126">
        <f t="shared" si="1931"/>
        <v>0.02098310458</v>
      </c>
      <c r="CF483" s="126">
        <f t="shared" si="1931"/>
        <v>0.133228213</v>
      </c>
      <c r="CG483" s="126">
        <f t="shared" si="1931"/>
        <v>0.0643530533</v>
      </c>
      <c r="CH483" s="126">
        <f t="shared" si="1931"/>
        <v>0.07607579453</v>
      </c>
      <c r="CI483" s="126">
        <f t="shared" si="1931"/>
        <v>0.031084373</v>
      </c>
      <c r="CJ483" s="126">
        <f t="shared" si="1931"/>
        <v>0.0367467937</v>
      </c>
      <c r="CK483" s="126">
        <f t="shared" si="1931"/>
        <v>0.0434406976</v>
      </c>
      <c r="CL483" s="126">
        <f t="shared" si="1931"/>
        <v>0.01501464492</v>
      </c>
      <c r="CM483" s="126">
        <f t="shared" si="1931"/>
        <v>0.01774975675</v>
      </c>
      <c r="CN483" s="126">
        <f t="shared" si="1931"/>
        <v>0.02098310458</v>
      </c>
      <c r="CO483" s="126">
        <f t="shared" si="1931"/>
        <v>0.02480544856</v>
      </c>
      <c r="CP483" s="126">
        <f t="shared" si="1931"/>
        <v>0.1574974557</v>
      </c>
      <c r="CQ483" s="126">
        <f t="shared" si="1931"/>
        <v>0.07607579453</v>
      </c>
      <c r="CR483" s="126">
        <f t="shared" si="1931"/>
        <v>0.08993398475</v>
      </c>
      <c r="CS483" s="126">
        <f t="shared" si="1931"/>
        <v>0.0367467937</v>
      </c>
      <c r="CT483" s="126">
        <f t="shared" si="1931"/>
        <v>0.0434406976</v>
      </c>
      <c r="CU483" s="126">
        <f t="shared" si="1931"/>
        <v>0.05135398269</v>
      </c>
      <c r="CV483" s="126">
        <f t="shared" si="1931"/>
        <v>0.01774975675</v>
      </c>
      <c r="CW483" s="126">
        <f t="shared" si="1931"/>
        <v>0.02098310458</v>
      </c>
      <c r="CX483" s="126">
        <f t="shared" si="1931"/>
        <v>0.02480544856</v>
      </c>
      <c r="CY483" s="126">
        <f t="shared" si="1931"/>
        <v>0.02932408194</v>
      </c>
      <c r="CZ483" s="126">
        <f t="shared" si="1931"/>
        <v>0.1861876549</v>
      </c>
      <c r="DA483" s="126">
        <f t="shared" si="1931"/>
        <v>0.08993398475</v>
      </c>
      <c r="DB483" s="126">
        <f t="shared" si="1931"/>
        <v>0.1063166236</v>
      </c>
      <c r="DC483" s="126">
        <f t="shared" si="1931"/>
        <v>0.0434406976</v>
      </c>
      <c r="DD483" s="126">
        <f t="shared" si="1931"/>
        <v>0.05135398269</v>
      </c>
      <c r="DE483" s="126">
        <f t="shared" si="1931"/>
        <v>0.06070877503</v>
      </c>
      <c r="DF483" s="126">
        <f t="shared" si="1931"/>
        <v>0.02098310458</v>
      </c>
      <c r="DG483" s="126">
        <f t="shared" si="1931"/>
        <v>0.02480544856</v>
      </c>
      <c r="DH483" s="126">
        <f t="shared" si="1931"/>
        <v>0.02932408194</v>
      </c>
      <c r="DI483" s="126">
        <f t="shared" si="1931"/>
        <v>0.03466584285</v>
      </c>
      <c r="DJ483" s="126">
        <f t="shared" ref="DJ483:DS483" si="1932">$A483*OFFSET($D483,0,DJ$3)</f>
        <v>0.5398148148</v>
      </c>
      <c r="DK483" s="126">
        <f t="shared" si="1932"/>
        <v>0.2607460594</v>
      </c>
      <c r="DL483" s="126">
        <f t="shared" si="1932"/>
        <v>0.3082443275</v>
      </c>
      <c r="DM483" s="126">
        <f t="shared" si="1932"/>
        <v>0.1259478355</v>
      </c>
      <c r="DN483" s="126">
        <f t="shared" si="1932"/>
        <v>0.1488908632</v>
      </c>
      <c r="DO483" s="126">
        <f t="shared" si="1932"/>
        <v>0.1760132602</v>
      </c>
      <c r="DP483" s="126">
        <f t="shared" si="1932"/>
        <v>0.06083642183</v>
      </c>
      <c r="DQ483" s="126">
        <f t="shared" si="1932"/>
        <v>0.07191856315</v>
      </c>
      <c r="DR483" s="126">
        <f t="shared" si="1932"/>
        <v>0.08501945989</v>
      </c>
      <c r="DS483" s="126">
        <f t="shared" si="1932"/>
        <v>0.1005068545</v>
      </c>
      <c r="DT483" s="126"/>
      <c r="DU483" s="126"/>
      <c r="DV483" s="126"/>
      <c r="DW483" s="126"/>
      <c r="DX483" s="126"/>
      <c r="DY483" s="126"/>
      <c r="DZ483" s="126"/>
      <c r="EA483" s="126"/>
      <c r="EB483" s="126"/>
      <c r="EC483" s="126"/>
      <c r="ED483" s="126"/>
      <c r="EE483" s="126"/>
      <c r="EF483" s="125">
        <f t="shared" ref="EF483:EO483" si="1933">D483*EF$3</f>
        <v>-0.002271078519</v>
      </c>
      <c r="EG483" s="125">
        <f t="shared" si="1933"/>
        <v>0.2139671219</v>
      </c>
      <c r="EH483" s="125">
        <f t="shared" si="1933"/>
        <v>0.3282184858</v>
      </c>
      <c r="EI483" s="125">
        <f t="shared" si="1933"/>
        <v>-0.08324919351</v>
      </c>
      <c r="EJ483" s="125">
        <f t="shared" si="1933"/>
        <v>0.1474894269</v>
      </c>
      <c r="EK483" s="125">
        <f t="shared" si="1933"/>
        <v>-0.07313268838</v>
      </c>
      <c r="EL483" s="125">
        <f t="shared" si="1933"/>
        <v>0.03845239266</v>
      </c>
      <c r="EM483" s="125">
        <f t="shared" si="1933"/>
        <v>-0.04050898766</v>
      </c>
      <c r="EN483" s="125">
        <f t="shared" si="1933"/>
        <v>-0.05347821799</v>
      </c>
      <c r="EO483" s="125">
        <f t="shared" si="1933"/>
        <v>0.06449136861</v>
      </c>
      <c r="EP483" s="127">
        <f t="shared" si="17"/>
        <v>0.5399786298</v>
      </c>
      <c r="EQ483" s="127">
        <v>-0.01993983432938118</v>
      </c>
      <c r="ER483" s="127">
        <f t="shared" si="18"/>
        <v>0.5398148148</v>
      </c>
      <c r="ES483" s="127">
        <f t="shared" si="19"/>
        <v>0.00000002683535394</v>
      </c>
      <c r="ET483" s="127">
        <f t="shared" si="20"/>
        <v>0.01133643572</v>
      </c>
    </row>
    <row r="484">
      <c r="A484" s="123">
        <f>'Yield Tabulations'!Z485</f>
        <v>0.5415860735</v>
      </c>
      <c r="B484" s="124">
        <f>'Yield Tabulations'!V485</f>
        <v>0.4646878199</v>
      </c>
      <c r="C484" s="124">
        <f>'Yield Tabulations'!W485</f>
        <v>0.6724738676</v>
      </c>
      <c r="D484" s="125">
        <f t="shared" si="11"/>
        <v>1</v>
      </c>
      <c r="E484" s="125">
        <f t="shared" ref="E484:M484" si="1934">POWER($B484,E$1)*POWER($C484,E$2)</f>
        <v>0.6724738676</v>
      </c>
      <c r="F484" s="125">
        <f t="shared" si="1934"/>
        <v>0.4646878199</v>
      </c>
      <c r="G484" s="125">
        <f t="shared" si="1934"/>
        <v>0.4522211026</v>
      </c>
      <c r="H484" s="125">
        <f t="shared" si="1934"/>
        <v>0.3124904154</v>
      </c>
      <c r="I484" s="125">
        <f t="shared" si="1934"/>
        <v>0.2159347699</v>
      </c>
      <c r="J484" s="125">
        <f t="shared" si="1934"/>
        <v>0.3041068739</v>
      </c>
      <c r="K484" s="125">
        <f t="shared" si="1934"/>
        <v>0.2101416383</v>
      </c>
      <c r="L484" s="125">
        <f t="shared" si="1934"/>
        <v>0.1452104899</v>
      </c>
      <c r="M484" s="125">
        <f t="shared" si="1934"/>
        <v>0.1003422575</v>
      </c>
      <c r="N484" s="126">
        <f t="shared" ref="N484:DI484" si="1935">OFFSET($D484,0,N$2)*OFFSET($D484,0,N$3)</f>
        <v>1</v>
      </c>
      <c r="O484" s="126">
        <f t="shared" si="1935"/>
        <v>0.6724738676</v>
      </c>
      <c r="P484" s="126">
        <f t="shared" si="1935"/>
        <v>0.4646878199</v>
      </c>
      <c r="Q484" s="126">
        <f t="shared" si="1935"/>
        <v>0.4522211026</v>
      </c>
      <c r="R484" s="126">
        <f t="shared" si="1935"/>
        <v>0.3124904154</v>
      </c>
      <c r="S484" s="126">
        <f t="shared" si="1935"/>
        <v>0.2159347699</v>
      </c>
      <c r="T484" s="126">
        <f t="shared" si="1935"/>
        <v>0.3041068739</v>
      </c>
      <c r="U484" s="126">
        <f t="shared" si="1935"/>
        <v>0.2101416383</v>
      </c>
      <c r="V484" s="126">
        <f t="shared" si="1935"/>
        <v>0.1452104899</v>
      </c>
      <c r="W484" s="126">
        <f t="shared" si="1935"/>
        <v>0.1003422575</v>
      </c>
      <c r="X484" s="126">
        <f t="shared" si="1935"/>
        <v>0.6724738676</v>
      </c>
      <c r="Y484" s="126">
        <f t="shared" si="1935"/>
        <v>0.4522211026</v>
      </c>
      <c r="Z484" s="126">
        <f t="shared" si="1935"/>
        <v>0.3124904154</v>
      </c>
      <c r="AA484" s="126">
        <f t="shared" si="1935"/>
        <v>0.3041068739</v>
      </c>
      <c r="AB484" s="126">
        <f t="shared" si="1935"/>
        <v>0.2101416383</v>
      </c>
      <c r="AC484" s="126">
        <f t="shared" si="1935"/>
        <v>0.1452104899</v>
      </c>
      <c r="AD484" s="126">
        <f t="shared" si="1935"/>
        <v>0.2045039256</v>
      </c>
      <c r="AE484" s="126">
        <f t="shared" si="1935"/>
        <v>0.1413147602</v>
      </c>
      <c r="AF484" s="126">
        <f t="shared" si="1935"/>
        <v>0.09765025974</v>
      </c>
      <c r="AG484" s="126">
        <f t="shared" si="1935"/>
        <v>0.06747754596</v>
      </c>
      <c r="AH484" s="126">
        <f t="shared" si="1935"/>
        <v>0.4646878199</v>
      </c>
      <c r="AI484" s="126">
        <f t="shared" si="1935"/>
        <v>0.3124904154</v>
      </c>
      <c r="AJ484" s="126">
        <f t="shared" si="1935"/>
        <v>0.2159347699</v>
      </c>
      <c r="AK484" s="126">
        <f t="shared" si="1935"/>
        <v>0.2101416383</v>
      </c>
      <c r="AL484" s="126">
        <f t="shared" si="1935"/>
        <v>0.1452104899</v>
      </c>
      <c r="AM484" s="126">
        <f t="shared" si="1935"/>
        <v>0.1003422575</v>
      </c>
      <c r="AN484" s="126">
        <f t="shared" si="1935"/>
        <v>0.1413147602</v>
      </c>
      <c r="AO484" s="126">
        <f t="shared" si="1935"/>
        <v>0.09765025974</v>
      </c>
      <c r="AP484" s="126">
        <f t="shared" si="1935"/>
        <v>0.06747754596</v>
      </c>
      <c r="AQ484" s="126">
        <f t="shared" si="1935"/>
        <v>0.04662782486</v>
      </c>
      <c r="AR484" s="126">
        <f t="shared" si="1935"/>
        <v>0.4522211026</v>
      </c>
      <c r="AS484" s="126">
        <f t="shared" si="1935"/>
        <v>0.3041068739</v>
      </c>
      <c r="AT484" s="126">
        <f t="shared" si="1935"/>
        <v>0.2101416383</v>
      </c>
      <c r="AU484" s="126">
        <f t="shared" si="1935"/>
        <v>0.2045039256</v>
      </c>
      <c r="AV484" s="126">
        <f t="shared" si="1935"/>
        <v>0.1413147602</v>
      </c>
      <c r="AW484" s="126">
        <f t="shared" si="1935"/>
        <v>0.09765025974</v>
      </c>
      <c r="AX484" s="126">
        <f t="shared" si="1935"/>
        <v>0.1375235458</v>
      </c>
      <c r="AY484" s="126">
        <f t="shared" si="1935"/>
        <v>0.09503048336</v>
      </c>
      <c r="AZ484" s="126">
        <f t="shared" si="1935"/>
        <v>0.06566724784</v>
      </c>
      <c r="BA484" s="126">
        <f t="shared" si="1935"/>
        <v>0.04537688631</v>
      </c>
      <c r="BB484" s="126">
        <f t="shared" si="1935"/>
        <v>0.3124904154</v>
      </c>
      <c r="BC484" s="126">
        <f t="shared" si="1935"/>
        <v>0.2101416383</v>
      </c>
      <c r="BD484" s="126">
        <f t="shared" si="1935"/>
        <v>0.1452104899</v>
      </c>
      <c r="BE484" s="126">
        <f t="shared" si="1935"/>
        <v>0.1413147602</v>
      </c>
      <c r="BF484" s="126">
        <f t="shared" si="1935"/>
        <v>0.09765025974</v>
      </c>
      <c r="BG484" s="126">
        <f t="shared" si="1935"/>
        <v>0.06747754596</v>
      </c>
      <c r="BH484" s="126">
        <f t="shared" si="1935"/>
        <v>0.09503048336</v>
      </c>
      <c r="BI484" s="126">
        <f t="shared" si="1935"/>
        <v>0.06566724784</v>
      </c>
      <c r="BJ484" s="126">
        <f t="shared" si="1935"/>
        <v>0.04537688631</v>
      </c>
      <c r="BK484" s="126">
        <f t="shared" si="1935"/>
        <v>0.03135599372</v>
      </c>
      <c r="BL484" s="126">
        <f t="shared" si="1935"/>
        <v>0.2159347699</v>
      </c>
      <c r="BM484" s="126">
        <f t="shared" si="1935"/>
        <v>0.1452104899</v>
      </c>
      <c r="BN484" s="126">
        <f t="shared" si="1935"/>
        <v>0.1003422575</v>
      </c>
      <c r="BO484" s="126">
        <f t="shared" si="1935"/>
        <v>0.09765025974</v>
      </c>
      <c r="BP484" s="126">
        <f t="shared" si="1935"/>
        <v>0.06747754596</v>
      </c>
      <c r="BQ484" s="126">
        <f t="shared" si="1935"/>
        <v>0.04662782486</v>
      </c>
      <c r="BR484" s="126">
        <f t="shared" si="1935"/>
        <v>0.06566724784</v>
      </c>
      <c r="BS484" s="126">
        <f t="shared" si="1935"/>
        <v>0.04537688631</v>
      </c>
      <c r="BT484" s="126">
        <f t="shared" si="1935"/>
        <v>0.03135599372</v>
      </c>
      <c r="BU484" s="126">
        <f t="shared" si="1935"/>
        <v>0.02166738228</v>
      </c>
      <c r="BV484" s="126">
        <f t="shared" si="1935"/>
        <v>0.3041068739</v>
      </c>
      <c r="BW484" s="126">
        <f t="shared" si="1935"/>
        <v>0.2045039256</v>
      </c>
      <c r="BX484" s="126">
        <f t="shared" si="1935"/>
        <v>0.1413147602</v>
      </c>
      <c r="BY484" s="126">
        <f t="shared" si="1935"/>
        <v>0.1375235458</v>
      </c>
      <c r="BZ484" s="126">
        <f t="shared" si="1935"/>
        <v>0.09503048336</v>
      </c>
      <c r="CA484" s="126">
        <f t="shared" si="1935"/>
        <v>0.06566724784</v>
      </c>
      <c r="CB484" s="126">
        <f t="shared" si="1935"/>
        <v>0.09248099074</v>
      </c>
      <c r="CC484" s="126">
        <f t="shared" si="1935"/>
        <v>0.06390551668</v>
      </c>
      <c r="CD484" s="126">
        <f t="shared" si="1935"/>
        <v>0.04415950813</v>
      </c>
      <c r="CE484" s="126">
        <f t="shared" si="1935"/>
        <v>0.03051477024</v>
      </c>
      <c r="CF484" s="126">
        <f t="shared" si="1935"/>
        <v>0.2101416383</v>
      </c>
      <c r="CG484" s="126">
        <f t="shared" si="1935"/>
        <v>0.1413147602</v>
      </c>
      <c r="CH484" s="126">
        <f t="shared" si="1935"/>
        <v>0.09765025974</v>
      </c>
      <c r="CI484" s="126">
        <f t="shared" si="1935"/>
        <v>0.09503048336</v>
      </c>
      <c r="CJ484" s="126">
        <f t="shared" si="1935"/>
        <v>0.06566724784</v>
      </c>
      <c r="CK484" s="126">
        <f t="shared" si="1935"/>
        <v>0.04537688631</v>
      </c>
      <c r="CL484" s="126">
        <f t="shared" si="1935"/>
        <v>0.06390551668</v>
      </c>
      <c r="CM484" s="126">
        <f t="shared" si="1935"/>
        <v>0.04415950813</v>
      </c>
      <c r="CN484" s="126">
        <f t="shared" si="1935"/>
        <v>0.03051477024</v>
      </c>
      <c r="CO484" s="126">
        <f t="shared" si="1935"/>
        <v>0.02108608637</v>
      </c>
      <c r="CP484" s="126">
        <f t="shared" si="1935"/>
        <v>0.1452104899</v>
      </c>
      <c r="CQ484" s="126">
        <f t="shared" si="1935"/>
        <v>0.09765025974</v>
      </c>
      <c r="CR484" s="126">
        <f t="shared" si="1935"/>
        <v>0.06747754596</v>
      </c>
      <c r="CS484" s="126">
        <f t="shared" si="1935"/>
        <v>0.06566724784</v>
      </c>
      <c r="CT484" s="126">
        <f t="shared" si="1935"/>
        <v>0.04537688631</v>
      </c>
      <c r="CU484" s="126">
        <f t="shared" si="1935"/>
        <v>0.03135599372</v>
      </c>
      <c r="CV484" s="126">
        <f t="shared" si="1935"/>
        <v>0.04415950813</v>
      </c>
      <c r="CW484" s="126">
        <f t="shared" si="1935"/>
        <v>0.03051477024</v>
      </c>
      <c r="CX484" s="126">
        <f t="shared" si="1935"/>
        <v>0.02108608637</v>
      </c>
      <c r="CY484" s="126">
        <f t="shared" si="1935"/>
        <v>0.01457074836</v>
      </c>
      <c r="CZ484" s="126">
        <f t="shared" si="1935"/>
        <v>0.1003422575</v>
      </c>
      <c r="DA484" s="126">
        <f t="shared" si="1935"/>
        <v>0.06747754596</v>
      </c>
      <c r="DB484" s="126">
        <f t="shared" si="1935"/>
        <v>0.04662782486</v>
      </c>
      <c r="DC484" s="126">
        <f t="shared" si="1935"/>
        <v>0.04537688631</v>
      </c>
      <c r="DD484" s="126">
        <f t="shared" si="1935"/>
        <v>0.03135599372</v>
      </c>
      <c r="DE484" s="126">
        <f t="shared" si="1935"/>
        <v>0.02166738228</v>
      </c>
      <c r="DF484" s="126">
        <f t="shared" si="1935"/>
        <v>0.03051477024</v>
      </c>
      <c r="DG484" s="126">
        <f t="shared" si="1935"/>
        <v>0.02108608637</v>
      </c>
      <c r="DH484" s="126">
        <f t="shared" si="1935"/>
        <v>0.01457074836</v>
      </c>
      <c r="DI484" s="126">
        <f t="shared" si="1935"/>
        <v>0.01006856863</v>
      </c>
      <c r="DJ484" s="126">
        <f t="shared" ref="DJ484:DS484" si="1936">$A484*OFFSET($D484,0,DJ$3)</f>
        <v>0.5415860735</v>
      </c>
      <c r="DK484" s="126">
        <f t="shared" si="1936"/>
        <v>0.3642024815</v>
      </c>
      <c r="DL484" s="126">
        <f t="shared" si="1936"/>
        <v>0.2516684518</v>
      </c>
      <c r="DM484" s="126">
        <f t="shared" si="1936"/>
        <v>0.2449166513</v>
      </c>
      <c r="DN484" s="126">
        <f t="shared" si="1936"/>
        <v>0.1692404571</v>
      </c>
      <c r="DO484" s="126">
        <f t="shared" si="1936"/>
        <v>0.1169472642</v>
      </c>
      <c r="DP484" s="126">
        <f t="shared" si="1936"/>
        <v>0.1647000477</v>
      </c>
      <c r="DQ484" s="126">
        <f t="shared" si="1936"/>
        <v>0.1138097847</v>
      </c>
      <c r="DR484" s="126">
        <f t="shared" si="1936"/>
        <v>0.07864397904</v>
      </c>
      <c r="DS484" s="126">
        <f t="shared" si="1936"/>
        <v>0.05434396923</v>
      </c>
      <c r="DT484" s="126"/>
      <c r="DU484" s="126"/>
      <c r="DV484" s="126"/>
      <c r="DW484" s="126"/>
      <c r="DX484" s="126"/>
      <c r="DY484" s="126"/>
      <c r="DZ484" s="126"/>
      <c r="EA484" s="126"/>
      <c r="EB484" s="126"/>
      <c r="EC484" s="126"/>
      <c r="ED484" s="126"/>
      <c r="EE484" s="126"/>
      <c r="EF484" s="125">
        <f t="shared" ref="EF484:EO484" si="1937">D484*EF$3</f>
        <v>-0.002271078519</v>
      </c>
      <c r="EG484" s="125">
        <f t="shared" si="1937"/>
        <v>0.2978855954</v>
      </c>
      <c r="EH484" s="125">
        <f t="shared" si="1937"/>
        <v>0.267100089</v>
      </c>
      <c r="EI484" s="125">
        <f t="shared" si="1937"/>
        <v>-0.1613559374</v>
      </c>
      <c r="EJ484" s="125">
        <f t="shared" si="1937"/>
        <v>0.1670991886</v>
      </c>
      <c r="EK484" s="125">
        <f t="shared" si="1937"/>
        <v>-0.04843212548</v>
      </c>
      <c r="EL484" s="125">
        <f t="shared" si="1937"/>
        <v>0.1037601861</v>
      </c>
      <c r="EM484" s="125">
        <f t="shared" si="1937"/>
        <v>-0.06389506273</v>
      </c>
      <c r="EN484" s="125">
        <f t="shared" si="1937"/>
        <v>-0.0493061821</v>
      </c>
      <c r="EO484" s="125">
        <f t="shared" si="1937"/>
        <v>0.03475638337</v>
      </c>
      <c r="EP484" s="127">
        <f t="shared" si="17"/>
        <v>0.5453410562</v>
      </c>
      <c r="EQ484" s="127">
        <v>-0.01993983432938118</v>
      </c>
      <c r="ER484" s="127">
        <f t="shared" si="18"/>
        <v>0.5415860735</v>
      </c>
      <c r="ES484" s="127">
        <f t="shared" si="19"/>
        <v>0.0000140998953</v>
      </c>
      <c r="ET484" s="127">
        <f t="shared" si="20"/>
        <v>0.01171675446</v>
      </c>
    </row>
    <row r="485">
      <c r="A485" s="123">
        <f>'Yield Tabulations'!Z486</f>
        <v>0.5058697972</v>
      </c>
      <c r="B485" s="124">
        <f>'Yield Tabulations'!V486</f>
        <v>0.5416666667</v>
      </c>
      <c r="C485" s="124">
        <f>'Yield Tabulations'!W486</f>
        <v>0.4455587393</v>
      </c>
      <c r="D485" s="125">
        <f t="shared" si="11"/>
        <v>1</v>
      </c>
      <c r="E485" s="125">
        <f t="shared" ref="E485:M485" si="1938">POWER($B485,E$1)*POWER($C485,E$2)</f>
        <v>0.4455587393</v>
      </c>
      <c r="F485" s="125">
        <f t="shared" si="1938"/>
        <v>0.5416666667</v>
      </c>
      <c r="G485" s="125">
        <f t="shared" si="1938"/>
        <v>0.1985225901</v>
      </c>
      <c r="H485" s="125">
        <f t="shared" si="1938"/>
        <v>0.2413443171</v>
      </c>
      <c r="I485" s="125">
        <f t="shared" si="1938"/>
        <v>0.2934027778</v>
      </c>
      <c r="J485" s="125">
        <f t="shared" si="1938"/>
        <v>0.08845347497</v>
      </c>
      <c r="K485" s="125">
        <f t="shared" si="1938"/>
        <v>0.1075330697</v>
      </c>
      <c r="L485" s="125">
        <f t="shared" si="1938"/>
        <v>0.1307281718</v>
      </c>
      <c r="M485" s="125">
        <f t="shared" si="1938"/>
        <v>0.1589265046</v>
      </c>
      <c r="N485" s="126">
        <f t="shared" ref="N485:DI485" si="1939">OFFSET($D485,0,N$2)*OFFSET($D485,0,N$3)</f>
        <v>1</v>
      </c>
      <c r="O485" s="126">
        <f t="shared" si="1939"/>
        <v>0.4455587393</v>
      </c>
      <c r="P485" s="126">
        <f t="shared" si="1939"/>
        <v>0.5416666667</v>
      </c>
      <c r="Q485" s="126">
        <f t="shared" si="1939"/>
        <v>0.1985225901</v>
      </c>
      <c r="R485" s="126">
        <f t="shared" si="1939"/>
        <v>0.2413443171</v>
      </c>
      <c r="S485" s="126">
        <f t="shared" si="1939"/>
        <v>0.2934027778</v>
      </c>
      <c r="T485" s="126">
        <f t="shared" si="1939"/>
        <v>0.08845347497</v>
      </c>
      <c r="U485" s="126">
        <f t="shared" si="1939"/>
        <v>0.1075330697</v>
      </c>
      <c r="V485" s="126">
        <f t="shared" si="1939"/>
        <v>0.1307281718</v>
      </c>
      <c r="W485" s="126">
        <f t="shared" si="1939"/>
        <v>0.1589265046</v>
      </c>
      <c r="X485" s="126">
        <f t="shared" si="1939"/>
        <v>0.4455587393</v>
      </c>
      <c r="Y485" s="126">
        <f t="shared" si="1939"/>
        <v>0.1985225901</v>
      </c>
      <c r="Z485" s="126">
        <f t="shared" si="1939"/>
        <v>0.2413443171</v>
      </c>
      <c r="AA485" s="126">
        <f t="shared" si="1939"/>
        <v>0.08845347497</v>
      </c>
      <c r="AB485" s="126">
        <f t="shared" si="1939"/>
        <v>0.1075330697</v>
      </c>
      <c r="AC485" s="126">
        <f t="shared" si="1939"/>
        <v>0.1307281718</v>
      </c>
      <c r="AD485" s="126">
        <f t="shared" si="1939"/>
        <v>0.03941121879</v>
      </c>
      <c r="AE485" s="126">
        <f t="shared" si="1939"/>
        <v>0.04791229894</v>
      </c>
      <c r="AF485" s="126">
        <f t="shared" si="1939"/>
        <v>0.05824707939</v>
      </c>
      <c r="AG485" s="126">
        <f t="shared" si="1939"/>
        <v>0.07081109304</v>
      </c>
      <c r="AH485" s="126">
        <f t="shared" si="1939"/>
        <v>0.5416666667</v>
      </c>
      <c r="AI485" s="126">
        <f t="shared" si="1939"/>
        <v>0.2413443171</v>
      </c>
      <c r="AJ485" s="126">
        <f t="shared" si="1939"/>
        <v>0.2934027778</v>
      </c>
      <c r="AK485" s="126">
        <f t="shared" si="1939"/>
        <v>0.1075330697</v>
      </c>
      <c r="AL485" s="126">
        <f t="shared" si="1939"/>
        <v>0.1307281718</v>
      </c>
      <c r="AM485" s="126">
        <f t="shared" si="1939"/>
        <v>0.1589265046</v>
      </c>
      <c r="AN485" s="126">
        <f t="shared" si="1939"/>
        <v>0.04791229894</v>
      </c>
      <c r="AO485" s="126">
        <f t="shared" si="1939"/>
        <v>0.05824707939</v>
      </c>
      <c r="AP485" s="126">
        <f t="shared" si="1939"/>
        <v>0.07081109304</v>
      </c>
      <c r="AQ485" s="126">
        <f t="shared" si="1939"/>
        <v>0.08608519001</v>
      </c>
      <c r="AR485" s="126">
        <f t="shared" si="1939"/>
        <v>0.1985225901</v>
      </c>
      <c r="AS485" s="126">
        <f t="shared" si="1939"/>
        <v>0.08845347497</v>
      </c>
      <c r="AT485" s="126">
        <f t="shared" si="1939"/>
        <v>0.1075330697</v>
      </c>
      <c r="AU485" s="126">
        <f t="shared" si="1939"/>
        <v>0.03941121879</v>
      </c>
      <c r="AV485" s="126">
        <f t="shared" si="1939"/>
        <v>0.04791229894</v>
      </c>
      <c r="AW485" s="126">
        <f t="shared" si="1939"/>
        <v>0.05824707939</v>
      </c>
      <c r="AX485" s="126">
        <f t="shared" si="1939"/>
        <v>0.01756001296</v>
      </c>
      <c r="AY485" s="126">
        <f t="shared" si="1939"/>
        <v>0.02134774351</v>
      </c>
      <c r="AZ485" s="126">
        <f t="shared" si="1939"/>
        <v>0.02595249526</v>
      </c>
      <c r="BA485" s="126">
        <f t="shared" si="1939"/>
        <v>0.03155050134</v>
      </c>
      <c r="BB485" s="126">
        <f t="shared" si="1939"/>
        <v>0.2413443171</v>
      </c>
      <c r="BC485" s="126">
        <f t="shared" si="1939"/>
        <v>0.1075330697</v>
      </c>
      <c r="BD485" s="126">
        <f t="shared" si="1939"/>
        <v>0.1307281718</v>
      </c>
      <c r="BE485" s="126">
        <f t="shared" si="1939"/>
        <v>0.04791229894</v>
      </c>
      <c r="BF485" s="126">
        <f t="shared" si="1939"/>
        <v>0.05824707939</v>
      </c>
      <c r="BG485" s="126">
        <f t="shared" si="1939"/>
        <v>0.07081109304</v>
      </c>
      <c r="BH485" s="126">
        <f t="shared" si="1939"/>
        <v>0.02134774351</v>
      </c>
      <c r="BI485" s="126">
        <f t="shared" si="1939"/>
        <v>0.02595249526</v>
      </c>
      <c r="BJ485" s="126">
        <f t="shared" si="1939"/>
        <v>0.03155050134</v>
      </c>
      <c r="BK485" s="126">
        <f t="shared" si="1939"/>
        <v>0.03835600873</v>
      </c>
      <c r="BL485" s="126">
        <f t="shared" si="1939"/>
        <v>0.2934027778</v>
      </c>
      <c r="BM485" s="126">
        <f t="shared" si="1939"/>
        <v>0.1307281718</v>
      </c>
      <c r="BN485" s="126">
        <f t="shared" si="1939"/>
        <v>0.1589265046</v>
      </c>
      <c r="BO485" s="126">
        <f t="shared" si="1939"/>
        <v>0.05824707939</v>
      </c>
      <c r="BP485" s="126">
        <f t="shared" si="1939"/>
        <v>0.07081109304</v>
      </c>
      <c r="BQ485" s="126">
        <f t="shared" si="1939"/>
        <v>0.08608519001</v>
      </c>
      <c r="BR485" s="126">
        <f t="shared" si="1939"/>
        <v>0.02595249526</v>
      </c>
      <c r="BS485" s="126">
        <f t="shared" si="1939"/>
        <v>0.03155050134</v>
      </c>
      <c r="BT485" s="126">
        <f t="shared" si="1939"/>
        <v>0.03835600873</v>
      </c>
      <c r="BU485" s="126">
        <f t="shared" si="1939"/>
        <v>0.04662947792</v>
      </c>
      <c r="BV485" s="126">
        <f t="shared" si="1939"/>
        <v>0.08845347497</v>
      </c>
      <c r="BW485" s="126">
        <f t="shared" si="1939"/>
        <v>0.03941121879</v>
      </c>
      <c r="BX485" s="126">
        <f t="shared" si="1939"/>
        <v>0.04791229894</v>
      </c>
      <c r="BY485" s="126">
        <f t="shared" si="1939"/>
        <v>0.01756001296</v>
      </c>
      <c r="BZ485" s="126">
        <f t="shared" si="1939"/>
        <v>0.02134774351</v>
      </c>
      <c r="CA485" s="126">
        <f t="shared" si="1939"/>
        <v>0.02595249526</v>
      </c>
      <c r="CB485" s="126">
        <f t="shared" si="1939"/>
        <v>0.007824017234</v>
      </c>
      <c r="CC485" s="126">
        <f t="shared" si="1939"/>
        <v>0.009511673685</v>
      </c>
      <c r="CD485" s="126">
        <f t="shared" si="1939"/>
        <v>0.01156336107</v>
      </c>
      <c r="CE485" s="126">
        <f t="shared" si="1939"/>
        <v>0.0140576016</v>
      </c>
      <c r="CF485" s="126">
        <f t="shared" si="1939"/>
        <v>0.1075330697</v>
      </c>
      <c r="CG485" s="126">
        <f t="shared" si="1939"/>
        <v>0.04791229894</v>
      </c>
      <c r="CH485" s="126">
        <f t="shared" si="1939"/>
        <v>0.05824707939</v>
      </c>
      <c r="CI485" s="126">
        <f t="shared" si="1939"/>
        <v>0.02134774351</v>
      </c>
      <c r="CJ485" s="126">
        <f t="shared" si="1939"/>
        <v>0.02595249526</v>
      </c>
      <c r="CK485" s="126">
        <f t="shared" si="1939"/>
        <v>0.03155050134</v>
      </c>
      <c r="CL485" s="126">
        <f t="shared" si="1939"/>
        <v>0.009511673685</v>
      </c>
      <c r="CM485" s="126">
        <f t="shared" si="1939"/>
        <v>0.01156336107</v>
      </c>
      <c r="CN485" s="126">
        <f t="shared" si="1939"/>
        <v>0.0140576016</v>
      </c>
      <c r="CO485" s="126">
        <f t="shared" si="1939"/>
        <v>0.01708985489</v>
      </c>
      <c r="CP485" s="126">
        <f t="shared" si="1939"/>
        <v>0.1307281718</v>
      </c>
      <c r="CQ485" s="126">
        <f t="shared" si="1939"/>
        <v>0.05824707939</v>
      </c>
      <c r="CR485" s="126">
        <f t="shared" si="1939"/>
        <v>0.07081109304</v>
      </c>
      <c r="CS485" s="126">
        <f t="shared" si="1939"/>
        <v>0.02595249526</v>
      </c>
      <c r="CT485" s="126">
        <f t="shared" si="1939"/>
        <v>0.03155050134</v>
      </c>
      <c r="CU485" s="126">
        <f t="shared" si="1939"/>
        <v>0.03835600873</v>
      </c>
      <c r="CV485" s="126">
        <f t="shared" si="1939"/>
        <v>0.01156336107</v>
      </c>
      <c r="CW485" s="126">
        <f t="shared" si="1939"/>
        <v>0.0140576016</v>
      </c>
      <c r="CX485" s="126">
        <f t="shared" si="1939"/>
        <v>0.01708985489</v>
      </c>
      <c r="CY485" s="126">
        <f t="shared" si="1939"/>
        <v>0.02077617139</v>
      </c>
      <c r="CZ485" s="126">
        <f t="shared" si="1939"/>
        <v>0.1589265046</v>
      </c>
      <c r="DA485" s="126">
        <f t="shared" si="1939"/>
        <v>0.07081109304</v>
      </c>
      <c r="DB485" s="126">
        <f t="shared" si="1939"/>
        <v>0.08608519001</v>
      </c>
      <c r="DC485" s="126">
        <f t="shared" si="1939"/>
        <v>0.03155050134</v>
      </c>
      <c r="DD485" s="126">
        <f t="shared" si="1939"/>
        <v>0.03835600873</v>
      </c>
      <c r="DE485" s="126">
        <f t="shared" si="1939"/>
        <v>0.04662947792</v>
      </c>
      <c r="DF485" s="126">
        <f t="shared" si="1939"/>
        <v>0.0140576016</v>
      </c>
      <c r="DG485" s="126">
        <f t="shared" si="1939"/>
        <v>0.01708985489</v>
      </c>
      <c r="DH485" s="126">
        <f t="shared" si="1939"/>
        <v>0.02077617139</v>
      </c>
      <c r="DI485" s="126">
        <f t="shared" si="1939"/>
        <v>0.02525763387</v>
      </c>
      <c r="DJ485" s="126">
        <f t="shared" ref="DJ485:DS485" si="1940">$A485*OFFSET($D485,0,DJ$3)</f>
        <v>0.5058697972</v>
      </c>
      <c r="DK485" s="126">
        <f t="shared" si="1940"/>
        <v>0.2253947091</v>
      </c>
      <c r="DL485" s="126">
        <f t="shared" si="1940"/>
        <v>0.2740128068</v>
      </c>
      <c r="DM485" s="126">
        <f t="shared" si="1940"/>
        <v>0.1004265824</v>
      </c>
      <c r="DN485" s="126">
        <f t="shared" si="1940"/>
        <v>0.1220888008</v>
      </c>
      <c r="DO485" s="126">
        <f t="shared" si="1940"/>
        <v>0.1484236037</v>
      </c>
      <c r="DP485" s="126">
        <f t="shared" si="1940"/>
        <v>0.04474594145</v>
      </c>
      <c r="DQ485" s="126">
        <f t="shared" si="1940"/>
        <v>0.05439773214</v>
      </c>
      <c r="DR485" s="126">
        <f t="shared" si="1940"/>
        <v>0.06613143374</v>
      </c>
      <c r="DS485" s="126">
        <f t="shared" si="1940"/>
        <v>0.08039611867</v>
      </c>
      <c r="DT485" s="126"/>
      <c r="DU485" s="126"/>
      <c r="DV485" s="126"/>
      <c r="DW485" s="126"/>
      <c r="DX485" s="126"/>
      <c r="DY485" s="126"/>
      <c r="DZ485" s="126"/>
      <c r="EA485" s="126"/>
      <c r="EB485" s="126"/>
      <c r="EC485" s="126"/>
      <c r="ED485" s="126"/>
      <c r="EE485" s="126"/>
      <c r="EF485" s="125">
        <f t="shared" ref="EF485:EO485" si="1941">D485*EF$3</f>
        <v>-0.002271078519</v>
      </c>
      <c r="EG485" s="125">
        <f t="shared" si="1941"/>
        <v>0.1973690528</v>
      </c>
      <c r="EH485" s="125">
        <f t="shared" si="1941"/>
        <v>0.311347121</v>
      </c>
      <c r="EI485" s="125">
        <f t="shared" si="1941"/>
        <v>-0.07083437379</v>
      </c>
      <c r="EJ485" s="125">
        <f t="shared" si="1941"/>
        <v>0.1290549648</v>
      </c>
      <c r="EK485" s="125">
        <f t="shared" si="1941"/>
        <v>-0.06580746656</v>
      </c>
      <c r="EL485" s="125">
        <f t="shared" si="1941"/>
        <v>0.03018001174</v>
      </c>
      <c r="EM485" s="125">
        <f t="shared" si="1941"/>
        <v>-0.03269619619</v>
      </c>
      <c r="EN485" s="125">
        <f t="shared" si="1941"/>
        <v>-0.04438871495</v>
      </c>
      <c r="EO485" s="125">
        <f t="shared" si="1941"/>
        <v>0.05504869695</v>
      </c>
      <c r="EP485" s="127">
        <f t="shared" si="17"/>
        <v>0.5070020173</v>
      </c>
      <c r="EQ485" s="127">
        <v>-0.01993983432938118</v>
      </c>
      <c r="ER485" s="127">
        <f t="shared" si="18"/>
        <v>0.5058697972</v>
      </c>
      <c r="ES485" s="127">
        <f t="shared" si="19"/>
        <v>0.000001281922334</v>
      </c>
      <c r="ET485" s="127">
        <f t="shared" si="20"/>
        <v>0.00526026463</v>
      </c>
    </row>
    <row r="486">
      <c r="A486" s="123">
        <f>'Yield Tabulations'!Z487</f>
        <v>0.5565517241</v>
      </c>
      <c r="B486" s="124">
        <f>'Yield Tabulations'!V487</f>
        <v>0.5176470588</v>
      </c>
      <c r="C486" s="124">
        <f>'Yield Tabulations'!W487</f>
        <v>0.627184466</v>
      </c>
      <c r="D486" s="125">
        <f t="shared" si="11"/>
        <v>1</v>
      </c>
      <c r="E486" s="125">
        <f t="shared" ref="E486:M486" si="1942">POWER($B486,E$1)*POWER($C486,E$2)</f>
        <v>0.627184466</v>
      </c>
      <c r="F486" s="125">
        <f t="shared" si="1942"/>
        <v>0.5176470588</v>
      </c>
      <c r="G486" s="125">
        <f t="shared" si="1942"/>
        <v>0.3933603544</v>
      </c>
      <c r="H486" s="125">
        <f t="shared" si="1942"/>
        <v>0.3246601942</v>
      </c>
      <c r="I486" s="125">
        <f t="shared" si="1942"/>
        <v>0.2679584775</v>
      </c>
      <c r="J486" s="125">
        <f t="shared" si="1942"/>
        <v>0.2467095038</v>
      </c>
      <c r="K486" s="125">
        <f t="shared" si="1942"/>
        <v>0.2036218305</v>
      </c>
      <c r="L486" s="125">
        <f t="shared" si="1942"/>
        <v>0.1680593946</v>
      </c>
      <c r="M486" s="125">
        <f t="shared" si="1942"/>
        <v>0.1387079178</v>
      </c>
      <c r="N486" s="126">
        <f t="shared" ref="N486:DI486" si="1943">OFFSET($D486,0,N$2)*OFFSET($D486,0,N$3)</f>
        <v>1</v>
      </c>
      <c r="O486" s="126">
        <f t="shared" si="1943"/>
        <v>0.627184466</v>
      </c>
      <c r="P486" s="126">
        <f t="shared" si="1943"/>
        <v>0.5176470588</v>
      </c>
      <c r="Q486" s="126">
        <f t="shared" si="1943"/>
        <v>0.3933603544</v>
      </c>
      <c r="R486" s="126">
        <f t="shared" si="1943"/>
        <v>0.3246601942</v>
      </c>
      <c r="S486" s="126">
        <f t="shared" si="1943"/>
        <v>0.2679584775</v>
      </c>
      <c r="T486" s="126">
        <f t="shared" si="1943"/>
        <v>0.2467095038</v>
      </c>
      <c r="U486" s="126">
        <f t="shared" si="1943"/>
        <v>0.2036218305</v>
      </c>
      <c r="V486" s="126">
        <f t="shared" si="1943"/>
        <v>0.1680593946</v>
      </c>
      <c r="W486" s="126">
        <f t="shared" si="1943"/>
        <v>0.1387079178</v>
      </c>
      <c r="X486" s="126">
        <f t="shared" si="1943"/>
        <v>0.627184466</v>
      </c>
      <c r="Y486" s="126">
        <f t="shared" si="1943"/>
        <v>0.3933603544</v>
      </c>
      <c r="Z486" s="126">
        <f t="shared" si="1943"/>
        <v>0.3246601942</v>
      </c>
      <c r="AA486" s="126">
        <f t="shared" si="1943"/>
        <v>0.2467095038</v>
      </c>
      <c r="AB486" s="126">
        <f t="shared" si="1943"/>
        <v>0.2036218305</v>
      </c>
      <c r="AC486" s="126">
        <f t="shared" si="1943"/>
        <v>0.1680593946</v>
      </c>
      <c r="AD486" s="126">
        <f t="shared" si="1943"/>
        <v>0.1547323684</v>
      </c>
      <c r="AE486" s="126">
        <f t="shared" si="1943"/>
        <v>0.127708449</v>
      </c>
      <c r="AF486" s="126">
        <f t="shared" si="1943"/>
        <v>0.1054042417</v>
      </c>
      <c r="AG486" s="126">
        <f t="shared" si="1943"/>
        <v>0.08699545134</v>
      </c>
      <c r="AH486" s="126">
        <f t="shared" si="1943"/>
        <v>0.5176470588</v>
      </c>
      <c r="AI486" s="126">
        <f t="shared" si="1943"/>
        <v>0.3246601942</v>
      </c>
      <c r="AJ486" s="126">
        <f t="shared" si="1943"/>
        <v>0.2679584775</v>
      </c>
      <c r="AK486" s="126">
        <f t="shared" si="1943"/>
        <v>0.2036218305</v>
      </c>
      <c r="AL486" s="126">
        <f t="shared" si="1943"/>
        <v>0.1680593946</v>
      </c>
      <c r="AM486" s="126">
        <f t="shared" si="1943"/>
        <v>0.1387079178</v>
      </c>
      <c r="AN486" s="126">
        <f t="shared" si="1943"/>
        <v>0.127708449</v>
      </c>
      <c r="AO486" s="126">
        <f t="shared" si="1943"/>
        <v>0.1054042417</v>
      </c>
      <c r="AP486" s="126">
        <f t="shared" si="1943"/>
        <v>0.08699545134</v>
      </c>
      <c r="AQ486" s="126">
        <f t="shared" si="1943"/>
        <v>0.07180174567</v>
      </c>
      <c r="AR486" s="126">
        <f t="shared" si="1943"/>
        <v>0.3933603544</v>
      </c>
      <c r="AS486" s="126">
        <f t="shared" si="1943"/>
        <v>0.2467095038</v>
      </c>
      <c r="AT486" s="126">
        <f t="shared" si="1943"/>
        <v>0.2036218305</v>
      </c>
      <c r="AU486" s="126">
        <f t="shared" si="1943"/>
        <v>0.1547323684</v>
      </c>
      <c r="AV486" s="126">
        <f t="shared" si="1943"/>
        <v>0.127708449</v>
      </c>
      <c r="AW486" s="126">
        <f t="shared" si="1943"/>
        <v>0.1054042417</v>
      </c>
      <c r="AX486" s="126">
        <f t="shared" si="1943"/>
        <v>0.09704573787</v>
      </c>
      <c r="AY486" s="126">
        <f t="shared" si="1943"/>
        <v>0.08009675542</v>
      </c>
      <c r="AZ486" s="126">
        <f t="shared" si="1943"/>
        <v>0.06610790304</v>
      </c>
      <c r="BA486" s="126">
        <f t="shared" si="1943"/>
        <v>0.05456219569</v>
      </c>
      <c r="BB486" s="126">
        <f t="shared" si="1943"/>
        <v>0.3246601942</v>
      </c>
      <c r="BC486" s="126">
        <f t="shared" si="1943"/>
        <v>0.2036218305</v>
      </c>
      <c r="BD486" s="126">
        <f t="shared" si="1943"/>
        <v>0.1680593946</v>
      </c>
      <c r="BE486" s="126">
        <f t="shared" si="1943"/>
        <v>0.127708449</v>
      </c>
      <c r="BF486" s="126">
        <f t="shared" si="1943"/>
        <v>0.1054042417</v>
      </c>
      <c r="BG486" s="126">
        <f t="shared" si="1943"/>
        <v>0.08699545134</v>
      </c>
      <c r="BH486" s="126">
        <f t="shared" si="1943"/>
        <v>0.08009675542</v>
      </c>
      <c r="BI486" s="126">
        <f t="shared" si="1943"/>
        <v>0.06610790304</v>
      </c>
      <c r="BJ486" s="126">
        <f t="shared" si="1943"/>
        <v>0.05456219569</v>
      </c>
      <c r="BK486" s="126">
        <f t="shared" si="1943"/>
        <v>0.04503293952</v>
      </c>
      <c r="BL486" s="126">
        <f t="shared" si="1943"/>
        <v>0.2679584775</v>
      </c>
      <c r="BM486" s="126">
        <f t="shared" si="1943"/>
        <v>0.1680593946</v>
      </c>
      <c r="BN486" s="126">
        <f t="shared" si="1943"/>
        <v>0.1387079178</v>
      </c>
      <c r="BO486" s="126">
        <f t="shared" si="1943"/>
        <v>0.1054042417</v>
      </c>
      <c r="BP486" s="126">
        <f t="shared" si="1943"/>
        <v>0.08699545134</v>
      </c>
      <c r="BQ486" s="126">
        <f t="shared" si="1943"/>
        <v>0.07180174567</v>
      </c>
      <c r="BR486" s="126">
        <f t="shared" si="1943"/>
        <v>0.06610790304</v>
      </c>
      <c r="BS486" s="126">
        <f t="shared" si="1943"/>
        <v>0.05456219569</v>
      </c>
      <c r="BT486" s="126">
        <f t="shared" si="1943"/>
        <v>0.04503293952</v>
      </c>
      <c r="BU486" s="126">
        <f t="shared" si="1943"/>
        <v>0.03716796246</v>
      </c>
      <c r="BV486" s="126">
        <f t="shared" si="1943"/>
        <v>0.2467095038</v>
      </c>
      <c r="BW486" s="126">
        <f t="shared" si="1943"/>
        <v>0.1547323684</v>
      </c>
      <c r="BX486" s="126">
        <f t="shared" si="1943"/>
        <v>0.127708449</v>
      </c>
      <c r="BY486" s="126">
        <f t="shared" si="1943"/>
        <v>0.09704573787</v>
      </c>
      <c r="BZ486" s="126">
        <f t="shared" si="1943"/>
        <v>0.08009675542</v>
      </c>
      <c r="CA486" s="126">
        <f t="shared" si="1943"/>
        <v>0.06610790304</v>
      </c>
      <c r="CB486" s="126">
        <f t="shared" si="1943"/>
        <v>0.06086557928</v>
      </c>
      <c r="CC486" s="126">
        <f t="shared" si="1943"/>
        <v>0.05023544078</v>
      </c>
      <c r="CD486" s="126">
        <f t="shared" si="1943"/>
        <v>0.04146184986</v>
      </c>
      <c r="CE486" s="126">
        <f t="shared" si="1943"/>
        <v>0.03422056157</v>
      </c>
      <c r="CF486" s="126">
        <f t="shared" si="1943"/>
        <v>0.2036218305</v>
      </c>
      <c r="CG486" s="126">
        <f t="shared" si="1943"/>
        <v>0.127708449</v>
      </c>
      <c r="CH486" s="126">
        <f t="shared" si="1943"/>
        <v>0.1054042417</v>
      </c>
      <c r="CI486" s="126">
        <f t="shared" si="1943"/>
        <v>0.08009675542</v>
      </c>
      <c r="CJ486" s="126">
        <f t="shared" si="1943"/>
        <v>0.06610790304</v>
      </c>
      <c r="CK486" s="126">
        <f t="shared" si="1943"/>
        <v>0.05456219569</v>
      </c>
      <c r="CL486" s="126">
        <f t="shared" si="1943"/>
        <v>0.05023544078</v>
      </c>
      <c r="CM486" s="126">
        <f t="shared" si="1943"/>
        <v>0.04146184986</v>
      </c>
      <c r="CN486" s="126">
        <f t="shared" si="1943"/>
        <v>0.03422056157</v>
      </c>
      <c r="CO486" s="126">
        <f t="shared" si="1943"/>
        <v>0.02824396012</v>
      </c>
      <c r="CP486" s="126">
        <f t="shared" si="1943"/>
        <v>0.1680593946</v>
      </c>
      <c r="CQ486" s="126">
        <f t="shared" si="1943"/>
        <v>0.1054042417</v>
      </c>
      <c r="CR486" s="126">
        <f t="shared" si="1943"/>
        <v>0.08699545134</v>
      </c>
      <c r="CS486" s="126">
        <f t="shared" si="1943"/>
        <v>0.06610790304</v>
      </c>
      <c r="CT486" s="126">
        <f t="shared" si="1943"/>
        <v>0.05456219569</v>
      </c>
      <c r="CU486" s="126">
        <f t="shared" si="1943"/>
        <v>0.04503293952</v>
      </c>
      <c r="CV486" s="126">
        <f t="shared" si="1943"/>
        <v>0.04146184986</v>
      </c>
      <c r="CW486" s="126">
        <f t="shared" si="1943"/>
        <v>0.03422056157</v>
      </c>
      <c r="CX486" s="126">
        <f t="shared" si="1943"/>
        <v>0.02824396012</v>
      </c>
      <c r="CY486" s="126">
        <f t="shared" si="1943"/>
        <v>0.02331116869</v>
      </c>
      <c r="CZ486" s="126">
        <f t="shared" si="1943"/>
        <v>0.1387079178</v>
      </c>
      <c r="DA486" s="126">
        <f t="shared" si="1943"/>
        <v>0.08699545134</v>
      </c>
      <c r="DB486" s="126">
        <f t="shared" si="1943"/>
        <v>0.07180174567</v>
      </c>
      <c r="DC486" s="126">
        <f t="shared" si="1943"/>
        <v>0.05456219569</v>
      </c>
      <c r="DD486" s="126">
        <f t="shared" si="1943"/>
        <v>0.04503293952</v>
      </c>
      <c r="DE486" s="126">
        <f t="shared" si="1943"/>
        <v>0.03716796246</v>
      </c>
      <c r="DF486" s="126">
        <f t="shared" si="1943"/>
        <v>0.03422056157</v>
      </c>
      <c r="DG486" s="126">
        <f t="shared" si="1943"/>
        <v>0.02824396012</v>
      </c>
      <c r="DH486" s="126">
        <f t="shared" si="1943"/>
        <v>0.02331116869</v>
      </c>
      <c r="DI486" s="126">
        <f t="shared" si="1943"/>
        <v>0.01923988645</v>
      </c>
      <c r="DJ486" s="126">
        <f t="shared" ref="DJ486:DS486" si="1944">$A486*OFFSET($D486,0,DJ$3)</f>
        <v>0.5565517241</v>
      </c>
      <c r="DK486" s="126">
        <f t="shared" si="1944"/>
        <v>0.3490605959</v>
      </c>
      <c r="DL486" s="126">
        <f t="shared" si="1944"/>
        <v>0.2880973631</v>
      </c>
      <c r="DM486" s="126">
        <f t="shared" si="1944"/>
        <v>0.2189253835</v>
      </c>
      <c r="DN486" s="126">
        <f t="shared" si="1944"/>
        <v>0.1806901908</v>
      </c>
      <c r="DO486" s="126">
        <f t="shared" si="1944"/>
        <v>0.1491327527</v>
      </c>
      <c r="DP486" s="126">
        <f t="shared" si="1944"/>
        <v>0.1373065997</v>
      </c>
      <c r="DQ486" s="126">
        <f t="shared" si="1944"/>
        <v>0.1133260808</v>
      </c>
      <c r="DR486" s="126">
        <f t="shared" si="1944"/>
        <v>0.09353374584</v>
      </c>
      <c r="DS486" s="126">
        <f t="shared" si="1944"/>
        <v>0.07719813079</v>
      </c>
      <c r="DT486" s="126"/>
      <c r="DU486" s="126"/>
      <c r="DV486" s="126"/>
      <c r="DW486" s="126"/>
      <c r="DX486" s="126"/>
      <c r="DY486" s="126"/>
      <c r="DZ486" s="126"/>
      <c r="EA486" s="126"/>
      <c r="EB486" s="126"/>
      <c r="EC486" s="126"/>
      <c r="ED486" s="126"/>
      <c r="EE486" s="126"/>
      <c r="EF486" s="125">
        <f t="shared" ref="EF486:EO486" si="1945">D486*EF$3</f>
        <v>-0.002271078519</v>
      </c>
      <c r="EG486" s="125">
        <f t="shared" si="1945"/>
        <v>0.2778237595</v>
      </c>
      <c r="EH486" s="125">
        <f t="shared" si="1945"/>
        <v>0.2975407781</v>
      </c>
      <c r="EI486" s="125">
        <f t="shared" si="1945"/>
        <v>-0.1403539736</v>
      </c>
      <c r="EJ486" s="125">
        <f t="shared" si="1945"/>
        <v>0.1736067807</v>
      </c>
      <c r="EK486" s="125">
        <f t="shared" si="1945"/>
        <v>-0.06010055079</v>
      </c>
      <c r="EL486" s="125">
        <f t="shared" si="1945"/>
        <v>0.08417640714</v>
      </c>
      <c r="EM486" s="125">
        <f t="shared" si="1945"/>
        <v>-0.06191266873</v>
      </c>
      <c r="EN486" s="125">
        <f t="shared" si="1945"/>
        <v>-0.05706452146</v>
      </c>
      <c r="EO486" s="125">
        <f t="shared" si="1945"/>
        <v>0.04804541664</v>
      </c>
      <c r="EP486" s="127">
        <f t="shared" si="17"/>
        <v>0.5594903489</v>
      </c>
      <c r="EQ486" s="127">
        <v>-0.01993983432938118</v>
      </c>
      <c r="ER486" s="127">
        <f t="shared" si="18"/>
        <v>0.5565517241</v>
      </c>
      <c r="ES486" s="127">
        <f t="shared" si="19"/>
        <v>0.000008635515589</v>
      </c>
      <c r="ET486" s="127">
        <f t="shared" si="20"/>
        <v>0.01518060768</v>
      </c>
    </row>
    <row r="487">
      <c r="A487" s="123">
        <f>'Yield Tabulations'!Z488</f>
        <v>0.4810874704</v>
      </c>
      <c r="B487" s="124">
        <f>'Yield Tabulations'!V488</f>
        <v>0.5421002838</v>
      </c>
      <c r="C487" s="124">
        <f>'Yield Tabulations'!W488</f>
        <v>0.3795275591</v>
      </c>
      <c r="D487" s="125">
        <f t="shared" si="11"/>
        <v>1</v>
      </c>
      <c r="E487" s="125">
        <f t="shared" ref="E487:M487" si="1946">POWER($B487,E$1)*POWER($C487,E$2)</f>
        <v>0.3795275591</v>
      </c>
      <c r="F487" s="125">
        <f t="shared" si="1946"/>
        <v>0.5421002838</v>
      </c>
      <c r="G487" s="125">
        <f t="shared" si="1946"/>
        <v>0.1440411681</v>
      </c>
      <c r="H487" s="125">
        <f t="shared" si="1946"/>
        <v>0.2057419975</v>
      </c>
      <c r="I487" s="125">
        <f t="shared" si="1946"/>
        <v>0.2938727177</v>
      </c>
      <c r="J487" s="125">
        <f t="shared" si="1946"/>
        <v>0.05466759293</v>
      </c>
      <c r="K487" s="125">
        <f t="shared" si="1946"/>
        <v>0.0780847581</v>
      </c>
      <c r="L487" s="125">
        <f t="shared" si="1946"/>
        <v>0.1115327952</v>
      </c>
      <c r="M487" s="125">
        <f t="shared" si="1946"/>
        <v>0.1593084837</v>
      </c>
      <c r="N487" s="126">
        <f t="shared" ref="N487:DI487" si="1947">OFFSET($D487,0,N$2)*OFFSET($D487,0,N$3)</f>
        <v>1</v>
      </c>
      <c r="O487" s="126">
        <f t="shared" si="1947"/>
        <v>0.3795275591</v>
      </c>
      <c r="P487" s="126">
        <f t="shared" si="1947"/>
        <v>0.5421002838</v>
      </c>
      <c r="Q487" s="126">
        <f t="shared" si="1947"/>
        <v>0.1440411681</v>
      </c>
      <c r="R487" s="126">
        <f t="shared" si="1947"/>
        <v>0.2057419975</v>
      </c>
      <c r="S487" s="126">
        <f t="shared" si="1947"/>
        <v>0.2938727177</v>
      </c>
      <c r="T487" s="126">
        <f t="shared" si="1947"/>
        <v>0.05466759293</v>
      </c>
      <c r="U487" s="126">
        <f t="shared" si="1947"/>
        <v>0.0780847581</v>
      </c>
      <c r="V487" s="126">
        <f t="shared" si="1947"/>
        <v>0.1115327952</v>
      </c>
      <c r="W487" s="126">
        <f t="shared" si="1947"/>
        <v>0.1593084837</v>
      </c>
      <c r="X487" s="126">
        <f t="shared" si="1947"/>
        <v>0.3795275591</v>
      </c>
      <c r="Y487" s="126">
        <f t="shared" si="1947"/>
        <v>0.1440411681</v>
      </c>
      <c r="Z487" s="126">
        <f t="shared" si="1947"/>
        <v>0.2057419975</v>
      </c>
      <c r="AA487" s="126">
        <f t="shared" si="1947"/>
        <v>0.05466759293</v>
      </c>
      <c r="AB487" s="126">
        <f t="shared" si="1947"/>
        <v>0.0780847581</v>
      </c>
      <c r="AC487" s="126">
        <f t="shared" si="1947"/>
        <v>0.1115327952</v>
      </c>
      <c r="AD487" s="126">
        <f t="shared" si="1947"/>
        <v>0.0207478581</v>
      </c>
      <c r="AE487" s="126">
        <f t="shared" si="1947"/>
        <v>0.02963531764</v>
      </c>
      <c r="AF487" s="126">
        <f t="shared" si="1947"/>
        <v>0.04232976953</v>
      </c>
      <c r="AG487" s="126">
        <f t="shared" si="1947"/>
        <v>0.06046195995</v>
      </c>
      <c r="AH487" s="126">
        <f t="shared" si="1947"/>
        <v>0.5421002838</v>
      </c>
      <c r="AI487" s="126">
        <f t="shared" si="1947"/>
        <v>0.2057419975</v>
      </c>
      <c r="AJ487" s="126">
        <f t="shared" si="1947"/>
        <v>0.2938727177</v>
      </c>
      <c r="AK487" s="126">
        <f t="shared" si="1947"/>
        <v>0.0780847581</v>
      </c>
      <c r="AL487" s="126">
        <f t="shared" si="1947"/>
        <v>0.1115327952</v>
      </c>
      <c r="AM487" s="126">
        <f t="shared" si="1947"/>
        <v>0.1593084837</v>
      </c>
      <c r="AN487" s="126">
        <f t="shared" si="1947"/>
        <v>0.02963531764</v>
      </c>
      <c r="AO487" s="126">
        <f t="shared" si="1947"/>
        <v>0.04232976953</v>
      </c>
      <c r="AP487" s="126">
        <f t="shared" si="1947"/>
        <v>0.06046195995</v>
      </c>
      <c r="AQ487" s="126">
        <f t="shared" si="1947"/>
        <v>0.08636117422</v>
      </c>
      <c r="AR487" s="126">
        <f t="shared" si="1947"/>
        <v>0.1440411681</v>
      </c>
      <c r="AS487" s="126">
        <f t="shared" si="1947"/>
        <v>0.05466759293</v>
      </c>
      <c r="AT487" s="126">
        <f t="shared" si="1947"/>
        <v>0.0780847581</v>
      </c>
      <c r="AU487" s="126">
        <f t="shared" si="1947"/>
        <v>0.0207478581</v>
      </c>
      <c r="AV487" s="126">
        <f t="shared" si="1947"/>
        <v>0.02963531764</v>
      </c>
      <c r="AW487" s="126">
        <f t="shared" si="1947"/>
        <v>0.04232976953</v>
      </c>
      <c r="AX487" s="126">
        <f t="shared" si="1947"/>
        <v>0.007874383941</v>
      </c>
      <c r="AY487" s="126">
        <f t="shared" si="1947"/>
        <v>0.01124741977</v>
      </c>
      <c r="AZ487" s="126">
        <f t="shared" si="1947"/>
        <v>0.0160653141</v>
      </c>
      <c r="BA487" s="126">
        <f t="shared" si="1947"/>
        <v>0.02294698008</v>
      </c>
      <c r="BB487" s="126">
        <f t="shared" si="1947"/>
        <v>0.2057419975</v>
      </c>
      <c r="BC487" s="126">
        <f t="shared" si="1947"/>
        <v>0.0780847581</v>
      </c>
      <c r="BD487" s="126">
        <f t="shared" si="1947"/>
        <v>0.1115327952</v>
      </c>
      <c r="BE487" s="126">
        <f t="shared" si="1947"/>
        <v>0.02963531764</v>
      </c>
      <c r="BF487" s="126">
        <f t="shared" si="1947"/>
        <v>0.04232976953</v>
      </c>
      <c r="BG487" s="126">
        <f t="shared" si="1947"/>
        <v>0.06046195995</v>
      </c>
      <c r="BH487" s="126">
        <f t="shared" si="1947"/>
        <v>0.01124741977</v>
      </c>
      <c r="BI487" s="126">
        <f t="shared" si="1947"/>
        <v>0.0160653141</v>
      </c>
      <c r="BJ487" s="126">
        <f t="shared" si="1947"/>
        <v>0.02294698008</v>
      </c>
      <c r="BK487" s="126">
        <f t="shared" si="1947"/>
        <v>0.03277644565</v>
      </c>
      <c r="BL487" s="126">
        <f t="shared" si="1947"/>
        <v>0.2938727177</v>
      </c>
      <c r="BM487" s="126">
        <f t="shared" si="1947"/>
        <v>0.1115327952</v>
      </c>
      <c r="BN487" s="126">
        <f t="shared" si="1947"/>
        <v>0.1593084837</v>
      </c>
      <c r="BO487" s="126">
        <f t="shared" si="1947"/>
        <v>0.04232976953</v>
      </c>
      <c r="BP487" s="126">
        <f t="shared" si="1947"/>
        <v>0.06046195995</v>
      </c>
      <c r="BQ487" s="126">
        <f t="shared" si="1947"/>
        <v>0.08636117422</v>
      </c>
      <c r="BR487" s="126">
        <f t="shared" si="1947"/>
        <v>0.0160653141</v>
      </c>
      <c r="BS487" s="126">
        <f t="shared" si="1947"/>
        <v>0.02294698008</v>
      </c>
      <c r="BT487" s="126">
        <f t="shared" si="1947"/>
        <v>0.03277644565</v>
      </c>
      <c r="BU487" s="126">
        <f t="shared" si="1947"/>
        <v>0.04681641706</v>
      </c>
      <c r="BV487" s="126">
        <f t="shared" si="1947"/>
        <v>0.05466759293</v>
      </c>
      <c r="BW487" s="126">
        <f t="shared" si="1947"/>
        <v>0.0207478581</v>
      </c>
      <c r="BX487" s="126">
        <f t="shared" si="1947"/>
        <v>0.02963531764</v>
      </c>
      <c r="BY487" s="126">
        <f t="shared" si="1947"/>
        <v>0.007874383941</v>
      </c>
      <c r="BZ487" s="126">
        <f t="shared" si="1947"/>
        <v>0.01124741977</v>
      </c>
      <c r="CA487" s="126">
        <f t="shared" si="1947"/>
        <v>0.0160653141</v>
      </c>
      <c r="CB487" s="126">
        <f t="shared" si="1947"/>
        <v>0.002988545716</v>
      </c>
      <c r="CC487" s="126">
        <f t="shared" si="1947"/>
        <v>0.004268705769</v>
      </c>
      <c r="CD487" s="126">
        <f t="shared" si="1947"/>
        <v>0.006097229447</v>
      </c>
      <c r="CE487" s="126">
        <f t="shared" si="1947"/>
        <v>0.008709011336</v>
      </c>
      <c r="CF487" s="126">
        <f t="shared" si="1947"/>
        <v>0.0780847581</v>
      </c>
      <c r="CG487" s="126">
        <f t="shared" si="1947"/>
        <v>0.02963531764</v>
      </c>
      <c r="CH487" s="126">
        <f t="shared" si="1947"/>
        <v>0.04232976953</v>
      </c>
      <c r="CI487" s="126">
        <f t="shared" si="1947"/>
        <v>0.01124741977</v>
      </c>
      <c r="CJ487" s="126">
        <f t="shared" si="1947"/>
        <v>0.0160653141</v>
      </c>
      <c r="CK487" s="126">
        <f t="shared" si="1947"/>
        <v>0.02294698008</v>
      </c>
      <c r="CL487" s="126">
        <f t="shared" si="1947"/>
        <v>0.004268705769</v>
      </c>
      <c r="CM487" s="126">
        <f t="shared" si="1947"/>
        <v>0.006097229447</v>
      </c>
      <c r="CN487" s="126">
        <f t="shared" si="1947"/>
        <v>0.008709011336</v>
      </c>
      <c r="CO487" s="126">
        <f t="shared" si="1947"/>
        <v>0.01243956441</v>
      </c>
      <c r="CP487" s="126">
        <f t="shared" si="1947"/>
        <v>0.1115327952</v>
      </c>
      <c r="CQ487" s="126">
        <f t="shared" si="1947"/>
        <v>0.04232976953</v>
      </c>
      <c r="CR487" s="126">
        <f t="shared" si="1947"/>
        <v>0.06046195995</v>
      </c>
      <c r="CS487" s="126">
        <f t="shared" si="1947"/>
        <v>0.0160653141</v>
      </c>
      <c r="CT487" s="126">
        <f t="shared" si="1947"/>
        <v>0.02294698008</v>
      </c>
      <c r="CU487" s="126">
        <f t="shared" si="1947"/>
        <v>0.03277644565</v>
      </c>
      <c r="CV487" s="126">
        <f t="shared" si="1947"/>
        <v>0.006097229447</v>
      </c>
      <c r="CW487" s="126">
        <f t="shared" si="1947"/>
        <v>0.008709011336</v>
      </c>
      <c r="CX487" s="126">
        <f t="shared" si="1947"/>
        <v>0.01243956441</v>
      </c>
      <c r="CY487" s="126">
        <f t="shared" si="1947"/>
        <v>0.01776812049</v>
      </c>
      <c r="CZ487" s="126">
        <f t="shared" si="1947"/>
        <v>0.1593084837</v>
      </c>
      <c r="DA487" s="126">
        <f t="shared" si="1947"/>
        <v>0.06046195995</v>
      </c>
      <c r="DB487" s="126">
        <f t="shared" si="1947"/>
        <v>0.08636117422</v>
      </c>
      <c r="DC487" s="126">
        <f t="shared" si="1947"/>
        <v>0.02294698008</v>
      </c>
      <c r="DD487" s="126">
        <f t="shared" si="1947"/>
        <v>0.03277644565</v>
      </c>
      <c r="DE487" s="126">
        <f t="shared" si="1947"/>
        <v>0.04681641706</v>
      </c>
      <c r="DF487" s="126">
        <f t="shared" si="1947"/>
        <v>0.008709011336</v>
      </c>
      <c r="DG487" s="126">
        <f t="shared" si="1947"/>
        <v>0.01243956441</v>
      </c>
      <c r="DH487" s="126">
        <f t="shared" si="1947"/>
        <v>0.01776812049</v>
      </c>
      <c r="DI487" s="126">
        <f t="shared" si="1947"/>
        <v>0.02537919297</v>
      </c>
      <c r="DJ487" s="126">
        <f t="shared" ref="DJ487:DS487" si="1948">$A487*OFFSET($D487,0,DJ$3)</f>
        <v>0.4810874704</v>
      </c>
      <c r="DK487" s="126">
        <f t="shared" si="1948"/>
        <v>0.1825859534</v>
      </c>
      <c r="DL487" s="126">
        <f t="shared" si="1948"/>
        <v>0.2607976543</v>
      </c>
      <c r="DM487" s="126">
        <f t="shared" si="1948"/>
        <v>0.06929640119</v>
      </c>
      <c r="DN487" s="126">
        <f t="shared" si="1948"/>
        <v>0.09897989713</v>
      </c>
      <c r="DO487" s="126">
        <f t="shared" si="1948"/>
        <v>0.1413784824</v>
      </c>
      <c r="DP487" s="126">
        <f t="shared" si="1948"/>
        <v>0.026299894</v>
      </c>
      <c r="DQ487" s="126">
        <f t="shared" si="1948"/>
        <v>0.03756559875</v>
      </c>
      <c r="DR487" s="126">
        <f t="shared" si="1948"/>
        <v>0.05365703033</v>
      </c>
      <c r="DS487" s="126">
        <f t="shared" si="1948"/>
        <v>0.07664131544</v>
      </c>
      <c r="DT487" s="126"/>
      <c r="DU487" s="126"/>
      <c r="DV487" s="126"/>
      <c r="DW487" s="126"/>
      <c r="DX487" s="126"/>
      <c r="DY487" s="126"/>
      <c r="DZ487" s="126"/>
      <c r="EA487" s="126"/>
      <c r="EB487" s="126"/>
      <c r="EC487" s="126"/>
      <c r="ED487" s="126"/>
      <c r="EE487" s="126"/>
      <c r="EF487" s="125">
        <f t="shared" ref="EF487:EO487" si="1949">D487*EF$3</f>
        <v>-0.002271078519</v>
      </c>
      <c r="EG487" s="125">
        <f t="shared" si="1949"/>
        <v>0.168119236</v>
      </c>
      <c r="EH487" s="125">
        <f t="shared" si="1949"/>
        <v>0.3115963618</v>
      </c>
      <c r="EI487" s="125">
        <f t="shared" si="1949"/>
        <v>-0.05139498701</v>
      </c>
      <c r="EJ487" s="125">
        <f t="shared" si="1949"/>
        <v>0.110017201</v>
      </c>
      <c r="EK487" s="125">
        <f t="shared" si="1949"/>
        <v>-0.06591286964</v>
      </c>
      <c r="EL487" s="125">
        <f t="shared" si="1949"/>
        <v>0.01865238869</v>
      </c>
      <c r="EM487" s="125">
        <f t="shared" si="1949"/>
        <v>-0.02374222719</v>
      </c>
      <c r="EN487" s="125">
        <f t="shared" si="1949"/>
        <v>-0.0378709301</v>
      </c>
      <c r="EO487" s="125">
        <f t="shared" si="1949"/>
        <v>0.05518100622</v>
      </c>
      <c r="EP487" s="127">
        <f t="shared" si="17"/>
        <v>0.4823741013</v>
      </c>
      <c r="EQ487" s="127">
        <v>-0.01993983432938118</v>
      </c>
      <c r="ER487" s="127">
        <f t="shared" si="18"/>
        <v>0.4810874704</v>
      </c>
      <c r="ES487" s="127">
        <f t="shared" si="19"/>
        <v>0.000001655418981</v>
      </c>
      <c r="ET487" s="127">
        <f t="shared" si="20"/>
        <v>0.002279618928</v>
      </c>
    </row>
    <row r="488">
      <c r="A488" s="123">
        <f>'Yield Tabulations'!Z489</f>
        <v>0.3970345964</v>
      </c>
      <c r="B488" s="124">
        <f>'Yield Tabulations'!V489</f>
        <v>0.4033816425</v>
      </c>
      <c r="C488" s="124">
        <f>'Yield Tabulations'!W489</f>
        <v>0.3834196891</v>
      </c>
      <c r="D488" s="125">
        <f t="shared" si="11"/>
        <v>1</v>
      </c>
      <c r="E488" s="125">
        <f t="shared" ref="E488:M488" si="1950">POWER($B488,E$1)*POWER($C488,E$2)</f>
        <v>0.3834196891</v>
      </c>
      <c r="F488" s="125">
        <f t="shared" si="1950"/>
        <v>0.4033816425</v>
      </c>
      <c r="G488" s="125">
        <f t="shared" si="1950"/>
        <v>0.147010658</v>
      </c>
      <c r="H488" s="125">
        <f t="shared" si="1950"/>
        <v>0.154664464</v>
      </c>
      <c r="I488" s="125">
        <f t="shared" si="1950"/>
        <v>0.1627167495</v>
      </c>
      <c r="J488" s="125">
        <f t="shared" si="1950"/>
        <v>0.05636678079</v>
      </c>
      <c r="K488" s="125">
        <f t="shared" si="1950"/>
        <v>0.05930140069</v>
      </c>
      <c r="L488" s="125">
        <f t="shared" si="1950"/>
        <v>0.06238880551</v>
      </c>
      <c r="M488" s="125">
        <f t="shared" si="1950"/>
        <v>0.06563694968</v>
      </c>
      <c r="N488" s="126">
        <f t="shared" ref="N488:DI488" si="1951">OFFSET($D488,0,N$2)*OFFSET($D488,0,N$3)</f>
        <v>1</v>
      </c>
      <c r="O488" s="126">
        <f t="shared" si="1951"/>
        <v>0.3834196891</v>
      </c>
      <c r="P488" s="126">
        <f t="shared" si="1951"/>
        <v>0.4033816425</v>
      </c>
      <c r="Q488" s="126">
        <f t="shared" si="1951"/>
        <v>0.147010658</v>
      </c>
      <c r="R488" s="126">
        <f t="shared" si="1951"/>
        <v>0.154664464</v>
      </c>
      <c r="S488" s="126">
        <f t="shared" si="1951"/>
        <v>0.1627167495</v>
      </c>
      <c r="T488" s="126">
        <f t="shared" si="1951"/>
        <v>0.05636678079</v>
      </c>
      <c r="U488" s="126">
        <f t="shared" si="1951"/>
        <v>0.05930140069</v>
      </c>
      <c r="V488" s="126">
        <f t="shared" si="1951"/>
        <v>0.06238880551</v>
      </c>
      <c r="W488" s="126">
        <f t="shared" si="1951"/>
        <v>0.06563694968</v>
      </c>
      <c r="X488" s="126">
        <f t="shared" si="1951"/>
        <v>0.3834196891</v>
      </c>
      <c r="Y488" s="126">
        <f t="shared" si="1951"/>
        <v>0.147010658</v>
      </c>
      <c r="Z488" s="126">
        <f t="shared" si="1951"/>
        <v>0.154664464</v>
      </c>
      <c r="AA488" s="126">
        <f t="shared" si="1951"/>
        <v>0.05636678079</v>
      </c>
      <c r="AB488" s="126">
        <f t="shared" si="1951"/>
        <v>0.05930140069</v>
      </c>
      <c r="AC488" s="126">
        <f t="shared" si="1951"/>
        <v>0.06238880551</v>
      </c>
      <c r="AD488" s="126">
        <f t="shared" si="1951"/>
        <v>0.02161213357</v>
      </c>
      <c r="AE488" s="126">
        <f t="shared" si="1951"/>
        <v>0.02273732462</v>
      </c>
      <c r="AF488" s="126">
        <f t="shared" si="1951"/>
        <v>0.02392109641</v>
      </c>
      <c r="AG488" s="126">
        <f t="shared" si="1951"/>
        <v>0.02516649884</v>
      </c>
      <c r="AH488" s="126">
        <f t="shared" si="1951"/>
        <v>0.4033816425</v>
      </c>
      <c r="AI488" s="126">
        <f t="shared" si="1951"/>
        <v>0.154664464</v>
      </c>
      <c r="AJ488" s="126">
        <f t="shared" si="1951"/>
        <v>0.1627167495</v>
      </c>
      <c r="AK488" s="126">
        <f t="shared" si="1951"/>
        <v>0.05930140069</v>
      </c>
      <c r="AL488" s="126">
        <f t="shared" si="1951"/>
        <v>0.06238880551</v>
      </c>
      <c r="AM488" s="126">
        <f t="shared" si="1951"/>
        <v>0.06563694968</v>
      </c>
      <c r="AN488" s="126">
        <f t="shared" si="1951"/>
        <v>0.02273732462</v>
      </c>
      <c r="AO488" s="126">
        <f t="shared" si="1951"/>
        <v>0.02392109641</v>
      </c>
      <c r="AP488" s="126">
        <f t="shared" si="1951"/>
        <v>0.02516649884</v>
      </c>
      <c r="AQ488" s="126">
        <f t="shared" si="1951"/>
        <v>0.02647674057</v>
      </c>
      <c r="AR488" s="126">
        <f t="shared" si="1951"/>
        <v>0.147010658</v>
      </c>
      <c r="AS488" s="126">
        <f t="shared" si="1951"/>
        <v>0.05636678079</v>
      </c>
      <c r="AT488" s="126">
        <f t="shared" si="1951"/>
        <v>0.05930140069</v>
      </c>
      <c r="AU488" s="126">
        <f t="shared" si="1951"/>
        <v>0.02161213357</v>
      </c>
      <c r="AV488" s="126">
        <f t="shared" si="1951"/>
        <v>0.02273732462</v>
      </c>
      <c r="AW488" s="126">
        <f t="shared" si="1951"/>
        <v>0.02392109641</v>
      </c>
      <c r="AX488" s="126">
        <f t="shared" si="1951"/>
        <v>0.008286517533</v>
      </c>
      <c r="AY488" s="126">
        <f t="shared" si="1951"/>
        <v>0.008717937936</v>
      </c>
      <c r="AZ488" s="126">
        <f t="shared" si="1951"/>
        <v>0.009171819351</v>
      </c>
      <c r="BA488" s="126">
        <f t="shared" si="1951"/>
        <v>0.009649331162</v>
      </c>
      <c r="BB488" s="126">
        <f t="shared" si="1951"/>
        <v>0.154664464</v>
      </c>
      <c r="BC488" s="126">
        <f t="shared" si="1951"/>
        <v>0.05930140069</v>
      </c>
      <c r="BD488" s="126">
        <f t="shared" si="1951"/>
        <v>0.06238880551</v>
      </c>
      <c r="BE488" s="126">
        <f t="shared" si="1951"/>
        <v>0.02273732462</v>
      </c>
      <c r="BF488" s="126">
        <f t="shared" si="1951"/>
        <v>0.02392109641</v>
      </c>
      <c r="BG488" s="126">
        <f t="shared" si="1951"/>
        <v>0.02516649884</v>
      </c>
      <c r="BH488" s="126">
        <f t="shared" si="1951"/>
        <v>0.008717937936</v>
      </c>
      <c r="BI488" s="126">
        <f t="shared" si="1951"/>
        <v>0.009171819351</v>
      </c>
      <c r="BJ488" s="126">
        <f t="shared" si="1951"/>
        <v>0.009649331162</v>
      </c>
      <c r="BK488" s="126">
        <f t="shared" si="1951"/>
        <v>0.01015170364</v>
      </c>
      <c r="BL488" s="126">
        <f t="shared" si="1951"/>
        <v>0.1627167495</v>
      </c>
      <c r="BM488" s="126">
        <f t="shared" si="1951"/>
        <v>0.06238880551</v>
      </c>
      <c r="BN488" s="126">
        <f t="shared" si="1951"/>
        <v>0.06563694968</v>
      </c>
      <c r="BO488" s="126">
        <f t="shared" si="1951"/>
        <v>0.02392109641</v>
      </c>
      <c r="BP488" s="126">
        <f t="shared" si="1951"/>
        <v>0.02516649884</v>
      </c>
      <c r="BQ488" s="126">
        <f t="shared" si="1951"/>
        <v>0.02647674057</v>
      </c>
      <c r="BR488" s="126">
        <f t="shared" si="1951"/>
        <v>0.009171819351</v>
      </c>
      <c r="BS488" s="126">
        <f t="shared" si="1951"/>
        <v>0.009649331162</v>
      </c>
      <c r="BT488" s="126">
        <f t="shared" si="1951"/>
        <v>0.01015170364</v>
      </c>
      <c r="BU488" s="126">
        <f t="shared" si="1951"/>
        <v>0.0106802311</v>
      </c>
      <c r="BV488" s="126">
        <f t="shared" si="1951"/>
        <v>0.05636678079</v>
      </c>
      <c r="BW488" s="126">
        <f t="shared" si="1951"/>
        <v>0.02161213357</v>
      </c>
      <c r="BX488" s="126">
        <f t="shared" si="1951"/>
        <v>0.02273732462</v>
      </c>
      <c r="BY488" s="126">
        <f t="shared" si="1951"/>
        <v>0.008286517533</v>
      </c>
      <c r="BZ488" s="126">
        <f t="shared" si="1951"/>
        <v>0.008717937936</v>
      </c>
      <c r="CA488" s="126">
        <f t="shared" si="1951"/>
        <v>0.009171819351</v>
      </c>
      <c r="CB488" s="126">
        <f t="shared" si="1951"/>
        <v>0.003177213977</v>
      </c>
      <c r="CC488" s="126">
        <f t="shared" si="1951"/>
        <v>0.003342629053</v>
      </c>
      <c r="CD488" s="126">
        <f t="shared" si="1951"/>
        <v>0.003516656124</v>
      </c>
      <c r="CE488" s="126">
        <f t="shared" si="1951"/>
        <v>0.003699743555</v>
      </c>
      <c r="CF488" s="126">
        <f t="shared" si="1951"/>
        <v>0.05930140069</v>
      </c>
      <c r="CG488" s="126">
        <f t="shared" si="1951"/>
        <v>0.02273732462</v>
      </c>
      <c r="CH488" s="126">
        <f t="shared" si="1951"/>
        <v>0.02392109641</v>
      </c>
      <c r="CI488" s="126">
        <f t="shared" si="1951"/>
        <v>0.008717937936</v>
      </c>
      <c r="CJ488" s="126">
        <f t="shared" si="1951"/>
        <v>0.009171819351</v>
      </c>
      <c r="CK488" s="126">
        <f t="shared" si="1951"/>
        <v>0.009649331162</v>
      </c>
      <c r="CL488" s="126">
        <f t="shared" si="1951"/>
        <v>0.003342629053</v>
      </c>
      <c r="CM488" s="126">
        <f t="shared" si="1951"/>
        <v>0.003516656124</v>
      </c>
      <c r="CN488" s="126">
        <f t="shared" si="1951"/>
        <v>0.003699743555</v>
      </c>
      <c r="CO488" s="126">
        <f t="shared" si="1951"/>
        <v>0.003892363053</v>
      </c>
      <c r="CP488" s="126">
        <f t="shared" si="1951"/>
        <v>0.06238880551</v>
      </c>
      <c r="CQ488" s="126">
        <f t="shared" si="1951"/>
        <v>0.02392109641</v>
      </c>
      <c r="CR488" s="126">
        <f t="shared" si="1951"/>
        <v>0.02516649884</v>
      </c>
      <c r="CS488" s="126">
        <f t="shared" si="1951"/>
        <v>0.009171819351</v>
      </c>
      <c r="CT488" s="126">
        <f t="shared" si="1951"/>
        <v>0.009649331162</v>
      </c>
      <c r="CU488" s="126">
        <f t="shared" si="1951"/>
        <v>0.01015170364</v>
      </c>
      <c r="CV488" s="126">
        <f t="shared" si="1951"/>
        <v>0.003516656124</v>
      </c>
      <c r="CW488" s="126">
        <f t="shared" si="1951"/>
        <v>0.003699743555</v>
      </c>
      <c r="CX488" s="126">
        <f t="shared" si="1951"/>
        <v>0.003892363053</v>
      </c>
      <c r="CY488" s="126">
        <f t="shared" si="1951"/>
        <v>0.004095010888</v>
      </c>
      <c r="CZ488" s="126">
        <f t="shared" si="1951"/>
        <v>0.06563694968</v>
      </c>
      <c r="DA488" s="126">
        <f t="shared" si="1951"/>
        <v>0.02516649884</v>
      </c>
      <c r="DB488" s="126">
        <f t="shared" si="1951"/>
        <v>0.02647674057</v>
      </c>
      <c r="DC488" s="126">
        <f t="shared" si="1951"/>
        <v>0.009649331162</v>
      </c>
      <c r="DD488" s="126">
        <f t="shared" si="1951"/>
        <v>0.01015170364</v>
      </c>
      <c r="DE488" s="126">
        <f t="shared" si="1951"/>
        <v>0.0106802311</v>
      </c>
      <c r="DF488" s="126">
        <f t="shared" si="1951"/>
        <v>0.003699743555</v>
      </c>
      <c r="DG488" s="126">
        <f t="shared" si="1951"/>
        <v>0.003892363053</v>
      </c>
      <c r="DH488" s="126">
        <f t="shared" si="1951"/>
        <v>0.004095010888</v>
      </c>
      <c r="DI488" s="126">
        <f t="shared" si="1951"/>
        <v>0.004308209164</v>
      </c>
      <c r="DJ488" s="126">
        <f t="shared" ref="DJ488:DS488" si="1952">$A488*OFFSET($D488,0,DJ$3)</f>
        <v>0.3970345964</v>
      </c>
      <c r="DK488" s="126">
        <f t="shared" si="1952"/>
        <v>0.1522308815</v>
      </c>
      <c r="DL488" s="126">
        <f t="shared" si="1952"/>
        <v>0.1601564676</v>
      </c>
      <c r="DM488" s="126">
        <f t="shared" si="1952"/>
        <v>0.05836831726</v>
      </c>
      <c r="DN488" s="126">
        <f t="shared" si="1952"/>
        <v>0.06140714303</v>
      </c>
      <c r="DO488" s="126">
        <f t="shared" si="1952"/>
        <v>0.06460417897</v>
      </c>
      <c r="DP488" s="126">
        <f t="shared" si="1952"/>
        <v>0.02237956206</v>
      </c>
      <c r="DQ488" s="126">
        <f t="shared" si="1952"/>
        <v>0.02354470769</v>
      </c>
      <c r="DR488" s="126">
        <f t="shared" si="1952"/>
        <v>0.02477051422</v>
      </c>
      <c r="DS488" s="126">
        <f t="shared" si="1952"/>
        <v>0.02606013983</v>
      </c>
      <c r="DT488" s="126"/>
      <c r="DU488" s="126"/>
      <c r="DV488" s="126"/>
      <c r="DW488" s="126"/>
      <c r="DX488" s="126"/>
      <c r="DY488" s="126"/>
      <c r="DZ488" s="126"/>
      <c r="EA488" s="126"/>
      <c r="EB488" s="126"/>
      <c r="EC488" s="126"/>
      <c r="ED488" s="126"/>
      <c r="EE488" s="126"/>
      <c r="EF488" s="125">
        <f t="shared" ref="EF488:EO488" si="1953">D488*EF$3</f>
        <v>-0.002271078519</v>
      </c>
      <c r="EG488" s="125">
        <f t="shared" si="1953"/>
        <v>0.169843332</v>
      </c>
      <c r="EH488" s="125">
        <f t="shared" si="1953"/>
        <v>0.2318616241</v>
      </c>
      <c r="EI488" s="125">
        <f t="shared" si="1953"/>
        <v>-0.05245452365</v>
      </c>
      <c r="EJ488" s="125">
        <f t="shared" si="1953"/>
        <v>0.08270431719</v>
      </c>
      <c r="EK488" s="125">
        <f t="shared" si="1953"/>
        <v>-0.03649582711</v>
      </c>
      <c r="EL488" s="125">
        <f t="shared" si="1953"/>
        <v>0.01923214556</v>
      </c>
      <c r="EM488" s="125">
        <f t="shared" si="1953"/>
        <v>-0.0180310135</v>
      </c>
      <c r="EN488" s="125">
        <f t="shared" si="1953"/>
        <v>-0.02118410184</v>
      </c>
      <c r="EO488" s="125">
        <f t="shared" si="1953"/>
        <v>0.02273521689</v>
      </c>
      <c r="EP488" s="127">
        <f t="shared" si="17"/>
        <v>0.3959400911</v>
      </c>
      <c r="EQ488" s="127">
        <v>-0.01993983432938118</v>
      </c>
      <c r="ER488" s="127">
        <f t="shared" si="18"/>
        <v>0.3970345964</v>
      </c>
      <c r="ES488" s="127">
        <f t="shared" si="19"/>
        <v>0.00000119794176</v>
      </c>
      <c r="ET488" s="127">
        <f t="shared" si="20"/>
        <v>0.001318235938</v>
      </c>
    </row>
    <row r="489">
      <c r="A489" s="123">
        <f>'Yield Tabulations'!Z490</f>
        <v>0.4194312796</v>
      </c>
      <c r="B489" s="124">
        <f>'Yield Tabulations'!V490</f>
        <v>0.4434210526</v>
      </c>
      <c r="C489" s="124">
        <f>'Yield Tabulations'!W490</f>
        <v>0.3833992095</v>
      </c>
      <c r="D489" s="125">
        <f t="shared" si="11"/>
        <v>1</v>
      </c>
      <c r="E489" s="125">
        <f t="shared" ref="E489:M489" si="1954">POWER($B489,E$1)*POWER($C489,E$2)</f>
        <v>0.3833992095</v>
      </c>
      <c r="F489" s="125">
        <f t="shared" si="1954"/>
        <v>0.4434210526</v>
      </c>
      <c r="G489" s="125">
        <f t="shared" si="1954"/>
        <v>0.1469949538</v>
      </c>
      <c r="H489" s="125">
        <f t="shared" si="1954"/>
        <v>0.170007281</v>
      </c>
      <c r="I489" s="125">
        <f t="shared" si="1954"/>
        <v>0.1966222299</v>
      </c>
      <c r="J489" s="125">
        <f t="shared" si="1954"/>
        <v>0.0563577491</v>
      </c>
      <c r="K489" s="125">
        <f t="shared" si="1954"/>
        <v>0.06518065716</v>
      </c>
      <c r="L489" s="125">
        <f t="shared" si="1954"/>
        <v>0.07538480752</v>
      </c>
      <c r="M489" s="125">
        <f t="shared" si="1954"/>
        <v>0.08718643616</v>
      </c>
      <c r="N489" s="126">
        <f t="shared" ref="N489:DI489" si="1955">OFFSET($D489,0,N$2)*OFFSET($D489,0,N$3)</f>
        <v>1</v>
      </c>
      <c r="O489" s="126">
        <f t="shared" si="1955"/>
        <v>0.3833992095</v>
      </c>
      <c r="P489" s="126">
        <f t="shared" si="1955"/>
        <v>0.4434210526</v>
      </c>
      <c r="Q489" s="126">
        <f t="shared" si="1955"/>
        <v>0.1469949538</v>
      </c>
      <c r="R489" s="126">
        <f t="shared" si="1955"/>
        <v>0.170007281</v>
      </c>
      <c r="S489" s="126">
        <f t="shared" si="1955"/>
        <v>0.1966222299</v>
      </c>
      <c r="T489" s="126">
        <f t="shared" si="1955"/>
        <v>0.0563577491</v>
      </c>
      <c r="U489" s="126">
        <f t="shared" si="1955"/>
        <v>0.06518065716</v>
      </c>
      <c r="V489" s="126">
        <f t="shared" si="1955"/>
        <v>0.07538480752</v>
      </c>
      <c r="W489" s="126">
        <f t="shared" si="1955"/>
        <v>0.08718643616</v>
      </c>
      <c r="X489" s="126">
        <f t="shared" si="1955"/>
        <v>0.3833992095</v>
      </c>
      <c r="Y489" s="126">
        <f t="shared" si="1955"/>
        <v>0.1469949538</v>
      </c>
      <c r="Z489" s="126">
        <f t="shared" si="1955"/>
        <v>0.170007281</v>
      </c>
      <c r="AA489" s="126">
        <f t="shared" si="1955"/>
        <v>0.0563577491</v>
      </c>
      <c r="AB489" s="126">
        <f t="shared" si="1955"/>
        <v>0.06518065716</v>
      </c>
      <c r="AC489" s="126">
        <f t="shared" si="1955"/>
        <v>0.07538480752</v>
      </c>
      <c r="AD489" s="126">
        <f t="shared" si="1955"/>
        <v>0.02160751645</v>
      </c>
      <c r="AE489" s="126">
        <f t="shared" si="1955"/>
        <v>0.02499021243</v>
      </c>
      <c r="AF489" s="126">
        <f t="shared" si="1955"/>
        <v>0.02890247561</v>
      </c>
      <c r="AG489" s="126">
        <f t="shared" si="1955"/>
        <v>0.0334272107</v>
      </c>
      <c r="AH489" s="126">
        <f t="shared" si="1955"/>
        <v>0.4434210526</v>
      </c>
      <c r="AI489" s="126">
        <f t="shared" si="1955"/>
        <v>0.170007281</v>
      </c>
      <c r="AJ489" s="126">
        <f t="shared" si="1955"/>
        <v>0.1966222299</v>
      </c>
      <c r="AK489" s="126">
        <f t="shared" si="1955"/>
        <v>0.06518065716</v>
      </c>
      <c r="AL489" s="126">
        <f t="shared" si="1955"/>
        <v>0.07538480752</v>
      </c>
      <c r="AM489" s="126">
        <f t="shared" si="1955"/>
        <v>0.08718643616</v>
      </c>
      <c r="AN489" s="126">
        <f t="shared" si="1955"/>
        <v>0.02499021243</v>
      </c>
      <c r="AO489" s="126">
        <f t="shared" si="1955"/>
        <v>0.02890247561</v>
      </c>
      <c r="AP489" s="126">
        <f t="shared" si="1955"/>
        <v>0.0334272107</v>
      </c>
      <c r="AQ489" s="126">
        <f t="shared" si="1955"/>
        <v>0.0386603013</v>
      </c>
      <c r="AR489" s="126">
        <f t="shared" si="1955"/>
        <v>0.1469949538</v>
      </c>
      <c r="AS489" s="126">
        <f t="shared" si="1955"/>
        <v>0.0563577491</v>
      </c>
      <c r="AT489" s="126">
        <f t="shared" si="1955"/>
        <v>0.06518065716</v>
      </c>
      <c r="AU489" s="126">
        <f t="shared" si="1955"/>
        <v>0.02160751645</v>
      </c>
      <c r="AV489" s="126">
        <f t="shared" si="1955"/>
        <v>0.02499021243</v>
      </c>
      <c r="AW489" s="126">
        <f t="shared" si="1955"/>
        <v>0.02890247561</v>
      </c>
      <c r="AX489" s="126">
        <f t="shared" si="1955"/>
        <v>0.008284304727</v>
      </c>
      <c r="AY489" s="126">
        <f t="shared" si="1955"/>
        <v>0.00958122769</v>
      </c>
      <c r="AZ489" s="126">
        <f t="shared" si="1955"/>
        <v>0.0110811863</v>
      </c>
      <c r="BA489" s="126">
        <f t="shared" si="1955"/>
        <v>0.01281596616</v>
      </c>
      <c r="BB489" s="126">
        <f t="shared" si="1955"/>
        <v>0.170007281</v>
      </c>
      <c r="BC489" s="126">
        <f t="shared" si="1955"/>
        <v>0.06518065716</v>
      </c>
      <c r="BD489" s="126">
        <f t="shared" si="1955"/>
        <v>0.07538480752</v>
      </c>
      <c r="BE489" s="126">
        <f t="shared" si="1955"/>
        <v>0.02499021243</v>
      </c>
      <c r="BF489" s="126">
        <f t="shared" si="1955"/>
        <v>0.02890247561</v>
      </c>
      <c r="BG489" s="126">
        <f t="shared" si="1955"/>
        <v>0.0334272107</v>
      </c>
      <c r="BH489" s="126">
        <f t="shared" si="1955"/>
        <v>0.00958122769</v>
      </c>
      <c r="BI489" s="126">
        <f t="shared" si="1955"/>
        <v>0.0110811863</v>
      </c>
      <c r="BJ489" s="126">
        <f t="shared" si="1955"/>
        <v>0.01281596616</v>
      </c>
      <c r="BK489" s="126">
        <f t="shared" si="1955"/>
        <v>0.01482232896</v>
      </c>
      <c r="BL489" s="126">
        <f t="shared" si="1955"/>
        <v>0.1966222299</v>
      </c>
      <c r="BM489" s="126">
        <f t="shared" si="1955"/>
        <v>0.07538480752</v>
      </c>
      <c r="BN489" s="126">
        <f t="shared" si="1955"/>
        <v>0.08718643616</v>
      </c>
      <c r="BO489" s="126">
        <f t="shared" si="1955"/>
        <v>0.02890247561</v>
      </c>
      <c r="BP489" s="126">
        <f t="shared" si="1955"/>
        <v>0.0334272107</v>
      </c>
      <c r="BQ489" s="126">
        <f t="shared" si="1955"/>
        <v>0.0386603013</v>
      </c>
      <c r="BR489" s="126">
        <f t="shared" si="1955"/>
        <v>0.0110811863</v>
      </c>
      <c r="BS489" s="126">
        <f t="shared" si="1955"/>
        <v>0.01281596616</v>
      </c>
      <c r="BT489" s="126">
        <f t="shared" si="1955"/>
        <v>0.01482232896</v>
      </c>
      <c r="BU489" s="126">
        <f t="shared" si="1955"/>
        <v>0.0171427915</v>
      </c>
      <c r="BV489" s="126">
        <f t="shared" si="1955"/>
        <v>0.0563577491</v>
      </c>
      <c r="BW489" s="126">
        <f t="shared" si="1955"/>
        <v>0.02160751645</v>
      </c>
      <c r="BX489" s="126">
        <f t="shared" si="1955"/>
        <v>0.02499021243</v>
      </c>
      <c r="BY489" s="126">
        <f t="shared" si="1955"/>
        <v>0.008284304727</v>
      </c>
      <c r="BZ489" s="126">
        <f t="shared" si="1955"/>
        <v>0.00958122769</v>
      </c>
      <c r="CA489" s="126">
        <f t="shared" si="1955"/>
        <v>0.0110811863</v>
      </c>
      <c r="CB489" s="126">
        <f t="shared" si="1955"/>
        <v>0.003176195883</v>
      </c>
      <c r="CC489" s="126">
        <f t="shared" si="1955"/>
        <v>0.003673435122</v>
      </c>
      <c r="CD489" s="126">
        <f t="shared" si="1955"/>
        <v>0.004248518068</v>
      </c>
      <c r="CE489" s="126">
        <f t="shared" si="1955"/>
        <v>0.004913631294</v>
      </c>
      <c r="CF489" s="126">
        <f t="shared" si="1955"/>
        <v>0.06518065716</v>
      </c>
      <c r="CG489" s="126">
        <f t="shared" si="1955"/>
        <v>0.02499021243</v>
      </c>
      <c r="CH489" s="126">
        <f t="shared" si="1955"/>
        <v>0.02890247561</v>
      </c>
      <c r="CI489" s="126">
        <f t="shared" si="1955"/>
        <v>0.00958122769</v>
      </c>
      <c r="CJ489" s="126">
        <f t="shared" si="1955"/>
        <v>0.0110811863</v>
      </c>
      <c r="CK489" s="126">
        <f t="shared" si="1955"/>
        <v>0.01281596616</v>
      </c>
      <c r="CL489" s="126">
        <f t="shared" si="1955"/>
        <v>0.003673435122</v>
      </c>
      <c r="CM489" s="126">
        <f t="shared" si="1955"/>
        <v>0.004248518068</v>
      </c>
      <c r="CN489" s="126">
        <f t="shared" si="1955"/>
        <v>0.004913631294</v>
      </c>
      <c r="CO489" s="126">
        <f t="shared" si="1955"/>
        <v>0.005682869204</v>
      </c>
      <c r="CP489" s="126">
        <f t="shared" si="1955"/>
        <v>0.07538480752</v>
      </c>
      <c r="CQ489" s="126">
        <f t="shared" si="1955"/>
        <v>0.02890247561</v>
      </c>
      <c r="CR489" s="126">
        <f t="shared" si="1955"/>
        <v>0.0334272107</v>
      </c>
      <c r="CS489" s="126">
        <f t="shared" si="1955"/>
        <v>0.0110811863</v>
      </c>
      <c r="CT489" s="126">
        <f t="shared" si="1955"/>
        <v>0.01281596616</v>
      </c>
      <c r="CU489" s="126">
        <f t="shared" si="1955"/>
        <v>0.01482232896</v>
      </c>
      <c r="CV489" s="126">
        <f t="shared" si="1955"/>
        <v>0.004248518068</v>
      </c>
      <c r="CW489" s="126">
        <f t="shared" si="1955"/>
        <v>0.004913631294</v>
      </c>
      <c r="CX489" s="126">
        <f t="shared" si="1955"/>
        <v>0.005682869204</v>
      </c>
      <c r="CY489" s="126">
        <f t="shared" si="1955"/>
        <v>0.006572532708</v>
      </c>
      <c r="CZ489" s="126">
        <f t="shared" si="1955"/>
        <v>0.08718643616</v>
      </c>
      <c r="DA489" s="126">
        <f t="shared" si="1955"/>
        <v>0.0334272107</v>
      </c>
      <c r="DB489" s="126">
        <f t="shared" si="1955"/>
        <v>0.0386603013</v>
      </c>
      <c r="DC489" s="126">
        <f t="shared" si="1955"/>
        <v>0.01281596616</v>
      </c>
      <c r="DD489" s="126">
        <f t="shared" si="1955"/>
        <v>0.01482232896</v>
      </c>
      <c r="DE489" s="126">
        <f t="shared" si="1955"/>
        <v>0.0171427915</v>
      </c>
      <c r="DF489" s="126">
        <f t="shared" si="1955"/>
        <v>0.004913631294</v>
      </c>
      <c r="DG489" s="126">
        <f t="shared" si="1955"/>
        <v>0.005682869204</v>
      </c>
      <c r="DH489" s="126">
        <f t="shared" si="1955"/>
        <v>0.006572532708</v>
      </c>
      <c r="DI489" s="126">
        <f t="shared" si="1955"/>
        <v>0.00760147465</v>
      </c>
      <c r="DJ489" s="126">
        <f t="shared" ref="DJ489:DS489" si="1956">$A489*OFFSET($D489,0,DJ$3)</f>
        <v>0.4194312796</v>
      </c>
      <c r="DK489" s="126">
        <f t="shared" si="1956"/>
        <v>0.160809621</v>
      </c>
      <c r="DL489" s="126">
        <f t="shared" si="1956"/>
        <v>0.1859846595</v>
      </c>
      <c r="DM489" s="126">
        <f t="shared" si="1956"/>
        <v>0.06165428158</v>
      </c>
      <c r="DN489" s="126">
        <f t="shared" si="1956"/>
        <v>0.07130637144</v>
      </c>
      <c r="DO489" s="126">
        <f t="shared" si="1956"/>
        <v>0.0824695135</v>
      </c>
      <c r="DP489" s="126">
        <f t="shared" si="1956"/>
        <v>0.02363820282</v>
      </c>
      <c r="DQ489" s="126">
        <f t="shared" si="1956"/>
        <v>0.02733880644</v>
      </c>
      <c r="DR489" s="126">
        <f t="shared" si="1956"/>
        <v>0.03161874628</v>
      </c>
      <c r="DS489" s="126">
        <f t="shared" si="1956"/>
        <v>0.03656871848</v>
      </c>
      <c r="DT489" s="126"/>
      <c r="DU489" s="126"/>
      <c r="DV489" s="126"/>
      <c r="DW489" s="126"/>
      <c r="DX489" s="126"/>
      <c r="DY489" s="126"/>
      <c r="DZ489" s="126"/>
      <c r="EA489" s="126"/>
      <c r="EB489" s="126"/>
      <c r="EC489" s="126"/>
      <c r="ED489" s="126"/>
      <c r="EE489" s="126"/>
      <c r="EF489" s="125">
        <f t="shared" ref="EF489:EO489" si="1957">D489*EF$3</f>
        <v>-0.002271078519</v>
      </c>
      <c r="EG489" s="125">
        <f t="shared" si="1957"/>
        <v>0.1698342602</v>
      </c>
      <c r="EH489" s="125">
        <f t="shared" si="1957"/>
        <v>0.2548760642</v>
      </c>
      <c r="EI489" s="125">
        <f t="shared" si="1957"/>
        <v>-0.05244892029</v>
      </c>
      <c r="EJ489" s="125">
        <f t="shared" si="1957"/>
        <v>0.09090864013</v>
      </c>
      <c r="EK489" s="125">
        <f t="shared" si="1957"/>
        <v>-0.04410050551</v>
      </c>
      <c r="EL489" s="125">
        <f t="shared" si="1957"/>
        <v>0.01922906398</v>
      </c>
      <c r="EM489" s="125">
        <f t="shared" si="1957"/>
        <v>-0.01981864333</v>
      </c>
      <c r="EN489" s="125">
        <f t="shared" si="1957"/>
        <v>-0.02559689077</v>
      </c>
      <c r="EO489" s="125">
        <f t="shared" si="1957"/>
        <v>0.03019949198</v>
      </c>
      <c r="EP489" s="127">
        <f t="shared" si="17"/>
        <v>0.4208114821</v>
      </c>
      <c r="EQ489" s="127">
        <v>-0.01993983432938118</v>
      </c>
      <c r="ER489" s="127">
        <f t="shared" si="18"/>
        <v>0.4194312796</v>
      </c>
      <c r="ES489" s="127">
        <f t="shared" si="19"/>
        <v>0.000001904958751</v>
      </c>
      <c r="ET489" s="127">
        <f t="shared" si="20"/>
        <v>0.0001935113523</v>
      </c>
    </row>
    <row r="490">
      <c r="A490" s="123">
        <f>'Yield Tabulations'!Z491</f>
        <v>0.4432748538</v>
      </c>
      <c r="B490" s="124">
        <f>'Yield Tabulations'!V491</f>
        <v>0.4491017964</v>
      </c>
      <c r="C490" s="124">
        <f>'Yield Tabulations'!W491</f>
        <v>0.4350282486</v>
      </c>
      <c r="D490" s="125">
        <f t="shared" si="11"/>
        <v>1</v>
      </c>
      <c r="E490" s="125">
        <f t="shared" ref="E490:M490" si="1958">POWER($B490,E$1)*POWER($C490,E$2)</f>
        <v>0.4350282486</v>
      </c>
      <c r="F490" s="125">
        <f t="shared" si="1958"/>
        <v>0.4491017964</v>
      </c>
      <c r="G490" s="125">
        <f t="shared" si="1958"/>
        <v>0.1892495771</v>
      </c>
      <c r="H490" s="125">
        <f t="shared" si="1958"/>
        <v>0.1953719679</v>
      </c>
      <c r="I490" s="125">
        <f t="shared" si="1958"/>
        <v>0.2016924235</v>
      </c>
      <c r="J490" s="125">
        <f t="shared" si="1958"/>
        <v>0.08232891206</v>
      </c>
      <c r="K490" s="125">
        <f t="shared" si="1958"/>
        <v>0.08499232503</v>
      </c>
      <c r="L490" s="125">
        <f t="shared" si="1958"/>
        <v>0.08774190176</v>
      </c>
      <c r="M490" s="125">
        <f t="shared" si="1958"/>
        <v>0.09058042973</v>
      </c>
      <c r="N490" s="126">
        <f t="shared" ref="N490:DI490" si="1959">OFFSET($D490,0,N$2)*OFFSET($D490,0,N$3)</f>
        <v>1</v>
      </c>
      <c r="O490" s="126">
        <f t="shared" si="1959"/>
        <v>0.4350282486</v>
      </c>
      <c r="P490" s="126">
        <f t="shared" si="1959"/>
        <v>0.4491017964</v>
      </c>
      <c r="Q490" s="126">
        <f t="shared" si="1959"/>
        <v>0.1892495771</v>
      </c>
      <c r="R490" s="126">
        <f t="shared" si="1959"/>
        <v>0.1953719679</v>
      </c>
      <c r="S490" s="126">
        <f t="shared" si="1959"/>
        <v>0.2016924235</v>
      </c>
      <c r="T490" s="126">
        <f t="shared" si="1959"/>
        <v>0.08232891206</v>
      </c>
      <c r="U490" s="126">
        <f t="shared" si="1959"/>
        <v>0.08499232503</v>
      </c>
      <c r="V490" s="126">
        <f t="shared" si="1959"/>
        <v>0.08774190176</v>
      </c>
      <c r="W490" s="126">
        <f t="shared" si="1959"/>
        <v>0.09058042973</v>
      </c>
      <c r="X490" s="126">
        <f t="shared" si="1959"/>
        <v>0.4350282486</v>
      </c>
      <c r="Y490" s="126">
        <f t="shared" si="1959"/>
        <v>0.1892495771</v>
      </c>
      <c r="Z490" s="126">
        <f t="shared" si="1959"/>
        <v>0.1953719679</v>
      </c>
      <c r="AA490" s="126">
        <f t="shared" si="1959"/>
        <v>0.08232891206</v>
      </c>
      <c r="AB490" s="126">
        <f t="shared" si="1959"/>
        <v>0.08499232503</v>
      </c>
      <c r="AC490" s="126">
        <f t="shared" si="1959"/>
        <v>0.08774190176</v>
      </c>
      <c r="AD490" s="126">
        <f t="shared" si="1959"/>
        <v>0.03581540242</v>
      </c>
      <c r="AE490" s="126">
        <f t="shared" si="1959"/>
        <v>0.0369740623</v>
      </c>
      <c r="AF490" s="126">
        <f t="shared" si="1959"/>
        <v>0.03817020585</v>
      </c>
      <c r="AG490" s="126">
        <f t="shared" si="1959"/>
        <v>0.0394050457</v>
      </c>
      <c r="AH490" s="126">
        <f t="shared" si="1959"/>
        <v>0.4491017964</v>
      </c>
      <c r="AI490" s="126">
        <f t="shared" si="1959"/>
        <v>0.1953719679</v>
      </c>
      <c r="AJ490" s="126">
        <f t="shared" si="1959"/>
        <v>0.2016924235</v>
      </c>
      <c r="AK490" s="126">
        <f t="shared" si="1959"/>
        <v>0.08499232503</v>
      </c>
      <c r="AL490" s="126">
        <f t="shared" si="1959"/>
        <v>0.08774190176</v>
      </c>
      <c r="AM490" s="126">
        <f t="shared" si="1959"/>
        <v>0.09058042973</v>
      </c>
      <c r="AN490" s="126">
        <f t="shared" si="1959"/>
        <v>0.0369740623</v>
      </c>
      <c r="AO490" s="126">
        <f t="shared" si="1959"/>
        <v>0.03817020585</v>
      </c>
      <c r="AP490" s="126">
        <f t="shared" si="1959"/>
        <v>0.0394050457</v>
      </c>
      <c r="AQ490" s="126">
        <f t="shared" si="1959"/>
        <v>0.04067983371</v>
      </c>
      <c r="AR490" s="126">
        <f t="shared" si="1959"/>
        <v>0.1892495771</v>
      </c>
      <c r="AS490" s="126">
        <f t="shared" si="1959"/>
        <v>0.08232891206</v>
      </c>
      <c r="AT490" s="126">
        <f t="shared" si="1959"/>
        <v>0.08499232503</v>
      </c>
      <c r="AU490" s="126">
        <f t="shared" si="1959"/>
        <v>0.03581540242</v>
      </c>
      <c r="AV490" s="126">
        <f t="shared" si="1959"/>
        <v>0.0369740623</v>
      </c>
      <c r="AW490" s="126">
        <f t="shared" si="1959"/>
        <v>0.03817020585</v>
      </c>
      <c r="AX490" s="126">
        <f t="shared" si="1959"/>
        <v>0.01558071179</v>
      </c>
      <c r="AY490" s="126">
        <f t="shared" si="1959"/>
        <v>0.01608476157</v>
      </c>
      <c r="AZ490" s="126">
        <f t="shared" si="1959"/>
        <v>0.0166051178</v>
      </c>
      <c r="BA490" s="126">
        <f t="shared" si="1959"/>
        <v>0.01714230802</v>
      </c>
      <c r="BB490" s="126">
        <f t="shared" si="1959"/>
        <v>0.1953719679</v>
      </c>
      <c r="BC490" s="126">
        <f t="shared" si="1959"/>
        <v>0.08499232503</v>
      </c>
      <c r="BD490" s="126">
        <f t="shared" si="1959"/>
        <v>0.08774190176</v>
      </c>
      <c r="BE490" s="126">
        <f t="shared" si="1959"/>
        <v>0.0369740623</v>
      </c>
      <c r="BF490" s="126">
        <f t="shared" si="1959"/>
        <v>0.03817020585</v>
      </c>
      <c r="BG490" s="126">
        <f t="shared" si="1959"/>
        <v>0.0394050457</v>
      </c>
      <c r="BH490" s="126">
        <f t="shared" si="1959"/>
        <v>0.01608476157</v>
      </c>
      <c r="BI490" s="126">
        <f t="shared" si="1959"/>
        <v>0.0166051178</v>
      </c>
      <c r="BJ490" s="126">
        <f t="shared" si="1959"/>
        <v>0.01714230802</v>
      </c>
      <c r="BK490" s="126">
        <f t="shared" si="1959"/>
        <v>0.01769687681</v>
      </c>
      <c r="BL490" s="126">
        <f t="shared" si="1959"/>
        <v>0.2016924235</v>
      </c>
      <c r="BM490" s="126">
        <f t="shared" si="1959"/>
        <v>0.08774190176</v>
      </c>
      <c r="BN490" s="126">
        <f t="shared" si="1959"/>
        <v>0.09058042973</v>
      </c>
      <c r="BO490" s="126">
        <f t="shared" si="1959"/>
        <v>0.03817020585</v>
      </c>
      <c r="BP490" s="126">
        <f t="shared" si="1959"/>
        <v>0.0394050457</v>
      </c>
      <c r="BQ490" s="126">
        <f t="shared" si="1959"/>
        <v>0.04067983371</v>
      </c>
      <c r="BR490" s="126">
        <f t="shared" si="1959"/>
        <v>0.0166051178</v>
      </c>
      <c r="BS490" s="126">
        <f t="shared" si="1959"/>
        <v>0.01714230802</v>
      </c>
      <c r="BT490" s="126">
        <f t="shared" si="1959"/>
        <v>0.01769687681</v>
      </c>
      <c r="BU490" s="126">
        <f t="shared" si="1959"/>
        <v>0.0182693864</v>
      </c>
      <c r="BV490" s="126">
        <f t="shared" si="1959"/>
        <v>0.08232891206</v>
      </c>
      <c r="BW490" s="126">
        <f t="shared" si="1959"/>
        <v>0.03581540242</v>
      </c>
      <c r="BX490" s="126">
        <f t="shared" si="1959"/>
        <v>0.0369740623</v>
      </c>
      <c r="BY490" s="126">
        <f t="shared" si="1959"/>
        <v>0.01558071179</v>
      </c>
      <c r="BZ490" s="126">
        <f t="shared" si="1959"/>
        <v>0.01608476157</v>
      </c>
      <c r="CA490" s="126">
        <f t="shared" si="1959"/>
        <v>0.0166051178</v>
      </c>
      <c r="CB490" s="126">
        <f t="shared" si="1959"/>
        <v>0.006778049761</v>
      </c>
      <c r="CC490" s="126">
        <f t="shared" si="1959"/>
        <v>0.006997325653</v>
      </c>
      <c r="CD490" s="126">
        <f t="shared" si="1959"/>
        <v>0.007223695314</v>
      </c>
      <c r="CE490" s="126">
        <f t="shared" si="1959"/>
        <v>0.007457388234</v>
      </c>
      <c r="CF490" s="126">
        <f t="shared" si="1959"/>
        <v>0.08499232503</v>
      </c>
      <c r="CG490" s="126">
        <f t="shared" si="1959"/>
        <v>0.0369740623</v>
      </c>
      <c r="CH490" s="126">
        <f t="shared" si="1959"/>
        <v>0.03817020585</v>
      </c>
      <c r="CI490" s="126">
        <f t="shared" si="1959"/>
        <v>0.01608476157</v>
      </c>
      <c r="CJ490" s="126">
        <f t="shared" si="1959"/>
        <v>0.0166051178</v>
      </c>
      <c r="CK490" s="126">
        <f t="shared" si="1959"/>
        <v>0.01714230802</v>
      </c>
      <c r="CL490" s="126">
        <f t="shared" si="1959"/>
        <v>0.006997325653</v>
      </c>
      <c r="CM490" s="126">
        <f t="shared" si="1959"/>
        <v>0.007223695314</v>
      </c>
      <c r="CN490" s="126">
        <f t="shared" si="1959"/>
        <v>0.007457388234</v>
      </c>
      <c r="CO490" s="126">
        <f t="shared" si="1959"/>
        <v>0.007698641325</v>
      </c>
      <c r="CP490" s="126">
        <f t="shared" si="1959"/>
        <v>0.08774190176</v>
      </c>
      <c r="CQ490" s="126">
        <f t="shared" si="1959"/>
        <v>0.03817020585</v>
      </c>
      <c r="CR490" s="126">
        <f t="shared" si="1959"/>
        <v>0.0394050457</v>
      </c>
      <c r="CS490" s="126">
        <f t="shared" si="1959"/>
        <v>0.0166051178</v>
      </c>
      <c r="CT490" s="126">
        <f t="shared" si="1959"/>
        <v>0.01714230802</v>
      </c>
      <c r="CU490" s="126">
        <f t="shared" si="1959"/>
        <v>0.01769687681</v>
      </c>
      <c r="CV490" s="126">
        <f t="shared" si="1959"/>
        <v>0.007223695314</v>
      </c>
      <c r="CW490" s="126">
        <f t="shared" si="1959"/>
        <v>0.007457388234</v>
      </c>
      <c r="CX490" s="126">
        <f t="shared" si="1959"/>
        <v>0.007698641325</v>
      </c>
      <c r="CY490" s="126">
        <f t="shared" si="1959"/>
        <v>0.007947699167</v>
      </c>
      <c r="CZ490" s="126">
        <f t="shared" si="1959"/>
        <v>0.09058042973</v>
      </c>
      <c r="DA490" s="126">
        <f t="shared" si="1959"/>
        <v>0.0394050457</v>
      </c>
      <c r="DB490" s="126">
        <f t="shared" si="1959"/>
        <v>0.04067983371</v>
      </c>
      <c r="DC490" s="126">
        <f t="shared" si="1959"/>
        <v>0.01714230802</v>
      </c>
      <c r="DD490" s="126">
        <f t="shared" si="1959"/>
        <v>0.01769687681</v>
      </c>
      <c r="DE490" s="126">
        <f t="shared" si="1959"/>
        <v>0.0182693864</v>
      </c>
      <c r="DF490" s="126">
        <f t="shared" si="1959"/>
        <v>0.007457388234</v>
      </c>
      <c r="DG490" s="126">
        <f t="shared" si="1959"/>
        <v>0.007698641325</v>
      </c>
      <c r="DH490" s="126">
        <f t="shared" si="1959"/>
        <v>0.007947699167</v>
      </c>
      <c r="DI490" s="126">
        <f t="shared" si="1959"/>
        <v>0.00820481425</v>
      </c>
      <c r="DJ490" s="126">
        <f t="shared" ref="DJ490:DS490" si="1960">$A490*OFFSET($D490,0,DJ$3)</f>
        <v>0.4432748538</v>
      </c>
      <c r="DK490" s="126">
        <f t="shared" si="1960"/>
        <v>0.1928370833</v>
      </c>
      <c r="DL490" s="126">
        <f t="shared" si="1960"/>
        <v>0.1990755331</v>
      </c>
      <c r="DM490" s="126">
        <f t="shared" si="1960"/>
        <v>0.08388957861</v>
      </c>
      <c r="DN490" s="126">
        <f t="shared" si="1960"/>
        <v>0.08660348052</v>
      </c>
      <c r="DO490" s="126">
        <f t="shared" si="1960"/>
        <v>0.08940517956</v>
      </c>
      <c r="DP490" s="126">
        <f t="shared" si="1960"/>
        <v>0.03649433646</v>
      </c>
      <c r="DQ490" s="126">
        <f t="shared" si="1960"/>
        <v>0.03767496045</v>
      </c>
      <c r="DR490" s="126">
        <f t="shared" si="1960"/>
        <v>0.03889377868</v>
      </c>
      <c r="DS490" s="126">
        <f t="shared" si="1960"/>
        <v>0.04015202675</v>
      </c>
      <c r="DT490" s="126"/>
      <c r="DU490" s="126"/>
      <c r="DV490" s="126"/>
      <c r="DW490" s="126"/>
      <c r="DX490" s="126"/>
      <c r="DY490" s="126"/>
      <c r="DZ490" s="126"/>
      <c r="EA490" s="126"/>
      <c r="EB490" s="126"/>
      <c r="EC490" s="126"/>
      <c r="ED490" s="126"/>
      <c r="EE490" s="126"/>
      <c r="EF490" s="125">
        <f t="shared" ref="EF490:EO490" si="1961">D490*EF$3</f>
        <v>-0.002271078519</v>
      </c>
      <c r="EG490" s="125">
        <f t="shared" si="1961"/>
        <v>0.1927043638</v>
      </c>
      <c r="EH490" s="125">
        <f t="shared" si="1961"/>
        <v>0.2581413256</v>
      </c>
      <c r="EI490" s="125">
        <f t="shared" si="1961"/>
        <v>-0.06752569202</v>
      </c>
      <c r="EJ490" s="125">
        <f t="shared" si="1961"/>
        <v>0.1044719956</v>
      </c>
      <c r="EK490" s="125">
        <f t="shared" si="1961"/>
        <v>-0.04523770196</v>
      </c>
      <c r="EL490" s="125">
        <f t="shared" si="1961"/>
        <v>0.02809033261</v>
      </c>
      <c r="EM490" s="125">
        <f t="shared" si="1961"/>
        <v>-0.02584252214</v>
      </c>
      <c r="EN490" s="125">
        <f t="shared" si="1961"/>
        <v>-0.02979273874</v>
      </c>
      <c r="EO490" s="125">
        <f t="shared" si="1961"/>
        <v>0.0313750978</v>
      </c>
      <c r="EP490" s="127">
        <f t="shared" si="17"/>
        <v>0.444113382</v>
      </c>
      <c r="EQ490" s="127">
        <v>-0.01993983432938118</v>
      </c>
      <c r="ER490" s="127">
        <f t="shared" si="18"/>
        <v>0.4432748538</v>
      </c>
      <c r="ES490" s="127">
        <f t="shared" si="19"/>
        <v>0.0000007031295642</v>
      </c>
      <c r="ET490" s="127">
        <f t="shared" si="20"/>
        <v>0.00009865929201</v>
      </c>
    </row>
    <row r="491">
      <c r="A491" s="123">
        <f>'Yield Tabulations'!Z492</f>
        <v>0.4377224199</v>
      </c>
      <c r="B491" s="124">
        <f>'Yield Tabulations'!V492</f>
        <v>0.5145772595</v>
      </c>
      <c r="C491" s="124">
        <f>'Yield Tabulations'!W492</f>
        <v>0.3173515982</v>
      </c>
      <c r="D491" s="125">
        <f t="shared" si="11"/>
        <v>1</v>
      </c>
      <c r="E491" s="125">
        <f t="shared" ref="E491:M491" si="1962">POWER($B491,E$1)*POWER($C491,E$2)</f>
        <v>0.3173515982</v>
      </c>
      <c r="F491" s="125">
        <f t="shared" si="1962"/>
        <v>0.5145772595</v>
      </c>
      <c r="G491" s="125">
        <f t="shared" si="1962"/>
        <v>0.1007120369</v>
      </c>
      <c r="H491" s="125">
        <f t="shared" si="1962"/>
        <v>0.1633019157</v>
      </c>
      <c r="I491" s="125">
        <f t="shared" si="1962"/>
        <v>0.264789756</v>
      </c>
      <c r="J491" s="125">
        <f t="shared" si="1962"/>
        <v>0.03196112585</v>
      </c>
      <c r="K491" s="125">
        <f t="shared" si="1962"/>
        <v>0.05182412393</v>
      </c>
      <c r="L491" s="125">
        <f t="shared" si="1962"/>
        <v>0.08403145224</v>
      </c>
      <c r="M491" s="125">
        <f t="shared" si="1962"/>
        <v>0.136254787</v>
      </c>
      <c r="N491" s="126">
        <f t="shared" ref="N491:DI491" si="1963">OFFSET($D491,0,N$2)*OFFSET($D491,0,N$3)</f>
        <v>1</v>
      </c>
      <c r="O491" s="126">
        <f t="shared" si="1963"/>
        <v>0.3173515982</v>
      </c>
      <c r="P491" s="126">
        <f t="shared" si="1963"/>
        <v>0.5145772595</v>
      </c>
      <c r="Q491" s="126">
        <f t="shared" si="1963"/>
        <v>0.1007120369</v>
      </c>
      <c r="R491" s="126">
        <f t="shared" si="1963"/>
        <v>0.1633019157</v>
      </c>
      <c r="S491" s="126">
        <f t="shared" si="1963"/>
        <v>0.264789756</v>
      </c>
      <c r="T491" s="126">
        <f t="shared" si="1963"/>
        <v>0.03196112585</v>
      </c>
      <c r="U491" s="126">
        <f t="shared" si="1963"/>
        <v>0.05182412393</v>
      </c>
      <c r="V491" s="126">
        <f t="shared" si="1963"/>
        <v>0.08403145224</v>
      </c>
      <c r="W491" s="126">
        <f t="shared" si="1963"/>
        <v>0.136254787</v>
      </c>
      <c r="X491" s="126">
        <f t="shared" si="1963"/>
        <v>0.3173515982</v>
      </c>
      <c r="Y491" s="126">
        <f t="shared" si="1963"/>
        <v>0.1007120369</v>
      </c>
      <c r="Z491" s="126">
        <f t="shared" si="1963"/>
        <v>0.1633019157</v>
      </c>
      <c r="AA491" s="126">
        <f t="shared" si="1963"/>
        <v>0.03196112585</v>
      </c>
      <c r="AB491" s="126">
        <f t="shared" si="1963"/>
        <v>0.05182412393</v>
      </c>
      <c r="AC491" s="126">
        <f t="shared" si="1963"/>
        <v>0.08403145224</v>
      </c>
      <c r="AD491" s="126">
        <f t="shared" si="1963"/>
        <v>0.01014291437</v>
      </c>
      <c r="AE491" s="126">
        <f t="shared" si="1963"/>
        <v>0.01644646855</v>
      </c>
      <c r="AF491" s="126">
        <f t="shared" si="1963"/>
        <v>0.02666751566</v>
      </c>
      <c r="AG491" s="126">
        <f t="shared" si="1963"/>
        <v>0.0432406744</v>
      </c>
      <c r="AH491" s="126">
        <f t="shared" si="1963"/>
        <v>0.5145772595</v>
      </c>
      <c r="AI491" s="126">
        <f t="shared" si="1963"/>
        <v>0.1633019157</v>
      </c>
      <c r="AJ491" s="126">
        <f t="shared" si="1963"/>
        <v>0.264789756</v>
      </c>
      <c r="AK491" s="126">
        <f t="shared" si="1963"/>
        <v>0.05182412393</v>
      </c>
      <c r="AL491" s="126">
        <f t="shared" si="1963"/>
        <v>0.08403145224</v>
      </c>
      <c r="AM491" s="126">
        <f t="shared" si="1963"/>
        <v>0.136254787</v>
      </c>
      <c r="AN491" s="126">
        <f t="shared" si="1963"/>
        <v>0.01644646855</v>
      </c>
      <c r="AO491" s="126">
        <f t="shared" si="1963"/>
        <v>0.02666751566</v>
      </c>
      <c r="AP491" s="126">
        <f t="shared" si="1963"/>
        <v>0.0432406744</v>
      </c>
      <c r="AQ491" s="126">
        <f t="shared" si="1963"/>
        <v>0.07011361487</v>
      </c>
      <c r="AR491" s="126">
        <f t="shared" si="1963"/>
        <v>0.1007120369</v>
      </c>
      <c r="AS491" s="126">
        <f t="shared" si="1963"/>
        <v>0.03196112585</v>
      </c>
      <c r="AT491" s="126">
        <f t="shared" si="1963"/>
        <v>0.05182412393</v>
      </c>
      <c r="AU491" s="126">
        <f t="shared" si="1963"/>
        <v>0.01014291437</v>
      </c>
      <c r="AV491" s="126">
        <f t="shared" si="1963"/>
        <v>0.01644646855</v>
      </c>
      <c r="AW491" s="126">
        <f t="shared" si="1963"/>
        <v>0.02666751566</v>
      </c>
      <c r="AX491" s="126">
        <f t="shared" si="1963"/>
        <v>0.003218870085</v>
      </c>
      <c r="AY491" s="126">
        <f t="shared" si="1963"/>
        <v>0.005219313079</v>
      </c>
      <c r="AZ491" s="126">
        <f t="shared" si="1963"/>
        <v>0.008462978715</v>
      </c>
      <c r="BA491" s="126">
        <f t="shared" si="1963"/>
        <v>0.01372249713</v>
      </c>
      <c r="BB491" s="126">
        <f t="shared" si="1963"/>
        <v>0.1633019157</v>
      </c>
      <c r="BC491" s="126">
        <f t="shared" si="1963"/>
        <v>0.05182412393</v>
      </c>
      <c r="BD491" s="126">
        <f t="shared" si="1963"/>
        <v>0.08403145224</v>
      </c>
      <c r="BE491" s="126">
        <f t="shared" si="1963"/>
        <v>0.01644646855</v>
      </c>
      <c r="BF491" s="126">
        <f t="shared" si="1963"/>
        <v>0.02666751566</v>
      </c>
      <c r="BG491" s="126">
        <f t="shared" si="1963"/>
        <v>0.0432406744</v>
      </c>
      <c r="BH491" s="126">
        <f t="shared" si="1963"/>
        <v>0.005219313079</v>
      </c>
      <c r="BI491" s="126">
        <f t="shared" si="1963"/>
        <v>0.008462978715</v>
      </c>
      <c r="BJ491" s="126">
        <f t="shared" si="1963"/>
        <v>0.01372249713</v>
      </c>
      <c r="BK491" s="126">
        <f t="shared" si="1963"/>
        <v>0.02225066773</v>
      </c>
      <c r="BL491" s="126">
        <f t="shared" si="1963"/>
        <v>0.264789756</v>
      </c>
      <c r="BM491" s="126">
        <f t="shared" si="1963"/>
        <v>0.08403145224</v>
      </c>
      <c r="BN491" s="126">
        <f t="shared" si="1963"/>
        <v>0.136254787</v>
      </c>
      <c r="BO491" s="126">
        <f t="shared" si="1963"/>
        <v>0.02666751566</v>
      </c>
      <c r="BP491" s="126">
        <f t="shared" si="1963"/>
        <v>0.0432406744</v>
      </c>
      <c r="BQ491" s="126">
        <f t="shared" si="1963"/>
        <v>0.07011361487</v>
      </c>
      <c r="BR491" s="126">
        <f t="shared" si="1963"/>
        <v>0.008462978715</v>
      </c>
      <c r="BS491" s="126">
        <f t="shared" si="1963"/>
        <v>0.01372249713</v>
      </c>
      <c r="BT491" s="126">
        <f t="shared" si="1963"/>
        <v>0.02225066773</v>
      </c>
      <c r="BU491" s="126">
        <f t="shared" si="1963"/>
        <v>0.03607887179</v>
      </c>
      <c r="BV491" s="126">
        <f t="shared" si="1963"/>
        <v>0.03196112585</v>
      </c>
      <c r="BW491" s="126">
        <f t="shared" si="1963"/>
        <v>0.01014291437</v>
      </c>
      <c r="BX491" s="126">
        <f t="shared" si="1963"/>
        <v>0.01644646855</v>
      </c>
      <c r="BY491" s="126">
        <f t="shared" si="1963"/>
        <v>0.003218870085</v>
      </c>
      <c r="BZ491" s="126">
        <f t="shared" si="1963"/>
        <v>0.005219313079</v>
      </c>
      <c r="CA491" s="126">
        <f t="shared" si="1963"/>
        <v>0.008462978715</v>
      </c>
      <c r="CB491" s="126">
        <f t="shared" si="1963"/>
        <v>0.001021513566</v>
      </c>
      <c r="CC491" s="126">
        <f t="shared" si="1963"/>
        <v>0.001656357347</v>
      </c>
      <c r="CD491" s="126">
        <f t="shared" si="1963"/>
        <v>0.002685739821</v>
      </c>
      <c r="CE491" s="126">
        <f t="shared" si="1963"/>
        <v>0.004354856394</v>
      </c>
      <c r="CF491" s="126">
        <f t="shared" si="1963"/>
        <v>0.05182412393</v>
      </c>
      <c r="CG491" s="126">
        <f t="shared" si="1963"/>
        <v>0.01644646855</v>
      </c>
      <c r="CH491" s="126">
        <f t="shared" si="1963"/>
        <v>0.02666751566</v>
      </c>
      <c r="CI491" s="126">
        <f t="shared" si="1963"/>
        <v>0.005219313079</v>
      </c>
      <c r="CJ491" s="126">
        <f t="shared" si="1963"/>
        <v>0.008462978715</v>
      </c>
      <c r="CK491" s="126">
        <f t="shared" si="1963"/>
        <v>0.01372249713</v>
      </c>
      <c r="CL491" s="126">
        <f t="shared" si="1963"/>
        <v>0.001656357347</v>
      </c>
      <c r="CM491" s="126">
        <f t="shared" si="1963"/>
        <v>0.002685739821</v>
      </c>
      <c r="CN491" s="126">
        <f t="shared" si="1963"/>
        <v>0.004354856394</v>
      </c>
      <c r="CO491" s="126">
        <f t="shared" si="1963"/>
        <v>0.007061284965</v>
      </c>
      <c r="CP491" s="126">
        <f t="shared" si="1963"/>
        <v>0.08403145224</v>
      </c>
      <c r="CQ491" s="126">
        <f t="shared" si="1963"/>
        <v>0.02666751566</v>
      </c>
      <c r="CR491" s="126">
        <f t="shared" si="1963"/>
        <v>0.0432406744</v>
      </c>
      <c r="CS491" s="126">
        <f t="shared" si="1963"/>
        <v>0.008462978715</v>
      </c>
      <c r="CT491" s="126">
        <f t="shared" si="1963"/>
        <v>0.01372249713</v>
      </c>
      <c r="CU491" s="126">
        <f t="shared" si="1963"/>
        <v>0.02225066773</v>
      </c>
      <c r="CV491" s="126">
        <f t="shared" si="1963"/>
        <v>0.002685739821</v>
      </c>
      <c r="CW491" s="126">
        <f t="shared" si="1963"/>
        <v>0.004354856394</v>
      </c>
      <c r="CX491" s="126">
        <f t="shared" si="1963"/>
        <v>0.007061284965</v>
      </c>
      <c r="CY491" s="126">
        <f t="shared" si="1963"/>
        <v>0.01144968762</v>
      </c>
      <c r="CZ491" s="126">
        <f t="shared" si="1963"/>
        <v>0.136254787</v>
      </c>
      <c r="DA491" s="126">
        <f t="shared" si="1963"/>
        <v>0.0432406744</v>
      </c>
      <c r="DB491" s="126">
        <f t="shared" si="1963"/>
        <v>0.07011361487</v>
      </c>
      <c r="DC491" s="126">
        <f t="shared" si="1963"/>
        <v>0.01372249713</v>
      </c>
      <c r="DD491" s="126">
        <f t="shared" si="1963"/>
        <v>0.02225066773</v>
      </c>
      <c r="DE491" s="126">
        <f t="shared" si="1963"/>
        <v>0.03607887179</v>
      </c>
      <c r="DF491" s="126">
        <f t="shared" si="1963"/>
        <v>0.004354856394</v>
      </c>
      <c r="DG491" s="126">
        <f t="shared" si="1963"/>
        <v>0.007061284965</v>
      </c>
      <c r="DH491" s="126">
        <f t="shared" si="1963"/>
        <v>0.01144968762</v>
      </c>
      <c r="DI491" s="126">
        <f t="shared" si="1963"/>
        <v>0.01856536697</v>
      </c>
      <c r="DJ491" s="126">
        <f t="shared" ref="DJ491:DS491" si="1964">$A491*OFFSET($D491,0,DJ$3)</f>
        <v>0.4377224199</v>
      </c>
      <c r="DK491" s="126">
        <f t="shared" si="1964"/>
        <v>0.1389119095</v>
      </c>
      <c r="DL491" s="126">
        <f t="shared" si="1964"/>
        <v>0.2252420033</v>
      </c>
      <c r="DM491" s="126">
        <f t="shared" si="1964"/>
        <v>0.04408391649</v>
      </c>
      <c r="DN491" s="126">
        <f t="shared" si="1964"/>
        <v>0.07148090971</v>
      </c>
      <c r="DO491" s="126">
        <f t="shared" si="1964"/>
        <v>0.1159044128</v>
      </c>
      <c r="DP491" s="126">
        <f t="shared" si="1964"/>
        <v>0.01399010135</v>
      </c>
      <c r="DQ491" s="126">
        <f t="shared" si="1964"/>
        <v>0.02268458094</v>
      </c>
      <c r="DR491" s="126">
        <f t="shared" si="1964"/>
        <v>0.03678245062</v>
      </c>
      <c r="DS491" s="126">
        <f t="shared" si="1964"/>
        <v>0.05964177508</v>
      </c>
      <c r="DT491" s="126"/>
      <c r="DU491" s="126"/>
      <c r="DV491" s="126"/>
      <c r="DW491" s="126"/>
      <c r="DX491" s="126"/>
      <c r="DY491" s="126"/>
      <c r="DZ491" s="126"/>
      <c r="EA491" s="126"/>
      <c r="EB491" s="126"/>
      <c r="EC491" s="126"/>
      <c r="ED491" s="126"/>
      <c r="EE491" s="126"/>
      <c r="EF491" s="125">
        <f t="shared" ref="EF491:EO491" si="1965">D491*EF$3</f>
        <v>-0.002271078519</v>
      </c>
      <c r="EG491" s="125">
        <f t="shared" si="1965"/>
        <v>0.1405771649</v>
      </c>
      <c r="EH491" s="125">
        <f t="shared" si="1965"/>
        <v>0.2957762737</v>
      </c>
      <c r="EI491" s="125">
        <f t="shared" si="1965"/>
        <v>-0.03593482263</v>
      </c>
      <c r="EJ491" s="125">
        <f t="shared" si="1965"/>
        <v>0.0873230546</v>
      </c>
      <c r="EK491" s="125">
        <f t="shared" si="1965"/>
        <v>-0.05938983653</v>
      </c>
      <c r="EL491" s="125">
        <f t="shared" si="1965"/>
        <v>0.01090502271</v>
      </c>
      <c r="EM491" s="125">
        <f t="shared" si="1965"/>
        <v>-0.01575749422</v>
      </c>
      <c r="EN491" s="125">
        <f t="shared" si="1965"/>
        <v>-0.02853285661</v>
      </c>
      <c r="EO491" s="125">
        <f t="shared" si="1965"/>
        <v>0.04719570529</v>
      </c>
      <c r="EP491" s="127">
        <f t="shared" si="17"/>
        <v>0.4398911327</v>
      </c>
      <c r="EQ491" s="127">
        <v>-0.01993983432938118</v>
      </c>
      <c r="ER491" s="127">
        <f t="shared" si="18"/>
        <v>0.4377224199</v>
      </c>
      <c r="ES491" s="127">
        <f t="shared" si="19"/>
        <v>0.000004703315012</v>
      </c>
      <c r="ET491" s="127">
        <f t="shared" si="20"/>
        <v>0.0000191870677</v>
      </c>
    </row>
    <row r="492">
      <c r="A492" s="123">
        <f>'Yield Tabulations'!Z493</f>
        <v>0.4094202899</v>
      </c>
      <c r="B492" s="124">
        <f>'Yield Tabulations'!V493</f>
        <v>0.3898305085</v>
      </c>
      <c r="C492" s="124">
        <f>'Yield Tabulations'!W493</f>
        <v>0.4444444444</v>
      </c>
      <c r="D492" s="125">
        <f t="shared" si="11"/>
        <v>1</v>
      </c>
      <c r="E492" s="125">
        <f t="shared" ref="E492:M492" si="1966">POWER($B492,E$1)*POWER($C492,E$2)</f>
        <v>0.4444444444</v>
      </c>
      <c r="F492" s="125">
        <f t="shared" si="1966"/>
        <v>0.3898305085</v>
      </c>
      <c r="G492" s="125">
        <f t="shared" si="1966"/>
        <v>0.1975308642</v>
      </c>
      <c r="H492" s="125">
        <f t="shared" si="1966"/>
        <v>0.1732580038</v>
      </c>
      <c r="I492" s="125">
        <f t="shared" si="1966"/>
        <v>0.1519678253</v>
      </c>
      <c r="J492" s="125">
        <f t="shared" si="1966"/>
        <v>0.0877914952</v>
      </c>
      <c r="K492" s="125">
        <f t="shared" si="1966"/>
        <v>0.07700355723</v>
      </c>
      <c r="L492" s="125">
        <f t="shared" si="1966"/>
        <v>0.06754125571</v>
      </c>
      <c r="M492" s="125">
        <f t="shared" si="1966"/>
        <v>0.05924169462</v>
      </c>
      <c r="N492" s="126">
        <f t="shared" ref="N492:DI492" si="1967">OFFSET($D492,0,N$2)*OFFSET($D492,0,N$3)</f>
        <v>1</v>
      </c>
      <c r="O492" s="126">
        <f t="shared" si="1967"/>
        <v>0.4444444444</v>
      </c>
      <c r="P492" s="126">
        <f t="shared" si="1967"/>
        <v>0.3898305085</v>
      </c>
      <c r="Q492" s="126">
        <f t="shared" si="1967"/>
        <v>0.1975308642</v>
      </c>
      <c r="R492" s="126">
        <f t="shared" si="1967"/>
        <v>0.1732580038</v>
      </c>
      <c r="S492" s="126">
        <f t="shared" si="1967"/>
        <v>0.1519678253</v>
      </c>
      <c r="T492" s="126">
        <f t="shared" si="1967"/>
        <v>0.0877914952</v>
      </c>
      <c r="U492" s="126">
        <f t="shared" si="1967"/>
        <v>0.07700355723</v>
      </c>
      <c r="V492" s="126">
        <f t="shared" si="1967"/>
        <v>0.06754125571</v>
      </c>
      <c r="W492" s="126">
        <f t="shared" si="1967"/>
        <v>0.05924169462</v>
      </c>
      <c r="X492" s="126">
        <f t="shared" si="1967"/>
        <v>0.4444444444</v>
      </c>
      <c r="Y492" s="126">
        <f t="shared" si="1967"/>
        <v>0.1975308642</v>
      </c>
      <c r="Z492" s="126">
        <f t="shared" si="1967"/>
        <v>0.1732580038</v>
      </c>
      <c r="AA492" s="126">
        <f t="shared" si="1967"/>
        <v>0.0877914952</v>
      </c>
      <c r="AB492" s="126">
        <f t="shared" si="1967"/>
        <v>0.07700355723</v>
      </c>
      <c r="AC492" s="126">
        <f t="shared" si="1967"/>
        <v>0.06754125571</v>
      </c>
      <c r="AD492" s="126">
        <f t="shared" si="1967"/>
        <v>0.03901844231</v>
      </c>
      <c r="AE492" s="126">
        <f t="shared" si="1967"/>
        <v>0.03422380321</v>
      </c>
      <c r="AF492" s="126">
        <f t="shared" si="1967"/>
        <v>0.03001833587</v>
      </c>
      <c r="AG492" s="126">
        <f t="shared" si="1967"/>
        <v>0.02632964205</v>
      </c>
      <c r="AH492" s="126">
        <f t="shared" si="1967"/>
        <v>0.3898305085</v>
      </c>
      <c r="AI492" s="126">
        <f t="shared" si="1967"/>
        <v>0.1732580038</v>
      </c>
      <c r="AJ492" s="126">
        <f t="shared" si="1967"/>
        <v>0.1519678253</v>
      </c>
      <c r="AK492" s="126">
        <f t="shared" si="1967"/>
        <v>0.07700355723</v>
      </c>
      <c r="AL492" s="126">
        <f t="shared" si="1967"/>
        <v>0.06754125571</v>
      </c>
      <c r="AM492" s="126">
        <f t="shared" si="1967"/>
        <v>0.05924169462</v>
      </c>
      <c r="AN492" s="126">
        <f t="shared" si="1967"/>
        <v>0.03422380321</v>
      </c>
      <c r="AO492" s="126">
        <f t="shared" si="1967"/>
        <v>0.03001833587</v>
      </c>
      <c r="AP492" s="126">
        <f t="shared" si="1967"/>
        <v>0.02632964205</v>
      </c>
      <c r="AQ492" s="126">
        <f t="shared" si="1967"/>
        <v>0.02309421994</v>
      </c>
      <c r="AR492" s="126">
        <f t="shared" si="1967"/>
        <v>0.1975308642</v>
      </c>
      <c r="AS492" s="126">
        <f t="shared" si="1967"/>
        <v>0.0877914952</v>
      </c>
      <c r="AT492" s="126">
        <f t="shared" si="1967"/>
        <v>0.07700355723</v>
      </c>
      <c r="AU492" s="126">
        <f t="shared" si="1967"/>
        <v>0.03901844231</v>
      </c>
      <c r="AV492" s="126">
        <f t="shared" si="1967"/>
        <v>0.03422380321</v>
      </c>
      <c r="AW492" s="126">
        <f t="shared" si="1967"/>
        <v>0.03001833587</v>
      </c>
      <c r="AX492" s="126">
        <f t="shared" si="1967"/>
        <v>0.01734152992</v>
      </c>
      <c r="AY492" s="126">
        <f t="shared" si="1967"/>
        <v>0.01521057921</v>
      </c>
      <c r="AZ492" s="126">
        <f t="shared" si="1967"/>
        <v>0.01334148261</v>
      </c>
      <c r="BA492" s="126">
        <f t="shared" si="1967"/>
        <v>0.01170206314</v>
      </c>
      <c r="BB492" s="126">
        <f t="shared" si="1967"/>
        <v>0.1732580038</v>
      </c>
      <c r="BC492" s="126">
        <f t="shared" si="1967"/>
        <v>0.07700355723</v>
      </c>
      <c r="BD492" s="126">
        <f t="shared" si="1967"/>
        <v>0.06754125571</v>
      </c>
      <c r="BE492" s="126">
        <f t="shared" si="1967"/>
        <v>0.03422380321</v>
      </c>
      <c r="BF492" s="126">
        <f t="shared" si="1967"/>
        <v>0.03001833587</v>
      </c>
      <c r="BG492" s="126">
        <f t="shared" si="1967"/>
        <v>0.02632964205</v>
      </c>
      <c r="BH492" s="126">
        <f t="shared" si="1967"/>
        <v>0.01521057921</v>
      </c>
      <c r="BI492" s="126">
        <f t="shared" si="1967"/>
        <v>0.01334148261</v>
      </c>
      <c r="BJ492" s="126">
        <f t="shared" si="1967"/>
        <v>0.01170206314</v>
      </c>
      <c r="BK492" s="126">
        <f t="shared" si="1967"/>
        <v>0.01026409775</v>
      </c>
      <c r="BL492" s="126">
        <f t="shared" si="1967"/>
        <v>0.1519678253</v>
      </c>
      <c r="BM492" s="126">
        <f t="shared" si="1967"/>
        <v>0.06754125571</v>
      </c>
      <c r="BN492" s="126">
        <f t="shared" si="1967"/>
        <v>0.05924169462</v>
      </c>
      <c r="BO492" s="126">
        <f t="shared" si="1967"/>
        <v>0.03001833587</v>
      </c>
      <c r="BP492" s="126">
        <f t="shared" si="1967"/>
        <v>0.02632964205</v>
      </c>
      <c r="BQ492" s="126">
        <f t="shared" si="1967"/>
        <v>0.02309421994</v>
      </c>
      <c r="BR492" s="126">
        <f t="shared" si="1967"/>
        <v>0.01334148261</v>
      </c>
      <c r="BS492" s="126">
        <f t="shared" si="1967"/>
        <v>0.01170206314</v>
      </c>
      <c r="BT492" s="126">
        <f t="shared" si="1967"/>
        <v>0.01026409775</v>
      </c>
      <c r="BU492" s="126">
        <f t="shared" si="1967"/>
        <v>0.009002831501</v>
      </c>
      <c r="BV492" s="126">
        <f t="shared" si="1967"/>
        <v>0.0877914952</v>
      </c>
      <c r="BW492" s="126">
        <f t="shared" si="1967"/>
        <v>0.03901844231</v>
      </c>
      <c r="BX492" s="126">
        <f t="shared" si="1967"/>
        <v>0.03422380321</v>
      </c>
      <c r="BY492" s="126">
        <f t="shared" si="1967"/>
        <v>0.01734152992</v>
      </c>
      <c r="BZ492" s="126">
        <f t="shared" si="1967"/>
        <v>0.01521057921</v>
      </c>
      <c r="CA492" s="126">
        <f t="shared" si="1967"/>
        <v>0.01334148261</v>
      </c>
      <c r="CB492" s="126">
        <f t="shared" si="1967"/>
        <v>0.007707346629</v>
      </c>
      <c r="CC492" s="126">
        <f t="shared" si="1967"/>
        <v>0.006760257425</v>
      </c>
      <c r="CD492" s="126">
        <f t="shared" si="1967"/>
        <v>0.005929547826</v>
      </c>
      <c r="CE492" s="126">
        <f t="shared" si="1967"/>
        <v>0.005200916949</v>
      </c>
      <c r="CF492" s="126">
        <f t="shared" si="1967"/>
        <v>0.07700355723</v>
      </c>
      <c r="CG492" s="126">
        <f t="shared" si="1967"/>
        <v>0.03422380321</v>
      </c>
      <c r="CH492" s="126">
        <f t="shared" si="1967"/>
        <v>0.03001833587</v>
      </c>
      <c r="CI492" s="126">
        <f t="shared" si="1967"/>
        <v>0.01521057921</v>
      </c>
      <c r="CJ492" s="126">
        <f t="shared" si="1967"/>
        <v>0.01334148261</v>
      </c>
      <c r="CK492" s="126">
        <f t="shared" si="1967"/>
        <v>0.01170206314</v>
      </c>
      <c r="CL492" s="126">
        <f t="shared" si="1967"/>
        <v>0.006760257425</v>
      </c>
      <c r="CM492" s="126">
        <f t="shared" si="1967"/>
        <v>0.005929547826</v>
      </c>
      <c r="CN492" s="126">
        <f t="shared" si="1967"/>
        <v>0.005200916949</v>
      </c>
      <c r="CO492" s="126">
        <f t="shared" si="1967"/>
        <v>0.004561821222</v>
      </c>
      <c r="CP492" s="126">
        <f t="shared" si="1967"/>
        <v>0.06754125571</v>
      </c>
      <c r="CQ492" s="126">
        <f t="shared" si="1967"/>
        <v>0.03001833587</v>
      </c>
      <c r="CR492" s="126">
        <f t="shared" si="1967"/>
        <v>0.02632964205</v>
      </c>
      <c r="CS492" s="126">
        <f t="shared" si="1967"/>
        <v>0.01334148261</v>
      </c>
      <c r="CT492" s="126">
        <f t="shared" si="1967"/>
        <v>0.01170206314</v>
      </c>
      <c r="CU492" s="126">
        <f t="shared" si="1967"/>
        <v>0.01026409775</v>
      </c>
      <c r="CV492" s="126">
        <f t="shared" si="1967"/>
        <v>0.005929547826</v>
      </c>
      <c r="CW492" s="126">
        <f t="shared" si="1967"/>
        <v>0.005200916949</v>
      </c>
      <c r="CX492" s="126">
        <f t="shared" si="1967"/>
        <v>0.004561821222</v>
      </c>
      <c r="CY492" s="126">
        <f t="shared" si="1967"/>
        <v>0.004001258445</v>
      </c>
      <c r="CZ492" s="126">
        <f t="shared" si="1967"/>
        <v>0.05924169462</v>
      </c>
      <c r="DA492" s="126">
        <f t="shared" si="1967"/>
        <v>0.02632964205</v>
      </c>
      <c r="DB492" s="126">
        <f t="shared" si="1967"/>
        <v>0.02309421994</v>
      </c>
      <c r="DC492" s="126">
        <f t="shared" si="1967"/>
        <v>0.01170206314</v>
      </c>
      <c r="DD492" s="126">
        <f t="shared" si="1967"/>
        <v>0.01026409775</v>
      </c>
      <c r="DE492" s="126">
        <f t="shared" si="1967"/>
        <v>0.009002831501</v>
      </c>
      <c r="DF492" s="126">
        <f t="shared" si="1967"/>
        <v>0.005200916949</v>
      </c>
      <c r="DG492" s="126">
        <f t="shared" si="1967"/>
        <v>0.004561821222</v>
      </c>
      <c r="DH492" s="126">
        <f t="shared" si="1967"/>
        <v>0.004001258445</v>
      </c>
      <c r="DI492" s="126">
        <f t="shared" si="1967"/>
        <v>0.003509578382</v>
      </c>
      <c r="DJ492" s="126">
        <f t="shared" ref="DJ492:DS492" si="1968">$A492*OFFSET($D492,0,DJ$3)</f>
        <v>0.4094202899</v>
      </c>
      <c r="DK492" s="126">
        <f t="shared" si="1968"/>
        <v>0.1819645733</v>
      </c>
      <c r="DL492" s="126">
        <f t="shared" si="1968"/>
        <v>0.1596045198</v>
      </c>
      <c r="DM492" s="126">
        <f t="shared" si="1968"/>
        <v>0.08087314368</v>
      </c>
      <c r="DN492" s="126">
        <f t="shared" si="1968"/>
        <v>0.07093534212</v>
      </c>
      <c r="DO492" s="126">
        <f t="shared" si="1968"/>
        <v>0.0622187111</v>
      </c>
      <c r="DP492" s="126">
        <f t="shared" si="1968"/>
        <v>0.03594361941</v>
      </c>
      <c r="DQ492" s="126">
        <f t="shared" si="1968"/>
        <v>0.03152681872</v>
      </c>
      <c r="DR492" s="126">
        <f t="shared" si="1968"/>
        <v>0.02765276049</v>
      </c>
      <c r="DS492" s="126">
        <f t="shared" si="1968"/>
        <v>0.02425475178</v>
      </c>
      <c r="DT492" s="126"/>
      <c r="DU492" s="126"/>
      <c r="DV492" s="126"/>
      <c r="DW492" s="126"/>
      <c r="DX492" s="126"/>
      <c r="DY492" s="126"/>
      <c r="DZ492" s="126"/>
      <c r="EA492" s="126"/>
      <c r="EB492" s="126"/>
      <c r="EC492" s="126"/>
      <c r="ED492" s="126"/>
      <c r="EE492" s="126"/>
      <c r="EF492" s="125">
        <f t="shared" ref="EF492:EO492" si="1969">D492*EF$3</f>
        <v>-0.002271078519</v>
      </c>
      <c r="EG492" s="125">
        <f t="shared" si="1969"/>
        <v>0.1968754539</v>
      </c>
      <c r="EH492" s="125">
        <f t="shared" si="1969"/>
        <v>0.2240725043</v>
      </c>
      <c r="EI492" s="125">
        <f t="shared" si="1969"/>
        <v>-0.07048051841</v>
      </c>
      <c r="EJ492" s="125">
        <f t="shared" si="1969"/>
        <v>0.09264691145</v>
      </c>
      <c r="EK492" s="125">
        <f t="shared" si="1969"/>
        <v>-0.03408494514</v>
      </c>
      <c r="EL492" s="125">
        <f t="shared" si="1969"/>
        <v>0.02995414659</v>
      </c>
      <c r="EM492" s="125">
        <f t="shared" si="1969"/>
        <v>-0.02341348036</v>
      </c>
      <c r="EN492" s="125">
        <f t="shared" si="1969"/>
        <v>-0.02293361489</v>
      </c>
      <c r="EO492" s="125">
        <f t="shared" si="1969"/>
        <v>0.02052003913</v>
      </c>
      <c r="EP492" s="127">
        <f t="shared" si="17"/>
        <v>0.4108854181</v>
      </c>
      <c r="EQ492" s="127">
        <v>-0.01993983432938118</v>
      </c>
      <c r="ER492" s="127">
        <f t="shared" si="18"/>
        <v>0.4094202899</v>
      </c>
      <c r="ES492" s="127">
        <f t="shared" si="19"/>
        <v>0.000002146600669</v>
      </c>
      <c r="ET492" s="127">
        <f t="shared" si="20"/>
        <v>0.0005722537377</v>
      </c>
    </row>
    <row r="493">
      <c r="A493" s="123">
        <f>'Yield Tabulations'!Z494</f>
        <v>0.4055158325</v>
      </c>
      <c r="B493" s="124">
        <f>'Yield Tabulations'!V494</f>
        <v>0.4389067524</v>
      </c>
      <c r="C493" s="124">
        <f>'Yield Tabulations'!W494</f>
        <v>0.3473389356</v>
      </c>
      <c r="D493" s="125">
        <f t="shared" si="11"/>
        <v>1</v>
      </c>
      <c r="E493" s="125">
        <f t="shared" ref="E493:M493" si="1970">POWER($B493,E$1)*POWER($C493,E$2)</f>
        <v>0.3473389356</v>
      </c>
      <c r="F493" s="125">
        <f t="shared" si="1970"/>
        <v>0.4389067524</v>
      </c>
      <c r="G493" s="125">
        <f t="shared" si="1970"/>
        <v>0.1206443362</v>
      </c>
      <c r="H493" s="125">
        <f t="shared" si="1970"/>
        <v>0.1524494042</v>
      </c>
      <c r="I493" s="125">
        <f t="shared" si="1970"/>
        <v>0.1926391373</v>
      </c>
      <c r="J493" s="125">
        <f t="shared" si="1970"/>
        <v>0.04190447531</v>
      </c>
      <c r="K493" s="125">
        <f t="shared" si="1970"/>
        <v>0.05295161378</v>
      </c>
      <c r="L493" s="125">
        <f t="shared" si="1970"/>
        <v>0.0669110729</v>
      </c>
      <c r="M493" s="125">
        <f t="shared" si="1970"/>
        <v>0.08455061815</v>
      </c>
      <c r="N493" s="126">
        <f t="shared" ref="N493:DI493" si="1971">OFFSET($D493,0,N$2)*OFFSET($D493,0,N$3)</f>
        <v>1</v>
      </c>
      <c r="O493" s="126">
        <f t="shared" si="1971"/>
        <v>0.3473389356</v>
      </c>
      <c r="P493" s="126">
        <f t="shared" si="1971"/>
        <v>0.4389067524</v>
      </c>
      <c r="Q493" s="126">
        <f t="shared" si="1971"/>
        <v>0.1206443362</v>
      </c>
      <c r="R493" s="126">
        <f t="shared" si="1971"/>
        <v>0.1524494042</v>
      </c>
      <c r="S493" s="126">
        <f t="shared" si="1971"/>
        <v>0.1926391373</v>
      </c>
      <c r="T493" s="126">
        <f t="shared" si="1971"/>
        <v>0.04190447531</v>
      </c>
      <c r="U493" s="126">
        <f t="shared" si="1971"/>
        <v>0.05295161378</v>
      </c>
      <c r="V493" s="126">
        <f t="shared" si="1971"/>
        <v>0.0669110729</v>
      </c>
      <c r="W493" s="126">
        <f t="shared" si="1971"/>
        <v>0.08455061815</v>
      </c>
      <c r="X493" s="126">
        <f t="shared" si="1971"/>
        <v>0.3473389356</v>
      </c>
      <c r="Y493" s="126">
        <f t="shared" si="1971"/>
        <v>0.1206443362</v>
      </c>
      <c r="Z493" s="126">
        <f t="shared" si="1971"/>
        <v>0.1524494042</v>
      </c>
      <c r="AA493" s="126">
        <f t="shared" si="1971"/>
        <v>0.04190447531</v>
      </c>
      <c r="AB493" s="126">
        <f t="shared" si="1971"/>
        <v>0.05295161378</v>
      </c>
      <c r="AC493" s="126">
        <f t="shared" si="1971"/>
        <v>0.0669110729</v>
      </c>
      <c r="AD493" s="126">
        <f t="shared" si="1971"/>
        <v>0.01455505585</v>
      </c>
      <c r="AE493" s="126">
        <f t="shared" si="1971"/>
        <v>0.01839215717</v>
      </c>
      <c r="AF493" s="126">
        <f t="shared" si="1971"/>
        <v>0.02324082084</v>
      </c>
      <c r="AG493" s="126">
        <f t="shared" si="1971"/>
        <v>0.02936772171</v>
      </c>
      <c r="AH493" s="126">
        <f t="shared" si="1971"/>
        <v>0.4389067524</v>
      </c>
      <c r="AI493" s="126">
        <f t="shared" si="1971"/>
        <v>0.1524494042</v>
      </c>
      <c r="AJ493" s="126">
        <f t="shared" si="1971"/>
        <v>0.1926391373</v>
      </c>
      <c r="AK493" s="126">
        <f t="shared" si="1971"/>
        <v>0.05295161378</v>
      </c>
      <c r="AL493" s="126">
        <f t="shared" si="1971"/>
        <v>0.0669110729</v>
      </c>
      <c r="AM493" s="126">
        <f t="shared" si="1971"/>
        <v>0.08455061815</v>
      </c>
      <c r="AN493" s="126">
        <f t="shared" si="1971"/>
        <v>0.01839215717</v>
      </c>
      <c r="AO493" s="126">
        <f t="shared" si="1971"/>
        <v>0.02324082084</v>
      </c>
      <c r="AP493" s="126">
        <f t="shared" si="1971"/>
        <v>0.02936772171</v>
      </c>
      <c r="AQ493" s="126">
        <f t="shared" si="1971"/>
        <v>0.03710983722</v>
      </c>
      <c r="AR493" s="126">
        <f t="shared" si="1971"/>
        <v>0.1206443362</v>
      </c>
      <c r="AS493" s="126">
        <f t="shared" si="1971"/>
        <v>0.04190447531</v>
      </c>
      <c r="AT493" s="126">
        <f t="shared" si="1971"/>
        <v>0.05295161378</v>
      </c>
      <c r="AU493" s="126">
        <f t="shared" si="1971"/>
        <v>0.01455505585</v>
      </c>
      <c r="AV493" s="126">
        <f t="shared" si="1971"/>
        <v>0.01839215717</v>
      </c>
      <c r="AW493" s="126">
        <f t="shared" si="1971"/>
        <v>0.02324082084</v>
      </c>
      <c r="AX493" s="126">
        <f t="shared" si="1971"/>
        <v>0.005055537606</v>
      </c>
      <c r="AY493" s="126">
        <f t="shared" si="1971"/>
        <v>0.006388312294</v>
      </c>
      <c r="AZ493" s="126">
        <f t="shared" si="1971"/>
        <v>0.008072441973</v>
      </c>
      <c r="BA493" s="126">
        <f t="shared" si="1971"/>
        <v>0.0102005532</v>
      </c>
      <c r="BB493" s="126">
        <f t="shared" si="1971"/>
        <v>0.1524494042</v>
      </c>
      <c r="BC493" s="126">
        <f t="shared" si="1971"/>
        <v>0.05295161378</v>
      </c>
      <c r="BD493" s="126">
        <f t="shared" si="1971"/>
        <v>0.0669110729</v>
      </c>
      <c r="BE493" s="126">
        <f t="shared" si="1971"/>
        <v>0.01839215717</v>
      </c>
      <c r="BF493" s="126">
        <f t="shared" si="1971"/>
        <v>0.02324082084</v>
      </c>
      <c r="BG493" s="126">
        <f t="shared" si="1971"/>
        <v>0.02936772171</v>
      </c>
      <c r="BH493" s="126">
        <f t="shared" si="1971"/>
        <v>0.006388312294</v>
      </c>
      <c r="BI493" s="126">
        <f t="shared" si="1971"/>
        <v>0.008072441973</v>
      </c>
      <c r="BJ493" s="126">
        <f t="shared" si="1971"/>
        <v>0.0102005532</v>
      </c>
      <c r="BK493" s="126">
        <f t="shared" si="1971"/>
        <v>0.01288969136</v>
      </c>
      <c r="BL493" s="126">
        <f t="shared" si="1971"/>
        <v>0.1926391373</v>
      </c>
      <c r="BM493" s="126">
        <f t="shared" si="1971"/>
        <v>0.0669110729</v>
      </c>
      <c r="BN493" s="126">
        <f t="shared" si="1971"/>
        <v>0.08455061815</v>
      </c>
      <c r="BO493" s="126">
        <f t="shared" si="1971"/>
        <v>0.02324082084</v>
      </c>
      <c r="BP493" s="126">
        <f t="shared" si="1971"/>
        <v>0.02936772171</v>
      </c>
      <c r="BQ493" s="126">
        <f t="shared" si="1971"/>
        <v>0.03710983722</v>
      </c>
      <c r="BR493" s="126">
        <f t="shared" si="1971"/>
        <v>0.008072441973</v>
      </c>
      <c r="BS493" s="126">
        <f t="shared" si="1971"/>
        <v>0.0102005532</v>
      </c>
      <c r="BT493" s="126">
        <f t="shared" si="1971"/>
        <v>0.01288969136</v>
      </c>
      <c r="BU493" s="126">
        <f t="shared" si="1971"/>
        <v>0.01628775814</v>
      </c>
      <c r="BV493" s="126">
        <f t="shared" si="1971"/>
        <v>0.04190447531</v>
      </c>
      <c r="BW493" s="126">
        <f t="shared" si="1971"/>
        <v>0.01455505585</v>
      </c>
      <c r="BX493" s="126">
        <f t="shared" si="1971"/>
        <v>0.01839215717</v>
      </c>
      <c r="BY493" s="126">
        <f t="shared" si="1971"/>
        <v>0.005055537606</v>
      </c>
      <c r="BZ493" s="126">
        <f t="shared" si="1971"/>
        <v>0.006388312294</v>
      </c>
      <c r="CA493" s="126">
        <f t="shared" si="1971"/>
        <v>0.008072441973</v>
      </c>
      <c r="CB493" s="126">
        <f t="shared" si="1971"/>
        <v>0.001755985051</v>
      </c>
      <c r="CC493" s="126">
        <f t="shared" si="1971"/>
        <v>0.002218909592</v>
      </c>
      <c r="CD493" s="126">
        <f t="shared" si="1971"/>
        <v>0.002803873402</v>
      </c>
      <c r="CE493" s="126">
        <f t="shared" si="1971"/>
        <v>0.00354304929</v>
      </c>
      <c r="CF493" s="126">
        <f t="shared" si="1971"/>
        <v>0.05295161378</v>
      </c>
      <c r="CG493" s="126">
        <f t="shared" si="1971"/>
        <v>0.01839215717</v>
      </c>
      <c r="CH493" s="126">
        <f t="shared" si="1971"/>
        <v>0.02324082084</v>
      </c>
      <c r="CI493" s="126">
        <f t="shared" si="1971"/>
        <v>0.006388312294</v>
      </c>
      <c r="CJ493" s="126">
        <f t="shared" si="1971"/>
        <v>0.008072441973</v>
      </c>
      <c r="CK493" s="126">
        <f t="shared" si="1971"/>
        <v>0.0102005532</v>
      </c>
      <c r="CL493" s="126">
        <f t="shared" si="1971"/>
        <v>0.002218909592</v>
      </c>
      <c r="CM493" s="126">
        <f t="shared" si="1971"/>
        <v>0.002803873402</v>
      </c>
      <c r="CN493" s="126">
        <f t="shared" si="1971"/>
        <v>0.00354304929</v>
      </c>
      <c r="CO493" s="126">
        <f t="shared" si="1971"/>
        <v>0.004477091677</v>
      </c>
      <c r="CP493" s="126">
        <f t="shared" si="1971"/>
        <v>0.0669110729</v>
      </c>
      <c r="CQ493" s="126">
        <f t="shared" si="1971"/>
        <v>0.02324082084</v>
      </c>
      <c r="CR493" s="126">
        <f t="shared" si="1971"/>
        <v>0.02936772171</v>
      </c>
      <c r="CS493" s="126">
        <f t="shared" si="1971"/>
        <v>0.008072441973</v>
      </c>
      <c r="CT493" s="126">
        <f t="shared" si="1971"/>
        <v>0.0102005532</v>
      </c>
      <c r="CU493" s="126">
        <f t="shared" si="1971"/>
        <v>0.01288969136</v>
      </c>
      <c r="CV493" s="126">
        <f t="shared" si="1971"/>
        <v>0.002803873402</v>
      </c>
      <c r="CW493" s="126">
        <f t="shared" si="1971"/>
        <v>0.00354304929</v>
      </c>
      <c r="CX493" s="126">
        <f t="shared" si="1971"/>
        <v>0.004477091677</v>
      </c>
      <c r="CY493" s="126">
        <f t="shared" si="1971"/>
        <v>0.005657372575</v>
      </c>
      <c r="CZ493" s="126">
        <f t="shared" si="1971"/>
        <v>0.08455061815</v>
      </c>
      <c r="DA493" s="126">
        <f t="shared" si="1971"/>
        <v>0.02936772171</v>
      </c>
      <c r="DB493" s="126">
        <f t="shared" si="1971"/>
        <v>0.03710983722</v>
      </c>
      <c r="DC493" s="126">
        <f t="shared" si="1971"/>
        <v>0.0102005532</v>
      </c>
      <c r="DD493" s="126">
        <f t="shared" si="1971"/>
        <v>0.01288969136</v>
      </c>
      <c r="DE493" s="126">
        <f t="shared" si="1971"/>
        <v>0.01628775814</v>
      </c>
      <c r="DF493" s="126">
        <f t="shared" si="1971"/>
        <v>0.00354304929</v>
      </c>
      <c r="DG493" s="126">
        <f t="shared" si="1971"/>
        <v>0.004477091677</v>
      </c>
      <c r="DH493" s="126">
        <f t="shared" si="1971"/>
        <v>0.005657372575</v>
      </c>
      <c r="DI493" s="126">
        <f t="shared" si="1971"/>
        <v>0.007148807029</v>
      </c>
      <c r="DJ493" s="126">
        <f t="shared" ref="DJ493:DS493" si="1972">$A493*OFFSET($D493,0,DJ$3)</f>
        <v>0.4055158325</v>
      </c>
      <c r="DK493" s="126">
        <f t="shared" si="1972"/>
        <v>0.1408514376</v>
      </c>
      <c r="DL493" s="126">
        <f t="shared" si="1972"/>
        <v>0.1779836371</v>
      </c>
      <c r="DM493" s="126">
        <f t="shared" si="1972"/>
        <v>0.04892318841</v>
      </c>
      <c r="DN493" s="126">
        <f t="shared" si="1972"/>
        <v>0.06182064706</v>
      </c>
      <c r="DO493" s="126">
        <f t="shared" si="1972"/>
        <v>0.07811822014</v>
      </c>
      <c r="DP493" s="126">
        <f t="shared" si="1972"/>
        <v>0.01699292819</v>
      </c>
      <c r="DQ493" s="126">
        <f t="shared" si="1972"/>
        <v>0.02147271774</v>
      </c>
      <c r="DR493" s="126">
        <f t="shared" si="1972"/>
        <v>0.02713349943</v>
      </c>
      <c r="DS493" s="126">
        <f t="shared" si="1972"/>
        <v>0.0342866143</v>
      </c>
      <c r="DT493" s="126"/>
      <c r="DU493" s="126"/>
      <c r="DV493" s="126"/>
      <c r="DW493" s="126"/>
      <c r="DX493" s="126"/>
      <c r="DY493" s="126"/>
      <c r="DZ493" s="126"/>
      <c r="EA493" s="126"/>
      <c r="EB493" s="126"/>
      <c r="EC493" s="126"/>
      <c r="ED493" s="126"/>
      <c r="EE493" s="126"/>
      <c r="EF493" s="125">
        <f t="shared" ref="EF493:EO493" si="1973">D493*EF$3</f>
        <v>-0.002271078519</v>
      </c>
      <c r="EG493" s="125">
        <f t="shared" si="1973"/>
        <v>0.1538606489</v>
      </c>
      <c r="EH493" s="125">
        <f t="shared" si="1973"/>
        <v>0.2522812684</v>
      </c>
      <c r="EI493" s="125">
        <f t="shared" si="1973"/>
        <v>-0.04304681899</v>
      </c>
      <c r="EJ493" s="125">
        <f t="shared" si="1973"/>
        <v>0.08151984985</v>
      </c>
      <c r="EK493" s="125">
        <f t="shared" si="1973"/>
        <v>-0.04320713554</v>
      </c>
      <c r="EL493" s="125">
        <f t="shared" si="1973"/>
        <v>0.01429765826</v>
      </c>
      <c r="EM493" s="125">
        <f t="shared" si="1973"/>
        <v>-0.01610031554</v>
      </c>
      <c r="EN493" s="125">
        <f t="shared" si="1973"/>
        <v>-0.0227196365</v>
      </c>
      <c r="EO493" s="125">
        <f t="shared" si="1973"/>
        <v>0.02928650175</v>
      </c>
      <c r="EP493" s="127">
        <f t="shared" si="17"/>
        <v>0.4039009421</v>
      </c>
      <c r="EQ493" s="127">
        <v>-0.01993983432938118</v>
      </c>
      <c r="ER493" s="127">
        <f t="shared" si="18"/>
        <v>0.4055158325</v>
      </c>
      <c r="ES493" s="127">
        <f t="shared" si="19"/>
        <v>0.000002607871001</v>
      </c>
      <c r="ET493" s="127">
        <f t="shared" si="20"/>
        <v>0.0007743020214</v>
      </c>
    </row>
    <row r="494">
      <c r="A494" s="123">
        <f>'Yield Tabulations'!Z495</f>
        <v>0.5199306759</v>
      </c>
      <c r="B494" s="124">
        <f>'Yield Tabulations'!V495</f>
        <v>0.5267379679</v>
      </c>
      <c r="C494" s="124">
        <f>'Yield Tabulations'!W495</f>
        <v>0.5073891626</v>
      </c>
      <c r="D494" s="125">
        <f t="shared" si="11"/>
        <v>1</v>
      </c>
      <c r="E494" s="125">
        <f t="shared" ref="E494:M494" si="1974">POWER($B494,E$1)*POWER($C494,E$2)</f>
        <v>0.5073891626</v>
      </c>
      <c r="F494" s="125">
        <f t="shared" si="1974"/>
        <v>0.5267379679</v>
      </c>
      <c r="G494" s="125">
        <f t="shared" si="1974"/>
        <v>0.2574437623</v>
      </c>
      <c r="H494" s="125">
        <f t="shared" si="1974"/>
        <v>0.2672611364</v>
      </c>
      <c r="I494" s="125">
        <f t="shared" si="1974"/>
        <v>0.2774528868</v>
      </c>
      <c r="J494" s="125">
        <f t="shared" si="1974"/>
        <v>0.130624175</v>
      </c>
      <c r="K494" s="125">
        <f t="shared" si="1974"/>
        <v>0.1356054042</v>
      </c>
      <c r="L494" s="125">
        <f t="shared" si="1974"/>
        <v>0.1407765879</v>
      </c>
      <c r="M494" s="125">
        <f t="shared" si="1974"/>
        <v>0.1461449698</v>
      </c>
      <c r="N494" s="126">
        <f t="shared" ref="N494:DI494" si="1975">OFFSET($D494,0,N$2)*OFFSET($D494,0,N$3)</f>
        <v>1</v>
      </c>
      <c r="O494" s="126">
        <f t="shared" si="1975"/>
        <v>0.5073891626</v>
      </c>
      <c r="P494" s="126">
        <f t="shared" si="1975"/>
        <v>0.5267379679</v>
      </c>
      <c r="Q494" s="126">
        <f t="shared" si="1975"/>
        <v>0.2574437623</v>
      </c>
      <c r="R494" s="126">
        <f t="shared" si="1975"/>
        <v>0.2672611364</v>
      </c>
      <c r="S494" s="126">
        <f t="shared" si="1975"/>
        <v>0.2774528868</v>
      </c>
      <c r="T494" s="126">
        <f t="shared" si="1975"/>
        <v>0.130624175</v>
      </c>
      <c r="U494" s="126">
        <f t="shared" si="1975"/>
        <v>0.1356054042</v>
      </c>
      <c r="V494" s="126">
        <f t="shared" si="1975"/>
        <v>0.1407765879</v>
      </c>
      <c r="W494" s="126">
        <f t="shared" si="1975"/>
        <v>0.1461449698</v>
      </c>
      <c r="X494" s="126">
        <f t="shared" si="1975"/>
        <v>0.5073891626</v>
      </c>
      <c r="Y494" s="126">
        <f t="shared" si="1975"/>
        <v>0.2574437623</v>
      </c>
      <c r="Z494" s="126">
        <f t="shared" si="1975"/>
        <v>0.2672611364</v>
      </c>
      <c r="AA494" s="126">
        <f t="shared" si="1975"/>
        <v>0.130624175</v>
      </c>
      <c r="AB494" s="126">
        <f t="shared" si="1975"/>
        <v>0.1356054042</v>
      </c>
      <c r="AC494" s="126">
        <f t="shared" si="1975"/>
        <v>0.1407765879</v>
      </c>
      <c r="AD494" s="126">
        <f t="shared" si="1975"/>
        <v>0.06627729074</v>
      </c>
      <c r="AE494" s="126">
        <f t="shared" si="1975"/>
        <v>0.06880471247</v>
      </c>
      <c r="AF494" s="126">
        <f t="shared" si="1975"/>
        <v>0.07142851505</v>
      </c>
      <c r="AG494" s="126">
        <f t="shared" si="1975"/>
        <v>0.07415237384</v>
      </c>
      <c r="AH494" s="126">
        <f t="shared" si="1975"/>
        <v>0.5267379679</v>
      </c>
      <c r="AI494" s="126">
        <f t="shared" si="1975"/>
        <v>0.2672611364</v>
      </c>
      <c r="AJ494" s="126">
        <f t="shared" si="1975"/>
        <v>0.2774528868</v>
      </c>
      <c r="AK494" s="126">
        <f t="shared" si="1975"/>
        <v>0.1356054042</v>
      </c>
      <c r="AL494" s="126">
        <f t="shared" si="1975"/>
        <v>0.1407765879</v>
      </c>
      <c r="AM494" s="126">
        <f t="shared" si="1975"/>
        <v>0.1461449698</v>
      </c>
      <c r="AN494" s="126">
        <f t="shared" si="1975"/>
        <v>0.06880471247</v>
      </c>
      <c r="AO494" s="126">
        <f t="shared" si="1975"/>
        <v>0.07142851505</v>
      </c>
      <c r="AP494" s="126">
        <f t="shared" si="1975"/>
        <v>0.07415237384</v>
      </c>
      <c r="AQ494" s="126">
        <f t="shared" si="1975"/>
        <v>0.07698010442</v>
      </c>
      <c r="AR494" s="126">
        <f t="shared" si="1975"/>
        <v>0.2574437623</v>
      </c>
      <c r="AS494" s="126">
        <f t="shared" si="1975"/>
        <v>0.130624175</v>
      </c>
      <c r="AT494" s="126">
        <f t="shared" si="1975"/>
        <v>0.1356054042</v>
      </c>
      <c r="AU494" s="126">
        <f t="shared" si="1975"/>
        <v>0.06627729074</v>
      </c>
      <c r="AV494" s="126">
        <f t="shared" si="1975"/>
        <v>0.06880471247</v>
      </c>
      <c r="AW494" s="126">
        <f t="shared" si="1975"/>
        <v>0.07142851505</v>
      </c>
      <c r="AX494" s="126">
        <f t="shared" si="1975"/>
        <v>0.03362837905</v>
      </c>
      <c r="AY494" s="126">
        <f t="shared" si="1975"/>
        <v>0.03491076544</v>
      </c>
      <c r="AZ494" s="126">
        <f t="shared" si="1975"/>
        <v>0.03624205443</v>
      </c>
      <c r="BA494" s="126">
        <f t="shared" si="1975"/>
        <v>0.03762411087</v>
      </c>
      <c r="BB494" s="126">
        <f t="shared" si="1975"/>
        <v>0.2672611364</v>
      </c>
      <c r="BC494" s="126">
        <f t="shared" si="1975"/>
        <v>0.1356054042</v>
      </c>
      <c r="BD494" s="126">
        <f t="shared" si="1975"/>
        <v>0.1407765879</v>
      </c>
      <c r="BE494" s="126">
        <f t="shared" si="1975"/>
        <v>0.06880471247</v>
      </c>
      <c r="BF494" s="126">
        <f t="shared" si="1975"/>
        <v>0.07142851505</v>
      </c>
      <c r="BG494" s="126">
        <f t="shared" si="1975"/>
        <v>0.07415237384</v>
      </c>
      <c r="BH494" s="126">
        <f t="shared" si="1975"/>
        <v>0.03491076544</v>
      </c>
      <c r="BI494" s="126">
        <f t="shared" si="1975"/>
        <v>0.03624205443</v>
      </c>
      <c r="BJ494" s="126">
        <f t="shared" si="1975"/>
        <v>0.03762411087</v>
      </c>
      <c r="BK494" s="126">
        <f t="shared" si="1975"/>
        <v>0.03905887071</v>
      </c>
      <c r="BL494" s="126">
        <f t="shared" si="1975"/>
        <v>0.2774528868</v>
      </c>
      <c r="BM494" s="126">
        <f t="shared" si="1975"/>
        <v>0.1407765879</v>
      </c>
      <c r="BN494" s="126">
        <f t="shared" si="1975"/>
        <v>0.1461449698</v>
      </c>
      <c r="BO494" s="126">
        <f t="shared" si="1975"/>
        <v>0.07142851505</v>
      </c>
      <c r="BP494" s="126">
        <f t="shared" si="1975"/>
        <v>0.07415237384</v>
      </c>
      <c r="BQ494" s="126">
        <f t="shared" si="1975"/>
        <v>0.07698010442</v>
      </c>
      <c r="BR494" s="126">
        <f t="shared" si="1975"/>
        <v>0.03624205443</v>
      </c>
      <c r="BS494" s="126">
        <f t="shared" si="1975"/>
        <v>0.03762411087</v>
      </c>
      <c r="BT494" s="126">
        <f t="shared" si="1975"/>
        <v>0.03905887071</v>
      </c>
      <c r="BU494" s="126">
        <f t="shared" si="1975"/>
        <v>0.04054834377</v>
      </c>
      <c r="BV494" s="126">
        <f t="shared" si="1975"/>
        <v>0.130624175</v>
      </c>
      <c r="BW494" s="126">
        <f t="shared" si="1975"/>
        <v>0.06627729074</v>
      </c>
      <c r="BX494" s="126">
        <f t="shared" si="1975"/>
        <v>0.06880471247</v>
      </c>
      <c r="BY494" s="126">
        <f t="shared" si="1975"/>
        <v>0.03362837905</v>
      </c>
      <c r="BZ494" s="126">
        <f t="shared" si="1975"/>
        <v>0.03491076544</v>
      </c>
      <c r="CA494" s="126">
        <f t="shared" si="1975"/>
        <v>0.03624205443</v>
      </c>
      <c r="CB494" s="126">
        <f t="shared" si="1975"/>
        <v>0.01706267508</v>
      </c>
      <c r="CC494" s="126">
        <f t="shared" si="1975"/>
        <v>0.01771334404</v>
      </c>
      <c r="CD494" s="126">
        <f t="shared" si="1975"/>
        <v>0.01838882565</v>
      </c>
      <c r="CE494" s="126">
        <f t="shared" si="1975"/>
        <v>0.0190900661</v>
      </c>
      <c r="CF494" s="126">
        <f t="shared" si="1975"/>
        <v>0.1356054042</v>
      </c>
      <c r="CG494" s="126">
        <f t="shared" si="1975"/>
        <v>0.06880471247</v>
      </c>
      <c r="CH494" s="126">
        <f t="shared" si="1975"/>
        <v>0.07142851505</v>
      </c>
      <c r="CI494" s="126">
        <f t="shared" si="1975"/>
        <v>0.03491076544</v>
      </c>
      <c r="CJ494" s="126">
        <f t="shared" si="1975"/>
        <v>0.03624205443</v>
      </c>
      <c r="CK494" s="126">
        <f t="shared" si="1975"/>
        <v>0.03762411087</v>
      </c>
      <c r="CL494" s="126">
        <f t="shared" si="1975"/>
        <v>0.01771334404</v>
      </c>
      <c r="CM494" s="126">
        <f t="shared" si="1975"/>
        <v>0.01838882565</v>
      </c>
      <c r="CN494" s="126">
        <f t="shared" si="1975"/>
        <v>0.0190900661</v>
      </c>
      <c r="CO494" s="126">
        <f t="shared" si="1975"/>
        <v>0.0198180477</v>
      </c>
      <c r="CP494" s="126">
        <f t="shared" si="1975"/>
        <v>0.1407765879</v>
      </c>
      <c r="CQ494" s="126">
        <f t="shared" si="1975"/>
        <v>0.07142851505</v>
      </c>
      <c r="CR494" s="126">
        <f t="shared" si="1975"/>
        <v>0.07415237384</v>
      </c>
      <c r="CS494" s="126">
        <f t="shared" si="1975"/>
        <v>0.03624205443</v>
      </c>
      <c r="CT494" s="126">
        <f t="shared" si="1975"/>
        <v>0.03762411087</v>
      </c>
      <c r="CU494" s="126">
        <f t="shared" si="1975"/>
        <v>0.03905887071</v>
      </c>
      <c r="CV494" s="126">
        <f t="shared" si="1975"/>
        <v>0.01838882565</v>
      </c>
      <c r="CW494" s="126">
        <f t="shared" si="1975"/>
        <v>0.0190900661</v>
      </c>
      <c r="CX494" s="126">
        <f t="shared" si="1975"/>
        <v>0.0198180477</v>
      </c>
      <c r="CY494" s="126">
        <f t="shared" si="1975"/>
        <v>0.02057379019</v>
      </c>
      <c r="CZ494" s="126">
        <f t="shared" si="1975"/>
        <v>0.1461449698</v>
      </c>
      <c r="DA494" s="126">
        <f t="shared" si="1975"/>
        <v>0.07415237384</v>
      </c>
      <c r="DB494" s="126">
        <f t="shared" si="1975"/>
        <v>0.07698010442</v>
      </c>
      <c r="DC494" s="126">
        <f t="shared" si="1975"/>
        <v>0.03762411087</v>
      </c>
      <c r="DD494" s="126">
        <f t="shared" si="1975"/>
        <v>0.03905887071</v>
      </c>
      <c r="DE494" s="126">
        <f t="shared" si="1975"/>
        <v>0.04054834377</v>
      </c>
      <c r="DF494" s="126">
        <f t="shared" si="1975"/>
        <v>0.0190900661</v>
      </c>
      <c r="DG494" s="126">
        <f t="shared" si="1975"/>
        <v>0.0198180477</v>
      </c>
      <c r="DH494" s="126">
        <f t="shared" si="1975"/>
        <v>0.02057379019</v>
      </c>
      <c r="DI494" s="126">
        <f t="shared" si="1975"/>
        <v>0.0213583522</v>
      </c>
      <c r="DJ494" s="126">
        <f t="shared" ref="DJ494:DS494" si="1976">$A494*OFFSET($D494,0,DJ$3)</f>
        <v>0.5199306759</v>
      </c>
      <c r="DK494" s="126">
        <f t="shared" si="1976"/>
        <v>0.2638071902</v>
      </c>
      <c r="DL494" s="126">
        <f t="shared" si="1976"/>
        <v>0.2738672277</v>
      </c>
      <c r="DM494" s="126">
        <f t="shared" si="1976"/>
        <v>0.1338529093</v>
      </c>
      <c r="DN494" s="126">
        <f t="shared" si="1976"/>
        <v>0.1389572633</v>
      </c>
      <c r="DO494" s="126">
        <f t="shared" si="1976"/>
        <v>0.144256267</v>
      </c>
      <c r="DP494" s="126">
        <f t="shared" si="1976"/>
        <v>0.06791551557</v>
      </c>
      <c r="DQ494" s="126">
        <f t="shared" si="1976"/>
        <v>0.07050540946</v>
      </c>
      <c r="DR494" s="126">
        <f t="shared" si="1976"/>
        <v>0.0731940665</v>
      </c>
      <c r="DS494" s="126">
        <f t="shared" si="1976"/>
        <v>0.07598525293</v>
      </c>
      <c r="DT494" s="126"/>
      <c r="DU494" s="126"/>
      <c r="DV494" s="126"/>
      <c r="DW494" s="126"/>
      <c r="DX494" s="126"/>
      <c r="DY494" s="126"/>
      <c r="DZ494" s="126"/>
      <c r="EA494" s="126"/>
      <c r="EB494" s="126"/>
      <c r="EC494" s="126"/>
      <c r="ED494" s="126"/>
      <c r="EE494" s="126"/>
      <c r="EF494" s="125">
        <f t="shared" ref="EF494:EO494" si="1977">D494*EF$3</f>
        <v>-0.002271078519</v>
      </c>
      <c r="EG494" s="125">
        <f t="shared" si="1977"/>
        <v>0.2247580613</v>
      </c>
      <c r="EH494" s="125">
        <f t="shared" si="1977"/>
        <v>0.3027661843</v>
      </c>
      <c r="EI494" s="125">
        <f t="shared" si="1977"/>
        <v>-0.09185789725</v>
      </c>
      <c r="EJ494" s="125">
        <f t="shared" si="1977"/>
        <v>0.1429135642</v>
      </c>
      <c r="EK494" s="125">
        <f t="shared" si="1977"/>
        <v>-0.06223005695</v>
      </c>
      <c r="EL494" s="125">
        <f t="shared" si="1977"/>
        <v>0.04456850491</v>
      </c>
      <c r="EM494" s="125">
        <f t="shared" si="1977"/>
        <v>-0.04123178957</v>
      </c>
      <c r="EN494" s="125">
        <f t="shared" si="1977"/>
        <v>-0.0478006519</v>
      </c>
      <c r="EO494" s="125">
        <f t="shared" si="1977"/>
        <v>0.05062145029</v>
      </c>
      <c r="EP494" s="127">
        <f t="shared" si="17"/>
        <v>0.5202362908</v>
      </c>
      <c r="EQ494" s="127">
        <v>-0.01993983432938118</v>
      </c>
      <c r="ER494" s="127">
        <f t="shared" si="18"/>
        <v>0.5199306759</v>
      </c>
      <c r="ES494" s="127">
        <f t="shared" si="19"/>
        <v>0.00000009340045761</v>
      </c>
      <c r="ET494" s="127">
        <f t="shared" si="20"/>
        <v>0.00749757881</v>
      </c>
    </row>
    <row r="495">
      <c r="A495" s="123">
        <f>'Yield Tabulations'!Z496</f>
        <v>0.5338680927</v>
      </c>
      <c r="B495" s="124">
        <f>'Yield Tabulations'!V496</f>
        <v>0.482962963</v>
      </c>
      <c r="C495" s="124">
        <f>'Yield Tabulations'!W496</f>
        <v>0.610738255</v>
      </c>
      <c r="D495" s="125">
        <f t="shared" si="11"/>
        <v>1</v>
      </c>
      <c r="E495" s="125">
        <f t="shared" ref="E495:M495" si="1978">POWER($B495,E$1)*POWER($C495,E$2)</f>
        <v>0.610738255</v>
      </c>
      <c r="F495" s="125">
        <f t="shared" si="1978"/>
        <v>0.482962963</v>
      </c>
      <c r="G495" s="125">
        <f t="shared" si="1978"/>
        <v>0.3730012162</v>
      </c>
      <c r="H495" s="125">
        <f t="shared" si="1978"/>
        <v>0.2949639572</v>
      </c>
      <c r="I495" s="125">
        <f t="shared" si="1978"/>
        <v>0.2332532236</v>
      </c>
      <c r="J495" s="125">
        <f t="shared" si="1978"/>
        <v>0.2278061119</v>
      </c>
      <c r="K495" s="125">
        <f t="shared" si="1978"/>
        <v>0.1801457725</v>
      </c>
      <c r="L495" s="125">
        <f t="shared" si="1978"/>
        <v>0.1424566668</v>
      </c>
      <c r="M495" s="125">
        <f t="shared" si="1978"/>
        <v>0.112652668</v>
      </c>
      <c r="N495" s="126">
        <f t="shared" ref="N495:DI495" si="1979">OFFSET($D495,0,N$2)*OFFSET($D495,0,N$3)</f>
        <v>1</v>
      </c>
      <c r="O495" s="126">
        <f t="shared" si="1979"/>
        <v>0.610738255</v>
      </c>
      <c r="P495" s="126">
        <f t="shared" si="1979"/>
        <v>0.482962963</v>
      </c>
      <c r="Q495" s="126">
        <f t="shared" si="1979"/>
        <v>0.3730012162</v>
      </c>
      <c r="R495" s="126">
        <f t="shared" si="1979"/>
        <v>0.2949639572</v>
      </c>
      <c r="S495" s="126">
        <f t="shared" si="1979"/>
        <v>0.2332532236</v>
      </c>
      <c r="T495" s="126">
        <f t="shared" si="1979"/>
        <v>0.2278061119</v>
      </c>
      <c r="U495" s="126">
        <f t="shared" si="1979"/>
        <v>0.1801457725</v>
      </c>
      <c r="V495" s="126">
        <f t="shared" si="1979"/>
        <v>0.1424566668</v>
      </c>
      <c r="W495" s="126">
        <f t="shared" si="1979"/>
        <v>0.112652668</v>
      </c>
      <c r="X495" s="126">
        <f t="shared" si="1979"/>
        <v>0.610738255</v>
      </c>
      <c r="Y495" s="126">
        <f t="shared" si="1979"/>
        <v>0.3730012162</v>
      </c>
      <c r="Z495" s="126">
        <f t="shared" si="1979"/>
        <v>0.2949639572</v>
      </c>
      <c r="AA495" s="126">
        <f t="shared" si="1979"/>
        <v>0.2278061119</v>
      </c>
      <c r="AB495" s="126">
        <f t="shared" si="1979"/>
        <v>0.1801457725</v>
      </c>
      <c r="AC495" s="126">
        <f t="shared" si="1979"/>
        <v>0.1424566668</v>
      </c>
      <c r="AD495" s="126">
        <f t="shared" si="1979"/>
        <v>0.1391299073</v>
      </c>
      <c r="AE495" s="126">
        <f t="shared" si="1979"/>
        <v>0.1100219148</v>
      </c>
      <c r="AF495" s="126">
        <f t="shared" si="1979"/>
        <v>0.08700373607</v>
      </c>
      <c r="AG495" s="126">
        <f t="shared" si="1979"/>
        <v>0.06880129387</v>
      </c>
      <c r="AH495" s="126">
        <f t="shared" si="1979"/>
        <v>0.482962963</v>
      </c>
      <c r="AI495" s="126">
        <f t="shared" si="1979"/>
        <v>0.2949639572</v>
      </c>
      <c r="AJ495" s="126">
        <f t="shared" si="1979"/>
        <v>0.2332532236</v>
      </c>
      <c r="AK495" s="126">
        <f t="shared" si="1979"/>
        <v>0.1801457725</v>
      </c>
      <c r="AL495" s="126">
        <f t="shared" si="1979"/>
        <v>0.1424566668</v>
      </c>
      <c r="AM495" s="126">
        <f t="shared" si="1979"/>
        <v>0.112652668</v>
      </c>
      <c r="AN495" s="126">
        <f t="shared" si="1979"/>
        <v>0.1100219148</v>
      </c>
      <c r="AO495" s="126">
        <f t="shared" si="1979"/>
        <v>0.08700373607</v>
      </c>
      <c r="AP495" s="126">
        <f t="shared" si="1979"/>
        <v>0.06880129387</v>
      </c>
      <c r="AQ495" s="126">
        <f t="shared" si="1979"/>
        <v>0.05440706632</v>
      </c>
      <c r="AR495" s="126">
        <f t="shared" si="1979"/>
        <v>0.3730012162</v>
      </c>
      <c r="AS495" s="126">
        <f t="shared" si="1979"/>
        <v>0.2278061119</v>
      </c>
      <c r="AT495" s="126">
        <f t="shared" si="1979"/>
        <v>0.1801457725</v>
      </c>
      <c r="AU495" s="126">
        <f t="shared" si="1979"/>
        <v>0.1391299073</v>
      </c>
      <c r="AV495" s="126">
        <f t="shared" si="1979"/>
        <v>0.1100219148</v>
      </c>
      <c r="AW495" s="126">
        <f t="shared" si="1979"/>
        <v>0.08700373607</v>
      </c>
      <c r="AX495" s="126">
        <f t="shared" si="1979"/>
        <v>0.08497195678</v>
      </c>
      <c r="AY495" s="126">
        <f t="shared" si="1979"/>
        <v>0.06719459225</v>
      </c>
      <c r="AZ495" s="126">
        <f t="shared" si="1979"/>
        <v>0.05313650995</v>
      </c>
      <c r="BA495" s="126">
        <f t="shared" si="1979"/>
        <v>0.04201958216</v>
      </c>
      <c r="BB495" s="126">
        <f t="shared" si="1979"/>
        <v>0.2949639572</v>
      </c>
      <c r="BC495" s="126">
        <f t="shared" si="1979"/>
        <v>0.1801457725</v>
      </c>
      <c r="BD495" s="126">
        <f t="shared" si="1979"/>
        <v>0.1424566668</v>
      </c>
      <c r="BE495" s="126">
        <f t="shared" si="1979"/>
        <v>0.1100219148</v>
      </c>
      <c r="BF495" s="126">
        <f t="shared" si="1979"/>
        <v>0.08700373607</v>
      </c>
      <c r="BG495" s="126">
        <f t="shared" si="1979"/>
        <v>0.06880129387</v>
      </c>
      <c r="BH495" s="126">
        <f t="shared" si="1979"/>
        <v>0.06719459225</v>
      </c>
      <c r="BI495" s="126">
        <f t="shared" si="1979"/>
        <v>0.05313650995</v>
      </c>
      <c r="BJ495" s="126">
        <f t="shared" si="1979"/>
        <v>0.04201958216</v>
      </c>
      <c r="BK495" s="126">
        <f t="shared" si="1979"/>
        <v>0.03322847674</v>
      </c>
      <c r="BL495" s="126">
        <f t="shared" si="1979"/>
        <v>0.2332532236</v>
      </c>
      <c r="BM495" s="126">
        <f t="shared" si="1979"/>
        <v>0.1424566668</v>
      </c>
      <c r="BN495" s="126">
        <f t="shared" si="1979"/>
        <v>0.112652668</v>
      </c>
      <c r="BO495" s="126">
        <f t="shared" si="1979"/>
        <v>0.08700373607</v>
      </c>
      <c r="BP495" s="126">
        <f t="shared" si="1979"/>
        <v>0.06880129387</v>
      </c>
      <c r="BQ495" s="126">
        <f t="shared" si="1979"/>
        <v>0.05440706632</v>
      </c>
      <c r="BR495" s="126">
        <f t="shared" si="1979"/>
        <v>0.05313650995</v>
      </c>
      <c r="BS495" s="126">
        <f t="shared" si="1979"/>
        <v>0.04201958216</v>
      </c>
      <c r="BT495" s="126">
        <f t="shared" si="1979"/>
        <v>0.03322847674</v>
      </c>
      <c r="BU495" s="126">
        <f t="shared" si="1979"/>
        <v>0.02627659795</v>
      </c>
      <c r="BV495" s="126">
        <f t="shared" si="1979"/>
        <v>0.2278061119</v>
      </c>
      <c r="BW495" s="126">
        <f t="shared" si="1979"/>
        <v>0.1391299073</v>
      </c>
      <c r="BX495" s="126">
        <f t="shared" si="1979"/>
        <v>0.1100219148</v>
      </c>
      <c r="BY495" s="126">
        <f t="shared" si="1979"/>
        <v>0.08497195678</v>
      </c>
      <c r="BZ495" s="126">
        <f t="shared" si="1979"/>
        <v>0.06719459225</v>
      </c>
      <c r="CA495" s="126">
        <f t="shared" si="1979"/>
        <v>0.05313650995</v>
      </c>
      <c r="CB495" s="126">
        <f t="shared" si="1979"/>
        <v>0.05189562461</v>
      </c>
      <c r="CC495" s="126">
        <f t="shared" si="1979"/>
        <v>0.04103830802</v>
      </c>
      <c r="CD495" s="126">
        <f t="shared" si="1979"/>
        <v>0.03245249937</v>
      </c>
      <c r="CE495" s="126">
        <f t="shared" si="1979"/>
        <v>0.02566296629</v>
      </c>
      <c r="CF495" s="126">
        <f t="shared" si="1979"/>
        <v>0.1801457725</v>
      </c>
      <c r="CG495" s="126">
        <f t="shared" si="1979"/>
        <v>0.1100219148</v>
      </c>
      <c r="CH495" s="126">
        <f t="shared" si="1979"/>
        <v>0.08700373607</v>
      </c>
      <c r="CI495" s="126">
        <f t="shared" si="1979"/>
        <v>0.06719459225</v>
      </c>
      <c r="CJ495" s="126">
        <f t="shared" si="1979"/>
        <v>0.05313650995</v>
      </c>
      <c r="CK495" s="126">
        <f t="shared" si="1979"/>
        <v>0.04201958216</v>
      </c>
      <c r="CL495" s="126">
        <f t="shared" si="1979"/>
        <v>0.04103830802</v>
      </c>
      <c r="CM495" s="126">
        <f t="shared" si="1979"/>
        <v>0.03245249937</v>
      </c>
      <c r="CN495" s="126">
        <f t="shared" si="1979"/>
        <v>0.02566296629</v>
      </c>
      <c r="CO495" s="126">
        <f t="shared" si="1979"/>
        <v>0.0202939019</v>
      </c>
      <c r="CP495" s="126">
        <f t="shared" si="1979"/>
        <v>0.1424566668</v>
      </c>
      <c r="CQ495" s="126">
        <f t="shared" si="1979"/>
        <v>0.08700373607</v>
      </c>
      <c r="CR495" s="126">
        <f t="shared" si="1979"/>
        <v>0.06880129387</v>
      </c>
      <c r="CS495" s="126">
        <f t="shared" si="1979"/>
        <v>0.05313650995</v>
      </c>
      <c r="CT495" s="126">
        <f t="shared" si="1979"/>
        <v>0.04201958216</v>
      </c>
      <c r="CU495" s="126">
        <f t="shared" si="1979"/>
        <v>0.03322847674</v>
      </c>
      <c r="CV495" s="126">
        <f t="shared" si="1979"/>
        <v>0.03245249937</v>
      </c>
      <c r="CW495" s="126">
        <f t="shared" si="1979"/>
        <v>0.02566296629</v>
      </c>
      <c r="CX495" s="126">
        <f t="shared" si="1979"/>
        <v>0.0202939019</v>
      </c>
      <c r="CY495" s="126">
        <f t="shared" si="1979"/>
        <v>0.01604812358</v>
      </c>
      <c r="CZ495" s="126">
        <f t="shared" si="1979"/>
        <v>0.112652668</v>
      </c>
      <c r="DA495" s="126">
        <f t="shared" si="1979"/>
        <v>0.06880129387</v>
      </c>
      <c r="DB495" s="126">
        <f t="shared" si="1979"/>
        <v>0.05440706632</v>
      </c>
      <c r="DC495" s="126">
        <f t="shared" si="1979"/>
        <v>0.04201958216</v>
      </c>
      <c r="DD495" s="126">
        <f t="shared" si="1979"/>
        <v>0.03322847674</v>
      </c>
      <c r="DE495" s="126">
        <f t="shared" si="1979"/>
        <v>0.02627659795</v>
      </c>
      <c r="DF495" s="126">
        <f t="shared" si="1979"/>
        <v>0.02566296629</v>
      </c>
      <c r="DG495" s="126">
        <f t="shared" si="1979"/>
        <v>0.0202939019</v>
      </c>
      <c r="DH495" s="126">
        <f t="shared" si="1979"/>
        <v>0.01604812358</v>
      </c>
      <c r="DI495" s="126">
        <f t="shared" si="1979"/>
        <v>0.0126906236</v>
      </c>
      <c r="DJ495" s="126">
        <f t="shared" ref="DJ495:DS495" si="1980">$A495*OFFSET($D495,0,DJ$3)</f>
        <v>0.5338680927</v>
      </c>
      <c r="DK495" s="126">
        <f t="shared" si="1980"/>
        <v>0.3260536673</v>
      </c>
      <c r="DL495" s="126">
        <f t="shared" si="1980"/>
        <v>0.2578385159</v>
      </c>
      <c r="DM495" s="126">
        <f t="shared" si="1980"/>
        <v>0.1991334478</v>
      </c>
      <c r="DN495" s="126">
        <f t="shared" si="1980"/>
        <v>0.1574718453</v>
      </c>
      <c r="DO495" s="126">
        <f t="shared" si="1980"/>
        <v>0.1245264536</v>
      </c>
      <c r="DP495" s="126">
        <f t="shared" si="1980"/>
        <v>0.1216184145</v>
      </c>
      <c r="DQ495" s="126">
        <f t="shared" si="1980"/>
        <v>0.09617408</v>
      </c>
      <c r="DR495" s="126">
        <f t="shared" si="1980"/>
        <v>0.07605306897</v>
      </c>
      <c r="DS495" s="126">
        <f t="shared" si="1980"/>
        <v>0.060141665</v>
      </c>
      <c r="DT495" s="126"/>
      <c r="DU495" s="126"/>
      <c r="DV495" s="126"/>
      <c r="DW495" s="126"/>
      <c r="DX495" s="126"/>
      <c r="DY495" s="126"/>
      <c r="DZ495" s="126"/>
      <c r="EA495" s="126"/>
      <c r="EB495" s="126"/>
      <c r="EC495" s="126"/>
      <c r="ED495" s="126"/>
      <c r="EE495" s="126"/>
      <c r="EF495" s="125">
        <f t="shared" ref="EF495:EO495" si="1981">D495*EF$3</f>
        <v>-0.002271078519</v>
      </c>
      <c r="EG495" s="125">
        <f t="shared" si="1981"/>
        <v>0.2705385852</v>
      </c>
      <c r="EH495" s="125">
        <f t="shared" si="1981"/>
        <v>0.2776045441</v>
      </c>
      <c r="EI495" s="125">
        <f t="shared" si="1981"/>
        <v>-0.1330896779</v>
      </c>
      <c r="EJ495" s="125">
        <f t="shared" si="1981"/>
        <v>0.1577271989</v>
      </c>
      <c r="EK495" s="125">
        <f t="shared" si="1981"/>
        <v>-0.05231649075</v>
      </c>
      <c r="EL495" s="125">
        <f t="shared" si="1981"/>
        <v>0.07772663689</v>
      </c>
      <c r="EM495" s="125">
        <f t="shared" si="1981"/>
        <v>-0.05477460599</v>
      </c>
      <c r="EN495" s="125">
        <f t="shared" si="1981"/>
        <v>-0.04837112222</v>
      </c>
      <c r="EO495" s="125">
        <f t="shared" si="1981"/>
        <v>0.03902044279</v>
      </c>
      <c r="EP495" s="127">
        <f t="shared" si="17"/>
        <v>0.5317944326</v>
      </c>
      <c r="EQ495" s="127">
        <v>-0.01993983432938118</v>
      </c>
      <c r="ER495" s="127">
        <f t="shared" si="18"/>
        <v>0.5338680927</v>
      </c>
      <c r="ES495" s="127">
        <f t="shared" si="19"/>
        <v>0.0000043000663</v>
      </c>
      <c r="ET495" s="127">
        <f t="shared" si="20"/>
        <v>0.01010547211</v>
      </c>
    </row>
    <row r="496">
      <c r="A496" s="123">
        <f>'Yield Tabulations'!Z497</f>
        <v>0.4218077475</v>
      </c>
      <c r="B496" s="124">
        <f>'Yield Tabulations'!V497</f>
        <v>0.4791183295</v>
      </c>
      <c r="C496" s="124">
        <f>'Yield Tabulations'!W497</f>
        <v>0.3289473684</v>
      </c>
      <c r="D496" s="125">
        <f t="shared" si="11"/>
        <v>1</v>
      </c>
      <c r="E496" s="125">
        <f t="shared" ref="E496:M496" si="1982">POWER($B496,E$1)*POWER($C496,E$2)</f>
        <v>0.3289473684</v>
      </c>
      <c r="F496" s="125">
        <f t="shared" si="1982"/>
        <v>0.4791183295</v>
      </c>
      <c r="G496" s="125">
        <f t="shared" si="1982"/>
        <v>0.1082063712</v>
      </c>
      <c r="H496" s="125">
        <f t="shared" si="1982"/>
        <v>0.1576047136</v>
      </c>
      <c r="I496" s="125">
        <f t="shared" si="1982"/>
        <v>0.2295543736</v>
      </c>
      <c r="J496" s="125">
        <f t="shared" si="1982"/>
        <v>0.03559420105</v>
      </c>
      <c r="K496" s="125">
        <f t="shared" si="1982"/>
        <v>0.0518436558</v>
      </c>
      <c r="L496" s="125">
        <f t="shared" si="1982"/>
        <v>0.07551130712</v>
      </c>
      <c r="M496" s="125">
        <f t="shared" si="1982"/>
        <v>0.109983708</v>
      </c>
      <c r="N496" s="126">
        <f t="shared" ref="N496:DI496" si="1983">OFFSET($D496,0,N$2)*OFFSET($D496,0,N$3)</f>
        <v>1</v>
      </c>
      <c r="O496" s="126">
        <f t="shared" si="1983"/>
        <v>0.3289473684</v>
      </c>
      <c r="P496" s="126">
        <f t="shared" si="1983"/>
        <v>0.4791183295</v>
      </c>
      <c r="Q496" s="126">
        <f t="shared" si="1983"/>
        <v>0.1082063712</v>
      </c>
      <c r="R496" s="126">
        <f t="shared" si="1983"/>
        <v>0.1576047136</v>
      </c>
      <c r="S496" s="126">
        <f t="shared" si="1983"/>
        <v>0.2295543736</v>
      </c>
      <c r="T496" s="126">
        <f t="shared" si="1983"/>
        <v>0.03559420105</v>
      </c>
      <c r="U496" s="126">
        <f t="shared" si="1983"/>
        <v>0.0518436558</v>
      </c>
      <c r="V496" s="126">
        <f t="shared" si="1983"/>
        <v>0.07551130712</v>
      </c>
      <c r="W496" s="126">
        <f t="shared" si="1983"/>
        <v>0.109983708</v>
      </c>
      <c r="X496" s="126">
        <f t="shared" si="1983"/>
        <v>0.3289473684</v>
      </c>
      <c r="Y496" s="126">
        <f t="shared" si="1983"/>
        <v>0.1082063712</v>
      </c>
      <c r="Z496" s="126">
        <f t="shared" si="1983"/>
        <v>0.1576047136</v>
      </c>
      <c r="AA496" s="126">
        <f t="shared" si="1983"/>
        <v>0.03559420105</v>
      </c>
      <c r="AB496" s="126">
        <f t="shared" si="1983"/>
        <v>0.0518436558</v>
      </c>
      <c r="AC496" s="126">
        <f t="shared" si="1983"/>
        <v>0.07551130712</v>
      </c>
      <c r="AD496" s="126">
        <f t="shared" si="1983"/>
        <v>0.01170861877</v>
      </c>
      <c r="AE496" s="126">
        <f t="shared" si="1983"/>
        <v>0.01705383415</v>
      </c>
      <c r="AF496" s="126">
        <f t="shared" si="1983"/>
        <v>0.02483924576</v>
      </c>
      <c r="AG496" s="126">
        <f t="shared" si="1983"/>
        <v>0.03617885132</v>
      </c>
      <c r="AH496" s="126">
        <f t="shared" si="1983"/>
        <v>0.4791183295</v>
      </c>
      <c r="AI496" s="126">
        <f t="shared" si="1983"/>
        <v>0.1576047136</v>
      </c>
      <c r="AJ496" s="126">
        <f t="shared" si="1983"/>
        <v>0.2295543736</v>
      </c>
      <c r="AK496" s="126">
        <f t="shared" si="1983"/>
        <v>0.0518436558</v>
      </c>
      <c r="AL496" s="126">
        <f t="shared" si="1983"/>
        <v>0.07551130712</v>
      </c>
      <c r="AM496" s="126">
        <f t="shared" si="1983"/>
        <v>0.109983708</v>
      </c>
      <c r="AN496" s="126">
        <f t="shared" si="1983"/>
        <v>0.01705383415</v>
      </c>
      <c r="AO496" s="126">
        <f t="shared" si="1983"/>
        <v>0.02483924576</v>
      </c>
      <c r="AP496" s="126">
        <f t="shared" si="1983"/>
        <v>0.03617885132</v>
      </c>
      <c r="AQ496" s="126">
        <f t="shared" si="1983"/>
        <v>0.05269521045</v>
      </c>
      <c r="AR496" s="126">
        <f t="shared" si="1983"/>
        <v>0.1082063712</v>
      </c>
      <c r="AS496" s="126">
        <f t="shared" si="1983"/>
        <v>0.03559420105</v>
      </c>
      <c r="AT496" s="126">
        <f t="shared" si="1983"/>
        <v>0.0518436558</v>
      </c>
      <c r="AU496" s="126">
        <f t="shared" si="1983"/>
        <v>0.01170861877</v>
      </c>
      <c r="AV496" s="126">
        <f t="shared" si="1983"/>
        <v>0.01705383415</v>
      </c>
      <c r="AW496" s="126">
        <f t="shared" si="1983"/>
        <v>0.02483924576</v>
      </c>
      <c r="AX496" s="126">
        <f t="shared" si="1983"/>
        <v>0.003851519331</v>
      </c>
      <c r="AY496" s="126">
        <f t="shared" si="1983"/>
        <v>0.005609813864</v>
      </c>
      <c r="AZ496" s="126">
        <f t="shared" si="1983"/>
        <v>0.008170804527</v>
      </c>
      <c r="BA496" s="126">
        <f t="shared" si="1983"/>
        <v>0.01190093793</v>
      </c>
      <c r="BB496" s="126">
        <f t="shared" si="1983"/>
        <v>0.1576047136</v>
      </c>
      <c r="BC496" s="126">
        <f t="shared" si="1983"/>
        <v>0.0518436558</v>
      </c>
      <c r="BD496" s="126">
        <f t="shared" si="1983"/>
        <v>0.07551130712</v>
      </c>
      <c r="BE496" s="126">
        <f t="shared" si="1983"/>
        <v>0.01705383415</v>
      </c>
      <c r="BF496" s="126">
        <f t="shared" si="1983"/>
        <v>0.02483924576</v>
      </c>
      <c r="BG496" s="126">
        <f t="shared" si="1983"/>
        <v>0.03617885132</v>
      </c>
      <c r="BH496" s="126">
        <f t="shared" si="1983"/>
        <v>0.005609813864</v>
      </c>
      <c r="BI496" s="126">
        <f t="shared" si="1983"/>
        <v>0.008170804527</v>
      </c>
      <c r="BJ496" s="126">
        <f t="shared" si="1983"/>
        <v>0.01190093793</v>
      </c>
      <c r="BK496" s="126">
        <f t="shared" si="1983"/>
        <v>0.01733395081</v>
      </c>
      <c r="BL496" s="126">
        <f t="shared" si="1983"/>
        <v>0.2295543736</v>
      </c>
      <c r="BM496" s="126">
        <f t="shared" si="1983"/>
        <v>0.07551130712</v>
      </c>
      <c r="BN496" s="126">
        <f t="shared" si="1983"/>
        <v>0.109983708</v>
      </c>
      <c r="BO496" s="126">
        <f t="shared" si="1983"/>
        <v>0.02483924576</v>
      </c>
      <c r="BP496" s="126">
        <f t="shared" si="1983"/>
        <v>0.03617885132</v>
      </c>
      <c r="BQ496" s="126">
        <f t="shared" si="1983"/>
        <v>0.05269521045</v>
      </c>
      <c r="BR496" s="126">
        <f t="shared" si="1983"/>
        <v>0.008170804527</v>
      </c>
      <c r="BS496" s="126">
        <f t="shared" si="1983"/>
        <v>0.01190093793</v>
      </c>
      <c r="BT496" s="126">
        <f t="shared" si="1983"/>
        <v>0.01733395081</v>
      </c>
      <c r="BU496" s="126">
        <f t="shared" si="1983"/>
        <v>0.0252472412</v>
      </c>
      <c r="BV496" s="126">
        <f t="shared" si="1983"/>
        <v>0.03559420105</v>
      </c>
      <c r="BW496" s="126">
        <f t="shared" si="1983"/>
        <v>0.01170861877</v>
      </c>
      <c r="BX496" s="126">
        <f t="shared" si="1983"/>
        <v>0.01705383415</v>
      </c>
      <c r="BY496" s="126">
        <f t="shared" si="1983"/>
        <v>0.003851519331</v>
      </c>
      <c r="BZ496" s="126">
        <f t="shared" si="1983"/>
        <v>0.005609813864</v>
      </c>
      <c r="CA496" s="126">
        <f t="shared" si="1983"/>
        <v>0.008170804527</v>
      </c>
      <c r="CB496" s="126">
        <f t="shared" si="1983"/>
        <v>0.001266947148</v>
      </c>
      <c r="CC496" s="126">
        <f t="shared" si="1983"/>
        <v>0.001845333508</v>
      </c>
      <c r="CD496" s="126">
        <f t="shared" si="1983"/>
        <v>0.002687764647</v>
      </c>
      <c r="CE496" s="126">
        <f t="shared" si="1983"/>
        <v>0.003914782215</v>
      </c>
      <c r="CF496" s="126">
        <f t="shared" si="1983"/>
        <v>0.0518436558</v>
      </c>
      <c r="CG496" s="126">
        <f t="shared" si="1983"/>
        <v>0.01705383415</v>
      </c>
      <c r="CH496" s="126">
        <f t="shared" si="1983"/>
        <v>0.02483924576</v>
      </c>
      <c r="CI496" s="126">
        <f t="shared" si="1983"/>
        <v>0.005609813864</v>
      </c>
      <c r="CJ496" s="126">
        <f t="shared" si="1983"/>
        <v>0.008170804527</v>
      </c>
      <c r="CK496" s="126">
        <f t="shared" si="1983"/>
        <v>0.01190093793</v>
      </c>
      <c r="CL496" s="126">
        <f t="shared" si="1983"/>
        <v>0.001845333508</v>
      </c>
      <c r="CM496" s="126">
        <f t="shared" si="1983"/>
        <v>0.002687764647</v>
      </c>
      <c r="CN496" s="126">
        <f t="shared" si="1983"/>
        <v>0.003914782215</v>
      </c>
      <c r="CO496" s="126">
        <f t="shared" si="1983"/>
        <v>0.005701957502</v>
      </c>
      <c r="CP496" s="126">
        <f t="shared" si="1983"/>
        <v>0.07551130712</v>
      </c>
      <c r="CQ496" s="126">
        <f t="shared" si="1983"/>
        <v>0.02483924576</v>
      </c>
      <c r="CR496" s="126">
        <f t="shared" si="1983"/>
        <v>0.03617885132</v>
      </c>
      <c r="CS496" s="126">
        <f t="shared" si="1983"/>
        <v>0.008170804527</v>
      </c>
      <c r="CT496" s="126">
        <f t="shared" si="1983"/>
        <v>0.01190093793</v>
      </c>
      <c r="CU496" s="126">
        <f t="shared" si="1983"/>
        <v>0.01733395081</v>
      </c>
      <c r="CV496" s="126">
        <f t="shared" si="1983"/>
        <v>0.002687764647</v>
      </c>
      <c r="CW496" s="126">
        <f t="shared" si="1983"/>
        <v>0.003914782215</v>
      </c>
      <c r="CX496" s="126">
        <f t="shared" si="1983"/>
        <v>0.005701957502</v>
      </c>
      <c r="CY496" s="126">
        <f t="shared" si="1983"/>
        <v>0.008305013554</v>
      </c>
      <c r="CZ496" s="126">
        <f t="shared" si="1983"/>
        <v>0.109983708</v>
      </c>
      <c r="DA496" s="126">
        <f t="shared" si="1983"/>
        <v>0.03617885132</v>
      </c>
      <c r="DB496" s="126">
        <f t="shared" si="1983"/>
        <v>0.05269521045</v>
      </c>
      <c r="DC496" s="126">
        <f t="shared" si="1983"/>
        <v>0.01190093793</v>
      </c>
      <c r="DD496" s="126">
        <f t="shared" si="1983"/>
        <v>0.01733395081</v>
      </c>
      <c r="DE496" s="126">
        <f t="shared" si="1983"/>
        <v>0.0252472412</v>
      </c>
      <c r="DF496" s="126">
        <f t="shared" si="1983"/>
        <v>0.003914782215</v>
      </c>
      <c r="DG496" s="126">
        <f t="shared" si="1983"/>
        <v>0.005701957502</v>
      </c>
      <c r="DH496" s="126">
        <f t="shared" si="1983"/>
        <v>0.008305013554</v>
      </c>
      <c r="DI496" s="126">
        <f t="shared" si="1983"/>
        <v>0.01209641603</v>
      </c>
      <c r="DJ496" s="126">
        <f t="shared" ref="DJ496:DS496" si="1984">$A496*OFFSET($D496,0,DJ$3)</f>
        <v>0.4218077475</v>
      </c>
      <c r="DK496" s="126">
        <f t="shared" si="1984"/>
        <v>0.1387525485</v>
      </c>
      <c r="DL496" s="126">
        <f t="shared" si="1984"/>
        <v>0.2020958233</v>
      </c>
      <c r="DM496" s="126">
        <f t="shared" si="1984"/>
        <v>0.0456422857</v>
      </c>
      <c r="DN496" s="126">
        <f t="shared" si="1984"/>
        <v>0.06647888925</v>
      </c>
      <c r="DO496" s="126">
        <f t="shared" si="1984"/>
        <v>0.09682781327</v>
      </c>
      <c r="DP496" s="126">
        <f t="shared" si="1984"/>
        <v>0.01501390977</v>
      </c>
      <c r="DQ496" s="126">
        <f t="shared" si="1984"/>
        <v>0.02186805568</v>
      </c>
      <c r="DR496" s="126">
        <f t="shared" si="1984"/>
        <v>0.03185125436</v>
      </c>
      <c r="DS496" s="126">
        <f t="shared" si="1984"/>
        <v>0.04639198014</v>
      </c>
      <c r="DT496" s="126"/>
      <c r="DU496" s="126"/>
      <c r="DV496" s="126"/>
      <c r="DW496" s="126"/>
      <c r="DX496" s="126"/>
      <c r="DY496" s="126"/>
      <c r="DZ496" s="126"/>
      <c r="EA496" s="126"/>
      <c r="EB496" s="126"/>
      <c r="EC496" s="126"/>
      <c r="ED496" s="126"/>
      <c r="EE496" s="126"/>
      <c r="EF496" s="125">
        <f t="shared" ref="EF496:EO496" si="1985">D496*EF$3</f>
        <v>-0.002271078519</v>
      </c>
      <c r="EG496" s="125">
        <f t="shared" si="1985"/>
        <v>0.1457137406</v>
      </c>
      <c r="EH496" s="125">
        <f t="shared" si="1985"/>
        <v>0.2753946692</v>
      </c>
      <c r="EI496" s="125">
        <f t="shared" si="1985"/>
        <v>-0.03860885826</v>
      </c>
      <c r="EJ496" s="125">
        <f t="shared" si="1985"/>
        <v>0.08427656808</v>
      </c>
      <c r="EK496" s="125">
        <f t="shared" si="1985"/>
        <v>-0.05148687371</v>
      </c>
      <c r="EL496" s="125">
        <f t="shared" si="1985"/>
        <v>0.01214461507</v>
      </c>
      <c r="EM496" s="125">
        <f t="shared" si="1985"/>
        <v>-0.01576343302</v>
      </c>
      <c r="EN496" s="125">
        <f t="shared" si="1985"/>
        <v>-0.02563984367</v>
      </c>
      <c r="EO496" s="125">
        <f t="shared" si="1985"/>
        <v>0.03809597289</v>
      </c>
      <c r="EP496" s="127">
        <f t="shared" si="17"/>
        <v>0.4218554787</v>
      </c>
      <c r="EQ496" s="127">
        <v>-0.01993983432938118</v>
      </c>
      <c r="ER496" s="127">
        <f t="shared" si="18"/>
        <v>0.4218077475</v>
      </c>
      <c r="ES496" s="127">
        <f t="shared" si="19"/>
        <v>0.000000002278263903</v>
      </c>
      <c r="ET496" s="127">
        <f t="shared" si="20"/>
        <v>0.0001330416433</v>
      </c>
    </row>
    <row r="497">
      <c r="A497" s="123">
        <f>'Yield Tabulations'!Z498</f>
        <v>0.5519360787</v>
      </c>
      <c r="B497" s="124">
        <f>'Yield Tabulations'!V498</f>
        <v>0.5288065844</v>
      </c>
      <c r="C497" s="124">
        <f>'Yield Tabulations'!W498</f>
        <v>0.586259542</v>
      </c>
      <c r="D497" s="125">
        <f t="shared" si="11"/>
        <v>1</v>
      </c>
      <c r="E497" s="125">
        <f t="shared" ref="E497:M497" si="1986">POWER($B497,E$1)*POWER($C497,E$2)</f>
        <v>0.586259542</v>
      </c>
      <c r="F497" s="125">
        <f t="shared" si="1986"/>
        <v>0.5288065844</v>
      </c>
      <c r="G497" s="125">
        <f t="shared" si="1986"/>
        <v>0.3437002506</v>
      </c>
      <c r="H497" s="125">
        <f t="shared" si="1986"/>
        <v>0.3100179059</v>
      </c>
      <c r="I497" s="125">
        <f t="shared" si="1986"/>
        <v>0.2796364037</v>
      </c>
      <c r="J497" s="125">
        <f t="shared" si="1986"/>
        <v>0.2014975515</v>
      </c>
      <c r="K497" s="125">
        <f t="shared" si="1986"/>
        <v>0.1817509555</v>
      </c>
      <c r="L497" s="125">
        <f t="shared" si="1986"/>
        <v>0.1639395099</v>
      </c>
      <c r="M497" s="125">
        <f t="shared" si="1986"/>
        <v>0.1478735715</v>
      </c>
      <c r="N497" s="126">
        <f t="shared" ref="N497:DI497" si="1987">OFFSET($D497,0,N$2)*OFFSET($D497,0,N$3)</f>
        <v>1</v>
      </c>
      <c r="O497" s="126">
        <f t="shared" si="1987"/>
        <v>0.586259542</v>
      </c>
      <c r="P497" s="126">
        <f t="shared" si="1987"/>
        <v>0.5288065844</v>
      </c>
      <c r="Q497" s="126">
        <f t="shared" si="1987"/>
        <v>0.3437002506</v>
      </c>
      <c r="R497" s="126">
        <f t="shared" si="1987"/>
        <v>0.3100179059</v>
      </c>
      <c r="S497" s="126">
        <f t="shared" si="1987"/>
        <v>0.2796364037</v>
      </c>
      <c r="T497" s="126">
        <f t="shared" si="1987"/>
        <v>0.2014975515</v>
      </c>
      <c r="U497" s="126">
        <f t="shared" si="1987"/>
        <v>0.1817509555</v>
      </c>
      <c r="V497" s="126">
        <f t="shared" si="1987"/>
        <v>0.1639395099</v>
      </c>
      <c r="W497" s="126">
        <f t="shared" si="1987"/>
        <v>0.1478735715</v>
      </c>
      <c r="X497" s="126">
        <f t="shared" si="1987"/>
        <v>0.586259542</v>
      </c>
      <c r="Y497" s="126">
        <f t="shared" si="1987"/>
        <v>0.3437002506</v>
      </c>
      <c r="Z497" s="126">
        <f t="shared" si="1987"/>
        <v>0.3100179059</v>
      </c>
      <c r="AA497" s="126">
        <f t="shared" si="1987"/>
        <v>0.2014975515</v>
      </c>
      <c r="AB497" s="126">
        <f t="shared" si="1987"/>
        <v>0.1817509555</v>
      </c>
      <c r="AC497" s="126">
        <f t="shared" si="1987"/>
        <v>0.1639395099</v>
      </c>
      <c r="AD497" s="126">
        <f t="shared" si="1987"/>
        <v>0.1181298622</v>
      </c>
      <c r="AE497" s="126">
        <f t="shared" si="1987"/>
        <v>0.106553232</v>
      </c>
      <c r="AF497" s="126">
        <f t="shared" si="1987"/>
        <v>0.09611110201</v>
      </c>
      <c r="AG497" s="126">
        <f t="shared" si="1987"/>
        <v>0.08669229229</v>
      </c>
      <c r="AH497" s="126">
        <f t="shared" si="1987"/>
        <v>0.5288065844</v>
      </c>
      <c r="AI497" s="126">
        <f t="shared" si="1987"/>
        <v>0.3100179059</v>
      </c>
      <c r="AJ497" s="126">
        <f t="shared" si="1987"/>
        <v>0.2796364037</v>
      </c>
      <c r="AK497" s="126">
        <f t="shared" si="1987"/>
        <v>0.1817509555</v>
      </c>
      <c r="AL497" s="126">
        <f t="shared" si="1987"/>
        <v>0.1639395099</v>
      </c>
      <c r="AM497" s="126">
        <f t="shared" si="1987"/>
        <v>0.1478735715</v>
      </c>
      <c r="AN497" s="126">
        <f t="shared" si="1987"/>
        <v>0.106553232</v>
      </c>
      <c r="AO497" s="126">
        <f t="shared" si="1987"/>
        <v>0.09611110201</v>
      </c>
      <c r="AP497" s="126">
        <f t="shared" si="1987"/>
        <v>0.08669229229</v>
      </c>
      <c r="AQ497" s="126">
        <f t="shared" si="1987"/>
        <v>0.07819651825</v>
      </c>
      <c r="AR497" s="126">
        <f t="shared" si="1987"/>
        <v>0.3437002506</v>
      </c>
      <c r="AS497" s="126">
        <f t="shared" si="1987"/>
        <v>0.2014975515</v>
      </c>
      <c r="AT497" s="126">
        <f t="shared" si="1987"/>
        <v>0.1817509555</v>
      </c>
      <c r="AU497" s="126">
        <f t="shared" si="1987"/>
        <v>0.1181298622</v>
      </c>
      <c r="AV497" s="126">
        <f t="shared" si="1987"/>
        <v>0.106553232</v>
      </c>
      <c r="AW497" s="126">
        <f t="shared" si="1987"/>
        <v>0.09611110201</v>
      </c>
      <c r="AX497" s="126">
        <f t="shared" si="1987"/>
        <v>0.06925475893</v>
      </c>
      <c r="AY497" s="126">
        <f t="shared" si="1987"/>
        <v>0.06246784896</v>
      </c>
      <c r="AZ497" s="126">
        <f t="shared" si="1987"/>
        <v>0.05634605064</v>
      </c>
      <c r="BA497" s="126">
        <f t="shared" si="1987"/>
        <v>0.05082418357</v>
      </c>
      <c r="BB497" s="126">
        <f t="shared" si="1987"/>
        <v>0.3100179059</v>
      </c>
      <c r="BC497" s="126">
        <f t="shared" si="1987"/>
        <v>0.1817509555</v>
      </c>
      <c r="BD497" s="126">
        <f t="shared" si="1987"/>
        <v>0.1639395099</v>
      </c>
      <c r="BE497" s="126">
        <f t="shared" si="1987"/>
        <v>0.106553232</v>
      </c>
      <c r="BF497" s="126">
        <f t="shared" si="1987"/>
        <v>0.09611110201</v>
      </c>
      <c r="BG497" s="126">
        <f t="shared" si="1987"/>
        <v>0.08669229229</v>
      </c>
      <c r="BH497" s="126">
        <f t="shared" si="1987"/>
        <v>0.06246784896</v>
      </c>
      <c r="BI497" s="126">
        <f t="shared" si="1987"/>
        <v>0.05634605064</v>
      </c>
      <c r="BJ497" s="126">
        <f t="shared" si="1987"/>
        <v>0.05082418357</v>
      </c>
      <c r="BK497" s="126">
        <f t="shared" si="1987"/>
        <v>0.04584345498</v>
      </c>
      <c r="BL497" s="126">
        <f t="shared" si="1987"/>
        <v>0.2796364037</v>
      </c>
      <c r="BM497" s="126">
        <f t="shared" si="1987"/>
        <v>0.1639395099</v>
      </c>
      <c r="BN497" s="126">
        <f t="shared" si="1987"/>
        <v>0.1478735715</v>
      </c>
      <c r="BO497" s="126">
        <f t="shared" si="1987"/>
        <v>0.09611110201</v>
      </c>
      <c r="BP497" s="126">
        <f t="shared" si="1987"/>
        <v>0.08669229229</v>
      </c>
      <c r="BQ497" s="126">
        <f t="shared" si="1987"/>
        <v>0.07819651825</v>
      </c>
      <c r="BR497" s="126">
        <f t="shared" si="1987"/>
        <v>0.05634605064</v>
      </c>
      <c r="BS497" s="126">
        <f t="shared" si="1987"/>
        <v>0.05082418357</v>
      </c>
      <c r="BT497" s="126">
        <f t="shared" si="1987"/>
        <v>0.04584345498</v>
      </c>
      <c r="BU497" s="126">
        <f t="shared" si="1987"/>
        <v>0.04135083373</v>
      </c>
      <c r="BV497" s="126">
        <f t="shared" si="1987"/>
        <v>0.2014975515</v>
      </c>
      <c r="BW497" s="126">
        <f t="shared" si="1987"/>
        <v>0.1181298622</v>
      </c>
      <c r="BX497" s="126">
        <f t="shared" si="1987"/>
        <v>0.106553232</v>
      </c>
      <c r="BY497" s="126">
        <f t="shared" si="1987"/>
        <v>0.06925475893</v>
      </c>
      <c r="BZ497" s="126">
        <f t="shared" si="1987"/>
        <v>0.06246784896</v>
      </c>
      <c r="CA497" s="126">
        <f t="shared" si="1987"/>
        <v>0.05634605064</v>
      </c>
      <c r="CB497" s="126">
        <f t="shared" si="1987"/>
        <v>0.04060126325</v>
      </c>
      <c r="CC497" s="126">
        <f t="shared" si="1987"/>
        <v>0.03662237252</v>
      </c>
      <c r="CD497" s="126">
        <f t="shared" si="1987"/>
        <v>0.03303340984</v>
      </c>
      <c r="CE497" s="126">
        <f t="shared" si="1987"/>
        <v>0.02979616258</v>
      </c>
      <c r="CF497" s="126">
        <f t="shared" si="1987"/>
        <v>0.1817509555</v>
      </c>
      <c r="CG497" s="126">
        <f t="shared" si="1987"/>
        <v>0.106553232</v>
      </c>
      <c r="CH497" s="126">
        <f t="shared" si="1987"/>
        <v>0.09611110201</v>
      </c>
      <c r="CI497" s="126">
        <f t="shared" si="1987"/>
        <v>0.06246784896</v>
      </c>
      <c r="CJ497" s="126">
        <f t="shared" si="1987"/>
        <v>0.05634605064</v>
      </c>
      <c r="CK497" s="126">
        <f t="shared" si="1987"/>
        <v>0.05082418357</v>
      </c>
      <c r="CL497" s="126">
        <f t="shared" si="1987"/>
        <v>0.03662237252</v>
      </c>
      <c r="CM497" s="126">
        <f t="shared" si="1987"/>
        <v>0.03303340984</v>
      </c>
      <c r="CN497" s="126">
        <f t="shared" si="1987"/>
        <v>0.02979616258</v>
      </c>
      <c r="CO497" s="126">
        <f t="shared" si="1987"/>
        <v>0.02687616292</v>
      </c>
      <c r="CP497" s="126">
        <f t="shared" si="1987"/>
        <v>0.1639395099</v>
      </c>
      <c r="CQ497" s="126">
        <f t="shared" si="1987"/>
        <v>0.09611110201</v>
      </c>
      <c r="CR497" s="126">
        <f t="shared" si="1987"/>
        <v>0.08669229229</v>
      </c>
      <c r="CS497" s="126">
        <f t="shared" si="1987"/>
        <v>0.05634605064</v>
      </c>
      <c r="CT497" s="126">
        <f t="shared" si="1987"/>
        <v>0.05082418357</v>
      </c>
      <c r="CU497" s="126">
        <f t="shared" si="1987"/>
        <v>0.04584345498</v>
      </c>
      <c r="CV497" s="126">
        <f t="shared" si="1987"/>
        <v>0.03303340984</v>
      </c>
      <c r="CW497" s="126">
        <f t="shared" si="1987"/>
        <v>0.02979616258</v>
      </c>
      <c r="CX497" s="126">
        <f t="shared" si="1987"/>
        <v>0.02687616292</v>
      </c>
      <c r="CY497" s="126">
        <f t="shared" si="1987"/>
        <v>0.02424232084</v>
      </c>
      <c r="CZ497" s="126">
        <f t="shared" si="1987"/>
        <v>0.1478735715</v>
      </c>
      <c r="DA497" s="126">
        <f t="shared" si="1987"/>
        <v>0.08669229229</v>
      </c>
      <c r="DB497" s="126">
        <f t="shared" si="1987"/>
        <v>0.07819651825</v>
      </c>
      <c r="DC497" s="126">
        <f t="shared" si="1987"/>
        <v>0.05082418357</v>
      </c>
      <c r="DD497" s="126">
        <f t="shared" si="1987"/>
        <v>0.04584345498</v>
      </c>
      <c r="DE497" s="126">
        <f t="shared" si="1987"/>
        <v>0.04135083373</v>
      </c>
      <c r="DF497" s="126">
        <f t="shared" si="1987"/>
        <v>0.02979616258</v>
      </c>
      <c r="DG497" s="126">
        <f t="shared" si="1987"/>
        <v>0.02687616292</v>
      </c>
      <c r="DH497" s="126">
        <f t="shared" si="1987"/>
        <v>0.02424232084</v>
      </c>
      <c r="DI497" s="126">
        <f t="shared" si="1987"/>
        <v>0.02186659314</v>
      </c>
      <c r="DJ497" s="126">
        <f t="shared" ref="DJ497:DS497" si="1988">$A497*OFFSET($D497,0,DJ$3)</f>
        <v>0.5519360787</v>
      </c>
      <c r="DK497" s="126">
        <f t="shared" si="1988"/>
        <v>0.3235777927</v>
      </c>
      <c r="DL497" s="126">
        <f t="shared" si="1988"/>
        <v>0.2918674325</v>
      </c>
      <c r="DM497" s="126">
        <f t="shared" si="1988"/>
        <v>0.1897005685</v>
      </c>
      <c r="DN497" s="126">
        <f t="shared" si="1988"/>
        <v>0.1711100673</v>
      </c>
      <c r="DO497" s="126">
        <f t="shared" si="1988"/>
        <v>0.1543414201</v>
      </c>
      <c r="DP497" s="126">
        <f t="shared" si="1988"/>
        <v>0.1112137684</v>
      </c>
      <c r="DQ497" s="126">
        <f t="shared" si="1988"/>
        <v>0.1003149097</v>
      </c>
      <c r="DR497" s="126">
        <f t="shared" si="1988"/>
        <v>0.09048413025</v>
      </c>
      <c r="DS497" s="126">
        <f t="shared" si="1988"/>
        <v>0.08161675918</v>
      </c>
      <c r="DT497" s="126"/>
      <c r="DU497" s="126"/>
      <c r="DV497" s="126"/>
      <c r="DW497" s="126"/>
      <c r="DX497" s="126"/>
      <c r="DY497" s="126"/>
      <c r="DZ497" s="126"/>
      <c r="EA497" s="126"/>
      <c r="EB497" s="126"/>
      <c r="EC497" s="126"/>
      <c r="ED497" s="126"/>
      <c r="EE497" s="126"/>
      <c r="EF497" s="125">
        <f t="shared" ref="EF497:EO497" si="1989">D497*EF$3</f>
        <v>-0.002271078519</v>
      </c>
      <c r="EG497" s="125">
        <f t="shared" si="1989"/>
        <v>0.2596952553</v>
      </c>
      <c r="EH497" s="125">
        <f t="shared" si="1989"/>
        <v>0.303955214</v>
      </c>
      <c r="EI497" s="125">
        <f t="shared" si="1989"/>
        <v>-0.1226348699</v>
      </c>
      <c r="EJ497" s="125">
        <f t="shared" si="1989"/>
        <v>0.1657770542</v>
      </c>
      <c r="EK497" s="125">
        <f t="shared" si="1989"/>
        <v>-0.06271979911</v>
      </c>
      <c r="EL497" s="125">
        <f t="shared" si="1989"/>
        <v>0.06875024945</v>
      </c>
      <c r="EM497" s="125">
        <f t="shared" si="1989"/>
        <v>-0.05526267332</v>
      </c>
      <c r="EN497" s="125">
        <f t="shared" si="1989"/>
        <v>-0.05566561574</v>
      </c>
      <c r="EO497" s="125">
        <f t="shared" si="1989"/>
        <v>0.05122020045</v>
      </c>
      <c r="EP497" s="127">
        <f t="shared" si="17"/>
        <v>0.5508439368</v>
      </c>
      <c r="EQ497" s="127">
        <v>-0.01993983432938118</v>
      </c>
      <c r="ER497" s="127">
        <f t="shared" si="18"/>
        <v>0.5519360787</v>
      </c>
      <c r="ES497" s="127">
        <f t="shared" si="19"/>
        <v>0.00000119277396</v>
      </c>
      <c r="ET497" s="127">
        <f t="shared" si="20"/>
        <v>0.01406452812</v>
      </c>
    </row>
    <row r="498">
      <c r="A498" s="123">
        <f>'Yield Tabulations'!Z499</f>
        <v>0.5350140056</v>
      </c>
      <c r="B498" s="124">
        <f>'Yield Tabulations'!V499</f>
        <v>0.5667189953</v>
      </c>
      <c r="C498" s="124">
        <f>'Yield Tabulations'!W499</f>
        <v>0.4884792627</v>
      </c>
      <c r="D498" s="125">
        <f t="shared" si="11"/>
        <v>1</v>
      </c>
      <c r="E498" s="125">
        <f t="shared" ref="E498:M498" si="1990">POWER($B498,E$1)*POWER($C498,E$2)</f>
        <v>0.4884792627</v>
      </c>
      <c r="F498" s="125">
        <f t="shared" si="1990"/>
        <v>0.5667189953</v>
      </c>
      <c r="G498" s="125">
        <f t="shared" si="1990"/>
        <v>0.2386119901</v>
      </c>
      <c r="H498" s="125">
        <f t="shared" si="1990"/>
        <v>0.276830477</v>
      </c>
      <c r="I498" s="125">
        <f t="shared" si="1990"/>
        <v>0.3211704196</v>
      </c>
      <c r="J498" s="125">
        <f t="shared" si="1990"/>
        <v>0.116557009</v>
      </c>
      <c r="K498" s="125">
        <f t="shared" si="1990"/>
        <v>0.1352259473</v>
      </c>
      <c r="L498" s="125">
        <f t="shared" si="1990"/>
        <v>0.1568850898</v>
      </c>
      <c r="M498" s="125">
        <f t="shared" si="1990"/>
        <v>0.1820133775</v>
      </c>
      <c r="N498" s="126">
        <f t="shared" ref="N498:DI498" si="1991">OFFSET($D498,0,N$2)*OFFSET($D498,0,N$3)</f>
        <v>1</v>
      </c>
      <c r="O498" s="126">
        <f t="shared" si="1991"/>
        <v>0.4884792627</v>
      </c>
      <c r="P498" s="126">
        <f t="shared" si="1991"/>
        <v>0.5667189953</v>
      </c>
      <c r="Q498" s="126">
        <f t="shared" si="1991"/>
        <v>0.2386119901</v>
      </c>
      <c r="R498" s="126">
        <f t="shared" si="1991"/>
        <v>0.276830477</v>
      </c>
      <c r="S498" s="126">
        <f t="shared" si="1991"/>
        <v>0.3211704196</v>
      </c>
      <c r="T498" s="126">
        <f t="shared" si="1991"/>
        <v>0.116557009</v>
      </c>
      <c r="U498" s="126">
        <f t="shared" si="1991"/>
        <v>0.1352259473</v>
      </c>
      <c r="V498" s="126">
        <f t="shared" si="1991"/>
        <v>0.1568850898</v>
      </c>
      <c r="W498" s="126">
        <f t="shared" si="1991"/>
        <v>0.1820133775</v>
      </c>
      <c r="X498" s="126">
        <f t="shared" si="1991"/>
        <v>0.4884792627</v>
      </c>
      <c r="Y498" s="126">
        <f t="shared" si="1991"/>
        <v>0.2386119901</v>
      </c>
      <c r="Z498" s="126">
        <f t="shared" si="1991"/>
        <v>0.276830477</v>
      </c>
      <c r="AA498" s="126">
        <f t="shared" si="1991"/>
        <v>0.116557009</v>
      </c>
      <c r="AB498" s="126">
        <f t="shared" si="1991"/>
        <v>0.1352259473</v>
      </c>
      <c r="AC498" s="126">
        <f t="shared" si="1991"/>
        <v>0.1568850898</v>
      </c>
      <c r="AD498" s="126">
        <f t="shared" si="1991"/>
        <v>0.0569356818</v>
      </c>
      <c r="AE498" s="126">
        <f t="shared" si="1991"/>
        <v>0.06605507102</v>
      </c>
      <c r="AF498" s="126">
        <f t="shared" si="1991"/>
        <v>0.07663511298</v>
      </c>
      <c r="AG498" s="126">
        <f t="shared" si="1991"/>
        <v>0.08890976045</v>
      </c>
      <c r="AH498" s="126">
        <f t="shared" si="1991"/>
        <v>0.5667189953</v>
      </c>
      <c r="AI498" s="126">
        <f t="shared" si="1991"/>
        <v>0.276830477</v>
      </c>
      <c r="AJ498" s="126">
        <f t="shared" si="1991"/>
        <v>0.3211704196</v>
      </c>
      <c r="AK498" s="126">
        <f t="shared" si="1991"/>
        <v>0.1352259473</v>
      </c>
      <c r="AL498" s="126">
        <f t="shared" si="1991"/>
        <v>0.1568850898</v>
      </c>
      <c r="AM498" s="126">
        <f t="shared" si="1991"/>
        <v>0.1820133775</v>
      </c>
      <c r="AN498" s="126">
        <f t="shared" si="1991"/>
        <v>0.06605507102</v>
      </c>
      <c r="AO498" s="126">
        <f t="shared" si="1991"/>
        <v>0.07663511298</v>
      </c>
      <c r="AP498" s="126">
        <f t="shared" si="1991"/>
        <v>0.08890976045</v>
      </c>
      <c r="AQ498" s="126">
        <f t="shared" si="1991"/>
        <v>0.1031504384</v>
      </c>
      <c r="AR498" s="126">
        <f t="shared" si="1991"/>
        <v>0.2386119901</v>
      </c>
      <c r="AS498" s="126">
        <f t="shared" si="1991"/>
        <v>0.116557009</v>
      </c>
      <c r="AT498" s="126">
        <f t="shared" si="1991"/>
        <v>0.1352259473</v>
      </c>
      <c r="AU498" s="126">
        <f t="shared" si="1991"/>
        <v>0.0569356818</v>
      </c>
      <c r="AV498" s="126">
        <f t="shared" si="1991"/>
        <v>0.06605507102</v>
      </c>
      <c r="AW498" s="126">
        <f t="shared" si="1991"/>
        <v>0.07663511298</v>
      </c>
      <c r="AX498" s="126">
        <f t="shared" si="1991"/>
        <v>0.02781189987</v>
      </c>
      <c r="AY498" s="126">
        <f t="shared" si="1991"/>
        <v>0.03226653239</v>
      </c>
      <c r="AZ498" s="126">
        <f t="shared" si="1991"/>
        <v>0.03743466348</v>
      </c>
      <c r="BA498" s="126">
        <f t="shared" si="1991"/>
        <v>0.04343057423</v>
      </c>
      <c r="BB498" s="126">
        <f t="shared" si="1991"/>
        <v>0.276830477</v>
      </c>
      <c r="BC498" s="126">
        <f t="shared" si="1991"/>
        <v>0.1352259473</v>
      </c>
      <c r="BD498" s="126">
        <f t="shared" si="1991"/>
        <v>0.1568850898</v>
      </c>
      <c r="BE498" s="126">
        <f t="shared" si="1991"/>
        <v>0.06605507102</v>
      </c>
      <c r="BF498" s="126">
        <f t="shared" si="1991"/>
        <v>0.07663511298</v>
      </c>
      <c r="BG498" s="126">
        <f t="shared" si="1991"/>
        <v>0.08890976045</v>
      </c>
      <c r="BH498" s="126">
        <f t="shared" si="1991"/>
        <v>0.03226653239</v>
      </c>
      <c r="BI498" s="126">
        <f t="shared" si="1991"/>
        <v>0.03743466348</v>
      </c>
      <c r="BJ498" s="126">
        <f t="shared" si="1991"/>
        <v>0.04343057423</v>
      </c>
      <c r="BK498" s="126">
        <f t="shared" si="1991"/>
        <v>0.05038685011</v>
      </c>
      <c r="BL498" s="126">
        <f t="shared" si="1991"/>
        <v>0.3211704196</v>
      </c>
      <c r="BM498" s="126">
        <f t="shared" si="1991"/>
        <v>0.1568850898</v>
      </c>
      <c r="BN498" s="126">
        <f t="shared" si="1991"/>
        <v>0.1820133775</v>
      </c>
      <c r="BO498" s="126">
        <f t="shared" si="1991"/>
        <v>0.07663511298</v>
      </c>
      <c r="BP498" s="126">
        <f t="shared" si="1991"/>
        <v>0.08890976045</v>
      </c>
      <c r="BQ498" s="126">
        <f t="shared" si="1991"/>
        <v>0.1031504384</v>
      </c>
      <c r="BR498" s="126">
        <f t="shared" si="1991"/>
        <v>0.03743466348</v>
      </c>
      <c r="BS498" s="126">
        <f t="shared" si="1991"/>
        <v>0.04343057423</v>
      </c>
      <c r="BT498" s="126">
        <f t="shared" si="1991"/>
        <v>0.05038685011</v>
      </c>
      <c r="BU498" s="126">
        <f t="shared" si="1991"/>
        <v>0.05845731284</v>
      </c>
      <c r="BV498" s="126">
        <f t="shared" si="1991"/>
        <v>0.116557009</v>
      </c>
      <c r="BW498" s="126">
        <f t="shared" si="1991"/>
        <v>0.0569356818</v>
      </c>
      <c r="BX498" s="126">
        <f t="shared" si="1991"/>
        <v>0.06605507102</v>
      </c>
      <c r="BY498" s="126">
        <f t="shared" si="1991"/>
        <v>0.02781189987</v>
      </c>
      <c r="BZ498" s="126">
        <f t="shared" si="1991"/>
        <v>0.03226653239</v>
      </c>
      <c r="CA498" s="126">
        <f t="shared" si="1991"/>
        <v>0.03743466348</v>
      </c>
      <c r="CB498" s="126">
        <f t="shared" si="1991"/>
        <v>0.01358553634</v>
      </c>
      <c r="CC498" s="126">
        <f t="shared" si="1991"/>
        <v>0.01576153195</v>
      </c>
      <c r="CD498" s="126">
        <f t="shared" si="1991"/>
        <v>0.01828605682</v>
      </c>
      <c r="CE498" s="126">
        <f t="shared" si="1991"/>
        <v>0.02121493488</v>
      </c>
      <c r="CF498" s="126">
        <f t="shared" si="1991"/>
        <v>0.1352259473</v>
      </c>
      <c r="CG498" s="126">
        <f t="shared" si="1991"/>
        <v>0.06605507102</v>
      </c>
      <c r="CH498" s="126">
        <f t="shared" si="1991"/>
        <v>0.07663511298</v>
      </c>
      <c r="CI498" s="126">
        <f t="shared" si="1991"/>
        <v>0.03226653239</v>
      </c>
      <c r="CJ498" s="126">
        <f t="shared" si="1991"/>
        <v>0.03743466348</v>
      </c>
      <c r="CK498" s="126">
        <f t="shared" si="1991"/>
        <v>0.04343057423</v>
      </c>
      <c r="CL498" s="126">
        <f t="shared" si="1991"/>
        <v>0.01576153195</v>
      </c>
      <c r="CM498" s="126">
        <f t="shared" si="1991"/>
        <v>0.01828605682</v>
      </c>
      <c r="CN498" s="126">
        <f t="shared" si="1991"/>
        <v>0.02121493488</v>
      </c>
      <c r="CO498" s="126">
        <f t="shared" si="1991"/>
        <v>0.02461293139</v>
      </c>
      <c r="CP498" s="126">
        <f t="shared" si="1991"/>
        <v>0.1568850898</v>
      </c>
      <c r="CQ498" s="126">
        <f t="shared" si="1991"/>
        <v>0.07663511298</v>
      </c>
      <c r="CR498" s="126">
        <f t="shared" si="1991"/>
        <v>0.08890976045</v>
      </c>
      <c r="CS498" s="126">
        <f t="shared" si="1991"/>
        <v>0.03743466348</v>
      </c>
      <c r="CT498" s="126">
        <f t="shared" si="1991"/>
        <v>0.04343057423</v>
      </c>
      <c r="CU498" s="126">
        <f t="shared" si="1991"/>
        <v>0.05038685011</v>
      </c>
      <c r="CV498" s="126">
        <f t="shared" si="1991"/>
        <v>0.01828605682</v>
      </c>
      <c r="CW498" s="126">
        <f t="shared" si="1991"/>
        <v>0.02121493488</v>
      </c>
      <c r="CX498" s="126">
        <f t="shared" si="1991"/>
        <v>0.02461293139</v>
      </c>
      <c r="CY498" s="126">
        <f t="shared" si="1991"/>
        <v>0.02855518507</v>
      </c>
      <c r="CZ498" s="126">
        <f t="shared" si="1991"/>
        <v>0.1820133775</v>
      </c>
      <c r="DA498" s="126">
        <f t="shared" si="1991"/>
        <v>0.08890976045</v>
      </c>
      <c r="DB498" s="126">
        <f t="shared" si="1991"/>
        <v>0.1031504384</v>
      </c>
      <c r="DC498" s="126">
        <f t="shared" si="1991"/>
        <v>0.04343057423</v>
      </c>
      <c r="DD498" s="126">
        <f t="shared" si="1991"/>
        <v>0.05038685011</v>
      </c>
      <c r="DE498" s="126">
        <f t="shared" si="1991"/>
        <v>0.05845731284</v>
      </c>
      <c r="DF498" s="126">
        <f t="shared" si="1991"/>
        <v>0.02121493488</v>
      </c>
      <c r="DG498" s="126">
        <f t="shared" si="1991"/>
        <v>0.02461293139</v>
      </c>
      <c r="DH498" s="126">
        <f t="shared" si="1991"/>
        <v>0.02855518507</v>
      </c>
      <c r="DI498" s="126">
        <f t="shared" si="1991"/>
        <v>0.0331288696</v>
      </c>
      <c r="DJ498" s="126">
        <f t="shared" ref="DJ498:DS498" si="1992">$A498*OFFSET($D498,0,DJ$3)</f>
        <v>0.5350140056</v>
      </c>
      <c r="DK498" s="126">
        <f t="shared" si="1992"/>
        <v>0.261343247</v>
      </c>
      <c r="DL498" s="126">
        <f t="shared" si="1992"/>
        <v>0.3032025997</v>
      </c>
      <c r="DM498" s="126">
        <f t="shared" si="1992"/>
        <v>0.1276607566</v>
      </c>
      <c r="DN498" s="126">
        <f t="shared" si="1992"/>
        <v>0.1481081824</v>
      </c>
      <c r="DO498" s="126">
        <f t="shared" si="1992"/>
        <v>0.1718306727</v>
      </c>
      <c r="DP498" s="126">
        <f t="shared" si="1992"/>
        <v>0.06235963225</v>
      </c>
      <c r="DQ498" s="126">
        <f t="shared" si="1992"/>
        <v>0.07234777571</v>
      </c>
      <c r="DR498" s="126">
        <f t="shared" si="1992"/>
        <v>0.0839357203</v>
      </c>
      <c r="DS498" s="126">
        <f t="shared" si="1992"/>
        <v>0.09737970618</v>
      </c>
      <c r="DT498" s="126"/>
      <c r="DU498" s="126"/>
      <c r="DV498" s="126"/>
      <c r="DW498" s="126"/>
      <c r="DX498" s="126"/>
      <c r="DY498" s="126"/>
      <c r="DZ498" s="126"/>
      <c r="EA498" s="126"/>
      <c r="EB498" s="126"/>
      <c r="EC498" s="126"/>
      <c r="ED498" s="126"/>
      <c r="EE498" s="126"/>
      <c r="EF498" s="125">
        <f t="shared" ref="EF498:EO498" si="1993">D498*EF$3</f>
        <v>-0.002271078519</v>
      </c>
      <c r="EG498" s="125">
        <f t="shared" si="1993"/>
        <v>0.2163815473</v>
      </c>
      <c r="EH498" s="125">
        <f t="shared" si="1993"/>
        <v>0.3257470663</v>
      </c>
      <c r="EI498" s="125">
        <f t="shared" si="1993"/>
        <v>-0.08513857734</v>
      </c>
      <c r="EJ498" s="125">
        <f t="shared" si="1993"/>
        <v>0.1480306141</v>
      </c>
      <c r="EK498" s="125">
        <f t="shared" si="1993"/>
        <v>-0.07203548585</v>
      </c>
      <c r="EL498" s="125">
        <f t="shared" si="1993"/>
        <v>0.0397688378</v>
      </c>
      <c r="EM498" s="125">
        <f t="shared" si="1993"/>
        <v>-0.04111641299</v>
      </c>
      <c r="EN498" s="125">
        <f t="shared" si="1993"/>
        <v>-0.0532702893</v>
      </c>
      <c r="EO498" s="125">
        <f t="shared" si="1993"/>
        <v>0.06304548939</v>
      </c>
      <c r="EP498" s="127">
        <f t="shared" si="17"/>
        <v>0.5391417108</v>
      </c>
      <c r="EQ498" s="127">
        <v>-0.01993983432938118</v>
      </c>
      <c r="ER498" s="127">
        <f t="shared" si="18"/>
        <v>0.5350140056</v>
      </c>
      <c r="ES498" s="127">
        <f t="shared" si="19"/>
        <v>0.00001703795056</v>
      </c>
      <c r="ET498" s="127">
        <f t="shared" si="20"/>
        <v>0.01033717326</v>
      </c>
    </row>
    <row r="499">
      <c r="A499" s="123">
        <f>'Yield Tabulations'!Z500</f>
        <v>0.4515235457</v>
      </c>
      <c r="B499" s="124">
        <f>'Yield Tabulations'!V500</f>
        <v>0.4416135881</v>
      </c>
      <c r="C499" s="124">
        <f>'Yield Tabulations'!W500</f>
        <v>0.4701195219</v>
      </c>
      <c r="D499" s="125">
        <f t="shared" si="11"/>
        <v>1</v>
      </c>
      <c r="E499" s="125">
        <f t="shared" ref="E499:M499" si="1994">POWER($B499,E$1)*POWER($C499,E$2)</f>
        <v>0.4701195219</v>
      </c>
      <c r="F499" s="125">
        <f t="shared" si="1994"/>
        <v>0.4416135881</v>
      </c>
      <c r="G499" s="125">
        <f t="shared" si="1994"/>
        <v>0.2210123649</v>
      </c>
      <c r="H499" s="125">
        <f t="shared" si="1994"/>
        <v>0.2076111689</v>
      </c>
      <c r="I499" s="125">
        <f t="shared" si="1994"/>
        <v>0.1950225612</v>
      </c>
      <c r="J499" s="125">
        <f t="shared" si="1994"/>
        <v>0.1039022273</v>
      </c>
      <c r="K499" s="125">
        <f t="shared" si="1994"/>
        <v>0.09760206347</v>
      </c>
      <c r="L499" s="125">
        <f t="shared" si="1994"/>
        <v>0.09168391324</v>
      </c>
      <c r="M499" s="125">
        <f t="shared" si="1994"/>
        <v>0.08612461302</v>
      </c>
      <c r="N499" s="126">
        <f t="shared" ref="N499:DI499" si="1995">OFFSET($D499,0,N$2)*OFFSET($D499,0,N$3)</f>
        <v>1</v>
      </c>
      <c r="O499" s="126">
        <f t="shared" si="1995"/>
        <v>0.4701195219</v>
      </c>
      <c r="P499" s="126">
        <f t="shared" si="1995"/>
        <v>0.4416135881</v>
      </c>
      <c r="Q499" s="126">
        <f t="shared" si="1995"/>
        <v>0.2210123649</v>
      </c>
      <c r="R499" s="126">
        <f t="shared" si="1995"/>
        <v>0.2076111689</v>
      </c>
      <c r="S499" s="126">
        <f t="shared" si="1995"/>
        <v>0.1950225612</v>
      </c>
      <c r="T499" s="126">
        <f t="shared" si="1995"/>
        <v>0.1039022273</v>
      </c>
      <c r="U499" s="126">
        <f t="shared" si="1995"/>
        <v>0.09760206347</v>
      </c>
      <c r="V499" s="126">
        <f t="shared" si="1995"/>
        <v>0.09168391324</v>
      </c>
      <c r="W499" s="126">
        <f t="shared" si="1995"/>
        <v>0.08612461302</v>
      </c>
      <c r="X499" s="126">
        <f t="shared" si="1995"/>
        <v>0.4701195219</v>
      </c>
      <c r="Y499" s="126">
        <f t="shared" si="1995"/>
        <v>0.2210123649</v>
      </c>
      <c r="Z499" s="126">
        <f t="shared" si="1995"/>
        <v>0.2076111689</v>
      </c>
      <c r="AA499" s="126">
        <f t="shared" si="1995"/>
        <v>0.1039022273</v>
      </c>
      <c r="AB499" s="126">
        <f t="shared" si="1995"/>
        <v>0.09760206347</v>
      </c>
      <c r="AC499" s="126">
        <f t="shared" si="1995"/>
        <v>0.09168391324</v>
      </c>
      <c r="AD499" s="126">
        <f t="shared" si="1995"/>
        <v>0.04884646543</v>
      </c>
      <c r="AE499" s="126">
        <f t="shared" si="1995"/>
        <v>0.04588463542</v>
      </c>
      <c r="AF499" s="126">
        <f t="shared" si="1995"/>
        <v>0.04310239746</v>
      </c>
      <c r="AG499" s="126">
        <f t="shared" si="1995"/>
        <v>0.0404888619</v>
      </c>
      <c r="AH499" s="126">
        <f t="shared" si="1995"/>
        <v>0.4416135881</v>
      </c>
      <c r="AI499" s="126">
        <f t="shared" si="1995"/>
        <v>0.2076111689</v>
      </c>
      <c r="AJ499" s="126">
        <f t="shared" si="1995"/>
        <v>0.1950225612</v>
      </c>
      <c r="AK499" s="126">
        <f t="shared" si="1995"/>
        <v>0.09760206347</v>
      </c>
      <c r="AL499" s="126">
        <f t="shared" si="1995"/>
        <v>0.09168391324</v>
      </c>
      <c r="AM499" s="126">
        <f t="shared" si="1995"/>
        <v>0.08612461302</v>
      </c>
      <c r="AN499" s="126">
        <f t="shared" si="1995"/>
        <v>0.04588463542</v>
      </c>
      <c r="AO499" s="126">
        <f t="shared" si="1995"/>
        <v>0.04310239746</v>
      </c>
      <c r="AP499" s="126">
        <f t="shared" si="1995"/>
        <v>0.0404888619</v>
      </c>
      <c r="AQ499" s="126">
        <f t="shared" si="1995"/>
        <v>0.03803379938</v>
      </c>
      <c r="AR499" s="126">
        <f t="shared" si="1995"/>
        <v>0.2210123649</v>
      </c>
      <c r="AS499" s="126">
        <f t="shared" si="1995"/>
        <v>0.1039022273</v>
      </c>
      <c r="AT499" s="126">
        <f t="shared" si="1995"/>
        <v>0.09760206347</v>
      </c>
      <c r="AU499" s="126">
        <f t="shared" si="1995"/>
        <v>0.04884646543</v>
      </c>
      <c r="AV499" s="126">
        <f t="shared" si="1995"/>
        <v>0.04588463542</v>
      </c>
      <c r="AW499" s="126">
        <f t="shared" si="1995"/>
        <v>0.04310239746</v>
      </c>
      <c r="AX499" s="126">
        <f t="shared" si="1995"/>
        <v>0.02296367698</v>
      </c>
      <c r="AY499" s="126">
        <f t="shared" si="1995"/>
        <v>0.02157126287</v>
      </c>
      <c r="AZ499" s="126">
        <f t="shared" si="1995"/>
        <v>0.02026327849</v>
      </c>
      <c r="BA499" s="126">
        <f t="shared" si="1995"/>
        <v>0.0190346044</v>
      </c>
      <c r="BB499" s="126">
        <f t="shared" si="1995"/>
        <v>0.2076111689</v>
      </c>
      <c r="BC499" s="126">
        <f t="shared" si="1995"/>
        <v>0.09760206347</v>
      </c>
      <c r="BD499" s="126">
        <f t="shared" si="1995"/>
        <v>0.09168391324</v>
      </c>
      <c r="BE499" s="126">
        <f t="shared" si="1995"/>
        <v>0.04588463542</v>
      </c>
      <c r="BF499" s="126">
        <f t="shared" si="1995"/>
        <v>0.04310239746</v>
      </c>
      <c r="BG499" s="126">
        <f t="shared" si="1995"/>
        <v>0.0404888619</v>
      </c>
      <c r="BH499" s="126">
        <f t="shared" si="1995"/>
        <v>0.02157126287</v>
      </c>
      <c r="BI499" s="126">
        <f t="shared" si="1995"/>
        <v>0.02026327849</v>
      </c>
      <c r="BJ499" s="126">
        <f t="shared" si="1995"/>
        <v>0.0190346044</v>
      </c>
      <c r="BK499" s="126">
        <f t="shared" si="1995"/>
        <v>0.01788043158</v>
      </c>
      <c r="BL499" s="126">
        <f t="shared" si="1995"/>
        <v>0.1950225612</v>
      </c>
      <c r="BM499" s="126">
        <f t="shared" si="1995"/>
        <v>0.09168391324</v>
      </c>
      <c r="BN499" s="126">
        <f t="shared" si="1995"/>
        <v>0.08612461302</v>
      </c>
      <c r="BO499" s="126">
        <f t="shared" si="1995"/>
        <v>0.04310239746</v>
      </c>
      <c r="BP499" s="126">
        <f t="shared" si="1995"/>
        <v>0.0404888619</v>
      </c>
      <c r="BQ499" s="126">
        <f t="shared" si="1995"/>
        <v>0.03803379938</v>
      </c>
      <c r="BR499" s="126">
        <f t="shared" si="1995"/>
        <v>0.02026327849</v>
      </c>
      <c r="BS499" s="126">
        <f t="shared" si="1995"/>
        <v>0.0190346044</v>
      </c>
      <c r="BT499" s="126">
        <f t="shared" si="1995"/>
        <v>0.01788043158</v>
      </c>
      <c r="BU499" s="126">
        <f t="shared" si="1995"/>
        <v>0.01679624261</v>
      </c>
      <c r="BV499" s="126">
        <f t="shared" si="1995"/>
        <v>0.1039022273</v>
      </c>
      <c r="BW499" s="126">
        <f t="shared" si="1995"/>
        <v>0.04884646543</v>
      </c>
      <c r="BX499" s="126">
        <f t="shared" si="1995"/>
        <v>0.04588463542</v>
      </c>
      <c r="BY499" s="126">
        <f t="shared" si="1995"/>
        <v>0.02296367698</v>
      </c>
      <c r="BZ499" s="126">
        <f t="shared" si="1995"/>
        <v>0.02157126287</v>
      </c>
      <c r="CA499" s="126">
        <f t="shared" si="1995"/>
        <v>0.02026327849</v>
      </c>
      <c r="CB499" s="126">
        <f t="shared" si="1995"/>
        <v>0.01079567284</v>
      </c>
      <c r="CC499" s="126">
        <f t="shared" si="1995"/>
        <v>0.01014107179</v>
      </c>
      <c r="CD499" s="126">
        <f t="shared" si="1995"/>
        <v>0.009526162794</v>
      </c>
      <c r="CE499" s="126">
        <f t="shared" si="1995"/>
        <v>0.008948539119</v>
      </c>
      <c r="CF499" s="126">
        <f t="shared" si="1995"/>
        <v>0.09760206347</v>
      </c>
      <c r="CG499" s="126">
        <f t="shared" si="1995"/>
        <v>0.04588463542</v>
      </c>
      <c r="CH499" s="126">
        <f t="shared" si="1995"/>
        <v>0.04310239746</v>
      </c>
      <c r="CI499" s="126">
        <f t="shared" si="1995"/>
        <v>0.02157126287</v>
      </c>
      <c r="CJ499" s="126">
        <f t="shared" si="1995"/>
        <v>0.02026327849</v>
      </c>
      <c r="CK499" s="126">
        <f t="shared" si="1995"/>
        <v>0.0190346044</v>
      </c>
      <c r="CL499" s="126">
        <f t="shared" si="1995"/>
        <v>0.01014107179</v>
      </c>
      <c r="CM499" s="126">
        <f t="shared" si="1995"/>
        <v>0.009526162794</v>
      </c>
      <c r="CN499" s="126">
        <f t="shared" si="1995"/>
        <v>0.008948539119</v>
      </c>
      <c r="CO499" s="126">
        <f t="shared" si="1995"/>
        <v>0.008405939946</v>
      </c>
      <c r="CP499" s="126">
        <f t="shared" si="1995"/>
        <v>0.09168391324</v>
      </c>
      <c r="CQ499" s="126">
        <f t="shared" si="1995"/>
        <v>0.04310239746</v>
      </c>
      <c r="CR499" s="126">
        <f t="shared" si="1995"/>
        <v>0.0404888619</v>
      </c>
      <c r="CS499" s="126">
        <f t="shared" si="1995"/>
        <v>0.02026327849</v>
      </c>
      <c r="CT499" s="126">
        <f t="shared" si="1995"/>
        <v>0.0190346044</v>
      </c>
      <c r="CU499" s="126">
        <f t="shared" si="1995"/>
        <v>0.01788043158</v>
      </c>
      <c r="CV499" s="126">
        <f t="shared" si="1995"/>
        <v>0.009526162794</v>
      </c>
      <c r="CW499" s="126">
        <f t="shared" si="1995"/>
        <v>0.008948539119</v>
      </c>
      <c r="CX499" s="126">
        <f t="shared" si="1995"/>
        <v>0.008405939946</v>
      </c>
      <c r="CY499" s="126">
        <f t="shared" si="1995"/>
        <v>0.007896241547</v>
      </c>
      <c r="CZ499" s="126">
        <f t="shared" si="1995"/>
        <v>0.08612461302</v>
      </c>
      <c r="DA499" s="126">
        <f t="shared" si="1995"/>
        <v>0.0404888619</v>
      </c>
      <c r="DB499" s="126">
        <f t="shared" si="1995"/>
        <v>0.03803379938</v>
      </c>
      <c r="DC499" s="126">
        <f t="shared" si="1995"/>
        <v>0.0190346044</v>
      </c>
      <c r="DD499" s="126">
        <f t="shared" si="1995"/>
        <v>0.01788043158</v>
      </c>
      <c r="DE499" s="126">
        <f t="shared" si="1995"/>
        <v>0.01679624261</v>
      </c>
      <c r="DF499" s="126">
        <f t="shared" si="1995"/>
        <v>0.008948539119</v>
      </c>
      <c r="DG499" s="126">
        <f t="shared" si="1995"/>
        <v>0.008405939946</v>
      </c>
      <c r="DH499" s="126">
        <f t="shared" si="1995"/>
        <v>0.007896241547</v>
      </c>
      <c r="DI499" s="126">
        <f t="shared" si="1995"/>
        <v>0.007417448967</v>
      </c>
      <c r="DJ499" s="126">
        <f t="shared" ref="DJ499:DS499" si="1996">$A499*OFFSET($D499,0,DJ$3)</f>
        <v>0.4515235457</v>
      </c>
      <c r="DK499" s="126">
        <f t="shared" si="1996"/>
        <v>0.2122700334</v>
      </c>
      <c r="DL499" s="126">
        <f t="shared" si="1996"/>
        <v>0.1993989331</v>
      </c>
      <c r="DM499" s="126">
        <f t="shared" si="1996"/>
        <v>0.09979228664</v>
      </c>
      <c r="DN499" s="126">
        <f t="shared" si="1996"/>
        <v>0.09374133112</v>
      </c>
      <c r="DO499" s="126">
        <f t="shared" si="1996"/>
        <v>0.08805727833</v>
      </c>
      <c r="DP499" s="126">
        <f t="shared" si="1996"/>
        <v>0.04691430208</v>
      </c>
      <c r="DQ499" s="126">
        <f t="shared" si="1996"/>
        <v>0.04406962977</v>
      </c>
      <c r="DR499" s="126">
        <f t="shared" si="1996"/>
        <v>0.04139744559</v>
      </c>
      <c r="DS499" s="126">
        <f t="shared" si="1996"/>
        <v>0.03888729064</v>
      </c>
      <c r="DT499" s="126"/>
      <c r="DU499" s="126"/>
      <c r="DV499" s="126"/>
      <c r="DW499" s="126"/>
      <c r="DX499" s="126"/>
      <c r="DY499" s="126"/>
      <c r="DZ499" s="126"/>
      <c r="EA499" s="126"/>
      <c r="EB499" s="126"/>
      <c r="EC499" s="126"/>
      <c r="ED499" s="126"/>
      <c r="EE499" s="126"/>
      <c r="EF499" s="125">
        <f t="shared" ref="EF499:EO499" si="1997">D499*EF$3</f>
        <v>-0.002271078519</v>
      </c>
      <c r="EG499" s="125">
        <f t="shared" si="1997"/>
        <v>0.2082487371</v>
      </c>
      <c r="EH499" s="125">
        <f t="shared" si="1997"/>
        <v>0.2538371432</v>
      </c>
      <c r="EI499" s="125">
        <f t="shared" si="1997"/>
        <v>-0.07885889689</v>
      </c>
      <c r="EJ499" s="125">
        <f t="shared" si="1997"/>
        <v>0.1110167101</v>
      </c>
      <c r="EK499" s="125">
        <f t="shared" si="1997"/>
        <v>-0.04374171496</v>
      </c>
      <c r="EL499" s="125">
        <f t="shared" si="1997"/>
        <v>0.03545107121</v>
      </c>
      <c r="EM499" s="125">
        <f t="shared" si="1997"/>
        <v>-0.02967660298</v>
      </c>
      <c r="EN499" s="125">
        <f t="shared" si="1997"/>
        <v>-0.03113124765</v>
      </c>
      <c r="EO499" s="125">
        <f t="shared" si="1997"/>
        <v>0.02983169946</v>
      </c>
      <c r="EP499" s="127">
        <f t="shared" si="17"/>
        <v>0.4527058201</v>
      </c>
      <c r="EQ499" s="127">
        <v>-0.01993983432938118</v>
      </c>
      <c r="ER499" s="127">
        <f t="shared" si="18"/>
        <v>0.4515235457</v>
      </c>
      <c r="ES499" s="127">
        <f t="shared" si="19"/>
        <v>0.000001397772855</v>
      </c>
      <c r="ET499" s="127">
        <f t="shared" si="20"/>
        <v>0.0003305644077</v>
      </c>
    </row>
    <row r="500">
      <c r="A500" s="123">
        <f>'Yield Tabulations'!Z501</f>
        <v>0.4142857143</v>
      </c>
      <c r="B500" s="124">
        <f>'Yield Tabulations'!V501</f>
        <v>0.4594298246</v>
      </c>
      <c r="C500" s="124">
        <f>'Yield Tabulations'!W501</f>
        <v>0.3405017921</v>
      </c>
      <c r="D500" s="125">
        <f t="shared" si="11"/>
        <v>1</v>
      </c>
      <c r="E500" s="125">
        <f t="shared" ref="E500:M500" si="1998">POWER($B500,E$1)*POWER($C500,E$2)</f>
        <v>0.3405017921</v>
      </c>
      <c r="F500" s="125">
        <f t="shared" si="1998"/>
        <v>0.4594298246</v>
      </c>
      <c r="G500" s="125">
        <f t="shared" si="1998"/>
        <v>0.1159414704</v>
      </c>
      <c r="H500" s="125">
        <f t="shared" si="1998"/>
        <v>0.1564366786</v>
      </c>
      <c r="I500" s="125">
        <f t="shared" si="1998"/>
        <v>0.2110757637</v>
      </c>
      <c r="J500" s="125">
        <f t="shared" si="1998"/>
        <v>0.03947827846</v>
      </c>
      <c r="K500" s="125">
        <f t="shared" si="1998"/>
        <v>0.05326696942</v>
      </c>
      <c r="L500" s="125">
        <f t="shared" si="1998"/>
        <v>0.07187167581</v>
      </c>
      <c r="M500" s="125">
        <f t="shared" si="1998"/>
        <v>0.09697450108</v>
      </c>
      <c r="N500" s="126">
        <f t="shared" ref="N500:DI500" si="1999">OFFSET($D500,0,N$2)*OFFSET($D500,0,N$3)</f>
        <v>1</v>
      </c>
      <c r="O500" s="126">
        <f t="shared" si="1999"/>
        <v>0.3405017921</v>
      </c>
      <c r="P500" s="126">
        <f t="shared" si="1999"/>
        <v>0.4594298246</v>
      </c>
      <c r="Q500" s="126">
        <f t="shared" si="1999"/>
        <v>0.1159414704</v>
      </c>
      <c r="R500" s="126">
        <f t="shared" si="1999"/>
        <v>0.1564366786</v>
      </c>
      <c r="S500" s="126">
        <f t="shared" si="1999"/>
        <v>0.2110757637</v>
      </c>
      <c r="T500" s="126">
        <f t="shared" si="1999"/>
        <v>0.03947827846</v>
      </c>
      <c r="U500" s="126">
        <f t="shared" si="1999"/>
        <v>0.05326696942</v>
      </c>
      <c r="V500" s="126">
        <f t="shared" si="1999"/>
        <v>0.07187167581</v>
      </c>
      <c r="W500" s="126">
        <f t="shared" si="1999"/>
        <v>0.09697450108</v>
      </c>
      <c r="X500" s="126">
        <f t="shared" si="1999"/>
        <v>0.3405017921</v>
      </c>
      <c r="Y500" s="126">
        <f t="shared" si="1999"/>
        <v>0.1159414704</v>
      </c>
      <c r="Z500" s="126">
        <f t="shared" si="1999"/>
        <v>0.1564366786</v>
      </c>
      <c r="AA500" s="126">
        <f t="shared" si="1999"/>
        <v>0.03947827846</v>
      </c>
      <c r="AB500" s="126">
        <f t="shared" si="1999"/>
        <v>0.05326696942</v>
      </c>
      <c r="AC500" s="126">
        <f t="shared" si="1999"/>
        <v>0.07187167581</v>
      </c>
      <c r="AD500" s="126">
        <f t="shared" si="1999"/>
        <v>0.01344242457</v>
      </c>
      <c r="AE500" s="126">
        <f t="shared" si="1999"/>
        <v>0.01813749855</v>
      </c>
      <c r="AF500" s="126">
        <f t="shared" si="1999"/>
        <v>0.02447243442</v>
      </c>
      <c r="AG500" s="126">
        <f t="shared" si="1999"/>
        <v>0.03301999141</v>
      </c>
      <c r="AH500" s="126">
        <f t="shared" si="1999"/>
        <v>0.4594298246</v>
      </c>
      <c r="AI500" s="126">
        <f t="shared" si="1999"/>
        <v>0.1564366786</v>
      </c>
      <c r="AJ500" s="126">
        <f t="shared" si="1999"/>
        <v>0.2110757637</v>
      </c>
      <c r="AK500" s="126">
        <f t="shared" si="1999"/>
        <v>0.05326696942</v>
      </c>
      <c r="AL500" s="126">
        <f t="shared" si="1999"/>
        <v>0.07187167581</v>
      </c>
      <c r="AM500" s="126">
        <f t="shared" si="1999"/>
        <v>0.09697450108</v>
      </c>
      <c r="AN500" s="126">
        <f t="shared" si="1999"/>
        <v>0.01813749855</v>
      </c>
      <c r="AO500" s="126">
        <f t="shared" si="1999"/>
        <v>0.02447243442</v>
      </c>
      <c r="AP500" s="126">
        <f t="shared" si="1999"/>
        <v>0.03301999141</v>
      </c>
      <c r="AQ500" s="126">
        <f t="shared" si="1999"/>
        <v>0.04455297802</v>
      </c>
      <c r="AR500" s="126">
        <f t="shared" si="1999"/>
        <v>0.1159414704</v>
      </c>
      <c r="AS500" s="126">
        <f t="shared" si="1999"/>
        <v>0.03947827846</v>
      </c>
      <c r="AT500" s="126">
        <f t="shared" si="1999"/>
        <v>0.05326696942</v>
      </c>
      <c r="AU500" s="126">
        <f t="shared" si="1999"/>
        <v>0.01344242457</v>
      </c>
      <c r="AV500" s="126">
        <f t="shared" si="1999"/>
        <v>0.01813749855</v>
      </c>
      <c r="AW500" s="126">
        <f t="shared" si="1999"/>
        <v>0.02447243442</v>
      </c>
      <c r="AX500" s="126">
        <f t="shared" si="1999"/>
        <v>0.004577169655</v>
      </c>
      <c r="AY500" s="126">
        <f t="shared" si="1999"/>
        <v>0.00617585076</v>
      </c>
      <c r="AZ500" s="126">
        <f t="shared" si="1999"/>
        <v>0.008332907776</v>
      </c>
      <c r="BA500" s="126">
        <f t="shared" si="1999"/>
        <v>0.01124336625</v>
      </c>
      <c r="BB500" s="126">
        <f t="shared" si="1999"/>
        <v>0.1564366786</v>
      </c>
      <c r="BC500" s="126">
        <f t="shared" si="1999"/>
        <v>0.05326696942</v>
      </c>
      <c r="BD500" s="126">
        <f t="shared" si="1999"/>
        <v>0.07187167581</v>
      </c>
      <c r="BE500" s="126">
        <f t="shared" si="1999"/>
        <v>0.01813749855</v>
      </c>
      <c r="BF500" s="126">
        <f t="shared" si="1999"/>
        <v>0.02447243442</v>
      </c>
      <c r="BG500" s="126">
        <f t="shared" si="1999"/>
        <v>0.03301999141</v>
      </c>
      <c r="BH500" s="126">
        <f t="shared" si="1999"/>
        <v>0.00617585076</v>
      </c>
      <c r="BI500" s="126">
        <f t="shared" si="1999"/>
        <v>0.008332907776</v>
      </c>
      <c r="BJ500" s="126">
        <f t="shared" si="1999"/>
        <v>0.01124336625</v>
      </c>
      <c r="BK500" s="126">
        <f t="shared" si="1999"/>
        <v>0.01517036886</v>
      </c>
      <c r="BL500" s="126">
        <f t="shared" si="1999"/>
        <v>0.2110757637</v>
      </c>
      <c r="BM500" s="126">
        <f t="shared" si="1999"/>
        <v>0.07187167581</v>
      </c>
      <c r="BN500" s="126">
        <f t="shared" si="1999"/>
        <v>0.09697450108</v>
      </c>
      <c r="BO500" s="126">
        <f t="shared" si="1999"/>
        <v>0.02447243442</v>
      </c>
      <c r="BP500" s="126">
        <f t="shared" si="1999"/>
        <v>0.03301999141</v>
      </c>
      <c r="BQ500" s="126">
        <f t="shared" si="1999"/>
        <v>0.04455297802</v>
      </c>
      <c r="BR500" s="126">
        <f t="shared" si="1999"/>
        <v>0.008332907776</v>
      </c>
      <c r="BS500" s="126">
        <f t="shared" si="1999"/>
        <v>0.01124336625</v>
      </c>
      <c r="BT500" s="126">
        <f t="shared" si="1999"/>
        <v>0.01517036886</v>
      </c>
      <c r="BU500" s="126">
        <f t="shared" si="1999"/>
        <v>0.02046896688</v>
      </c>
      <c r="BV500" s="126">
        <f t="shared" si="1999"/>
        <v>0.03947827846</v>
      </c>
      <c r="BW500" s="126">
        <f t="shared" si="1999"/>
        <v>0.01344242457</v>
      </c>
      <c r="BX500" s="126">
        <f t="shared" si="1999"/>
        <v>0.01813749855</v>
      </c>
      <c r="BY500" s="126">
        <f t="shared" si="1999"/>
        <v>0.004577169655</v>
      </c>
      <c r="BZ500" s="126">
        <f t="shared" si="1999"/>
        <v>0.00617585076</v>
      </c>
      <c r="CA500" s="126">
        <f t="shared" si="1999"/>
        <v>0.008332907776</v>
      </c>
      <c r="CB500" s="126">
        <f t="shared" si="1999"/>
        <v>0.00155853447</v>
      </c>
      <c r="CC500" s="126">
        <f t="shared" si="1999"/>
        <v>0.002102888252</v>
      </c>
      <c r="CD500" s="126">
        <f t="shared" si="1999"/>
        <v>0.002837370031</v>
      </c>
      <c r="CE500" s="126">
        <f t="shared" si="1999"/>
        <v>0.003828386358</v>
      </c>
      <c r="CF500" s="126">
        <f t="shared" si="1999"/>
        <v>0.05326696942</v>
      </c>
      <c r="CG500" s="126">
        <f t="shared" si="1999"/>
        <v>0.01813749855</v>
      </c>
      <c r="CH500" s="126">
        <f t="shared" si="1999"/>
        <v>0.02447243442</v>
      </c>
      <c r="CI500" s="126">
        <f t="shared" si="1999"/>
        <v>0.00617585076</v>
      </c>
      <c r="CJ500" s="126">
        <f t="shared" si="1999"/>
        <v>0.008332907776</v>
      </c>
      <c r="CK500" s="126">
        <f t="shared" si="1999"/>
        <v>0.01124336625</v>
      </c>
      <c r="CL500" s="126">
        <f t="shared" si="1999"/>
        <v>0.002102888252</v>
      </c>
      <c r="CM500" s="126">
        <f t="shared" si="1999"/>
        <v>0.002837370031</v>
      </c>
      <c r="CN500" s="126">
        <f t="shared" si="1999"/>
        <v>0.003828386358</v>
      </c>
      <c r="CO500" s="126">
        <f t="shared" si="1999"/>
        <v>0.005165537784</v>
      </c>
      <c r="CP500" s="126">
        <f t="shared" si="1999"/>
        <v>0.07187167581</v>
      </c>
      <c r="CQ500" s="126">
        <f t="shared" si="1999"/>
        <v>0.02447243442</v>
      </c>
      <c r="CR500" s="126">
        <f t="shared" si="1999"/>
        <v>0.03301999141</v>
      </c>
      <c r="CS500" s="126">
        <f t="shared" si="1999"/>
        <v>0.008332907776</v>
      </c>
      <c r="CT500" s="126">
        <f t="shared" si="1999"/>
        <v>0.01124336625</v>
      </c>
      <c r="CU500" s="126">
        <f t="shared" si="1999"/>
        <v>0.01517036886</v>
      </c>
      <c r="CV500" s="126">
        <f t="shared" si="1999"/>
        <v>0.002837370031</v>
      </c>
      <c r="CW500" s="126">
        <f t="shared" si="1999"/>
        <v>0.003828386358</v>
      </c>
      <c r="CX500" s="126">
        <f t="shared" si="1999"/>
        <v>0.005165537784</v>
      </c>
      <c r="CY500" s="126">
        <f t="shared" si="1999"/>
        <v>0.006969719904</v>
      </c>
      <c r="CZ500" s="126">
        <f t="shared" si="1999"/>
        <v>0.09697450108</v>
      </c>
      <c r="DA500" s="126">
        <f t="shared" si="1999"/>
        <v>0.03301999141</v>
      </c>
      <c r="DB500" s="126">
        <f t="shared" si="1999"/>
        <v>0.04455297802</v>
      </c>
      <c r="DC500" s="126">
        <f t="shared" si="1999"/>
        <v>0.01124336625</v>
      </c>
      <c r="DD500" s="126">
        <f t="shared" si="1999"/>
        <v>0.01517036886</v>
      </c>
      <c r="DE500" s="126">
        <f t="shared" si="1999"/>
        <v>0.02046896688</v>
      </c>
      <c r="DF500" s="126">
        <f t="shared" si="1999"/>
        <v>0.003828386358</v>
      </c>
      <c r="DG500" s="126">
        <f t="shared" si="1999"/>
        <v>0.005165537784</v>
      </c>
      <c r="DH500" s="126">
        <f t="shared" si="1999"/>
        <v>0.006969719904</v>
      </c>
      <c r="DI500" s="126">
        <f t="shared" si="1999"/>
        <v>0.009404053861</v>
      </c>
      <c r="DJ500" s="126">
        <f t="shared" ref="DJ500:DS500" si="2000">$A500*OFFSET($D500,0,DJ$3)</f>
        <v>0.4142857143</v>
      </c>
      <c r="DK500" s="126">
        <f t="shared" si="2000"/>
        <v>0.1410650282</v>
      </c>
      <c r="DL500" s="126">
        <f t="shared" si="2000"/>
        <v>0.190335213</v>
      </c>
      <c r="DM500" s="126">
        <f t="shared" si="2000"/>
        <v>0.04803289489</v>
      </c>
      <c r="DN500" s="126">
        <f t="shared" si="2000"/>
        <v>0.06480948114</v>
      </c>
      <c r="DO500" s="126">
        <f t="shared" si="2000"/>
        <v>0.08744567353</v>
      </c>
      <c r="DP500" s="126">
        <f t="shared" si="2000"/>
        <v>0.01635528679</v>
      </c>
      <c r="DQ500" s="126">
        <f t="shared" si="2000"/>
        <v>0.02206774447</v>
      </c>
      <c r="DR500" s="126">
        <f t="shared" si="2000"/>
        <v>0.02977540855</v>
      </c>
      <c r="DS500" s="126">
        <f t="shared" si="2000"/>
        <v>0.04017515045</v>
      </c>
      <c r="DT500" s="126"/>
      <c r="DU500" s="126"/>
      <c r="DV500" s="126"/>
      <c r="DW500" s="126"/>
      <c r="DX500" s="126"/>
      <c r="DY500" s="126"/>
      <c r="DZ500" s="126"/>
      <c r="EA500" s="126"/>
      <c r="EB500" s="126"/>
      <c r="EC500" s="126"/>
      <c r="ED500" s="126"/>
      <c r="EE500" s="126"/>
      <c r="EF500" s="125">
        <f t="shared" ref="EF500:EO500" si="2001">D500*EF$3</f>
        <v>-0.002271078519</v>
      </c>
      <c r="EG500" s="125">
        <f t="shared" si="2001"/>
        <v>0.150832001</v>
      </c>
      <c r="EH500" s="125">
        <f t="shared" si="2001"/>
        <v>0.2640778212</v>
      </c>
      <c r="EI500" s="125">
        <f t="shared" si="2001"/>
        <v>-0.04136880064</v>
      </c>
      <c r="EJ500" s="125">
        <f t="shared" si="2001"/>
        <v>0.08365198026</v>
      </c>
      <c r="EK500" s="125">
        <f t="shared" si="2001"/>
        <v>-0.04734229637</v>
      </c>
      <c r="EL500" s="125">
        <f t="shared" si="2001"/>
        <v>0.0134698485</v>
      </c>
      <c r="EM500" s="125">
        <f t="shared" si="2001"/>
        <v>-0.01619620167</v>
      </c>
      <c r="EN500" s="125">
        <f t="shared" si="2001"/>
        <v>-0.02440400786</v>
      </c>
      <c r="EO500" s="125">
        <f t="shared" si="2001"/>
        <v>0.03358986555</v>
      </c>
      <c r="EP500" s="127">
        <f t="shared" si="17"/>
        <v>0.4140391315</v>
      </c>
      <c r="EQ500" s="127">
        <v>-0.01993983432938118</v>
      </c>
      <c r="ER500" s="127">
        <f t="shared" si="18"/>
        <v>0.4142857143</v>
      </c>
      <c r="ES500" s="127">
        <f t="shared" si="19"/>
        <v>0.00000006080307374</v>
      </c>
      <c r="ET500" s="127">
        <f t="shared" si="20"/>
        <v>0.0003631464237</v>
      </c>
    </row>
    <row r="501">
      <c r="A501" s="123">
        <f>'Yield Tabulations'!Z502</f>
        <v>0.4812749004</v>
      </c>
      <c r="B501" s="124">
        <f>'Yield Tabulations'!V502</f>
        <v>0.4653846154</v>
      </c>
      <c r="C501" s="124">
        <f>'Yield Tabulations'!W502</f>
        <v>0.5073684211</v>
      </c>
      <c r="D501" s="125">
        <f t="shared" si="11"/>
        <v>1</v>
      </c>
      <c r="E501" s="125">
        <f t="shared" ref="E501:M501" si="2002">POWER($B501,E$1)*POWER($C501,E$2)</f>
        <v>0.5073684211</v>
      </c>
      <c r="F501" s="125">
        <f t="shared" si="2002"/>
        <v>0.4653846154</v>
      </c>
      <c r="G501" s="125">
        <f t="shared" si="2002"/>
        <v>0.2574227147</v>
      </c>
      <c r="H501" s="125">
        <f t="shared" si="2002"/>
        <v>0.2361214575</v>
      </c>
      <c r="I501" s="125">
        <f t="shared" si="2002"/>
        <v>0.2165828402</v>
      </c>
      <c r="J501" s="125">
        <f t="shared" si="2002"/>
        <v>0.1306081563</v>
      </c>
      <c r="K501" s="125">
        <f t="shared" si="2002"/>
        <v>0.1198005711</v>
      </c>
      <c r="L501" s="125">
        <f t="shared" si="2002"/>
        <v>0.1098872937</v>
      </c>
      <c r="M501" s="125">
        <f t="shared" si="2002"/>
        <v>0.1007943218</v>
      </c>
      <c r="N501" s="126">
        <f t="shared" ref="N501:DI501" si="2003">OFFSET($D501,0,N$2)*OFFSET($D501,0,N$3)</f>
        <v>1</v>
      </c>
      <c r="O501" s="126">
        <f t="shared" si="2003"/>
        <v>0.5073684211</v>
      </c>
      <c r="P501" s="126">
        <f t="shared" si="2003"/>
        <v>0.4653846154</v>
      </c>
      <c r="Q501" s="126">
        <f t="shared" si="2003"/>
        <v>0.2574227147</v>
      </c>
      <c r="R501" s="126">
        <f t="shared" si="2003"/>
        <v>0.2361214575</v>
      </c>
      <c r="S501" s="126">
        <f t="shared" si="2003"/>
        <v>0.2165828402</v>
      </c>
      <c r="T501" s="126">
        <f t="shared" si="2003"/>
        <v>0.1306081563</v>
      </c>
      <c r="U501" s="126">
        <f t="shared" si="2003"/>
        <v>0.1198005711</v>
      </c>
      <c r="V501" s="126">
        <f t="shared" si="2003"/>
        <v>0.1098872937</v>
      </c>
      <c r="W501" s="126">
        <f t="shared" si="2003"/>
        <v>0.1007943218</v>
      </c>
      <c r="X501" s="126">
        <f t="shared" si="2003"/>
        <v>0.5073684211</v>
      </c>
      <c r="Y501" s="126">
        <f t="shared" si="2003"/>
        <v>0.2574227147</v>
      </c>
      <c r="Z501" s="126">
        <f t="shared" si="2003"/>
        <v>0.2361214575</v>
      </c>
      <c r="AA501" s="126">
        <f t="shared" si="2003"/>
        <v>0.1306081563</v>
      </c>
      <c r="AB501" s="126">
        <f t="shared" si="2003"/>
        <v>0.1198005711</v>
      </c>
      <c r="AC501" s="126">
        <f t="shared" si="2003"/>
        <v>0.1098872937</v>
      </c>
      <c r="AD501" s="126">
        <f t="shared" si="2003"/>
        <v>0.06626645403</v>
      </c>
      <c r="AE501" s="126">
        <f t="shared" si="2003"/>
        <v>0.06078302658</v>
      </c>
      <c r="AF501" s="126">
        <f t="shared" si="2003"/>
        <v>0.05575334269</v>
      </c>
      <c r="AG501" s="126">
        <f t="shared" si="2003"/>
        <v>0.0511398559</v>
      </c>
      <c r="AH501" s="126">
        <f t="shared" si="2003"/>
        <v>0.4653846154</v>
      </c>
      <c r="AI501" s="126">
        <f t="shared" si="2003"/>
        <v>0.2361214575</v>
      </c>
      <c r="AJ501" s="126">
        <f t="shared" si="2003"/>
        <v>0.2165828402</v>
      </c>
      <c r="AK501" s="126">
        <f t="shared" si="2003"/>
        <v>0.1198005711</v>
      </c>
      <c r="AL501" s="126">
        <f t="shared" si="2003"/>
        <v>0.1098872937</v>
      </c>
      <c r="AM501" s="126">
        <f t="shared" si="2003"/>
        <v>0.1007943218</v>
      </c>
      <c r="AN501" s="126">
        <f t="shared" si="2003"/>
        <v>0.06078302658</v>
      </c>
      <c r="AO501" s="126">
        <f t="shared" si="2003"/>
        <v>0.05575334269</v>
      </c>
      <c r="AP501" s="126">
        <f t="shared" si="2003"/>
        <v>0.0511398559</v>
      </c>
      <c r="AQ501" s="126">
        <f t="shared" si="2003"/>
        <v>0.04690812668</v>
      </c>
      <c r="AR501" s="126">
        <f t="shared" si="2003"/>
        <v>0.2574227147</v>
      </c>
      <c r="AS501" s="126">
        <f t="shared" si="2003"/>
        <v>0.1306081563</v>
      </c>
      <c r="AT501" s="126">
        <f t="shared" si="2003"/>
        <v>0.1198005711</v>
      </c>
      <c r="AU501" s="126">
        <f t="shared" si="2003"/>
        <v>0.06626645403</v>
      </c>
      <c r="AV501" s="126">
        <f t="shared" si="2003"/>
        <v>0.06078302658</v>
      </c>
      <c r="AW501" s="126">
        <f t="shared" si="2003"/>
        <v>0.05575334269</v>
      </c>
      <c r="AX501" s="126">
        <f t="shared" si="2003"/>
        <v>0.03362150615</v>
      </c>
      <c r="AY501" s="126">
        <f t="shared" si="2003"/>
        <v>0.03083938822</v>
      </c>
      <c r="AZ501" s="126">
        <f t="shared" si="2003"/>
        <v>0.02828748545</v>
      </c>
      <c r="BA501" s="126">
        <f t="shared" si="2003"/>
        <v>0.02594674794</v>
      </c>
      <c r="BB501" s="126">
        <f t="shared" si="2003"/>
        <v>0.2361214575</v>
      </c>
      <c r="BC501" s="126">
        <f t="shared" si="2003"/>
        <v>0.1198005711</v>
      </c>
      <c r="BD501" s="126">
        <f t="shared" si="2003"/>
        <v>0.1098872937</v>
      </c>
      <c r="BE501" s="126">
        <f t="shared" si="2003"/>
        <v>0.06078302658</v>
      </c>
      <c r="BF501" s="126">
        <f t="shared" si="2003"/>
        <v>0.05575334269</v>
      </c>
      <c r="BG501" s="126">
        <f t="shared" si="2003"/>
        <v>0.0511398559</v>
      </c>
      <c r="BH501" s="126">
        <f t="shared" si="2003"/>
        <v>0.03083938822</v>
      </c>
      <c r="BI501" s="126">
        <f t="shared" si="2003"/>
        <v>0.02828748545</v>
      </c>
      <c r="BJ501" s="126">
        <f t="shared" si="2003"/>
        <v>0.02594674794</v>
      </c>
      <c r="BK501" s="126">
        <f t="shared" si="2003"/>
        <v>0.02379970217</v>
      </c>
      <c r="BL501" s="126">
        <f t="shared" si="2003"/>
        <v>0.2165828402</v>
      </c>
      <c r="BM501" s="126">
        <f t="shared" si="2003"/>
        <v>0.1098872937</v>
      </c>
      <c r="BN501" s="126">
        <f t="shared" si="2003"/>
        <v>0.1007943218</v>
      </c>
      <c r="BO501" s="126">
        <f t="shared" si="2003"/>
        <v>0.05575334269</v>
      </c>
      <c r="BP501" s="126">
        <f t="shared" si="2003"/>
        <v>0.0511398559</v>
      </c>
      <c r="BQ501" s="126">
        <f t="shared" si="2003"/>
        <v>0.04690812668</v>
      </c>
      <c r="BR501" s="126">
        <f t="shared" si="2003"/>
        <v>0.02828748545</v>
      </c>
      <c r="BS501" s="126">
        <f t="shared" si="2003"/>
        <v>0.02594674794</v>
      </c>
      <c r="BT501" s="126">
        <f t="shared" si="2003"/>
        <v>0.02379970217</v>
      </c>
      <c r="BU501" s="126">
        <f t="shared" si="2003"/>
        <v>0.0218303205</v>
      </c>
      <c r="BV501" s="126">
        <f t="shared" si="2003"/>
        <v>0.1306081563</v>
      </c>
      <c r="BW501" s="126">
        <f t="shared" si="2003"/>
        <v>0.06626645403</v>
      </c>
      <c r="BX501" s="126">
        <f t="shared" si="2003"/>
        <v>0.06078302658</v>
      </c>
      <c r="BY501" s="126">
        <f t="shared" si="2003"/>
        <v>0.03362150615</v>
      </c>
      <c r="BZ501" s="126">
        <f t="shared" si="2003"/>
        <v>0.03083938822</v>
      </c>
      <c r="CA501" s="126">
        <f t="shared" si="2003"/>
        <v>0.02828748545</v>
      </c>
      <c r="CB501" s="126">
        <f t="shared" si="2003"/>
        <v>0.01705849049</v>
      </c>
      <c r="CC501" s="126">
        <f t="shared" si="2003"/>
        <v>0.01564693171</v>
      </c>
      <c r="CD501" s="126">
        <f t="shared" si="2003"/>
        <v>0.01435217683</v>
      </c>
      <c r="CE501" s="126">
        <f t="shared" si="2003"/>
        <v>0.01316456054</v>
      </c>
      <c r="CF501" s="126">
        <f t="shared" si="2003"/>
        <v>0.1198005711</v>
      </c>
      <c r="CG501" s="126">
        <f t="shared" si="2003"/>
        <v>0.06078302658</v>
      </c>
      <c r="CH501" s="126">
        <f t="shared" si="2003"/>
        <v>0.05575334269</v>
      </c>
      <c r="CI501" s="126">
        <f t="shared" si="2003"/>
        <v>0.03083938822</v>
      </c>
      <c r="CJ501" s="126">
        <f t="shared" si="2003"/>
        <v>0.02828748545</v>
      </c>
      <c r="CK501" s="126">
        <f t="shared" si="2003"/>
        <v>0.02594674794</v>
      </c>
      <c r="CL501" s="126">
        <f t="shared" si="2003"/>
        <v>0.01564693171</v>
      </c>
      <c r="CM501" s="126">
        <f t="shared" si="2003"/>
        <v>0.01435217683</v>
      </c>
      <c r="CN501" s="126">
        <f t="shared" si="2003"/>
        <v>0.01316456054</v>
      </c>
      <c r="CO501" s="126">
        <f t="shared" si="2003"/>
        <v>0.01207521731</v>
      </c>
      <c r="CP501" s="126">
        <f t="shared" si="2003"/>
        <v>0.1098872937</v>
      </c>
      <c r="CQ501" s="126">
        <f t="shared" si="2003"/>
        <v>0.05575334269</v>
      </c>
      <c r="CR501" s="126">
        <f t="shared" si="2003"/>
        <v>0.0511398559</v>
      </c>
      <c r="CS501" s="126">
        <f t="shared" si="2003"/>
        <v>0.02828748545</v>
      </c>
      <c r="CT501" s="126">
        <f t="shared" si="2003"/>
        <v>0.02594674794</v>
      </c>
      <c r="CU501" s="126">
        <f t="shared" si="2003"/>
        <v>0.02379970217</v>
      </c>
      <c r="CV501" s="126">
        <f t="shared" si="2003"/>
        <v>0.01435217683</v>
      </c>
      <c r="CW501" s="126">
        <f t="shared" si="2003"/>
        <v>0.01316456054</v>
      </c>
      <c r="CX501" s="126">
        <f t="shared" si="2003"/>
        <v>0.01207521731</v>
      </c>
      <c r="CY501" s="126">
        <f t="shared" si="2003"/>
        <v>0.01107601524</v>
      </c>
      <c r="CZ501" s="126">
        <f t="shared" si="2003"/>
        <v>0.1007943218</v>
      </c>
      <c r="DA501" s="126">
        <f t="shared" si="2003"/>
        <v>0.0511398559</v>
      </c>
      <c r="DB501" s="126">
        <f t="shared" si="2003"/>
        <v>0.04690812668</v>
      </c>
      <c r="DC501" s="126">
        <f t="shared" si="2003"/>
        <v>0.02594674794</v>
      </c>
      <c r="DD501" s="126">
        <f t="shared" si="2003"/>
        <v>0.02379970217</v>
      </c>
      <c r="DE501" s="126">
        <f t="shared" si="2003"/>
        <v>0.0218303205</v>
      </c>
      <c r="DF501" s="126">
        <f t="shared" si="2003"/>
        <v>0.01316456054</v>
      </c>
      <c r="DG501" s="126">
        <f t="shared" si="2003"/>
        <v>0.01207521731</v>
      </c>
      <c r="DH501" s="126">
        <f t="shared" si="2003"/>
        <v>0.01107601524</v>
      </c>
      <c r="DI501" s="126">
        <f t="shared" si="2003"/>
        <v>0.01015949531</v>
      </c>
      <c r="DJ501" s="126">
        <f t="shared" ref="DJ501:DS501" si="2004">$A501*OFFSET($D501,0,DJ$3)</f>
        <v>0.4812749004</v>
      </c>
      <c r="DK501" s="126">
        <f t="shared" si="2004"/>
        <v>0.2441836863</v>
      </c>
      <c r="DL501" s="126">
        <f t="shared" si="2004"/>
        <v>0.2239779344</v>
      </c>
      <c r="DM501" s="126">
        <f t="shared" si="2004"/>
        <v>0.1238910914</v>
      </c>
      <c r="DN501" s="126">
        <f t="shared" si="2004"/>
        <v>0.1136393309</v>
      </c>
      <c r="DO501" s="126">
        <f t="shared" si="2004"/>
        <v>0.1042358849</v>
      </c>
      <c r="DP501" s="126">
        <f t="shared" si="2004"/>
        <v>0.06285842741</v>
      </c>
      <c r="DQ501" s="126">
        <f t="shared" si="2004"/>
        <v>0.05765700791</v>
      </c>
      <c r="DR501" s="126">
        <f t="shared" si="2004"/>
        <v>0.05288599632</v>
      </c>
      <c r="DS501" s="126">
        <f t="shared" si="2004"/>
        <v>0.04850977719</v>
      </c>
      <c r="DT501" s="126"/>
      <c r="DU501" s="126"/>
      <c r="DV501" s="126"/>
      <c r="DW501" s="126"/>
      <c r="DX501" s="126"/>
      <c r="DY501" s="126"/>
      <c r="DZ501" s="126"/>
      <c r="EA501" s="126"/>
      <c r="EB501" s="126"/>
      <c r="EC501" s="126"/>
      <c r="ED501" s="126"/>
      <c r="EE501" s="126"/>
      <c r="EF501" s="125">
        <f t="shared" ref="EF501:EO501" si="2005">D501*EF$3</f>
        <v>-0.002271078519</v>
      </c>
      <c r="EG501" s="125">
        <f t="shared" si="2005"/>
        <v>0.2247488735</v>
      </c>
      <c r="EH501" s="125">
        <f t="shared" si="2005"/>
        <v>0.2675006034</v>
      </c>
      <c r="EI501" s="125">
        <f t="shared" si="2005"/>
        <v>-0.09185038731</v>
      </c>
      <c r="EJ501" s="125">
        <f t="shared" si="2005"/>
        <v>0.1262621252</v>
      </c>
      <c r="EK501" s="125">
        <f t="shared" si="2005"/>
        <v>-0.04857748152</v>
      </c>
      <c r="EL501" s="125">
        <f t="shared" si="2005"/>
        <v>0.0445630394</v>
      </c>
      <c r="EM501" s="125">
        <f t="shared" si="2005"/>
        <v>-0.03642621742</v>
      </c>
      <c r="EN501" s="125">
        <f t="shared" si="2005"/>
        <v>-0.0373122005</v>
      </c>
      <c r="EO501" s="125">
        <f t="shared" si="2005"/>
        <v>0.03491296866</v>
      </c>
      <c r="EP501" s="127">
        <f t="shared" si="17"/>
        <v>0.4815502448</v>
      </c>
      <c r="EQ501" s="127">
        <v>-0.01993983432938118</v>
      </c>
      <c r="ER501" s="127">
        <f t="shared" si="18"/>
        <v>0.4812749004</v>
      </c>
      <c r="ES501" s="127">
        <f t="shared" si="19"/>
        <v>0.00000007581454553</v>
      </c>
      <c r="ET501" s="127">
        <f t="shared" si="20"/>
        <v>0.002297551877</v>
      </c>
    </row>
    <row r="502">
      <c r="A502" s="123">
        <f>'Yield Tabulations'!Z503</f>
        <v>0.5123287671</v>
      </c>
      <c r="B502" s="124">
        <f>'Yield Tabulations'!V503</f>
        <v>0.474137931</v>
      </c>
      <c r="C502" s="124">
        <f>'Yield Tabulations'!W503</f>
        <v>0.5789473684</v>
      </c>
      <c r="D502" s="125">
        <f t="shared" si="11"/>
        <v>1</v>
      </c>
      <c r="E502" s="125">
        <f t="shared" ref="E502:M502" si="2006">POWER($B502,E$1)*POWER($C502,E$2)</f>
        <v>0.5789473684</v>
      </c>
      <c r="F502" s="125">
        <f t="shared" si="2006"/>
        <v>0.474137931</v>
      </c>
      <c r="G502" s="125">
        <f t="shared" si="2006"/>
        <v>0.3351800554</v>
      </c>
      <c r="H502" s="125">
        <f t="shared" si="2006"/>
        <v>0.2745009074</v>
      </c>
      <c r="I502" s="125">
        <f t="shared" si="2006"/>
        <v>0.2248067776</v>
      </c>
      <c r="J502" s="125">
        <f t="shared" si="2006"/>
        <v>0.194051611</v>
      </c>
      <c r="K502" s="125">
        <f t="shared" si="2006"/>
        <v>0.158921578</v>
      </c>
      <c r="L502" s="125">
        <f t="shared" si="2006"/>
        <v>0.1301512923</v>
      </c>
      <c r="M502" s="125">
        <f t="shared" si="2006"/>
        <v>0.1065894204</v>
      </c>
      <c r="N502" s="126">
        <f t="shared" ref="N502:DI502" si="2007">OFFSET($D502,0,N$2)*OFFSET($D502,0,N$3)</f>
        <v>1</v>
      </c>
      <c r="O502" s="126">
        <f t="shared" si="2007"/>
        <v>0.5789473684</v>
      </c>
      <c r="P502" s="126">
        <f t="shared" si="2007"/>
        <v>0.474137931</v>
      </c>
      <c r="Q502" s="126">
        <f t="shared" si="2007"/>
        <v>0.3351800554</v>
      </c>
      <c r="R502" s="126">
        <f t="shared" si="2007"/>
        <v>0.2745009074</v>
      </c>
      <c r="S502" s="126">
        <f t="shared" si="2007"/>
        <v>0.2248067776</v>
      </c>
      <c r="T502" s="126">
        <f t="shared" si="2007"/>
        <v>0.194051611</v>
      </c>
      <c r="U502" s="126">
        <f t="shared" si="2007"/>
        <v>0.158921578</v>
      </c>
      <c r="V502" s="126">
        <f t="shared" si="2007"/>
        <v>0.1301512923</v>
      </c>
      <c r="W502" s="126">
        <f t="shared" si="2007"/>
        <v>0.1065894204</v>
      </c>
      <c r="X502" s="126">
        <f t="shared" si="2007"/>
        <v>0.5789473684</v>
      </c>
      <c r="Y502" s="126">
        <f t="shared" si="2007"/>
        <v>0.3351800554</v>
      </c>
      <c r="Z502" s="126">
        <f t="shared" si="2007"/>
        <v>0.2745009074</v>
      </c>
      <c r="AA502" s="126">
        <f t="shared" si="2007"/>
        <v>0.194051611</v>
      </c>
      <c r="AB502" s="126">
        <f t="shared" si="2007"/>
        <v>0.158921578</v>
      </c>
      <c r="AC502" s="126">
        <f t="shared" si="2007"/>
        <v>0.1301512923</v>
      </c>
      <c r="AD502" s="126">
        <f t="shared" si="2007"/>
        <v>0.1123456695</v>
      </c>
      <c r="AE502" s="126">
        <f t="shared" si="2007"/>
        <v>0.09200722936</v>
      </c>
      <c r="AF502" s="126">
        <f t="shared" si="2007"/>
        <v>0.07535074819</v>
      </c>
      <c r="AG502" s="126">
        <f t="shared" si="2007"/>
        <v>0.06170966446</v>
      </c>
      <c r="AH502" s="126">
        <f t="shared" si="2007"/>
        <v>0.474137931</v>
      </c>
      <c r="AI502" s="126">
        <f t="shared" si="2007"/>
        <v>0.2745009074</v>
      </c>
      <c r="AJ502" s="126">
        <f t="shared" si="2007"/>
        <v>0.2248067776</v>
      </c>
      <c r="AK502" s="126">
        <f t="shared" si="2007"/>
        <v>0.158921578</v>
      </c>
      <c r="AL502" s="126">
        <f t="shared" si="2007"/>
        <v>0.1301512923</v>
      </c>
      <c r="AM502" s="126">
        <f t="shared" si="2007"/>
        <v>0.1065894204</v>
      </c>
      <c r="AN502" s="126">
        <f t="shared" si="2007"/>
        <v>0.09200722936</v>
      </c>
      <c r="AO502" s="126">
        <f t="shared" si="2007"/>
        <v>0.07535074819</v>
      </c>
      <c r="AP502" s="126">
        <f t="shared" si="2007"/>
        <v>0.06170966446</v>
      </c>
      <c r="AQ502" s="126">
        <f t="shared" si="2007"/>
        <v>0.05053808728</v>
      </c>
      <c r="AR502" s="126">
        <f t="shared" si="2007"/>
        <v>0.3351800554</v>
      </c>
      <c r="AS502" s="126">
        <f t="shared" si="2007"/>
        <v>0.194051611</v>
      </c>
      <c r="AT502" s="126">
        <f t="shared" si="2007"/>
        <v>0.158921578</v>
      </c>
      <c r="AU502" s="126">
        <f t="shared" si="2007"/>
        <v>0.1123456695</v>
      </c>
      <c r="AV502" s="126">
        <f t="shared" si="2007"/>
        <v>0.09200722936</v>
      </c>
      <c r="AW502" s="126">
        <f t="shared" si="2007"/>
        <v>0.07535074819</v>
      </c>
      <c r="AX502" s="126">
        <f t="shared" si="2007"/>
        <v>0.06504222973</v>
      </c>
      <c r="AY502" s="126">
        <f t="shared" si="2007"/>
        <v>0.05326734332</v>
      </c>
      <c r="AZ502" s="126">
        <f t="shared" si="2007"/>
        <v>0.04362411737</v>
      </c>
      <c r="BA502" s="126">
        <f t="shared" si="2007"/>
        <v>0.03572664785</v>
      </c>
      <c r="BB502" s="126">
        <f t="shared" si="2007"/>
        <v>0.2745009074</v>
      </c>
      <c r="BC502" s="126">
        <f t="shared" si="2007"/>
        <v>0.158921578</v>
      </c>
      <c r="BD502" s="126">
        <f t="shared" si="2007"/>
        <v>0.1301512923</v>
      </c>
      <c r="BE502" s="126">
        <f t="shared" si="2007"/>
        <v>0.09200722936</v>
      </c>
      <c r="BF502" s="126">
        <f t="shared" si="2007"/>
        <v>0.07535074819</v>
      </c>
      <c r="BG502" s="126">
        <f t="shared" si="2007"/>
        <v>0.06170966446</v>
      </c>
      <c r="BH502" s="126">
        <f t="shared" si="2007"/>
        <v>0.05326734332</v>
      </c>
      <c r="BI502" s="126">
        <f t="shared" si="2007"/>
        <v>0.04362411737</v>
      </c>
      <c r="BJ502" s="126">
        <f t="shared" si="2007"/>
        <v>0.03572664785</v>
      </c>
      <c r="BK502" s="126">
        <f t="shared" si="2007"/>
        <v>0.02925889263</v>
      </c>
      <c r="BL502" s="126">
        <f t="shared" si="2007"/>
        <v>0.2248067776</v>
      </c>
      <c r="BM502" s="126">
        <f t="shared" si="2007"/>
        <v>0.1301512923</v>
      </c>
      <c r="BN502" s="126">
        <f t="shared" si="2007"/>
        <v>0.1065894204</v>
      </c>
      <c r="BO502" s="126">
        <f t="shared" si="2007"/>
        <v>0.07535074819</v>
      </c>
      <c r="BP502" s="126">
        <f t="shared" si="2007"/>
        <v>0.06170966446</v>
      </c>
      <c r="BQ502" s="126">
        <f t="shared" si="2007"/>
        <v>0.05053808728</v>
      </c>
      <c r="BR502" s="126">
        <f t="shared" si="2007"/>
        <v>0.04362411737</v>
      </c>
      <c r="BS502" s="126">
        <f t="shared" si="2007"/>
        <v>0.03572664785</v>
      </c>
      <c r="BT502" s="126">
        <f t="shared" si="2007"/>
        <v>0.02925889263</v>
      </c>
      <c r="BU502" s="126">
        <f t="shared" si="2007"/>
        <v>0.02396202414</v>
      </c>
      <c r="BV502" s="126">
        <f t="shared" si="2007"/>
        <v>0.194051611</v>
      </c>
      <c r="BW502" s="126">
        <f t="shared" si="2007"/>
        <v>0.1123456695</v>
      </c>
      <c r="BX502" s="126">
        <f t="shared" si="2007"/>
        <v>0.09200722936</v>
      </c>
      <c r="BY502" s="126">
        <f t="shared" si="2007"/>
        <v>0.06504222973</v>
      </c>
      <c r="BZ502" s="126">
        <f t="shared" si="2007"/>
        <v>0.05326734332</v>
      </c>
      <c r="CA502" s="126">
        <f t="shared" si="2007"/>
        <v>0.04362411737</v>
      </c>
      <c r="CB502" s="126">
        <f t="shared" si="2007"/>
        <v>0.03765602774</v>
      </c>
      <c r="CC502" s="126">
        <f t="shared" si="2007"/>
        <v>0.03083898824</v>
      </c>
      <c r="CD502" s="126">
        <f t="shared" si="2007"/>
        <v>0.02525606795</v>
      </c>
      <c r="CE502" s="126">
        <f t="shared" si="2007"/>
        <v>0.02068384875</v>
      </c>
      <c r="CF502" s="126">
        <f t="shared" si="2007"/>
        <v>0.158921578</v>
      </c>
      <c r="CG502" s="126">
        <f t="shared" si="2007"/>
        <v>0.09200722936</v>
      </c>
      <c r="CH502" s="126">
        <f t="shared" si="2007"/>
        <v>0.07535074819</v>
      </c>
      <c r="CI502" s="126">
        <f t="shared" si="2007"/>
        <v>0.05326734332</v>
      </c>
      <c r="CJ502" s="126">
        <f t="shared" si="2007"/>
        <v>0.04362411737</v>
      </c>
      <c r="CK502" s="126">
        <f t="shared" si="2007"/>
        <v>0.03572664785</v>
      </c>
      <c r="CL502" s="126">
        <f t="shared" si="2007"/>
        <v>0.03083898824</v>
      </c>
      <c r="CM502" s="126">
        <f t="shared" si="2007"/>
        <v>0.02525606795</v>
      </c>
      <c r="CN502" s="126">
        <f t="shared" si="2007"/>
        <v>0.02068384875</v>
      </c>
      <c r="CO502" s="126">
        <f t="shared" si="2007"/>
        <v>0.01693935889</v>
      </c>
      <c r="CP502" s="126">
        <f t="shared" si="2007"/>
        <v>0.1301512923</v>
      </c>
      <c r="CQ502" s="126">
        <f t="shared" si="2007"/>
        <v>0.07535074819</v>
      </c>
      <c r="CR502" s="126">
        <f t="shared" si="2007"/>
        <v>0.06170966446</v>
      </c>
      <c r="CS502" s="126">
        <f t="shared" si="2007"/>
        <v>0.04362411737</v>
      </c>
      <c r="CT502" s="126">
        <f t="shared" si="2007"/>
        <v>0.03572664785</v>
      </c>
      <c r="CU502" s="126">
        <f t="shared" si="2007"/>
        <v>0.02925889263</v>
      </c>
      <c r="CV502" s="126">
        <f t="shared" si="2007"/>
        <v>0.02525606795</v>
      </c>
      <c r="CW502" s="126">
        <f t="shared" si="2007"/>
        <v>0.02068384875</v>
      </c>
      <c r="CX502" s="126">
        <f t="shared" si="2007"/>
        <v>0.01693935889</v>
      </c>
      <c r="CY502" s="126">
        <f t="shared" si="2007"/>
        <v>0.01387275082</v>
      </c>
      <c r="CZ502" s="126">
        <f t="shared" si="2007"/>
        <v>0.1065894204</v>
      </c>
      <c r="DA502" s="126">
        <f t="shared" si="2007"/>
        <v>0.06170966446</v>
      </c>
      <c r="DB502" s="126">
        <f t="shared" si="2007"/>
        <v>0.05053808728</v>
      </c>
      <c r="DC502" s="126">
        <f t="shared" si="2007"/>
        <v>0.03572664785</v>
      </c>
      <c r="DD502" s="126">
        <f t="shared" si="2007"/>
        <v>0.02925889263</v>
      </c>
      <c r="DE502" s="126">
        <f t="shared" si="2007"/>
        <v>0.02396202414</v>
      </c>
      <c r="DF502" s="126">
        <f t="shared" si="2007"/>
        <v>0.02068384875</v>
      </c>
      <c r="DG502" s="126">
        <f t="shared" si="2007"/>
        <v>0.01693935889</v>
      </c>
      <c r="DH502" s="126">
        <f t="shared" si="2007"/>
        <v>0.01387275082</v>
      </c>
      <c r="DI502" s="126">
        <f t="shared" si="2007"/>
        <v>0.01136130455</v>
      </c>
      <c r="DJ502" s="126">
        <f t="shared" ref="DJ502:DS502" si="2008">$A502*OFFSET($D502,0,DJ$3)</f>
        <v>0.5123287671</v>
      </c>
      <c r="DK502" s="126">
        <f t="shared" si="2008"/>
        <v>0.2966113915</v>
      </c>
      <c r="DL502" s="126">
        <f t="shared" si="2008"/>
        <v>0.2429145017</v>
      </c>
      <c r="DM502" s="126">
        <f t="shared" si="2008"/>
        <v>0.1717223845</v>
      </c>
      <c r="DN502" s="126">
        <f t="shared" si="2008"/>
        <v>0.1406347115</v>
      </c>
      <c r="DO502" s="126">
        <f t="shared" si="2008"/>
        <v>0.1151749792</v>
      </c>
      <c r="DP502" s="126">
        <f t="shared" si="2008"/>
        <v>0.09941822263</v>
      </c>
      <c r="DQ502" s="126">
        <f t="shared" si="2008"/>
        <v>0.08142009612</v>
      </c>
      <c r="DR502" s="126">
        <f t="shared" si="2008"/>
        <v>0.06668025113</v>
      </c>
      <c r="DS502" s="126">
        <f t="shared" si="2008"/>
        <v>0.05460882636</v>
      </c>
      <c r="DT502" s="126"/>
      <c r="DU502" s="126"/>
      <c r="DV502" s="126"/>
      <c r="DW502" s="126"/>
      <c r="DX502" s="126"/>
      <c r="DY502" s="126"/>
      <c r="DZ502" s="126"/>
      <c r="EA502" s="126"/>
      <c r="EB502" s="126"/>
      <c r="EC502" s="126"/>
      <c r="ED502" s="126"/>
      <c r="EE502" s="126"/>
      <c r="EF502" s="125">
        <f t="shared" ref="EF502:EO502" si="2009">D502*EF$3</f>
        <v>-0.002271078519</v>
      </c>
      <c r="EG502" s="125">
        <f t="shared" si="2009"/>
        <v>0.2564561834</v>
      </c>
      <c r="EH502" s="125">
        <f t="shared" si="2009"/>
        <v>0.2725319627</v>
      </c>
      <c r="EI502" s="125">
        <f t="shared" si="2009"/>
        <v>-0.1195947993</v>
      </c>
      <c r="EJ502" s="125">
        <f t="shared" si="2009"/>
        <v>0.1467849145</v>
      </c>
      <c r="EK502" s="125">
        <f t="shared" si="2009"/>
        <v>-0.05042203286</v>
      </c>
      <c r="EL502" s="125">
        <f t="shared" si="2009"/>
        <v>0.06620972099</v>
      </c>
      <c r="EM502" s="125">
        <f t="shared" si="2009"/>
        <v>-0.04832123838</v>
      </c>
      <c r="EN502" s="125">
        <f t="shared" si="2009"/>
        <v>-0.04419283569</v>
      </c>
      <c r="EO502" s="125">
        <f t="shared" si="2009"/>
        <v>0.03692026524</v>
      </c>
      <c r="EP502" s="127">
        <f t="shared" si="17"/>
        <v>0.514101062</v>
      </c>
      <c r="EQ502" s="127">
        <v>-0.01993983432938118</v>
      </c>
      <c r="ER502" s="127">
        <f t="shared" si="18"/>
        <v>0.5123287671</v>
      </c>
      <c r="ES502" s="127">
        <f t="shared" si="19"/>
        <v>0.000003141029104</v>
      </c>
      <c r="ET502" s="127">
        <f t="shared" si="20"/>
        <v>0.006238891149</v>
      </c>
    </row>
    <row r="503">
      <c r="A503" s="123">
        <f>'Yield Tabulations'!Z504</f>
        <v>0.4780487805</v>
      </c>
      <c r="B503" s="124">
        <f>'Yield Tabulations'!V504</f>
        <v>0.4466800805</v>
      </c>
      <c r="C503" s="124">
        <f>'Yield Tabulations'!W504</f>
        <v>0.5263157895</v>
      </c>
      <c r="D503" s="125">
        <f t="shared" si="11"/>
        <v>1</v>
      </c>
      <c r="E503" s="125">
        <f t="shared" ref="E503:M503" si="2010">POWER($B503,E$1)*POWER($C503,E$2)</f>
        <v>0.5263157895</v>
      </c>
      <c r="F503" s="125">
        <f t="shared" si="2010"/>
        <v>0.4466800805</v>
      </c>
      <c r="G503" s="125">
        <f t="shared" si="2010"/>
        <v>0.2770083102</v>
      </c>
      <c r="H503" s="125">
        <f t="shared" si="2010"/>
        <v>0.2350947792</v>
      </c>
      <c r="I503" s="125">
        <f t="shared" si="2010"/>
        <v>0.1995230943</v>
      </c>
      <c r="J503" s="125">
        <f t="shared" si="2010"/>
        <v>0.1457938475</v>
      </c>
      <c r="K503" s="125">
        <f t="shared" si="2010"/>
        <v>0.1237340943</v>
      </c>
      <c r="L503" s="125">
        <f t="shared" si="2010"/>
        <v>0.1050121549</v>
      </c>
      <c r="M503" s="125">
        <f t="shared" si="2010"/>
        <v>0.08912299182</v>
      </c>
      <c r="N503" s="126">
        <f t="shared" ref="N503:DI503" si="2011">OFFSET($D503,0,N$2)*OFFSET($D503,0,N$3)</f>
        <v>1</v>
      </c>
      <c r="O503" s="126">
        <f t="shared" si="2011"/>
        <v>0.5263157895</v>
      </c>
      <c r="P503" s="126">
        <f t="shared" si="2011"/>
        <v>0.4466800805</v>
      </c>
      <c r="Q503" s="126">
        <f t="shared" si="2011"/>
        <v>0.2770083102</v>
      </c>
      <c r="R503" s="126">
        <f t="shared" si="2011"/>
        <v>0.2350947792</v>
      </c>
      <c r="S503" s="126">
        <f t="shared" si="2011"/>
        <v>0.1995230943</v>
      </c>
      <c r="T503" s="126">
        <f t="shared" si="2011"/>
        <v>0.1457938475</v>
      </c>
      <c r="U503" s="126">
        <f t="shared" si="2011"/>
        <v>0.1237340943</v>
      </c>
      <c r="V503" s="126">
        <f t="shared" si="2011"/>
        <v>0.1050121549</v>
      </c>
      <c r="W503" s="126">
        <f t="shared" si="2011"/>
        <v>0.08912299182</v>
      </c>
      <c r="X503" s="126">
        <f t="shared" si="2011"/>
        <v>0.5263157895</v>
      </c>
      <c r="Y503" s="126">
        <f t="shared" si="2011"/>
        <v>0.2770083102</v>
      </c>
      <c r="Z503" s="126">
        <f t="shared" si="2011"/>
        <v>0.2350947792</v>
      </c>
      <c r="AA503" s="126">
        <f t="shared" si="2011"/>
        <v>0.1457938475</v>
      </c>
      <c r="AB503" s="126">
        <f t="shared" si="2011"/>
        <v>0.1237340943</v>
      </c>
      <c r="AC503" s="126">
        <f t="shared" si="2011"/>
        <v>0.1050121549</v>
      </c>
      <c r="AD503" s="126">
        <f t="shared" si="2011"/>
        <v>0.07673360395</v>
      </c>
      <c r="AE503" s="126">
        <f t="shared" si="2011"/>
        <v>0.06512320754</v>
      </c>
      <c r="AF503" s="126">
        <f t="shared" si="2011"/>
        <v>0.05526955521</v>
      </c>
      <c r="AG503" s="126">
        <f t="shared" si="2011"/>
        <v>0.0469068378</v>
      </c>
      <c r="AH503" s="126">
        <f t="shared" si="2011"/>
        <v>0.4466800805</v>
      </c>
      <c r="AI503" s="126">
        <f t="shared" si="2011"/>
        <v>0.2350947792</v>
      </c>
      <c r="AJ503" s="126">
        <f t="shared" si="2011"/>
        <v>0.1995230943</v>
      </c>
      <c r="AK503" s="126">
        <f t="shared" si="2011"/>
        <v>0.1237340943</v>
      </c>
      <c r="AL503" s="126">
        <f t="shared" si="2011"/>
        <v>0.1050121549</v>
      </c>
      <c r="AM503" s="126">
        <f t="shared" si="2011"/>
        <v>0.08912299182</v>
      </c>
      <c r="AN503" s="126">
        <f t="shared" si="2011"/>
        <v>0.06512320754</v>
      </c>
      <c r="AO503" s="126">
        <f t="shared" si="2011"/>
        <v>0.05526955521</v>
      </c>
      <c r="AP503" s="126">
        <f t="shared" si="2011"/>
        <v>0.0469068378</v>
      </c>
      <c r="AQ503" s="126">
        <f t="shared" si="2011"/>
        <v>0.03980946516</v>
      </c>
      <c r="AR503" s="126">
        <f t="shared" si="2011"/>
        <v>0.2770083102</v>
      </c>
      <c r="AS503" s="126">
        <f t="shared" si="2011"/>
        <v>0.1457938475</v>
      </c>
      <c r="AT503" s="126">
        <f t="shared" si="2011"/>
        <v>0.1237340943</v>
      </c>
      <c r="AU503" s="126">
        <f t="shared" si="2011"/>
        <v>0.07673360395</v>
      </c>
      <c r="AV503" s="126">
        <f t="shared" si="2011"/>
        <v>0.06512320754</v>
      </c>
      <c r="AW503" s="126">
        <f t="shared" si="2011"/>
        <v>0.05526955521</v>
      </c>
      <c r="AX503" s="126">
        <f t="shared" si="2011"/>
        <v>0.04038610734</v>
      </c>
      <c r="AY503" s="126">
        <f t="shared" si="2011"/>
        <v>0.03427537239</v>
      </c>
      <c r="AZ503" s="126">
        <f t="shared" si="2011"/>
        <v>0.02908923958</v>
      </c>
      <c r="BA503" s="126">
        <f t="shared" si="2011"/>
        <v>0.02468780937</v>
      </c>
      <c r="BB503" s="126">
        <f t="shared" si="2011"/>
        <v>0.2350947792</v>
      </c>
      <c r="BC503" s="126">
        <f t="shared" si="2011"/>
        <v>0.1237340943</v>
      </c>
      <c r="BD503" s="126">
        <f t="shared" si="2011"/>
        <v>0.1050121549</v>
      </c>
      <c r="BE503" s="126">
        <f t="shared" si="2011"/>
        <v>0.06512320754</v>
      </c>
      <c r="BF503" s="126">
        <f t="shared" si="2011"/>
        <v>0.05526955521</v>
      </c>
      <c r="BG503" s="126">
        <f t="shared" si="2011"/>
        <v>0.0469068378</v>
      </c>
      <c r="BH503" s="126">
        <f t="shared" si="2011"/>
        <v>0.03427537239</v>
      </c>
      <c r="BI503" s="126">
        <f t="shared" si="2011"/>
        <v>0.02908923958</v>
      </c>
      <c r="BJ503" s="126">
        <f t="shared" si="2011"/>
        <v>0.02468780937</v>
      </c>
      <c r="BK503" s="126">
        <f t="shared" si="2011"/>
        <v>0.02095235008</v>
      </c>
      <c r="BL503" s="126">
        <f t="shared" si="2011"/>
        <v>0.1995230943</v>
      </c>
      <c r="BM503" s="126">
        <f t="shared" si="2011"/>
        <v>0.1050121549</v>
      </c>
      <c r="BN503" s="126">
        <f t="shared" si="2011"/>
        <v>0.08912299182</v>
      </c>
      <c r="BO503" s="126">
        <f t="shared" si="2011"/>
        <v>0.05526955521</v>
      </c>
      <c r="BP503" s="126">
        <f t="shared" si="2011"/>
        <v>0.0469068378</v>
      </c>
      <c r="BQ503" s="126">
        <f t="shared" si="2011"/>
        <v>0.03980946516</v>
      </c>
      <c r="BR503" s="126">
        <f t="shared" si="2011"/>
        <v>0.02908923958</v>
      </c>
      <c r="BS503" s="126">
        <f t="shared" si="2011"/>
        <v>0.02468780937</v>
      </c>
      <c r="BT503" s="126">
        <f t="shared" si="2011"/>
        <v>0.02095235008</v>
      </c>
      <c r="BU503" s="126">
        <f t="shared" si="2011"/>
        <v>0.0177820951</v>
      </c>
      <c r="BV503" s="126">
        <f t="shared" si="2011"/>
        <v>0.1457938475</v>
      </c>
      <c r="BW503" s="126">
        <f t="shared" si="2011"/>
        <v>0.07673360395</v>
      </c>
      <c r="BX503" s="126">
        <f t="shared" si="2011"/>
        <v>0.06512320754</v>
      </c>
      <c r="BY503" s="126">
        <f t="shared" si="2011"/>
        <v>0.04038610734</v>
      </c>
      <c r="BZ503" s="126">
        <f t="shared" si="2011"/>
        <v>0.03427537239</v>
      </c>
      <c r="CA503" s="126">
        <f t="shared" si="2011"/>
        <v>0.02908923958</v>
      </c>
      <c r="CB503" s="126">
        <f t="shared" si="2011"/>
        <v>0.02125584597</v>
      </c>
      <c r="CC503" s="126">
        <f t="shared" si="2011"/>
        <v>0.01803966968</v>
      </c>
      <c r="CD503" s="126">
        <f t="shared" si="2011"/>
        <v>0.0153101261</v>
      </c>
      <c r="CE503" s="126">
        <f t="shared" si="2011"/>
        <v>0.01299358388</v>
      </c>
      <c r="CF503" s="126">
        <f t="shared" si="2011"/>
        <v>0.1237340943</v>
      </c>
      <c r="CG503" s="126">
        <f t="shared" si="2011"/>
        <v>0.06512320754</v>
      </c>
      <c r="CH503" s="126">
        <f t="shared" si="2011"/>
        <v>0.05526955521</v>
      </c>
      <c r="CI503" s="126">
        <f t="shared" si="2011"/>
        <v>0.03427537239</v>
      </c>
      <c r="CJ503" s="126">
        <f t="shared" si="2011"/>
        <v>0.02908923958</v>
      </c>
      <c r="CK503" s="126">
        <f t="shared" si="2011"/>
        <v>0.02468780937</v>
      </c>
      <c r="CL503" s="126">
        <f t="shared" si="2011"/>
        <v>0.01803966968</v>
      </c>
      <c r="CM503" s="126">
        <f t="shared" si="2011"/>
        <v>0.0153101261</v>
      </c>
      <c r="CN503" s="126">
        <f t="shared" si="2011"/>
        <v>0.01299358388</v>
      </c>
      <c r="CO503" s="126">
        <f t="shared" si="2011"/>
        <v>0.01102755268</v>
      </c>
      <c r="CP503" s="126">
        <f t="shared" si="2011"/>
        <v>0.1050121549</v>
      </c>
      <c r="CQ503" s="126">
        <f t="shared" si="2011"/>
        <v>0.05526955521</v>
      </c>
      <c r="CR503" s="126">
        <f t="shared" si="2011"/>
        <v>0.0469068378</v>
      </c>
      <c r="CS503" s="126">
        <f t="shared" si="2011"/>
        <v>0.02908923958</v>
      </c>
      <c r="CT503" s="126">
        <f t="shared" si="2011"/>
        <v>0.02468780937</v>
      </c>
      <c r="CU503" s="126">
        <f t="shared" si="2011"/>
        <v>0.02095235008</v>
      </c>
      <c r="CV503" s="126">
        <f t="shared" si="2011"/>
        <v>0.0153101261</v>
      </c>
      <c r="CW503" s="126">
        <f t="shared" si="2011"/>
        <v>0.01299358388</v>
      </c>
      <c r="CX503" s="126">
        <f t="shared" si="2011"/>
        <v>0.01102755268</v>
      </c>
      <c r="CY503" s="126">
        <f t="shared" si="2011"/>
        <v>0.009358997422</v>
      </c>
      <c r="CZ503" s="126">
        <f t="shared" si="2011"/>
        <v>0.08912299182</v>
      </c>
      <c r="DA503" s="126">
        <f t="shared" si="2011"/>
        <v>0.0469068378</v>
      </c>
      <c r="DB503" s="126">
        <f t="shared" si="2011"/>
        <v>0.03980946516</v>
      </c>
      <c r="DC503" s="126">
        <f t="shared" si="2011"/>
        <v>0.02468780937</v>
      </c>
      <c r="DD503" s="126">
        <f t="shared" si="2011"/>
        <v>0.02095235008</v>
      </c>
      <c r="DE503" s="126">
        <f t="shared" si="2011"/>
        <v>0.0177820951</v>
      </c>
      <c r="DF503" s="126">
        <f t="shared" si="2011"/>
        <v>0.01299358388</v>
      </c>
      <c r="DG503" s="126">
        <f t="shared" si="2011"/>
        <v>0.01102755268</v>
      </c>
      <c r="DH503" s="126">
        <f t="shared" si="2011"/>
        <v>0.009358997422</v>
      </c>
      <c r="DI503" s="126">
        <f t="shared" si="2011"/>
        <v>0.007942907671</v>
      </c>
      <c r="DJ503" s="126">
        <f t="shared" ref="DJ503:DS503" si="2012">$A503*OFFSET($D503,0,DJ$3)</f>
        <v>0.4780487805</v>
      </c>
      <c r="DK503" s="126">
        <f t="shared" si="2012"/>
        <v>0.2516046213</v>
      </c>
      <c r="DL503" s="126">
        <f t="shared" si="2012"/>
        <v>0.2135348677</v>
      </c>
      <c r="DM503" s="126">
        <f t="shared" si="2012"/>
        <v>0.1324234849</v>
      </c>
      <c r="DN503" s="126">
        <f t="shared" si="2012"/>
        <v>0.1123867725</v>
      </c>
      <c r="DO503" s="126">
        <f t="shared" si="2012"/>
        <v>0.09538177191</v>
      </c>
      <c r="DP503" s="126">
        <f t="shared" si="2012"/>
        <v>0.069696571</v>
      </c>
      <c r="DQ503" s="126">
        <f t="shared" si="2012"/>
        <v>0.05915093289</v>
      </c>
      <c r="DR503" s="126">
        <f t="shared" si="2012"/>
        <v>0.05020093258</v>
      </c>
      <c r="DS503" s="126">
        <f t="shared" si="2012"/>
        <v>0.04260513755</v>
      </c>
      <c r="DT503" s="126"/>
      <c r="DU503" s="126"/>
      <c r="DV503" s="126"/>
      <c r="DW503" s="126"/>
      <c r="DX503" s="126"/>
      <c r="DY503" s="126"/>
      <c r="DZ503" s="126"/>
      <c r="EA503" s="126"/>
      <c r="EB503" s="126"/>
      <c r="EC503" s="126"/>
      <c r="ED503" s="126"/>
      <c r="EE503" s="126"/>
      <c r="EF503" s="125">
        <f t="shared" ref="EF503:EO503" si="2013">D503*EF$3</f>
        <v>-0.002271078519</v>
      </c>
      <c r="EG503" s="125">
        <f t="shared" si="2013"/>
        <v>0.2331419849</v>
      </c>
      <c r="EH503" s="125">
        <f t="shared" si="2013"/>
        <v>0.2567493361</v>
      </c>
      <c r="EI503" s="125">
        <f t="shared" si="2013"/>
        <v>-0.09883867714</v>
      </c>
      <c r="EJ503" s="125">
        <f t="shared" si="2013"/>
        <v>0.1257131256</v>
      </c>
      <c r="EK503" s="125">
        <f t="shared" si="2013"/>
        <v>-0.04475114194</v>
      </c>
      <c r="EL503" s="125">
        <f t="shared" si="2013"/>
        <v>0.04974434334</v>
      </c>
      <c r="EM503" s="125">
        <f t="shared" si="2013"/>
        <v>-0.0376222332</v>
      </c>
      <c r="EN503" s="125">
        <f t="shared" si="2013"/>
        <v>-0.03565684846</v>
      </c>
      <c r="EO503" s="125">
        <f t="shared" si="2013"/>
        <v>0.0308702729</v>
      </c>
      <c r="EP503" s="127">
        <f t="shared" si="17"/>
        <v>0.4770790836</v>
      </c>
      <c r="EQ503" s="127">
        <v>-0.01993983432938118</v>
      </c>
      <c r="ER503" s="127">
        <f t="shared" si="18"/>
        <v>0.4780487805</v>
      </c>
      <c r="ES503" s="127">
        <f t="shared" si="19"/>
        <v>0.0000009403120037</v>
      </c>
      <c r="ET503" s="127">
        <f t="shared" si="20"/>
        <v>0.001998685903</v>
      </c>
    </row>
    <row r="504">
      <c r="A504" s="123">
        <f>'Yield Tabulations'!Z505</f>
        <v>0.4814285714</v>
      </c>
      <c r="B504" s="124">
        <f>'Yield Tabulations'!V505</f>
        <v>0.4431687715</v>
      </c>
      <c r="C504" s="124">
        <f>'Yield Tabulations'!W505</f>
        <v>0.5444234405</v>
      </c>
      <c r="D504" s="125">
        <f t="shared" si="11"/>
        <v>1</v>
      </c>
      <c r="E504" s="125">
        <f t="shared" ref="E504:M504" si="2014">POWER($B504,E$1)*POWER($C504,E$2)</f>
        <v>0.5444234405</v>
      </c>
      <c r="F504" s="125">
        <f t="shared" si="2014"/>
        <v>0.4431687715</v>
      </c>
      <c r="G504" s="125">
        <f t="shared" si="2014"/>
        <v>0.2963968825</v>
      </c>
      <c r="H504" s="125">
        <f t="shared" si="2014"/>
        <v>0.2412714673</v>
      </c>
      <c r="I504" s="125">
        <f t="shared" si="2014"/>
        <v>0.1963985601</v>
      </c>
      <c r="J504" s="125">
        <f t="shared" si="2014"/>
        <v>0.1613654105</v>
      </c>
      <c r="K504" s="125">
        <f t="shared" si="2014"/>
        <v>0.1313538423</v>
      </c>
      <c r="L504" s="125">
        <f t="shared" si="2014"/>
        <v>0.1069239798</v>
      </c>
      <c r="M504" s="125">
        <f t="shared" si="2014"/>
        <v>0.08703770859</v>
      </c>
      <c r="N504" s="126">
        <f t="shared" ref="N504:DI504" si="2015">OFFSET($D504,0,N$2)*OFFSET($D504,0,N$3)</f>
        <v>1</v>
      </c>
      <c r="O504" s="126">
        <f t="shared" si="2015"/>
        <v>0.5444234405</v>
      </c>
      <c r="P504" s="126">
        <f t="shared" si="2015"/>
        <v>0.4431687715</v>
      </c>
      <c r="Q504" s="126">
        <f t="shared" si="2015"/>
        <v>0.2963968825</v>
      </c>
      <c r="R504" s="126">
        <f t="shared" si="2015"/>
        <v>0.2412714673</v>
      </c>
      <c r="S504" s="126">
        <f t="shared" si="2015"/>
        <v>0.1963985601</v>
      </c>
      <c r="T504" s="126">
        <f t="shared" si="2015"/>
        <v>0.1613654105</v>
      </c>
      <c r="U504" s="126">
        <f t="shared" si="2015"/>
        <v>0.1313538423</v>
      </c>
      <c r="V504" s="126">
        <f t="shared" si="2015"/>
        <v>0.1069239798</v>
      </c>
      <c r="W504" s="126">
        <f t="shared" si="2015"/>
        <v>0.08703770859</v>
      </c>
      <c r="X504" s="126">
        <f t="shared" si="2015"/>
        <v>0.5444234405</v>
      </c>
      <c r="Y504" s="126">
        <f t="shared" si="2015"/>
        <v>0.2963968825</v>
      </c>
      <c r="Z504" s="126">
        <f t="shared" si="2015"/>
        <v>0.2412714673</v>
      </c>
      <c r="AA504" s="126">
        <f t="shared" si="2015"/>
        <v>0.1613654105</v>
      </c>
      <c r="AB504" s="126">
        <f t="shared" si="2015"/>
        <v>0.1313538423</v>
      </c>
      <c r="AC504" s="126">
        <f t="shared" si="2015"/>
        <v>0.1069239798</v>
      </c>
      <c r="AD504" s="126">
        <f t="shared" si="2015"/>
        <v>0.08785111196</v>
      </c>
      <c r="AE504" s="126">
        <f t="shared" si="2015"/>
        <v>0.07151211075</v>
      </c>
      <c r="AF504" s="126">
        <f t="shared" si="2015"/>
        <v>0.05821192093</v>
      </c>
      <c r="AG504" s="126">
        <f t="shared" si="2015"/>
        <v>0.04738536876</v>
      </c>
      <c r="AH504" s="126">
        <f t="shared" si="2015"/>
        <v>0.4431687715</v>
      </c>
      <c r="AI504" s="126">
        <f t="shared" si="2015"/>
        <v>0.2412714673</v>
      </c>
      <c r="AJ504" s="126">
        <f t="shared" si="2015"/>
        <v>0.1963985601</v>
      </c>
      <c r="AK504" s="126">
        <f t="shared" si="2015"/>
        <v>0.1313538423</v>
      </c>
      <c r="AL504" s="126">
        <f t="shared" si="2015"/>
        <v>0.1069239798</v>
      </c>
      <c r="AM504" s="126">
        <f t="shared" si="2015"/>
        <v>0.08703770859</v>
      </c>
      <c r="AN504" s="126">
        <f t="shared" si="2015"/>
        <v>0.07151211075</v>
      </c>
      <c r="AO504" s="126">
        <f t="shared" si="2015"/>
        <v>0.05821192093</v>
      </c>
      <c r="AP504" s="126">
        <f t="shared" si="2015"/>
        <v>0.04738536876</v>
      </c>
      <c r="AQ504" s="126">
        <f t="shared" si="2015"/>
        <v>0.03857239439</v>
      </c>
      <c r="AR504" s="126">
        <f t="shared" si="2015"/>
        <v>0.2963968825</v>
      </c>
      <c r="AS504" s="126">
        <f t="shared" si="2015"/>
        <v>0.1613654105</v>
      </c>
      <c r="AT504" s="126">
        <f t="shared" si="2015"/>
        <v>0.1313538423</v>
      </c>
      <c r="AU504" s="126">
        <f t="shared" si="2015"/>
        <v>0.08785111196</v>
      </c>
      <c r="AV504" s="126">
        <f t="shared" si="2015"/>
        <v>0.07151211075</v>
      </c>
      <c r="AW504" s="126">
        <f t="shared" si="2015"/>
        <v>0.05821192093</v>
      </c>
      <c r="AX504" s="126">
        <f t="shared" si="2015"/>
        <v>0.04782820462</v>
      </c>
      <c r="AY504" s="126">
        <f t="shared" si="2015"/>
        <v>0.03893286937</v>
      </c>
      <c r="AZ504" s="126">
        <f t="shared" si="2015"/>
        <v>0.03169193427</v>
      </c>
      <c r="BA504" s="126">
        <f t="shared" si="2015"/>
        <v>0.02579770549</v>
      </c>
      <c r="BB504" s="126">
        <f t="shared" si="2015"/>
        <v>0.2412714673</v>
      </c>
      <c r="BC504" s="126">
        <f t="shared" si="2015"/>
        <v>0.1313538423</v>
      </c>
      <c r="BD504" s="126">
        <f t="shared" si="2015"/>
        <v>0.1069239798</v>
      </c>
      <c r="BE504" s="126">
        <f t="shared" si="2015"/>
        <v>0.07151211075</v>
      </c>
      <c r="BF504" s="126">
        <f t="shared" si="2015"/>
        <v>0.05821192093</v>
      </c>
      <c r="BG504" s="126">
        <f t="shared" si="2015"/>
        <v>0.04738536876</v>
      </c>
      <c r="BH504" s="126">
        <f t="shared" si="2015"/>
        <v>0.03893286937</v>
      </c>
      <c r="BI504" s="126">
        <f t="shared" si="2015"/>
        <v>0.03169193427</v>
      </c>
      <c r="BJ504" s="126">
        <f t="shared" si="2015"/>
        <v>0.02579770549</v>
      </c>
      <c r="BK504" s="126">
        <f t="shared" si="2015"/>
        <v>0.02099971566</v>
      </c>
      <c r="BL504" s="126">
        <f t="shared" si="2015"/>
        <v>0.1963985601</v>
      </c>
      <c r="BM504" s="126">
        <f t="shared" si="2015"/>
        <v>0.1069239798</v>
      </c>
      <c r="BN504" s="126">
        <f t="shared" si="2015"/>
        <v>0.08703770859</v>
      </c>
      <c r="BO504" s="126">
        <f t="shared" si="2015"/>
        <v>0.05821192093</v>
      </c>
      <c r="BP504" s="126">
        <f t="shared" si="2015"/>
        <v>0.04738536876</v>
      </c>
      <c r="BQ504" s="126">
        <f t="shared" si="2015"/>
        <v>0.03857239439</v>
      </c>
      <c r="BR504" s="126">
        <f t="shared" si="2015"/>
        <v>0.03169193427</v>
      </c>
      <c r="BS504" s="126">
        <f t="shared" si="2015"/>
        <v>0.02579770549</v>
      </c>
      <c r="BT504" s="126">
        <f t="shared" si="2015"/>
        <v>0.02099971566</v>
      </c>
      <c r="BU504" s="126">
        <f t="shared" si="2015"/>
        <v>0.01709408064</v>
      </c>
      <c r="BV504" s="126">
        <f t="shared" si="2015"/>
        <v>0.1613654105</v>
      </c>
      <c r="BW504" s="126">
        <f t="shared" si="2015"/>
        <v>0.08785111196</v>
      </c>
      <c r="BX504" s="126">
        <f t="shared" si="2015"/>
        <v>0.07151211075</v>
      </c>
      <c r="BY504" s="126">
        <f t="shared" si="2015"/>
        <v>0.04782820462</v>
      </c>
      <c r="BZ504" s="126">
        <f t="shared" si="2015"/>
        <v>0.03893286937</v>
      </c>
      <c r="CA504" s="126">
        <f t="shared" si="2015"/>
        <v>0.03169193427</v>
      </c>
      <c r="CB504" s="126">
        <f t="shared" si="2015"/>
        <v>0.02603879571</v>
      </c>
      <c r="CC504" s="126">
        <f t="shared" si="2015"/>
        <v>0.02119596669</v>
      </c>
      <c r="CD504" s="126">
        <f t="shared" si="2015"/>
        <v>0.01725383189</v>
      </c>
      <c r="CE504" s="126">
        <f t="shared" si="2015"/>
        <v>0.01404487558</v>
      </c>
      <c r="CF504" s="126">
        <f t="shared" si="2015"/>
        <v>0.1313538423</v>
      </c>
      <c r="CG504" s="126">
        <f t="shared" si="2015"/>
        <v>0.07151211075</v>
      </c>
      <c r="CH504" s="126">
        <f t="shared" si="2015"/>
        <v>0.05821192093</v>
      </c>
      <c r="CI504" s="126">
        <f t="shared" si="2015"/>
        <v>0.03893286937</v>
      </c>
      <c r="CJ504" s="126">
        <f t="shared" si="2015"/>
        <v>0.03169193427</v>
      </c>
      <c r="CK504" s="126">
        <f t="shared" si="2015"/>
        <v>0.02579770549</v>
      </c>
      <c r="CL504" s="126">
        <f t="shared" si="2015"/>
        <v>0.02119596669</v>
      </c>
      <c r="CM504" s="126">
        <f t="shared" si="2015"/>
        <v>0.01725383189</v>
      </c>
      <c r="CN504" s="126">
        <f t="shared" si="2015"/>
        <v>0.01404487558</v>
      </c>
      <c r="CO504" s="126">
        <f t="shared" si="2015"/>
        <v>0.01143273745</v>
      </c>
      <c r="CP504" s="126">
        <f t="shared" si="2015"/>
        <v>0.1069239798</v>
      </c>
      <c r="CQ504" s="126">
        <f t="shared" si="2015"/>
        <v>0.05821192093</v>
      </c>
      <c r="CR504" s="126">
        <f t="shared" si="2015"/>
        <v>0.04738536876</v>
      </c>
      <c r="CS504" s="126">
        <f t="shared" si="2015"/>
        <v>0.03169193427</v>
      </c>
      <c r="CT504" s="126">
        <f t="shared" si="2015"/>
        <v>0.02579770549</v>
      </c>
      <c r="CU504" s="126">
        <f t="shared" si="2015"/>
        <v>0.02099971566</v>
      </c>
      <c r="CV504" s="126">
        <f t="shared" si="2015"/>
        <v>0.01725383189</v>
      </c>
      <c r="CW504" s="126">
        <f t="shared" si="2015"/>
        <v>0.01404487558</v>
      </c>
      <c r="CX504" s="126">
        <f t="shared" si="2015"/>
        <v>0.01143273745</v>
      </c>
      <c r="CY504" s="126">
        <f t="shared" si="2015"/>
        <v>0.009306418192</v>
      </c>
      <c r="CZ504" s="126">
        <f t="shared" si="2015"/>
        <v>0.08703770859</v>
      </c>
      <c r="DA504" s="126">
        <f t="shared" si="2015"/>
        <v>0.04738536876</v>
      </c>
      <c r="DB504" s="126">
        <f t="shared" si="2015"/>
        <v>0.03857239439</v>
      </c>
      <c r="DC504" s="126">
        <f t="shared" si="2015"/>
        <v>0.02579770549</v>
      </c>
      <c r="DD504" s="126">
        <f t="shared" si="2015"/>
        <v>0.02099971566</v>
      </c>
      <c r="DE504" s="126">
        <f t="shared" si="2015"/>
        <v>0.01709408064</v>
      </c>
      <c r="DF504" s="126">
        <f t="shared" si="2015"/>
        <v>0.01404487558</v>
      </c>
      <c r="DG504" s="126">
        <f t="shared" si="2015"/>
        <v>0.01143273745</v>
      </c>
      <c r="DH504" s="126">
        <f t="shared" si="2015"/>
        <v>0.009306418192</v>
      </c>
      <c r="DI504" s="126">
        <f t="shared" si="2015"/>
        <v>0.007575562717</v>
      </c>
      <c r="DJ504" s="126">
        <f t="shared" ref="DJ504:DS504" si="2016">$A504*OFFSET($D504,0,DJ$3)</f>
        <v>0.4814285714</v>
      </c>
      <c r="DK504" s="126">
        <f t="shared" si="2016"/>
        <v>0.2621009992</v>
      </c>
      <c r="DL504" s="126">
        <f t="shared" si="2016"/>
        <v>0.2133541086</v>
      </c>
      <c r="DM504" s="126">
        <f t="shared" si="2016"/>
        <v>0.1426939277</v>
      </c>
      <c r="DN504" s="126">
        <f t="shared" si="2016"/>
        <v>0.1161549778</v>
      </c>
      <c r="DO504" s="126">
        <f t="shared" si="2016"/>
        <v>0.0945518782</v>
      </c>
      <c r="DP504" s="126">
        <f t="shared" si="2016"/>
        <v>0.07768591906</v>
      </c>
      <c r="DQ504" s="126">
        <f t="shared" si="2016"/>
        <v>0.06323749265</v>
      </c>
      <c r="DR504" s="126">
        <f t="shared" si="2016"/>
        <v>0.05147625883</v>
      </c>
      <c r="DS504" s="126">
        <f t="shared" si="2016"/>
        <v>0.04190243971</v>
      </c>
      <c r="DT504" s="126"/>
      <c r="DU504" s="126"/>
      <c r="DV504" s="126"/>
      <c r="DW504" s="126"/>
      <c r="DX504" s="126"/>
      <c r="DY504" s="126"/>
      <c r="DZ504" s="126"/>
      <c r="EA504" s="126"/>
      <c r="EB504" s="126"/>
      <c r="EC504" s="126"/>
      <c r="ED504" s="126"/>
      <c r="EE504" s="126"/>
      <c r="EF504" s="125">
        <f t="shared" ref="EF504:EO504" si="2017">D504*EF$3</f>
        <v>-0.002271078519</v>
      </c>
      <c r="EG504" s="125">
        <f t="shared" si="2017"/>
        <v>0.2411631269</v>
      </c>
      <c r="EH504" s="125">
        <f t="shared" si="2017"/>
        <v>0.2547310544</v>
      </c>
      <c r="EI504" s="125">
        <f t="shared" si="2017"/>
        <v>-0.1057566675</v>
      </c>
      <c r="EJ504" s="125">
        <f t="shared" si="2017"/>
        <v>0.1290160095</v>
      </c>
      <c r="EK504" s="125">
        <f t="shared" si="2017"/>
        <v>-0.04405033848</v>
      </c>
      <c r="EL504" s="125">
        <f t="shared" si="2017"/>
        <v>0.05505730538</v>
      </c>
      <c r="EM504" s="125">
        <f t="shared" si="2017"/>
        <v>-0.03993907188</v>
      </c>
      <c r="EN504" s="125">
        <f t="shared" si="2017"/>
        <v>-0.03630600807</v>
      </c>
      <c r="EO504" s="125">
        <f t="shared" si="2017"/>
        <v>0.03014797598</v>
      </c>
      <c r="EP504" s="127">
        <f t="shared" si="17"/>
        <v>0.4817923077</v>
      </c>
      <c r="EQ504" s="127">
        <v>-0.01993983432938118</v>
      </c>
      <c r="ER504" s="127">
        <f t="shared" si="18"/>
        <v>0.4814285714</v>
      </c>
      <c r="ES504" s="127">
        <f t="shared" si="19"/>
        <v>0.0000001323040863</v>
      </c>
      <c r="ET504" s="127">
        <f t="shared" si="20"/>
        <v>0.002312307253</v>
      </c>
    </row>
    <row r="505">
      <c r="A505" s="123">
        <f>'Yield Tabulations'!Z506</f>
        <v>0.5026962253</v>
      </c>
      <c r="B505" s="124">
        <f>'Yield Tabulations'!V506</f>
        <v>0.5584415584</v>
      </c>
      <c r="C505" s="124">
        <f>'Yield Tabulations'!W506</f>
        <v>0.4010152284</v>
      </c>
      <c r="D505" s="125">
        <f t="shared" si="11"/>
        <v>1</v>
      </c>
      <c r="E505" s="125">
        <f t="shared" ref="E505:M505" si="2018">POWER($B505,E$1)*POWER($C505,E$2)</f>
        <v>0.4010152284</v>
      </c>
      <c r="F505" s="125">
        <f t="shared" si="2018"/>
        <v>0.5584415584</v>
      </c>
      <c r="G505" s="125">
        <f t="shared" si="2018"/>
        <v>0.1608132134</v>
      </c>
      <c r="H505" s="125">
        <f t="shared" si="2018"/>
        <v>0.2239435691</v>
      </c>
      <c r="I505" s="125">
        <f t="shared" si="2018"/>
        <v>0.3118569742</v>
      </c>
      <c r="J505" s="125">
        <f t="shared" si="2018"/>
        <v>0.06448854752</v>
      </c>
      <c r="K505" s="125">
        <f t="shared" si="2018"/>
        <v>0.08980478153</v>
      </c>
      <c r="L505" s="125">
        <f t="shared" si="2018"/>
        <v>0.1250593957</v>
      </c>
      <c r="M505" s="125">
        <f t="shared" si="2018"/>
        <v>0.1741538947</v>
      </c>
      <c r="N505" s="126">
        <f t="shared" ref="N505:DI505" si="2019">OFFSET($D505,0,N$2)*OFFSET($D505,0,N$3)</f>
        <v>1</v>
      </c>
      <c r="O505" s="126">
        <f t="shared" si="2019"/>
        <v>0.4010152284</v>
      </c>
      <c r="P505" s="126">
        <f t="shared" si="2019"/>
        <v>0.5584415584</v>
      </c>
      <c r="Q505" s="126">
        <f t="shared" si="2019"/>
        <v>0.1608132134</v>
      </c>
      <c r="R505" s="126">
        <f t="shared" si="2019"/>
        <v>0.2239435691</v>
      </c>
      <c r="S505" s="126">
        <f t="shared" si="2019"/>
        <v>0.3118569742</v>
      </c>
      <c r="T505" s="126">
        <f t="shared" si="2019"/>
        <v>0.06448854752</v>
      </c>
      <c r="U505" s="126">
        <f t="shared" si="2019"/>
        <v>0.08980478153</v>
      </c>
      <c r="V505" s="126">
        <f t="shared" si="2019"/>
        <v>0.1250593957</v>
      </c>
      <c r="W505" s="126">
        <f t="shared" si="2019"/>
        <v>0.1741538947</v>
      </c>
      <c r="X505" s="126">
        <f t="shared" si="2019"/>
        <v>0.4010152284</v>
      </c>
      <c r="Y505" s="126">
        <f t="shared" si="2019"/>
        <v>0.1608132134</v>
      </c>
      <c r="Z505" s="126">
        <f t="shared" si="2019"/>
        <v>0.2239435691</v>
      </c>
      <c r="AA505" s="126">
        <f t="shared" si="2019"/>
        <v>0.06448854752</v>
      </c>
      <c r="AB505" s="126">
        <f t="shared" si="2019"/>
        <v>0.08980478153</v>
      </c>
      <c r="AC505" s="126">
        <f t="shared" si="2019"/>
        <v>0.1250593957</v>
      </c>
      <c r="AD505" s="126">
        <f t="shared" si="2019"/>
        <v>0.02586088961</v>
      </c>
      <c r="AE505" s="126">
        <f t="shared" si="2019"/>
        <v>0.03601308498</v>
      </c>
      <c r="AF505" s="126">
        <f t="shared" si="2019"/>
        <v>0.05015072215</v>
      </c>
      <c r="AG505" s="126">
        <f t="shared" si="2019"/>
        <v>0.06983836386</v>
      </c>
      <c r="AH505" s="126">
        <f t="shared" si="2019"/>
        <v>0.5584415584</v>
      </c>
      <c r="AI505" s="126">
        <f t="shared" si="2019"/>
        <v>0.2239435691</v>
      </c>
      <c r="AJ505" s="126">
        <f t="shared" si="2019"/>
        <v>0.3118569742</v>
      </c>
      <c r="AK505" s="126">
        <f t="shared" si="2019"/>
        <v>0.08980478153</v>
      </c>
      <c r="AL505" s="126">
        <f t="shared" si="2019"/>
        <v>0.1250593957</v>
      </c>
      <c r="AM505" s="126">
        <f t="shared" si="2019"/>
        <v>0.1741538947</v>
      </c>
      <c r="AN505" s="126">
        <f t="shared" si="2019"/>
        <v>0.03601308498</v>
      </c>
      <c r="AO505" s="126">
        <f t="shared" si="2019"/>
        <v>0.05015072215</v>
      </c>
      <c r="AP505" s="126">
        <f t="shared" si="2019"/>
        <v>0.06983836386</v>
      </c>
      <c r="AQ505" s="126">
        <f t="shared" si="2019"/>
        <v>0.09725477235</v>
      </c>
      <c r="AR505" s="126">
        <f t="shared" si="2019"/>
        <v>0.1608132134</v>
      </c>
      <c r="AS505" s="126">
        <f t="shared" si="2019"/>
        <v>0.06448854752</v>
      </c>
      <c r="AT505" s="126">
        <f t="shared" si="2019"/>
        <v>0.08980478153</v>
      </c>
      <c r="AU505" s="126">
        <f t="shared" si="2019"/>
        <v>0.02586088961</v>
      </c>
      <c r="AV505" s="126">
        <f t="shared" si="2019"/>
        <v>0.03601308498</v>
      </c>
      <c r="AW505" s="126">
        <f t="shared" si="2019"/>
        <v>0.05015072215</v>
      </c>
      <c r="AX505" s="126">
        <f t="shared" si="2019"/>
        <v>0.01037061056</v>
      </c>
      <c r="AY505" s="126">
        <f t="shared" si="2019"/>
        <v>0.0144417955</v>
      </c>
      <c r="AZ505" s="126">
        <f t="shared" si="2019"/>
        <v>0.0201112033</v>
      </c>
      <c r="BA505" s="126">
        <f t="shared" si="2019"/>
        <v>0.02800624743</v>
      </c>
      <c r="BB505" s="126">
        <f t="shared" si="2019"/>
        <v>0.2239435691</v>
      </c>
      <c r="BC505" s="126">
        <f t="shared" si="2019"/>
        <v>0.08980478153</v>
      </c>
      <c r="BD505" s="126">
        <f t="shared" si="2019"/>
        <v>0.1250593957</v>
      </c>
      <c r="BE505" s="126">
        <f t="shared" si="2019"/>
        <v>0.03601308498</v>
      </c>
      <c r="BF505" s="126">
        <f t="shared" si="2019"/>
        <v>0.05015072215</v>
      </c>
      <c r="BG505" s="126">
        <f t="shared" si="2019"/>
        <v>0.06983836386</v>
      </c>
      <c r="BH505" s="126">
        <f t="shared" si="2019"/>
        <v>0.0144417955</v>
      </c>
      <c r="BI505" s="126">
        <f t="shared" si="2019"/>
        <v>0.0201112033</v>
      </c>
      <c r="BJ505" s="126">
        <f t="shared" si="2019"/>
        <v>0.02800624743</v>
      </c>
      <c r="BK505" s="126">
        <f t="shared" si="2019"/>
        <v>0.03900064475</v>
      </c>
      <c r="BL505" s="126">
        <f t="shared" si="2019"/>
        <v>0.3118569742</v>
      </c>
      <c r="BM505" s="126">
        <f t="shared" si="2019"/>
        <v>0.1250593957</v>
      </c>
      <c r="BN505" s="126">
        <f t="shared" si="2019"/>
        <v>0.1741538947</v>
      </c>
      <c r="BO505" s="126">
        <f t="shared" si="2019"/>
        <v>0.05015072215</v>
      </c>
      <c r="BP505" s="126">
        <f t="shared" si="2019"/>
        <v>0.06983836386</v>
      </c>
      <c r="BQ505" s="126">
        <f t="shared" si="2019"/>
        <v>0.09725477235</v>
      </c>
      <c r="BR505" s="126">
        <f t="shared" si="2019"/>
        <v>0.0201112033</v>
      </c>
      <c r="BS505" s="126">
        <f t="shared" si="2019"/>
        <v>0.02800624743</v>
      </c>
      <c r="BT505" s="126">
        <f t="shared" si="2019"/>
        <v>0.03900064475</v>
      </c>
      <c r="BU505" s="126">
        <f t="shared" si="2019"/>
        <v>0.05431110664</v>
      </c>
      <c r="BV505" s="126">
        <f t="shared" si="2019"/>
        <v>0.06448854752</v>
      </c>
      <c r="BW505" s="126">
        <f t="shared" si="2019"/>
        <v>0.02586088961</v>
      </c>
      <c r="BX505" s="126">
        <f t="shared" si="2019"/>
        <v>0.03601308498</v>
      </c>
      <c r="BY505" s="126">
        <f t="shared" si="2019"/>
        <v>0.01037061056</v>
      </c>
      <c r="BZ505" s="126">
        <f t="shared" si="2019"/>
        <v>0.0144417955</v>
      </c>
      <c r="CA505" s="126">
        <f t="shared" si="2019"/>
        <v>0.0201112033</v>
      </c>
      <c r="CB505" s="126">
        <f t="shared" si="2019"/>
        <v>0.004158772761</v>
      </c>
      <c r="CC505" s="126">
        <f t="shared" si="2019"/>
        <v>0.005791379921</v>
      </c>
      <c r="CD505" s="126">
        <f t="shared" si="2019"/>
        <v>0.008064898785</v>
      </c>
      <c r="CE505" s="126">
        <f t="shared" si="2019"/>
        <v>0.01123093171</v>
      </c>
      <c r="CF505" s="126">
        <f t="shared" si="2019"/>
        <v>0.08980478153</v>
      </c>
      <c r="CG505" s="126">
        <f t="shared" si="2019"/>
        <v>0.03601308498</v>
      </c>
      <c r="CH505" s="126">
        <f t="shared" si="2019"/>
        <v>0.05015072215</v>
      </c>
      <c r="CI505" s="126">
        <f t="shared" si="2019"/>
        <v>0.0144417955</v>
      </c>
      <c r="CJ505" s="126">
        <f t="shared" si="2019"/>
        <v>0.0201112033</v>
      </c>
      <c r="CK505" s="126">
        <f t="shared" si="2019"/>
        <v>0.02800624743</v>
      </c>
      <c r="CL505" s="126">
        <f t="shared" si="2019"/>
        <v>0.005791379921</v>
      </c>
      <c r="CM505" s="126">
        <f t="shared" si="2019"/>
        <v>0.008064898785</v>
      </c>
      <c r="CN505" s="126">
        <f t="shared" si="2019"/>
        <v>0.01123093171</v>
      </c>
      <c r="CO505" s="126">
        <f t="shared" si="2019"/>
        <v>0.01563985246</v>
      </c>
      <c r="CP505" s="126">
        <f t="shared" si="2019"/>
        <v>0.1250593957</v>
      </c>
      <c r="CQ505" s="126">
        <f t="shared" si="2019"/>
        <v>0.05015072215</v>
      </c>
      <c r="CR505" s="126">
        <f t="shared" si="2019"/>
        <v>0.06983836386</v>
      </c>
      <c r="CS505" s="126">
        <f t="shared" si="2019"/>
        <v>0.0201112033</v>
      </c>
      <c r="CT505" s="126">
        <f t="shared" si="2019"/>
        <v>0.02800624743</v>
      </c>
      <c r="CU505" s="126">
        <f t="shared" si="2019"/>
        <v>0.03900064475</v>
      </c>
      <c r="CV505" s="126">
        <f t="shared" si="2019"/>
        <v>0.008064898785</v>
      </c>
      <c r="CW505" s="126">
        <f t="shared" si="2019"/>
        <v>0.01123093171</v>
      </c>
      <c r="CX505" s="126">
        <f t="shared" si="2019"/>
        <v>0.01563985246</v>
      </c>
      <c r="CY505" s="126">
        <f t="shared" si="2019"/>
        <v>0.02177958083</v>
      </c>
      <c r="CZ505" s="126">
        <f t="shared" si="2019"/>
        <v>0.1741538947</v>
      </c>
      <c r="DA505" s="126">
        <f t="shared" si="2019"/>
        <v>0.06983836386</v>
      </c>
      <c r="DB505" s="126">
        <f t="shared" si="2019"/>
        <v>0.09725477235</v>
      </c>
      <c r="DC505" s="126">
        <f t="shared" si="2019"/>
        <v>0.02800624743</v>
      </c>
      <c r="DD505" s="126">
        <f t="shared" si="2019"/>
        <v>0.03900064475</v>
      </c>
      <c r="DE505" s="126">
        <f t="shared" si="2019"/>
        <v>0.05431110664</v>
      </c>
      <c r="DF505" s="126">
        <f t="shared" si="2019"/>
        <v>0.01123093171</v>
      </c>
      <c r="DG505" s="126">
        <f t="shared" si="2019"/>
        <v>0.01563985246</v>
      </c>
      <c r="DH505" s="126">
        <f t="shared" si="2019"/>
        <v>0.02177958083</v>
      </c>
      <c r="DI505" s="126">
        <f t="shared" si="2019"/>
        <v>0.03032957903</v>
      </c>
      <c r="DJ505" s="126">
        <f t="shared" ref="DJ505:DS505" si="2020">$A505*OFFSET($D505,0,DJ$3)</f>
        <v>0.5026962253</v>
      </c>
      <c r="DK505" s="126">
        <f t="shared" si="2020"/>
        <v>0.2015888416</v>
      </c>
      <c r="DL505" s="126">
        <f t="shared" si="2020"/>
        <v>0.2807264635</v>
      </c>
      <c r="DM505" s="126">
        <f t="shared" si="2020"/>
        <v>0.08084019537</v>
      </c>
      <c r="DN505" s="126">
        <f t="shared" si="2020"/>
        <v>0.1125755869</v>
      </c>
      <c r="DO505" s="126">
        <f t="shared" si="2020"/>
        <v>0.1567693238</v>
      </c>
      <c r="DP505" s="126">
        <f t="shared" si="2020"/>
        <v>0.03241814941</v>
      </c>
      <c r="DQ505" s="126">
        <f t="shared" si="2020"/>
        <v>0.04514452469</v>
      </c>
      <c r="DR505" s="126">
        <f t="shared" si="2020"/>
        <v>0.06286688618</v>
      </c>
      <c r="DS505" s="126">
        <f t="shared" si="2020"/>
        <v>0.08754650547</v>
      </c>
      <c r="DT505" s="126"/>
      <c r="DU505" s="126"/>
      <c r="DV505" s="126"/>
      <c r="DW505" s="126"/>
      <c r="DX505" s="126"/>
      <c r="DY505" s="126"/>
      <c r="DZ505" s="126"/>
      <c r="EA505" s="126"/>
      <c r="EB505" s="126"/>
      <c r="EC505" s="126"/>
      <c r="ED505" s="126"/>
      <c r="EE505" s="126"/>
      <c r="EF505" s="125">
        <f t="shared" ref="EF505:EO505" si="2021">D505*EF$3</f>
        <v>-0.002271078519</v>
      </c>
      <c r="EG505" s="125">
        <f t="shared" si="2021"/>
        <v>0.177637624</v>
      </c>
      <c r="EH505" s="125">
        <f t="shared" si="2021"/>
        <v>0.3209892396</v>
      </c>
      <c r="EI505" s="125">
        <f t="shared" si="2021"/>
        <v>-0.05737938067</v>
      </c>
      <c r="EJ505" s="125">
        <f t="shared" si="2021"/>
        <v>0.1197501966</v>
      </c>
      <c r="EK505" s="125">
        <f t="shared" si="2021"/>
        <v>-0.06994656818</v>
      </c>
      <c r="EL505" s="125">
        <f t="shared" si="2021"/>
        <v>0.02200326354</v>
      </c>
      <c r="EM505" s="125">
        <f t="shared" si="2021"/>
        <v>-0.02730578384</v>
      </c>
      <c r="EN505" s="125">
        <f t="shared" si="2021"/>
        <v>-0.0424638836</v>
      </c>
      <c r="EO505" s="125">
        <f t="shared" si="2021"/>
        <v>0.06032313486</v>
      </c>
      <c r="EP505" s="127">
        <f t="shared" si="17"/>
        <v>0.5013367639</v>
      </c>
      <c r="EQ505" s="127">
        <v>-0.01993983432938118</v>
      </c>
      <c r="ER505" s="127">
        <f t="shared" si="18"/>
        <v>0.5026962253</v>
      </c>
      <c r="ES505" s="127">
        <f t="shared" si="19"/>
        <v>0.0000018481353</v>
      </c>
      <c r="ET505" s="127">
        <f t="shared" si="20"/>
        <v>0.004809992557</v>
      </c>
    </row>
    <row r="506">
      <c r="A506" s="123">
        <f>'Yield Tabulations'!Z507</f>
        <v>0.5309336333</v>
      </c>
      <c r="B506" s="124">
        <f>'Yield Tabulations'!V507</f>
        <v>0.531358885</v>
      </c>
      <c r="C506" s="124">
        <f>'Yield Tabulations'!W507</f>
        <v>0.5301587302</v>
      </c>
      <c r="D506" s="125">
        <f t="shared" si="11"/>
        <v>1</v>
      </c>
      <c r="E506" s="125">
        <f t="shared" ref="E506:M506" si="2022">POWER($B506,E$1)*POWER($C506,E$2)</f>
        <v>0.5301587302</v>
      </c>
      <c r="F506" s="125">
        <f t="shared" si="2022"/>
        <v>0.531358885</v>
      </c>
      <c r="G506" s="125">
        <f t="shared" si="2022"/>
        <v>0.2810682792</v>
      </c>
      <c r="H506" s="125">
        <f t="shared" si="2022"/>
        <v>0.2817045517</v>
      </c>
      <c r="I506" s="125">
        <f t="shared" si="2022"/>
        <v>0.2823422647</v>
      </c>
      <c r="J506" s="125">
        <f t="shared" si="2022"/>
        <v>0.149010802</v>
      </c>
      <c r="K506" s="125">
        <f t="shared" si="2022"/>
        <v>0.1493481274</v>
      </c>
      <c r="L506" s="125">
        <f t="shared" si="2022"/>
        <v>0.1496862165</v>
      </c>
      <c r="M506" s="125">
        <f t="shared" si="2022"/>
        <v>0.150025071</v>
      </c>
      <c r="N506" s="126">
        <f t="shared" ref="N506:DI506" si="2023">OFFSET($D506,0,N$2)*OFFSET($D506,0,N$3)</f>
        <v>1</v>
      </c>
      <c r="O506" s="126">
        <f t="shared" si="2023"/>
        <v>0.5301587302</v>
      </c>
      <c r="P506" s="126">
        <f t="shared" si="2023"/>
        <v>0.531358885</v>
      </c>
      <c r="Q506" s="126">
        <f t="shared" si="2023"/>
        <v>0.2810682792</v>
      </c>
      <c r="R506" s="126">
        <f t="shared" si="2023"/>
        <v>0.2817045517</v>
      </c>
      <c r="S506" s="126">
        <f t="shared" si="2023"/>
        <v>0.2823422647</v>
      </c>
      <c r="T506" s="126">
        <f t="shared" si="2023"/>
        <v>0.149010802</v>
      </c>
      <c r="U506" s="126">
        <f t="shared" si="2023"/>
        <v>0.1493481274</v>
      </c>
      <c r="V506" s="126">
        <f t="shared" si="2023"/>
        <v>0.1496862165</v>
      </c>
      <c r="W506" s="126">
        <f t="shared" si="2023"/>
        <v>0.150025071</v>
      </c>
      <c r="X506" s="126">
        <f t="shared" si="2023"/>
        <v>0.5301587302</v>
      </c>
      <c r="Y506" s="126">
        <f t="shared" si="2023"/>
        <v>0.2810682792</v>
      </c>
      <c r="Z506" s="126">
        <f t="shared" si="2023"/>
        <v>0.2817045517</v>
      </c>
      <c r="AA506" s="126">
        <f t="shared" si="2023"/>
        <v>0.149010802</v>
      </c>
      <c r="AB506" s="126">
        <f t="shared" si="2023"/>
        <v>0.1493481274</v>
      </c>
      <c r="AC506" s="126">
        <f t="shared" si="2023"/>
        <v>0.1496862165</v>
      </c>
      <c r="AD506" s="126">
        <f t="shared" si="2023"/>
        <v>0.07899937755</v>
      </c>
      <c r="AE506" s="126">
        <f t="shared" si="2023"/>
        <v>0.07917821359</v>
      </c>
      <c r="AF506" s="126">
        <f t="shared" si="2023"/>
        <v>0.07935745447</v>
      </c>
      <c r="AG506" s="126">
        <f t="shared" si="2023"/>
        <v>0.07953710111</v>
      </c>
      <c r="AH506" s="126">
        <f t="shared" si="2023"/>
        <v>0.531358885</v>
      </c>
      <c r="AI506" s="126">
        <f t="shared" si="2023"/>
        <v>0.2817045517</v>
      </c>
      <c r="AJ506" s="126">
        <f t="shared" si="2023"/>
        <v>0.2823422647</v>
      </c>
      <c r="AK506" s="126">
        <f t="shared" si="2023"/>
        <v>0.1493481274</v>
      </c>
      <c r="AL506" s="126">
        <f t="shared" si="2023"/>
        <v>0.1496862165</v>
      </c>
      <c r="AM506" s="126">
        <f t="shared" si="2023"/>
        <v>0.150025071</v>
      </c>
      <c r="AN506" s="126">
        <f t="shared" si="2023"/>
        <v>0.07917821359</v>
      </c>
      <c r="AO506" s="126">
        <f t="shared" si="2023"/>
        <v>0.07935745447</v>
      </c>
      <c r="AP506" s="126">
        <f t="shared" si="2023"/>
        <v>0.07953710111</v>
      </c>
      <c r="AQ506" s="126">
        <f t="shared" si="2023"/>
        <v>0.07971715443</v>
      </c>
      <c r="AR506" s="126">
        <f t="shared" si="2023"/>
        <v>0.2810682792</v>
      </c>
      <c r="AS506" s="126">
        <f t="shared" si="2023"/>
        <v>0.149010802</v>
      </c>
      <c r="AT506" s="126">
        <f t="shared" si="2023"/>
        <v>0.1493481274</v>
      </c>
      <c r="AU506" s="126">
        <f t="shared" si="2023"/>
        <v>0.07899937755</v>
      </c>
      <c r="AV506" s="126">
        <f t="shared" si="2023"/>
        <v>0.07917821359</v>
      </c>
      <c r="AW506" s="126">
        <f t="shared" si="2023"/>
        <v>0.07935745447</v>
      </c>
      <c r="AX506" s="126">
        <f t="shared" si="2023"/>
        <v>0.04188220969</v>
      </c>
      <c r="AY506" s="126">
        <f t="shared" si="2023"/>
        <v>0.04197702117</v>
      </c>
      <c r="AZ506" s="126">
        <f t="shared" si="2023"/>
        <v>0.04207204729</v>
      </c>
      <c r="BA506" s="126">
        <f t="shared" si="2023"/>
        <v>0.04216728853</v>
      </c>
      <c r="BB506" s="126">
        <f t="shared" si="2023"/>
        <v>0.2817045517</v>
      </c>
      <c r="BC506" s="126">
        <f t="shared" si="2023"/>
        <v>0.1493481274</v>
      </c>
      <c r="BD506" s="126">
        <f t="shared" si="2023"/>
        <v>0.1496862165</v>
      </c>
      <c r="BE506" s="126">
        <f t="shared" si="2023"/>
        <v>0.07917821359</v>
      </c>
      <c r="BF506" s="126">
        <f t="shared" si="2023"/>
        <v>0.07935745447</v>
      </c>
      <c r="BG506" s="126">
        <f t="shared" si="2023"/>
        <v>0.07953710111</v>
      </c>
      <c r="BH506" s="126">
        <f t="shared" si="2023"/>
        <v>0.04197702117</v>
      </c>
      <c r="BI506" s="126">
        <f t="shared" si="2023"/>
        <v>0.04207204729</v>
      </c>
      <c r="BJ506" s="126">
        <f t="shared" si="2023"/>
        <v>0.04216728853</v>
      </c>
      <c r="BK506" s="126">
        <f t="shared" si="2023"/>
        <v>0.04226274536</v>
      </c>
      <c r="BL506" s="126">
        <f t="shared" si="2023"/>
        <v>0.2823422647</v>
      </c>
      <c r="BM506" s="126">
        <f t="shared" si="2023"/>
        <v>0.1496862165</v>
      </c>
      <c r="BN506" s="126">
        <f t="shared" si="2023"/>
        <v>0.150025071</v>
      </c>
      <c r="BO506" s="126">
        <f t="shared" si="2023"/>
        <v>0.07935745447</v>
      </c>
      <c r="BP506" s="126">
        <f t="shared" si="2023"/>
        <v>0.07953710111</v>
      </c>
      <c r="BQ506" s="126">
        <f t="shared" si="2023"/>
        <v>0.07971715443</v>
      </c>
      <c r="BR506" s="126">
        <f t="shared" si="2023"/>
        <v>0.04207204729</v>
      </c>
      <c r="BS506" s="126">
        <f t="shared" si="2023"/>
        <v>0.04216728853</v>
      </c>
      <c r="BT506" s="126">
        <f t="shared" si="2023"/>
        <v>0.04226274536</v>
      </c>
      <c r="BU506" s="126">
        <f t="shared" si="2023"/>
        <v>0.04235841829</v>
      </c>
      <c r="BV506" s="126">
        <f t="shared" si="2023"/>
        <v>0.149010802</v>
      </c>
      <c r="BW506" s="126">
        <f t="shared" si="2023"/>
        <v>0.07899937755</v>
      </c>
      <c r="BX506" s="126">
        <f t="shared" si="2023"/>
        <v>0.07917821359</v>
      </c>
      <c r="BY506" s="126">
        <f t="shared" si="2023"/>
        <v>0.04188220969</v>
      </c>
      <c r="BZ506" s="126">
        <f t="shared" si="2023"/>
        <v>0.04197702117</v>
      </c>
      <c r="CA506" s="126">
        <f t="shared" si="2023"/>
        <v>0.04207204729</v>
      </c>
      <c r="CB506" s="126">
        <f t="shared" si="2023"/>
        <v>0.0222042191</v>
      </c>
      <c r="CC506" s="126">
        <f t="shared" si="2023"/>
        <v>0.02225448424</v>
      </c>
      <c r="CD506" s="126">
        <f t="shared" si="2023"/>
        <v>0.02230486317</v>
      </c>
      <c r="CE506" s="126">
        <f t="shared" si="2023"/>
        <v>0.02235535614</v>
      </c>
      <c r="CF506" s="126">
        <f t="shared" si="2023"/>
        <v>0.1493481274</v>
      </c>
      <c r="CG506" s="126">
        <f t="shared" si="2023"/>
        <v>0.07917821359</v>
      </c>
      <c r="CH506" s="126">
        <f t="shared" si="2023"/>
        <v>0.07935745447</v>
      </c>
      <c r="CI506" s="126">
        <f t="shared" si="2023"/>
        <v>0.04197702117</v>
      </c>
      <c r="CJ506" s="126">
        <f t="shared" si="2023"/>
        <v>0.04207204729</v>
      </c>
      <c r="CK506" s="126">
        <f t="shared" si="2023"/>
        <v>0.04216728853</v>
      </c>
      <c r="CL506" s="126">
        <f t="shared" si="2023"/>
        <v>0.02225448424</v>
      </c>
      <c r="CM506" s="126">
        <f t="shared" si="2023"/>
        <v>0.02230486317</v>
      </c>
      <c r="CN506" s="126">
        <f t="shared" si="2023"/>
        <v>0.02235535614</v>
      </c>
      <c r="CO506" s="126">
        <f t="shared" si="2023"/>
        <v>0.02240596342</v>
      </c>
      <c r="CP506" s="126">
        <f t="shared" si="2023"/>
        <v>0.1496862165</v>
      </c>
      <c r="CQ506" s="126">
        <f t="shared" si="2023"/>
        <v>0.07935745447</v>
      </c>
      <c r="CR506" s="126">
        <f t="shared" si="2023"/>
        <v>0.07953710111</v>
      </c>
      <c r="CS506" s="126">
        <f t="shared" si="2023"/>
        <v>0.04207204729</v>
      </c>
      <c r="CT506" s="126">
        <f t="shared" si="2023"/>
        <v>0.04216728853</v>
      </c>
      <c r="CU506" s="126">
        <f t="shared" si="2023"/>
        <v>0.04226274536</v>
      </c>
      <c r="CV506" s="126">
        <f t="shared" si="2023"/>
        <v>0.02230486317</v>
      </c>
      <c r="CW506" s="126">
        <f t="shared" si="2023"/>
        <v>0.02235535614</v>
      </c>
      <c r="CX506" s="126">
        <f t="shared" si="2023"/>
        <v>0.02240596342</v>
      </c>
      <c r="CY506" s="126">
        <f t="shared" si="2023"/>
        <v>0.02245668525</v>
      </c>
      <c r="CZ506" s="126">
        <f t="shared" si="2023"/>
        <v>0.150025071</v>
      </c>
      <c r="DA506" s="126">
        <f t="shared" si="2023"/>
        <v>0.07953710111</v>
      </c>
      <c r="DB506" s="126">
        <f t="shared" si="2023"/>
        <v>0.07971715443</v>
      </c>
      <c r="DC506" s="126">
        <f t="shared" si="2023"/>
        <v>0.04216728853</v>
      </c>
      <c r="DD506" s="126">
        <f t="shared" si="2023"/>
        <v>0.04226274536</v>
      </c>
      <c r="DE506" s="126">
        <f t="shared" si="2023"/>
        <v>0.04235841829</v>
      </c>
      <c r="DF506" s="126">
        <f t="shared" si="2023"/>
        <v>0.02235535614</v>
      </c>
      <c r="DG506" s="126">
        <f t="shared" si="2023"/>
        <v>0.02240596342</v>
      </c>
      <c r="DH506" s="126">
        <f t="shared" si="2023"/>
        <v>0.02245668525</v>
      </c>
      <c r="DI506" s="126">
        <f t="shared" si="2023"/>
        <v>0.02250752192</v>
      </c>
      <c r="DJ506" s="126">
        <f t="shared" ref="DJ506:DS506" si="2024">$A506*OFFSET($D506,0,DJ$3)</f>
        <v>0.5309336333</v>
      </c>
      <c r="DK506" s="126">
        <f t="shared" si="2024"/>
        <v>0.2814791008</v>
      </c>
      <c r="DL506" s="126">
        <f t="shared" si="2024"/>
        <v>0.2821163034</v>
      </c>
      <c r="DM506" s="126">
        <f t="shared" si="2024"/>
        <v>0.1492286027</v>
      </c>
      <c r="DN506" s="126">
        <f t="shared" si="2024"/>
        <v>0.1495664212</v>
      </c>
      <c r="DO506" s="126">
        <f t="shared" si="2024"/>
        <v>0.1499050044</v>
      </c>
      <c r="DP506" s="126">
        <f t="shared" si="2024"/>
        <v>0.07911484649</v>
      </c>
      <c r="DQ506" s="126">
        <f t="shared" si="2024"/>
        <v>0.07929394392</v>
      </c>
      <c r="DR506" s="126">
        <f t="shared" si="2024"/>
        <v>0.07947344679</v>
      </c>
      <c r="DS506" s="126">
        <f t="shared" si="2024"/>
        <v>0.07965335601</v>
      </c>
      <c r="DT506" s="126"/>
      <c r="DU506" s="126"/>
      <c r="DV506" s="126"/>
      <c r="DW506" s="126"/>
      <c r="DX506" s="126"/>
      <c r="DY506" s="126"/>
      <c r="DZ506" s="126"/>
      <c r="EA506" s="126"/>
      <c r="EB506" s="126"/>
      <c r="EC506" s="126"/>
      <c r="ED506" s="126"/>
      <c r="EE506" s="126"/>
      <c r="EF506" s="125">
        <f t="shared" ref="EF506:EO506" si="2025">D506*EF$3</f>
        <v>-0.002271078519</v>
      </c>
      <c r="EG506" s="125">
        <f t="shared" si="2025"/>
        <v>0.2348442915</v>
      </c>
      <c r="EH506" s="125">
        <f t="shared" si="2025"/>
        <v>0.3054222629</v>
      </c>
      <c r="EI506" s="125">
        <f t="shared" si="2025"/>
        <v>-0.100287305</v>
      </c>
      <c r="EJ506" s="125">
        <f t="shared" si="2025"/>
        <v>0.1506369466</v>
      </c>
      <c r="EK506" s="125">
        <f t="shared" si="2025"/>
        <v>-0.06332669814</v>
      </c>
      <c r="EL506" s="125">
        <f t="shared" si="2025"/>
        <v>0.05084195679</v>
      </c>
      <c r="EM506" s="125">
        <f t="shared" si="2025"/>
        <v>-0.04541036251</v>
      </c>
      <c r="EN506" s="125">
        <f t="shared" si="2025"/>
        <v>-0.05082591386</v>
      </c>
      <c r="EO506" s="125">
        <f t="shared" si="2025"/>
        <v>0.05196543324</v>
      </c>
      <c r="EP506" s="127">
        <f t="shared" si="17"/>
        <v>0.531589533</v>
      </c>
      <c r="EQ506" s="127">
        <v>-0.01993983432938118</v>
      </c>
      <c r="ER506" s="127">
        <f t="shared" si="18"/>
        <v>0.5309336333</v>
      </c>
      <c r="ES506" s="127">
        <f t="shared" si="19"/>
        <v>0.0000004302043673</v>
      </c>
      <c r="ET506" s="127">
        <f t="shared" si="20"/>
        <v>0.009524104364</v>
      </c>
    </row>
    <row r="507">
      <c r="A507" s="123">
        <f>'Yield Tabulations'!Z508</f>
        <v>0.5688073394</v>
      </c>
      <c r="B507" s="124">
        <f>'Yield Tabulations'!V508</f>
        <v>0.5917312661</v>
      </c>
      <c r="C507" s="124">
        <f>'Yield Tabulations'!W508</f>
        <v>0.5355805243</v>
      </c>
      <c r="D507" s="125">
        <f t="shared" si="11"/>
        <v>1</v>
      </c>
      <c r="E507" s="125">
        <f t="shared" ref="E507:M507" si="2026">POWER($B507,E$1)*POWER($C507,E$2)</f>
        <v>0.5355805243</v>
      </c>
      <c r="F507" s="125">
        <f t="shared" si="2026"/>
        <v>0.5917312661</v>
      </c>
      <c r="G507" s="125">
        <f t="shared" si="2026"/>
        <v>0.2868464981</v>
      </c>
      <c r="H507" s="125">
        <f t="shared" si="2026"/>
        <v>0.3169197418</v>
      </c>
      <c r="I507" s="125">
        <f t="shared" si="2026"/>
        <v>0.3501458913</v>
      </c>
      <c r="J507" s="125">
        <f t="shared" si="2026"/>
        <v>0.1536293978</v>
      </c>
      <c r="K507" s="125">
        <f t="shared" si="2026"/>
        <v>0.1697360415</v>
      </c>
      <c r="L507" s="125">
        <f t="shared" si="2026"/>
        <v>0.1875313201</v>
      </c>
      <c r="M507" s="125">
        <f t="shared" si="2026"/>
        <v>0.2071922716</v>
      </c>
      <c r="N507" s="126">
        <f t="shared" ref="N507:DI507" si="2027">OFFSET($D507,0,N$2)*OFFSET($D507,0,N$3)</f>
        <v>1</v>
      </c>
      <c r="O507" s="126">
        <f t="shared" si="2027"/>
        <v>0.5355805243</v>
      </c>
      <c r="P507" s="126">
        <f t="shared" si="2027"/>
        <v>0.5917312661</v>
      </c>
      <c r="Q507" s="126">
        <f t="shared" si="2027"/>
        <v>0.2868464981</v>
      </c>
      <c r="R507" s="126">
        <f t="shared" si="2027"/>
        <v>0.3169197418</v>
      </c>
      <c r="S507" s="126">
        <f t="shared" si="2027"/>
        <v>0.3501458913</v>
      </c>
      <c r="T507" s="126">
        <f t="shared" si="2027"/>
        <v>0.1536293978</v>
      </c>
      <c r="U507" s="126">
        <f t="shared" si="2027"/>
        <v>0.1697360415</v>
      </c>
      <c r="V507" s="126">
        <f t="shared" si="2027"/>
        <v>0.1875313201</v>
      </c>
      <c r="W507" s="126">
        <f t="shared" si="2027"/>
        <v>0.2071922716</v>
      </c>
      <c r="X507" s="126">
        <f t="shared" si="2027"/>
        <v>0.5355805243</v>
      </c>
      <c r="Y507" s="126">
        <f t="shared" si="2027"/>
        <v>0.2868464981</v>
      </c>
      <c r="Z507" s="126">
        <f t="shared" si="2027"/>
        <v>0.3169197418</v>
      </c>
      <c r="AA507" s="126">
        <f t="shared" si="2027"/>
        <v>0.1536293978</v>
      </c>
      <c r="AB507" s="126">
        <f t="shared" si="2027"/>
        <v>0.1697360415</v>
      </c>
      <c r="AC507" s="126">
        <f t="shared" si="2027"/>
        <v>0.1875313201</v>
      </c>
      <c r="AD507" s="126">
        <f t="shared" si="2027"/>
        <v>0.08228091345</v>
      </c>
      <c r="AE507" s="126">
        <f t="shared" si="2027"/>
        <v>0.0909073181</v>
      </c>
      <c r="AF507" s="126">
        <f t="shared" si="2027"/>
        <v>0.1004381227</v>
      </c>
      <c r="AG507" s="126">
        <f t="shared" si="2027"/>
        <v>0.1109681455</v>
      </c>
      <c r="AH507" s="126">
        <f t="shared" si="2027"/>
        <v>0.5917312661</v>
      </c>
      <c r="AI507" s="126">
        <f t="shared" si="2027"/>
        <v>0.3169197418</v>
      </c>
      <c r="AJ507" s="126">
        <f t="shared" si="2027"/>
        <v>0.3501458913</v>
      </c>
      <c r="AK507" s="126">
        <f t="shared" si="2027"/>
        <v>0.1697360415</v>
      </c>
      <c r="AL507" s="126">
        <f t="shared" si="2027"/>
        <v>0.1875313201</v>
      </c>
      <c r="AM507" s="126">
        <f t="shared" si="2027"/>
        <v>0.2071922716</v>
      </c>
      <c r="AN507" s="126">
        <f t="shared" si="2027"/>
        <v>0.0909073181</v>
      </c>
      <c r="AO507" s="126">
        <f t="shared" si="2027"/>
        <v>0.1004381227</v>
      </c>
      <c r="AP507" s="126">
        <f t="shared" si="2027"/>
        <v>0.1109681455</v>
      </c>
      <c r="AQ507" s="126">
        <f t="shared" si="2027"/>
        <v>0.1226021452</v>
      </c>
      <c r="AR507" s="126">
        <f t="shared" si="2027"/>
        <v>0.2868464981</v>
      </c>
      <c r="AS507" s="126">
        <f t="shared" si="2027"/>
        <v>0.1536293978</v>
      </c>
      <c r="AT507" s="126">
        <f t="shared" si="2027"/>
        <v>0.1697360415</v>
      </c>
      <c r="AU507" s="126">
        <f t="shared" si="2027"/>
        <v>0.08228091345</v>
      </c>
      <c r="AV507" s="126">
        <f t="shared" si="2027"/>
        <v>0.0909073181</v>
      </c>
      <c r="AW507" s="126">
        <f t="shared" si="2027"/>
        <v>0.1004381227</v>
      </c>
      <c r="AX507" s="126">
        <f t="shared" si="2027"/>
        <v>0.04406805477</v>
      </c>
      <c r="AY507" s="126">
        <f t="shared" si="2027"/>
        <v>0.04868818909</v>
      </c>
      <c r="AZ507" s="126">
        <f t="shared" si="2027"/>
        <v>0.05379270244</v>
      </c>
      <c r="BA507" s="126">
        <f t="shared" si="2027"/>
        <v>0.05943237754</v>
      </c>
      <c r="BB507" s="126">
        <f t="shared" si="2027"/>
        <v>0.3169197418</v>
      </c>
      <c r="BC507" s="126">
        <f t="shared" si="2027"/>
        <v>0.1697360415</v>
      </c>
      <c r="BD507" s="126">
        <f t="shared" si="2027"/>
        <v>0.1875313201</v>
      </c>
      <c r="BE507" s="126">
        <f t="shared" si="2027"/>
        <v>0.0909073181</v>
      </c>
      <c r="BF507" s="126">
        <f t="shared" si="2027"/>
        <v>0.1004381227</v>
      </c>
      <c r="BG507" s="126">
        <f t="shared" si="2027"/>
        <v>0.1109681455</v>
      </c>
      <c r="BH507" s="126">
        <f t="shared" si="2027"/>
        <v>0.04868818909</v>
      </c>
      <c r="BI507" s="126">
        <f t="shared" si="2027"/>
        <v>0.05379270244</v>
      </c>
      <c r="BJ507" s="126">
        <f t="shared" si="2027"/>
        <v>0.05943237754</v>
      </c>
      <c r="BK507" s="126">
        <f t="shared" si="2027"/>
        <v>0.06566332122</v>
      </c>
      <c r="BL507" s="126">
        <f t="shared" si="2027"/>
        <v>0.3501458913</v>
      </c>
      <c r="BM507" s="126">
        <f t="shared" si="2027"/>
        <v>0.1875313201</v>
      </c>
      <c r="BN507" s="126">
        <f t="shared" si="2027"/>
        <v>0.2071922716</v>
      </c>
      <c r="BO507" s="126">
        <f t="shared" si="2027"/>
        <v>0.1004381227</v>
      </c>
      <c r="BP507" s="126">
        <f t="shared" si="2027"/>
        <v>0.1109681455</v>
      </c>
      <c r="BQ507" s="126">
        <f t="shared" si="2027"/>
        <v>0.1226021452</v>
      </c>
      <c r="BR507" s="126">
        <f t="shared" si="2027"/>
        <v>0.05379270244</v>
      </c>
      <c r="BS507" s="126">
        <f t="shared" si="2027"/>
        <v>0.05943237754</v>
      </c>
      <c r="BT507" s="126">
        <f t="shared" si="2027"/>
        <v>0.06566332122</v>
      </c>
      <c r="BU507" s="126">
        <f t="shared" si="2027"/>
        <v>0.07254752262</v>
      </c>
      <c r="BV507" s="126">
        <f t="shared" si="2027"/>
        <v>0.1536293978</v>
      </c>
      <c r="BW507" s="126">
        <f t="shared" si="2027"/>
        <v>0.08228091345</v>
      </c>
      <c r="BX507" s="126">
        <f t="shared" si="2027"/>
        <v>0.0909073181</v>
      </c>
      <c r="BY507" s="126">
        <f t="shared" si="2027"/>
        <v>0.04406805477</v>
      </c>
      <c r="BZ507" s="126">
        <f t="shared" si="2027"/>
        <v>0.04868818909</v>
      </c>
      <c r="CA507" s="126">
        <f t="shared" si="2027"/>
        <v>0.05379270244</v>
      </c>
      <c r="CB507" s="126">
        <f t="shared" si="2027"/>
        <v>0.02360199188</v>
      </c>
      <c r="CC507" s="126">
        <f t="shared" si="2027"/>
        <v>0.02607644584</v>
      </c>
      <c r="CD507" s="126">
        <f t="shared" si="2027"/>
        <v>0.02881032378</v>
      </c>
      <c r="CE507" s="126">
        <f t="shared" si="2027"/>
        <v>0.03183082393</v>
      </c>
      <c r="CF507" s="126">
        <f t="shared" si="2027"/>
        <v>0.1697360415</v>
      </c>
      <c r="CG507" s="126">
        <f t="shared" si="2027"/>
        <v>0.0909073181</v>
      </c>
      <c r="CH507" s="126">
        <f t="shared" si="2027"/>
        <v>0.1004381227</v>
      </c>
      <c r="CI507" s="126">
        <f t="shared" si="2027"/>
        <v>0.04868818909</v>
      </c>
      <c r="CJ507" s="126">
        <f t="shared" si="2027"/>
        <v>0.05379270244</v>
      </c>
      <c r="CK507" s="126">
        <f t="shared" si="2027"/>
        <v>0.05943237754</v>
      </c>
      <c r="CL507" s="126">
        <f t="shared" si="2027"/>
        <v>0.02607644584</v>
      </c>
      <c r="CM507" s="126">
        <f t="shared" si="2027"/>
        <v>0.02881032378</v>
      </c>
      <c r="CN507" s="126">
        <f t="shared" si="2027"/>
        <v>0.03183082393</v>
      </c>
      <c r="CO507" s="126">
        <f t="shared" si="2027"/>
        <v>0.03516799601</v>
      </c>
      <c r="CP507" s="126">
        <f t="shared" si="2027"/>
        <v>0.1875313201</v>
      </c>
      <c r="CQ507" s="126">
        <f t="shared" si="2027"/>
        <v>0.1004381227</v>
      </c>
      <c r="CR507" s="126">
        <f t="shared" si="2027"/>
        <v>0.1109681455</v>
      </c>
      <c r="CS507" s="126">
        <f t="shared" si="2027"/>
        <v>0.05379270244</v>
      </c>
      <c r="CT507" s="126">
        <f t="shared" si="2027"/>
        <v>0.05943237754</v>
      </c>
      <c r="CU507" s="126">
        <f t="shared" si="2027"/>
        <v>0.06566332122</v>
      </c>
      <c r="CV507" s="126">
        <f t="shared" si="2027"/>
        <v>0.02881032378</v>
      </c>
      <c r="CW507" s="126">
        <f t="shared" si="2027"/>
        <v>0.03183082393</v>
      </c>
      <c r="CX507" s="126">
        <f t="shared" si="2027"/>
        <v>0.03516799601</v>
      </c>
      <c r="CY507" s="126">
        <f t="shared" si="2027"/>
        <v>0.03885504021</v>
      </c>
      <c r="CZ507" s="126">
        <f t="shared" si="2027"/>
        <v>0.2071922716</v>
      </c>
      <c r="DA507" s="126">
        <f t="shared" si="2027"/>
        <v>0.1109681455</v>
      </c>
      <c r="DB507" s="126">
        <f t="shared" si="2027"/>
        <v>0.1226021452</v>
      </c>
      <c r="DC507" s="126">
        <f t="shared" si="2027"/>
        <v>0.05943237754</v>
      </c>
      <c r="DD507" s="126">
        <f t="shared" si="2027"/>
        <v>0.06566332122</v>
      </c>
      <c r="DE507" s="126">
        <f t="shared" si="2027"/>
        <v>0.07254752262</v>
      </c>
      <c r="DF507" s="126">
        <f t="shared" si="2027"/>
        <v>0.03183082393</v>
      </c>
      <c r="DG507" s="126">
        <f t="shared" si="2027"/>
        <v>0.03516799601</v>
      </c>
      <c r="DH507" s="126">
        <f t="shared" si="2027"/>
        <v>0.03885504021</v>
      </c>
      <c r="DI507" s="126">
        <f t="shared" si="2027"/>
        <v>0.04292863742</v>
      </c>
      <c r="DJ507" s="126">
        <f t="shared" ref="DJ507:DS507" si="2028">$A507*OFFSET($D507,0,DJ$3)</f>
        <v>0.5688073394</v>
      </c>
      <c r="DK507" s="126">
        <f t="shared" si="2028"/>
        <v>0.3046421331</v>
      </c>
      <c r="DL507" s="126">
        <f t="shared" si="2028"/>
        <v>0.3365810872</v>
      </c>
      <c r="DM507" s="126">
        <f t="shared" si="2028"/>
        <v>0.1631603934</v>
      </c>
      <c r="DN507" s="126">
        <f t="shared" si="2028"/>
        <v>0.1802662751</v>
      </c>
      <c r="DO507" s="126">
        <f t="shared" si="2028"/>
        <v>0.1991655529</v>
      </c>
      <c r="DP507" s="126">
        <f t="shared" si="2028"/>
        <v>0.08738552904</v>
      </c>
      <c r="DQ507" s="126">
        <f t="shared" si="2028"/>
        <v>0.09654710617</v>
      </c>
      <c r="DR507" s="126">
        <f t="shared" si="2028"/>
        <v>0.1066691912</v>
      </c>
      <c r="DS507" s="126">
        <f t="shared" si="2028"/>
        <v>0.1178524848</v>
      </c>
      <c r="DT507" s="126"/>
      <c r="DU507" s="126"/>
      <c r="DV507" s="126"/>
      <c r="DW507" s="126"/>
      <c r="DX507" s="126"/>
      <c r="DY507" s="126"/>
      <c r="DZ507" s="126"/>
      <c r="EA507" s="126"/>
      <c r="EB507" s="126"/>
      <c r="EC507" s="126"/>
      <c r="ED507" s="126"/>
      <c r="EE507" s="126"/>
      <c r="EF507" s="125">
        <f t="shared" ref="EF507:EO507" si="2029">D507*EF$3</f>
        <v>-0.002271078519</v>
      </c>
      <c r="EG507" s="125">
        <f t="shared" si="2029"/>
        <v>0.2372459824</v>
      </c>
      <c r="EH507" s="125">
        <f t="shared" si="2029"/>
        <v>0.3401239867</v>
      </c>
      <c r="EI507" s="125">
        <f t="shared" si="2029"/>
        <v>-0.1023490176</v>
      </c>
      <c r="EJ507" s="125">
        <f t="shared" si="2029"/>
        <v>0.1694676991</v>
      </c>
      <c r="EK507" s="125">
        <f t="shared" si="2029"/>
        <v>-0.07853440996</v>
      </c>
      <c r="EL507" s="125">
        <f t="shared" si="2029"/>
        <v>0.05241780531</v>
      </c>
      <c r="EM507" s="125">
        <f t="shared" si="2029"/>
        <v>-0.05160945307</v>
      </c>
      <c r="EN507" s="125">
        <f t="shared" si="2029"/>
        <v>-0.06367620842</v>
      </c>
      <c r="EO507" s="125">
        <f t="shared" si="2029"/>
        <v>0.07176691262</v>
      </c>
      <c r="EP507" s="127">
        <f t="shared" si="17"/>
        <v>0.5725822186</v>
      </c>
      <c r="EQ507" s="127">
        <v>-0.01993983432938118</v>
      </c>
      <c r="ER507" s="127">
        <f t="shared" si="18"/>
        <v>0.5688073394</v>
      </c>
      <c r="ES507" s="127">
        <f t="shared" si="19"/>
        <v>0.0000142497127</v>
      </c>
      <c r="ET507" s="127">
        <f t="shared" si="20"/>
        <v>0.01835082692</v>
      </c>
    </row>
    <row r="508">
      <c r="A508" s="123">
        <f>'Yield Tabulations'!Z509</f>
        <v>0.5636856369</v>
      </c>
      <c r="B508" s="124">
        <f>'Yield Tabulations'!V509</f>
        <v>0.6326963907</v>
      </c>
      <c r="C508" s="124">
        <f>'Yield Tabulations'!W509</f>
        <v>0.4419475655</v>
      </c>
      <c r="D508" s="125">
        <f t="shared" si="11"/>
        <v>1</v>
      </c>
      <c r="E508" s="125">
        <f t="shared" ref="E508:M508" si="2030">POWER($B508,E$1)*POWER($C508,E$2)</f>
        <v>0.4419475655</v>
      </c>
      <c r="F508" s="125">
        <f t="shared" si="2030"/>
        <v>0.6326963907</v>
      </c>
      <c r="G508" s="125">
        <f t="shared" si="2030"/>
        <v>0.1953176507</v>
      </c>
      <c r="H508" s="125">
        <f t="shared" si="2030"/>
        <v>0.2796186296</v>
      </c>
      <c r="I508" s="125">
        <f t="shared" si="2030"/>
        <v>0.4003047228</v>
      </c>
      <c r="J508" s="125">
        <f t="shared" si="2030"/>
        <v>0.08632016023</v>
      </c>
      <c r="K508" s="125">
        <f t="shared" si="2030"/>
        <v>0.1235767726</v>
      </c>
      <c r="L508" s="125">
        <f t="shared" si="2030"/>
        <v>0.1769136977</v>
      </c>
      <c r="M508" s="125">
        <f t="shared" si="2030"/>
        <v>0.2532713532</v>
      </c>
      <c r="N508" s="126">
        <f t="shared" ref="N508:DI508" si="2031">OFFSET($D508,0,N$2)*OFFSET($D508,0,N$3)</f>
        <v>1</v>
      </c>
      <c r="O508" s="126">
        <f t="shared" si="2031"/>
        <v>0.4419475655</v>
      </c>
      <c r="P508" s="126">
        <f t="shared" si="2031"/>
        <v>0.6326963907</v>
      </c>
      <c r="Q508" s="126">
        <f t="shared" si="2031"/>
        <v>0.1953176507</v>
      </c>
      <c r="R508" s="126">
        <f t="shared" si="2031"/>
        <v>0.2796186296</v>
      </c>
      <c r="S508" s="126">
        <f t="shared" si="2031"/>
        <v>0.4003047228</v>
      </c>
      <c r="T508" s="126">
        <f t="shared" si="2031"/>
        <v>0.08632016023</v>
      </c>
      <c r="U508" s="126">
        <f t="shared" si="2031"/>
        <v>0.1235767726</v>
      </c>
      <c r="V508" s="126">
        <f t="shared" si="2031"/>
        <v>0.1769136977</v>
      </c>
      <c r="W508" s="126">
        <f t="shared" si="2031"/>
        <v>0.2532713532</v>
      </c>
      <c r="X508" s="126">
        <f t="shared" si="2031"/>
        <v>0.4419475655</v>
      </c>
      <c r="Y508" s="126">
        <f t="shared" si="2031"/>
        <v>0.1953176507</v>
      </c>
      <c r="Z508" s="126">
        <f t="shared" si="2031"/>
        <v>0.2796186296</v>
      </c>
      <c r="AA508" s="126">
        <f t="shared" si="2031"/>
        <v>0.08632016023</v>
      </c>
      <c r="AB508" s="126">
        <f t="shared" si="2031"/>
        <v>0.1235767726</v>
      </c>
      <c r="AC508" s="126">
        <f t="shared" si="2031"/>
        <v>0.1769136977</v>
      </c>
      <c r="AD508" s="126">
        <f t="shared" si="2031"/>
        <v>0.03814898467</v>
      </c>
      <c r="AE508" s="126">
        <f t="shared" si="2031"/>
        <v>0.05461445382</v>
      </c>
      <c r="AF508" s="126">
        <f t="shared" si="2031"/>
        <v>0.07818657801</v>
      </c>
      <c r="AG508" s="126">
        <f t="shared" si="2031"/>
        <v>0.111932658</v>
      </c>
      <c r="AH508" s="126">
        <f t="shared" si="2031"/>
        <v>0.6326963907</v>
      </c>
      <c r="AI508" s="126">
        <f t="shared" si="2031"/>
        <v>0.2796186296</v>
      </c>
      <c r="AJ508" s="126">
        <f t="shared" si="2031"/>
        <v>0.4003047228</v>
      </c>
      <c r="AK508" s="126">
        <f t="shared" si="2031"/>
        <v>0.1235767726</v>
      </c>
      <c r="AL508" s="126">
        <f t="shared" si="2031"/>
        <v>0.1769136977</v>
      </c>
      <c r="AM508" s="126">
        <f t="shared" si="2031"/>
        <v>0.2532713532</v>
      </c>
      <c r="AN508" s="126">
        <f t="shared" si="2031"/>
        <v>0.05461445382</v>
      </c>
      <c r="AO508" s="126">
        <f t="shared" si="2031"/>
        <v>0.07818657801</v>
      </c>
      <c r="AP508" s="126">
        <f t="shared" si="2031"/>
        <v>0.111932658</v>
      </c>
      <c r="AQ508" s="126">
        <f t="shared" si="2031"/>
        <v>0.1602438711</v>
      </c>
      <c r="AR508" s="126">
        <f t="shared" si="2031"/>
        <v>0.1953176507</v>
      </c>
      <c r="AS508" s="126">
        <f t="shared" si="2031"/>
        <v>0.08632016023</v>
      </c>
      <c r="AT508" s="126">
        <f t="shared" si="2031"/>
        <v>0.1235767726</v>
      </c>
      <c r="AU508" s="126">
        <f t="shared" si="2031"/>
        <v>0.03814898467</v>
      </c>
      <c r="AV508" s="126">
        <f t="shared" si="2031"/>
        <v>0.05461445382</v>
      </c>
      <c r="AW508" s="126">
        <f t="shared" si="2031"/>
        <v>0.07818657801</v>
      </c>
      <c r="AX508" s="126">
        <f t="shared" si="2031"/>
        <v>0.0168598509</v>
      </c>
      <c r="AY508" s="126">
        <f t="shared" si="2031"/>
        <v>0.02413672491</v>
      </c>
      <c r="AZ508" s="126">
        <f t="shared" si="2031"/>
        <v>0.03455436781</v>
      </c>
      <c r="BA508" s="126">
        <f t="shared" si="2031"/>
        <v>0.0494683657</v>
      </c>
      <c r="BB508" s="126">
        <f t="shared" si="2031"/>
        <v>0.2796186296</v>
      </c>
      <c r="BC508" s="126">
        <f t="shared" si="2031"/>
        <v>0.1235767726</v>
      </c>
      <c r="BD508" s="126">
        <f t="shared" si="2031"/>
        <v>0.1769136977</v>
      </c>
      <c r="BE508" s="126">
        <f t="shared" si="2031"/>
        <v>0.05461445382</v>
      </c>
      <c r="BF508" s="126">
        <f t="shared" si="2031"/>
        <v>0.07818657801</v>
      </c>
      <c r="BG508" s="126">
        <f t="shared" si="2031"/>
        <v>0.111932658</v>
      </c>
      <c r="BH508" s="126">
        <f t="shared" si="2031"/>
        <v>0.02413672491</v>
      </c>
      <c r="BI508" s="126">
        <f t="shared" si="2031"/>
        <v>0.03455436781</v>
      </c>
      <c r="BJ508" s="126">
        <f t="shared" si="2031"/>
        <v>0.0494683657</v>
      </c>
      <c r="BK508" s="126">
        <f t="shared" si="2031"/>
        <v>0.07081938871</v>
      </c>
      <c r="BL508" s="126">
        <f t="shared" si="2031"/>
        <v>0.4003047228</v>
      </c>
      <c r="BM508" s="126">
        <f t="shared" si="2031"/>
        <v>0.1769136977</v>
      </c>
      <c r="BN508" s="126">
        <f t="shared" si="2031"/>
        <v>0.2532713532</v>
      </c>
      <c r="BO508" s="126">
        <f t="shared" si="2031"/>
        <v>0.07818657801</v>
      </c>
      <c r="BP508" s="126">
        <f t="shared" si="2031"/>
        <v>0.111932658</v>
      </c>
      <c r="BQ508" s="126">
        <f t="shared" si="2031"/>
        <v>0.1602438711</v>
      </c>
      <c r="BR508" s="126">
        <f t="shared" si="2031"/>
        <v>0.03455436781</v>
      </c>
      <c r="BS508" s="126">
        <f t="shared" si="2031"/>
        <v>0.0494683657</v>
      </c>
      <c r="BT508" s="126">
        <f t="shared" si="2031"/>
        <v>0.07081938871</v>
      </c>
      <c r="BU508" s="126">
        <f t="shared" si="2031"/>
        <v>0.1013857188</v>
      </c>
      <c r="BV508" s="126">
        <f t="shared" si="2031"/>
        <v>0.08632016023</v>
      </c>
      <c r="BW508" s="126">
        <f t="shared" si="2031"/>
        <v>0.03814898467</v>
      </c>
      <c r="BX508" s="126">
        <f t="shared" si="2031"/>
        <v>0.05461445382</v>
      </c>
      <c r="BY508" s="126">
        <f t="shared" si="2031"/>
        <v>0.0168598509</v>
      </c>
      <c r="BZ508" s="126">
        <f t="shared" si="2031"/>
        <v>0.02413672491</v>
      </c>
      <c r="CA508" s="126">
        <f t="shared" si="2031"/>
        <v>0.03455436781</v>
      </c>
      <c r="CB508" s="126">
        <f t="shared" si="2031"/>
        <v>0.007451170062</v>
      </c>
      <c r="CC508" s="126">
        <f t="shared" si="2031"/>
        <v>0.01066716681</v>
      </c>
      <c r="CD508" s="126">
        <f t="shared" si="2031"/>
        <v>0.01527121873</v>
      </c>
      <c r="CE508" s="126">
        <f t="shared" si="2031"/>
        <v>0.02186242379</v>
      </c>
      <c r="CF508" s="126">
        <f t="shared" si="2031"/>
        <v>0.1235767726</v>
      </c>
      <c r="CG508" s="126">
        <f t="shared" si="2031"/>
        <v>0.05461445382</v>
      </c>
      <c r="CH508" s="126">
        <f t="shared" si="2031"/>
        <v>0.07818657801</v>
      </c>
      <c r="CI508" s="126">
        <f t="shared" si="2031"/>
        <v>0.02413672491</v>
      </c>
      <c r="CJ508" s="126">
        <f t="shared" si="2031"/>
        <v>0.03455436781</v>
      </c>
      <c r="CK508" s="126">
        <f t="shared" si="2031"/>
        <v>0.0494683657</v>
      </c>
      <c r="CL508" s="126">
        <f t="shared" si="2031"/>
        <v>0.01066716681</v>
      </c>
      <c r="CM508" s="126">
        <f t="shared" si="2031"/>
        <v>0.01527121873</v>
      </c>
      <c r="CN508" s="126">
        <f t="shared" si="2031"/>
        <v>0.02186242379</v>
      </c>
      <c r="CO508" s="126">
        <f t="shared" si="2031"/>
        <v>0.03129845643</v>
      </c>
      <c r="CP508" s="126">
        <f t="shared" si="2031"/>
        <v>0.1769136977</v>
      </c>
      <c r="CQ508" s="126">
        <f t="shared" si="2031"/>
        <v>0.07818657801</v>
      </c>
      <c r="CR508" s="126">
        <f t="shared" si="2031"/>
        <v>0.111932658</v>
      </c>
      <c r="CS508" s="126">
        <f t="shared" si="2031"/>
        <v>0.03455436781</v>
      </c>
      <c r="CT508" s="126">
        <f t="shared" si="2031"/>
        <v>0.0494683657</v>
      </c>
      <c r="CU508" s="126">
        <f t="shared" si="2031"/>
        <v>0.07081938871</v>
      </c>
      <c r="CV508" s="126">
        <f t="shared" si="2031"/>
        <v>0.01527121873</v>
      </c>
      <c r="CW508" s="126">
        <f t="shared" si="2031"/>
        <v>0.02186242379</v>
      </c>
      <c r="CX508" s="126">
        <f t="shared" si="2031"/>
        <v>0.03129845643</v>
      </c>
      <c r="CY508" s="126">
        <f t="shared" si="2031"/>
        <v>0.04480717162</v>
      </c>
      <c r="CZ508" s="126">
        <f t="shared" si="2031"/>
        <v>0.2532713532</v>
      </c>
      <c r="DA508" s="126">
        <f t="shared" si="2031"/>
        <v>0.111932658</v>
      </c>
      <c r="DB508" s="126">
        <f t="shared" si="2031"/>
        <v>0.1602438711</v>
      </c>
      <c r="DC508" s="126">
        <f t="shared" si="2031"/>
        <v>0.0494683657</v>
      </c>
      <c r="DD508" s="126">
        <f t="shared" si="2031"/>
        <v>0.07081938871</v>
      </c>
      <c r="DE508" s="126">
        <f t="shared" si="2031"/>
        <v>0.1013857188</v>
      </c>
      <c r="DF508" s="126">
        <f t="shared" si="2031"/>
        <v>0.02186242379</v>
      </c>
      <c r="DG508" s="126">
        <f t="shared" si="2031"/>
        <v>0.03129845643</v>
      </c>
      <c r="DH508" s="126">
        <f t="shared" si="2031"/>
        <v>0.04480717162</v>
      </c>
      <c r="DI508" s="126">
        <f t="shared" si="2031"/>
        <v>0.06414637838</v>
      </c>
      <c r="DJ508" s="126">
        <f t="shared" ref="DJ508:DS508" si="2032">$A508*OFFSET($D508,0,DJ$3)</f>
        <v>0.5636856369</v>
      </c>
      <c r="DK508" s="126">
        <f t="shared" si="2032"/>
        <v>0.2491194949</v>
      </c>
      <c r="DL508" s="126">
        <f t="shared" si="2032"/>
        <v>0.3566418679</v>
      </c>
      <c r="DM508" s="126">
        <f t="shared" si="2032"/>
        <v>0.1100977543</v>
      </c>
      <c r="DN508" s="126">
        <f t="shared" si="2032"/>
        <v>0.1576170053</v>
      </c>
      <c r="DO508" s="126">
        <f t="shared" si="2032"/>
        <v>0.2256460226</v>
      </c>
      <c r="DP508" s="126">
        <f t="shared" si="2032"/>
        <v>0.04865743449</v>
      </c>
      <c r="DQ508" s="126">
        <f t="shared" si="2032"/>
        <v>0.06965845178</v>
      </c>
      <c r="DR508" s="126">
        <f t="shared" si="2032"/>
        <v>0.09972371035</v>
      </c>
      <c r="DS508" s="126">
        <f t="shared" si="2032"/>
        <v>0.1427654241</v>
      </c>
      <c r="DT508" s="126"/>
      <c r="DU508" s="126"/>
      <c r="DV508" s="126"/>
      <c r="DW508" s="126"/>
      <c r="DX508" s="126"/>
      <c r="DY508" s="126"/>
      <c r="DZ508" s="126"/>
      <c r="EA508" s="126"/>
      <c r="EB508" s="126"/>
      <c r="EC508" s="126"/>
      <c r="ED508" s="126"/>
      <c r="EE508" s="126"/>
      <c r="EF508" s="125">
        <f t="shared" ref="EF508:EO508" si="2033">D508*EF$3</f>
        <v>-0.002271078519</v>
      </c>
      <c r="EG508" s="125">
        <f t="shared" si="2033"/>
        <v>0.1957694121</v>
      </c>
      <c r="EH508" s="125">
        <f t="shared" si="2033"/>
        <v>0.3636705225</v>
      </c>
      <c r="EI508" s="125">
        <f t="shared" si="2033"/>
        <v>-0.06969082696</v>
      </c>
      <c r="EJ508" s="125">
        <f t="shared" si="2033"/>
        <v>0.1495215335</v>
      </c>
      <c r="EK508" s="125">
        <f t="shared" si="2033"/>
        <v>-0.08978456119</v>
      </c>
      <c r="EL508" s="125">
        <f t="shared" si="2033"/>
        <v>0.02945213232</v>
      </c>
      <c r="EM508" s="125">
        <f t="shared" si="2033"/>
        <v>-0.03757439841</v>
      </c>
      <c r="EN508" s="125">
        <f t="shared" si="2033"/>
        <v>-0.06007099764</v>
      </c>
      <c r="EO508" s="125">
        <f t="shared" si="2033"/>
        <v>0.08772770788</v>
      </c>
      <c r="EP508" s="127">
        <f t="shared" si="17"/>
        <v>0.5667494455</v>
      </c>
      <c r="EQ508" s="127">
        <v>-0.01993983432938118</v>
      </c>
      <c r="ER508" s="127">
        <f t="shared" si="18"/>
        <v>0.5636856369</v>
      </c>
      <c r="ES508" s="127">
        <f t="shared" si="19"/>
        <v>0.000009386923603</v>
      </c>
      <c r="ET508" s="127">
        <f t="shared" si="20"/>
        <v>0.01698943358</v>
      </c>
    </row>
    <row r="509">
      <c r="A509" s="123">
        <f>'Yield Tabulations'!Z510</f>
        <v>0.3908477119</v>
      </c>
      <c r="B509" s="124">
        <f>'Yield Tabulations'!V510</f>
        <v>0.3879003559</v>
      </c>
      <c r="C509" s="124">
        <f>'Yield Tabulations'!W510</f>
        <v>0.3959183673</v>
      </c>
      <c r="D509" s="125">
        <f t="shared" si="11"/>
        <v>1</v>
      </c>
      <c r="E509" s="125">
        <f t="shared" ref="E509:M509" si="2034">POWER($B509,E$1)*POWER($C509,E$2)</f>
        <v>0.3959183673</v>
      </c>
      <c r="F509" s="125">
        <f t="shared" si="2034"/>
        <v>0.3879003559</v>
      </c>
      <c r="G509" s="125">
        <f t="shared" si="2034"/>
        <v>0.1567513536</v>
      </c>
      <c r="H509" s="125">
        <f t="shared" si="2034"/>
        <v>0.1535768756</v>
      </c>
      <c r="I509" s="125">
        <f t="shared" si="2034"/>
        <v>0.1504666861</v>
      </c>
      <c r="J509" s="125">
        <f t="shared" si="2034"/>
        <v>0.06206074</v>
      </c>
      <c r="K509" s="125">
        <f t="shared" si="2034"/>
        <v>0.06080390585</v>
      </c>
      <c r="L509" s="125">
        <f t="shared" si="2034"/>
        <v>0.0595725247</v>
      </c>
      <c r="M509" s="125">
        <f t="shared" si="2034"/>
        <v>0.05836608108</v>
      </c>
      <c r="N509" s="126">
        <f t="shared" ref="N509:DI509" si="2035">OFFSET($D509,0,N$2)*OFFSET($D509,0,N$3)</f>
        <v>1</v>
      </c>
      <c r="O509" s="126">
        <f t="shared" si="2035"/>
        <v>0.3959183673</v>
      </c>
      <c r="P509" s="126">
        <f t="shared" si="2035"/>
        <v>0.3879003559</v>
      </c>
      <c r="Q509" s="126">
        <f t="shared" si="2035"/>
        <v>0.1567513536</v>
      </c>
      <c r="R509" s="126">
        <f t="shared" si="2035"/>
        <v>0.1535768756</v>
      </c>
      <c r="S509" s="126">
        <f t="shared" si="2035"/>
        <v>0.1504666861</v>
      </c>
      <c r="T509" s="126">
        <f t="shared" si="2035"/>
        <v>0.06206074</v>
      </c>
      <c r="U509" s="126">
        <f t="shared" si="2035"/>
        <v>0.06080390585</v>
      </c>
      <c r="V509" s="126">
        <f t="shared" si="2035"/>
        <v>0.0595725247</v>
      </c>
      <c r="W509" s="126">
        <f t="shared" si="2035"/>
        <v>0.05836608108</v>
      </c>
      <c r="X509" s="126">
        <f t="shared" si="2035"/>
        <v>0.3959183673</v>
      </c>
      <c r="Y509" s="126">
        <f t="shared" si="2035"/>
        <v>0.1567513536</v>
      </c>
      <c r="Z509" s="126">
        <f t="shared" si="2035"/>
        <v>0.1535768756</v>
      </c>
      <c r="AA509" s="126">
        <f t="shared" si="2035"/>
        <v>0.06206074</v>
      </c>
      <c r="AB509" s="126">
        <f t="shared" si="2035"/>
        <v>0.06080390585</v>
      </c>
      <c r="AC509" s="126">
        <f t="shared" si="2035"/>
        <v>0.0595725247</v>
      </c>
      <c r="AD509" s="126">
        <f t="shared" si="2035"/>
        <v>0.02457098686</v>
      </c>
      <c r="AE509" s="126">
        <f t="shared" si="2035"/>
        <v>0.02407338313</v>
      </c>
      <c r="AF509" s="126">
        <f t="shared" si="2035"/>
        <v>0.02358585672</v>
      </c>
      <c r="AG509" s="126">
        <f t="shared" si="2035"/>
        <v>0.02310820353</v>
      </c>
      <c r="AH509" s="126">
        <f t="shared" si="2035"/>
        <v>0.3879003559</v>
      </c>
      <c r="AI509" s="126">
        <f t="shared" si="2035"/>
        <v>0.1535768756</v>
      </c>
      <c r="AJ509" s="126">
        <f t="shared" si="2035"/>
        <v>0.1504666861</v>
      </c>
      <c r="AK509" s="126">
        <f t="shared" si="2035"/>
        <v>0.06080390585</v>
      </c>
      <c r="AL509" s="126">
        <f t="shared" si="2035"/>
        <v>0.0595725247</v>
      </c>
      <c r="AM509" s="126">
        <f t="shared" si="2035"/>
        <v>0.05836608108</v>
      </c>
      <c r="AN509" s="126">
        <f t="shared" si="2035"/>
        <v>0.02407338313</v>
      </c>
      <c r="AO509" s="126">
        <f t="shared" si="2035"/>
        <v>0.02358585672</v>
      </c>
      <c r="AP509" s="126">
        <f t="shared" si="2035"/>
        <v>0.02310820353</v>
      </c>
      <c r="AQ509" s="126">
        <f t="shared" si="2035"/>
        <v>0.02264022362</v>
      </c>
      <c r="AR509" s="126">
        <f t="shared" si="2035"/>
        <v>0.1567513536</v>
      </c>
      <c r="AS509" s="126">
        <f t="shared" si="2035"/>
        <v>0.06206074</v>
      </c>
      <c r="AT509" s="126">
        <f t="shared" si="2035"/>
        <v>0.06080390585</v>
      </c>
      <c r="AU509" s="126">
        <f t="shared" si="2035"/>
        <v>0.02457098686</v>
      </c>
      <c r="AV509" s="126">
        <f t="shared" si="2035"/>
        <v>0.02407338313</v>
      </c>
      <c r="AW509" s="126">
        <f t="shared" si="2035"/>
        <v>0.02358585672</v>
      </c>
      <c r="AX509" s="126">
        <f t="shared" si="2035"/>
        <v>0.009728105</v>
      </c>
      <c r="AY509" s="126">
        <f t="shared" si="2035"/>
        <v>0.009531094546</v>
      </c>
      <c r="AZ509" s="126">
        <f t="shared" si="2035"/>
        <v>0.009338073883</v>
      </c>
      <c r="BA509" s="126">
        <f t="shared" si="2035"/>
        <v>0.009148962214</v>
      </c>
      <c r="BB509" s="126">
        <f t="shared" si="2035"/>
        <v>0.1535768756</v>
      </c>
      <c r="BC509" s="126">
        <f t="shared" si="2035"/>
        <v>0.06080390585</v>
      </c>
      <c r="BD509" s="126">
        <f t="shared" si="2035"/>
        <v>0.0595725247</v>
      </c>
      <c r="BE509" s="126">
        <f t="shared" si="2035"/>
        <v>0.02407338313</v>
      </c>
      <c r="BF509" s="126">
        <f t="shared" si="2035"/>
        <v>0.02358585672</v>
      </c>
      <c r="BG509" s="126">
        <f t="shared" si="2035"/>
        <v>0.02310820353</v>
      </c>
      <c r="BH509" s="126">
        <f t="shared" si="2035"/>
        <v>0.009531094546</v>
      </c>
      <c r="BI509" s="126">
        <f t="shared" si="2035"/>
        <v>0.009338073883</v>
      </c>
      <c r="BJ509" s="126">
        <f t="shared" si="2035"/>
        <v>0.009148962214</v>
      </c>
      <c r="BK509" s="126">
        <f t="shared" si="2035"/>
        <v>0.008963680373</v>
      </c>
      <c r="BL509" s="126">
        <f t="shared" si="2035"/>
        <v>0.1504666861</v>
      </c>
      <c r="BM509" s="126">
        <f t="shared" si="2035"/>
        <v>0.0595725247</v>
      </c>
      <c r="BN509" s="126">
        <f t="shared" si="2035"/>
        <v>0.05836608108</v>
      </c>
      <c r="BO509" s="126">
        <f t="shared" si="2035"/>
        <v>0.02358585672</v>
      </c>
      <c r="BP509" s="126">
        <f t="shared" si="2035"/>
        <v>0.02310820353</v>
      </c>
      <c r="BQ509" s="126">
        <f t="shared" si="2035"/>
        <v>0.02264022362</v>
      </c>
      <c r="BR509" s="126">
        <f t="shared" si="2035"/>
        <v>0.009338073883</v>
      </c>
      <c r="BS509" s="126">
        <f t="shared" si="2035"/>
        <v>0.009148962214</v>
      </c>
      <c r="BT509" s="126">
        <f t="shared" si="2035"/>
        <v>0.008963680373</v>
      </c>
      <c r="BU509" s="126">
        <f t="shared" si="2035"/>
        <v>0.0087821508</v>
      </c>
      <c r="BV509" s="126">
        <f t="shared" si="2035"/>
        <v>0.06206074</v>
      </c>
      <c r="BW509" s="126">
        <f t="shared" si="2035"/>
        <v>0.02457098686</v>
      </c>
      <c r="BX509" s="126">
        <f t="shared" si="2035"/>
        <v>0.02407338313</v>
      </c>
      <c r="BY509" s="126">
        <f t="shared" si="2035"/>
        <v>0.009728105</v>
      </c>
      <c r="BZ509" s="126">
        <f t="shared" si="2035"/>
        <v>0.009531094546</v>
      </c>
      <c r="CA509" s="126">
        <f t="shared" si="2035"/>
        <v>0.009338073883</v>
      </c>
      <c r="CB509" s="126">
        <f t="shared" si="2035"/>
        <v>0.003851535449</v>
      </c>
      <c r="CC509" s="126">
        <f t="shared" si="2035"/>
        <v>0.003773535392</v>
      </c>
      <c r="CD509" s="126">
        <f t="shared" si="2035"/>
        <v>0.003697114966</v>
      </c>
      <c r="CE509" s="126">
        <f t="shared" si="2035"/>
        <v>0.003622242183</v>
      </c>
      <c r="CF509" s="126">
        <f t="shared" si="2035"/>
        <v>0.06080390585</v>
      </c>
      <c r="CG509" s="126">
        <f t="shared" si="2035"/>
        <v>0.02407338313</v>
      </c>
      <c r="CH509" s="126">
        <f t="shared" si="2035"/>
        <v>0.02358585672</v>
      </c>
      <c r="CI509" s="126">
        <f t="shared" si="2035"/>
        <v>0.009531094546</v>
      </c>
      <c r="CJ509" s="126">
        <f t="shared" si="2035"/>
        <v>0.009338073883</v>
      </c>
      <c r="CK509" s="126">
        <f t="shared" si="2035"/>
        <v>0.009148962214</v>
      </c>
      <c r="CL509" s="126">
        <f t="shared" si="2035"/>
        <v>0.003773535392</v>
      </c>
      <c r="CM509" s="126">
        <f t="shared" si="2035"/>
        <v>0.003697114966</v>
      </c>
      <c r="CN509" s="126">
        <f t="shared" si="2035"/>
        <v>0.003622242183</v>
      </c>
      <c r="CO509" s="126">
        <f t="shared" si="2035"/>
        <v>0.003548885699</v>
      </c>
      <c r="CP509" s="126">
        <f t="shared" si="2035"/>
        <v>0.0595725247</v>
      </c>
      <c r="CQ509" s="126">
        <f t="shared" si="2035"/>
        <v>0.02358585672</v>
      </c>
      <c r="CR509" s="126">
        <f t="shared" si="2035"/>
        <v>0.02310820353</v>
      </c>
      <c r="CS509" s="126">
        <f t="shared" si="2035"/>
        <v>0.009338073883</v>
      </c>
      <c r="CT509" s="126">
        <f t="shared" si="2035"/>
        <v>0.009148962214</v>
      </c>
      <c r="CU509" s="126">
        <f t="shared" si="2035"/>
        <v>0.008963680373</v>
      </c>
      <c r="CV509" s="126">
        <f t="shared" si="2035"/>
        <v>0.003697114966</v>
      </c>
      <c r="CW509" s="126">
        <f t="shared" si="2035"/>
        <v>0.003622242183</v>
      </c>
      <c r="CX509" s="126">
        <f t="shared" si="2035"/>
        <v>0.003548885699</v>
      </c>
      <c r="CY509" s="126">
        <f t="shared" si="2035"/>
        <v>0.003477014806</v>
      </c>
      <c r="CZ509" s="126">
        <f t="shared" si="2035"/>
        <v>0.05836608108</v>
      </c>
      <c r="DA509" s="126">
        <f t="shared" si="2035"/>
        <v>0.02310820353</v>
      </c>
      <c r="DB509" s="126">
        <f t="shared" si="2035"/>
        <v>0.02264022362</v>
      </c>
      <c r="DC509" s="126">
        <f t="shared" si="2035"/>
        <v>0.009148962214</v>
      </c>
      <c r="DD509" s="126">
        <f t="shared" si="2035"/>
        <v>0.008963680373</v>
      </c>
      <c r="DE509" s="126">
        <f t="shared" si="2035"/>
        <v>0.0087821508</v>
      </c>
      <c r="DF509" s="126">
        <f t="shared" si="2035"/>
        <v>0.003622242183</v>
      </c>
      <c r="DG509" s="126">
        <f t="shared" si="2035"/>
        <v>0.003548885699</v>
      </c>
      <c r="DH509" s="126">
        <f t="shared" si="2035"/>
        <v>0.003477014806</v>
      </c>
      <c r="DI509" s="126">
        <f t="shared" si="2035"/>
        <v>0.003406599421</v>
      </c>
      <c r="DJ509" s="126">
        <f t="shared" ref="DJ509:DS509" si="2036">$A509*OFFSET($D509,0,DJ$3)</f>
        <v>0.3908477119</v>
      </c>
      <c r="DK509" s="126">
        <f t="shared" si="2036"/>
        <v>0.154743788</v>
      </c>
      <c r="DL509" s="126">
        <f t="shared" si="2036"/>
        <v>0.1516099665</v>
      </c>
      <c r="DM509" s="126">
        <f t="shared" si="2036"/>
        <v>0.0612659079</v>
      </c>
      <c r="DN509" s="126">
        <f t="shared" si="2036"/>
        <v>0.06002517043</v>
      </c>
      <c r="DO509" s="126">
        <f t="shared" si="2036"/>
        <v>0.05880955998</v>
      </c>
      <c r="DP509" s="126">
        <f t="shared" si="2036"/>
        <v>0.02425629823</v>
      </c>
      <c r="DQ509" s="126">
        <f t="shared" si="2036"/>
        <v>0.02376506748</v>
      </c>
      <c r="DR509" s="126">
        <f t="shared" si="2036"/>
        <v>0.02328378497</v>
      </c>
      <c r="DS509" s="126">
        <f t="shared" si="2036"/>
        <v>0.02281224924</v>
      </c>
      <c r="DT509" s="126"/>
      <c r="DU509" s="126"/>
      <c r="DV509" s="126"/>
      <c r="DW509" s="126"/>
      <c r="DX509" s="126"/>
      <c r="DY509" s="126"/>
      <c r="DZ509" s="126"/>
      <c r="EA509" s="126"/>
      <c r="EB509" s="126"/>
      <c r="EC509" s="126"/>
      <c r="ED509" s="126"/>
      <c r="EE509" s="126"/>
      <c r="EF509" s="125">
        <f t="shared" ref="EF509:EO509" si="2037">D509*EF$3</f>
        <v>-0.002271078519</v>
      </c>
      <c r="EG509" s="125">
        <f t="shared" si="2037"/>
        <v>0.1753798687</v>
      </c>
      <c r="EH509" s="125">
        <f t="shared" si="2037"/>
        <v>0.2229630628</v>
      </c>
      <c r="EI509" s="125">
        <f t="shared" si="2037"/>
        <v>-0.05593007811</v>
      </c>
      <c r="EJ509" s="125">
        <f t="shared" si="2037"/>
        <v>0.08212274691</v>
      </c>
      <c r="EK509" s="125">
        <f t="shared" si="2037"/>
        <v>-0.03374825381</v>
      </c>
      <c r="EL509" s="125">
        <f t="shared" si="2037"/>
        <v>0.02117490423</v>
      </c>
      <c r="EM509" s="125">
        <f t="shared" si="2037"/>
        <v>-0.0184878609</v>
      </c>
      <c r="EN509" s="125">
        <f t="shared" si="2037"/>
        <v>-0.02022783446</v>
      </c>
      <c r="EO509" s="125">
        <f t="shared" si="2037"/>
        <v>0.02021674558</v>
      </c>
      <c r="EP509" s="127">
        <f t="shared" si="17"/>
        <v>0.3911922224</v>
      </c>
      <c r="EQ509" s="127">
        <v>-0.01993983432938118</v>
      </c>
      <c r="ER509" s="127">
        <f t="shared" si="18"/>
        <v>0.3908477119</v>
      </c>
      <c r="ES509" s="127">
        <f t="shared" si="19"/>
        <v>0.0000001186874646</v>
      </c>
      <c r="ET509" s="127">
        <f t="shared" si="20"/>
        <v>0.001805774327</v>
      </c>
    </row>
    <row r="510">
      <c r="A510" s="123">
        <f>'Yield Tabulations'!Z511</f>
        <v>0.4315659679</v>
      </c>
      <c r="B510" s="124">
        <f>'Yield Tabulations'!V511</f>
        <v>0.4524495677</v>
      </c>
      <c r="C510" s="124">
        <f>'Yield Tabulations'!W511</f>
        <v>0.3941480207</v>
      </c>
      <c r="D510" s="125">
        <f t="shared" si="11"/>
        <v>1</v>
      </c>
      <c r="E510" s="125">
        <f t="shared" ref="E510:M510" si="2038">POWER($B510,E$1)*POWER($C510,E$2)</f>
        <v>0.3941480207</v>
      </c>
      <c r="F510" s="125">
        <f t="shared" si="2038"/>
        <v>0.4524495677</v>
      </c>
      <c r="G510" s="125">
        <f t="shared" si="2038"/>
        <v>0.1553526622</v>
      </c>
      <c r="H510" s="125">
        <f t="shared" si="2038"/>
        <v>0.1783321016</v>
      </c>
      <c r="I510" s="125">
        <f t="shared" si="2038"/>
        <v>0.2047106113</v>
      </c>
      <c r="J510" s="125">
        <f t="shared" si="2038"/>
        <v>0.0612319443</v>
      </c>
      <c r="K510" s="125">
        <f t="shared" si="2038"/>
        <v>0.07028924485</v>
      </c>
      <c r="L510" s="125">
        <f t="shared" si="2038"/>
        <v>0.08068628226</v>
      </c>
      <c r="M510" s="125">
        <f t="shared" si="2038"/>
        <v>0.09262122761</v>
      </c>
      <c r="N510" s="126">
        <f t="shared" ref="N510:DI510" si="2039">OFFSET($D510,0,N$2)*OFFSET($D510,0,N$3)</f>
        <v>1</v>
      </c>
      <c r="O510" s="126">
        <f t="shared" si="2039"/>
        <v>0.3941480207</v>
      </c>
      <c r="P510" s="126">
        <f t="shared" si="2039"/>
        <v>0.4524495677</v>
      </c>
      <c r="Q510" s="126">
        <f t="shared" si="2039"/>
        <v>0.1553526622</v>
      </c>
      <c r="R510" s="126">
        <f t="shared" si="2039"/>
        <v>0.1783321016</v>
      </c>
      <c r="S510" s="126">
        <f t="shared" si="2039"/>
        <v>0.2047106113</v>
      </c>
      <c r="T510" s="126">
        <f t="shared" si="2039"/>
        <v>0.0612319443</v>
      </c>
      <c r="U510" s="126">
        <f t="shared" si="2039"/>
        <v>0.07028924485</v>
      </c>
      <c r="V510" s="126">
        <f t="shared" si="2039"/>
        <v>0.08068628226</v>
      </c>
      <c r="W510" s="126">
        <f t="shared" si="2039"/>
        <v>0.09262122761</v>
      </c>
      <c r="X510" s="126">
        <f t="shared" si="2039"/>
        <v>0.3941480207</v>
      </c>
      <c r="Y510" s="126">
        <f t="shared" si="2039"/>
        <v>0.1553526622</v>
      </c>
      <c r="Z510" s="126">
        <f t="shared" si="2039"/>
        <v>0.1783321016</v>
      </c>
      <c r="AA510" s="126">
        <f t="shared" si="2039"/>
        <v>0.0612319443</v>
      </c>
      <c r="AB510" s="126">
        <f t="shared" si="2039"/>
        <v>0.07028924485</v>
      </c>
      <c r="AC510" s="126">
        <f t="shared" si="2039"/>
        <v>0.08068628226</v>
      </c>
      <c r="AD510" s="126">
        <f t="shared" si="2039"/>
        <v>0.02413444965</v>
      </c>
      <c r="AE510" s="126">
        <f t="shared" si="2039"/>
        <v>0.02770436673</v>
      </c>
      <c r="AF510" s="126">
        <f t="shared" si="2039"/>
        <v>0.03180233845</v>
      </c>
      <c r="AG510" s="126">
        <f t="shared" si="2039"/>
        <v>0.03650647353</v>
      </c>
      <c r="AH510" s="126">
        <f t="shared" si="2039"/>
        <v>0.4524495677</v>
      </c>
      <c r="AI510" s="126">
        <f t="shared" si="2039"/>
        <v>0.1783321016</v>
      </c>
      <c r="AJ510" s="126">
        <f t="shared" si="2039"/>
        <v>0.2047106113</v>
      </c>
      <c r="AK510" s="126">
        <f t="shared" si="2039"/>
        <v>0.07028924485</v>
      </c>
      <c r="AL510" s="126">
        <f t="shared" si="2039"/>
        <v>0.08068628226</v>
      </c>
      <c r="AM510" s="126">
        <f t="shared" si="2039"/>
        <v>0.09262122761</v>
      </c>
      <c r="AN510" s="126">
        <f t="shared" si="2039"/>
        <v>0.02770436673</v>
      </c>
      <c r="AO510" s="126">
        <f t="shared" si="2039"/>
        <v>0.03180233845</v>
      </c>
      <c r="AP510" s="126">
        <f t="shared" si="2039"/>
        <v>0.03650647353</v>
      </c>
      <c r="AQ510" s="126">
        <f t="shared" si="2039"/>
        <v>0.04190643439</v>
      </c>
      <c r="AR510" s="126">
        <f t="shared" si="2039"/>
        <v>0.1553526622</v>
      </c>
      <c r="AS510" s="126">
        <f t="shared" si="2039"/>
        <v>0.0612319443</v>
      </c>
      <c r="AT510" s="126">
        <f t="shared" si="2039"/>
        <v>0.07028924485</v>
      </c>
      <c r="AU510" s="126">
        <f t="shared" si="2039"/>
        <v>0.02413444965</v>
      </c>
      <c r="AV510" s="126">
        <f t="shared" si="2039"/>
        <v>0.02770436673</v>
      </c>
      <c r="AW510" s="126">
        <f t="shared" si="2039"/>
        <v>0.03180233845</v>
      </c>
      <c r="AX510" s="126">
        <f t="shared" si="2039"/>
        <v>0.009512545558</v>
      </c>
      <c r="AY510" s="126">
        <f t="shared" si="2039"/>
        <v>0.01091962131</v>
      </c>
      <c r="AZ510" s="126">
        <f t="shared" si="2039"/>
        <v>0.01253482875</v>
      </c>
      <c r="BA510" s="126">
        <f t="shared" si="2039"/>
        <v>0.01438895428</v>
      </c>
      <c r="BB510" s="126">
        <f t="shared" si="2039"/>
        <v>0.1783321016</v>
      </c>
      <c r="BC510" s="126">
        <f t="shared" si="2039"/>
        <v>0.07028924485</v>
      </c>
      <c r="BD510" s="126">
        <f t="shared" si="2039"/>
        <v>0.08068628226</v>
      </c>
      <c r="BE510" s="126">
        <f t="shared" si="2039"/>
        <v>0.02770436673</v>
      </c>
      <c r="BF510" s="126">
        <f t="shared" si="2039"/>
        <v>0.03180233845</v>
      </c>
      <c r="BG510" s="126">
        <f t="shared" si="2039"/>
        <v>0.03650647353</v>
      </c>
      <c r="BH510" s="126">
        <f t="shared" si="2039"/>
        <v>0.01091962131</v>
      </c>
      <c r="BI510" s="126">
        <f t="shared" si="2039"/>
        <v>0.01253482875</v>
      </c>
      <c r="BJ510" s="126">
        <f t="shared" si="2039"/>
        <v>0.01438895428</v>
      </c>
      <c r="BK510" s="126">
        <f t="shared" si="2039"/>
        <v>0.01651733817</v>
      </c>
      <c r="BL510" s="126">
        <f t="shared" si="2039"/>
        <v>0.2047106113</v>
      </c>
      <c r="BM510" s="126">
        <f t="shared" si="2039"/>
        <v>0.08068628226</v>
      </c>
      <c r="BN510" s="126">
        <f t="shared" si="2039"/>
        <v>0.09262122761</v>
      </c>
      <c r="BO510" s="126">
        <f t="shared" si="2039"/>
        <v>0.03180233845</v>
      </c>
      <c r="BP510" s="126">
        <f t="shared" si="2039"/>
        <v>0.03650647353</v>
      </c>
      <c r="BQ510" s="126">
        <f t="shared" si="2039"/>
        <v>0.04190643439</v>
      </c>
      <c r="BR510" s="126">
        <f t="shared" si="2039"/>
        <v>0.01253482875</v>
      </c>
      <c r="BS510" s="126">
        <f t="shared" si="2039"/>
        <v>0.01438895428</v>
      </c>
      <c r="BT510" s="126">
        <f t="shared" si="2039"/>
        <v>0.01651733817</v>
      </c>
      <c r="BU510" s="126">
        <f t="shared" si="2039"/>
        <v>0.01896054813</v>
      </c>
      <c r="BV510" s="126">
        <f t="shared" si="2039"/>
        <v>0.0612319443</v>
      </c>
      <c r="BW510" s="126">
        <f t="shared" si="2039"/>
        <v>0.02413444965</v>
      </c>
      <c r="BX510" s="126">
        <f t="shared" si="2039"/>
        <v>0.02770436673</v>
      </c>
      <c r="BY510" s="126">
        <f t="shared" si="2039"/>
        <v>0.009512545558</v>
      </c>
      <c r="BZ510" s="126">
        <f t="shared" si="2039"/>
        <v>0.01091962131</v>
      </c>
      <c r="CA510" s="126">
        <f t="shared" si="2039"/>
        <v>0.01253482875</v>
      </c>
      <c r="CB510" s="126">
        <f t="shared" si="2039"/>
        <v>0.003749351003</v>
      </c>
      <c r="CC510" s="126">
        <f t="shared" si="2039"/>
        <v>0.004303947126</v>
      </c>
      <c r="CD510" s="126">
        <f t="shared" si="2039"/>
        <v>0.004940577942</v>
      </c>
      <c r="CE510" s="126">
        <f t="shared" si="2039"/>
        <v>0.00567137785</v>
      </c>
      <c r="CF510" s="126">
        <f t="shared" si="2039"/>
        <v>0.07028924485</v>
      </c>
      <c r="CG510" s="126">
        <f t="shared" si="2039"/>
        <v>0.02770436673</v>
      </c>
      <c r="CH510" s="126">
        <f t="shared" si="2039"/>
        <v>0.03180233845</v>
      </c>
      <c r="CI510" s="126">
        <f t="shared" si="2039"/>
        <v>0.01091962131</v>
      </c>
      <c r="CJ510" s="126">
        <f t="shared" si="2039"/>
        <v>0.01253482875</v>
      </c>
      <c r="CK510" s="126">
        <f t="shared" si="2039"/>
        <v>0.01438895428</v>
      </c>
      <c r="CL510" s="126">
        <f t="shared" si="2039"/>
        <v>0.004303947126</v>
      </c>
      <c r="CM510" s="126">
        <f t="shared" si="2039"/>
        <v>0.004940577942</v>
      </c>
      <c r="CN510" s="126">
        <f t="shared" si="2039"/>
        <v>0.00567137785</v>
      </c>
      <c r="CO510" s="126">
        <f t="shared" si="2039"/>
        <v>0.006510276146</v>
      </c>
      <c r="CP510" s="126">
        <f t="shared" si="2039"/>
        <v>0.08068628226</v>
      </c>
      <c r="CQ510" s="126">
        <f t="shared" si="2039"/>
        <v>0.03180233845</v>
      </c>
      <c r="CR510" s="126">
        <f t="shared" si="2039"/>
        <v>0.03650647353</v>
      </c>
      <c r="CS510" s="126">
        <f t="shared" si="2039"/>
        <v>0.01253482875</v>
      </c>
      <c r="CT510" s="126">
        <f t="shared" si="2039"/>
        <v>0.01438895428</v>
      </c>
      <c r="CU510" s="126">
        <f t="shared" si="2039"/>
        <v>0.01651733817</v>
      </c>
      <c r="CV510" s="126">
        <f t="shared" si="2039"/>
        <v>0.004940577942</v>
      </c>
      <c r="CW510" s="126">
        <f t="shared" si="2039"/>
        <v>0.00567137785</v>
      </c>
      <c r="CX510" s="126">
        <f t="shared" si="2039"/>
        <v>0.006510276146</v>
      </c>
      <c r="CY510" s="126">
        <f t="shared" si="2039"/>
        <v>0.007473262514</v>
      </c>
      <c r="CZ510" s="126">
        <f t="shared" si="2039"/>
        <v>0.09262122761</v>
      </c>
      <c r="DA510" s="126">
        <f t="shared" si="2039"/>
        <v>0.03650647353</v>
      </c>
      <c r="DB510" s="126">
        <f t="shared" si="2039"/>
        <v>0.04190643439</v>
      </c>
      <c r="DC510" s="126">
        <f t="shared" si="2039"/>
        <v>0.01438895428</v>
      </c>
      <c r="DD510" s="126">
        <f t="shared" si="2039"/>
        <v>0.01651733817</v>
      </c>
      <c r="DE510" s="126">
        <f t="shared" si="2039"/>
        <v>0.01896054813</v>
      </c>
      <c r="DF510" s="126">
        <f t="shared" si="2039"/>
        <v>0.00567137785</v>
      </c>
      <c r="DG510" s="126">
        <f t="shared" si="2039"/>
        <v>0.006510276146</v>
      </c>
      <c r="DH510" s="126">
        <f t="shared" si="2039"/>
        <v>0.007473262514</v>
      </c>
      <c r="DI510" s="126">
        <f t="shared" si="2039"/>
        <v>0.008578691803</v>
      </c>
      <c r="DJ510" s="126">
        <f t="shared" ref="DJ510:DS510" si="2040">$A510*OFFSET($D510,0,DJ$3)</f>
        <v>0.4315659679</v>
      </c>
      <c r="DK510" s="126">
        <f t="shared" si="2040"/>
        <v>0.170100872</v>
      </c>
      <c r="DL510" s="126">
        <f t="shared" si="2040"/>
        <v>0.1952618356</v>
      </c>
      <c r="DM510" s="126">
        <f t="shared" si="2040"/>
        <v>0.06704492203</v>
      </c>
      <c r="DN510" s="126">
        <f t="shared" si="2040"/>
        <v>0.07696206603</v>
      </c>
      <c r="DO510" s="126">
        <f t="shared" si="2040"/>
        <v>0.08834613313</v>
      </c>
      <c r="DP510" s="126">
        <f t="shared" si="2040"/>
        <v>0.02642562331</v>
      </c>
      <c r="DQ510" s="126">
        <f t="shared" si="2040"/>
        <v>0.03033444599</v>
      </c>
      <c r="DR510" s="126">
        <f t="shared" si="2040"/>
        <v>0.0348214535</v>
      </c>
      <c r="DS510" s="126">
        <f t="shared" si="2040"/>
        <v>0.03997216974</v>
      </c>
      <c r="DT510" s="126"/>
      <c r="DU510" s="126"/>
      <c r="DV510" s="126"/>
      <c r="DW510" s="126"/>
      <c r="DX510" s="126"/>
      <c r="DY510" s="126"/>
      <c r="DZ510" s="126"/>
      <c r="EA510" s="126"/>
      <c r="EB510" s="126"/>
      <c r="EC510" s="126"/>
      <c r="ED510" s="126"/>
      <c r="EE510" s="126"/>
      <c r="EF510" s="125">
        <f t="shared" ref="EF510:EO510" si="2041">D510*EF$3</f>
        <v>-0.002271078519</v>
      </c>
      <c r="EG510" s="125">
        <f t="shared" si="2041"/>
        <v>0.1745956586</v>
      </c>
      <c r="EH510" s="125">
        <f t="shared" si="2041"/>
        <v>0.2600656067</v>
      </c>
      <c r="EI510" s="125">
        <f t="shared" si="2041"/>
        <v>-0.05543101435</v>
      </c>
      <c r="EJ510" s="125">
        <f t="shared" si="2041"/>
        <v>0.09536020307</v>
      </c>
      <c r="EK510" s="125">
        <f t="shared" si="2041"/>
        <v>-0.04591465292</v>
      </c>
      <c r="EL510" s="125">
        <f t="shared" si="2041"/>
        <v>0.02089212208</v>
      </c>
      <c r="EM510" s="125">
        <f t="shared" si="2041"/>
        <v>-0.02137194583</v>
      </c>
      <c r="EN510" s="125">
        <f t="shared" si="2041"/>
        <v>-0.02739700506</v>
      </c>
      <c r="EO510" s="125">
        <f t="shared" si="2041"/>
        <v>0.03208198596</v>
      </c>
      <c r="EP510" s="127">
        <f t="shared" si="17"/>
        <v>0.4306098797</v>
      </c>
      <c r="EQ510" s="127">
        <v>-0.01993983432938118</v>
      </c>
      <c r="ER510" s="127">
        <f t="shared" si="18"/>
        <v>0.4315659679</v>
      </c>
      <c r="ES510" s="127">
        <f t="shared" si="19"/>
        <v>0.0000009141046862</v>
      </c>
      <c r="ET510" s="127">
        <f t="shared" si="20"/>
        <v>0.000003154699822</v>
      </c>
    </row>
    <row r="511">
      <c r="A511" s="123">
        <f>'Yield Tabulations'!Z512</f>
        <v>0.332761578</v>
      </c>
      <c r="B511" s="124">
        <f>'Yield Tabulations'!V512</f>
        <v>0.364321608</v>
      </c>
      <c r="C511" s="124">
        <f>'Yield Tabulations'!W512</f>
        <v>0.2648648649</v>
      </c>
      <c r="D511" s="125">
        <f t="shared" si="11"/>
        <v>1</v>
      </c>
      <c r="E511" s="125">
        <f t="shared" ref="E511:M511" si="2042">POWER($B511,E$1)*POWER($C511,E$2)</f>
        <v>0.2648648649</v>
      </c>
      <c r="F511" s="125">
        <f t="shared" si="2042"/>
        <v>0.364321608</v>
      </c>
      <c r="G511" s="125">
        <f t="shared" si="2042"/>
        <v>0.07015339664</v>
      </c>
      <c r="H511" s="125">
        <f t="shared" si="2042"/>
        <v>0.09649599348</v>
      </c>
      <c r="I511" s="125">
        <f t="shared" si="2042"/>
        <v>0.1327302341</v>
      </c>
      <c r="J511" s="125">
        <f t="shared" si="2042"/>
        <v>0.01858116992</v>
      </c>
      <c r="K511" s="125">
        <f t="shared" si="2042"/>
        <v>0.02555839827</v>
      </c>
      <c r="L511" s="125">
        <f t="shared" si="2042"/>
        <v>0.03515557551</v>
      </c>
      <c r="M511" s="125">
        <f t="shared" si="2042"/>
        <v>0.04835649232</v>
      </c>
      <c r="N511" s="126">
        <f t="shared" ref="N511:DI511" si="2043">OFFSET($D511,0,N$2)*OFFSET($D511,0,N$3)</f>
        <v>1</v>
      </c>
      <c r="O511" s="126">
        <f t="shared" si="2043"/>
        <v>0.2648648649</v>
      </c>
      <c r="P511" s="126">
        <f t="shared" si="2043"/>
        <v>0.364321608</v>
      </c>
      <c r="Q511" s="126">
        <f t="shared" si="2043"/>
        <v>0.07015339664</v>
      </c>
      <c r="R511" s="126">
        <f t="shared" si="2043"/>
        <v>0.09649599348</v>
      </c>
      <c r="S511" s="126">
        <f t="shared" si="2043"/>
        <v>0.1327302341</v>
      </c>
      <c r="T511" s="126">
        <f t="shared" si="2043"/>
        <v>0.01858116992</v>
      </c>
      <c r="U511" s="126">
        <f t="shared" si="2043"/>
        <v>0.02555839827</v>
      </c>
      <c r="V511" s="126">
        <f t="shared" si="2043"/>
        <v>0.03515557551</v>
      </c>
      <c r="W511" s="126">
        <f t="shared" si="2043"/>
        <v>0.04835649232</v>
      </c>
      <c r="X511" s="126">
        <f t="shared" si="2043"/>
        <v>0.2648648649</v>
      </c>
      <c r="Y511" s="126">
        <f t="shared" si="2043"/>
        <v>0.07015339664</v>
      </c>
      <c r="Z511" s="126">
        <f t="shared" si="2043"/>
        <v>0.09649599348</v>
      </c>
      <c r="AA511" s="126">
        <f t="shared" si="2043"/>
        <v>0.01858116992</v>
      </c>
      <c r="AB511" s="126">
        <f t="shared" si="2043"/>
        <v>0.02555839827</v>
      </c>
      <c r="AC511" s="126">
        <f t="shared" si="2043"/>
        <v>0.03515557551</v>
      </c>
      <c r="AD511" s="126">
        <f t="shared" si="2043"/>
        <v>0.00492149906</v>
      </c>
      <c r="AE511" s="126">
        <f t="shared" si="2043"/>
        <v>0.006769521705</v>
      </c>
      <c r="AF511" s="126">
        <f t="shared" si="2043"/>
        <v>0.009311476758</v>
      </c>
      <c r="AG511" s="126">
        <f t="shared" si="2043"/>
        <v>0.0128079358</v>
      </c>
      <c r="AH511" s="126">
        <f t="shared" si="2043"/>
        <v>0.364321608</v>
      </c>
      <c r="AI511" s="126">
        <f t="shared" si="2043"/>
        <v>0.09649599348</v>
      </c>
      <c r="AJ511" s="126">
        <f t="shared" si="2043"/>
        <v>0.1327302341</v>
      </c>
      <c r="AK511" s="126">
        <f t="shared" si="2043"/>
        <v>0.02555839827</v>
      </c>
      <c r="AL511" s="126">
        <f t="shared" si="2043"/>
        <v>0.03515557551</v>
      </c>
      <c r="AM511" s="126">
        <f t="shared" si="2043"/>
        <v>0.04835649232</v>
      </c>
      <c r="AN511" s="126">
        <f t="shared" si="2043"/>
        <v>0.006769521705</v>
      </c>
      <c r="AO511" s="126">
        <f t="shared" si="2043"/>
        <v>0.009311476758</v>
      </c>
      <c r="AP511" s="126">
        <f t="shared" si="2043"/>
        <v>0.0128079358</v>
      </c>
      <c r="AQ511" s="126">
        <f t="shared" si="2043"/>
        <v>0.01761731504</v>
      </c>
      <c r="AR511" s="126">
        <f t="shared" si="2043"/>
        <v>0.07015339664</v>
      </c>
      <c r="AS511" s="126">
        <f t="shared" si="2043"/>
        <v>0.01858116992</v>
      </c>
      <c r="AT511" s="126">
        <f t="shared" si="2043"/>
        <v>0.02555839827</v>
      </c>
      <c r="AU511" s="126">
        <f t="shared" si="2043"/>
        <v>0.00492149906</v>
      </c>
      <c r="AV511" s="126">
        <f t="shared" si="2043"/>
        <v>0.006769521705</v>
      </c>
      <c r="AW511" s="126">
        <f t="shared" si="2043"/>
        <v>0.009311476758</v>
      </c>
      <c r="AX511" s="126">
        <f t="shared" si="2043"/>
        <v>0.001303532183</v>
      </c>
      <c r="AY511" s="126">
        <f t="shared" si="2043"/>
        <v>0.001793008452</v>
      </c>
      <c r="AZ511" s="126">
        <f t="shared" si="2043"/>
        <v>0.002466283033</v>
      </c>
      <c r="BA511" s="126">
        <f t="shared" si="2043"/>
        <v>0.003392372186</v>
      </c>
      <c r="BB511" s="126">
        <f t="shared" si="2043"/>
        <v>0.09649599348</v>
      </c>
      <c r="BC511" s="126">
        <f t="shared" si="2043"/>
        <v>0.02555839827</v>
      </c>
      <c r="BD511" s="126">
        <f t="shared" si="2043"/>
        <v>0.03515557551</v>
      </c>
      <c r="BE511" s="126">
        <f t="shared" si="2043"/>
        <v>0.006769521705</v>
      </c>
      <c r="BF511" s="126">
        <f t="shared" si="2043"/>
        <v>0.009311476758</v>
      </c>
      <c r="BG511" s="126">
        <f t="shared" si="2043"/>
        <v>0.0128079358</v>
      </c>
      <c r="BH511" s="126">
        <f t="shared" si="2043"/>
        <v>0.001793008452</v>
      </c>
      <c r="BI511" s="126">
        <f t="shared" si="2043"/>
        <v>0.002466283033</v>
      </c>
      <c r="BJ511" s="126">
        <f t="shared" si="2043"/>
        <v>0.003392372186</v>
      </c>
      <c r="BK511" s="126">
        <f t="shared" si="2043"/>
        <v>0.004666207767</v>
      </c>
      <c r="BL511" s="126">
        <f t="shared" si="2043"/>
        <v>0.1327302341</v>
      </c>
      <c r="BM511" s="126">
        <f t="shared" si="2043"/>
        <v>0.03515557551</v>
      </c>
      <c r="BN511" s="126">
        <f t="shared" si="2043"/>
        <v>0.04835649232</v>
      </c>
      <c r="BO511" s="126">
        <f t="shared" si="2043"/>
        <v>0.009311476758</v>
      </c>
      <c r="BP511" s="126">
        <f t="shared" si="2043"/>
        <v>0.0128079358</v>
      </c>
      <c r="BQ511" s="126">
        <f t="shared" si="2043"/>
        <v>0.01761731504</v>
      </c>
      <c r="BR511" s="126">
        <f t="shared" si="2043"/>
        <v>0.002466283033</v>
      </c>
      <c r="BS511" s="126">
        <f t="shared" si="2043"/>
        <v>0.003392372186</v>
      </c>
      <c r="BT511" s="126">
        <f t="shared" si="2043"/>
        <v>0.004666207767</v>
      </c>
      <c r="BU511" s="126">
        <f t="shared" si="2043"/>
        <v>0.006418368545</v>
      </c>
      <c r="BV511" s="126">
        <f t="shared" si="2043"/>
        <v>0.01858116992</v>
      </c>
      <c r="BW511" s="126">
        <f t="shared" si="2043"/>
        <v>0.00492149906</v>
      </c>
      <c r="BX511" s="126">
        <f t="shared" si="2043"/>
        <v>0.006769521705</v>
      </c>
      <c r="BY511" s="126">
        <f t="shared" si="2043"/>
        <v>0.001303532183</v>
      </c>
      <c r="BZ511" s="126">
        <f t="shared" si="2043"/>
        <v>0.001793008452</v>
      </c>
      <c r="CA511" s="126">
        <f t="shared" si="2043"/>
        <v>0.002466283033</v>
      </c>
      <c r="CB511" s="126">
        <f t="shared" si="2043"/>
        <v>0.0003452598756</v>
      </c>
      <c r="CC511" s="126">
        <f t="shared" si="2043"/>
        <v>0.0004749049412</v>
      </c>
      <c r="CD511" s="126">
        <f t="shared" si="2043"/>
        <v>0.0006532317223</v>
      </c>
      <c r="CE511" s="126">
        <f t="shared" si="2043"/>
        <v>0.0008985202005</v>
      </c>
      <c r="CF511" s="126">
        <f t="shared" si="2043"/>
        <v>0.02555839827</v>
      </c>
      <c r="CG511" s="126">
        <f t="shared" si="2043"/>
        <v>0.006769521705</v>
      </c>
      <c r="CH511" s="126">
        <f t="shared" si="2043"/>
        <v>0.009311476758</v>
      </c>
      <c r="CI511" s="126">
        <f t="shared" si="2043"/>
        <v>0.001793008452</v>
      </c>
      <c r="CJ511" s="126">
        <f t="shared" si="2043"/>
        <v>0.002466283033</v>
      </c>
      <c r="CK511" s="126">
        <f t="shared" si="2043"/>
        <v>0.003392372186</v>
      </c>
      <c r="CL511" s="126">
        <f t="shared" si="2043"/>
        <v>0.0004749049412</v>
      </c>
      <c r="CM511" s="126">
        <f t="shared" si="2043"/>
        <v>0.0006532317223</v>
      </c>
      <c r="CN511" s="126">
        <f t="shared" si="2043"/>
        <v>0.0008985202005</v>
      </c>
      <c r="CO511" s="126">
        <f t="shared" si="2043"/>
        <v>0.00123591449</v>
      </c>
      <c r="CP511" s="126">
        <f t="shared" si="2043"/>
        <v>0.03515557551</v>
      </c>
      <c r="CQ511" s="126">
        <f t="shared" si="2043"/>
        <v>0.009311476758</v>
      </c>
      <c r="CR511" s="126">
        <f t="shared" si="2043"/>
        <v>0.0128079358</v>
      </c>
      <c r="CS511" s="126">
        <f t="shared" si="2043"/>
        <v>0.002466283033</v>
      </c>
      <c r="CT511" s="126">
        <f t="shared" si="2043"/>
        <v>0.003392372186</v>
      </c>
      <c r="CU511" s="126">
        <f t="shared" si="2043"/>
        <v>0.004666207767</v>
      </c>
      <c r="CV511" s="126">
        <f t="shared" si="2043"/>
        <v>0.0006532317223</v>
      </c>
      <c r="CW511" s="126">
        <f t="shared" si="2043"/>
        <v>0.0008985202005</v>
      </c>
      <c r="CX511" s="126">
        <f t="shared" si="2043"/>
        <v>0.00123591449</v>
      </c>
      <c r="CY511" s="126">
        <f t="shared" si="2043"/>
        <v>0.001700000317</v>
      </c>
      <c r="CZ511" s="126">
        <f t="shared" si="2043"/>
        <v>0.04835649232</v>
      </c>
      <c r="DA511" s="126">
        <f t="shared" si="2043"/>
        <v>0.0128079358</v>
      </c>
      <c r="DB511" s="126">
        <f t="shared" si="2043"/>
        <v>0.01761731504</v>
      </c>
      <c r="DC511" s="126">
        <f t="shared" si="2043"/>
        <v>0.003392372186</v>
      </c>
      <c r="DD511" s="126">
        <f t="shared" si="2043"/>
        <v>0.004666207767</v>
      </c>
      <c r="DE511" s="126">
        <f t="shared" si="2043"/>
        <v>0.006418368545</v>
      </c>
      <c r="DF511" s="126">
        <f t="shared" si="2043"/>
        <v>0.0008985202005</v>
      </c>
      <c r="DG511" s="126">
        <f t="shared" si="2043"/>
        <v>0.00123591449</v>
      </c>
      <c r="DH511" s="126">
        <f t="shared" si="2043"/>
        <v>0.001700000317</v>
      </c>
      <c r="DI511" s="126">
        <f t="shared" si="2043"/>
        <v>0.002338350349</v>
      </c>
      <c r="DJ511" s="126">
        <f t="shared" ref="DJ511:DS511" si="2044">$A511*OFFSET($D511,0,DJ$3)</f>
        <v>0.332761578</v>
      </c>
      <c r="DK511" s="126">
        <f t="shared" si="2044"/>
        <v>0.0881368504</v>
      </c>
      <c r="DL511" s="126">
        <f t="shared" si="2044"/>
        <v>0.1212322332</v>
      </c>
      <c r="DM511" s="126">
        <f t="shared" si="2044"/>
        <v>0.02334435497</v>
      </c>
      <c r="DN511" s="126">
        <f t="shared" si="2044"/>
        <v>0.03211015907</v>
      </c>
      <c r="DO511" s="126">
        <f t="shared" si="2044"/>
        <v>0.04416752215</v>
      </c>
      <c r="DP511" s="126">
        <f t="shared" si="2044"/>
        <v>0.006183099425</v>
      </c>
      <c r="DQ511" s="126">
        <f t="shared" si="2044"/>
        <v>0.008504852942</v>
      </c>
      <c r="DR511" s="126">
        <f t="shared" si="2044"/>
        <v>0.01169842479</v>
      </c>
      <c r="DS511" s="126">
        <f t="shared" si="2044"/>
        <v>0.01609118269</v>
      </c>
      <c r="DT511" s="126"/>
      <c r="DU511" s="126"/>
      <c r="DV511" s="126"/>
      <c r="DW511" s="126"/>
      <c r="DX511" s="126"/>
      <c r="DY511" s="126"/>
      <c r="DZ511" s="126"/>
      <c r="EA511" s="126"/>
      <c r="EB511" s="126"/>
      <c r="EC511" s="126"/>
      <c r="ED511" s="126"/>
      <c r="EE511" s="126"/>
      <c r="EF511" s="125">
        <f t="shared" ref="EF511:EO511" si="2045">D511*EF$3</f>
        <v>-0.002271078519</v>
      </c>
      <c r="EG511" s="125">
        <f t="shared" si="2045"/>
        <v>0.1173271286</v>
      </c>
      <c r="EH511" s="125">
        <f t="shared" si="2045"/>
        <v>0.2094101239</v>
      </c>
      <c r="EI511" s="125">
        <f t="shared" si="2045"/>
        <v>-0.0250312668</v>
      </c>
      <c r="EJ511" s="125">
        <f t="shared" si="2045"/>
        <v>0.05159966968</v>
      </c>
      <c r="EK511" s="125">
        <f t="shared" si="2045"/>
        <v>-0.02977013547</v>
      </c>
      <c r="EL511" s="125">
        <f t="shared" si="2045"/>
        <v>0.006339829232</v>
      </c>
      <c r="EM511" s="125">
        <f t="shared" si="2045"/>
        <v>-0.007771213143</v>
      </c>
      <c r="EN511" s="125">
        <f t="shared" si="2045"/>
        <v>-0.01193706605</v>
      </c>
      <c r="EO511" s="125">
        <f t="shared" si="2045"/>
        <v>0.01674964096</v>
      </c>
      <c r="EP511" s="127">
        <f t="shared" si="17"/>
        <v>0.3246456324</v>
      </c>
      <c r="EQ511" s="127">
        <v>-0.01993983432938118</v>
      </c>
      <c r="ER511" s="127">
        <f t="shared" si="18"/>
        <v>0.332761578</v>
      </c>
      <c r="ES511" s="127">
        <f t="shared" si="19"/>
        <v>0.00006586857353</v>
      </c>
      <c r="ET511" s="127">
        <f t="shared" si="20"/>
        <v>0.0101164445</v>
      </c>
    </row>
    <row r="512">
      <c r="A512" s="123">
        <f>'Yield Tabulations'!Z513</f>
        <v>0.3922077922</v>
      </c>
      <c r="B512" s="124">
        <f>'Yield Tabulations'!V513</f>
        <v>0.3432835821</v>
      </c>
      <c r="C512" s="124">
        <f>'Yield Tabulations'!W513</f>
        <v>0.4684385382</v>
      </c>
      <c r="D512" s="125">
        <f t="shared" si="11"/>
        <v>1</v>
      </c>
      <c r="E512" s="125">
        <f t="shared" ref="E512:M512" si="2046">POWER($B512,E$1)*POWER($C512,E$2)</f>
        <v>0.4684385382</v>
      </c>
      <c r="F512" s="125">
        <f t="shared" si="2046"/>
        <v>0.3432835821</v>
      </c>
      <c r="G512" s="125">
        <f t="shared" si="2046"/>
        <v>0.2194346641</v>
      </c>
      <c r="H512" s="125">
        <f t="shared" si="2046"/>
        <v>0.1608072594</v>
      </c>
      <c r="I512" s="125">
        <f t="shared" si="2046"/>
        <v>0.1178436177</v>
      </c>
      <c r="J512" s="125">
        <f t="shared" si="2046"/>
        <v>0.1027916533</v>
      </c>
      <c r="K512" s="125">
        <f t="shared" si="2046"/>
        <v>0.07532831752</v>
      </c>
      <c r="L512" s="125">
        <f t="shared" si="2046"/>
        <v>0.05520249203</v>
      </c>
      <c r="M512" s="125">
        <f t="shared" si="2046"/>
        <v>0.04045377922</v>
      </c>
      <c r="N512" s="126">
        <f t="shared" ref="N512:DI512" si="2047">OFFSET($D512,0,N$2)*OFFSET($D512,0,N$3)</f>
        <v>1</v>
      </c>
      <c r="O512" s="126">
        <f t="shared" si="2047"/>
        <v>0.4684385382</v>
      </c>
      <c r="P512" s="126">
        <f t="shared" si="2047"/>
        <v>0.3432835821</v>
      </c>
      <c r="Q512" s="126">
        <f t="shared" si="2047"/>
        <v>0.2194346641</v>
      </c>
      <c r="R512" s="126">
        <f t="shared" si="2047"/>
        <v>0.1608072594</v>
      </c>
      <c r="S512" s="126">
        <f t="shared" si="2047"/>
        <v>0.1178436177</v>
      </c>
      <c r="T512" s="126">
        <f t="shared" si="2047"/>
        <v>0.1027916533</v>
      </c>
      <c r="U512" s="126">
        <f t="shared" si="2047"/>
        <v>0.07532831752</v>
      </c>
      <c r="V512" s="126">
        <f t="shared" si="2047"/>
        <v>0.05520249203</v>
      </c>
      <c r="W512" s="126">
        <f t="shared" si="2047"/>
        <v>0.04045377922</v>
      </c>
      <c r="X512" s="126">
        <f t="shared" si="2047"/>
        <v>0.4684385382</v>
      </c>
      <c r="Y512" s="126">
        <f t="shared" si="2047"/>
        <v>0.2194346641</v>
      </c>
      <c r="Z512" s="126">
        <f t="shared" si="2047"/>
        <v>0.1608072594</v>
      </c>
      <c r="AA512" s="126">
        <f t="shared" si="2047"/>
        <v>0.1027916533</v>
      </c>
      <c r="AB512" s="126">
        <f t="shared" si="2047"/>
        <v>0.07532831752</v>
      </c>
      <c r="AC512" s="126">
        <f t="shared" si="2047"/>
        <v>0.05520249203</v>
      </c>
      <c r="AD512" s="126">
        <f t="shared" si="2047"/>
        <v>0.0481515718</v>
      </c>
      <c r="AE512" s="126">
        <f t="shared" si="2047"/>
        <v>0.03528668694</v>
      </c>
      <c r="AF512" s="126">
        <f t="shared" si="2047"/>
        <v>0.02585897467</v>
      </c>
      <c r="AG512" s="126">
        <f t="shared" si="2047"/>
        <v>0.0189501092</v>
      </c>
      <c r="AH512" s="126">
        <f t="shared" si="2047"/>
        <v>0.3432835821</v>
      </c>
      <c r="AI512" s="126">
        <f t="shared" si="2047"/>
        <v>0.1608072594</v>
      </c>
      <c r="AJ512" s="126">
        <f t="shared" si="2047"/>
        <v>0.1178436177</v>
      </c>
      <c r="AK512" s="126">
        <f t="shared" si="2047"/>
        <v>0.07532831752</v>
      </c>
      <c r="AL512" s="126">
        <f t="shared" si="2047"/>
        <v>0.05520249203</v>
      </c>
      <c r="AM512" s="126">
        <f t="shared" si="2047"/>
        <v>0.04045377922</v>
      </c>
      <c r="AN512" s="126">
        <f t="shared" si="2047"/>
        <v>0.03528668694</v>
      </c>
      <c r="AO512" s="126">
        <f t="shared" si="2047"/>
        <v>0.02585897467</v>
      </c>
      <c r="AP512" s="126">
        <f t="shared" si="2047"/>
        <v>0.0189501092</v>
      </c>
      <c r="AQ512" s="126">
        <f t="shared" si="2047"/>
        <v>0.01388711824</v>
      </c>
      <c r="AR512" s="126">
        <f t="shared" si="2047"/>
        <v>0.2194346641</v>
      </c>
      <c r="AS512" s="126">
        <f t="shared" si="2047"/>
        <v>0.1027916533</v>
      </c>
      <c r="AT512" s="126">
        <f t="shared" si="2047"/>
        <v>0.07532831752</v>
      </c>
      <c r="AU512" s="126">
        <f t="shared" si="2047"/>
        <v>0.0481515718</v>
      </c>
      <c r="AV512" s="126">
        <f t="shared" si="2047"/>
        <v>0.03528668694</v>
      </c>
      <c r="AW512" s="126">
        <f t="shared" si="2047"/>
        <v>0.02585897467</v>
      </c>
      <c r="AX512" s="126">
        <f t="shared" si="2047"/>
        <v>0.02255605191</v>
      </c>
      <c r="AY512" s="126">
        <f t="shared" si="2047"/>
        <v>0.01652964405</v>
      </c>
      <c r="AZ512" s="126">
        <f t="shared" si="2047"/>
        <v>0.01211334029</v>
      </c>
      <c r="BA512" s="126">
        <f t="shared" si="2047"/>
        <v>0.008876961454</v>
      </c>
      <c r="BB512" s="126">
        <f t="shared" si="2047"/>
        <v>0.1608072594</v>
      </c>
      <c r="BC512" s="126">
        <f t="shared" si="2047"/>
        <v>0.07532831752</v>
      </c>
      <c r="BD512" s="126">
        <f t="shared" si="2047"/>
        <v>0.05520249203</v>
      </c>
      <c r="BE512" s="126">
        <f t="shared" si="2047"/>
        <v>0.03528668694</v>
      </c>
      <c r="BF512" s="126">
        <f t="shared" si="2047"/>
        <v>0.02585897467</v>
      </c>
      <c r="BG512" s="126">
        <f t="shared" si="2047"/>
        <v>0.0189501092</v>
      </c>
      <c r="BH512" s="126">
        <f t="shared" si="2047"/>
        <v>0.01652964405</v>
      </c>
      <c r="BI512" s="126">
        <f t="shared" si="2047"/>
        <v>0.01211334029</v>
      </c>
      <c r="BJ512" s="126">
        <f t="shared" si="2047"/>
        <v>0.008876961454</v>
      </c>
      <c r="BK512" s="126">
        <f t="shared" si="2047"/>
        <v>0.006505261368</v>
      </c>
      <c r="BL512" s="126">
        <f t="shared" si="2047"/>
        <v>0.1178436177</v>
      </c>
      <c r="BM512" s="126">
        <f t="shared" si="2047"/>
        <v>0.05520249203</v>
      </c>
      <c r="BN512" s="126">
        <f t="shared" si="2047"/>
        <v>0.04045377922</v>
      </c>
      <c r="BO512" s="126">
        <f t="shared" si="2047"/>
        <v>0.02585897467</v>
      </c>
      <c r="BP512" s="126">
        <f t="shared" si="2047"/>
        <v>0.0189501092</v>
      </c>
      <c r="BQ512" s="126">
        <f t="shared" si="2047"/>
        <v>0.01388711824</v>
      </c>
      <c r="BR512" s="126">
        <f t="shared" si="2047"/>
        <v>0.01211334029</v>
      </c>
      <c r="BS512" s="126">
        <f t="shared" si="2047"/>
        <v>0.008876961454</v>
      </c>
      <c r="BT512" s="126">
        <f t="shared" si="2047"/>
        <v>0.006505261368</v>
      </c>
      <c r="BU512" s="126">
        <f t="shared" si="2047"/>
        <v>0.004767219694</v>
      </c>
      <c r="BV512" s="126">
        <f t="shared" si="2047"/>
        <v>0.1027916533</v>
      </c>
      <c r="BW512" s="126">
        <f t="shared" si="2047"/>
        <v>0.0481515718</v>
      </c>
      <c r="BX512" s="126">
        <f t="shared" si="2047"/>
        <v>0.03528668694</v>
      </c>
      <c r="BY512" s="126">
        <f t="shared" si="2047"/>
        <v>0.02255605191</v>
      </c>
      <c r="BZ512" s="126">
        <f t="shared" si="2047"/>
        <v>0.01652964405</v>
      </c>
      <c r="CA512" s="126">
        <f t="shared" si="2047"/>
        <v>0.01211334029</v>
      </c>
      <c r="CB512" s="126">
        <f t="shared" si="2047"/>
        <v>0.01056612398</v>
      </c>
      <c r="CC512" s="126">
        <f t="shared" si="2047"/>
        <v>0.007743122296</v>
      </c>
      <c r="CD512" s="126">
        <f t="shared" si="2047"/>
        <v>0.00567435542</v>
      </c>
      <c r="CE512" s="126">
        <f t="shared" si="2047"/>
        <v>0.004158310847</v>
      </c>
      <c r="CF512" s="126">
        <f t="shared" si="2047"/>
        <v>0.07532831752</v>
      </c>
      <c r="CG512" s="126">
        <f t="shared" si="2047"/>
        <v>0.03528668694</v>
      </c>
      <c r="CH512" s="126">
        <f t="shared" si="2047"/>
        <v>0.02585897467</v>
      </c>
      <c r="CI512" s="126">
        <f t="shared" si="2047"/>
        <v>0.01652964405</v>
      </c>
      <c r="CJ512" s="126">
        <f t="shared" si="2047"/>
        <v>0.01211334029</v>
      </c>
      <c r="CK512" s="126">
        <f t="shared" si="2047"/>
        <v>0.008876961454</v>
      </c>
      <c r="CL512" s="126">
        <f t="shared" si="2047"/>
        <v>0.007743122296</v>
      </c>
      <c r="CM512" s="126">
        <f t="shared" si="2047"/>
        <v>0.00567435542</v>
      </c>
      <c r="CN512" s="126">
        <f t="shared" si="2047"/>
        <v>0.004158310847</v>
      </c>
      <c r="CO512" s="126">
        <f t="shared" si="2047"/>
        <v>0.003047315126</v>
      </c>
      <c r="CP512" s="126">
        <f t="shared" si="2047"/>
        <v>0.05520249203</v>
      </c>
      <c r="CQ512" s="126">
        <f t="shared" si="2047"/>
        <v>0.02585897467</v>
      </c>
      <c r="CR512" s="126">
        <f t="shared" si="2047"/>
        <v>0.0189501092</v>
      </c>
      <c r="CS512" s="126">
        <f t="shared" si="2047"/>
        <v>0.01211334029</v>
      </c>
      <c r="CT512" s="126">
        <f t="shared" si="2047"/>
        <v>0.008876961454</v>
      </c>
      <c r="CU512" s="126">
        <f t="shared" si="2047"/>
        <v>0.006505261368</v>
      </c>
      <c r="CV512" s="126">
        <f t="shared" si="2047"/>
        <v>0.00567435542</v>
      </c>
      <c r="CW512" s="126">
        <f t="shared" si="2047"/>
        <v>0.004158310847</v>
      </c>
      <c r="CX512" s="126">
        <f t="shared" si="2047"/>
        <v>0.003047315126</v>
      </c>
      <c r="CY512" s="126">
        <f t="shared" si="2047"/>
        <v>0.002233149425</v>
      </c>
      <c r="CZ512" s="126">
        <f t="shared" si="2047"/>
        <v>0.04045377922</v>
      </c>
      <c r="DA512" s="126">
        <f t="shared" si="2047"/>
        <v>0.0189501092</v>
      </c>
      <c r="DB512" s="126">
        <f t="shared" si="2047"/>
        <v>0.01388711824</v>
      </c>
      <c r="DC512" s="126">
        <f t="shared" si="2047"/>
        <v>0.008876961454</v>
      </c>
      <c r="DD512" s="126">
        <f t="shared" si="2047"/>
        <v>0.006505261368</v>
      </c>
      <c r="DE512" s="126">
        <f t="shared" si="2047"/>
        <v>0.004767219694</v>
      </c>
      <c r="DF512" s="126">
        <f t="shared" si="2047"/>
        <v>0.004158310847</v>
      </c>
      <c r="DG512" s="126">
        <f t="shared" si="2047"/>
        <v>0.003047315126</v>
      </c>
      <c r="DH512" s="126">
        <f t="shared" si="2047"/>
        <v>0.002233149425</v>
      </c>
      <c r="DI512" s="126">
        <f t="shared" si="2047"/>
        <v>0.001636508253</v>
      </c>
      <c r="DJ512" s="126">
        <f t="shared" ref="DJ512:DS512" si="2048">$A512*OFFSET($D512,0,DJ$3)</f>
        <v>0.3922077922</v>
      </c>
      <c r="DK512" s="126">
        <f t="shared" si="2048"/>
        <v>0.1837252449</v>
      </c>
      <c r="DL512" s="126">
        <f t="shared" si="2048"/>
        <v>0.1346384958</v>
      </c>
      <c r="DM512" s="126">
        <f t="shared" si="2048"/>
        <v>0.08606398513</v>
      </c>
      <c r="DN512" s="126">
        <f t="shared" si="2048"/>
        <v>0.06306986017</v>
      </c>
      <c r="DO512" s="126">
        <f t="shared" si="2048"/>
        <v>0.04621918514</v>
      </c>
      <c r="DP512" s="126">
        <f t="shared" si="2048"/>
        <v>0.04031568739</v>
      </c>
      <c r="DQ512" s="126">
        <f t="shared" si="2048"/>
        <v>0.0295443531</v>
      </c>
      <c r="DR512" s="126">
        <f t="shared" si="2048"/>
        <v>0.02165084752</v>
      </c>
      <c r="DS512" s="126">
        <f t="shared" si="2048"/>
        <v>0.01586628743</v>
      </c>
      <c r="DT512" s="126"/>
      <c r="DU512" s="126"/>
      <c r="DV512" s="126"/>
      <c r="DW512" s="126"/>
      <c r="DX512" s="126"/>
      <c r="DY512" s="126"/>
      <c r="DZ512" s="126"/>
      <c r="EA512" s="126"/>
      <c r="EB512" s="126"/>
      <c r="EC512" s="126"/>
      <c r="ED512" s="126"/>
      <c r="EE512" s="126"/>
      <c r="EF512" s="125">
        <f t="shared" ref="EF512:EO512" si="2049">D512*EF$3</f>
        <v>-0.002271078519</v>
      </c>
      <c r="EG512" s="125">
        <f t="shared" si="2049"/>
        <v>0.2075041122</v>
      </c>
      <c r="EH512" s="125">
        <f t="shared" si="2049"/>
        <v>0.1973175784</v>
      </c>
      <c r="EI512" s="125">
        <f t="shared" si="2049"/>
        <v>-0.07829596121</v>
      </c>
      <c r="EJ512" s="125">
        <f t="shared" si="2049"/>
        <v>0.08598907755</v>
      </c>
      <c r="EK512" s="125">
        <f t="shared" si="2049"/>
        <v>-0.02643120829</v>
      </c>
      <c r="EL512" s="125">
        <f t="shared" si="2049"/>
        <v>0.03507214729</v>
      </c>
      <c r="EM512" s="125">
        <f t="shared" si="2049"/>
        <v>-0.02290411179</v>
      </c>
      <c r="EN512" s="125">
        <f t="shared" si="2049"/>
        <v>-0.01874399106</v>
      </c>
      <c r="EO512" s="125">
        <f t="shared" si="2049"/>
        <v>0.01401231241</v>
      </c>
      <c r="EP512" s="127">
        <f t="shared" si="17"/>
        <v>0.3912488769</v>
      </c>
      <c r="EQ512" s="127">
        <v>-0.01993983432938118</v>
      </c>
      <c r="ER512" s="127">
        <f t="shared" si="18"/>
        <v>0.3922077922</v>
      </c>
      <c r="ES512" s="127">
        <f t="shared" si="19"/>
        <v>0.0000009195185277</v>
      </c>
      <c r="ET512" s="127">
        <f t="shared" si="20"/>
        <v>0.001692032545</v>
      </c>
    </row>
    <row r="513">
      <c r="A513" s="123">
        <f>'Yield Tabulations'!Z514</f>
        <v>0.4583761562</v>
      </c>
      <c r="B513" s="124">
        <f>'Yield Tabulations'!V514</f>
        <v>0.4877650897</v>
      </c>
      <c r="C513" s="124">
        <f>'Yield Tabulations'!W514</f>
        <v>0.4083333333</v>
      </c>
      <c r="D513" s="125">
        <f t="shared" si="11"/>
        <v>1</v>
      </c>
      <c r="E513" s="125">
        <f t="shared" ref="E513:M513" si="2050">POWER($B513,E$1)*POWER($C513,E$2)</f>
        <v>0.4083333333</v>
      </c>
      <c r="F513" s="125">
        <f t="shared" si="2050"/>
        <v>0.4877650897</v>
      </c>
      <c r="G513" s="125">
        <f t="shared" si="2050"/>
        <v>0.1667361111</v>
      </c>
      <c r="H513" s="125">
        <f t="shared" si="2050"/>
        <v>0.199170745</v>
      </c>
      <c r="I513" s="125">
        <f t="shared" si="2050"/>
        <v>0.2379147828</v>
      </c>
      <c r="J513" s="125">
        <f t="shared" si="2050"/>
        <v>0.06808391204</v>
      </c>
      <c r="K513" s="125">
        <f t="shared" si="2050"/>
        <v>0.0813280542</v>
      </c>
      <c r="L513" s="125">
        <f t="shared" si="2050"/>
        <v>0.09714853629</v>
      </c>
      <c r="M513" s="125">
        <f t="shared" si="2050"/>
        <v>0.1160465254</v>
      </c>
      <c r="N513" s="126">
        <f t="shared" ref="N513:DI513" si="2051">OFFSET($D513,0,N$2)*OFFSET($D513,0,N$3)</f>
        <v>1</v>
      </c>
      <c r="O513" s="126">
        <f t="shared" si="2051"/>
        <v>0.4083333333</v>
      </c>
      <c r="P513" s="126">
        <f t="shared" si="2051"/>
        <v>0.4877650897</v>
      </c>
      <c r="Q513" s="126">
        <f t="shared" si="2051"/>
        <v>0.1667361111</v>
      </c>
      <c r="R513" s="126">
        <f t="shared" si="2051"/>
        <v>0.199170745</v>
      </c>
      <c r="S513" s="126">
        <f t="shared" si="2051"/>
        <v>0.2379147828</v>
      </c>
      <c r="T513" s="126">
        <f t="shared" si="2051"/>
        <v>0.06808391204</v>
      </c>
      <c r="U513" s="126">
        <f t="shared" si="2051"/>
        <v>0.0813280542</v>
      </c>
      <c r="V513" s="126">
        <f t="shared" si="2051"/>
        <v>0.09714853629</v>
      </c>
      <c r="W513" s="126">
        <f t="shared" si="2051"/>
        <v>0.1160465254</v>
      </c>
      <c r="X513" s="126">
        <f t="shared" si="2051"/>
        <v>0.4083333333</v>
      </c>
      <c r="Y513" s="126">
        <f t="shared" si="2051"/>
        <v>0.1667361111</v>
      </c>
      <c r="Z513" s="126">
        <f t="shared" si="2051"/>
        <v>0.199170745</v>
      </c>
      <c r="AA513" s="126">
        <f t="shared" si="2051"/>
        <v>0.06808391204</v>
      </c>
      <c r="AB513" s="126">
        <f t="shared" si="2051"/>
        <v>0.0813280542</v>
      </c>
      <c r="AC513" s="126">
        <f t="shared" si="2051"/>
        <v>0.09714853629</v>
      </c>
      <c r="AD513" s="126">
        <f t="shared" si="2051"/>
        <v>0.02780093075</v>
      </c>
      <c r="AE513" s="126">
        <f t="shared" si="2051"/>
        <v>0.03320895546</v>
      </c>
      <c r="AF513" s="126">
        <f t="shared" si="2051"/>
        <v>0.03966898565</v>
      </c>
      <c r="AG513" s="126">
        <f t="shared" si="2051"/>
        <v>0.04738566452</v>
      </c>
      <c r="AH513" s="126">
        <f t="shared" si="2051"/>
        <v>0.4877650897</v>
      </c>
      <c r="AI513" s="126">
        <f t="shared" si="2051"/>
        <v>0.199170745</v>
      </c>
      <c r="AJ513" s="126">
        <f t="shared" si="2051"/>
        <v>0.2379147828</v>
      </c>
      <c r="AK513" s="126">
        <f t="shared" si="2051"/>
        <v>0.0813280542</v>
      </c>
      <c r="AL513" s="126">
        <f t="shared" si="2051"/>
        <v>0.09714853629</v>
      </c>
      <c r="AM513" s="126">
        <f t="shared" si="2051"/>
        <v>0.1160465254</v>
      </c>
      <c r="AN513" s="126">
        <f t="shared" si="2051"/>
        <v>0.03320895546</v>
      </c>
      <c r="AO513" s="126">
        <f t="shared" si="2051"/>
        <v>0.03966898565</v>
      </c>
      <c r="AP513" s="126">
        <f t="shared" si="2051"/>
        <v>0.04738566452</v>
      </c>
      <c r="AQ513" s="126">
        <f t="shared" si="2051"/>
        <v>0.05660344385</v>
      </c>
      <c r="AR513" s="126">
        <f t="shared" si="2051"/>
        <v>0.1667361111</v>
      </c>
      <c r="AS513" s="126">
        <f t="shared" si="2051"/>
        <v>0.06808391204</v>
      </c>
      <c r="AT513" s="126">
        <f t="shared" si="2051"/>
        <v>0.0813280542</v>
      </c>
      <c r="AU513" s="126">
        <f t="shared" si="2051"/>
        <v>0.02780093075</v>
      </c>
      <c r="AV513" s="126">
        <f t="shared" si="2051"/>
        <v>0.03320895546</v>
      </c>
      <c r="AW513" s="126">
        <f t="shared" si="2051"/>
        <v>0.03966898565</v>
      </c>
      <c r="AX513" s="126">
        <f t="shared" si="2051"/>
        <v>0.01135204672</v>
      </c>
      <c r="AY513" s="126">
        <f t="shared" si="2051"/>
        <v>0.01356032348</v>
      </c>
      <c r="AZ513" s="126">
        <f t="shared" si="2051"/>
        <v>0.01619816914</v>
      </c>
      <c r="BA513" s="126">
        <f t="shared" si="2051"/>
        <v>0.01934914635</v>
      </c>
      <c r="BB513" s="126">
        <f t="shared" si="2051"/>
        <v>0.199170745</v>
      </c>
      <c r="BC513" s="126">
        <f t="shared" si="2051"/>
        <v>0.0813280542</v>
      </c>
      <c r="BD513" s="126">
        <f t="shared" si="2051"/>
        <v>0.09714853629</v>
      </c>
      <c r="BE513" s="126">
        <f t="shared" si="2051"/>
        <v>0.03320895546</v>
      </c>
      <c r="BF513" s="126">
        <f t="shared" si="2051"/>
        <v>0.03966898565</v>
      </c>
      <c r="BG513" s="126">
        <f t="shared" si="2051"/>
        <v>0.04738566452</v>
      </c>
      <c r="BH513" s="126">
        <f t="shared" si="2051"/>
        <v>0.01356032348</v>
      </c>
      <c r="BI513" s="126">
        <f t="shared" si="2051"/>
        <v>0.01619816914</v>
      </c>
      <c r="BJ513" s="126">
        <f t="shared" si="2051"/>
        <v>0.01934914635</v>
      </c>
      <c r="BK513" s="126">
        <f t="shared" si="2051"/>
        <v>0.02311307291</v>
      </c>
      <c r="BL513" s="126">
        <f t="shared" si="2051"/>
        <v>0.2379147828</v>
      </c>
      <c r="BM513" s="126">
        <f t="shared" si="2051"/>
        <v>0.09714853629</v>
      </c>
      <c r="BN513" s="126">
        <f t="shared" si="2051"/>
        <v>0.1160465254</v>
      </c>
      <c r="BO513" s="126">
        <f t="shared" si="2051"/>
        <v>0.03966898565</v>
      </c>
      <c r="BP513" s="126">
        <f t="shared" si="2051"/>
        <v>0.04738566452</v>
      </c>
      <c r="BQ513" s="126">
        <f t="shared" si="2051"/>
        <v>0.05660344385</v>
      </c>
      <c r="BR513" s="126">
        <f t="shared" si="2051"/>
        <v>0.01619816914</v>
      </c>
      <c r="BS513" s="126">
        <f t="shared" si="2051"/>
        <v>0.01934914635</v>
      </c>
      <c r="BT513" s="126">
        <f t="shared" si="2051"/>
        <v>0.02311307291</v>
      </c>
      <c r="BU513" s="126">
        <f t="shared" si="2051"/>
        <v>0.02760918387</v>
      </c>
      <c r="BV513" s="126">
        <f t="shared" si="2051"/>
        <v>0.06808391204</v>
      </c>
      <c r="BW513" s="126">
        <f t="shared" si="2051"/>
        <v>0.02780093075</v>
      </c>
      <c r="BX513" s="126">
        <f t="shared" si="2051"/>
        <v>0.03320895546</v>
      </c>
      <c r="BY513" s="126">
        <f t="shared" si="2051"/>
        <v>0.01135204672</v>
      </c>
      <c r="BZ513" s="126">
        <f t="shared" si="2051"/>
        <v>0.01356032348</v>
      </c>
      <c r="CA513" s="126">
        <f t="shared" si="2051"/>
        <v>0.01619816914</v>
      </c>
      <c r="CB513" s="126">
        <f t="shared" si="2051"/>
        <v>0.004635419078</v>
      </c>
      <c r="CC513" s="126">
        <f t="shared" si="2051"/>
        <v>0.005537132088</v>
      </c>
      <c r="CD513" s="126">
        <f t="shared" si="2051"/>
        <v>0.006614252399</v>
      </c>
      <c r="CE513" s="126">
        <f t="shared" si="2051"/>
        <v>0.007900901425</v>
      </c>
      <c r="CF513" s="126">
        <f t="shared" si="2051"/>
        <v>0.0813280542</v>
      </c>
      <c r="CG513" s="126">
        <f t="shared" si="2051"/>
        <v>0.03320895546</v>
      </c>
      <c r="CH513" s="126">
        <f t="shared" si="2051"/>
        <v>0.03966898565</v>
      </c>
      <c r="CI513" s="126">
        <f t="shared" si="2051"/>
        <v>0.01356032348</v>
      </c>
      <c r="CJ513" s="126">
        <f t="shared" si="2051"/>
        <v>0.01619816914</v>
      </c>
      <c r="CK513" s="126">
        <f t="shared" si="2051"/>
        <v>0.01934914635</v>
      </c>
      <c r="CL513" s="126">
        <f t="shared" si="2051"/>
        <v>0.005537132088</v>
      </c>
      <c r="CM513" s="126">
        <f t="shared" si="2051"/>
        <v>0.006614252399</v>
      </c>
      <c r="CN513" s="126">
        <f t="shared" si="2051"/>
        <v>0.007900901425</v>
      </c>
      <c r="CO513" s="126">
        <f t="shared" si="2051"/>
        <v>0.009437838103</v>
      </c>
      <c r="CP513" s="126">
        <f t="shared" si="2051"/>
        <v>0.09714853629</v>
      </c>
      <c r="CQ513" s="126">
        <f t="shared" si="2051"/>
        <v>0.03966898565</v>
      </c>
      <c r="CR513" s="126">
        <f t="shared" si="2051"/>
        <v>0.04738566452</v>
      </c>
      <c r="CS513" s="126">
        <f t="shared" si="2051"/>
        <v>0.01619816914</v>
      </c>
      <c r="CT513" s="126">
        <f t="shared" si="2051"/>
        <v>0.01934914635</v>
      </c>
      <c r="CU513" s="126">
        <f t="shared" si="2051"/>
        <v>0.02311307291</v>
      </c>
      <c r="CV513" s="126">
        <f t="shared" si="2051"/>
        <v>0.006614252399</v>
      </c>
      <c r="CW513" s="126">
        <f t="shared" si="2051"/>
        <v>0.007900901425</v>
      </c>
      <c r="CX513" s="126">
        <f t="shared" si="2051"/>
        <v>0.009437838103</v>
      </c>
      <c r="CY513" s="126">
        <f t="shared" si="2051"/>
        <v>0.01127375008</v>
      </c>
      <c r="CZ513" s="126">
        <f t="shared" si="2051"/>
        <v>0.1160465254</v>
      </c>
      <c r="DA513" s="126">
        <f t="shared" si="2051"/>
        <v>0.04738566452</v>
      </c>
      <c r="DB513" s="126">
        <f t="shared" si="2051"/>
        <v>0.05660344385</v>
      </c>
      <c r="DC513" s="126">
        <f t="shared" si="2051"/>
        <v>0.01934914635</v>
      </c>
      <c r="DD513" s="126">
        <f t="shared" si="2051"/>
        <v>0.02311307291</v>
      </c>
      <c r="DE513" s="126">
        <f t="shared" si="2051"/>
        <v>0.02760918387</v>
      </c>
      <c r="DF513" s="126">
        <f t="shared" si="2051"/>
        <v>0.007900901425</v>
      </c>
      <c r="DG513" s="126">
        <f t="shared" si="2051"/>
        <v>0.009437838103</v>
      </c>
      <c r="DH513" s="126">
        <f t="shared" si="2051"/>
        <v>0.01127375008</v>
      </c>
      <c r="DI513" s="126">
        <f t="shared" si="2051"/>
        <v>0.01346679605</v>
      </c>
      <c r="DJ513" s="126">
        <f t="shared" ref="DJ513:DS513" si="2052">$A513*OFFSET($D513,0,DJ$3)</f>
        <v>0.4583761562</v>
      </c>
      <c r="DK513" s="126">
        <f t="shared" si="2052"/>
        <v>0.1871702638</v>
      </c>
      <c r="DL513" s="126">
        <f t="shared" si="2052"/>
        <v>0.223579887</v>
      </c>
      <c r="DM513" s="126">
        <f t="shared" si="2052"/>
        <v>0.07642785771</v>
      </c>
      <c r="DN513" s="126">
        <f t="shared" si="2052"/>
        <v>0.09129512051</v>
      </c>
      <c r="DO513" s="126">
        <f t="shared" si="2052"/>
        <v>0.1090544636</v>
      </c>
      <c r="DP513" s="126">
        <f t="shared" si="2052"/>
        <v>0.0312080419</v>
      </c>
      <c r="DQ513" s="126">
        <f t="shared" si="2052"/>
        <v>0.03727884088</v>
      </c>
      <c r="DR513" s="126">
        <f t="shared" si="2052"/>
        <v>0.04453057265</v>
      </c>
      <c r="DS513" s="126">
        <f t="shared" si="2052"/>
        <v>0.05319296023</v>
      </c>
      <c r="DT513" s="126"/>
      <c r="DU513" s="126"/>
      <c r="DV513" s="126"/>
      <c r="DW513" s="126"/>
      <c r="DX513" s="126"/>
      <c r="DY513" s="126"/>
      <c r="DZ513" s="126"/>
      <c r="EA513" s="126"/>
      <c r="EB513" s="126"/>
      <c r="EC513" s="126"/>
      <c r="ED513" s="126"/>
      <c r="EE513" s="126"/>
      <c r="EF513" s="125">
        <f t="shared" ref="EF513:EO513" si="2053">D513*EF$3</f>
        <v>-0.002271078519</v>
      </c>
      <c r="EG513" s="125">
        <f t="shared" si="2053"/>
        <v>0.1808793233</v>
      </c>
      <c r="EH513" s="125">
        <f t="shared" si="2053"/>
        <v>0.280364781</v>
      </c>
      <c r="EI513" s="125">
        <f t="shared" si="2053"/>
        <v>-0.05949271572</v>
      </c>
      <c r="EJ513" s="125">
        <f t="shared" si="2053"/>
        <v>0.1065033301</v>
      </c>
      <c r="EK513" s="125">
        <f t="shared" si="2053"/>
        <v>-0.05336203436</v>
      </c>
      <c r="EL513" s="125">
        <f t="shared" si="2053"/>
        <v>0.02322998916</v>
      </c>
      <c r="EM513" s="125">
        <f t="shared" si="2053"/>
        <v>-0.02472837448</v>
      </c>
      <c r="EN513" s="125">
        <f t="shared" si="2053"/>
        <v>-0.03298675891</v>
      </c>
      <c r="EO513" s="125">
        <f t="shared" si="2053"/>
        <v>0.04019600143</v>
      </c>
      <c r="EP513" s="127">
        <f t="shared" si="17"/>
        <v>0.4583324631</v>
      </c>
      <c r="EQ513" s="127">
        <v>-0.01993983432938118</v>
      </c>
      <c r="ER513" s="127">
        <f t="shared" si="18"/>
        <v>0.4583761562</v>
      </c>
      <c r="ES513" s="127">
        <f t="shared" si="19"/>
        <v>0.000000001909091192</v>
      </c>
      <c r="ET513" s="127">
        <f t="shared" si="20"/>
        <v>0.0006267031993</v>
      </c>
    </row>
    <row r="514">
      <c r="A514" s="123">
        <f>'Yield Tabulations'!Z515</f>
        <v>0.444741533</v>
      </c>
      <c r="B514" s="124">
        <f>'Yield Tabulations'!V515</f>
        <v>0.469808542</v>
      </c>
      <c r="C514" s="124">
        <f>'Yield Tabulations'!W515</f>
        <v>0.4063205418</v>
      </c>
      <c r="D514" s="125">
        <f t="shared" si="11"/>
        <v>1</v>
      </c>
      <c r="E514" s="125">
        <f t="shared" ref="E514:M514" si="2054">POWER($B514,E$1)*POWER($C514,E$2)</f>
        <v>0.4063205418</v>
      </c>
      <c r="F514" s="125">
        <f t="shared" si="2054"/>
        <v>0.469808542</v>
      </c>
      <c r="G514" s="125">
        <f t="shared" si="2054"/>
        <v>0.1650963827</v>
      </c>
      <c r="H514" s="125">
        <f t="shared" si="2054"/>
        <v>0.1908928613</v>
      </c>
      <c r="I514" s="125">
        <f t="shared" si="2054"/>
        <v>0.2207200661</v>
      </c>
      <c r="J514" s="125">
        <f t="shared" si="2054"/>
        <v>0.06708205164</v>
      </c>
      <c r="K514" s="125">
        <f t="shared" si="2054"/>
        <v>0.07756369082</v>
      </c>
      <c r="L514" s="125">
        <f t="shared" si="2054"/>
        <v>0.08968309684</v>
      </c>
      <c r="M514" s="125">
        <f t="shared" si="2054"/>
        <v>0.1036961724</v>
      </c>
      <c r="N514" s="126">
        <f t="shared" ref="N514:DI514" si="2055">OFFSET($D514,0,N$2)*OFFSET($D514,0,N$3)</f>
        <v>1</v>
      </c>
      <c r="O514" s="126">
        <f t="shared" si="2055"/>
        <v>0.4063205418</v>
      </c>
      <c r="P514" s="126">
        <f t="shared" si="2055"/>
        <v>0.469808542</v>
      </c>
      <c r="Q514" s="126">
        <f t="shared" si="2055"/>
        <v>0.1650963827</v>
      </c>
      <c r="R514" s="126">
        <f t="shared" si="2055"/>
        <v>0.1908928613</v>
      </c>
      <c r="S514" s="126">
        <f t="shared" si="2055"/>
        <v>0.2207200661</v>
      </c>
      <c r="T514" s="126">
        <f t="shared" si="2055"/>
        <v>0.06708205164</v>
      </c>
      <c r="U514" s="126">
        <f t="shared" si="2055"/>
        <v>0.07756369082</v>
      </c>
      <c r="V514" s="126">
        <f t="shared" si="2055"/>
        <v>0.08968309684</v>
      </c>
      <c r="W514" s="126">
        <f t="shared" si="2055"/>
        <v>0.1036961724</v>
      </c>
      <c r="X514" s="126">
        <f t="shared" si="2055"/>
        <v>0.4063205418</v>
      </c>
      <c r="Y514" s="126">
        <f t="shared" si="2055"/>
        <v>0.1650963827</v>
      </c>
      <c r="Z514" s="126">
        <f t="shared" si="2055"/>
        <v>0.1908928613</v>
      </c>
      <c r="AA514" s="126">
        <f t="shared" si="2055"/>
        <v>0.06708205164</v>
      </c>
      <c r="AB514" s="126">
        <f t="shared" si="2055"/>
        <v>0.07756369082</v>
      </c>
      <c r="AC514" s="126">
        <f t="shared" si="2055"/>
        <v>0.08968309684</v>
      </c>
      <c r="AD514" s="126">
        <f t="shared" si="2055"/>
        <v>0.02725681557</v>
      </c>
      <c r="AE514" s="126">
        <f t="shared" si="2055"/>
        <v>0.03151572088</v>
      </c>
      <c r="AF514" s="126">
        <f t="shared" si="2055"/>
        <v>0.03644008449</v>
      </c>
      <c r="AG514" s="126">
        <f t="shared" si="2055"/>
        <v>0.04213388497</v>
      </c>
      <c r="AH514" s="126">
        <f t="shared" si="2055"/>
        <v>0.469808542</v>
      </c>
      <c r="AI514" s="126">
        <f t="shared" si="2055"/>
        <v>0.1908928613</v>
      </c>
      <c r="AJ514" s="126">
        <f t="shared" si="2055"/>
        <v>0.2207200661</v>
      </c>
      <c r="AK514" s="126">
        <f t="shared" si="2055"/>
        <v>0.07756369082</v>
      </c>
      <c r="AL514" s="126">
        <f t="shared" si="2055"/>
        <v>0.08968309684</v>
      </c>
      <c r="AM514" s="126">
        <f t="shared" si="2055"/>
        <v>0.1036961724</v>
      </c>
      <c r="AN514" s="126">
        <f t="shared" si="2055"/>
        <v>0.03151572088</v>
      </c>
      <c r="AO514" s="126">
        <f t="shared" si="2055"/>
        <v>0.03644008449</v>
      </c>
      <c r="AP514" s="126">
        <f t="shared" si="2055"/>
        <v>0.04213388497</v>
      </c>
      <c r="AQ514" s="126">
        <f t="shared" si="2055"/>
        <v>0.04871734758</v>
      </c>
      <c r="AR514" s="126">
        <f t="shared" si="2055"/>
        <v>0.1650963827</v>
      </c>
      <c r="AS514" s="126">
        <f t="shared" si="2055"/>
        <v>0.06708205164</v>
      </c>
      <c r="AT514" s="126">
        <f t="shared" si="2055"/>
        <v>0.07756369082</v>
      </c>
      <c r="AU514" s="126">
        <f t="shared" si="2055"/>
        <v>0.02725681557</v>
      </c>
      <c r="AV514" s="126">
        <f t="shared" si="2055"/>
        <v>0.03151572088</v>
      </c>
      <c r="AW514" s="126">
        <f t="shared" si="2055"/>
        <v>0.03644008449</v>
      </c>
      <c r="AX514" s="126">
        <f t="shared" si="2055"/>
        <v>0.01107500407</v>
      </c>
      <c r="AY514" s="126">
        <f t="shared" si="2055"/>
        <v>0.01280548478</v>
      </c>
      <c r="AZ514" s="126">
        <f t="shared" si="2055"/>
        <v>0.01480635487</v>
      </c>
      <c r="BA514" s="126">
        <f t="shared" si="2055"/>
        <v>0.01711986297</v>
      </c>
      <c r="BB514" s="126">
        <f t="shared" si="2055"/>
        <v>0.1908928613</v>
      </c>
      <c r="BC514" s="126">
        <f t="shared" si="2055"/>
        <v>0.07756369082</v>
      </c>
      <c r="BD514" s="126">
        <f t="shared" si="2055"/>
        <v>0.08968309684</v>
      </c>
      <c r="BE514" s="126">
        <f t="shared" si="2055"/>
        <v>0.03151572088</v>
      </c>
      <c r="BF514" s="126">
        <f t="shared" si="2055"/>
        <v>0.03644008449</v>
      </c>
      <c r="BG514" s="126">
        <f t="shared" si="2055"/>
        <v>0.04213388497</v>
      </c>
      <c r="BH514" s="126">
        <f t="shared" si="2055"/>
        <v>0.01280548478</v>
      </c>
      <c r="BI514" s="126">
        <f t="shared" si="2055"/>
        <v>0.01480635487</v>
      </c>
      <c r="BJ514" s="126">
        <f t="shared" si="2055"/>
        <v>0.01711986297</v>
      </c>
      <c r="BK514" s="126">
        <f t="shared" si="2055"/>
        <v>0.01979485906</v>
      </c>
      <c r="BL514" s="126">
        <f t="shared" si="2055"/>
        <v>0.2207200661</v>
      </c>
      <c r="BM514" s="126">
        <f t="shared" si="2055"/>
        <v>0.08968309684</v>
      </c>
      <c r="BN514" s="126">
        <f t="shared" si="2055"/>
        <v>0.1036961724</v>
      </c>
      <c r="BO514" s="126">
        <f t="shared" si="2055"/>
        <v>0.03644008449</v>
      </c>
      <c r="BP514" s="126">
        <f t="shared" si="2055"/>
        <v>0.04213388497</v>
      </c>
      <c r="BQ514" s="126">
        <f t="shared" si="2055"/>
        <v>0.04871734758</v>
      </c>
      <c r="BR514" s="126">
        <f t="shared" si="2055"/>
        <v>0.01480635487</v>
      </c>
      <c r="BS514" s="126">
        <f t="shared" si="2055"/>
        <v>0.01711986297</v>
      </c>
      <c r="BT514" s="126">
        <f t="shared" si="2055"/>
        <v>0.01979485906</v>
      </c>
      <c r="BU514" s="126">
        <f t="shared" si="2055"/>
        <v>0.02288782604</v>
      </c>
      <c r="BV514" s="126">
        <f t="shared" si="2055"/>
        <v>0.06708205164</v>
      </c>
      <c r="BW514" s="126">
        <f t="shared" si="2055"/>
        <v>0.02725681557</v>
      </c>
      <c r="BX514" s="126">
        <f t="shared" si="2055"/>
        <v>0.03151572088</v>
      </c>
      <c r="BY514" s="126">
        <f t="shared" si="2055"/>
        <v>0.01107500407</v>
      </c>
      <c r="BZ514" s="126">
        <f t="shared" si="2055"/>
        <v>0.01280548478</v>
      </c>
      <c r="CA514" s="126">
        <f t="shared" si="2055"/>
        <v>0.01480635487</v>
      </c>
      <c r="CB514" s="126">
        <f t="shared" si="2055"/>
        <v>0.004500001653</v>
      </c>
      <c r="CC514" s="126">
        <f t="shared" si="2055"/>
        <v>0.005203131513</v>
      </c>
      <c r="CD514" s="126">
        <f t="shared" si="2055"/>
        <v>0.006016126134</v>
      </c>
      <c r="CE514" s="126">
        <f t="shared" si="2055"/>
        <v>0.006956151995</v>
      </c>
      <c r="CF514" s="126">
        <f t="shared" si="2055"/>
        <v>0.07756369082</v>
      </c>
      <c r="CG514" s="126">
        <f t="shared" si="2055"/>
        <v>0.03151572088</v>
      </c>
      <c r="CH514" s="126">
        <f t="shared" si="2055"/>
        <v>0.03644008449</v>
      </c>
      <c r="CI514" s="126">
        <f t="shared" si="2055"/>
        <v>0.01280548478</v>
      </c>
      <c r="CJ514" s="126">
        <f t="shared" si="2055"/>
        <v>0.01480635487</v>
      </c>
      <c r="CK514" s="126">
        <f t="shared" si="2055"/>
        <v>0.01711986297</v>
      </c>
      <c r="CL514" s="126">
        <f t="shared" si="2055"/>
        <v>0.005203131513</v>
      </c>
      <c r="CM514" s="126">
        <f t="shared" si="2055"/>
        <v>0.006016126134</v>
      </c>
      <c r="CN514" s="126">
        <f t="shared" si="2055"/>
        <v>0.006956151995</v>
      </c>
      <c r="CO514" s="126">
        <f t="shared" si="2055"/>
        <v>0.008043057859</v>
      </c>
      <c r="CP514" s="126">
        <f t="shared" si="2055"/>
        <v>0.08968309684</v>
      </c>
      <c r="CQ514" s="126">
        <f t="shared" si="2055"/>
        <v>0.03644008449</v>
      </c>
      <c r="CR514" s="126">
        <f t="shared" si="2055"/>
        <v>0.04213388497</v>
      </c>
      <c r="CS514" s="126">
        <f t="shared" si="2055"/>
        <v>0.01480635487</v>
      </c>
      <c r="CT514" s="126">
        <f t="shared" si="2055"/>
        <v>0.01711986297</v>
      </c>
      <c r="CU514" s="126">
        <f t="shared" si="2055"/>
        <v>0.01979485906</v>
      </c>
      <c r="CV514" s="126">
        <f t="shared" si="2055"/>
        <v>0.006016126134</v>
      </c>
      <c r="CW514" s="126">
        <f t="shared" si="2055"/>
        <v>0.006956151995</v>
      </c>
      <c r="CX514" s="126">
        <f t="shared" si="2055"/>
        <v>0.008043057859</v>
      </c>
      <c r="CY514" s="126">
        <f t="shared" si="2055"/>
        <v>0.009299793875</v>
      </c>
      <c r="CZ514" s="126">
        <f t="shared" si="2055"/>
        <v>0.1036961724</v>
      </c>
      <c r="DA514" s="126">
        <f t="shared" si="2055"/>
        <v>0.04213388497</v>
      </c>
      <c r="DB514" s="126">
        <f t="shared" si="2055"/>
        <v>0.04871734758</v>
      </c>
      <c r="DC514" s="126">
        <f t="shared" si="2055"/>
        <v>0.01711986297</v>
      </c>
      <c r="DD514" s="126">
        <f t="shared" si="2055"/>
        <v>0.01979485906</v>
      </c>
      <c r="DE514" s="126">
        <f t="shared" si="2055"/>
        <v>0.02288782604</v>
      </c>
      <c r="DF514" s="126">
        <f t="shared" si="2055"/>
        <v>0.006956151995</v>
      </c>
      <c r="DG514" s="126">
        <f t="shared" si="2055"/>
        <v>0.008043057859</v>
      </c>
      <c r="DH514" s="126">
        <f t="shared" si="2055"/>
        <v>0.009299793875</v>
      </c>
      <c r="DI514" s="126">
        <f t="shared" si="2055"/>
        <v>0.01075289618</v>
      </c>
      <c r="DJ514" s="126">
        <f t="shared" ref="DJ514:DS514" si="2056">$A514*OFFSET($D514,0,DJ$3)</f>
        <v>0.444741533</v>
      </c>
      <c r="DK514" s="126">
        <f t="shared" si="2056"/>
        <v>0.1807076206</v>
      </c>
      <c r="DL514" s="126">
        <f t="shared" si="2056"/>
        <v>0.2089433712</v>
      </c>
      <c r="DM514" s="126">
        <f t="shared" si="2056"/>
        <v>0.07342521831</v>
      </c>
      <c r="DN514" s="126">
        <f t="shared" si="2056"/>
        <v>0.08489798377</v>
      </c>
      <c r="DO514" s="126">
        <f t="shared" si="2056"/>
        <v>0.09816338056</v>
      </c>
      <c r="DP514" s="126">
        <f t="shared" si="2056"/>
        <v>0.02983417448</v>
      </c>
      <c r="DQ514" s="126">
        <f t="shared" si="2056"/>
        <v>0.03449579476</v>
      </c>
      <c r="DR514" s="126">
        <f t="shared" si="2056"/>
        <v>0.03988579797</v>
      </c>
      <c r="DS514" s="126">
        <f t="shared" si="2056"/>
        <v>0.0461179947</v>
      </c>
      <c r="DT514" s="126"/>
      <c r="DU514" s="126"/>
      <c r="DV514" s="126"/>
      <c r="DW514" s="126"/>
      <c r="DX514" s="126"/>
      <c r="DY514" s="126"/>
      <c r="DZ514" s="126"/>
      <c r="EA514" s="126"/>
      <c r="EB514" s="126"/>
      <c r="EC514" s="126"/>
      <c r="ED514" s="126"/>
      <c r="EE514" s="126"/>
      <c r="EF514" s="125">
        <f t="shared" ref="EF514:EO514" si="2057">D514*EF$3</f>
        <v>-0.002271078519</v>
      </c>
      <c r="EG514" s="125">
        <f t="shared" si="2057"/>
        <v>0.1799877175</v>
      </c>
      <c r="EH514" s="125">
        <f t="shared" si="2057"/>
        <v>0.2700434528</v>
      </c>
      <c r="EI514" s="125">
        <f t="shared" si="2057"/>
        <v>-0.0589076481</v>
      </c>
      <c r="EJ514" s="125">
        <f t="shared" si="2057"/>
        <v>0.1020768659</v>
      </c>
      <c r="EK514" s="125">
        <f t="shared" si="2057"/>
        <v>-0.04950542213</v>
      </c>
      <c r="EL514" s="125">
        <f t="shared" si="2057"/>
        <v>0.02288815795</v>
      </c>
      <c r="EM514" s="125">
        <f t="shared" si="2057"/>
        <v>-0.02358379297</v>
      </c>
      <c r="EN514" s="125">
        <f t="shared" si="2057"/>
        <v>-0.03045187099</v>
      </c>
      <c r="EO514" s="125">
        <f t="shared" si="2057"/>
        <v>0.03591810683</v>
      </c>
      <c r="EP514" s="127">
        <f t="shared" si="17"/>
        <v>0.4461944883</v>
      </c>
      <c r="EQ514" s="127">
        <v>-0.01993983432938118</v>
      </c>
      <c r="ER514" s="127">
        <f t="shared" si="18"/>
        <v>0.444741533</v>
      </c>
      <c r="ES514" s="127">
        <f t="shared" si="19"/>
        <v>0.00000211107914</v>
      </c>
      <c r="ET514" s="127">
        <f t="shared" si="20"/>
        <v>0.0001299467209</v>
      </c>
    </row>
    <row r="515">
      <c r="A515" s="123">
        <f>'Yield Tabulations'!Z516</f>
        <v>0.3107274969</v>
      </c>
      <c r="B515" s="124">
        <f>'Yield Tabulations'!V516</f>
        <v>0.2834008097</v>
      </c>
      <c r="C515" s="124">
        <f>'Yield Tabulations'!W516</f>
        <v>0.3533123028</v>
      </c>
      <c r="D515" s="125">
        <f t="shared" si="11"/>
        <v>1</v>
      </c>
      <c r="E515" s="125">
        <f t="shared" ref="E515:M515" si="2058">POWER($B515,E$1)*POWER($C515,E$2)</f>
        <v>0.3533123028</v>
      </c>
      <c r="F515" s="125">
        <f t="shared" si="2058"/>
        <v>0.2834008097</v>
      </c>
      <c r="G515" s="125">
        <f t="shared" si="2058"/>
        <v>0.1248295833</v>
      </c>
      <c r="H515" s="125">
        <f t="shared" si="2058"/>
        <v>0.1001289927</v>
      </c>
      <c r="I515" s="125">
        <f t="shared" si="2058"/>
        <v>0.08031601895</v>
      </c>
      <c r="J515" s="125">
        <f t="shared" si="2058"/>
        <v>0.04410382755</v>
      </c>
      <c r="K515" s="125">
        <f t="shared" si="2058"/>
        <v>0.03537680499</v>
      </c>
      <c r="L515" s="125">
        <f t="shared" si="2058"/>
        <v>0.02837663761</v>
      </c>
      <c r="M515" s="125">
        <f t="shared" si="2058"/>
        <v>0.0227616248</v>
      </c>
      <c r="N515" s="126">
        <f t="shared" ref="N515:DI515" si="2059">OFFSET($D515,0,N$2)*OFFSET($D515,0,N$3)</f>
        <v>1</v>
      </c>
      <c r="O515" s="126">
        <f t="shared" si="2059"/>
        <v>0.3533123028</v>
      </c>
      <c r="P515" s="126">
        <f t="shared" si="2059"/>
        <v>0.2834008097</v>
      </c>
      <c r="Q515" s="126">
        <f t="shared" si="2059"/>
        <v>0.1248295833</v>
      </c>
      <c r="R515" s="126">
        <f t="shared" si="2059"/>
        <v>0.1001289927</v>
      </c>
      <c r="S515" s="126">
        <f t="shared" si="2059"/>
        <v>0.08031601895</v>
      </c>
      <c r="T515" s="126">
        <f t="shared" si="2059"/>
        <v>0.04410382755</v>
      </c>
      <c r="U515" s="126">
        <f t="shared" si="2059"/>
        <v>0.03537680499</v>
      </c>
      <c r="V515" s="126">
        <f t="shared" si="2059"/>
        <v>0.02837663761</v>
      </c>
      <c r="W515" s="126">
        <f t="shared" si="2059"/>
        <v>0.0227616248</v>
      </c>
      <c r="X515" s="126">
        <f t="shared" si="2059"/>
        <v>0.3533123028</v>
      </c>
      <c r="Y515" s="126">
        <f t="shared" si="2059"/>
        <v>0.1248295833</v>
      </c>
      <c r="Z515" s="126">
        <f t="shared" si="2059"/>
        <v>0.1001289927</v>
      </c>
      <c r="AA515" s="126">
        <f t="shared" si="2059"/>
        <v>0.04410382755</v>
      </c>
      <c r="AB515" s="126">
        <f t="shared" si="2059"/>
        <v>0.03537680499</v>
      </c>
      <c r="AC515" s="126">
        <f t="shared" si="2059"/>
        <v>0.02837663761</v>
      </c>
      <c r="AD515" s="126">
        <f t="shared" si="2059"/>
        <v>0.01558242488</v>
      </c>
      <c r="AE515" s="126">
        <f t="shared" si="2059"/>
        <v>0.01249906044</v>
      </c>
      <c r="AF515" s="126">
        <f t="shared" si="2059"/>
        <v>0.01002581518</v>
      </c>
      <c r="AG515" s="126">
        <f t="shared" si="2059"/>
        <v>0.008041962076</v>
      </c>
      <c r="AH515" s="126">
        <f t="shared" si="2059"/>
        <v>0.2834008097</v>
      </c>
      <c r="AI515" s="126">
        <f t="shared" si="2059"/>
        <v>0.1001289927</v>
      </c>
      <c r="AJ515" s="126">
        <f t="shared" si="2059"/>
        <v>0.08031601895</v>
      </c>
      <c r="AK515" s="126">
        <f t="shared" si="2059"/>
        <v>0.03537680499</v>
      </c>
      <c r="AL515" s="126">
        <f t="shared" si="2059"/>
        <v>0.02837663761</v>
      </c>
      <c r="AM515" s="126">
        <f t="shared" si="2059"/>
        <v>0.0227616248</v>
      </c>
      <c r="AN515" s="126">
        <f t="shared" si="2059"/>
        <v>0.01249906044</v>
      </c>
      <c r="AO515" s="126">
        <f t="shared" si="2059"/>
        <v>0.01002581518</v>
      </c>
      <c r="AP515" s="126">
        <f t="shared" si="2059"/>
        <v>0.008041962076</v>
      </c>
      <c r="AQ515" s="126">
        <f t="shared" si="2059"/>
        <v>0.0064506629</v>
      </c>
      <c r="AR515" s="126">
        <f t="shared" si="2059"/>
        <v>0.1248295833</v>
      </c>
      <c r="AS515" s="126">
        <f t="shared" si="2059"/>
        <v>0.04410382755</v>
      </c>
      <c r="AT515" s="126">
        <f t="shared" si="2059"/>
        <v>0.03537680499</v>
      </c>
      <c r="AU515" s="126">
        <f t="shared" si="2059"/>
        <v>0.01558242488</v>
      </c>
      <c r="AV515" s="126">
        <f t="shared" si="2059"/>
        <v>0.01249906044</v>
      </c>
      <c r="AW515" s="126">
        <f t="shared" si="2059"/>
        <v>0.01002581518</v>
      </c>
      <c r="AX515" s="126">
        <f t="shared" si="2059"/>
        <v>0.005505462417</v>
      </c>
      <c r="AY515" s="126">
        <f t="shared" si="2059"/>
        <v>0.004416071827</v>
      </c>
      <c r="AZ515" s="126">
        <f t="shared" si="2059"/>
        <v>0.003542243849</v>
      </c>
      <c r="BA515" s="126">
        <f t="shared" si="2059"/>
        <v>0.00284132414</v>
      </c>
      <c r="BB515" s="126">
        <f t="shared" si="2059"/>
        <v>0.1001289927</v>
      </c>
      <c r="BC515" s="126">
        <f t="shared" si="2059"/>
        <v>0.03537680499</v>
      </c>
      <c r="BD515" s="126">
        <f t="shared" si="2059"/>
        <v>0.02837663761</v>
      </c>
      <c r="BE515" s="126">
        <f t="shared" si="2059"/>
        <v>0.01249906044</v>
      </c>
      <c r="BF515" s="126">
        <f t="shared" si="2059"/>
        <v>0.01002581518</v>
      </c>
      <c r="BG515" s="126">
        <f t="shared" si="2059"/>
        <v>0.008041962076</v>
      </c>
      <c r="BH515" s="126">
        <f t="shared" si="2059"/>
        <v>0.004416071827</v>
      </c>
      <c r="BI515" s="126">
        <f t="shared" si="2059"/>
        <v>0.003542243849</v>
      </c>
      <c r="BJ515" s="126">
        <f t="shared" si="2059"/>
        <v>0.00284132414</v>
      </c>
      <c r="BK515" s="126">
        <f t="shared" si="2059"/>
        <v>0.002279098564</v>
      </c>
      <c r="BL515" s="126">
        <f t="shared" si="2059"/>
        <v>0.08031601895</v>
      </c>
      <c r="BM515" s="126">
        <f t="shared" si="2059"/>
        <v>0.02837663761</v>
      </c>
      <c r="BN515" s="126">
        <f t="shared" si="2059"/>
        <v>0.0227616248</v>
      </c>
      <c r="BO515" s="126">
        <f t="shared" si="2059"/>
        <v>0.01002581518</v>
      </c>
      <c r="BP515" s="126">
        <f t="shared" si="2059"/>
        <v>0.008041962076</v>
      </c>
      <c r="BQ515" s="126">
        <f t="shared" si="2059"/>
        <v>0.0064506629</v>
      </c>
      <c r="BR515" s="126">
        <f t="shared" si="2059"/>
        <v>0.003542243849</v>
      </c>
      <c r="BS515" s="126">
        <f t="shared" si="2059"/>
        <v>0.00284132414</v>
      </c>
      <c r="BT515" s="126">
        <f t="shared" si="2059"/>
        <v>0.002279098564</v>
      </c>
      <c r="BU515" s="126">
        <f t="shared" si="2059"/>
        <v>0.001828123089</v>
      </c>
      <c r="BV515" s="126">
        <f t="shared" si="2059"/>
        <v>0.04410382755</v>
      </c>
      <c r="BW515" s="126">
        <f t="shared" si="2059"/>
        <v>0.01558242488</v>
      </c>
      <c r="BX515" s="126">
        <f t="shared" si="2059"/>
        <v>0.01249906044</v>
      </c>
      <c r="BY515" s="126">
        <f t="shared" si="2059"/>
        <v>0.005505462417</v>
      </c>
      <c r="BZ515" s="126">
        <f t="shared" si="2059"/>
        <v>0.004416071827</v>
      </c>
      <c r="CA515" s="126">
        <f t="shared" si="2059"/>
        <v>0.003542243849</v>
      </c>
      <c r="CB515" s="126">
        <f t="shared" si="2059"/>
        <v>0.001945147605</v>
      </c>
      <c r="CC515" s="126">
        <f t="shared" si="2059"/>
        <v>0.001560252507</v>
      </c>
      <c r="CD515" s="126">
        <f t="shared" si="2059"/>
        <v>0.001251518332</v>
      </c>
      <c r="CE515" s="126">
        <f t="shared" si="2059"/>
        <v>0.001003874775</v>
      </c>
      <c r="CF515" s="126">
        <f t="shared" si="2059"/>
        <v>0.03537680499</v>
      </c>
      <c r="CG515" s="126">
        <f t="shared" si="2059"/>
        <v>0.01249906044</v>
      </c>
      <c r="CH515" s="126">
        <f t="shared" si="2059"/>
        <v>0.01002581518</v>
      </c>
      <c r="CI515" s="126">
        <f t="shared" si="2059"/>
        <v>0.004416071827</v>
      </c>
      <c r="CJ515" s="126">
        <f t="shared" si="2059"/>
        <v>0.003542243849</v>
      </c>
      <c r="CK515" s="126">
        <f t="shared" si="2059"/>
        <v>0.00284132414</v>
      </c>
      <c r="CL515" s="126">
        <f t="shared" si="2059"/>
        <v>0.001560252507</v>
      </c>
      <c r="CM515" s="126">
        <f t="shared" si="2059"/>
        <v>0.001251518332</v>
      </c>
      <c r="CN515" s="126">
        <f t="shared" si="2059"/>
        <v>0.001003874775</v>
      </c>
      <c r="CO515" s="126">
        <f t="shared" si="2059"/>
        <v>0.000805233562</v>
      </c>
      <c r="CP515" s="126">
        <f t="shared" si="2059"/>
        <v>0.02837663761</v>
      </c>
      <c r="CQ515" s="126">
        <f t="shared" si="2059"/>
        <v>0.01002581518</v>
      </c>
      <c r="CR515" s="126">
        <f t="shared" si="2059"/>
        <v>0.008041962076</v>
      </c>
      <c r="CS515" s="126">
        <f t="shared" si="2059"/>
        <v>0.003542243849</v>
      </c>
      <c r="CT515" s="126">
        <f t="shared" si="2059"/>
        <v>0.00284132414</v>
      </c>
      <c r="CU515" s="126">
        <f t="shared" si="2059"/>
        <v>0.002279098564</v>
      </c>
      <c r="CV515" s="126">
        <f t="shared" si="2059"/>
        <v>0.001251518332</v>
      </c>
      <c r="CW515" s="126">
        <f t="shared" si="2059"/>
        <v>0.001003874775</v>
      </c>
      <c r="CX515" s="126">
        <f t="shared" si="2059"/>
        <v>0.000805233562</v>
      </c>
      <c r="CY515" s="126">
        <f t="shared" si="2059"/>
        <v>0.0006458983784</v>
      </c>
      <c r="CZ515" s="126">
        <f t="shared" si="2059"/>
        <v>0.0227616248</v>
      </c>
      <c r="DA515" s="126">
        <f t="shared" si="2059"/>
        <v>0.008041962076</v>
      </c>
      <c r="DB515" s="126">
        <f t="shared" si="2059"/>
        <v>0.0064506629</v>
      </c>
      <c r="DC515" s="126">
        <f t="shared" si="2059"/>
        <v>0.00284132414</v>
      </c>
      <c r="DD515" s="126">
        <f t="shared" si="2059"/>
        <v>0.002279098564</v>
      </c>
      <c r="DE515" s="126">
        <f t="shared" si="2059"/>
        <v>0.001828123089</v>
      </c>
      <c r="DF515" s="126">
        <f t="shared" si="2059"/>
        <v>0.001003874775</v>
      </c>
      <c r="DG515" s="126">
        <f t="shared" si="2059"/>
        <v>0.000805233562</v>
      </c>
      <c r="DH515" s="126">
        <f t="shared" si="2059"/>
        <v>0.0006458983784</v>
      </c>
      <c r="DI515" s="126">
        <f t="shared" si="2059"/>
        <v>0.0005180915637</v>
      </c>
      <c r="DJ515" s="126">
        <f t="shared" ref="DJ515:DS515" si="2060">$A515*OFFSET($D515,0,DJ$3)</f>
        <v>0.3107274969</v>
      </c>
      <c r="DK515" s="126">
        <f t="shared" si="2060"/>
        <v>0.1097838475</v>
      </c>
      <c r="DL515" s="126">
        <f t="shared" si="2060"/>
        <v>0.08806042423</v>
      </c>
      <c r="DM515" s="126">
        <f t="shared" si="2060"/>
        <v>0.03878798397</v>
      </c>
      <c r="DN515" s="126">
        <f t="shared" si="2060"/>
        <v>0.03111283127</v>
      </c>
      <c r="DO515" s="126">
        <f t="shared" si="2060"/>
        <v>0.02495639553</v>
      </c>
      <c r="DP515" s="126">
        <f t="shared" si="2060"/>
        <v>0.01370427194</v>
      </c>
      <c r="DQ515" s="126">
        <f t="shared" si="2060"/>
        <v>0.01099254606</v>
      </c>
      <c r="DR515" s="126">
        <f t="shared" si="2060"/>
        <v>0.008817401575</v>
      </c>
      <c r="DS515" s="126">
        <f t="shared" si="2060"/>
        <v>0.007072662701</v>
      </c>
      <c r="DT515" s="126"/>
      <c r="DU515" s="126"/>
      <c r="DV515" s="126"/>
      <c r="DW515" s="126"/>
      <c r="DX515" s="126"/>
      <c r="DY515" s="126"/>
      <c r="DZ515" s="126"/>
      <c r="EA515" s="126"/>
      <c r="EB515" s="126"/>
      <c r="EC515" s="126"/>
      <c r="ED515" s="126"/>
      <c r="EE515" s="126"/>
      <c r="EF515" s="125">
        <f t="shared" ref="EF515:EO515" si="2061">D515*EF$3</f>
        <v>-0.002271078519</v>
      </c>
      <c r="EG515" s="125">
        <f t="shared" si="2061"/>
        <v>0.15650667</v>
      </c>
      <c r="EH515" s="125">
        <f t="shared" si="2061"/>
        <v>0.1628972791</v>
      </c>
      <c r="EI515" s="125">
        <f t="shared" si="2061"/>
        <v>-0.04454014709</v>
      </c>
      <c r="EJ515" s="125">
        <f t="shared" si="2061"/>
        <v>0.05354235718</v>
      </c>
      <c r="EK515" s="125">
        <f t="shared" si="2061"/>
        <v>-0.01801412301</v>
      </c>
      <c r="EL515" s="125">
        <f t="shared" si="2061"/>
        <v>0.01504806944</v>
      </c>
      <c r="EM515" s="125">
        <f t="shared" si="2061"/>
        <v>-0.01075656968</v>
      </c>
      <c r="EN515" s="125">
        <f t="shared" si="2061"/>
        <v>-0.009635279536</v>
      </c>
      <c r="EO515" s="125">
        <f t="shared" si="2061"/>
        <v>0.007884133543</v>
      </c>
      <c r="EP515" s="127">
        <f t="shared" si="17"/>
        <v>0.3106613114</v>
      </c>
      <c r="EQ515" s="127">
        <v>-0.01993983432938118</v>
      </c>
      <c r="ER515" s="127">
        <f t="shared" si="18"/>
        <v>0.3107274969</v>
      </c>
      <c r="ES515" s="127">
        <f t="shared" si="19"/>
        <v>0.000000004380518162</v>
      </c>
      <c r="ET515" s="127">
        <f t="shared" si="20"/>
        <v>0.01503434467</v>
      </c>
    </row>
    <row r="516">
      <c r="A516" s="123">
        <f>'Yield Tabulations'!Z517</f>
        <v>0.4012517385</v>
      </c>
      <c r="B516" s="124">
        <f>'Yield Tabulations'!V517</f>
        <v>0.4288964733</v>
      </c>
      <c r="C516" s="124">
        <f>'Yield Tabulations'!W517</f>
        <v>0.3577817531</v>
      </c>
      <c r="D516" s="125">
        <f t="shared" si="11"/>
        <v>1</v>
      </c>
      <c r="E516" s="125">
        <f t="shared" ref="E516:M516" si="2062">POWER($B516,E$1)*POWER($C516,E$2)</f>
        <v>0.3577817531</v>
      </c>
      <c r="F516" s="125">
        <f t="shared" si="2062"/>
        <v>0.4288964733</v>
      </c>
      <c r="G516" s="125">
        <f t="shared" si="2062"/>
        <v>0.1280077829</v>
      </c>
      <c r="H516" s="125">
        <f t="shared" si="2062"/>
        <v>0.1534513321</v>
      </c>
      <c r="I516" s="125">
        <f t="shared" si="2062"/>
        <v>0.1839521848</v>
      </c>
      <c r="J516" s="125">
        <f t="shared" si="2062"/>
        <v>0.04579884897</v>
      </c>
      <c r="K516" s="125">
        <f t="shared" si="2062"/>
        <v>0.05490208662</v>
      </c>
      <c r="L516" s="125">
        <f t="shared" si="2062"/>
        <v>0.06581473516</v>
      </c>
      <c r="M516" s="125">
        <f t="shared" si="2062"/>
        <v>0.0788964433</v>
      </c>
      <c r="N516" s="126">
        <f t="shared" ref="N516:DI516" si="2063">OFFSET($D516,0,N$2)*OFFSET($D516,0,N$3)</f>
        <v>1</v>
      </c>
      <c r="O516" s="126">
        <f t="shared" si="2063"/>
        <v>0.3577817531</v>
      </c>
      <c r="P516" s="126">
        <f t="shared" si="2063"/>
        <v>0.4288964733</v>
      </c>
      <c r="Q516" s="126">
        <f t="shared" si="2063"/>
        <v>0.1280077829</v>
      </c>
      <c r="R516" s="126">
        <f t="shared" si="2063"/>
        <v>0.1534513321</v>
      </c>
      <c r="S516" s="126">
        <f t="shared" si="2063"/>
        <v>0.1839521848</v>
      </c>
      <c r="T516" s="126">
        <f t="shared" si="2063"/>
        <v>0.04579884897</v>
      </c>
      <c r="U516" s="126">
        <f t="shared" si="2063"/>
        <v>0.05490208662</v>
      </c>
      <c r="V516" s="126">
        <f t="shared" si="2063"/>
        <v>0.06581473516</v>
      </c>
      <c r="W516" s="126">
        <f t="shared" si="2063"/>
        <v>0.0788964433</v>
      </c>
      <c r="X516" s="126">
        <f t="shared" si="2063"/>
        <v>0.3577817531</v>
      </c>
      <c r="Y516" s="126">
        <f t="shared" si="2063"/>
        <v>0.1280077829</v>
      </c>
      <c r="Z516" s="126">
        <f t="shared" si="2063"/>
        <v>0.1534513321</v>
      </c>
      <c r="AA516" s="126">
        <f t="shared" si="2063"/>
        <v>0.04579884897</v>
      </c>
      <c r="AB516" s="126">
        <f t="shared" si="2063"/>
        <v>0.05490208662</v>
      </c>
      <c r="AC516" s="126">
        <f t="shared" si="2063"/>
        <v>0.06581473516</v>
      </c>
      <c r="AD516" s="126">
        <f t="shared" si="2063"/>
        <v>0.01638599248</v>
      </c>
      <c r="AE516" s="126">
        <f t="shared" si="2063"/>
        <v>0.0196429648</v>
      </c>
      <c r="AF516" s="126">
        <f t="shared" si="2063"/>
        <v>0.02354731133</v>
      </c>
      <c r="AG516" s="126">
        <f t="shared" si="2063"/>
        <v>0.0282277078</v>
      </c>
      <c r="AH516" s="126">
        <f t="shared" si="2063"/>
        <v>0.4288964733</v>
      </c>
      <c r="AI516" s="126">
        <f t="shared" si="2063"/>
        <v>0.1534513321</v>
      </c>
      <c r="AJ516" s="126">
        <f t="shared" si="2063"/>
        <v>0.1839521848</v>
      </c>
      <c r="AK516" s="126">
        <f t="shared" si="2063"/>
        <v>0.05490208662</v>
      </c>
      <c r="AL516" s="126">
        <f t="shared" si="2063"/>
        <v>0.06581473516</v>
      </c>
      <c r="AM516" s="126">
        <f t="shared" si="2063"/>
        <v>0.0788964433</v>
      </c>
      <c r="AN516" s="126">
        <f t="shared" si="2063"/>
        <v>0.0196429648</v>
      </c>
      <c r="AO516" s="126">
        <f t="shared" si="2063"/>
        <v>0.02354731133</v>
      </c>
      <c r="AP516" s="126">
        <f t="shared" si="2063"/>
        <v>0.0282277078</v>
      </c>
      <c r="AQ516" s="126">
        <f t="shared" si="2063"/>
        <v>0.03383840629</v>
      </c>
      <c r="AR516" s="126">
        <f t="shared" si="2063"/>
        <v>0.1280077829</v>
      </c>
      <c r="AS516" s="126">
        <f t="shared" si="2063"/>
        <v>0.04579884897</v>
      </c>
      <c r="AT516" s="126">
        <f t="shared" si="2063"/>
        <v>0.05490208662</v>
      </c>
      <c r="AU516" s="126">
        <f t="shared" si="2063"/>
        <v>0.01638599248</v>
      </c>
      <c r="AV516" s="126">
        <f t="shared" si="2063"/>
        <v>0.0196429648</v>
      </c>
      <c r="AW516" s="126">
        <f t="shared" si="2063"/>
        <v>0.02354731133</v>
      </c>
      <c r="AX516" s="126">
        <f t="shared" si="2063"/>
        <v>0.005862609115</v>
      </c>
      <c r="AY516" s="126">
        <f t="shared" si="2063"/>
        <v>0.007027894384</v>
      </c>
      <c r="AZ516" s="126">
        <f t="shared" si="2063"/>
        <v>0.008424798329</v>
      </c>
      <c r="BA516" s="126">
        <f t="shared" si="2063"/>
        <v>0.01009935878</v>
      </c>
      <c r="BB516" s="126">
        <f t="shared" si="2063"/>
        <v>0.1534513321</v>
      </c>
      <c r="BC516" s="126">
        <f t="shared" si="2063"/>
        <v>0.05490208662</v>
      </c>
      <c r="BD516" s="126">
        <f t="shared" si="2063"/>
        <v>0.06581473516</v>
      </c>
      <c r="BE516" s="126">
        <f t="shared" si="2063"/>
        <v>0.0196429648</v>
      </c>
      <c r="BF516" s="126">
        <f t="shared" si="2063"/>
        <v>0.02354731133</v>
      </c>
      <c r="BG516" s="126">
        <f t="shared" si="2063"/>
        <v>0.0282277078</v>
      </c>
      <c r="BH516" s="126">
        <f t="shared" si="2063"/>
        <v>0.007027894384</v>
      </c>
      <c r="BI516" s="126">
        <f t="shared" si="2063"/>
        <v>0.008424798329</v>
      </c>
      <c r="BJ516" s="126">
        <f t="shared" si="2063"/>
        <v>0.01009935878</v>
      </c>
      <c r="BK516" s="126">
        <f t="shared" si="2063"/>
        <v>0.01210676432</v>
      </c>
      <c r="BL516" s="126">
        <f t="shared" si="2063"/>
        <v>0.1839521848</v>
      </c>
      <c r="BM516" s="126">
        <f t="shared" si="2063"/>
        <v>0.06581473516</v>
      </c>
      <c r="BN516" s="126">
        <f t="shared" si="2063"/>
        <v>0.0788964433</v>
      </c>
      <c r="BO516" s="126">
        <f t="shared" si="2063"/>
        <v>0.02354731133</v>
      </c>
      <c r="BP516" s="126">
        <f t="shared" si="2063"/>
        <v>0.0282277078</v>
      </c>
      <c r="BQ516" s="126">
        <f t="shared" si="2063"/>
        <v>0.03383840629</v>
      </c>
      <c r="BR516" s="126">
        <f t="shared" si="2063"/>
        <v>0.008424798329</v>
      </c>
      <c r="BS516" s="126">
        <f t="shared" si="2063"/>
        <v>0.01009935878</v>
      </c>
      <c r="BT516" s="126">
        <f t="shared" si="2063"/>
        <v>0.01210676432</v>
      </c>
      <c r="BU516" s="126">
        <f t="shared" si="2063"/>
        <v>0.01451317312</v>
      </c>
      <c r="BV516" s="126">
        <f t="shared" si="2063"/>
        <v>0.04579884897</v>
      </c>
      <c r="BW516" s="126">
        <f t="shared" si="2063"/>
        <v>0.01638599248</v>
      </c>
      <c r="BX516" s="126">
        <f t="shared" si="2063"/>
        <v>0.0196429648</v>
      </c>
      <c r="BY516" s="126">
        <f t="shared" si="2063"/>
        <v>0.005862609115</v>
      </c>
      <c r="BZ516" s="126">
        <f t="shared" si="2063"/>
        <v>0.007027894384</v>
      </c>
      <c r="CA516" s="126">
        <f t="shared" si="2063"/>
        <v>0.008424798329</v>
      </c>
      <c r="CB516" s="126">
        <f t="shared" si="2063"/>
        <v>0.002097534567</v>
      </c>
      <c r="CC516" s="126">
        <f t="shared" si="2063"/>
        <v>0.002514452374</v>
      </c>
      <c r="CD516" s="126">
        <f t="shared" si="2063"/>
        <v>0.003014239116</v>
      </c>
      <c r="CE516" s="126">
        <f t="shared" si="2063"/>
        <v>0.003613366291</v>
      </c>
      <c r="CF516" s="126">
        <f t="shared" si="2063"/>
        <v>0.05490208662</v>
      </c>
      <c r="CG516" s="126">
        <f t="shared" si="2063"/>
        <v>0.0196429648</v>
      </c>
      <c r="CH516" s="126">
        <f t="shared" si="2063"/>
        <v>0.02354731133</v>
      </c>
      <c r="CI516" s="126">
        <f t="shared" si="2063"/>
        <v>0.007027894384</v>
      </c>
      <c r="CJ516" s="126">
        <f t="shared" si="2063"/>
        <v>0.008424798329</v>
      </c>
      <c r="CK516" s="126">
        <f t="shared" si="2063"/>
        <v>0.01009935878</v>
      </c>
      <c r="CL516" s="126">
        <f t="shared" si="2063"/>
        <v>0.002514452374</v>
      </c>
      <c r="CM516" s="126">
        <f t="shared" si="2063"/>
        <v>0.003014239116</v>
      </c>
      <c r="CN516" s="126">
        <f t="shared" si="2063"/>
        <v>0.003613366291</v>
      </c>
      <c r="CO516" s="126">
        <f t="shared" si="2063"/>
        <v>0.004331579365</v>
      </c>
      <c r="CP516" s="126">
        <f t="shared" si="2063"/>
        <v>0.06581473516</v>
      </c>
      <c r="CQ516" s="126">
        <f t="shared" si="2063"/>
        <v>0.02354731133</v>
      </c>
      <c r="CR516" s="126">
        <f t="shared" si="2063"/>
        <v>0.0282277078</v>
      </c>
      <c r="CS516" s="126">
        <f t="shared" si="2063"/>
        <v>0.008424798329</v>
      </c>
      <c r="CT516" s="126">
        <f t="shared" si="2063"/>
        <v>0.01009935878</v>
      </c>
      <c r="CU516" s="126">
        <f t="shared" si="2063"/>
        <v>0.01210676432</v>
      </c>
      <c r="CV516" s="126">
        <f t="shared" si="2063"/>
        <v>0.003014239116</v>
      </c>
      <c r="CW516" s="126">
        <f t="shared" si="2063"/>
        <v>0.003613366291</v>
      </c>
      <c r="CX516" s="126">
        <f t="shared" si="2063"/>
        <v>0.004331579365</v>
      </c>
      <c r="CY516" s="126">
        <f t="shared" si="2063"/>
        <v>0.005192548521</v>
      </c>
      <c r="CZ516" s="126">
        <f t="shared" si="2063"/>
        <v>0.0788964433</v>
      </c>
      <c r="DA516" s="126">
        <f t="shared" si="2063"/>
        <v>0.0282277078</v>
      </c>
      <c r="DB516" s="126">
        <f t="shared" si="2063"/>
        <v>0.03383840629</v>
      </c>
      <c r="DC516" s="126">
        <f t="shared" si="2063"/>
        <v>0.01009935878</v>
      </c>
      <c r="DD516" s="126">
        <f t="shared" si="2063"/>
        <v>0.01210676432</v>
      </c>
      <c r="DE516" s="126">
        <f t="shared" si="2063"/>
        <v>0.01451317312</v>
      </c>
      <c r="DF516" s="126">
        <f t="shared" si="2063"/>
        <v>0.003613366291</v>
      </c>
      <c r="DG516" s="126">
        <f t="shared" si="2063"/>
        <v>0.004331579365</v>
      </c>
      <c r="DH516" s="126">
        <f t="shared" si="2063"/>
        <v>0.005192548521</v>
      </c>
      <c r="DI516" s="126">
        <f t="shared" si="2063"/>
        <v>0.006224648766</v>
      </c>
      <c r="DJ516" s="126">
        <f t="shared" ref="DJ516:DS516" si="2064">$A516*OFFSET($D516,0,DJ$3)</f>
        <v>0.4012517385</v>
      </c>
      <c r="DK516" s="126">
        <f t="shared" si="2064"/>
        <v>0.1435605505</v>
      </c>
      <c r="DL516" s="126">
        <f t="shared" si="2064"/>
        <v>0.1720954555</v>
      </c>
      <c r="DM516" s="126">
        <f t="shared" si="2064"/>
        <v>0.05136334542</v>
      </c>
      <c r="DN516" s="126">
        <f t="shared" si="2064"/>
        <v>0.06157261379</v>
      </c>
      <c r="DO516" s="126">
        <f t="shared" si="2064"/>
        <v>0.07381113395</v>
      </c>
      <c r="DP516" s="126">
        <f t="shared" si="2064"/>
        <v>0.01837686777</v>
      </c>
      <c r="DQ516" s="126">
        <f t="shared" si="2064"/>
        <v>0.02202955771</v>
      </c>
      <c r="DR516" s="126">
        <f t="shared" si="2064"/>
        <v>0.0264082769</v>
      </c>
      <c r="DS516" s="126">
        <f t="shared" si="2064"/>
        <v>0.03165733504</v>
      </c>
      <c r="DT516" s="126"/>
      <c r="DU516" s="126"/>
      <c r="DV516" s="126"/>
      <c r="DW516" s="126"/>
      <c r="DX516" s="126"/>
      <c r="DY516" s="126"/>
      <c r="DZ516" s="126"/>
      <c r="EA516" s="126"/>
      <c r="EB516" s="126"/>
      <c r="EC516" s="126"/>
      <c r="ED516" s="126"/>
      <c r="EE516" s="126"/>
      <c r="EF516" s="125">
        <f t="shared" ref="EF516:EO516" si="2065">D516*EF$3</f>
        <v>-0.002271078519</v>
      </c>
      <c r="EG516" s="125">
        <f t="shared" si="2065"/>
        <v>0.1584865014</v>
      </c>
      <c r="EH516" s="125">
        <f t="shared" si="2065"/>
        <v>0.2465274132</v>
      </c>
      <c r="EI516" s="125">
        <f t="shared" si="2065"/>
        <v>-0.04567415292</v>
      </c>
      <c r="EJ516" s="125">
        <f t="shared" si="2065"/>
        <v>0.08205561458</v>
      </c>
      <c r="EK516" s="125">
        <f t="shared" si="2065"/>
        <v>-0.04125873429</v>
      </c>
      <c r="EL516" s="125">
        <f t="shared" si="2065"/>
        <v>0.01562640473</v>
      </c>
      <c r="EM516" s="125">
        <f t="shared" si="2065"/>
        <v>-0.01669337071</v>
      </c>
      <c r="EN516" s="125">
        <f t="shared" si="2065"/>
        <v>-0.02234737532</v>
      </c>
      <c r="EO516" s="125">
        <f t="shared" si="2065"/>
        <v>0.02732801812</v>
      </c>
      <c r="EP516" s="127">
        <f t="shared" si="17"/>
        <v>0.4017792402</v>
      </c>
      <c r="EQ516" s="127">
        <v>-0.01993983432938118</v>
      </c>
      <c r="ER516" s="127">
        <f t="shared" si="18"/>
        <v>0.4012517385</v>
      </c>
      <c r="ES516" s="127">
        <f t="shared" si="19"/>
        <v>0.0000002782580625</v>
      </c>
      <c r="ET516" s="127">
        <f t="shared" si="20"/>
        <v>0.001029792288</v>
      </c>
    </row>
    <row r="517">
      <c r="A517" s="123">
        <f>'Yield Tabulations'!Z518</f>
        <v>0.4737827715</v>
      </c>
      <c r="B517" s="124">
        <f>'Yield Tabulations'!V518</f>
        <v>0.4695121951</v>
      </c>
      <c r="C517" s="124">
        <f>'Yield Tabulations'!W518</f>
        <v>0.4805825243</v>
      </c>
      <c r="D517" s="125">
        <f t="shared" si="11"/>
        <v>1</v>
      </c>
      <c r="E517" s="125">
        <f t="shared" ref="E517:M517" si="2066">POWER($B517,E$1)*POWER($C517,E$2)</f>
        <v>0.4805825243</v>
      </c>
      <c r="F517" s="125">
        <f t="shared" si="2066"/>
        <v>0.4695121951</v>
      </c>
      <c r="G517" s="125">
        <f t="shared" si="2066"/>
        <v>0.2309595626</v>
      </c>
      <c r="H517" s="125">
        <f t="shared" si="2066"/>
        <v>0.2256393559</v>
      </c>
      <c r="I517" s="125">
        <f t="shared" si="2066"/>
        <v>0.2204417014</v>
      </c>
      <c r="J517" s="125">
        <f t="shared" si="2066"/>
        <v>0.1109951296</v>
      </c>
      <c r="K517" s="125">
        <f t="shared" si="2066"/>
        <v>0.1084383312</v>
      </c>
      <c r="L517" s="125">
        <f t="shared" si="2066"/>
        <v>0.1059404293</v>
      </c>
      <c r="M517" s="125">
        <f t="shared" si="2066"/>
        <v>0.1035000671</v>
      </c>
      <c r="N517" s="126">
        <f t="shared" ref="N517:DI517" si="2067">OFFSET($D517,0,N$2)*OFFSET($D517,0,N$3)</f>
        <v>1</v>
      </c>
      <c r="O517" s="126">
        <f t="shared" si="2067"/>
        <v>0.4805825243</v>
      </c>
      <c r="P517" s="126">
        <f t="shared" si="2067"/>
        <v>0.4695121951</v>
      </c>
      <c r="Q517" s="126">
        <f t="shared" si="2067"/>
        <v>0.2309595626</v>
      </c>
      <c r="R517" s="126">
        <f t="shared" si="2067"/>
        <v>0.2256393559</v>
      </c>
      <c r="S517" s="126">
        <f t="shared" si="2067"/>
        <v>0.2204417014</v>
      </c>
      <c r="T517" s="126">
        <f t="shared" si="2067"/>
        <v>0.1109951296</v>
      </c>
      <c r="U517" s="126">
        <f t="shared" si="2067"/>
        <v>0.1084383312</v>
      </c>
      <c r="V517" s="126">
        <f t="shared" si="2067"/>
        <v>0.1059404293</v>
      </c>
      <c r="W517" s="126">
        <f t="shared" si="2067"/>
        <v>0.1035000671</v>
      </c>
      <c r="X517" s="126">
        <f t="shared" si="2067"/>
        <v>0.4805825243</v>
      </c>
      <c r="Y517" s="126">
        <f t="shared" si="2067"/>
        <v>0.2309595626</v>
      </c>
      <c r="Z517" s="126">
        <f t="shared" si="2067"/>
        <v>0.2256393559</v>
      </c>
      <c r="AA517" s="126">
        <f t="shared" si="2067"/>
        <v>0.1109951296</v>
      </c>
      <c r="AB517" s="126">
        <f t="shared" si="2067"/>
        <v>0.1084383312</v>
      </c>
      <c r="AC517" s="126">
        <f t="shared" si="2067"/>
        <v>0.1059404293</v>
      </c>
      <c r="AD517" s="126">
        <f t="shared" si="2067"/>
        <v>0.05334231957</v>
      </c>
      <c r="AE517" s="126">
        <f t="shared" si="2067"/>
        <v>0.05211356695</v>
      </c>
      <c r="AF517" s="126">
        <f t="shared" si="2067"/>
        <v>0.05091311893</v>
      </c>
      <c r="AG517" s="126">
        <f t="shared" si="2067"/>
        <v>0.04974032351</v>
      </c>
      <c r="AH517" s="126">
        <f t="shared" si="2067"/>
        <v>0.4695121951</v>
      </c>
      <c r="AI517" s="126">
        <f t="shared" si="2067"/>
        <v>0.2256393559</v>
      </c>
      <c r="AJ517" s="126">
        <f t="shared" si="2067"/>
        <v>0.2204417014</v>
      </c>
      <c r="AK517" s="126">
        <f t="shared" si="2067"/>
        <v>0.1084383312</v>
      </c>
      <c r="AL517" s="126">
        <f t="shared" si="2067"/>
        <v>0.1059404293</v>
      </c>
      <c r="AM517" s="126">
        <f t="shared" si="2067"/>
        <v>0.1035000671</v>
      </c>
      <c r="AN517" s="126">
        <f t="shared" si="2067"/>
        <v>0.05211356695</v>
      </c>
      <c r="AO517" s="126">
        <f t="shared" si="2067"/>
        <v>0.05091311893</v>
      </c>
      <c r="AP517" s="126">
        <f t="shared" si="2067"/>
        <v>0.04974032351</v>
      </c>
      <c r="AQ517" s="126">
        <f t="shared" si="2067"/>
        <v>0.0485945437</v>
      </c>
      <c r="AR517" s="126">
        <f t="shared" si="2067"/>
        <v>0.2309595626</v>
      </c>
      <c r="AS517" s="126">
        <f t="shared" si="2067"/>
        <v>0.1109951296</v>
      </c>
      <c r="AT517" s="126">
        <f t="shared" si="2067"/>
        <v>0.1084383312</v>
      </c>
      <c r="AU517" s="126">
        <f t="shared" si="2067"/>
        <v>0.05334231957</v>
      </c>
      <c r="AV517" s="126">
        <f t="shared" si="2067"/>
        <v>0.05211356695</v>
      </c>
      <c r="AW517" s="126">
        <f t="shared" si="2067"/>
        <v>0.05091311893</v>
      </c>
      <c r="AX517" s="126">
        <f t="shared" si="2067"/>
        <v>0.02563538659</v>
      </c>
      <c r="AY517" s="126">
        <f t="shared" si="2067"/>
        <v>0.02504486956</v>
      </c>
      <c r="AZ517" s="126">
        <f t="shared" si="2067"/>
        <v>0.02446795522</v>
      </c>
      <c r="BA517" s="126">
        <f t="shared" si="2067"/>
        <v>0.02390433023</v>
      </c>
      <c r="BB517" s="126">
        <f t="shared" si="2067"/>
        <v>0.2256393559</v>
      </c>
      <c r="BC517" s="126">
        <f t="shared" si="2067"/>
        <v>0.1084383312</v>
      </c>
      <c r="BD517" s="126">
        <f t="shared" si="2067"/>
        <v>0.1059404293</v>
      </c>
      <c r="BE517" s="126">
        <f t="shared" si="2067"/>
        <v>0.05211356695</v>
      </c>
      <c r="BF517" s="126">
        <f t="shared" si="2067"/>
        <v>0.05091311893</v>
      </c>
      <c r="BG517" s="126">
        <f t="shared" si="2067"/>
        <v>0.04974032351</v>
      </c>
      <c r="BH517" s="126">
        <f t="shared" si="2067"/>
        <v>0.02504486956</v>
      </c>
      <c r="BI517" s="126">
        <f t="shared" si="2067"/>
        <v>0.02446795522</v>
      </c>
      <c r="BJ517" s="126">
        <f t="shared" si="2067"/>
        <v>0.02390433023</v>
      </c>
      <c r="BK517" s="126">
        <f t="shared" si="2067"/>
        <v>0.02335368848</v>
      </c>
      <c r="BL517" s="126">
        <f t="shared" si="2067"/>
        <v>0.2204417014</v>
      </c>
      <c r="BM517" s="126">
        <f t="shared" si="2067"/>
        <v>0.1059404293</v>
      </c>
      <c r="BN517" s="126">
        <f t="shared" si="2067"/>
        <v>0.1035000671</v>
      </c>
      <c r="BO517" s="126">
        <f t="shared" si="2067"/>
        <v>0.05091311893</v>
      </c>
      <c r="BP517" s="126">
        <f t="shared" si="2067"/>
        <v>0.04974032351</v>
      </c>
      <c r="BQ517" s="126">
        <f t="shared" si="2067"/>
        <v>0.0485945437</v>
      </c>
      <c r="BR517" s="126">
        <f t="shared" si="2067"/>
        <v>0.02446795522</v>
      </c>
      <c r="BS517" s="126">
        <f t="shared" si="2067"/>
        <v>0.02390433023</v>
      </c>
      <c r="BT517" s="126">
        <f t="shared" si="2067"/>
        <v>0.02335368848</v>
      </c>
      <c r="BU517" s="126">
        <f t="shared" si="2067"/>
        <v>0.02281573088</v>
      </c>
      <c r="BV517" s="126">
        <f t="shared" si="2067"/>
        <v>0.1109951296</v>
      </c>
      <c r="BW517" s="126">
        <f t="shared" si="2067"/>
        <v>0.05334231957</v>
      </c>
      <c r="BX517" s="126">
        <f t="shared" si="2067"/>
        <v>0.05211356695</v>
      </c>
      <c r="BY517" s="126">
        <f t="shared" si="2067"/>
        <v>0.02563538659</v>
      </c>
      <c r="BZ517" s="126">
        <f t="shared" si="2067"/>
        <v>0.02504486956</v>
      </c>
      <c r="CA517" s="126">
        <f t="shared" si="2067"/>
        <v>0.02446795522</v>
      </c>
      <c r="CB517" s="126">
        <f t="shared" si="2067"/>
        <v>0.0123199188</v>
      </c>
      <c r="CC517" s="126">
        <f t="shared" si="2067"/>
        <v>0.01203612663</v>
      </c>
      <c r="CD517" s="126">
        <f t="shared" si="2067"/>
        <v>0.01175887168</v>
      </c>
      <c r="CE517" s="126">
        <f t="shared" si="2067"/>
        <v>0.01148800336</v>
      </c>
      <c r="CF517" s="126">
        <f t="shared" si="2067"/>
        <v>0.1084383312</v>
      </c>
      <c r="CG517" s="126">
        <f t="shared" si="2067"/>
        <v>0.05211356695</v>
      </c>
      <c r="CH517" s="126">
        <f t="shared" si="2067"/>
        <v>0.05091311893</v>
      </c>
      <c r="CI517" s="126">
        <f t="shared" si="2067"/>
        <v>0.02504486956</v>
      </c>
      <c r="CJ517" s="126">
        <f t="shared" si="2067"/>
        <v>0.02446795522</v>
      </c>
      <c r="CK517" s="126">
        <f t="shared" si="2067"/>
        <v>0.02390433023</v>
      </c>
      <c r="CL517" s="126">
        <f t="shared" si="2067"/>
        <v>0.01203612663</v>
      </c>
      <c r="CM517" s="126">
        <f t="shared" si="2067"/>
        <v>0.01175887168</v>
      </c>
      <c r="CN517" s="126">
        <f t="shared" si="2067"/>
        <v>0.01148800336</v>
      </c>
      <c r="CO517" s="126">
        <f t="shared" si="2067"/>
        <v>0.01122337456</v>
      </c>
      <c r="CP517" s="126">
        <f t="shared" si="2067"/>
        <v>0.1059404293</v>
      </c>
      <c r="CQ517" s="126">
        <f t="shared" si="2067"/>
        <v>0.05091311893</v>
      </c>
      <c r="CR517" s="126">
        <f t="shared" si="2067"/>
        <v>0.04974032351</v>
      </c>
      <c r="CS517" s="126">
        <f t="shared" si="2067"/>
        <v>0.02446795522</v>
      </c>
      <c r="CT517" s="126">
        <f t="shared" si="2067"/>
        <v>0.02390433023</v>
      </c>
      <c r="CU517" s="126">
        <f t="shared" si="2067"/>
        <v>0.02335368848</v>
      </c>
      <c r="CV517" s="126">
        <f t="shared" si="2067"/>
        <v>0.01175887168</v>
      </c>
      <c r="CW517" s="126">
        <f t="shared" si="2067"/>
        <v>0.01148800336</v>
      </c>
      <c r="CX517" s="126">
        <f t="shared" si="2067"/>
        <v>0.01122337456</v>
      </c>
      <c r="CY517" s="126">
        <f t="shared" si="2067"/>
        <v>0.01096484154</v>
      </c>
      <c r="CZ517" s="126">
        <f t="shared" si="2067"/>
        <v>0.1035000671</v>
      </c>
      <c r="DA517" s="126">
        <f t="shared" si="2067"/>
        <v>0.04974032351</v>
      </c>
      <c r="DB517" s="126">
        <f t="shared" si="2067"/>
        <v>0.0485945437</v>
      </c>
      <c r="DC517" s="126">
        <f t="shared" si="2067"/>
        <v>0.02390433023</v>
      </c>
      <c r="DD517" s="126">
        <f t="shared" si="2067"/>
        <v>0.02335368848</v>
      </c>
      <c r="DE517" s="126">
        <f t="shared" si="2067"/>
        <v>0.02281573088</v>
      </c>
      <c r="DF517" s="126">
        <f t="shared" si="2067"/>
        <v>0.01148800336</v>
      </c>
      <c r="DG517" s="126">
        <f t="shared" si="2067"/>
        <v>0.01122337456</v>
      </c>
      <c r="DH517" s="126">
        <f t="shared" si="2067"/>
        <v>0.01096484154</v>
      </c>
      <c r="DI517" s="126">
        <f t="shared" si="2067"/>
        <v>0.01071226389</v>
      </c>
      <c r="DJ517" s="126">
        <f t="shared" ref="DJ517:DS517" si="2068">$A517*OFFSET($D517,0,DJ$3)</f>
        <v>0.4737827715</v>
      </c>
      <c r="DK517" s="126">
        <f t="shared" si="2068"/>
        <v>0.2276917203</v>
      </c>
      <c r="DL517" s="126">
        <f t="shared" si="2068"/>
        <v>0.2224467891</v>
      </c>
      <c r="DM517" s="126">
        <f t="shared" si="2068"/>
        <v>0.1094246617</v>
      </c>
      <c r="DN517" s="126">
        <f t="shared" si="2068"/>
        <v>0.1069040394</v>
      </c>
      <c r="DO517" s="126">
        <f t="shared" si="2068"/>
        <v>0.1044414802</v>
      </c>
      <c r="DP517" s="126">
        <f t="shared" si="2068"/>
        <v>0.05258758014</v>
      </c>
      <c r="DQ517" s="126">
        <f t="shared" si="2068"/>
        <v>0.05137621311</v>
      </c>
      <c r="DR517" s="126">
        <f t="shared" si="2068"/>
        <v>0.05019275021</v>
      </c>
      <c r="DS517" s="126">
        <f t="shared" si="2068"/>
        <v>0.04903654865</v>
      </c>
      <c r="DT517" s="126"/>
      <c r="DU517" s="126"/>
      <c r="DV517" s="126"/>
      <c r="DW517" s="126"/>
      <c r="DX517" s="126"/>
      <c r="DY517" s="126"/>
      <c r="DZ517" s="126"/>
      <c r="EA517" s="126"/>
      <c r="EB517" s="126"/>
      <c r="EC517" s="126"/>
      <c r="ED517" s="126"/>
      <c r="EE517" s="126"/>
      <c r="EF517" s="125">
        <f t="shared" ref="EF517:EO517" si="2069">D517*EF$3</f>
        <v>-0.002271078519</v>
      </c>
      <c r="EG517" s="125">
        <f t="shared" si="2069"/>
        <v>0.2128835309</v>
      </c>
      <c r="EH517" s="125">
        <f t="shared" si="2069"/>
        <v>0.2698731142</v>
      </c>
      <c r="EI517" s="125">
        <f t="shared" si="2069"/>
        <v>-0.08240813289</v>
      </c>
      <c r="EJ517" s="125">
        <f t="shared" si="2069"/>
        <v>0.1206569912</v>
      </c>
      <c r="EK517" s="125">
        <f t="shared" si="2069"/>
        <v>-0.04944298755</v>
      </c>
      <c r="EL517" s="125">
        <f t="shared" si="2069"/>
        <v>0.0378711443</v>
      </c>
      <c r="EM517" s="125">
        <f t="shared" si="2069"/>
        <v>-0.03297144742</v>
      </c>
      <c r="EN517" s="125">
        <f t="shared" si="2069"/>
        <v>-0.03597204378</v>
      </c>
      <c r="EO517" s="125">
        <f t="shared" si="2069"/>
        <v>0.0358501802</v>
      </c>
      <c r="EP517" s="127">
        <f t="shared" si="17"/>
        <v>0.4740692706</v>
      </c>
      <c r="EQ517" s="127">
        <v>-0.01993983432938118</v>
      </c>
      <c r="ER517" s="127">
        <f t="shared" si="18"/>
        <v>0.4737827715</v>
      </c>
      <c r="ES517" s="127">
        <f t="shared" si="19"/>
        <v>0.00000008208172285</v>
      </c>
      <c r="ET517" s="127">
        <f t="shared" si="20"/>
        <v>0.001635446668</v>
      </c>
    </row>
    <row r="518">
      <c r="A518" s="123">
        <f>'Yield Tabulations'!Z519</f>
        <v>0.5201716738</v>
      </c>
      <c r="B518" s="124">
        <f>'Yield Tabulations'!V519</f>
        <v>0.5505464481</v>
      </c>
      <c r="C518" s="124">
        <f>'Yield Tabulations'!W519</f>
        <v>0.4688221709</v>
      </c>
      <c r="D518" s="125">
        <f t="shared" si="11"/>
        <v>1</v>
      </c>
      <c r="E518" s="125">
        <f t="shared" ref="E518:M518" si="2070">POWER($B518,E$1)*POWER($C518,E$2)</f>
        <v>0.4688221709</v>
      </c>
      <c r="F518" s="125">
        <f t="shared" si="2070"/>
        <v>0.5505464481</v>
      </c>
      <c r="G518" s="125">
        <f t="shared" si="2070"/>
        <v>0.2197942279</v>
      </c>
      <c r="H518" s="125">
        <f t="shared" si="2070"/>
        <v>0.258108381</v>
      </c>
      <c r="I518" s="125">
        <f t="shared" si="2070"/>
        <v>0.3031013915</v>
      </c>
      <c r="J518" s="125">
        <f t="shared" si="2070"/>
        <v>0.1030444071</v>
      </c>
      <c r="K518" s="125">
        <f t="shared" si="2070"/>
        <v>0.1210069315</v>
      </c>
      <c r="L518" s="125">
        <f t="shared" si="2070"/>
        <v>0.1421006524</v>
      </c>
      <c r="M518" s="125">
        <f t="shared" si="2070"/>
        <v>0.1668713945</v>
      </c>
      <c r="N518" s="126">
        <f t="shared" ref="N518:DI518" si="2071">OFFSET($D518,0,N$2)*OFFSET($D518,0,N$3)</f>
        <v>1</v>
      </c>
      <c r="O518" s="126">
        <f t="shared" si="2071"/>
        <v>0.4688221709</v>
      </c>
      <c r="P518" s="126">
        <f t="shared" si="2071"/>
        <v>0.5505464481</v>
      </c>
      <c r="Q518" s="126">
        <f t="shared" si="2071"/>
        <v>0.2197942279</v>
      </c>
      <c r="R518" s="126">
        <f t="shared" si="2071"/>
        <v>0.258108381</v>
      </c>
      <c r="S518" s="126">
        <f t="shared" si="2071"/>
        <v>0.3031013915</v>
      </c>
      <c r="T518" s="126">
        <f t="shared" si="2071"/>
        <v>0.1030444071</v>
      </c>
      <c r="U518" s="126">
        <f t="shared" si="2071"/>
        <v>0.1210069315</v>
      </c>
      <c r="V518" s="126">
        <f t="shared" si="2071"/>
        <v>0.1421006524</v>
      </c>
      <c r="W518" s="126">
        <f t="shared" si="2071"/>
        <v>0.1668713945</v>
      </c>
      <c r="X518" s="126">
        <f t="shared" si="2071"/>
        <v>0.4688221709</v>
      </c>
      <c r="Y518" s="126">
        <f t="shared" si="2071"/>
        <v>0.2197942279</v>
      </c>
      <c r="Z518" s="126">
        <f t="shared" si="2071"/>
        <v>0.258108381</v>
      </c>
      <c r="AA518" s="126">
        <f t="shared" si="2071"/>
        <v>0.1030444071</v>
      </c>
      <c r="AB518" s="126">
        <f t="shared" si="2071"/>
        <v>0.1210069315</v>
      </c>
      <c r="AC518" s="126">
        <f t="shared" si="2071"/>
        <v>0.1421006524</v>
      </c>
      <c r="AD518" s="126">
        <f t="shared" si="2071"/>
        <v>0.04830950263</v>
      </c>
      <c r="AE518" s="126">
        <f t="shared" si="2071"/>
        <v>0.05673073232</v>
      </c>
      <c r="AF518" s="126">
        <f t="shared" si="2071"/>
        <v>0.06661993633</v>
      </c>
      <c r="AG518" s="126">
        <f t="shared" si="2071"/>
        <v>0.07823300943</v>
      </c>
      <c r="AH518" s="126">
        <f t="shared" si="2071"/>
        <v>0.5505464481</v>
      </c>
      <c r="AI518" s="126">
        <f t="shared" si="2071"/>
        <v>0.258108381</v>
      </c>
      <c r="AJ518" s="126">
        <f t="shared" si="2071"/>
        <v>0.3031013915</v>
      </c>
      <c r="AK518" s="126">
        <f t="shared" si="2071"/>
        <v>0.1210069315</v>
      </c>
      <c r="AL518" s="126">
        <f t="shared" si="2071"/>
        <v>0.1421006524</v>
      </c>
      <c r="AM518" s="126">
        <f t="shared" si="2071"/>
        <v>0.1668713945</v>
      </c>
      <c r="AN518" s="126">
        <f t="shared" si="2071"/>
        <v>0.05673073232</v>
      </c>
      <c r="AO518" s="126">
        <f t="shared" si="2071"/>
        <v>0.06661993633</v>
      </c>
      <c r="AP518" s="126">
        <f t="shared" si="2071"/>
        <v>0.07823300943</v>
      </c>
      <c r="AQ518" s="126">
        <f t="shared" si="2071"/>
        <v>0.09187045353</v>
      </c>
      <c r="AR518" s="126">
        <f t="shared" si="2071"/>
        <v>0.2197942279</v>
      </c>
      <c r="AS518" s="126">
        <f t="shared" si="2071"/>
        <v>0.1030444071</v>
      </c>
      <c r="AT518" s="126">
        <f t="shared" si="2071"/>
        <v>0.1210069315</v>
      </c>
      <c r="AU518" s="126">
        <f t="shared" si="2071"/>
        <v>0.04830950263</v>
      </c>
      <c r="AV518" s="126">
        <f t="shared" si="2071"/>
        <v>0.05673073232</v>
      </c>
      <c r="AW518" s="126">
        <f t="shared" si="2071"/>
        <v>0.06661993633</v>
      </c>
      <c r="AX518" s="126">
        <f t="shared" si="2071"/>
        <v>0.0226485659</v>
      </c>
      <c r="AY518" s="126">
        <f t="shared" si="2071"/>
        <v>0.02659662508</v>
      </c>
      <c r="AZ518" s="126">
        <f t="shared" si="2071"/>
        <v>0.03123290318</v>
      </c>
      <c r="BA518" s="126">
        <f t="shared" si="2071"/>
        <v>0.03667736932</v>
      </c>
      <c r="BB518" s="126">
        <f t="shared" si="2071"/>
        <v>0.258108381</v>
      </c>
      <c r="BC518" s="126">
        <f t="shared" si="2071"/>
        <v>0.1210069315</v>
      </c>
      <c r="BD518" s="126">
        <f t="shared" si="2071"/>
        <v>0.1421006524</v>
      </c>
      <c r="BE518" s="126">
        <f t="shared" si="2071"/>
        <v>0.05673073232</v>
      </c>
      <c r="BF518" s="126">
        <f t="shared" si="2071"/>
        <v>0.06661993633</v>
      </c>
      <c r="BG518" s="126">
        <f t="shared" si="2071"/>
        <v>0.07823300943</v>
      </c>
      <c r="BH518" s="126">
        <f t="shared" si="2071"/>
        <v>0.02659662508</v>
      </c>
      <c r="BI518" s="126">
        <f t="shared" si="2071"/>
        <v>0.03123290318</v>
      </c>
      <c r="BJ518" s="126">
        <f t="shared" si="2071"/>
        <v>0.03667736932</v>
      </c>
      <c r="BK518" s="126">
        <f t="shared" si="2071"/>
        <v>0.04307090547</v>
      </c>
      <c r="BL518" s="126">
        <f t="shared" si="2071"/>
        <v>0.3031013915</v>
      </c>
      <c r="BM518" s="126">
        <f t="shared" si="2071"/>
        <v>0.1421006524</v>
      </c>
      <c r="BN518" s="126">
        <f t="shared" si="2071"/>
        <v>0.1668713945</v>
      </c>
      <c r="BO518" s="126">
        <f t="shared" si="2071"/>
        <v>0.06661993633</v>
      </c>
      <c r="BP518" s="126">
        <f t="shared" si="2071"/>
        <v>0.07823300943</v>
      </c>
      <c r="BQ518" s="126">
        <f t="shared" si="2071"/>
        <v>0.09187045353</v>
      </c>
      <c r="BR518" s="126">
        <f t="shared" si="2071"/>
        <v>0.03123290318</v>
      </c>
      <c r="BS518" s="126">
        <f t="shared" si="2071"/>
        <v>0.03667736932</v>
      </c>
      <c r="BT518" s="126">
        <f t="shared" si="2071"/>
        <v>0.04307090547</v>
      </c>
      <c r="BU518" s="126">
        <f t="shared" si="2071"/>
        <v>0.05057895188</v>
      </c>
      <c r="BV518" s="126">
        <f t="shared" si="2071"/>
        <v>0.1030444071</v>
      </c>
      <c r="BW518" s="126">
        <f t="shared" si="2071"/>
        <v>0.04830950263</v>
      </c>
      <c r="BX518" s="126">
        <f t="shared" si="2071"/>
        <v>0.05673073232</v>
      </c>
      <c r="BY518" s="126">
        <f t="shared" si="2071"/>
        <v>0.0226485659</v>
      </c>
      <c r="BZ518" s="126">
        <f t="shared" si="2071"/>
        <v>0.02659662508</v>
      </c>
      <c r="CA518" s="126">
        <f t="shared" si="2071"/>
        <v>0.03123290318</v>
      </c>
      <c r="CB518" s="126">
        <f t="shared" si="2071"/>
        <v>0.01061814983</v>
      </c>
      <c r="CC518" s="126">
        <f t="shared" si="2071"/>
        <v>0.01246908751</v>
      </c>
      <c r="CD518" s="126">
        <f t="shared" si="2071"/>
        <v>0.01464267747</v>
      </c>
      <c r="CE518" s="126">
        <f t="shared" si="2071"/>
        <v>0.01719516391</v>
      </c>
      <c r="CF518" s="126">
        <f t="shared" si="2071"/>
        <v>0.1210069315</v>
      </c>
      <c r="CG518" s="126">
        <f t="shared" si="2071"/>
        <v>0.05673073232</v>
      </c>
      <c r="CH518" s="126">
        <f t="shared" si="2071"/>
        <v>0.06661993633</v>
      </c>
      <c r="CI518" s="126">
        <f t="shared" si="2071"/>
        <v>0.02659662508</v>
      </c>
      <c r="CJ518" s="126">
        <f t="shared" si="2071"/>
        <v>0.03123290318</v>
      </c>
      <c r="CK518" s="126">
        <f t="shared" si="2071"/>
        <v>0.03667736932</v>
      </c>
      <c r="CL518" s="126">
        <f t="shared" si="2071"/>
        <v>0.01246908751</v>
      </c>
      <c r="CM518" s="126">
        <f t="shared" si="2071"/>
        <v>0.01464267747</v>
      </c>
      <c r="CN518" s="126">
        <f t="shared" si="2071"/>
        <v>0.01719516391</v>
      </c>
      <c r="CO518" s="126">
        <f t="shared" si="2071"/>
        <v>0.0201925954</v>
      </c>
      <c r="CP518" s="126">
        <f t="shared" si="2071"/>
        <v>0.1421006524</v>
      </c>
      <c r="CQ518" s="126">
        <f t="shared" si="2071"/>
        <v>0.06661993633</v>
      </c>
      <c r="CR518" s="126">
        <f t="shared" si="2071"/>
        <v>0.07823300943</v>
      </c>
      <c r="CS518" s="126">
        <f t="shared" si="2071"/>
        <v>0.03123290318</v>
      </c>
      <c r="CT518" s="126">
        <f t="shared" si="2071"/>
        <v>0.03667736932</v>
      </c>
      <c r="CU518" s="126">
        <f t="shared" si="2071"/>
        <v>0.04307090547</v>
      </c>
      <c r="CV518" s="126">
        <f t="shared" si="2071"/>
        <v>0.01464267747</v>
      </c>
      <c r="CW518" s="126">
        <f t="shared" si="2071"/>
        <v>0.01719516391</v>
      </c>
      <c r="CX518" s="126">
        <f t="shared" si="2071"/>
        <v>0.0201925954</v>
      </c>
      <c r="CY518" s="126">
        <f t="shared" si="2071"/>
        <v>0.02371253402</v>
      </c>
      <c r="CZ518" s="126">
        <f t="shared" si="2071"/>
        <v>0.1668713945</v>
      </c>
      <c r="DA518" s="126">
        <f t="shared" si="2071"/>
        <v>0.07823300943</v>
      </c>
      <c r="DB518" s="126">
        <f t="shared" si="2071"/>
        <v>0.09187045353</v>
      </c>
      <c r="DC518" s="126">
        <f t="shared" si="2071"/>
        <v>0.03667736932</v>
      </c>
      <c r="DD518" s="126">
        <f t="shared" si="2071"/>
        <v>0.04307090547</v>
      </c>
      <c r="DE518" s="126">
        <f t="shared" si="2071"/>
        <v>0.05057895188</v>
      </c>
      <c r="DF518" s="126">
        <f t="shared" si="2071"/>
        <v>0.01719516391</v>
      </c>
      <c r="DG518" s="126">
        <f t="shared" si="2071"/>
        <v>0.0201925954</v>
      </c>
      <c r="DH518" s="126">
        <f t="shared" si="2071"/>
        <v>0.02371253402</v>
      </c>
      <c r="DI518" s="126">
        <f t="shared" si="2071"/>
        <v>0.0278460623</v>
      </c>
      <c r="DJ518" s="126">
        <f t="shared" ref="DJ518:DS518" si="2072">$A518*OFFSET($D518,0,DJ$3)</f>
        <v>0.5201716738</v>
      </c>
      <c r="DK518" s="126">
        <f t="shared" si="2072"/>
        <v>0.2438680134</v>
      </c>
      <c r="DL518" s="126">
        <f t="shared" si="2072"/>
        <v>0.2863786674</v>
      </c>
      <c r="DM518" s="126">
        <f t="shared" si="2072"/>
        <v>0.1143307314</v>
      </c>
      <c r="DN518" s="126">
        <f t="shared" si="2072"/>
        <v>0.1342606686</v>
      </c>
      <c r="DO518" s="126">
        <f t="shared" si="2072"/>
        <v>0.1576647582</v>
      </c>
      <c r="DP518" s="126">
        <f t="shared" si="2072"/>
        <v>0.05360078171</v>
      </c>
      <c r="DQ518" s="126">
        <f t="shared" si="2072"/>
        <v>0.0629443781</v>
      </c>
      <c r="DR518" s="126">
        <f t="shared" si="2072"/>
        <v>0.07391673419</v>
      </c>
      <c r="DS518" s="126">
        <f t="shared" si="2072"/>
        <v>0.08680177259</v>
      </c>
      <c r="DT518" s="126"/>
      <c r="DU518" s="126"/>
      <c r="DV518" s="126"/>
      <c r="DW518" s="126"/>
      <c r="DX518" s="126"/>
      <c r="DY518" s="126"/>
      <c r="DZ518" s="126"/>
      <c r="EA518" s="126"/>
      <c r="EB518" s="126"/>
      <c r="EC518" s="126"/>
      <c r="ED518" s="126"/>
      <c r="EE518" s="126"/>
      <c r="EF518" s="125">
        <f t="shared" ref="EF518:EO518" si="2073">D518*EF$3</f>
        <v>-0.002271078519</v>
      </c>
      <c r="EG518" s="125">
        <f t="shared" si="2073"/>
        <v>0.2076740498</v>
      </c>
      <c r="EH518" s="125">
        <f t="shared" si="2073"/>
        <v>0.3164511721</v>
      </c>
      <c r="EI518" s="125">
        <f t="shared" si="2073"/>
        <v>-0.07842425634</v>
      </c>
      <c r="EJ518" s="125">
        <f t="shared" si="2073"/>
        <v>0.1380192764</v>
      </c>
      <c r="EK518" s="125">
        <f t="shared" si="2073"/>
        <v>-0.06798277383</v>
      </c>
      <c r="EL518" s="125">
        <f t="shared" si="2073"/>
        <v>0.03515838599</v>
      </c>
      <c r="EM518" s="125">
        <f t="shared" si="2073"/>
        <v>-0.0367930199</v>
      </c>
      <c r="EN518" s="125">
        <f t="shared" si="2073"/>
        <v>-0.04825023763</v>
      </c>
      <c r="EO518" s="125">
        <f t="shared" si="2073"/>
        <v>0.05780063462</v>
      </c>
      <c r="EP518" s="127">
        <f t="shared" si="17"/>
        <v>0.5213821528</v>
      </c>
      <c r="EQ518" s="127">
        <v>-0.01993983432938118</v>
      </c>
      <c r="ER518" s="127">
        <f t="shared" si="18"/>
        <v>0.5201716738</v>
      </c>
      <c r="ES518" s="127">
        <f t="shared" si="19"/>
        <v>0.00000146525942</v>
      </c>
      <c r="ET518" s="127">
        <f t="shared" si="20"/>
        <v>0.007539372214</v>
      </c>
    </row>
    <row r="519">
      <c r="A519" s="123">
        <f>'Yield Tabulations'!Z520</f>
        <v>0.4017437961</v>
      </c>
      <c r="B519" s="124">
        <f>'Yield Tabulations'!V520</f>
        <v>0.4353070175</v>
      </c>
      <c r="C519" s="124">
        <f>'Yield Tabulations'!W520</f>
        <v>0.3488773748</v>
      </c>
      <c r="D519" s="125">
        <f t="shared" si="11"/>
        <v>1</v>
      </c>
      <c r="E519" s="125">
        <f t="shared" ref="E519:M519" si="2074">POWER($B519,E$1)*POWER($C519,E$2)</f>
        <v>0.3488773748</v>
      </c>
      <c r="F519" s="125">
        <f t="shared" si="2074"/>
        <v>0.4353070175</v>
      </c>
      <c r="G519" s="125">
        <f t="shared" si="2074"/>
        <v>0.1217154226</v>
      </c>
      <c r="H519" s="125">
        <f t="shared" si="2074"/>
        <v>0.1518687695</v>
      </c>
      <c r="I519" s="125">
        <f t="shared" si="2074"/>
        <v>0.1894921995</v>
      </c>
      <c r="J519" s="125">
        <f t="shared" si="2074"/>
        <v>0.04246375712</v>
      </c>
      <c r="K519" s="125">
        <f t="shared" si="2074"/>
        <v>0.05298357762</v>
      </c>
      <c r="L519" s="125">
        <f t="shared" si="2074"/>
        <v>0.06610954111</v>
      </c>
      <c r="M519" s="125">
        <f t="shared" si="2074"/>
        <v>0.08248728422</v>
      </c>
      <c r="N519" s="126">
        <f t="shared" ref="N519:DI519" si="2075">OFFSET($D519,0,N$2)*OFFSET($D519,0,N$3)</f>
        <v>1</v>
      </c>
      <c r="O519" s="126">
        <f t="shared" si="2075"/>
        <v>0.3488773748</v>
      </c>
      <c r="P519" s="126">
        <f t="shared" si="2075"/>
        <v>0.4353070175</v>
      </c>
      <c r="Q519" s="126">
        <f t="shared" si="2075"/>
        <v>0.1217154226</v>
      </c>
      <c r="R519" s="126">
        <f t="shared" si="2075"/>
        <v>0.1518687695</v>
      </c>
      <c r="S519" s="126">
        <f t="shared" si="2075"/>
        <v>0.1894921995</v>
      </c>
      <c r="T519" s="126">
        <f t="shared" si="2075"/>
        <v>0.04246375712</v>
      </c>
      <c r="U519" s="126">
        <f t="shared" si="2075"/>
        <v>0.05298357762</v>
      </c>
      <c r="V519" s="126">
        <f t="shared" si="2075"/>
        <v>0.06610954111</v>
      </c>
      <c r="W519" s="126">
        <f t="shared" si="2075"/>
        <v>0.08248728422</v>
      </c>
      <c r="X519" s="126">
        <f t="shared" si="2075"/>
        <v>0.3488773748</v>
      </c>
      <c r="Y519" s="126">
        <f t="shared" si="2075"/>
        <v>0.1217154226</v>
      </c>
      <c r="Z519" s="126">
        <f t="shared" si="2075"/>
        <v>0.1518687695</v>
      </c>
      <c r="AA519" s="126">
        <f t="shared" si="2075"/>
        <v>0.04246375712</v>
      </c>
      <c r="AB519" s="126">
        <f t="shared" si="2075"/>
        <v>0.05298357762</v>
      </c>
      <c r="AC519" s="126">
        <f t="shared" si="2075"/>
        <v>0.06610954111</v>
      </c>
      <c r="AD519" s="126">
        <f t="shared" si="2075"/>
        <v>0.01481464411</v>
      </c>
      <c r="AE519" s="126">
        <f t="shared" si="2075"/>
        <v>0.01848477147</v>
      </c>
      <c r="AF519" s="126">
        <f t="shared" si="2075"/>
        <v>0.02306412315</v>
      </c>
      <c r="AG519" s="126">
        <f t="shared" si="2075"/>
        <v>0.02877794717</v>
      </c>
      <c r="AH519" s="126">
        <f t="shared" si="2075"/>
        <v>0.4353070175</v>
      </c>
      <c r="AI519" s="126">
        <f t="shared" si="2075"/>
        <v>0.1518687695</v>
      </c>
      <c r="AJ519" s="126">
        <f t="shared" si="2075"/>
        <v>0.1894921995</v>
      </c>
      <c r="AK519" s="126">
        <f t="shared" si="2075"/>
        <v>0.05298357762</v>
      </c>
      <c r="AL519" s="126">
        <f t="shared" si="2075"/>
        <v>0.06610954111</v>
      </c>
      <c r="AM519" s="126">
        <f t="shared" si="2075"/>
        <v>0.08248728422</v>
      </c>
      <c r="AN519" s="126">
        <f t="shared" si="2075"/>
        <v>0.01848477147</v>
      </c>
      <c r="AO519" s="126">
        <f t="shared" si="2075"/>
        <v>0.02306412315</v>
      </c>
      <c r="AP519" s="126">
        <f t="shared" si="2075"/>
        <v>0.02877794717</v>
      </c>
      <c r="AQ519" s="126">
        <f t="shared" si="2075"/>
        <v>0.03590729368</v>
      </c>
      <c r="AR519" s="126">
        <f t="shared" si="2075"/>
        <v>0.1217154226</v>
      </c>
      <c r="AS519" s="126">
        <f t="shared" si="2075"/>
        <v>0.04246375712</v>
      </c>
      <c r="AT519" s="126">
        <f t="shared" si="2075"/>
        <v>0.05298357762</v>
      </c>
      <c r="AU519" s="126">
        <f t="shared" si="2075"/>
        <v>0.01481464411</v>
      </c>
      <c r="AV519" s="126">
        <f t="shared" si="2075"/>
        <v>0.01848477147</v>
      </c>
      <c r="AW519" s="126">
        <f t="shared" si="2075"/>
        <v>0.02306412315</v>
      </c>
      <c r="AX519" s="126">
        <f t="shared" si="2075"/>
        <v>0.005168494145</v>
      </c>
      <c r="AY519" s="126">
        <f t="shared" si="2075"/>
        <v>0.006448918542</v>
      </c>
      <c r="AZ519" s="126">
        <f t="shared" si="2075"/>
        <v>0.008046550737</v>
      </c>
      <c r="BA519" s="126">
        <f t="shared" si="2075"/>
        <v>0.01003997466</v>
      </c>
      <c r="BB519" s="126">
        <f t="shared" si="2075"/>
        <v>0.1518687695</v>
      </c>
      <c r="BC519" s="126">
        <f t="shared" si="2075"/>
        <v>0.05298357762</v>
      </c>
      <c r="BD519" s="126">
        <f t="shared" si="2075"/>
        <v>0.06610954111</v>
      </c>
      <c r="BE519" s="126">
        <f t="shared" si="2075"/>
        <v>0.01848477147</v>
      </c>
      <c r="BF519" s="126">
        <f t="shared" si="2075"/>
        <v>0.02306412315</v>
      </c>
      <c r="BG519" s="126">
        <f t="shared" si="2075"/>
        <v>0.02877794717</v>
      </c>
      <c r="BH519" s="126">
        <f t="shared" si="2075"/>
        <v>0.006448918542</v>
      </c>
      <c r="BI519" s="126">
        <f t="shared" si="2075"/>
        <v>0.008046550737</v>
      </c>
      <c r="BJ519" s="126">
        <f t="shared" si="2075"/>
        <v>0.01003997466</v>
      </c>
      <c r="BK519" s="126">
        <f t="shared" si="2075"/>
        <v>0.01252724235</v>
      </c>
      <c r="BL519" s="126">
        <f t="shared" si="2075"/>
        <v>0.1894921995</v>
      </c>
      <c r="BM519" s="126">
        <f t="shared" si="2075"/>
        <v>0.06610954111</v>
      </c>
      <c r="BN519" s="126">
        <f t="shared" si="2075"/>
        <v>0.08248728422</v>
      </c>
      <c r="BO519" s="126">
        <f t="shared" si="2075"/>
        <v>0.02306412315</v>
      </c>
      <c r="BP519" s="126">
        <f t="shared" si="2075"/>
        <v>0.02877794717</v>
      </c>
      <c r="BQ519" s="126">
        <f t="shared" si="2075"/>
        <v>0.03590729368</v>
      </c>
      <c r="BR519" s="126">
        <f t="shared" si="2075"/>
        <v>0.008046550737</v>
      </c>
      <c r="BS519" s="126">
        <f t="shared" si="2075"/>
        <v>0.01003997466</v>
      </c>
      <c r="BT519" s="126">
        <f t="shared" si="2075"/>
        <v>0.01252724235</v>
      </c>
      <c r="BU519" s="126">
        <f t="shared" si="2075"/>
        <v>0.01563069692</v>
      </c>
      <c r="BV519" s="126">
        <f t="shared" si="2075"/>
        <v>0.04246375712</v>
      </c>
      <c r="BW519" s="126">
        <f t="shared" si="2075"/>
        <v>0.01481464411</v>
      </c>
      <c r="BX519" s="126">
        <f t="shared" si="2075"/>
        <v>0.01848477147</v>
      </c>
      <c r="BY519" s="126">
        <f t="shared" si="2075"/>
        <v>0.005168494145</v>
      </c>
      <c r="BZ519" s="126">
        <f t="shared" si="2075"/>
        <v>0.006448918542</v>
      </c>
      <c r="CA519" s="126">
        <f t="shared" si="2075"/>
        <v>0.008046550737</v>
      </c>
      <c r="CB519" s="126">
        <f t="shared" si="2075"/>
        <v>0.001803170669</v>
      </c>
      <c r="CC519" s="126">
        <f t="shared" si="2075"/>
        <v>0.002249881771</v>
      </c>
      <c r="CD519" s="126">
        <f t="shared" si="2075"/>
        <v>0.002807259497</v>
      </c>
      <c r="CE519" s="126">
        <f t="shared" si="2075"/>
        <v>0.003502720003</v>
      </c>
      <c r="CF519" s="126">
        <f t="shared" si="2075"/>
        <v>0.05298357762</v>
      </c>
      <c r="CG519" s="126">
        <f t="shared" si="2075"/>
        <v>0.01848477147</v>
      </c>
      <c r="CH519" s="126">
        <f t="shared" si="2075"/>
        <v>0.02306412315</v>
      </c>
      <c r="CI519" s="126">
        <f t="shared" si="2075"/>
        <v>0.006448918542</v>
      </c>
      <c r="CJ519" s="126">
        <f t="shared" si="2075"/>
        <v>0.008046550737</v>
      </c>
      <c r="CK519" s="126">
        <f t="shared" si="2075"/>
        <v>0.01003997466</v>
      </c>
      <c r="CL519" s="126">
        <f t="shared" si="2075"/>
        <v>0.002249881771</v>
      </c>
      <c r="CM519" s="126">
        <f t="shared" si="2075"/>
        <v>0.002807259497</v>
      </c>
      <c r="CN519" s="126">
        <f t="shared" si="2075"/>
        <v>0.003502720003</v>
      </c>
      <c r="CO519" s="126">
        <f t="shared" si="2075"/>
        <v>0.004370471426</v>
      </c>
      <c r="CP519" s="126">
        <f t="shared" si="2075"/>
        <v>0.06610954111</v>
      </c>
      <c r="CQ519" s="126">
        <f t="shared" si="2075"/>
        <v>0.02306412315</v>
      </c>
      <c r="CR519" s="126">
        <f t="shared" si="2075"/>
        <v>0.02877794717</v>
      </c>
      <c r="CS519" s="126">
        <f t="shared" si="2075"/>
        <v>0.008046550737</v>
      </c>
      <c r="CT519" s="126">
        <f t="shared" si="2075"/>
        <v>0.01003997466</v>
      </c>
      <c r="CU519" s="126">
        <f t="shared" si="2075"/>
        <v>0.01252724235</v>
      </c>
      <c r="CV519" s="126">
        <f t="shared" si="2075"/>
        <v>0.002807259497</v>
      </c>
      <c r="CW519" s="126">
        <f t="shared" si="2075"/>
        <v>0.003502720003</v>
      </c>
      <c r="CX519" s="126">
        <f t="shared" si="2075"/>
        <v>0.004370471426</v>
      </c>
      <c r="CY519" s="126">
        <f t="shared" si="2075"/>
        <v>0.005453196507</v>
      </c>
      <c r="CZ519" s="126">
        <f t="shared" si="2075"/>
        <v>0.08248728422</v>
      </c>
      <c r="DA519" s="126">
        <f t="shared" si="2075"/>
        <v>0.02877794717</v>
      </c>
      <c r="DB519" s="126">
        <f t="shared" si="2075"/>
        <v>0.03590729368</v>
      </c>
      <c r="DC519" s="126">
        <f t="shared" si="2075"/>
        <v>0.01003997466</v>
      </c>
      <c r="DD519" s="126">
        <f t="shared" si="2075"/>
        <v>0.01252724235</v>
      </c>
      <c r="DE519" s="126">
        <f t="shared" si="2075"/>
        <v>0.01563069692</v>
      </c>
      <c r="DF519" s="126">
        <f t="shared" si="2075"/>
        <v>0.003502720003</v>
      </c>
      <c r="DG519" s="126">
        <f t="shared" si="2075"/>
        <v>0.004370471426</v>
      </c>
      <c r="DH519" s="126">
        <f t="shared" si="2075"/>
        <v>0.005453196507</v>
      </c>
      <c r="DI519" s="126">
        <f t="shared" si="2075"/>
        <v>0.006804152058</v>
      </c>
      <c r="DJ519" s="126">
        <f t="shared" ref="DJ519:DS519" si="2076">$A519*OFFSET($D519,0,DJ$3)</f>
        <v>0.4017437961</v>
      </c>
      <c r="DK519" s="126">
        <f t="shared" si="2076"/>
        <v>0.1401593209</v>
      </c>
      <c r="DL519" s="126">
        <f t="shared" si="2076"/>
        <v>0.1748818937</v>
      </c>
      <c r="DM519" s="126">
        <f t="shared" si="2076"/>
        <v>0.04889841594</v>
      </c>
      <c r="DN519" s="126">
        <f t="shared" si="2076"/>
        <v>0.06101233597</v>
      </c>
      <c r="DO519" s="126">
        <f t="shared" si="2076"/>
        <v>0.07612731557</v>
      </c>
      <c r="DP519" s="126">
        <f t="shared" si="2076"/>
        <v>0.01705955098</v>
      </c>
      <c r="DQ519" s="126">
        <f t="shared" si="2076"/>
        <v>0.0212858236</v>
      </c>
      <c r="DR519" s="126">
        <f t="shared" si="2076"/>
        <v>0.02655909801</v>
      </c>
      <c r="DS519" s="126">
        <f t="shared" si="2076"/>
        <v>0.03313875469</v>
      </c>
      <c r="DT519" s="126"/>
      <c r="DU519" s="126"/>
      <c r="DV519" s="126"/>
      <c r="DW519" s="126"/>
      <c r="DX519" s="126"/>
      <c r="DY519" s="126"/>
      <c r="DZ519" s="126"/>
      <c r="EA519" s="126"/>
      <c r="EB519" s="126"/>
      <c r="EC519" s="126"/>
      <c r="ED519" s="126"/>
      <c r="EE519" s="126"/>
      <c r="EF519" s="125">
        <f t="shared" ref="EF519:EO519" si="2077">D519*EF$3</f>
        <v>-0.002271078519</v>
      </c>
      <c r="EG519" s="125">
        <f t="shared" si="2077"/>
        <v>0.1545421309</v>
      </c>
      <c r="EH519" s="125">
        <f t="shared" si="2077"/>
        <v>0.25021216</v>
      </c>
      <c r="EI519" s="125">
        <f t="shared" si="2077"/>
        <v>-0.04342899081</v>
      </c>
      <c r="EJ519" s="125">
        <f t="shared" si="2077"/>
        <v>0.08120936485</v>
      </c>
      <c r="EK519" s="125">
        <f t="shared" si="2077"/>
        <v>-0.04250130717</v>
      </c>
      <c r="EL519" s="125">
        <f t="shared" si="2077"/>
        <v>0.01448848323</v>
      </c>
      <c r="EM519" s="125">
        <f t="shared" si="2077"/>
        <v>-0.01611003437</v>
      </c>
      <c r="EN519" s="125">
        <f t="shared" si="2077"/>
        <v>-0.02244747659</v>
      </c>
      <c r="EO519" s="125">
        <f t="shared" si="2077"/>
        <v>0.02857180759</v>
      </c>
      <c r="EP519" s="127">
        <f t="shared" si="17"/>
        <v>0.4022650591</v>
      </c>
      <c r="EQ519" s="127">
        <v>-0.01993983432938118</v>
      </c>
      <c r="ER519" s="127">
        <f t="shared" si="18"/>
        <v>0.4017437961</v>
      </c>
      <c r="ES519" s="127">
        <f t="shared" si="19"/>
        <v>0.0000002717151183</v>
      </c>
      <c r="ET519" s="127">
        <f t="shared" si="20"/>
        <v>0.0009984537824</v>
      </c>
    </row>
    <row r="520">
      <c r="A520" s="123">
        <f>'Yield Tabulations'!Z521</f>
        <v>0.5043394407</v>
      </c>
      <c r="B520" s="124">
        <f>'Yield Tabulations'!V521</f>
        <v>0.5268987342</v>
      </c>
      <c r="C520" s="124">
        <f>'Yield Tabulations'!W521</f>
        <v>0.4691358025</v>
      </c>
      <c r="D520" s="125">
        <f t="shared" si="11"/>
        <v>1</v>
      </c>
      <c r="E520" s="125">
        <f t="shared" ref="E520:M520" si="2078">POWER($B520,E$1)*POWER($C520,E$2)</f>
        <v>0.4691358025</v>
      </c>
      <c r="F520" s="125">
        <f t="shared" si="2078"/>
        <v>0.5268987342</v>
      </c>
      <c r="G520" s="125">
        <f t="shared" si="2078"/>
        <v>0.2200884012</v>
      </c>
      <c r="H520" s="125">
        <f t="shared" si="2078"/>
        <v>0.2471870605</v>
      </c>
      <c r="I520" s="125">
        <f t="shared" si="2078"/>
        <v>0.2776222761</v>
      </c>
      <c r="J520" s="125">
        <f t="shared" si="2078"/>
        <v>0.1032513487</v>
      </c>
      <c r="K520" s="125">
        <f t="shared" si="2078"/>
        <v>0.1159643</v>
      </c>
      <c r="L520" s="125">
        <f t="shared" si="2078"/>
        <v>0.1302425493</v>
      </c>
      <c r="M520" s="125">
        <f t="shared" si="2078"/>
        <v>0.1462788258</v>
      </c>
      <c r="N520" s="126">
        <f t="shared" ref="N520:DI520" si="2079">OFFSET($D520,0,N$2)*OFFSET($D520,0,N$3)</f>
        <v>1</v>
      </c>
      <c r="O520" s="126">
        <f t="shared" si="2079"/>
        <v>0.4691358025</v>
      </c>
      <c r="P520" s="126">
        <f t="shared" si="2079"/>
        <v>0.5268987342</v>
      </c>
      <c r="Q520" s="126">
        <f t="shared" si="2079"/>
        <v>0.2200884012</v>
      </c>
      <c r="R520" s="126">
        <f t="shared" si="2079"/>
        <v>0.2471870605</v>
      </c>
      <c r="S520" s="126">
        <f t="shared" si="2079"/>
        <v>0.2776222761</v>
      </c>
      <c r="T520" s="126">
        <f t="shared" si="2079"/>
        <v>0.1032513487</v>
      </c>
      <c r="U520" s="126">
        <f t="shared" si="2079"/>
        <v>0.1159643</v>
      </c>
      <c r="V520" s="126">
        <f t="shared" si="2079"/>
        <v>0.1302425493</v>
      </c>
      <c r="W520" s="126">
        <f t="shared" si="2079"/>
        <v>0.1462788258</v>
      </c>
      <c r="X520" s="126">
        <f t="shared" si="2079"/>
        <v>0.4691358025</v>
      </c>
      <c r="Y520" s="126">
        <f t="shared" si="2079"/>
        <v>0.2200884012</v>
      </c>
      <c r="Z520" s="126">
        <f t="shared" si="2079"/>
        <v>0.2471870605</v>
      </c>
      <c r="AA520" s="126">
        <f t="shared" si="2079"/>
        <v>0.1032513487</v>
      </c>
      <c r="AB520" s="126">
        <f t="shared" si="2079"/>
        <v>0.1159643</v>
      </c>
      <c r="AC520" s="126">
        <f t="shared" si="2079"/>
        <v>0.1302425493</v>
      </c>
      <c r="AD520" s="126">
        <f t="shared" si="2079"/>
        <v>0.04843890432</v>
      </c>
      <c r="AE520" s="126">
        <f t="shared" si="2079"/>
        <v>0.05440300493</v>
      </c>
      <c r="AF520" s="126">
        <f t="shared" si="2079"/>
        <v>0.06110144287</v>
      </c>
      <c r="AG520" s="126">
        <f t="shared" si="2079"/>
        <v>0.06862463435</v>
      </c>
      <c r="AH520" s="126">
        <f t="shared" si="2079"/>
        <v>0.5268987342</v>
      </c>
      <c r="AI520" s="126">
        <f t="shared" si="2079"/>
        <v>0.2471870605</v>
      </c>
      <c r="AJ520" s="126">
        <f t="shared" si="2079"/>
        <v>0.2776222761</v>
      </c>
      <c r="AK520" s="126">
        <f t="shared" si="2079"/>
        <v>0.1159643</v>
      </c>
      <c r="AL520" s="126">
        <f t="shared" si="2079"/>
        <v>0.1302425493</v>
      </c>
      <c r="AM520" s="126">
        <f t="shared" si="2079"/>
        <v>0.1462788258</v>
      </c>
      <c r="AN520" s="126">
        <f t="shared" si="2079"/>
        <v>0.05440300493</v>
      </c>
      <c r="AO520" s="126">
        <f t="shared" si="2079"/>
        <v>0.06110144287</v>
      </c>
      <c r="AP520" s="126">
        <f t="shared" si="2079"/>
        <v>0.06862463435</v>
      </c>
      <c r="AQ520" s="126">
        <f t="shared" si="2079"/>
        <v>0.07707412817</v>
      </c>
      <c r="AR520" s="126">
        <f t="shared" si="2079"/>
        <v>0.2200884012</v>
      </c>
      <c r="AS520" s="126">
        <f t="shared" si="2079"/>
        <v>0.1032513487</v>
      </c>
      <c r="AT520" s="126">
        <f t="shared" si="2079"/>
        <v>0.1159643</v>
      </c>
      <c r="AU520" s="126">
        <f t="shared" si="2079"/>
        <v>0.04843890432</v>
      </c>
      <c r="AV520" s="126">
        <f t="shared" si="2079"/>
        <v>0.05440300493</v>
      </c>
      <c r="AW520" s="126">
        <f t="shared" si="2079"/>
        <v>0.06110144287</v>
      </c>
      <c r="AX520" s="126">
        <f t="shared" si="2079"/>
        <v>0.02272442425</v>
      </c>
      <c r="AY520" s="126">
        <f t="shared" si="2079"/>
        <v>0.02552239737</v>
      </c>
      <c r="AZ520" s="126">
        <f t="shared" si="2079"/>
        <v>0.02866487443</v>
      </c>
      <c r="BA520" s="126">
        <f t="shared" si="2079"/>
        <v>0.0321942729</v>
      </c>
      <c r="BB520" s="126">
        <f t="shared" si="2079"/>
        <v>0.2471870605</v>
      </c>
      <c r="BC520" s="126">
        <f t="shared" si="2079"/>
        <v>0.1159643</v>
      </c>
      <c r="BD520" s="126">
        <f t="shared" si="2079"/>
        <v>0.1302425493</v>
      </c>
      <c r="BE520" s="126">
        <f t="shared" si="2079"/>
        <v>0.05440300493</v>
      </c>
      <c r="BF520" s="126">
        <f t="shared" si="2079"/>
        <v>0.06110144287</v>
      </c>
      <c r="BG520" s="126">
        <f t="shared" si="2079"/>
        <v>0.06862463435</v>
      </c>
      <c r="BH520" s="126">
        <f t="shared" si="2079"/>
        <v>0.02552239737</v>
      </c>
      <c r="BI520" s="126">
        <f t="shared" si="2079"/>
        <v>0.02866487443</v>
      </c>
      <c r="BJ520" s="126">
        <f t="shared" si="2079"/>
        <v>0.0321942729</v>
      </c>
      <c r="BK520" s="126">
        <f t="shared" si="2079"/>
        <v>0.03615823297</v>
      </c>
      <c r="BL520" s="126">
        <f t="shared" si="2079"/>
        <v>0.2776222761</v>
      </c>
      <c r="BM520" s="126">
        <f t="shared" si="2079"/>
        <v>0.1302425493</v>
      </c>
      <c r="BN520" s="126">
        <f t="shared" si="2079"/>
        <v>0.1462788258</v>
      </c>
      <c r="BO520" s="126">
        <f t="shared" si="2079"/>
        <v>0.06110144287</v>
      </c>
      <c r="BP520" s="126">
        <f t="shared" si="2079"/>
        <v>0.06862463435</v>
      </c>
      <c r="BQ520" s="126">
        <f t="shared" si="2079"/>
        <v>0.07707412817</v>
      </c>
      <c r="BR520" s="126">
        <f t="shared" si="2079"/>
        <v>0.02866487443</v>
      </c>
      <c r="BS520" s="126">
        <f t="shared" si="2079"/>
        <v>0.0321942729</v>
      </c>
      <c r="BT520" s="126">
        <f t="shared" si="2079"/>
        <v>0.03615823297</v>
      </c>
      <c r="BU520" s="126">
        <f t="shared" si="2079"/>
        <v>0.04061026057</v>
      </c>
      <c r="BV520" s="126">
        <f t="shared" si="2079"/>
        <v>0.1032513487</v>
      </c>
      <c r="BW520" s="126">
        <f t="shared" si="2079"/>
        <v>0.04843890432</v>
      </c>
      <c r="BX520" s="126">
        <f t="shared" si="2079"/>
        <v>0.05440300493</v>
      </c>
      <c r="BY520" s="126">
        <f t="shared" si="2079"/>
        <v>0.02272442425</v>
      </c>
      <c r="BZ520" s="126">
        <f t="shared" si="2079"/>
        <v>0.02552239737</v>
      </c>
      <c r="CA520" s="126">
        <f t="shared" si="2079"/>
        <v>0.02866487443</v>
      </c>
      <c r="CB520" s="126">
        <f t="shared" si="2079"/>
        <v>0.01066084101</v>
      </c>
      <c r="CC520" s="126">
        <f t="shared" si="2079"/>
        <v>0.01197347037</v>
      </c>
      <c r="CD520" s="126">
        <f t="shared" si="2079"/>
        <v>0.01344771887</v>
      </c>
      <c r="CE520" s="126">
        <f t="shared" si="2079"/>
        <v>0.01510348605</v>
      </c>
      <c r="CF520" s="126">
        <f t="shared" si="2079"/>
        <v>0.1159643</v>
      </c>
      <c r="CG520" s="126">
        <f t="shared" si="2079"/>
        <v>0.05440300493</v>
      </c>
      <c r="CH520" s="126">
        <f t="shared" si="2079"/>
        <v>0.06110144287</v>
      </c>
      <c r="CI520" s="126">
        <f t="shared" si="2079"/>
        <v>0.02552239737</v>
      </c>
      <c r="CJ520" s="126">
        <f t="shared" si="2079"/>
        <v>0.02866487443</v>
      </c>
      <c r="CK520" s="126">
        <f t="shared" si="2079"/>
        <v>0.0321942729</v>
      </c>
      <c r="CL520" s="126">
        <f t="shared" si="2079"/>
        <v>0.01197347037</v>
      </c>
      <c r="CM520" s="126">
        <f t="shared" si="2079"/>
        <v>0.01344771887</v>
      </c>
      <c r="CN520" s="126">
        <f t="shared" si="2079"/>
        <v>0.01510348605</v>
      </c>
      <c r="CO520" s="126">
        <f t="shared" si="2079"/>
        <v>0.01696312164</v>
      </c>
      <c r="CP520" s="126">
        <f t="shared" si="2079"/>
        <v>0.1302425493</v>
      </c>
      <c r="CQ520" s="126">
        <f t="shared" si="2079"/>
        <v>0.06110144287</v>
      </c>
      <c r="CR520" s="126">
        <f t="shared" si="2079"/>
        <v>0.06862463435</v>
      </c>
      <c r="CS520" s="126">
        <f t="shared" si="2079"/>
        <v>0.02866487443</v>
      </c>
      <c r="CT520" s="126">
        <f t="shared" si="2079"/>
        <v>0.0321942729</v>
      </c>
      <c r="CU520" s="126">
        <f t="shared" si="2079"/>
        <v>0.03615823297</v>
      </c>
      <c r="CV520" s="126">
        <f t="shared" si="2079"/>
        <v>0.01344771887</v>
      </c>
      <c r="CW520" s="126">
        <f t="shared" si="2079"/>
        <v>0.01510348605</v>
      </c>
      <c r="CX520" s="126">
        <f t="shared" si="2079"/>
        <v>0.01696312164</v>
      </c>
      <c r="CY520" s="126">
        <f t="shared" si="2079"/>
        <v>0.01905172718</v>
      </c>
      <c r="CZ520" s="126">
        <f t="shared" si="2079"/>
        <v>0.1462788258</v>
      </c>
      <c r="DA520" s="126">
        <f t="shared" si="2079"/>
        <v>0.06862463435</v>
      </c>
      <c r="DB520" s="126">
        <f t="shared" si="2079"/>
        <v>0.07707412817</v>
      </c>
      <c r="DC520" s="126">
        <f t="shared" si="2079"/>
        <v>0.0321942729</v>
      </c>
      <c r="DD520" s="126">
        <f t="shared" si="2079"/>
        <v>0.03615823297</v>
      </c>
      <c r="DE520" s="126">
        <f t="shared" si="2079"/>
        <v>0.04061026057</v>
      </c>
      <c r="DF520" s="126">
        <f t="shared" si="2079"/>
        <v>0.01510348605</v>
      </c>
      <c r="DG520" s="126">
        <f t="shared" si="2079"/>
        <v>0.01696312164</v>
      </c>
      <c r="DH520" s="126">
        <f t="shared" si="2079"/>
        <v>0.01905172718</v>
      </c>
      <c r="DI520" s="126">
        <f t="shared" si="2079"/>
        <v>0.02139749489</v>
      </c>
      <c r="DJ520" s="126">
        <f t="shared" ref="DJ520:DS520" si="2080">$A520*OFFSET($D520,0,DJ$3)</f>
        <v>0.5043394407</v>
      </c>
      <c r="DK520" s="126">
        <f t="shared" si="2080"/>
        <v>0.2366036882</v>
      </c>
      <c r="DL520" s="126">
        <f t="shared" si="2080"/>
        <v>0.2657358129</v>
      </c>
      <c r="DM520" s="126">
        <f t="shared" si="2080"/>
        <v>0.1109992611</v>
      </c>
      <c r="DN520" s="126">
        <f t="shared" si="2080"/>
        <v>0.1246661838</v>
      </c>
      <c r="DO520" s="126">
        <f t="shared" si="2080"/>
        <v>0.1400158634</v>
      </c>
      <c r="DP520" s="126">
        <f t="shared" si="2080"/>
        <v>0.05207372745</v>
      </c>
      <c r="DQ520" s="126">
        <f t="shared" si="2080"/>
        <v>0.05848537019</v>
      </c>
      <c r="DR520" s="126">
        <f t="shared" si="2080"/>
        <v>0.06568645445</v>
      </c>
      <c r="DS520" s="126">
        <f t="shared" si="2080"/>
        <v>0.07377418121</v>
      </c>
      <c r="DT520" s="126"/>
      <c r="DU520" s="126"/>
      <c r="DV520" s="126"/>
      <c r="DW520" s="126"/>
      <c r="DX520" s="126"/>
      <c r="DY520" s="126"/>
      <c r="DZ520" s="126"/>
      <c r="EA520" s="126"/>
      <c r="EB520" s="126"/>
      <c r="EC520" s="126"/>
      <c r="ED520" s="126"/>
      <c r="EE520" s="126"/>
      <c r="EF520" s="125">
        <f t="shared" ref="EF520:EO520" si="2081">D520*EF$3</f>
        <v>-0.002271078519</v>
      </c>
      <c r="EG520" s="125">
        <f t="shared" si="2081"/>
        <v>0.2078129791</v>
      </c>
      <c r="EH520" s="125">
        <f t="shared" si="2081"/>
        <v>0.3028585919</v>
      </c>
      <c r="EI520" s="125">
        <f t="shared" si="2081"/>
        <v>-0.07852921959</v>
      </c>
      <c r="EJ520" s="125">
        <f t="shared" si="2081"/>
        <v>0.1321792772</v>
      </c>
      <c r="EK520" s="125">
        <f t="shared" si="2081"/>
        <v>-0.06226804936</v>
      </c>
      <c r="EL520" s="125">
        <f t="shared" si="2081"/>
        <v>0.03522899373</v>
      </c>
      <c r="EM520" s="125">
        <f t="shared" si="2081"/>
        <v>-0.03525977185</v>
      </c>
      <c r="EN520" s="125">
        <f t="shared" si="2081"/>
        <v>-0.04422382197</v>
      </c>
      <c r="EO520" s="125">
        <f t="shared" si="2081"/>
        <v>0.05066781512</v>
      </c>
      <c r="EP520" s="127">
        <f t="shared" si="17"/>
        <v>0.5061957158</v>
      </c>
      <c r="EQ520" s="127">
        <v>-0.01993983432938118</v>
      </c>
      <c r="ER520" s="127">
        <f t="shared" si="18"/>
        <v>0.5043394407</v>
      </c>
      <c r="ES520" s="127">
        <f t="shared" si="19"/>
        <v>0.000003445757215</v>
      </c>
      <c r="ET520" s="127">
        <f t="shared" si="20"/>
        <v>0.005040620198</v>
      </c>
    </row>
    <row r="521">
      <c r="A521" s="123">
        <f>'Yield Tabulations'!Z522</f>
        <v>0.4507888805</v>
      </c>
      <c r="B521" s="124">
        <f>'Yield Tabulations'!V522</f>
        <v>0.4527186761</v>
      </c>
      <c r="C521" s="124">
        <f>'Yield Tabulations'!W522</f>
        <v>0.4474226804</v>
      </c>
      <c r="D521" s="125">
        <f t="shared" si="11"/>
        <v>1</v>
      </c>
      <c r="E521" s="125">
        <f t="shared" ref="E521:M521" si="2082">POWER($B521,E$1)*POWER($C521,E$2)</f>
        <v>0.4474226804</v>
      </c>
      <c r="F521" s="125">
        <f t="shared" si="2082"/>
        <v>0.4527186761</v>
      </c>
      <c r="G521" s="125">
        <f t="shared" si="2082"/>
        <v>0.2001870549</v>
      </c>
      <c r="H521" s="125">
        <f t="shared" si="2082"/>
        <v>0.2025566035</v>
      </c>
      <c r="I521" s="125">
        <f t="shared" si="2082"/>
        <v>0.2049541997</v>
      </c>
      <c r="J521" s="125">
        <f t="shared" si="2082"/>
        <v>0.08956822871</v>
      </c>
      <c r="K521" s="125">
        <f t="shared" si="2082"/>
        <v>0.09062841849</v>
      </c>
      <c r="L521" s="125">
        <f t="shared" si="2082"/>
        <v>0.0917011574</v>
      </c>
      <c r="M521" s="125">
        <f t="shared" si="2082"/>
        <v>0.09278659396</v>
      </c>
      <c r="N521" s="126">
        <f t="shared" ref="N521:DI521" si="2083">OFFSET($D521,0,N$2)*OFFSET($D521,0,N$3)</f>
        <v>1</v>
      </c>
      <c r="O521" s="126">
        <f t="shared" si="2083"/>
        <v>0.4474226804</v>
      </c>
      <c r="P521" s="126">
        <f t="shared" si="2083"/>
        <v>0.4527186761</v>
      </c>
      <c r="Q521" s="126">
        <f t="shared" si="2083"/>
        <v>0.2001870549</v>
      </c>
      <c r="R521" s="126">
        <f t="shared" si="2083"/>
        <v>0.2025566035</v>
      </c>
      <c r="S521" s="126">
        <f t="shared" si="2083"/>
        <v>0.2049541997</v>
      </c>
      <c r="T521" s="126">
        <f t="shared" si="2083"/>
        <v>0.08956822871</v>
      </c>
      <c r="U521" s="126">
        <f t="shared" si="2083"/>
        <v>0.09062841849</v>
      </c>
      <c r="V521" s="126">
        <f t="shared" si="2083"/>
        <v>0.0917011574</v>
      </c>
      <c r="W521" s="126">
        <f t="shared" si="2083"/>
        <v>0.09278659396</v>
      </c>
      <c r="X521" s="126">
        <f t="shared" si="2083"/>
        <v>0.4474226804</v>
      </c>
      <c r="Y521" s="126">
        <f t="shared" si="2083"/>
        <v>0.2001870549</v>
      </c>
      <c r="Z521" s="126">
        <f t="shared" si="2083"/>
        <v>0.2025566035</v>
      </c>
      <c r="AA521" s="126">
        <f t="shared" si="2083"/>
        <v>0.08956822871</v>
      </c>
      <c r="AB521" s="126">
        <f t="shared" si="2083"/>
        <v>0.09062841849</v>
      </c>
      <c r="AC521" s="126">
        <f t="shared" si="2083"/>
        <v>0.0917011574</v>
      </c>
      <c r="AD521" s="126">
        <f t="shared" si="2083"/>
        <v>0.04007485697</v>
      </c>
      <c r="AE521" s="126">
        <f t="shared" si="2083"/>
        <v>0.04054920992</v>
      </c>
      <c r="AF521" s="126">
        <f t="shared" si="2083"/>
        <v>0.04102917764</v>
      </c>
      <c r="AG521" s="126">
        <f t="shared" si="2083"/>
        <v>0.04151482658</v>
      </c>
      <c r="AH521" s="126">
        <f t="shared" si="2083"/>
        <v>0.4527186761</v>
      </c>
      <c r="AI521" s="126">
        <f t="shared" si="2083"/>
        <v>0.2025566035</v>
      </c>
      <c r="AJ521" s="126">
        <f t="shared" si="2083"/>
        <v>0.2049541997</v>
      </c>
      <c r="AK521" s="126">
        <f t="shared" si="2083"/>
        <v>0.09062841849</v>
      </c>
      <c r="AL521" s="126">
        <f t="shared" si="2083"/>
        <v>0.0917011574</v>
      </c>
      <c r="AM521" s="126">
        <f t="shared" si="2083"/>
        <v>0.09278659396</v>
      </c>
      <c r="AN521" s="126">
        <f t="shared" si="2083"/>
        <v>0.04054920992</v>
      </c>
      <c r="AO521" s="126">
        <f t="shared" si="2083"/>
        <v>0.04102917764</v>
      </c>
      <c r="AP521" s="126">
        <f t="shared" si="2083"/>
        <v>0.04151482658</v>
      </c>
      <c r="AQ521" s="126">
        <f t="shared" si="2083"/>
        <v>0.04200622398</v>
      </c>
      <c r="AR521" s="126">
        <f t="shared" si="2083"/>
        <v>0.2001870549</v>
      </c>
      <c r="AS521" s="126">
        <f t="shared" si="2083"/>
        <v>0.08956822871</v>
      </c>
      <c r="AT521" s="126">
        <f t="shared" si="2083"/>
        <v>0.09062841849</v>
      </c>
      <c r="AU521" s="126">
        <f t="shared" si="2083"/>
        <v>0.04007485697</v>
      </c>
      <c r="AV521" s="126">
        <f t="shared" si="2083"/>
        <v>0.04054920992</v>
      </c>
      <c r="AW521" s="126">
        <f t="shared" si="2083"/>
        <v>0.04102917764</v>
      </c>
      <c r="AX521" s="126">
        <f t="shared" si="2083"/>
        <v>0.01793039992</v>
      </c>
      <c r="AY521" s="126">
        <f t="shared" si="2083"/>
        <v>0.01814263619</v>
      </c>
      <c r="AZ521" s="126">
        <f t="shared" si="2083"/>
        <v>0.01835738463</v>
      </c>
      <c r="BA521" s="126">
        <f t="shared" si="2083"/>
        <v>0.01857467498</v>
      </c>
      <c r="BB521" s="126">
        <f t="shared" si="2083"/>
        <v>0.2025566035</v>
      </c>
      <c r="BC521" s="126">
        <f t="shared" si="2083"/>
        <v>0.09062841849</v>
      </c>
      <c r="BD521" s="126">
        <f t="shared" si="2083"/>
        <v>0.0917011574</v>
      </c>
      <c r="BE521" s="126">
        <f t="shared" si="2083"/>
        <v>0.04054920992</v>
      </c>
      <c r="BF521" s="126">
        <f t="shared" si="2083"/>
        <v>0.04102917764</v>
      </c>
      <c r="BG521" s="126">
        <f t="shared" si="2083"/>
        <v>0.04151482658</v>
      </c>
      <c r="BH521" s="126">
        <f t="shared" si="2083"/>
        <v>0.01814263619</v>
      </c>
      <c r="BI521" s="126">
        <f t="shared" si="2083"/>
        <v>0.01835738463</v>
      </c>
      <c r="BJ521" s="126">
        <f t="shared" si="2083"/>
        <v>0.01857467498</v>
      </c>
      <c r="BK521" s="126">
        <f t="shared" si="2083"/>
        <v>0.01879453733</v>
      </c>
      <c r="BL521" s="126">
        <f t="shared" si="2083"/>
        <v>0.2049541997</v>
      </c>
      <c r="BM521" s="126">
        <f t="shared" si="2083"/>
        <v>0.0917011574</v>
      </c>
      <c r="BN521" s="126">
        <f t="shared" si="2083"/>
        <v>0.09278659396</v>
      </c>
      <c r="BO521" s="126">
        <f t="shared" si="2083"/>
        <v>0.04102917764</v>
      </c>
      <c r="BP521" s="126">
        <f t="shared" si="2083"/>
        <v>0.04151482658</v>
      </c>
      <c r="BQ521" s="126">
        <f t="shared" si="2083"/>
        <v>0.04200622398</v>
      </c>
      <c r="BR521" s="126">
        <f t="shared" si="2083"/>
        <v>0.01835738463</v>
      </c>
      <c r="BS521" s="126">
        <f t="shared" si="2083"/>
        <v>0.01857467498</v>
      </c>
      <c r="BT521" s="126">
        <f t="shared" si="2083"/>
        <v>0.01879453733</v>
      </c>
      <c r="BU521" s="126">
        <f t="shared" si="2083"/>
        <v>0.01901700211</v>
      </c>
      <c r="BV521" s="126">
        <f t="shared" si="2083"/>
        <v>0.08956822871</v>
      </c>
      <c r="BW521" s="126">
        <f t="shared" si="2083"/>
        <v>0.04007485697</v>
      </c>
      <c r="BX521" s="126">
        <f t="shared" si="2083"/>
        <v>0.04054920992</v>
      </c>
      <c r="BY521" s="126">
        <f t="shared" si="2083"/>
        <v>0.01793039992</v>
      </c>
      <c r="BZ521" s="126">
        <f t="shared" si="2083"/>
        <v>0.01814263619</v>
      </c>
      <c r="CA521" s="126">
        <f t="shared" si="2083"/>
        <v>0.01835738463</v>
      </c>
      <c r="CB521" s="126">
        <f t="shared" si="2083"/>
        <v>0.008022467594</v>
      </c>
      <c r="CC521" s="126">
        <f t="shared" si="2083"/>
        <v>0.008117426915</v>
      </c>
      <c r="CD521" s="126">
        <f t="shared" si="2083"/>
        <v>0.008213510238</v>
      </c>
      <c r="CE521" s="126">
        <f t="shared" si="2083"/>
        <v>0.008310730869</v>
      </c>
      <c r="CF521" s="126">
        <f t="shared" si="2083"/>
        <v>0.09062841849</v>
      </c>
      <c r="CG521" s="126">
        <f t="shared" si="2083"/>
        <v>0.04054920992</v>
      </c>
      <c r="CH521" s="126">
        <f t="shared" si="2083"/>
        <v>0.04102917764</v>
      </c>
      <c r="CI521" s="126">
        <f t="shared" si="2083"/>
        <v>0.01814263619</v>
      </c>
      <c r="CJ521" s="126">
        <f t="shared" si="2083"/>
        <v>0.01835738463</v>
      </c>
      <c r="CK521" s="126">
        <f t="shared" si="2083"/>
        <v>0.01857467498</v>
      </c>
      <c r="CL521" s="126">
        <f t="shared" si="2083"/>
        <v>0.008117426915</v>
      </c>
      <c r="CM521" s="126">
        <f t="shared" si="2083"/>
        <v>0.008213510238</v>
      </c>
      <c r="CN521" s="126">
        <f t="shared" si="2083"/>
        <v>0.008310730869</v>
      </c>
      <c r="CO521" s="126">
        <f t="shared" si="2083"/>
        <v>0.008409102268</v>
      </c>
      <c r="CP521" s="126">
        <f t="shared" si="2083"/>
        <v>0.0917011574</v>
      </c>
      <c r="CQ521" s="126">
        <f t="shared" si="2083"/>
        <v>0.04102917764</v>
      </c>
      <c r="CR521" s="126">
        <f t="shared" si="2083"/>
        <v>0.04151482658</v>
      </c>
      <c r="CS521" s="126">
        <f t="shared" si="2083"/>
        <v>0.01835738463</v>
      </c>
      <c r="CT521" s="126">
        <f t="shared" si="2083"/>
        <v>0.01857467498</v>
      </c>
      <c r="CU521" s="126">
        <f t="shared" si="2083"/>
        <v>0.01879453733</v>
      </c>
      <c r="CV521" s="126">
        <f t="shared" si="2083"/>
        <v>0.008213510238</v>
      </c>
      <c r="CW521" s="126">
        <f t="shared" si="2083"/>
        <v>0.008310730869</v>
      </c>
      <c r="CX521" s="126">
        <f t="shared" si="2083"/>
        <v>0.008409102268</v>
      </c>
      <c r="CY521" s="126">
        <f t="shared" si="2083"/>
        <v>0.008508638057</v>
      </c>
      <c r="CZ521" s="126">
        <f t="shared" si="2083"/>
        <v>0.09278659396</v>
      </c>
      <c r="DA521" s="126">
        <f t="shared" si="2083"/>
        <v>0.04151482658</v>
      </c>
      <c r="DB521" s="126">
        <f t="shared" si="2083"/>
        <v>0.04200622398</v>
      </c>
      <c r="DC521" s="126">
        <f t="shared" si="2083"/>
        <v>0.01857467498</v>
      </c>
      <c r="DD521" s="126">
        <f t="shared" si="2083"/>
        <v>0.01879453733</v>
      </c>
      <c r="DE521" s="126">
        <f t="shared" si="2083"/>
        <v>0.01901700211</v>
      </c>
      <c r="DF521" s="126">
        <f t="shared" si="2083"/>
        <v>0.008310730869</v>
      </c>
      <c r="DG521" s="126">
        <f t="shared" si="2083"/>
        <v>0.008409102268</v>
      </c>
      <c r="DH521" s="126">
        <f t="shared" si="2083"/>
        <v>0.008508638057</v>
      </c>
      <c r="DI521" s="126">
        <f t="shared" si="2083"/>
        <v>0.008609352018</v>
      </c>
      <c r="DJ521" s="126">
        <f t="shared" ref="DJ521:DS521" si="2084">$A521*OFFSET($D521,0,DJ$3)</f>
        <v>0.4507888805</v>
      </c>
      <c r="DK521" s="126">
        <f t="shared" si="2084"/>
        <v>0.2016931692</v>
      </c>
      <c r="DL521" s="126">
        <f t="shared" si="2084"/>
        <v>0.2040805452</v>
      </c>
      <c r="DM521" s="126">
        <f t="shared" si="2084"/>
        <v>0.0902420984</v>
      </c>
      <c r="DN521" s="126">
        <f t="shared" si="2084"/>
        <v>0.09131026456</v>
      </c>
      <c r="DO521" s="126">
        <f t="shared" si="2084"/>
        <v>0.09239107425</v>
      </c>
      <c r="DP521" s="126">
        <f t="shared" si="2084"/>
        <v>0.04037636155</v>
      </c>
      <c r="DQ521" s="126">
        <f t="shared" si="2084"/>
        <v>0.04085428332</v>
      </c>
      <c r="DR521" s="126">
        <f t="shared" si="2084"/>
        <v>0.04133786209</v>
      </c>
      <c r="DS521" s="126">
        <f t="shared" si="2084"/>
        <v>0.04182716482</v>
      </c>
      <c r="DT521" s="126"/>
      <c r="DU521" s="126"/>
      <c r="DV521" s="126"/>
      <c r="DW521" s="126"/>
      <c r="DX521" s="126"/>
      <c r="DY521" s="126"/>
      <c r="DZ521" s="126"/>
      <c r="EA521" s="126"/>
      <c r="EB521" s="126"/>
      <c r="EC521" s="126"/>
      <c r="ED521" s="126"/>
      <c r="EE521" s="126"/>
      <c r="EF521" s="125">
        <f t="shared" ref="EF521:EO521" si="2085">D521*EF$3</f>
        <v>-0.002271078519</v>
      </c>
      <c r="EG521" s="125">
        <f t="shared" si="2085"/>
        <v>0.1981947224</v>
      </c>
      <c r="EH521" s="125">
        <f t="shared" si="2085"/>
        <v>0.2602202888</v>
      </c>
      <c r="EI521" s="125">
        <f t="shared" si="2085"/>
        <v>-0.07142826752</v>
      </c>
      <c r="EJ521" s="125">
        <f t="shared" si="2085"/>
        <v>0.1083138632</v>
      </c>
      <c r="EK521" s="125">
        <f t="shared" si="2085"/>
        <v>-0.04596928749</v>
      </c>
      <c r="EL521" s="125">
        <f t="shared" si="2085"/>
        <v>0.03056036176</v>
      </c>
      <c r="EM521" s="125">
        <f t="shared" si="2085"/>
        <v>-0.02755621653</v>
      </c>
      <c r="EN521" s="125">
        <f t="shared" si="2085"/>
        <v>-0.0311371029</v>
      </c>
      <c r="EO521" s="125">
        <f t="shared" si="2085"/>
        <v>0.03213926528</v>
      </c>
      <c r="EP521" s="127">
        <f t="shared" si="17"/>
        <v>0.4510665485</v>
      </c>
      <c r="EQ521" s="127">
        <v>-0.01993983432938118</v>
      </c>
      <c r="ER521" s="127">
        <f t="shared" si="18"/>
        <v>0.4507888805</v>
      </c>
      <c r="ES521" s="127">
        <f t="shared" si="19"/>
        <v>0.00000007709947431</v>
      </c>
      <c r="ET521" s="127">
        <f t="shared" si="20"/>
        <v>0.0003043896136</v>
      </c>
    </row>
    <row r="522">
      <c r="A522" s="123">
        <f>'Yield Tabulations'!Z523</f>
        <v>0.4953161593</v>
      </c>
      <c r="B522" s="124">
        <f>'Yield Tabulations'!V523</f>
        <v>0.4266409266</v>
      </c>
      <c r="C522" s="124">
        <f>'Yield Tabulations'!W523</f>
        <v>0.6011904762</v>
      </c>
      <c r="D522" s="125">
        <f t="shared" si="11"/>
        <v>1</v>
      </c>
      <c r="E522" s="125">
        <f t="shared" ref="E522:M522" si="2086">POWER($B522,E$1)*POWER($C522,E$2)</f>
        <v>0.6011904762</v>
      </c>
      <c r="F522" s="125">
        <f t="shared" si="2086"/>
        <v>0.4266409266</v>
      </c>
      <c r="G522" s="125">
        <f t="shared" si="2086"/>
        <v>0.3614299887</v>
      </c>
      <c r="H522" s="125">
        <f t="shared" si="2086"/>
        <v>0.2564924618</v>
      </c>
      <c r="I522" s="125">
        <f t="shared" si="2086"/>
        <v>0.1820224803</v>
      </c>
      <c r="J522" s="125">
        <f t="shared" si="2086"/>
        <v>0.217288267</v>
      </c>
      <c r="K522" s="125">
        <f t="shared" si="2086"/>
        <v>0.1542008253</v>
      </c>
      <c r="L522" s="125">
        <f t="shared" si="2086"/>
        <v>0.1094301816</v>
      </c>
      <c r="M522" s="125">
        <f t="shared" si="2086"/>
        <v>0.07765823966</v>
      </c>
      <c r="N522" s="126">
        <f t="shared" ref="N522:DI522" si="2087">OFFSET($D522,0,N$2)*OFFSET($D522,0,N$3)</f>
        <v>1</v>
      </c>
      <c r="O522" s="126">
        <f t="shared" si="2087"/>
        <v>0.6011904762</v>
      </c>
      <c r="P522" s="126">
        <f t="shared" si="2087"/>
        <v>0.4266409266</v>
      </c>
      <c r="Q522" s="126">
        <f t="shared" si="2087"/>
        <v>0.3614299887</v>
      </c>
      <c r="R522" s="126">
        <f t="shared" si="2087"/>
        <v>0.2564924618</v>
      </c>
      <c r="S522" s="126">
        <f t="shared" si="2087"/>
        <v>0.1820224803</v>
      </c>
      <c r="T522" s="126">
        <f t="shared" si="2087"/>
        <v>0.217288267</v>
      </c>
      <c r="U522" s="126">
        <f t="shared" si="2087"/>
        <v>0.1542008253</v>
      </c>
      <c r="V522" s="126">
        <f t="shared" si="2087"/>
        <v>0.1094301816</v>
      </c>
      <c r="W522" s="126">
        <f t="shared" si="2087"/>
        <v>0.07765823966</v>
      </c>
      <c r="X522" s="126">
        <f t="shared" si="2087"/>
        <v>0.6011904762</v>
      </c>
      <c r="Y522" s="126">
        <f t="shared" si="2087"/>
        <v>0.3614299887</v>
      </c>
      <c r="Z522" s="126">
        <f t="shared" si="2087"/>
        <v>0.2564924618</v>
      </c>
      <c r="AA522" s="126">
        <f t="shared" si="2087"/>
        <v>0.217288267</v>
      </c>
      <c r="AB522" s="126">
        <f t="shared" si="2087"/>
        <v>0.1542008253</v>
      </c>
      <c r="AC522" s="126">
        <f t="shared" si="2087"/>
        <v>0.1094301816</v>
      </c>
      <c r="AD522" s="126">
        <f t="shared" si="2087"/>
        <v>0.1306316367</v>
      </c>
      <c r="AE522" s="126">
        <f t="shared" si="2087"/>
        <v>0.09270406758</v>
      </c>
      <c r="AF522" s="126">
        <f t="shared" si="2087"/>
        <v>0.06578838299</v>
      </c>
      <c r="AG522" s="126">
        <f t="shared" si="2087"/>
        <v>0.04668739408</v>
      </c>
      <c r="AH522" s="126">
        <f t="shared" si="2087"/>
        <v>0.4266409266</v>
      </c>
      <c r="AI522" s="126">
        <f t="shared" si="2087"/>
        <v>0.2564924618</v>
      </c>
      <c r="AJ522" s="126">
        <f t="shared" si="2087"/>
        <v>0.1820224803</v>
      </c>
      <c r="AK522" s="126">
        <f t="shared" si="2087"/>
        <v>0.1542008253</v>
      </c>
      <c r="AL522" s="126">
        <f t="shared" si="2087"/>
        <v>0.1094301816</v>
      </c>
      <c r="AM522" s="126">
        <f t="shared" si="2087"/>
        <v>0.07765823966</v>
      </c>
      <c r="AN522" s="126">
        <f t="shared" si="2087"/>
        <v>0.09270406758</v>
      </c>
      <c r="AO522" s="126">
        <f t="shared" si="2087"/>
        <v>0.06578838299</v>
      </c>
      <c r="AP522" s="126">
        <f t="shared" si="2087"/>
        <v>0.04668739408</v>
      </c>
      <c r="AQ522" s="126">
        <f t="shared" si="2087"/>
        <v>0.03313218333</v>
      </c>
      <c r="AR522" s="126">
        <f t="shared" si="2087"/>
        <v>0.3614299887</v>
      </c>
      <c r="AS522" s="126">
        <f t="shared" si="2087"/>
        <v>0.217288267</v>
      </c>
      <c r="AT522" s="126">
        <f t="shared" si="2087"/>
        <v>0.1542008253</v>
      </c>
      <c r="AU522" s="126">
        <f t="shared" si="2087"/>
        <v>0.1306316367</v>
      </c>
      <c r="AV522" s="126">
        <f t="shared" si="2087"/>
        <v>0.09270406758</v>
      </c>
      <c r="AW522" s="126">
        <f t="shared" si="2087"/>
        <v>0.06578838299</v>
      </c>
      <c r="AX522" s="126">
        <f t="shared" si="2087"/>
        <v>0.07853449588</v>
      </c>
      <c r="AY522" s="126">
        <f t="shared" si="2087"/>
        <v>0.05573280253</v>
      </c>
      <c r="AZ522" s="126">
        <f t="shared" si="2087"/>
        <v>0.03955134929</v>
      </c>
      <c r="BA522" s="126">
        <f t="shared" si="2087"/>
        <v>0.02806801668</v>
      </c>
      <c r="BB522" s="126">
        <f t="shared" si="2087"/>
        <v>0.2564924618</v>
      </c>
      <c r="BC522" s="126">
        <f t="shared" si="2087"/>
        <v>0.1542008253</v>
      </c>
      <c r="BD522" s="126">
        <f t="shared" si="2087"/>
        <v>0.1094301816</v>
      </c>
      <c r="BE522" s="126">
        <f t="shared" si="2087"/>
        <v>0.09270406758</v>
      </c>
      <c r="BF522" s="126">
        <f t="shared" si="2087"/>
        <v>0.06578838299</v>
      </c>
      <c r="BG522" s="126">
        <f t="shared" si="2087"/>
        <v>0.04668739408</v>
      </c>
      <c r="BH522" s="126">
        <f t="shared" si="2087"/>
        <v>0.05573280253</v>
      </c>
      <c r="BI522" s="126">
        <f t="shared" si="2087"/>
        <v>0.03955134929</v>
      </c>
      <c r="BJ522" s="126">
        <f t="shared" si="2087"/>
        <v>0.02806801668</v>
      </c>
      <c r="BK522" s="126">
        <f t="shared" si="2087"/>
        <v>0.01991875307</v>
      </c>
      <c r="BL522" s="126">
        <f t="shared" si="2087"/>
        <v>0.1820224803</v>
      </c>
      <c r="BM522" s="126">
        <f t="shared" si="2087"/>
        <v>0.1094301816</v>
      </c>
      <c r="BN522" s="126">
        <f t="shared" si="2087"/>
        <v>0.07765823966</v>
      </c>
      <c r="BO522" s="126">
        <f t="shared" si="2087"/>
        <v>0.06578838299</v>
      </c>
      <c r="BP522" s="126">
        <f t="shared" si="2087"/>
        <v>0.04668739408</v>
      </c>
      <c r="BQ522" s="126">
        <f t="shared" si="2087"/>
        <v>0.03313218333</v>
      </c>
      <c r="BR522" s="126">
        <f t="shared" si="2087"/>
        <v>0.03955134929</v>
      </c>
      <c r="BS522" s="126">
        <f t="shared" si="2087"/>
        <v>0.02806801668</v>
      </c>
      <c r="BT522" s="126">
        <f t="shared" si="2087"/>
        <v>0.01991875307</v>
      </c>
      <c r="BU522" s="126">
        <f t="shared" si="2087"/>
        <v>0.0141355454</v>
      </c>
      <c r="BV522" s="126">
        <f t="shared" si="2087"/>
        <v>0.217288267</v>
      </c>
      <c r="BW522" s="126">
        <f t="shared" si="2087"/>
        <v>0.1306316367</v>
      </c>
      <c r="BX522" s="126">
        <f t="shared" si="2087"/>
        <v>0.09270406758</v>
      </c>
      <c r="BY522" s="126">
        <f t="shared" si="2087"/>
        <v>0.07853449588</v>
      </c>
      <c r="BZ522" s="126">
        <f t="shared" si="2087"/>
        <v>0.05573280253</v>
      </c>
      <c r="CA522" s="126">
        <f t="shared" si="2087"/>
        <v>0.03955134929</v>
      </c>
      <c r="CB522" s="126">
        <f t="shared" si="2087"/>
        <v>0.04721419097</v>
      </c>
      <c r="CC522" s="126">
        <f t="shared" si="2087"/>
        <v>0.03350603009</v>
      </c>
      <c r="CD522" s="126">
        <f t="shared" si="2087"/>
        <v>0.02377789452</v>
      </c>
      <c r="CE522" s="126">
        <f t="shared" si="2087"/>
        <v>0.01687422431</v>
      </c>
      <c r="CF522" s="126">
        <f t="shared" si="2087"/>
        <v>0.1542008253</v>
      </c>
      <c r="CG522" s="126">
        <f t="shared" si="2087"/>
        <v>0.09270406758</v>
      </c>
      <c r="CH522" s="126">
        <f t="shared" si="2087"/>
        <v>0.06578838299</v>
      </c>
      <c r="CI522" s="126">
        <f t="shared" si="2087"/>
        <v>0.05573280253</v>
      </c>
      <c r="CJ522" s="126">
        <f t="shared" si="2087"/>
        <v>0.03955134929</v>
      </c>
      <c r="CK522" s="126">
        <f t="shared" si="2087"/>
        <v>0.02806801668</v>
      </c>
      <c r="CL522" s="126">
        <f t="shared" si="2087"/>
        <v>0.03350603009</v>
      </c>
      <c r="CM522" s="126">
        <f t="shared" si="2087"/>
        <v>0.02377789452</v>
      </c>
      <c r="CN522" s="126">
        <f t="shared" si="2087"/>
        <v>0.01687422431</v>
      </c>
      <c r="CO522" s="126">
        <f t="shared" si="2087"/>
        <v>0.01197496464</v>
      </c>
      <c r="CP522" s="126">
        <f t="shared" si="2087"/>
        <v>0.1094301816</v>
      </c>
      <c r="CQ522" s="126">
        <f t="shared" si="2087"/>
        <v>0.06578838299</v>
      </c>
      <c r="CR522" s="126">
        <f t="shared" si="2087"/>
        <v>0.04668739408</v>
      </c>
      <c r="CS522" s="126">
        <f t="shared" si="2087"/>
        <v>0.03955134929</v>
      </c>
      <c r="CT522" s="126">
        <f t="shared" si="2087"/>
        <v>0.02806801668</v>
      </c>
      <c r="CU522" s="126">
        <f t="shared" si="2087"/>
        <v>0.01991875307</v>
      </c>
      <c r="CV522" s="126">
        <f t="shared" si="2087"/>
        <v>0.02377789452</v>
      </c>
      <c r="CW522" s="126">
        <f t="shared" si="2087"/>
        <v>0.01687422431</v>
      </c>
      <c r="CX522" s="126">
        <f t="shared" si="2087"/>
        <v>0.01197496464</v>
      </c>
      <c r="CY522" s="126">
        <f t="shared" si="2087"/>
        <v>0.008498155269</v>
      </c>
      <c r="CZ522" s="126">
        <f t="shared" si="2087"/>
        <v>0.07765823966</v>
      </c>
      <c r="DA522" s="126">
        <f t="shared" si="2087"/>
        <v>0.04668739408</v>
      </c>
      <c r="DB522" s="126">
        <f t="shared" si="2087"/>
        <v>0.03313218333</v>
      </c>
      <c r="DC522" s="126">
        <f t="shared" si="2087"/>
        <v>0.02806801668</v>
      </c>
      <c r="DD522" s="126">
        <f t="shared" si="2087"/>
        <v>0.01991875307</v>
      </c>
      <c r="DE522" s="126">
        <f t="shared" si="2087"/>
        <v>0.0141355454</v>
      </c>
      <c r="DF522" s="126">
        <f t="shared" si="2087"/>
        <v>0.01687422431</v>
      </c>
      <c r="DG522" s="126">
        <f t="shared" si="2087"/>
        <v>0.01197496464</v>
      </c>
      <c r="DH522" s="126">
        <f t="shared" si="2087"/>
        <v>0.008498155269</v>
      </c>
      <c r="DI522" s="126">
        <f t="shared" si="2087"/>
        <v>0.006030802187</v>
      </c>
      <c r="DJ522" s="126">
        <f t="shared" ref="DJ522:DS522" si="2088">$A522*OFFSET($D522,0,DJ$3)</f>
        <v>0.4953161593</v>
      </c>
      <c r="DK522" s="126">
        <f t="shared" si="2088"/>
        <v>0.2977793576</v>
      </c>
      <c r="DL522" s="126">
        <f t="shared" si="2088"/>
        <v>0.2113221452</v>
      </c>
      <c r="DM522" s="126">
        <f t="shared" si="2088"/>
        <v>0.1790221138</v>
      </c>
      <c r="DN522" s="126">
        <f t="shared" si="2088"/>
        <v>0.1270448611</v>
      </c>
      <c r="DO522" s="126">
        <f t="shared" si="2088"/>
        <v>0.09015867583</v>
      </c>
      <c r="DP522" s="126">
        <f t="shared" si="2088"/>
        <v>0.1076263899</v>
      </c>
      <c r="DQ522" s="126">
        <f t="shared" si="2088"/>
        <v>0.07637816053</v>
      </c>
      <c r="DR522" s="126">
        <f t="shared" si="2088"/>
        <v>0.05420253726</v>
      </c>
      <c r="DS522" s="126">
        <f t="shared" si="2088"/>
        <v>0.038465381</v>
      </c>
      <c r="DT522" s="126"/>
      <c r="DU522" s="126"/>
      <c r="DV522" s="126"/>
      <c r="DW522" s="126"/>
      <c r="DX522" s="126"/>
      <c r="DY522" s="126"/>
      <c r="DZ522" s="126"/>
      <c r="EA522" s="126"/>
      <c r="EB522" s="126"/>
      <c r="EC522" s="126"/>
      <c r="ED522" s="126"/>
      <c r="EE522" s="126"/>
      <c r="EF522" s="125">
        <f t="shared" ref="EF522:EO522" si="2089">D522*EF$3</f>
        <v>-0.002271078519</v>
      </c>
      <c r="EG522" s="125">
        <f t="shared" si="2089"/>
        <v>0.2663092078</v>
      </c>
      <c r="EH522" s="125">
        <f t="shared" si="2089"/>
        <v>0.245230937</v>
      </c>
      <c r="EI522" s="125">
        <f t="shared" si="2089"/>
        <v>-0.1289609757</v>
      </c>
      <c r="EJ522" s="125">
        <f t="shared" si="2089"/>
        <v>0.1371551899</v>
      </c>
      <c r="EK522" s="125">
        <f t="shared" si="2089"/>
        <v>-0.04082591983</v>
      </c>
      <c r="EL522" s="125">
        <f t="shared" si="2089"/>
        <v>0.07413798554</v>
      </c>
      <c r="EM522" s="125">
        <f t="shared" si="2089"/>
        <v>-0.04688585987</v>
      </c>
      <c r="EN522" s="125">
        <f t="shared" si="2089"/>
        <v>-0.03715698822</v>
      </c>
      <c r="EO522" s="125">
        <f t="shared" si="2089"/>
        <v>0.02689913121</v>
      </c>
      <c r="EP522" s="127">
        <f t="shared" si="17"/>
        <v>0.4936316293</v>
      </c>
      <c r="EQ522" s="127">
        <v>-0.01993983432938118</v>
      </c>
      <c r="ER522" s="127">
        <f t="shared" si="18"/>
        <v>0.4953161593</v>
      </c>
      <c r="ES522" s="127">
        <f t="shared" si="19"/>
        <v>0.000002837641267</v>
      </c>
      <c r="ET522" s="127">
        <f t="shared" si="20"/>
        <v>0.00384078211</v>
      </c>
    </row>
    <row r="523">
      <c r="A523" s="123">
        <f>'Yield Tabulations'!Z524</f>
        <v>0.5643410853</v>
      </c>
      <c r="B523" s="124">
        <f>'Yield Tabulations'!V524</f>
        <v>0.552892562</v>
      </c>
      <c r="C523" s="124">
        <f>'Yield Tabulations'!W524</f>
        <v>0.5834482759</v>
      </c>
      <c r="D523" s="125">
        <f t="shared" si="11"/>
        <v>1</v>
      </c>
      <c r="E523" s="125">
        <f t="shared" ref="E523:M523" si="2090">POWER($B523,E$1)*POWER($C523,E$2)</f>
        <v>0.5834482759</v>
      </c>
      <c r="F523" s="125">
        <f t="shared" si="2090"/>
        <v>0.552892562</v>
      </c>
      <c r="G523" s="125">
        <f t="shared" si="2090"/>
        <v>0.3404118906</v>
      </c>
      <c r="H523" s="125">
        <f t="shared" si="2090"/>
        <v>0.322584212</v>
      </c>
      <c r="I523" s="125">
        <f t="shared" si="2090"/>
        <v>0.3056901851</v>
      </c>
      <c r="J523" s="125">
        <f t="shared" si="2090"/>
        <v>0.1986127307</v>
      </c>
      <c r="K523" s="125">
        <f t="shared" si="2090"/>
        <v>0.1882112023</v>
      </c>
      <c r="L523" s="125">
        <f t="shared" si="2090"/>
        <v>0.1783544114</v>
      </c>
      <c r="M523" s="125">
        <f t="shared" si="2090"/>
        <v>0.1690138296</v>
      </c>
      <c r="N523" s="126">
        <f t="shared" ref="N523:DI523" si="2091">OFFSET($D523,0,N$2)*OFFSET($D523,0,N$3)</f>
        <v>1</v>
      </c>
      <c r="O523" s="126">
        <f t="shared" si="2091"/>
        <v>0.5834482759</v>
      </c>
      <c r="P523" s="126">
        <f t="shared" si="2091"/>
        <v>0.552892562</v>
      </c>
      <c r="Q523" s="126">
        <f t="shared" si="2091"/>
        <v>0.3404118906</v>
      </c>
      <c r="R523" s="126">
        <f t="shared" si="2091"/>
        <v>0.322584212</v>
      </c>
      <c r="S523" s="126">
        <f t="shared" si="2091"/>
        <v>0.3056901851</v>
      </c>
      <c r="T523" s="126">
        <f t="shared" si="2091"/>
        <v>0.1986127307</v>
      </c>
      <c r="U523" s="126">
        <f t="shared" si="2091"/>
        <v>0.1882112023</v>
      </c>
      <c r="V523" s="126">
        <f t="shared" si="2091"/>
        <v>0.1783544114</v>
      </c>
      <c r="W523" s="126">
        <f t="shared" si="2091"/>
        <v>0.1690138296</v>
      </c>
      <c r="X523" s="126">
        <f t="shared" si="2091"/>
        <v>0.5834482759</v>
      </c>
      <c r="Y523" s="126">
        <f t="shared" si="2091"/>
        <v>0.3404118906</v>
      </c>
      <c r="Z523" s="126">
        <f t="shared" si="2091"/>
        <v>0.322584212</v>
      </c>
      <c r="AA523" s="126">
        <f t="shared" si="2091"/>
        <v>0.1986127307</v>
      </c>
      <c r="AB523" s="126">
        <f t="shared" si="2091"/>
        <v>0.1882112023</v>
      </c>
      <c r="AC523" s="126">
        <f t="shared" si="2091"/>
        <v>0.1783544114</v>
      </c>
      <c r="AD523" s="126">
        <f t="shared" si="2091"/>
        <v>0.1158802553</v>
      </c>
      <c r="AE523" s="126">
        <f t="shared" si="2091"/>
        <v>0.1098115015</v>
      </c>
      <c r="AF523" s="126">
        <f t="shared" si="2091"/>
        <v>0.1040605738</v>
      </c>
      <c r="AG523" s="126">
        <f t="shared" si="2091"/>
        <v>0.09861082748</v>
      </c>
      <c r="AH523" s="126">
        <f t="shared" si="2091"/>
        <v>0.552892562</v>
      </c>
      <c r="AI523" s="126">
        <f t="shared" si="2091"/>
        <v>0.322584212</v>
      </c>
      <c r="AJ523" s="126">
        <f t="shared" si="2091"/>
        <v>0.3056901851</v>
      </c>
      <c r="AK523" s="126">
        <f t="shared" si="2091"/>
        <v>0.1882112023</v>
      </c>
      <c r="AL523" s="126">
        <f t="shared" si="2091"/>
        <v>0.1783544114</v>
      </c>
      <c r="AM523" s="126">
        <f t="shared" si="2091"/>
        <v>0.1690138296</v>
      </c>
      <c r="AN523" s="126">
        <f t="shared" si="2091"/>
        <v>0.1098115015</v>
      </c>
      <c r="AO523" s="126">
        <f t="shared" si="2091"/>
        <v>0.1040605738</v>
      </c>
      <c r="AP523" s="126">
        <f t="shared" si="2091"/>
        <v>0.09861082748</v>
      </c>
      <c r="AQ523" s="126">
        <f t="shared" si="2091"/>
        <v>0.09344648926</v>
      </c>
      <c r="AR523" s="126">
        <f t="shared" si="2091"/>
        <v>0.3404118906</v>
      </c>
      <c r="AS523" s="126">
        <f t="shared" si="2091"/>
        <v>0.1986127307</v>
      </c>
      <c r="AT523" s="126">
        <f t="shared" si="2091"/>
        <v>0.1882112023</v>
      </c>
      <c r="AU523" s="126">
        <f t="shared" si="2091"/>
        <v>0.1158802553</v>
      </c>
      <c r="AV523" s="126">
        <f t="shared" si="2091"/>
        <v>0.1098115015</v>
      </c>
      <c r="AW523" s="126">
        <f t="shared" si="2091"/>
        <v>0.1040605738</v>
      </c>
      <c r="AX523" s="126">
        <f t="shared" si="2091"/>
        <v>0.06761013514</v>
      </c>
      <c r="AY523" s="126">
        <f t="shared" si="2091"/>
        <v>0.06406933122</v>
      </c>
      <c r="AZ523" s="126">
        <f t="shared" si="2091"/>
        <v>0.0607139624</v>
      </c>
      <c r="BA523" s="126">
        <f t="shared" si="2091"/>
        <v>0.05753431728</v>
      </c>
      <c r="BB523" s="126">
        <f t="shared" si="2091"/>
        <v>0.322584212</v>
      </c>
      <c r="BC523" s="126">
        <f t="shared" si="2091"/>
        <v>0.1882112023</v>
      </c>
      <c r="BD523" s="126">
        <f t="shared" si="2091"/>
        <v>0.1783544114</v>
      </c>
      <c r="BE523" s="126">
        <f t="shared" si="2091"/>
        <v>0.1098115015</v>
      </c>
      <c r="BF523" s="126">
        <f t="shared" si="2091"/>
        <v>0.1040605738</v>
      </c>
      <c r="BG523" s="126">
        <f t="shared" si="2091"/>
        <v>0.09861082748</v>
      </c>
      <c r="BH523" s="126">
        <f t="shared" si="2091"/>
        <v>0.06406933122</v>
      </c>
      <c r="BI523" s="126">
        <f t="shared" si="2091"/>
        <v>0.0607139624</v>
      </c>
      <c r="BJ523" s="126">
        <f t="shared" si="2091"/>
        <v>0.05753431728</v>
      </c>
      <c r="BK523" s="126">
        <f t="shared" si="2091"/>
        <v>0.05452119305</v>
      </c>
      <c r="BL523" s="126">
        <f t="shared" si="2091"/>
        <v>0.3056901851</v>
      </c>
      <c r="BM523" s="126">
        <f t="shared" si="2091"/>
        <v>0.1783544114</v>
      </c>
      <c r="BN523" s="126">
        <f t="shared" si="2091"/>
        <v>0.1690138296</v>
      </c>
      <c r="BO523" s="126">
        <f t="shared" si="2091"/>
        <v>0.1040605738</v>
      </c>
      <c r="BP523" s="126">
        <f t="shared" si="2091"/>
        <v>0.09861082748</v>
      </c>
      <c r="BQ523" s="126">
        <f t="shared" si="2091"/>
        <v>0.09344648926</v>
      </c>
      <c r="BR523" s="126">
        <f t="shared" si="2091"/>
        <v>0.0607139624</v>
      </c>
      <c r="BS523" s="126">
        <f t="shared" si="2091"/>
        <v>0.05753431728</v>
      </c>
      <c r="BT523" s="126">
        <f t="shared" si="2091"/>
        <v>0.05452119305</v>
      </c>
      <c r="BU523" s="126">
        <f t="shared" si="2091"/>
        <v>0.05166586886</v>
      </c>
      <c r="BV523" s="126">
        <f t="shared" si="2091"/>
        <v>0.1986127307</v>
      </c>
      <c r="BW523" s="126">
        <f t="shared" si="2091"/>
        <v>0.1158802553</v>
      </c>
      <c r="BX523" s="126">
        <f t="shared" si="2091"/>
        <v>0.1098115015</v>
      </c>
      <c r="BY523" s="126">
        <f t="shared" si="2091"/>
        <v>0.06761013514</v>
      </c>
      <c r="BZ523" s="126">
        <f t="shared" si="2091"/>
        <v>0.06406933122</v>
      </c>
      <c r="CA523" s="126">
        <f t="shared" si="2091"/>
        <v>0.0607139624</v>
      </c>
      <c r="CB523" s="126">
        <f t="shared" si="2091"/>
        <v>0.03944701678</v>
      </c>
      <c r="CC523" s="126">
        <f t="shared" si="2091"/>
        <v>0.03738114083</v>
      </c>
      <c r="CD523" s="126">
        <f t="shared" si="2091"/>
        <v>0.03542345668</v>
      </c>
      <c r="CE523" s="126">
        <f t="shared" si="2091"/>
        <v>0.03356829822</v>
      </c>
      <c r="CF523" s="126">
        <f t="shared" si="2091"/>
        <v>0.1882112023</v>
      </c>
      <c r="CG523" s="126">
        <f t="shared" si="2091"/>
        <v>0.1098115015</v>
      </c>
      <c r="CH523" s="126">
        <f t="shared" si="2091"/>
        <v>0.1040605738</v>
      </c>
      <c r="CI523" s="126">
        <f t="shared" si="2091"/>
        <v>0.06406933122</v>
      </c>
      <c r="CJ523" s="126">
        <f t="shared" si="2091"/>
        <v>0.0607139624</v>
      </c>
      <c r="CK523" s="126">
        <f t="shared" si="2091"/>
        <v>0.05753431728</v>
      </c>
      <c r="CL523" s="126">
        <f t="shared" si="2091"/>
        <v>0.03738114083</v>
      </c>
      <c r="CM523" s="126">
        <f t="shared" si="2091"/>
        <v>0.03542345668</v>
      </c>
      <c r="CN523" s="126">
        <f t="shared" si="2091"/>
        <v>0.03356829822</v>
      </c>
      <c r="CO523" s="126">
        <f t="shared" si="2091"/>
        <v>0.03181029608</v>
      </c>
      <c r="CP523" s="126">
        <f t="shared" si="2091"/>
        <v>0.1783544114</v>
      </c>
      <c r="CQ523" s="126">
        <f t="shared" si="2091"/>
        <v>0.1040605738</v>
      </c>
      <c r="CR523" s="126">
        <f t="shared" si="2091"/>
        <v>0.09861082748</v>
      </c>
      <c r="CS523" s="126">
        <f t="shared" si="2091"/>
        <v>0.0607139624</v>
      </c>
      <c r="CT523" s="126">
        <f t="shared" si="2091"/>
        <v>0.05753431728</v>
      </c>
      <c r="CU523" s="126">
        <f t="shared" si="2091"/>
        <v>0.05452119305</v>
      </c>
      <c r="CV523" s="126">
        <f t="shared" si="2091"/>
        <v>0.03542345668</v>
      </c>
      <c r="CW523" s="126">
        <f t="shared" si="2091"/>
        <v>0.03356829822</v>
      </c>
      <c r="CX523" s="126">
        <f t="shared" si="2091"/>
        <v>0.03181029608</v>
      </c>
      <c r="CY523" s="126">
        <f t="shared" si="2091"/>
        <v>0.03014436211</v>
      </c>
      <c r="CZ523" s="126">
        <f t="shared" si="2091"/>
        <v>0.1690138296</v>
      </c>
      <c r="DA523" s="126">
        <f t="shared" si="2091"/>
        <v>0.09861082748</v>
      </c>
      <c r="DB523" s="126">
        <f t="shared" si="2091"/>
        <v>0.09344648926</v>
      </c>
      <c r="DC523" s="126">
        <f t="shared" si="2091"/>
        <v>0.05753431728</v>
      </c>
      <c r="DD523" s="126">
        <f t="shared" si="2091"/>
        <v>0.05452119305</v>
      </c>
      <c r="DE523" s="126">
        <f t="shared" si="2091"/>
        <v>0.05166586886</v>
      </c>
      <c r="DF523" s="126">
        <f t="shared" si="2091"/>
        <v>0.03356829822</v>
      </c>
      <c r="DG523" s="126">
        <f t="shared" si="2091"/>
        <v>0.03181029608</v>
      </c>
      <c r="DH523" s="126">
        <f t="shared" si="2091"/>
        <v>0.03014436211</v>
      </c>
      <c r="DI523" s="126">
        <f t="shared" si="2091"/>
        <v>0.0285656746</v>
      </c>
      <c r="DJ523" s="126">
        <f t="shared" ref="DJ523:DS523" si="2092">$A523*OFFSET($D523,0,DJ$3)</f>
        <v>0.5643410853</v>
      </c>
      <c r="DK523" s="126">
        <f t="shared" si="2092"/>
        <v>0.3292638332</v>
      </c>
      <c r="DL523" s="126">
        <f t="shared" si="2092"/>
        <v>0.3120199885</v>
      </c>
      <c r="DM523" s="126">
        <f t="shared" si="2092"/>
        <v>0.1921084158</v>
      </c>
      <c r="DN523" s="126">
        <f t="shared" si="2092"/>
        <v>0.1820475243</v>
      </c>
      <c r="DO523" s="126">
        <f t="shared" si="2092"/>
        <v>0.1725135308</v>
      </c>
      <c r="DP523" s="126">
        <f t="shared" si="2092"/>
        <v>0.112085324</v>
      </c>
      <c r="DQ523" s="126">
        <f t="shared" si="2092"/>
        <v>0.1062153142</v>
      </c>
      <c r="DR523" s="126">
        <f t="shared" si="2092"/>
        <v>0.1006527221</v>
      </c>
      <c r="DS523" s="126">
        <f t="shared" si="2092"/>
        <v>0.09538144803</v>
      </c>
      <c r="DT523" s="126"/>
      <c r="DU523" s="126"/>
      <c r="DV523" s="126"/>
      <c r="DW523" s="126"/>
      <c r="DX523" s="126"/>
      <c r="DY523" s="126"/>
      <c r="DZ523" s="126"/>
      <c r="EA523" s="126"/>
      <c r="EB523" s="126"/>
      <c r="EC523" s="126"/>
      <c r="ED523" s="126"/>
      <c r="EE523" s="126"/>
      <c r="EF523" s="125">
        <f t="shared" ref="EF523:EO523" si="2093">D523*EF$3</f>
        <v>-0.002271078519</v>
      </c>
      <c r="EG523" s="125">
        <f t="shared" si="2093"/>
        <v>0.2584499493</v>
      </c>
      <c r="EH523" s="125">
        <f t="shared" si="2093"/>
        <v>0.3177997059</v>
      </c>
      <c r="EI523" s="125">
        <f t="shared" si="2093"/>
        <v>-0.121461558</v>
      </c>
      <c r="EJ523" s="125">
        <f t="shared" si="2093"/>
        <v>0.1724966829</v>
      </c>
      <c r="EK523" s="125">
        <f t="shared" si="2093"/>
        <v>-0.06856341574</v>
      </c>
      <c r="EL523" s="125">
        <f t="shared" si="2093"/>
        <v>0.06776595882</v>
      </c>
      <c r="EM523" s="125">
        <f t="shared" si="2093"/>
        <v>-0.0572269574</v>
      </c>
      <c r="EN523" s="125">
        <f t="shared" si="2093"/>
        <v>-0.0605601916</v>
      </c>
      <c r="EO523" s="125">
        <f t="shared" si="2093"/>
        <v>0.05854272771</v>
      </c>
      <c r="EP523" s="127">
        <f t="shared" si="17"/>
        <v>0.5649718234</v>
      </c>
      <c r="EQ523" s="127">
        <v>-0.01993983432938118</v>
      </c>
      <c r="ER523" s="127">
        <f t="shared" si="18"/>
        <v>0.5643410853</v>
      </c>
      <c r="ES523" s="127">
        <f t="shared" si="19"/>
        <v>0.0000003978305877</v>
      </c>
      <c r="ET523" s="127">
        <f t="shared" si="20"/>
        <v>0.01716073011</v>
      </c>
    </row>
    <row r="524">
      <c r="A524" s="123">
        <f>'Yield Tabulations'!Z525</f>
        <v>0.474609375</v>
      </c>
      <c r="B524" s="124">
        <f>'Yield Tabulations'!V525</f>
        <v>0.543274244</v>
      </c>
      <c r="C524" s="124">
        <f>'Yield Tabulations'!W525</f>
        <v>0.3604852686</v>
      </c>
      <c r="D524" s="125">
        <f t="shared" si="11"/>
        <v>1</v>
      </c>
      <c r="E524" s="125">
        <f t="shared" ref="E524:M524" si="2094">POWER($B524,E$1)*POWER($C524,E$2)</f>
        <v>0.3604852686</v>
      </c>
      <c r="F524" s="125">
        <f t="shared" si="2094"/>
        <v>0.543274244</v>
      </c>
      <c r="G524" s="125">
        <f t="shared" si="2094"/>
        <v>0.1299496289</v>
      </c>
      <c r="H524" s="125">
        <f t="shared" si="2094"/>
        <v>0.1958423618</v>
      </c>
      <c r="I524" s="125">
        <f t="shared" si="2094"/>
        <v>0.2951469042</v>
      </c>
      <c r="J524" s="125">
        <f t="shared" si="2094"/>
        <v>0.04684492688</v>
      </c>
      <c r="K524" s="125">
        <f t="shared" si="2094"/>
        <v>0.0705982864</v>
      </c>
      <c r="L524" s="125">
        <f t="shared" si="2094"/>
        <v>0.106396111</v>
      </c>
      <c r="M524" s="125">
        <f t="shared" si="2094"/>
        <v>0.1603457112</v>
      </c>
      <c r="N524" s="126">
        <f t="shared" ref="N524:DI524" si="2095">OFFSET($D524,0,N$2)*OFFSET($D524,0,N$3)</f>
        <v>1</v>
      </c>
      <c r="O524" s="126">
        <f t="shared" si="2095"/>
        <v>0.3604852686</v>
      </c>
      <c r="P524" s="126">
        <f t="shared" si="2095"/>
        <v>0.543274244</v>
      </c>
      <c r="Q524" s="126">
        <f t="shared" si="2095"/>
        <v>0.1299496289</v>
      </c>
      <c r="R524" s="126">
        <f t="shared" si="2095"/>
        <v>0.1958423618</v>
      </c>
      <c r="S524" s="126">
        <f t="shared" si="2095"/>
        <v>0.2951469042</v>
      </c>
      <c r="T524" s="126">
        <f t="shared" si="2095"/>
        <v>0.04684492688</v>
      </c>
      <c r="U524" s="126">
        <f t="shared" si="2095"/>
        <v>0.0705982864</v>
      </c>
      <c r="V524" s="126">
        <f t="shared" si="2095"/>
        <v>0.106396111</v>
      </c>
      <c r="W524" s="126">
        <f t="shared" si="2095"/>
        <v>0.1603457112</v>
      </c>
      <c r="X524" s="126">
        <f t="shared" si="2095"/>
        <v>0.3604852686</v>
      </c>
      <c r="Y524" s="126">
        <f t="shared" si="2095"/>
        <v>0.1299496289</v>
      </c>
      <c r="Z524" s="126">
        <f t="shared" si="2095"/>
        <v>0.1958423618</v>
      </c>
      <c r="AA524" s="126">
        <f t="shared" si="2095"/>
        <v>0.04684492688</v>
      </c>
      <c r="AB524" s="126">
        <f t="shared" si="2095"/>
        <v>0.0705982864</v>
      </c>
      <c r="AC524" s="126">
        <f t="shared" si="2095"/>
        <v>0.106396111</v>
      </c>
      <c r="AD524" s="126">
        <f t="shared" si="2095"/>
        <v>0.01688690605</v>
      </c>
      <c r="AE524" s="126">
        <f t="shared" si="2095"/>
        <v>0.02544964224</v>
      </c>
      <c r="AF524" s="126">
        <f t="shared" si="2095"/>
        <v>0.03835423067</v>
      </c>
      <c r="AG524" s="126">
        <f t="shared" si="2095"/>
        <v>0.05780226679</v>
      </c>
      <c r="AH524" s="126">
        <f t="shared" si="2095"/>
        <v>0.543274244</v>
      </c>
      <c r="AI524" s="126">
        <f t="shared" si="2095"/>
        <v>0.1958423618</v>
      </c>
      <c r="AJ524" s="126">
        <f t="shared" si="2095"/>
        <v>0.2951469042</v>
      </c>
      <c r="AK524" s="126">
        <f t="shared" si="2095"/>
        <v>0.0705982864</v>
      </c>
      <c r="AL524" s="126">
        <f t="shared" si="2095"/>
        <v>0.106396111</v>
      </c>
      <c r="AM524" s="126">
        <f t="shared" si="2095"/>
        <v>0.1603457112</v>
      </c>
      <c r="AN524" s="126">
        <f t="shared" si="2095"/>
        <v>0.02544964224</v>
      </c>
      <c r="AO524" s="126">
        <f t="shared" si="2095"/>
        <v>0.03835423067</v>
      </c>
      <c r="AP524" s="126">
        <f t="shared" si="2095"/>
        <v>0.05780226679</v>
      </c>
      <c r="AQ524" s="126">
        <f t="shared" si="2095"/>
        <v>0.08711169506</v>
      </c>
      <c r="AR524" s="126">
        <f t="shared" si="2095"/>
        <v>0.1299496289</v>
      </c>
      <c r="AS524" s="126">
        <f t="shared" si="2095"/>
        <v>0.04684492688</v>
      </c>
      <c r="AT524" s="126">
        <f t="shared" si="2095"/>
        <v>0.0705982864</v>
      </c>
      <c r="AU524" s="126">
        <f t="shared" si="2095"/>
        <v>0.01688690605</v>
      </c>
      <c r="AV524" s="126">
        <f t="shared" si="2095"/>
        <v>0.02544964224</v>
      </c>
      <c r="AW524" s="126">
        <f t="shared" si="2095"/>
        <v>0.03835423067</v>
      </c>
      <c r="AX524" s="126">
        <f t="shared" si="2095"/>
        <v>0.006087480864</v>
      </c>
      <c r="AY524" s="126">
        <f t="shared" si="2095"/>
        <v>0.009174221119</v>
      </c>
      <c r="AZ524" s="126">
        <f t="shared" si="2095"/>
        <v>0.01382613515</v>
      </c>
      <c r="BA524" s="126">
        <f t="shared" si="2095"/>
        <v>0.02083686567</v>
      </c>
      <c r="BB524" s="126">
        <f t="shared" si="2095"/>
        <v>0.1958423618</v>
      </c>
      <c r="BC524" s="126">
        <f t="shared" si="2095"/>
        <v>0.0705982864</v>
      </c>
      <c r="BD524" s="126">
        <f t="shared" si="2095"/>
        <v>0.106396111</v>
      </c>
      <c r="BE524" s="126">
        <f t="shared" si="2095"/>
        <v>0.02544964224</v>
      </c>
      <c r="BF524" s="126">
        <f t="shared" si="2095"/>
        <v>0.03835423067</v>
      </c>
      <c r="BG524" s="126">
        <f t="shared" si="2095"/>
        <v>0.05780226679</v>
      </c>
      <c r="BH524" s="126">
        <f t="shared" si="2095"/>
        <v>0.009174221119</v>
      </c>
      <c r="BI524" s="126">
        <f t="shared" si="2095"/>
        <v>0.01382613515</v>
      </c>
      <c r="BJ524" s="126">
        <f t="shared" si="2095"/>
        <v>0.02083686567</v>
      </c>
      <c r="BK524" s="126">
        <f t="shared" si="2095"/>
        <v>0.03140248279</v>
      </c>
      <c r="BL524" s="126">
        <f t="shared" si="2095"/>
        <v>0.2951469042</v>
      </c>
      <c r="BM524" s="126">
        <f t="shared" si="2095"/>
        <v>0.106396111</v>
      </c>
      <c r="BN524" s="126">
        <f t="shared" si="2095"/>
        <v>0.1603457112</v>
      </c>
      <c r="BO524" s="126">
        <f t="shared" si="2095"/>
        <v>0.03835423067</v>
      </c>
      <c r="BP524" s="126">
        <f t="shared" si="2095"/>
        <v>0.05780226679</v>
      </c>
      <c r="BQ524" s="126">
        <f t="shared" si="2095"/>
        <v>0.08711169506</v>
      </c>
      <c r="BR524" s="126">
        <f t="shared" si="2095"/>
        <v>0.01382613515</v>
      </c>
      <c r="BS524" s="126">
        <f t="shared" si="2095"/>
        <v>0.02083686567</v>
      </c>
      <c r="BT524" s="126">
        <f t="shared" si="2095"/>
        <v>0.03140248279</v>
      </c>
      <c r="BU524" s="126">
        <f t="shared" si="2095"/>
        <v>0.04732554028</v>
      </c>
      <c r="BV524" s="126">
        <f t="shared" si="2095"/>
        <v>0.04684492688</v>
      </c>
      <c r="BW524" s="126">
        <f t="shared" si="2095"/>
        <v>0.01688690605</v>
      </c>
      <c r="BX524" s="126">
        <f t="shared" si="2095"/>
        <v>0.02544964224</v>
      </c>
      <c r="BY524" s="126">
        <f t="shared" si="2095"/>
        <v>0.006087480864</v>
      </c>
      <c r="BZ524" s="126">
        <f t="shared" si="2095"/>
        <v>0.009174221119</v>
      </c>
      <c r="CA524" s="126">
        <f t="shared" si="2095"/>
        <v>0.01382613515</v>
      </c>
      <c r="CB524" s="126">
        <f t="shared" si="2095"/>
        <v>0.002194447175</v>
      </c>
      <c r="CC524" s="126">
        <f t="shared" si="2095"/>
        <v>0.003307171564</v>
      </c>
      <c r="CD524" s="126">
        <f t="shared" si="2095"/>
        <v>0.004984118043</v>
      </c>
      <c r="CE524" s="126">
        <f t="shared" si="2095"/>
        <v>0.007511383119</v>
      </c>
      <c r="CF524" s="126">
        <f t="shared" si="2095"/>
        <v>0.0705982864</v>
      </c>
      <c r="CG524" s="126">
        <f t="shared" si="2095"/>
        <v>0.02544964224</v>
      </c>
      <c r="CH524" s="126">
        <f t="shared" si="2095"/>
        <v>0.03835423067</v>
      </c>
      <c r="CI524" s="126">
        <f t="shared" si="2095"/>
        <v>0.009174221119</v>
      </c>
      <c r="CJ524" s="126">
        <f t="shared" si="2095"/>
        <v>0.01382613515</v>
      </c>
      <c r="CK524" s="126">
        <f t="shared" si="2095"/>
        <v>0.02083686567</v>
      </c>
      <c r="CL524" s="126">
        <f t="shared" si="2095"/>
        <v>0.003307171564</v>
      </c>
      <c r="CM524" s="126">
        <f t="shared" si="2095"/>
        <v>0.004984118043</v>
      </c>
      <c r="CN524" s="126">
        <f t="shared" si="2095"/>
        <v>0.007511383119</v>
      </c>
      <c r="CO524" s="126">
        <f t="shared" si="2095"/>
        <v>0.01132013245</v>
      </c>
      <c r="CP524" s="126">
        <f t="shared" si="2095"/>
        <v>0.106396111</v>
      </c>
      <c r="CQ524" s="126">
        <f t="shared" si="2095"/>
        <v>0.03835423067</v>
      </c>
      <c r="CR524" s="126">
        <f t="shared" si="2095"/>
        <v>0.05780226679</v>
      </c>
      <c r="CS524" s="126">
        <f t="shared" si="2095"/>
        <v>0.01382613515</v>
      </c>
      <c r="CT524" s="126">
        <f t="shared" si="2095"/>
        <v>0.02083686567</v>
      </c>
      <c r="CU524" s="126">
        <f t="shared" si="2095"/>
        <v>0.03140248279</v>
      </c>
      <c r="CV524" s="126">
        <f t="shared" si="2095"/>
        <v>0.004984118043</v>
      </c>
      <c r="CW524" s="126">
        <f t="shared" si="2095"/>
        <v>0.007511383119</v>
      </c>
      <c r="CX524" s="126">
        <f t="shared" si="2095"/>
        <v>0.01132013245</v>
      </c>
      <c r="CY524" s="126">
        <f t="shared" si="2095"/>
        <v>0.0170601601</v>
      </c>
      <c r="CZ524" s="126">
        <f t="shared" si="2095"/>
        <v>0.1603457112</v>
      </c>
      <c r="DA524" s="126">
        <f t="shared" si="2095"/>
        <v>0.05780226679</v>
      </c>
      <c r="DB524" s="126">
        <f t="shared" si="2095"/>
        <v>0.08711169506</v>
      </c>
      <c r="DC524" s="126">
        <f t="shared" si="2095"/>
        <v>0.02083686567</v>
      </c>
      <c r="DD524" s="126">
        <f t="shared" si="2095"/>
        <v>0.03140248279</v>
      </c>
      <c r="DE524" s="126">
        <f t="shared" si="2095"/>
        <v>0.04732554028</v>
      </c>
      <c r="DF524" s="126">
        <f t="shared" si="2095"/>
        <v>0.007511383119</v>
      </c>
      <c r="DG524" s="126">
        <f t="shared" si="2095"/>
        <v>0.01132013245</v>
      </c>
      <c r="DH524" s="126">
        <f t="shared" si="2095"/>
        <v>0.0170601601</v>
      </c>
      <c r="DI524" s="126">
        <f t="shared" si="2095"/>
        <v>0.02571074712</v>
      </c>
      <c r="DJ524" s="126">
        <f t="shared" ref="DJ524:DS524" si="2096">$A524*OFFSET($D524,0,DJ$3)</f>
        <v>0.474609375</v>
      </c>
      <c r="DK524" s="126">
        <f t="shared" si="2096"/>
        <v>0.171089688</v>
      </c>
      <c r="DL524" s="126">
        <f t="shared" si="2096"/>
        <v>0.2578430494</v>
      </c>
      <c r="DM524" s="126">
        <f t="shared" si="2096"/>
        <v>0.06167531215</v>
      </c>
      <c r="DN524" s="126">
        <f t="shared" si="2096"/>
        <v>0.09294862093</v>
      </c>
      <c r="DO524" s="126">
        <f t="shared" si="2096"/>
        <v>0.1400794877</v>
      </c>
      <c r="DP524" s="126">
        <f t="shared" si="2096"/>
        <v>0.02223304147</v>
      </c>
      <c r="DQ524" s="126">
        <f t="shared" si="2096"/>
        <v>0.03350660858</v>
      </c>
      <c r="DR524" s="126">
        <f t="shared" si="2096"/>
        <v>0.05049659177</v>
      </c>
      <c r="DS524" s="126">
        <f t="shared" si="2096"/>
        <v>0.0761015778</v>
      </c>
      <c r="DT524" s="126"/>
      <c r="DU524" s="126"/>
      <c r="DV524" s="126"/>
      <c r="DW524" s="126"/>
      <c r="DX524" s="126"/>
      <c r="DY524" s="126"/>
      <c r="DZ524" s="126"/>
      <c r="EA524" s="126"/>
      <c r="EB524" s="126"/>
      <c r="EC524" s="126"/>
      <c r="ED524" s="126"/>
      <c r="EE524" s="126"/>
      <c r="EF524" s="125">
        <f t="shared" ref="EF524:EO524" si="2097">D524*EF$3</f>
        <v>-0.002271078519</v>
      </c>
      <c r="EG524" s="125">
        <f t="shared" si="2097"/>
        <v>0.159684077</v>
      </c>
      <c r="EH524" s="125">
        <f t="shared" si="2097"/>
        <v>0.3122711479</v>
      </c>
      <c r="EI524" s="125">
        <f t="shared" si="2097"/>
        <v>-0.04636701839</v>
      </c>
      <c r="EJ524" s="125">
        <f t="shared" si="2097"/>
        <v>0.1047235311</v>
      </c>
      <c r="EK524" s="125">
        <f t="shared" si="2097"/>
        <v>-0.06619865761</v>
      </c>
      <c r="EL524" s="125">
        <f t="shared" si="2097"/>
        <v>0.0159833228</v>
      </c>
      <c r="EM524" s="125">
        <f t="shared" si="2097"/>
        <v>-0.02146591211</v>
      </c>
      <c r="EN524" s="125">
        <f t="shared" si="2097"/>
        <v>-0.03612677039</v>
      </c>
      <c r="EO524" s="125">
        <f t="shared" si="2097"/>
        <v>0.05554027937</v>
      </c>
      <c r="EP524" s="127">
        <f t="shared" si="17"/>
        <v>0.4757729212</v>
      </c>
      <c r="EQ524" s="127">
        <v>-0.01993983432938118</v>
      </c>
      <c r="ER524" s="127">
        <f t="shared" si="18"/>
        <v>0.474609375</v>
      </c>
      <c r="ES524" s="127">
        <f t="shared" si="19"/>
        <v>0.00000135383974</v>
      </c>
      <c r="ET524" s="127">
        <f t="shared" si="20"/>
        <v>0.001702986714</v>
      </c>
    </row>
    <row r="525">
      <c r="A525" s="123">
        <f>'Yield Tabulations'!Z526</f>
        <v>0.4024822695</v>
      </c>
      <c r="B525" s="124">
        <f>'Yield Tabulations'!V526</f>
        <v>0.371875</v>
      </c>
      <c r="C525" s="124">
        <f>'Yield Tabulations'!W526</f>
        <v>0.4426229508</v>
      </c>
      <c r="D525" s="125">
        <f t="shared" si="11"/>
        <v>1</v>
      </c>
      <c r="E525" s="125">
        <f t="shared" ref="E525:M525" si="2098">POWER($B525,E$1)*POWER($C525,E$2)</f>
        <v>0.4426229508</v>
      </c>
      <c r="F525" s="125">
        <f t="shared" si="2098"/>
        <v>0.371875</v>
      </c>
      <c r="G525" s="125">
        <f t="shared" si="2098"/>
        <v>0.1959150766</v>
      </c>
      <c r="H525" s="125">
        <f t="shared" si="2098"/>
        <v>0.1646004098</v>
      </c>
      <c r="I525" s="125">
        <f t="shared" si="2098"/>
        <v>0.1382910156</v>
      </c>
      <c r="J525" s="125">
        <f t="shared" si="2098"/>
        <v>0.08671650931</v>
      </c>
      <c r="K525" s="125">
        <f t="shared" si="2098"/>
        <v>0.07285591911</v>
      </c>
      <c r="L525" s="125">
        <f t="shared" si="2098"/>
        <v>0.06121077741</v>
      </c>
      <c r="M525" s="125">
        <f t="shared" si="2098"/>
        <v>0.05142697144</v>
      </c>
      <c r="N525" s="126">
        <f t="shared" ref="N525:DI525" si="2099">OFFSET($D525,0,N$2)*OFFSET($D525,0,N$3)</f>
        <v>1</v>
      </c>
      <c r="O525" s="126">
        <f t="shared" si="2099"/>
        <v>0.4426229508</v>
      </c>
      <c r="P525" s="126">
        <f t="shared" si="2099"/>
        <v>0.371875</v>
      </c>
      <c r="Q525" s="126">
        <f t="shared" si="2099"/>
        <v>0.1959150766</v>
      </c>
      <c r="R525" s="126">
        <f t="shared" si="2099"/>
        <v>0.1646004098</v>
      </c>
      <c r="S525" s="126">
        <f t="shared" si="2099"/>
        <v>0.1382910156</v>
      </c>
      <c r="T525" s="126">
        <f t="shared" si="2099"/>
        <v>0.08671650931</v>
      </c>
      <c r="U525" s="126">
        <f t="shared" si="2099"/>
        <v>0.07285591911</v>
      </c>
      <c r="V525" s="126">
        <f t="shared" si="2099"/>
        <v>0.06121077741</v>
      </c>
      <c r="W525" s="126">
        <f t="shared" si="2099"/>
        <v>0.05142697144</v>
      </c>
      <c r="X525" s="126">
        <f t="shared" si="2099"/>
        <v>0.4426229508</v>
      </c>
      <c r="Y525" s="126">
        <f t="shared" si="2099"/>
        <v>0.1959150766</v>
      </c>
      <c r="Z525" s="126">
        <f t="shared" si="2099"/>
        <v>0.1646004098</v>
      </c>
      <c r="AA525" s="126">
        <f t="shared" si="2099"/>
        <v>0.08671650931</v>
      </c>
      <c r="AB525" s="126">
        <f t="shared" si="2099"/>
        <v>0.07285591911</v>
      </c>
      <c r="AC525" s="126">
        <f t="shared" si="2099"/>
        <v>0.06121077741</v>
      </c>
      <c r="AD525" s="126">
        <f t="shared" si="2099"/>
        <v>0.03838271724</v>
      </c>
      <c r="AE525" s="126">
        <f t="shared" si="2099"/>
        <v>0.0322477019</v>
      </c>
      <c r="AF525" s="126">
        <f t="shared" si="2099"/>
        <v>0.02709329492</v>
      </c>
      <c r="AG525" s="126">
        <f t="shared" si="2099"/>
        <v>0.02276275785</v>
      </c>
      <c r="AH525" s="126">
        <f t="shared" si="2099"/>
        <v>0.371875</v>
      </c>
      <c r="AI525" s="126">
        <f t="shared" si="2099"/>
        <v>0.1646004098</v>
      </c>
      <c r="AJ525" s="126">
        <f t="shared" si="2099"/>
        <v>0.1382910156</v>
      </c>
      <c r="AK525" s="126">
        <f t="shared" si="2099"/>
        <v>0.07285591911</v>
      </c>
      <c r="AL525" s="126">
        <f t="shared" si="2099"/>
        <v>0.06121077741</v>
      </c>
      <c r="AM525" s="126">
        <f t="shared" si="2099"/>
        <v>0.05142697144</v>
      </c>
      <c r="AN525" s="126">
        <f t="shared" si="2099"/>
        <v>0.0322477019</v>
      </c>
      <c r="AO525" s="126">
        <f t="shared" si="2099"/>
        <v>0.02709329492</v>
      </c>
      <c r="AP525" s="126">
        <f t="shared" si="2099"/>
        <v>0.02276275785</v>
      </c>
      <c r="AQ525" s="126">
        <f t="shared" si="2099"/>
        <v>0.019124405</v>
      </c>
      <c r="AR525" s="126">
        <f t="shared" si="2099"/>
        <v>0.1959150766</v>
      </c>
      <c r="AS525" s="126">
        <f t="shared" si="2099"/>
        <v>0.08671650931</v>
      </c>
      <c r="AT525" s="126">
        <f t="shared" si="2099"/>
        <v>0.07285591911</v>
      </c>
      <c r="AU525" s="126">
        <f t="shared" si="2099"/>
        <v>0.03838271724</v>
      </c>
      <c r="AV525" s="126">
        <f t="shared" si="2099"/>
        <v>0.0322477019</v>
      </c>
      <c r="AW525" s="126">
        <f t="shared" si="2099"/>
        <v>0.02709329492</v>
      </c>
      <c r="AX525" s="126">
        <f t="shared" si="2099"/>
        <v>0.01698907156</v>
      </c>
      <c r="AY525" s="126">
        <f t="shared" si="2099"/>
        <v>0.01427357297</v>
      </c>
      <c r="AZ525" s="126">
        <f t="shared" si="2099"/>
        <v>0.01199211414</v>
      </c>
      <c r="BA525" s="126">
        <f t="shared" si="2099"/>
        <v>0.01007531905</v>
      </c>
      <c r="BB525" s="126">
        <f t="shared" si="2099"/>
        <v>0.1646004098</v>
      </c>
      <c r="BC525" s="126">
        <f t="shared" si="2099"/>
        <v>0.07285591911</v>
      </c>
      <c r="BD525" s="126">
        <f t="shared" si="2099"/>
        <v>0.06121077741</v>
      </c>
      <c r="BE525" s="126">
        <f t="shared" si="2099"/>
        <v>0.0322477019</v>
      </c>
      <c r="BF525" s="126">
        <f t="shared" si="2099"/>
        <v>0.02709329492</v>
      </c>
      <c r="BG525" s="126">
        <f t="shared" si="2099"/>
        <v>0.02276275785</v>
      </c>
      <c r="BH525" s="126">
        <f t="shared" si="2099"/>
        <v>0.01427357297</v>
      </c>
      <c r="BI525" s="126">
        <f t="shared" si="2099"/>
        <v>0.01199211414</v>
      </c>
      <c r="BJ525" s="126">
        <f t="shared" si="2099"/>
        <v>0.01007531905</v>
      </c>
      <c r="BK525" s="126">
        <f t="shared" si="2099"/>
        <v>0.008464900575</v>
      </c>
      <c r="BL525" s="126">
        <f t="shared" si="2099"/>
        <v>0.1382910156</v>
      </c>
      <c r="BM525" s="126">
        <f t="shared" si="2099"/>
        <v>0.06121077741</v>
      </c>
      <c r="BN525" s="126">
        <f t="shared" si="2099"/>
        <v>0.05142697144</v>
      </c>
      <c r="BO525" s="126">
        <f t="shared" si="2099"/>
        <v>0.02709329492</v>
      </c>
      <c r="BP525" s="126">
        <f t="shared" si="2099"/>
        <v>0.02276275785</v>
      </c>
      <c r="BQ525" s="126">
        <f t="shared" si="2099"/>
        <v>0.019124405</v>
      </c>
      <c r="BR525" s="126">
        <f t="shared" si="2099"/>
        <v>0.01199211414</v>
      </c>
      <c r="BS525" s="126">
        <f t="shared" si="2099"/>
        <v>0.01007531905</v>
      </c>
      <c r="BT525" s="126">
        <f t="shared" si="2099"/>
        <v>0.008464900575</v>
      </c>
      <c r="BU525" s="126">
        <f t="shared" si="2099"/>
        <v>0.00711188811</v>
      </c>
      <c r="BV525" s="126">
        <f t="shared" si="2099"/>
        <v>0.08671650931</v>
      </c>
      <c r="BW525" s="126">
        <f t="shared" si="2099"/>
        <v>0.03838271724</v>
      </c>
      <c r="BX525" s="126">
        <f t="shared" si="2099"/>
        <v>0.0322477019</v>
      </c>
      <c r="BY525" s="126">
        <f t="shared" si="2099"/>
        <v>0.01698907156</v>
      </c>
      <c r="BZ525" s="126">
        <f t="shared" si="2099"/>
        <v>0.01427357297</v>
      </c>
      <c r="CA525" s="126">
        <f t="shared" si="2099"/>
        <v>0.01199211414</v>
      </c>
      <c r="CB525" s="126">
        <f t="shared" si="2099"/>
        <v>0.007519752987</v>
      </c>
      <c r="CC525" s="126">
        <f t="shared" si="2099"/>
        <v>0.006317810988</v>
      </c>
      <c r="CD525" s="126">
        <f t="shared" si="2099"/>
        <v>0.005307984949</v>
      </c>
      <c r="CE525" s="126">
        <f t="shared" si="2099"/>
        <v>0.004459567447</v>
      </c>
      <c r="CF525" s="126">
        <f t="shared" si="2099"/>
        <v>0.07285591911</v>
      </c>
      <c r="CG525" s="126">
        <f t="shared" si="2099"/>
        <v>0.0322477019</v>
      </c>
      <c r="CH525" s="126">
        <f t="shared" si="2099"/>
        <v>0.02709329492</v>
      </c>
      <c r="CI525" s="126">
        <f t="shared" si="2099"/>
        <v>0.01427357297</v>
      </c>
      <c r="CJ525" s="126">
        <f t="shared" si="2099"/>
        <v>0.01199211414</v>
      </c>
      <c r="CK525" s="126">
        <f t="shared" si="2099"/>
        <v>0.01007531905</v>
      </c>
      <c r="CL525" s="126">
        <f t="shared" si="2099"/>
        <v>0.006317810988</v>
      </c>
      <c r="CM525" s="126">
        <f t="shared" si="2099"/>
        <v>0.005307984949</v>
      </c>
      <c r="CN525" s="126">
        <f t="shared" si="2099"/>
        <v>0.004459567447</v>
      </c>
      <c r="CO525" s="126">
        <f t="shared" si="2099"/>
        <v>0.003746759271</v>
      </c>
      <c r="CP525" s="126">
        <f t="shared" si="2099"/>
        <v>0.06121077741</v>
      </c>
      <c r="CQ525" s="126">
        <f t="shared" si="2099"/>
        <v>0.02709329492</v>
      </c>
      <c r="CR525" s="126">
        <f t="shared" si="2099"/>
        <v>0.02276275785</v>
      </c>
      <c r="CS525" s="126">
        <f t="shared" si="2099"/>
        <v>0.01199211414</v>
      </c>
      <c r="CT525" s="126">
        <f t="shared" si="2099"/>
        <v>0.01007531905</v>
      </c>
      <c r="CU525" s="126">
        <f t="shared" si="2099"/>
        <v>0.008464900575</v>
      </c>
      <c r="CV525" s="126">
        <f t="shared" si="2099"/>
        <v>0.005307984949</v>
      </c>
      <c r="CW525" s="126">
        <f t="shared" si="2099"/>
        <v>0.004459567447</v>
      </c>
      <c r="CX525" s="126">
        <f t="shared" si="2099"/>
        <v>0.003746759271</v>
      </c>
      <c r="CY525" s="126">
        <f t="shared" si="2099"/>
        <v>0.003147884901</v>
      </c>
      <c r="CZ525" s="126">
        <f t="shared" si="2099"/>
        <v>0.05142697144</v>
      </c>
      <c r="DA525" s="126">
        <f t="shared" si="2099"/>
        <v>0.02276275785</v>
      </c>
      <c r="DB525" s="126">
        <f t="shared" si="2099"/>
        <v>0.019124405</v>
      </c>
      <c r="DC525" s="126">
        <f t="shared" si="2099"/>
        <v>0.01007531905</v>
      </c>
      <c r="DD525" s="126">
        <f t="shared" si="2099"/>
        <v>0.008464900575</v>
      </c>
      <c r="DE525" s="126">
        <f t="shared" si="2099"/>
        <v>0.00711188811</v>
      </c>
      <c r="DF525" s="126">
        <f t="shared" si="2099"/>
        <v>0.004459567447</v>
      </c>
      <c r="DG525" s="126">
        <f t="shared" si="2099"/>
        <v>0.003746759271</v>
      </c>
      <c r="DH525" s="126">
        <f t="shared" si="2099"/>
        <v>0.003147884901</v>
      </c>
      <c r="DI525" s="126">
        <f t="shared" si="2099"/>
        <v>0.002644733391</v>
      </c>
      <c r="DJ525" s="126">
        <f t="shared" ref="DJ525:DS525" si="2100">$A525*OFFSET($D525,0,DJ$3)</f>
        <v>0.4024822695</v>
      </c>
      <c r="DK525" s="126">
        <f t="shared" si="2100"/>
        <v>0.1781478898</v>
      </c>
      <c r="DL525" s="126">
        <f t="shared" si="2100"/>
        <v>0.149673094</v>
      </c>
      <c r="DM525" s="126">
        <f t="shared" si="2100"/>
        <v>0.07885234466</v>
      </c>
      <c r="DN525" s="126">
        <f t="shared" si="2100"/>
        <v>0.06624874651</v>
      </c>
      <c r="DO525" s="126">
        <f t="shared" si="2100"/>
        <v>0.05565968182</v>
      </c>
      <c r="DP525" s="126">
        <f t="shared" si="2100"/>
        <v>0.03490185747</v>
      </c>
      <c r="DQ525" s="126">
        <f t="shared" si="2100"/>
        <v>0.02932321567</v>
      </c>
      <c r="DR525" s="126">
        <f t="shared" si="2100"/>
        <v>0.02463625261</v>
      </c>
      <c r="DS525" s="126">
        <f t="shared" si="2100"/>
        <v>0.02069844418</v>
      </c>
      <c r="DT525" s="126"/>
      <c r="DU525" s="126"/>
      <c r="DV525" s="126"/>
      <c r="DW525" s="126"/>
      <c r="DX525" s="126"/>
      <c r="DY525" s="126"/>
      <c r="DZ525" s="126"/>
      <c r="EA525" s="126"/>
      <c r="EB525" s="126"/>
      <c r="EC525" s="126"/>
      <c r="ED525" s="126"/>
      <c r="EE525" s="126"/>
      <c r="EF525" s="125">
        <f t="shared" ref="EF525:EO525" si="2101">D525*EF$3</f>
        <v>-0.002271078519</v>
      </c>
      <c r="EG525" s="125">
        <f t="shared" si="2101"/>
        <v>0.1960685873</v>
      </c>
      <c r="EH525" s="125">
        <f t="shared" si="2101"/>
        <v>0.2137517734</v>
      </c>
      <c r="EI525" s="125">
        <f t="shared" si="2101"/>
        <v>-0.06990399308</v>
      </c>
      <c r="EJ525" s="125">
        <f t="shared" si="2101"/>
        <v>0.08801740332</v>
      </c>
      <c r="EK525" s="125">
        <f t="shared" si="2101"/>
        <v>-0.03101736614</v>
      </c>
      <c r="EL525" s="125">
        <f t="shared" si="2101"/>
        <v>0.02958736522</v>
      </c>
      <c r="EM525" s="125">
        <f t="shared" si="2101"/>
        <v>-0.02215236143</v>
      </c>
      <c r="EN525" s="125">
        <f t="shared" si="2101"/>
        <v>-0.02078410272</v>
      </c>
      <c r="EO525" s="125">
        <f t="shared" si="2101"/>
        <v>0.01781318838</v>
      </c>
      <c r="EP525" s="127">
        <f t="shared" si="17"/>
        <v>0.3991094158</v>
      </c>
      <c r="EQ525" s="127">
        <v>-0.01993983432938118</v>
      </c>
      <c r="ER525" s="127">
        <f t="shared" si="18"/>
        <v>0.4024822695</v>
      </c>
      <c r="ES525" s="127">
        <f t="shared" si="19"/>
        <v>0.00001137614218</v>
      </c>
      <c r="ET525" s="127">
        <f t="shared" si="20"/>
        <v>0.0009523300892</v>
      </c>
    </row>
    <row r="526">
      <c r="A526" s="123">
        <f>'Yield Tabulations'!Z527</f>
        <v>0.461393597</v>
      </c>
      <c r="B526" s="124">
        <f>'Yield Tabulations'!V527</f>
        <v>0.4325481799</v>
      </c>
      <c r="C526" s="124">
        <f>'Yield Tabulations'!W527</f>
        <v>0.502276176</v>
      </c>
      <c r="D526" s="125">
        <f t="shared" si="11"/>
        <v>1</v>
      </c>
      <c r="E526" s="125">
        <f t="shared" ref="E526:M526" si="2102">POWER($B526,E$1)*POWER($C526,E$2)</f>
        <v>0.502276176</v>
      </c>
      <c r="F526" s="125">
        <f t="shared" si="2102"/>
        <v>0.4325481799</v>
      </c>
      <c r="G526" s="125">
        <f t="shared" si="2102"/>
        <v>0.252281357</v>
      </c>
      <c r="H526" s="125">
        <f t="shared" si="2102"/>
        <v>0.2172586457</v>
      </c>
      <c r="I526" s="125">
        <f t="shared" si="2102"/>
        <v>0.1870979279</v>
      </c>
      <c r="J526" s="125">
        <f t="shared" si="2102"/>
        <v>0.1267149153</v>
      </c>
      <c r="K526" s="125">
        <f t="shared" si="2102"/>
        <v>0.1091238418</v>
      </c>
      <c r="L526" s="125">
        <f t="shared" si="2102"/>
        <v>0.09397483177</v>
      </c>
      <c r="M526" s="125">
        <f t="shared" si="2102"/>
        <v>0.08092886818</v>
      </c>
      <c r="N526" s="126">
        <f t="shared" ref="N526:DI526" si="2103">OFFSET($D526,0,N$2)*OFFSET($D526,0,N$3)</f>
        <v>1</v>
      </c>
      <c r="O526" s="126">
        <f t="shared" si="2103"/>
        <v>0.502276176</v>
      </c>
      <c r="P526" s="126">
        <f t="shared" si="2103"/>
        <v>0.4325481799</v>
      </c>
      <c r="Q526" s="126">
        <f t="shared" si="2103"/>
        <v>0.252281357</v>
      </c>
      <c r="R526" s="126">
        <f t="shared" si="2103"/>
        <v>0.2172586457</v>
      </c>
      <c r="S526" s="126">
        <f t="shared" si="2103"/>
        <v>0.1870979279</v>
      </c>
      <c r="T526" s="126">
        <f t="shared" si="2103"/>
        <v>0.1267149153</v>
      </c>
      <c r="U526" s="126">
        <f t="shared" si="2103"/>
        <v>0.1091238418</v>
      </c>
      <c r="V526" s="126">
        <f t="shared" si="2103"/>
        <v>0.09397483177</v>
      </c>
      <c r="W526" s="126">
        <f t="shared" si="2103"/>
        <v>0.08092886818</v>
      </c>
      <c r="X526" s="126">
        <f t="shared" si="2103"/>
        <v>0.502276176</v>
      </c>
      <c r="Y526" s="126">
        <f t="shared" si="2103"/>
        <v>0.252281357</v>
      </c>
      <c r="Z526" s="126">
        <f t="shared" si="2103"/>
        <v>0.2172586457</v>
      </c>
      <c r="AA526" s="126">
        <f t="shared" si="2103"/>
        <v>0.1267149153</v>
      </c>
      <c r="AB526" s="126">
        <f t="shared" si="2103"/>
        <v>0.1091238418</v>
      </c>
      <c r="AC526" s="126">
        <f t="shared" si="2103"/>
        <v>0.09397483177</v>
      </c>
      <c r="AD526" s="126">
        <f t="shared" si="2103"/>
        <v>0.06364588309</v>
      </c>
      <c r="AE526" s="126">
        <f t="shared" si="2103"/>
        <v>0.05481030597</v>
      </c>
      <c r="AF526" s="126">
        <f t="shared" si="2103"/>
        <v>0.04720131915</v>
      </c>
      <c r="AG526" s="126">
        <f t="shared" si="2103"/>
        <v>0.04064864244</v>
      </c>
      <c r="AH526" s="126">
        <f t="shared" si="2103"/>
        <v>0.4325481799</v>
      </c>
      <c r="AI526" s="126">
        <f t="shared" si="2103"/>
        <v>0.2172586457</v>
      </c>
      <c r="AJ526" s="126">
        <f t="shared" si="2103"/>
        <v>0.1870979279</v>
      </c>
      <c r="AK526" s="126">
        <f t="shared" si="2103"/>
        <v>0.1091238418</v>
      </c>
      <c r="AL526" s="126">
        <f t="shared" si="2103"/>
        <v>0.09397483177</v>
      </c>
      <c r="AM526" s="126">
        <f t="shared" si="2103"/>
        <v>0.08092886818</v>
      </c>
      <c r="AN526" s="126">
        <f t="shared" si="2103"/>
        <v>0.05481030597</v>
      </c>
      <c r="AO526" s="126">
        <f t="shared" si="2103"/>
        <v>0.04720131915</v>
      </c>
      <c r="AP526" s="126">
        <f t="shared" si="2103"/>
        <v>0.04064864244</v>
      </c>
      <c r="AQ526" s="126">
        <f t="shared" si="2103"/>
        <v>0.03500563463</v>
      </c>
      <c r="AR526" s="126">
        <f t="shared" si="2103"/>
        <v>0.252281357</v>
      </c>
      <c r="AS526" s="126">
        <f t="shared" si="2103"/>
        <v>0.1267149153</v>
      </c>
      <c r="AT526" s="126">
        <f t="shared" si="2103"/>
        <v>0.1091238418</v>
      </c>
      <c r="AU526" s="126">
        <f t="shared" si="2103"/>
        <v>0.06364588309</v>
      </c>
      <c r="AV526" s="126">
        <f t="shared" si="2103"/>
        <v>0.05481030597</v>
      </c>
      <c r="AW526" s="126">
        <f t="shared" si="2103"/>
        <v>0.04720131915</v>
      </c>
      <c r="AX526" s="126">
        <f t="shared" si="2103"/>
        <v>0.03196781078</v>
      </c>
      <c r="AY526" s="126">
        <f t="shared" si="2103"/>
        <v>0.02752991089</v>
      </c>
      <c r="AZ526" s="126">
        <f t="shared" si="2103"/>
        <v>0.02370809808</v>
      </c>
      <c r="BA526" s="126">
        <f t="shared" si="2103"/>
        <v>0.02041684468</v>
      </c>
      <c r="BB526" s="126">
        <f t="shared" si="2103"/>
        <v>0.2172586457</v>
      </c>
      <c r="BC526" s="126">
        <f t="shared" si="2103"/>
        <v>0.1091238418</v>
      </c>
      <c r="BD526" s="126">
        <f t="shared" si="2103"/>
        <v>0.09397483177</v>
      </c>
      <c r="BE526" s="126">
        <f t="shared" si="2103"/>
        <v>0.05481030597</v>
      </c>
      <c r="BF526" s="126">
        <f t="shared" si="2103"/>
        <v>0.04720131915</v>
      </c>
      <c r="BG526" s="126">
        <f t="shared" si="2103"/>
        <v>0.04064864244</v>
      </c>
      <c r="BH526" s="126">
        <f t="shared" si="2103"/>
        <v>0.02752991089</v>
      </c>
      <c r="BI526" s="126">
        <f t="shared" si="2103"/>
        <v>0.02370809808</v>
      </c>
      <c r="BJ526" s="126">
        <f t="shared" si="2103"/>
        <v>0.02041684468</v>
      </c>
      <c r="BK526" s="126">
        <f t="shared" si="2103"/>
        <v>0.0175824963</v>
      </c>
      <c r="BL526" s="126">
        <f t="shared" si="2103"/>
        <v>0.1870979279</v>
      </c>
      <c r="BM526" s="126">
        <f t="shared" si="2103"/>
        <v>0.09397483177</v>
      </c>
      <c r="BN526" s="126">
        <f t="shared" si="2103"/>
        <v>0.08092886818</v>
      </c>
      <c r="BO526" s="126">
        <f t="shared" si="2103"/>
        <v>0.04720131915</v>
      </c>
      <c r="BP526" s="126">
        <f t="shared" si="2103"/>
        <v>0.04064864244</v>
      </c>
      <c r="BQ526" s="126">
        <f t="shared" si="2103"/>
        <v>0.03500563463</v>
      </c>
      <c r="BR526" s="126">
        <f t="shared" si="2103"/>
        <v>0.02370809808</v>
      </c>
      <c r="BS526" s="126">
        <f t="shared" si="2103"/>
        <v>0.02041684468</v>
      </c>
      <c r="BT526" s="126">
        <f t="shared" si="2103"/>
        <v>0.0175824963</v>
      </c>
      <c r="BU526" s="126">
        <f t="shared" si="2103"/>
        <v>0.01514162354</v>
      </c>
      <c r="BV526" s="126">
        <f t="shared" si="2103"/>
        <v>0.1267149153</v>
      </c>
      <c r="BW526" s="126">
        <f t="shared" si="2103"/>
        <v>0.06364588309</v>
      </c>
      <c r="BX526" s="126">
        <f t="shared" si="2103"/>
        <v>0.05481030597</v>
      </c>
      <c r="BY526" s="126">
        <f t="shared" si="2103"/>
        <v>0.03196781078</v>
      </c>
      <c r="BZ526" s="126">
        <f t="shared" si="2103"/>
        <v>0.02752991089</v>
      </c>
      <c r="CA526" s="126">
        <f t="shared" si="2103"/>
        <v>0.02370809808</v>
      </c>
      <c r="CB526" s="126">
        <f t="shared" si="2103"/>
        <v>0.01605666975</v>
      </c>
      <c r="CC526" s="126">
        <f t="shared" si="2103"/>
        <v>0.01382761837</v>
      </c>
      <c r="CD526" s="126">
        <f t="shared" si="2103"/>
        <v>0.01190801285</v>
      </c>
      <c r="CE526" s="126">
        <f t="shared" si="2103"/>
        <v>0.01025489467</v>
      </c>
      <c r="CF526" s="126">
        <f t="shared" si="2103"/>
        <v>0.1091238418</v>
      </c>
      <c r="CG526" s="126">
        <f t="shared" si="2103"/>
        <v>0.05481030597</v>
      </c>
      <c r="CH526" s="126">
        <f t="shared" si="2103"/>
        <v>0.04720131915</v>
      </c>
      <c r="CI526" s="126">
        <f t="shared" si="2103"/>
        <v>0.02752991089</v>
      </c>
      <c r="CJ526" s="126">
        <f t="shared" si="2103"/>
        <v>0.02370809808</v>
      </c>
      <c r="CK526" s="126">
        <f t="shared" si="2103"/>
        <v>0.02041684468</v>
      </c>
      <c r="CL526" s="126">
        <f t="shared" si="2103"/>
        <v>0.01382761837</v>
      </c>
      <c r="CM526" s="126">
        <f t="shared" si="2103"/>
        <v>0.01190801285</v>
      </c>
      <c r="CN526" s="126">
        <f t="shared" si="2103"/>
        <v>0.01025489467</v>
      </c>
      <c r="CO526" s="126">
        <f t="shared" si="2103"/>
        <v>0.008831269007</v>
      </c>
      <c r="CP526" s="126">
        <f t="shared" si="2103"/>
        <v>0.09397483177</v>
      </c>
      <c r="CQ526" s="126">
        <f t="shared" si="2103"/>
        <v>0.04720131915</v>
      </c>
      <c r="CR526" s="126">
        <f t="shared" si="2103"/>
        <v>0.04064864244</v>
      </c>
      <c r="CS526" s="126">
        <f t="shared" si="2103"/>
        <v>0.02370809808</v>
      </c>
      <c r="CT526" s="126">
        <f t="shared" si="2103"/>
        <v>0.02041684468</v>
      </c>
      <c r="CU526" s="126">
        <f t="shared" si="2103"/>
        <v>0.0175824963</v>
      </c>
      <c r="CV526" s="126">
        <f t="shared" si="2103"/>
        <v>0.01190801285</v>
      </c>
      <c r="CW526" s="126">
        <f t="shared" si="2103"/>
        <v>0.01025489467</v>
      </c>
      <c r="CX526" s="126">
        <f t="shared" si="2103"/>
        <v>0.008831269007</v>
      </c>
      <c r="CY526" s="126">
        <f t="shared" si="2103"/>
        <v>0.007605276772</v>
      </c>
      <c r="CZ526" s="126">
        <f t="shared" si="2103"/>
        <v>0.08092886818</v>
      </c>
      <c r="DA526" s="126">
        <f t="shared" si="2103"/>
        <v>0.04064864244</v>
      </c>
      <c r="DB526" s="126">
        <f t="shared" si="2103"/>
        <v>0.03500563463</v>
      </c>
      <c r="DC526" s="126">
        <f t="shared" si="2103"/>
        <v>0.02041684468</v>
      </c>
      <c r="DD526" s="126">
        <f t="shared" si="2103"/>
        <v>0.0175824963</v>
      </c>
      <c r="DE526" s="126">
        <f t="shared" si="2103"/>
        <v>0.01514162354</v>
      </c>
      <c r="DF526" s="126">
        <f t="shared" si="2103"/>
        <v>0.01025489467</v>
      </c>
      <c r="DG526" s="126">
        <f t="shared" si="2103"/>
        <v>0.008831269007</v>
      </c>
      <c r="DH526" s="126">
        <f t="shared" si="2103"/>
        <v>0.007605276772</v>
      </c>
      <c r="DI526" s="126">
        <f t="shared" si="2103"/>
        <v>0.006549481704</v>
      </c>
      <c r="DJ526" s="126">
        <f t="shared" ref="DJ526:DS526" si="2104">$A526*OFFSET($D526,0,DJ$3)</f>
        <v>0.461393597</v>
      </c>
      <c r="DK526" s="126">
        <f t="shared" si="2104"/>
        <v>0.2317470115</v>
      </c>
      <c r="DL526" s="126">
        <f t="shared" si="2104"/>
        <v>0.1995749606</v>
      </c>
      <c r="DM526" s="126">
        <f t="shared" si="2104"/>
        <v>0.1164010028</v>
      </c>
      <c r="DN526" s="126">
        <f t="shared" si="2104"/>
        <v>0.100241748</v>
      </c>
      <c r="DO526" s="126">
        <f t="shared" si="2104"/>
        <v>0.08632578595</v>
      </c>
      <c r="DP526" s="126">
        <f t="shared" si="2104"/>
        <v>0.05846545055</v>
      </c>
      <c r="DQ526" s="126">
        <f t="shared" si="2104"/>
        <v>0.05034904188</v>
      </c>
      <c r="DR526" s="126">
        <f t="shared" si="2104"/>
        <v>0.04335938566</v>
      </c>
      <c r="DS526" s="126">
        <f t="shared" si="2104"/>
        <v>0.03734006159</v>
      </c>
      <c r="DT526" s="126"/>
      <c r="DU526" s="126"/>
      <c r="DV526" s="126"/>
      <c r="DW526" s="126"/>
      <c r="DX526" s="126"/>
      <c r="DY526" s="126"/>
      <c r="DZ526" s="126"/>
      <c r="EA526" s="126"/>
      <c r="EB526" s="126"/>
      <c r="EC526" s="126"/>
      <c r="ED526" s="126"/>
      <c r="EE526" s="126"/>
      <c r="EF526" s="125">
        <f t="shared" ref="EF526:EO526" si="2105">D526*EF$3</f>
        <v>-0.002271078519</v>
      </c>
      <c r="EG526" s="125">
        <f t="shared" si="2105"/>
        <v>0.2224931628</v>
      </c>
      <c r="EH526" s="125">
        <f t="shared" si="2105"/>
        <v>0.2486263948</v>
      </c>
      <c r="EI526" s="125">
        <f t="shared" si="2105"/>
        <v>-0.09001591169</v>
      </c>
      <c r="EJ526" s="125">
        <f t="shared" si="2105"/>
        <v>0.1161755421</v>
      </c>
      <c r="EK526" s="125">
        <f t="shared" si="2105"/>
        <v>-0.0419642947</v>
      </c>
      <c r="EL526" s="125">
        <f t="shared" si="2105"/>
        <v>0.04323467938</v>
      </c>
      <c r="EM526" s="125">
        <f t="shared" si="2105"/>
        <v>-0.03317988179</v>
      </c>
      <c r="EN526" s="125">
        <f t="shared" si="2105"/>
        <v>-0.03190912841</v>
      </c>
      <c r="EO526" s="125">
        <f t="shared" si="2105"/>
        <v>0.02803200605</v>
      </c>
      <c r="EP526" s="127">
        <f t="shared" si="17"/>
        <v>0.45922149</v>
      </c>
      <c r="EQ526" s="127">
        <v>-0.01993983432938118</v>
      </c>
      <c r="ER526" s="127">
        <f t="shared" si="18"/>
        <v>0.461393597</v>
      </c>
      <c r="ES526" s="127">
        <f t="shared" si="19"/>
        <v>0.000004718048666</v>
      </c>
      <c r="ET526" s="127">
        <f t="shared" si="20"/>
        <v>0.0007868856188</v>
      </c>
    </row>
    <row r="527">
      <c r="A527" s="123">
        <f>'Yield Tabulations'!Z528</f>
        <v>0.4416135881</v>
      </c>
      <c r="B527" s="124">
        <f>'Yield Tabulations'!V528</f>
        <v>0.4642857143</v>
      </c>
      <c r="C527" s="124">
        <f>'Yield Tabulations'!W528</f>
        <v>0.4083769634</v>
      </c>
      <c r="D527" s="125">
        <f t="shared" si="11"/>
        <v>1</v>
      </c>
      <c r="E527" s="125">
        <f t="shared" ref="E527:M527" si="2106">POWER($B527,E$1)*POWER($C527,E$2)</f>
        <v>0.4083769634</v>
      </c>
      <c r="F527" s="125">
        <f t="shared" si="2106"/>
        <v>0.4642857143</v>
      </c>
      <c r="G527" s="125">
        <f t="shared" si="2106"/>
        <v>0.1667717442</v>
      </c>
      <c r="H527" s="125">
        <f t="shared" si="2106"/>
        <v>0.1896035901</v>
      </c>
      <c r="I527" s="125">
        <f t="shared" si="2106"/>
        <v>0.2155612245</v>
      </c>
      <c r="J527" s="125">
        <f t="shared" si="2106"/>
        <v>0.06810573847</v>
      </c>
      <c r="K527" s="125">
        <f t="shared" si="2106"/>
        <v>0.07742973838</v>
      </c>
      <c r="L527" s="125">
        <f t="shared" si="2106"/>
        <v>0.08803023827</v>
      </c>
      <c r="M527" s="125">
        <f t="shared" si="2106"/>
        <v>0.1000819971</v>
      </c>
      <c r="N527" s="126">
        <f t="shared" ref="N527:DI527" si="2107">OFFSET($D527,0,N$2)*OFFSET($D527,0,N$3)</f>
        <v>1</v>
      </c>
      <c r="O527" s="126">
        <f t="shared" si="2107"/>
        <v>0.4083769634</v>
      </c>
      <c r="P527" s="126">
        <f t="shared" si="2107"/>
        <v>0.4642857143</v>
      </c>
      <c r="Q527" s="126">
        <f t="shared" si="2107"/>
        <v>0.1667717442</v>
      </c>
      <c r="R527" s="126">
        <f t="shared" si="2107"/>
        <v>0.1896035901</v>
      </c>
      <c r="S527" s="126">
        <f t="shared" si="2107"/>
        <v>0.2155612245</v>
      </c>
      <c r="T527" s="126">
        <f t="shared" si="2107"/>
        <v>0.06810573847</v>
      </c>
      <c r="U527" s="126">
        <f t="shared" si="2107"/>
        <v>0.07742973838</v>
      </c>
      <c r="V527" s="126">
        <f t="shared" si="2107"/>
        <v>0.08803023827</v>
      </c>
      <c r="W527" s="126">
        <f t="shared" si="2107"/>
        <v>0.1000819971</v>
      </c>
      <c r="X527" s="126">
        <f t="shared" si="2107"/>
        <v>0.4083769634</v>
      </c>
      <c r="Y527" s="126">
        <f t="shared" si="2107"/>
        <v>0.1667717442</v>
      </c>
      <c r="Z527" s="126">
        <f t="shared" si="2107"/>
        <v>0.1896035901</v>
      </c>
      <c r="AA527" s="126">
        <f t="shared" si="2107"/>
        <v>0.06810573847</v>
      </c>
      <c r="AB527" s="126">
        <f t="shared" si="2107"/>
        <v>0.07742973838</v>
      </c>
      <c r="AC527" s="126">
        <f t="shared" si="2107"/>
        <v>0.08803023827</v>
      </c>
      <c r="AD527" s="126">
        <f t="shared" si="2107"/>
        <v>0.02781281466</v>
      </c>
      <c r="AE527" s="126">
        <f t="shared" si="2107"/>
        <v>0.03162052143</v>
      </c>
      <c r="AF527" s="126">
        <f t="shared" si="2107"/>
        <v>0.03594952139</v>
      </c>
      <c r="AG527" s="126">
        <f t="shared" si="2107"/>
        <v>0.04087118206</v>
      </c>
      <c r="AH527" s="126">
        <f t="shared" si="2107"/>
        <v>0.4642857143</v>
      </c>
      <c r="AI527" s="126">
        <f t="shared" si="2107"/>
        <v>0.1896035901</v>
      </c>
      <c r="AJ527" s="126">
        <f t="shared" si="2107"/>
        <v>0.2155612245</v>
      </c>
      <c r="AK527" s="126">
        <f t="shared" si="2107"/>
        <v>0.07742973838</v>
      </c>
      <c r="AL527" s="126">
        <f t="shared" si="2107"/>
        <v>0.08803023827</v>
      </c>
      <c r="AM527" s="126">
        <f t="shared" si="2107"/>
        <v>0.1000819971</v>
      </c>
      <c r="AN527" s="126">
        <f t="shared" si="2107"/>
        <v>0.03162052143</v>
      </c>
      <c r="AO527" s="126">
        <f t="shared" si="2107"/>
        <v>0.03594952139</v>
      </c>
      <c r="AP527" s="126">
        <f t="shared" si="2107"/>
        <v>0.04087118206</v>
      </c>
      <c r="AQ527" s="126">
        <f t="shared" si="2107"/>
        <v>0.0464666415</v>
      </c>
      <c r="AR527" s="126">
        <f t="shared" si="2107"/>
        <v>0.1667717442</v>
      </c>
      <c r="AS527" s="126">
        <f t="shared" si="2107"/>
        <v>0.06810573847</v>
      </c>
      <c r="AT527" s="126">
        <f t="shared" si="2107"/>
        <v>0.07742973838</v>
      </c>
      <c r="AU527" s="126">
        <f t="shared" si="2107"/>
        <v>0.02781281466</v>
      </c>
      <c r="AV527" s="126">
        <f t="shared" si="2107"/>
        <v>0.03162052143</v>
      </c>
      <c r="AW527" s="126">
        <f t="shared" si="2107"/>
        <v>0.03594952139</v>
      </c>
      <c r="AX527" s="126">
        <f t="shared" si="2107"/>
        <v>0.01135811279</v>
      </c>
      <c r="AY527" s="126">
        <f t="shared" si="2107"/>
        <v>0.01291309252</v>
      </c>
      <c r="AZ527" s="126">
        <f t="shared" si="2107"/>
        <v>0.01468095638</v>
      </c>
      <c r="BA527" s="126">
        <f t="shared" si="2107"/>
        <v>0.01669084922</v>
      </c>
      <c r="BB527" s="126">
        <f t="shared" si="2107"/>
        <v>0.1896035901</v>
      </c>
      <c r="BC527" s="126">
        <f t="shared" si="2107"/>
        <v>0.07742973838</v>
      </c>
      <c r="BD527" s="126">
        <f t="shared" si="2107"/>
        <v>0.08803023827</v>
      </c>
      <c r="BE527" s="126">
        <f t="shared" si="2107"/>
        <v>0.03162052143</v>
      </c>
      <c r="BF527" s="126">
        <f t="shared" si="2107"/>
        <v>0.03594952139</v>
      </c>
      <c r="BG527" s="126">
        <f t="shared" si="2107"/>
        <v>0.04087118206</v>
      </c>
      <c r="BH527" s="126">
        <f t="shared" si="2107"/>
        <v>0.01291309252</v>
      </c>
      <c r="BI527" s="126">
        <f t="shared" si="2107"/>
        <v>0.01468095638</v>
      </c>
      <c r="BJ527" s="126">
        <f t="shared" si="2107"/>
        <v>0.01669084922</v>
      </c>
      <c r="BK527" s="126">
        <f t="shared" si="2107"/>
        <v>0.01897590595</v>
      </c>
      <c r="BL527" s="126">
        <f t="shared" si="2107"/>
        <v>0.2155612245</v>
      </c>
      <c r="BM527" s="126">
        <f t="shared" si="2107"/>
        <v>0.08803023827</v>
      </c>
      <c r="BN527" s="126">
        <f t="shared" si="2107"/>
        <v>0.1000819971</v>
      </c>
      <c r="BO527" s="126">
        <f t="shared" si="2107"/>
        <v>0.03594952139</v>
      </c>
      <c r="BP527" s="126">
        <f t="shared" si="2107"/>
        <v>0.04087118206</v>
      </c>
      <c r="BQ527" s="126">
        <f t="shared" si="2107"/>
        <v>0.0464666415</v>
      </c>
      <c r="BR527" s="126">
        <f t="shared" si="2107"/>
        <v>0.01468095638</v>
      </c>
      <c r="BS527" s="126">
        <f t="shared" si="2107"/>
        <v>0.01669084922</v>
      </c>
      <c r="BT527" s="126">
        <f t="shared" si="2107"/>
        <v>0.01897590595</v>
      </c>
      <c r="BU527" s="126">
        <f t="shared" si="2107"/>
        <v>0.02157379784</v>
      </c>
      <c r="BV527" s="126">
        <f t="shared" si="2107"/>
        <v>0.06810573847</v>
      </c>
      <c r="BW527" s="126">
        <f t="shared" si="2107"/>
        <v>0.02781281466</v>
      </c>
      <c r="BX527" s="126">
        <f t="shared" si="2107"/>
        <v>0.03162052143</v>
      </c>
      <c r="BY527" s="126">
        <f t="shared" si="2107"/>
        <v>0.01135811279</v>
      </c>
      <c r="BZ527" s="126">
        <f t="shared" si="2107"/>
        <v>0.01291309252</v>
      </c>
      <c r="CA527" s="126">
        <f t="shared" si="2107"/>
        <v>0.01468095638</v>
      </c>
      <c r="CB527" s="126">
        <f t="shared" si="2107"/>
        <v>0.004638391612</v>
      </c>
      <c r="CC527" s="126">
        <f t="shared" si="2107"/>
        <v>0.005273409511</v>
      </c>
      <c r="CD527" s="126">
        <f t="shared" si="2107"/>
        <v>0.005995364385</v>
      </c>
      <c r="CE527" s="126">
        <f t="shared" si="2107"/>
        <v>0.006816158319</v>
      </c>
      <c r="CF527" s="126">
        <f t="shared" si="2107"/>
        <v>0.07742973838</v>
      </c>
      <c r="CG527" s="126">
        <f t="shared" si="2107"/>
        <v>0.03162052143</v>
      </c>
      <c r="CH527" s="126">
        <f t="shared" si="2107"/>
        <v>0.03594952139</v>
      </c>
      <c r="CI527" s="126">
        <f t="shared" si="2107"/>
        <v>0.01291309252</v>
      </c>
      <c r="CJ527" s="126">
        <f t="shared" si="2107"/>
        <v>0.01468095638</v>
      </c>
      <c r="CK527" s="126">
        <f t="shared" si="2107"/>
        <v>0.01669084922</v>
      </c>
      <c r="CL527" s="126">
        <f t="shared" si="2107"/>
        <v>0.005273409511</v>
      </c>
      <c r="CM527" s="126">
        <f t="shared" si="2107"/>
        <v>0.005995364385</v>
      </c>
      <c r="CN527" s="126">
        <f t="shared" si="2107"/>
        <v>0.006816158319</v>
      </c>
      <c r="CO527" s="126">
        <f t="shared" si="2107"/>
        <v>0.00774932285</v>
      </c>
      <c r="CP527" s="126">
        <f t="shared" si="2107"/>
        <v>0.08803023827</v>
      </c>
      <c r="CQ527" s="126">
        <f t="shared" si="2107"/>
        <v>0.03594952139</v>
      </c>
      <c r="CR527" s="126">
        <f t="shared" si="2107"/>
        <v>0.04087118206</v>
      </c>
      <c r="CS527" s="126">
        <f t="shared" si="2107"/>
        <v>0.01468095638</v>
      </c>
      <c r="CT527" s="126">
        <f t="shared" si="2107"/>
        <v>0.01669084922</v>
      </c>
      <c r="CU527" s="126">
        <f t="shared" si="2107"/>
        <v>0.01897590595</v>
      </c>
      <c r="CV527" s="126">
        <f t="shared" si="2107"/>
        <v>0.005995364385</v>
      </c>
      <c r="CW527" s="126">
        <f t="shared" si="2107"/>
        <v>0.006816158319</v>
      </c>
      <c r="CX527" s="126">
        <f t="shared" si="2107"/>
        <v>0.00774932285</v>
      </c>
      <c r="CY527" s="126">
        <f t="shared" si="2107"/>
        <v>0.00881024205</v>
      </c>
      <c r="CZ527" s="126">
        <f t="shared" si="2107"/>
        <v>0.1000819971</v>
      </c>
      <c r="DA527" s="126">
        <f t="shared" si="2107"/>
        <v>0.04087118206</v>
      </c>
      <c r="DB527" s="126">
        <f t="shared" si="2107"/>
        <v>0.0464666415</v>
      </c>
      <c r="DC527" s="126">
        <f t="shared" si="2107"/>
        <v>0.01669084922</v>
      </c>
      <c r="DD527" s="126">
        <f t="shared" si="2107"/>
        <v>0.01897590595</v>
      </c>
      <c r="DE527" s="126">
        <f t="shared" si="2107"/>
        <v>0.02157379784</v>
      </c>
      <c r="DF527" s="126">
        <f t="shared" si="2107"/>
        <v>0.006816158319</v>
      </c>
      <c r="DG527" s="126">
        <f t="shared" si="2107"/>
        <v>0.00774932285</v>
      </c>
      <c r="DH527" s="126">
        <f t="shared" si="2107"/>
        <v>0.00881024205</v>
      </c>
      <c r="DI527" s="126">
        <f t="shared" si="2107"/>
        <v>0.01001640614</v>
      </c>
      <c r="DJ527" s="126">
        <f t="shared" ref="DJ527:DS527" si="2108">$A527*OFFSET($D527,0,DJ$3)</f>
        <v>0.4416135881</v>
      </c>
      <c r="DK527" s="126">
        <f t="shared" si="2108"/>
        <v>0.1803448161</v>
      </c>
      <c r="DL527" s="126">
        <f t="shared" si="2108"/>
        <v>0.2050348802</v>
      </c>
      <c r="DM527" s="126">
        <f t="shared" si="2108"/>
        <v>0.07364866835</v>
      </c>
      <c r="DN527" s="126">
        <f t="shared" si="2108"/>
        <v>0.08373152175</v>
      </c>
      <c r="DO527" s="126">
        <f t="shared" si="2108"/>
        <v>0.0951947658</v>
      </c>
      <c r="DP527" s="126">
        <f t="shared" si="2108"/>
        <v>0.03007641954</v>
      </c>
      <c r="DQ527" s="126">
        <f t="shared" si="2108"/>
        <v>0.03419402459</v>
      </c>
      <c r="DR527" s="126">
        <f t="shared" si="2108"/>
        <v>0.03887534939</v>
      </c>
      <c r="DS527" s="126">
        <f t="shared" si="2108"/>
        <v>0.04419756984</v>
      </c>
      <c r="DT527" s="126"/>
      <c r="DU527" s="126"/>
      <c r="DV527" s="126"/>
      <c r="DW527" s="126"/>
      <c r="DX527" s="126"/>
      <c r="DY527" s="126"/>
      <c r="DZ527" s="126"/>
      <c r="EA527" s="126"/>
      <c r="EB527" s="126"/>
      <c r="EC527" s="126"/>
      <c r="ED527" s="126"/>
      <c r="EE527" s="126"/>
      <c r="EF527" s="125">
        <f t="shared" ref="EF527:EO527" si="2109">D527*EF$3</f>
        <v>-0.002271078519</v>
      </c>
      <c r="EG527" s="125">
        <f t="shared" si="2109"/>
        <v>0.1808986501</v>
      </c>
      <c r="EH527" s="125">
        <f t="shared" si="2109"/>
        <v>0.2668689608</v>
      </c>
      <c r="EI527" s="125">
        <f t="shared" si="2109"/>
        <v>-0.05950542987</v>
      </c>
      <c r="EJ527" s="125">
        <f t="shared" si="2109"/>
        <v>0.101387449</v>
      </c>
      <c r="EK527" s="125">
        <f t="shared" si="2109"/>
        <v>-0.04834834278</v>
      </c>
      <c r="EL527" s="125">
        <f t="shared" si="2109"/>
        <v>0.02323743626</v>
      </c>
      <c r="EM527" s="125">
        <f t="shared" si="2109"/>
        <v>-0.02354306377</v>
      </c>
      <c r="EN527" s="125">
        <f t="shared" si="2109"/>
        <v>-0.02989064332</v>
      </c>
      <c r="EO527" s="125">
        <f t="shared" si="2109"/>
        <v>0.03466623482</v>
      </c>
      <c r="EP527" s="127">
        <f t="shared" si="17"/>
        <v>0.4435001728</v>
      </c>
      <c r="EQ527" s="127">
        <v>-0.01993983432938118</v>
      </c>
      <c r="ER527" s="127">
        <f t="shared" si="18"/>
        <v>0.4416135881</v>
      </c>
      <c r="ES527" s="127">
        <f t="shared" si="19"/>
        <v>0.000003559201643</v>
      </c>
      <c r="ET527" s="127">
        <f t="shared" si="20"/>
        <v>0.00006841726068</v>
      </c>
    </row>
    <row r="528">
      <c r="A528" s="123">
        <f>'Yield Tabulations'!Z529</f>
        <v>0.4438871473</v>
      </c>
      <c r="B528" s="124">
        <f>'Yield Tabulations'!V529</f>
        <v>0.4872298625</v>
      </c>
      <c r="C528" s="124">
        <f>'Yield Tabulations'!W529</f>
        <v>0.3674176776</v>
      </c>
      <c r="D528" s="125">
        <f t="shared" si="11"/>
        <v>1</v>
      </c>
      <c r="E528" s="125">
        <f t="shared" ref="E528:M528" si="2110">POWER($B528,E$1)*POWER($C528,E$2)</f>
        <v>0.3674176776</v>
      </c>
      <c r="F528" s="125">
        <f t="shared" si="2110"/>
        <v>0.4872298625</v>
      </c>
      <c r="G528" s="125">
        <f t="shared" si="2110"/>
        <v>0.1349957498</v>
      </c>
      <c r="H528" s="125">
        <f t="shared" si="2110"/>
        <v>0.1790168645</v>
      </c>
      <c r="I528" s="125">
        <f t="shared" si="2110"/>
        <v>0.2373929389</v>
      </c>
      <c r="J528" s="125">
        <f t="shared" si="2110"/>
        <v>0.0495998249</v>
      </c>
      <c r="K528" s="125">
        <f t="shared" si="2110"/>
        <v>0.06577396063</v>
      </c>
      <c r="L528" s="125">
        <f t="shared" si="2110"/>
        <v>0.0872223623</v>
      </c>
      <c r="M528" s="125">
        <f t="shared" si="2110"/>
        <v>0.115664929</v>
      </c>
      <c r="N528" s="126">
        <f t="shared" ref="N528:DI528" si="2111">OFFSET($D528,0,N$2)*OFFSET($D528,0,N$3)</f>
        <v>1</v>
      </c>
      <c r="O528" s="126">
        <f t="shared" si="2111"/>
        <v>0.3674176776</v>
      </c>
      <c r="P528" s="126">
        <f t="shared" si="2111"/>
        <v>0.4872298625</v>
      </c>
      <c r="Q528" s="126">
        <f t="shared" si="2111"/>
        <v>0.1349957498</v>
      </c>
      <c r="R528" s="126">
        <f t="shared" si="2111"/>
        <v>0.1790168645</v>
      </c>
      <c r="S528" s="126">
        <f t="shared" si="2111"/>
        <v>0.2373929389</v>
      </c>
      <c r="T528" s="126">
        <f t="shared" si="2111"/>
        <v>0.0495998249</v>
      </c>
      <c r="U528" s="126">
        <f t="shared" si="2111"/>
        <v>0.06577396063</v>
      </c>
      <c r="V528" s="126">
        <f t="shared" si="2111"/>
        <v>0.0872223623</v>
      </c>
      <c r="W528" s="126">
        <f t="shared" si="2111"/>
        <v>0.115664929</v>
      </c>
      <c r="X528" s="126">
        <f t="shared" si="2111"/>
        <v>0.3674176776</v>
      </c>
      <c r="Y528" s="126">
        <f t="shared" si="2111"/>
        <v>0.1349957498</v>
      </c>
      <c r="Z528" s="126">
        <f t="shared" si="2111"/>
        <v>0.1790168645</v>
      </c>
      <c r="AA528" s="126">
        <f t="shared" si="2111"/>
        <v>0.0495998249</v>
      </c>
      <c r="AB528" s="126">
        <f t="shared" si="2111"/>
        <v>0.06577396063</v>
      </c>
      <c r="AC528" s="126">
        <f t="shared" si="2111"/>
        <v>0.0872223623</v>
      </c>
      <c r="AD528" s="126">
        <f t="shared" si="2111"/>
        <v>0.01822385248</v>
      </c>
      <c r="AE528" s="126">
        <f t="shared" si="2111"/>
        <v>0.02416651586</v>
      </c>
      <c r="AF528" s="126">
        <f t="shared" si="2111"/>
        <v>0.03204703779</v>
      </c>
      <c r="AG528" s="126">
        <f t="shared" si="2111"/>
        <v>0.04249733959</v>
      </c>
      <c r="AH528" s="126">
        <f t="shared" si="2111"/>
        <v>0.4872298625</v>
      </c>
      <c r="AI528" s="126">
        <f t="shared" si="2111"/>
        <v>0.1790168645</v>
      </c>
      <c r="AJ528" s="126">
        <f t="shared" si="2111"/>
        <v>0.2373929389</v>
      </c>
      <c r="AK528" s="126">
        <f t="shared" si="2111"/>
        <v>0.06577396063</v>
      </c>
      <c r="AL528" s="126">
        <f t="shared" si="2111"/>
        <v>0.0872223623</v>
      </c>
      <c r="AM528" s="126">
        <f t="shared" si="2111"/>
        <v>0.115664929</v>
      </c>
      <c r="AN528" s="126">
        <f t="shared" si="2111"/>
        <v>0.02416651586</v>
      </c>
      <c r="AO528" s="126">
        <f t="shared" si="2111"/>
        <v>0.03204703779</v>
      </c>
      <c r="AP528" s="126">
        <f t="shared" si="2111"/>
        <v>0.04249733959</v>
      </c>
      <c r="AQ528" s="126">
        <f t="shared" si="2111"/>
        <v>0.05635540743</v>
      </c>
      <c r="AR528" s="126">
        <f t="shared" si="2111"/>
        <v>0.1349957498</v>
      </c>
      <c r="AS528" s="126">
        <f t="shared" si="2111"/>
        <v>0.0495998249</v>
      </c>
      <c r="AT528" s="126">
        <f t="shared" si="2111"/>
        <v>0.06577396063</v>
      </c>
      <c r="AU528" s="126">
        <f t="shared" si="2111"/>
        <v>0.01822385248</v>
      </c>
      <c r="AV528" s="126">
        <f t="shared" si="2111"/>
        <v>0.02416651586</v>
      </c>
      <c r="AW528" s="126">
        <f t="shared" si="2111"/>
        <v>0.03204703779</v>
      </c>
      <c r="AX528" s="126">
        <f t="shared" si="2111"/>
        <v>0.006695765554</v>
      </c>
      <c r="AY528" s="126">
        <f t="shared" si="2111"/>
        <v>0.008879205136</v>
      </c>
      <c r="AZ528" s="126">
        <f t="shared" si="2111"/>
        <v>0.0117746482</v>
      </c>
      <c r="BA528" s="126">
        <f t="shared" si="2111"/>
        <v>0.01561427382</v>
      </c>
      <c r="BB528" s="126">
        <f t="shared" si="2111"/>
        <v>0.1790168645</v>
      </c>
      <c r="BC528" s="126">
        <f t="shared" si="2111"/>
        <v>0.06577396063</v>
      </c>
      <c r="BD528" s="126">
        <f t="shared" si="2111"/>
        <v>0.0872223623</v>
      </c>
      <c r="BE528" s="126">
        <f t="shared" si="2111"/>
        <v>0.02416651586</v>
      </c>
      <c r="BF528" s="126">
        <f t="shared" si="2111"/>
        <v>0.03204703779</v>
      </c>
      <c r="BG528" s="126">
        <f t="shared" si="2111"/>
        <v>0.04249733959</v>
      </c>
      <c r="BH528" s="126">
        <f t="shared" si="2111"/>
        <v>0.008879205136</v>
      </c>
      <c r="BI528" s="126">
        <f t="shared" si="2111"/>
        <v>0.0117746482</v>
      </c>
      <c r="BJ528" s="126">
        <f t="shared" si="2111"/>
        <v>0.01561427382</v>
      </c>
      <c r="BK528" s="126">
        <f t="shared" si="2111"/>
        <v>0.02070597292</v>
      </c>
      <c r="BL528" s="126">
        <f t="shared" si="2111"/>
        <v>0.2373929389</v>
      </c>
      <c r="BM528" s="126">
        <f t="shared" si="2111"/>
        <v>0.0872223623</v>
      </c>
      <c r="BN528" s="126">
        <f t="shared" si="2111"/>
        <v>0.115664929</v>
      </c>
      <c r="BO528" s="126">
        <f t="shared" si="2111"/>
        <v>0.03204703779</v>
      </c>
      <c r="BP528" s="126">
        <f t="shared" si="2111"/>
        <v>0.04249733959</v>
      </c>
      <c r="BQ528" s="126">
        <f t="shared" si="2111"/>
        <v>0.05635540743</v>
      </c>
      <c r="BR528" s="126">
        <f t="shared" si="2111"/>
        <v>0.0117746482</v>
      </c>
      <c r="BS528" s="126">
        <f t="shared" si="2111"/>
        <v>0.01561427382</v>
      </c>
      <c r="BT528" s="126">
        <f t="shared" si="2111"/>
        <v>0.02070597292</v>
      </c>
      <c r="BU528" s="126">
        <f t="shared" si="2111"/>
        <v>0.02745803741</v>
      </c>
      <c r="BV528" s="126">
        <f t="shared" si="2111"/>
        <v>0.0495998249</v>
      </c>
      <c r="BW528" s="126">
        <f t="shared" si="2111"/>
        <v>0.01822385248</v>
      </c>
      <c r="BX528" s="126">
        <f t="shared" si="2111"/>
        <v>0.02416651586</v>
      </c>
      <c r="BY528" s="126">
        <f t="shared" si="2111"/>
        <v>0.006695765554</v>
      </c>
      <c r="BZ528" s="126">
        <f t="shared" si="2111"/>
        <v>0.008879205136</v>
      </c>
      <c r="CA528" s="126">
        <f t="shared" si="2111"/>
        <v>0.0117746482</v>
      </c>
      <c r="CB528" s="126">
        <f t="shared" si="2111"/>
        <v>0.00246014263</v>
      </c>
      <c r="CC528" s="126">
        <f t="shared" si="2111"/>
        <v>0.00326237693</v>
      </c>
      <c r="CD528" s="126">
        <f t="shared" si="2111"/>
        <v>0.004326213897</v>
      </c>
      <c r="CE528" s="126">
        <f t="shared" si="2111"/>
        <v>0.005736960224</v>
      </c>
      <c r="CF528" s="126">
        <f t="shared" si="2111"/>
        <v>0.06577396063</v>
      </c>
      <c r="CG528" s="126">
        <f t="shared" si="2111"/>
        <v>0.02416651586</v>
      </c>
      <c r="CH528" s="126">
        <f t="shared" si="2111"/>
        <v>0.03204703779</v>
      </c>
      <c r="CI528" s="126">
        <f t="shared" si="2111"/>
        <v>0.008879205136</v>
      </c>
      <c r="CJ528" s="126">
        <f t="shared" si="2111"/>
        <v>0.0117746482</v>
      </c>
      <c r="CK528" s="126">
        <f t="shared" si="2111"/>
        <v>0.01561427382</v>
      </c>
      <c r="CL528" s="126">
        <f t="shared" si="2111"/>
        <v>0.00326237693</v>
      </c>
      <c r="CM528" s="126">
        <f t="shared" si="2111"/>
        <v>0.004326213897</v>
      </c>
      <c r="CN528" s="126">
        <f t="shared" si="2111"/>
        <v>0.005736960224</v>
      </c>
      <c r="CO528" s="126">
        <f t="shared" si="2111"/>
        <v>0.007607740484</v>
      </c>
      <c r="CP528" s="126">
        <f t="shared" si="2111"/>
        <v>0.0872223623</v>
      </c>
      <c r="CQ528" s="126">
        <f t="shared" si="2111"/>
        <v>0.03204703779</v>
      </c>
      <c r="CR528" s="126">
        <f t="shared" si="2111"/>
        <v>0.04249733959</v>
      </c>
      <c r="CS528" s="126">
        <f t="shared" si="2111"/>
        <v>0.0117746482</v>
      </c>
      <c r="CT528" s="126">
        <f t="shared" si="2111"/>
        <v>0.01561427382</v>
      </c>
      <c r="CU528" s="126">
        <f t="shared" si="2111"/>
        <v>0.02070597292</v>
      </c>
      <c r="CV528" s="126">
        <f t="shared" si="2111"/>
        <v>0.004326213897</v>
      </c>
      <c r="CW528" s="126">
        <f t="shared" si="2111"/>
        <v>0.005736960224</v>
      </c>
      <c r="CX528" s="126">
        <f t="shared" si="2111"/>
        <v>0.007607740484</v>
      </c>
      <c r="CY528" s="126">
        <f t="shared" si="2111"/>
        <v>0.01008856834</v>
      </c>
      <c r="CZ528" s="126">
        <f t="shared" si="2111"/>
        <v>0.115664929</v>
      </c>
      <c r="DA528" s="126">
        <f t="shared" si="2111"/>
        <v>0.04249733959</v>
      </c>
      <c r="DB528" s="126">
        <f t="shared" si="2111"/>
        <v>0.05635540743</v>
      </c>
      <c r="DC528" s="126">
        <f t="shared" si="2111"/>
        <v>0.01561427382</v>
      </c>
      <c r="DD528" s="126">
        <f t="shared" si="2111"/>
        <v>0.02070597292</v>
      </c>
      <c r="DE528" s="126">
        <f t="shared" si="2111"/>
        <v>0.02745803741</v>
      </c>
      <c r="DF528" s="126">
        <f t="shared" si="2111"/>
        <v>0.005736960224</v>
      </c>
      <c r="DG528" s="126">
        <f t="shared" si="2111"/>
        <v>0.007607740484</v>
      </c>
      <c r="DH528" s="126">
        <f t="shared" si="2111"/>
        <v>0.01008856834</v>
      </c>
      <c r="DI528" s="126">
        <f t="shared" si="2111"/>
        <v>0.01337837579</v>
      </c>
      <c r="DJ528" s="126">
        <f t="shared" ref="DJ528:DS528" si="2112">$A528*OFFSET($D528,0,DJ$3)</f>
        <v>0.4438871473</v>
      </c>
      <c r="DK528" s="126">
        <f t="shared" si="2112"/>
        <v>0.1630919848</v>
      </c>
      <c r="DL528" s="126">
        <f t="shared" si="2112"/>
        <v>0.2162750738</v>
      </c>
      <c r="DM528" s="126">
        <f t="shared" si="2112"/>
        <v>0.0599228783</v>
      </c>
      <c r="DN528" s="126">
        <f t="shared" si="2112"/>
        <v>0.07946328533</v>
      </c>
      <c r="DO528" s="126">
        <f t="shared" si="2112"/>
        <v>0.1053756744</v>
      </c>
      <c r="DP528" s="126">
        <f t="shared" si="2112"/>
        <v>0.02201672478</v>
      </c>
      <c r="DQ528" s="126">
        <f t="shared" si="2112"/>
        <v>0.02919621575</v>
      </c>
      <c r="DR528" s="126">
        <f t="shared" si="2112"/>
        <v>0.03871688558</v>
      </c>
      <c r="DS528" s="126">
        <f t="shared" si="2112"/>
        <v>0.05134217537</v>
      </c>
      <c r="DT528" s="126"/>
      <c r="DU528" s="126"/>
      <c r="DV528" s="126"/>
      <c r="DW528" s="126"/>
      <c r="DX528" s="126"/>
      <c r="DY528" s="126"/>
      <c r="DZ528" s="126"/>
      <c r="EA528" s="126"/>
      <c r="EB528" s="126"/>
      <c r="EC528" s="126"/>
      <c r="ED528" s="126"/>
      <c r="EE528" s="126"/>
      <c r="EF528" s="125">
        <f t="shared" ref="EF528:EO528" si="2113">D528*EF$3</f>
        <v>-0.002271078519</v>
      </c>
      <c r="EG528" s="125">
        <f t="shared" si="2113"/>
        <v>0.1627549246</v>
      </c>
      <c r="EH528" s="125">
        <f t="shared" si="2113"/>
        <v>0.2800571353</v>
      </c>
      <c r="EI528" s="125">
        <f t="shared" si="2113"/>
        <v>-0.04816751281</v>
      </c>
      <c r="EJ528" s="125">
        <f t="shared" si="2113"/>
        <v>0.09572636899</v>
      </c>
      <c r="EK528" s="125">
        <f t="shared" si="2113"/>
        <v>-0.05324498972</v>
      </c>
      <c r="EL528" s="125">
        <f t="shared" si="2113"/>
        <v>0.01692328423</v>
      </c>
      <c r="EM528" s="125">
        <f t="shared" si="2113"/>
        <v>-0.01999904148</v>
      </c>
      <c r="EN528" s="125">
        <f t="shared" si="2113"/>
        <v>-0.02961632925</v>
      </c>
      <c r="EO528" s="125">
        <f t="shared" si="2113"/>
        <v>0.04006382471</v>
      </c>
      <c r="EP528" s="127">
        <f t="shared" si="17"/>
        <v>0.4422265861</v>
      </c>
      <c r="EQ528" s="127">
        <v>-0.01993983432938118</v>
      </c>
      <c r="ER528" s="127">
        <f t="shared" si="18"/>
        <v>0.4438871473</v>
      </c>
      <c r="ES528" s="127">
        <f t="shared" si="19"/>
        <v>0.000002757463759</v>
      </c>
      <c r="ET528" s="127">
        <f t="shared" si="20"/>
        <v>0.0001111976984</v>
      </c>
    </row>
    <row r="529">
      <c r="A529" s="123">
        <f>'Yield Tabulations'!Z530</f>
        <v>0.537627935</v>
      </c>
      <c r="B529" s="124">
        <f>'Yield Tabulations'!V530</f>
        <v>0.5239960823</v>
      </c>
      <c r="C529" s="124">
        <f>'Yield Tabulations'!W530</f>
        <v>0.559375</v>
      </c>
      <c r="D529" s="125">
        <f t="shared" si="11"/>
        <v>1</v>
      </c>
      <c r="E529" s="125">
        <f t="shared" ref="E529:M529" si="2114">POWER($B529,E$1)*POWER($C529,E$2)</f>
        <v>0.559375</v>
      </c>
      <c r="F529" s="125">
        <f t="shared" si="2114"/>
        <v>0.5239960823</v>
      </c>
      <c r="G529" s="125">
        <f t="shared" si="2114"/>
        <v>0.3129003906</v>
      </c>
      <c r="H529" s="125">
        <f t="shared" si="2114"/>
        <v>0.2931103085</v>
      </c>
      <c r="I529" s="125">
        <f t="shared" si="2114"/>
        <v>0.2745718942</v>
      </c>
      <c r="J529" s="125">
        <f t="shared" si="2114"/>
        <v>0.175028656</v>
      </c>
      <c r="K529" s="125">
        <f t="shared" si="2114"/>
        <v>0.1639585788</v>
      </c>
      <c r="L529" s="125">
        <f t="shared" si="2114"/>
        <v>0.1535886533</v>
      </c>
      <c r="M529" s="125">
        <f t="shared" si="2114"/>
        <v>0.1438745969</v>
      </c>
      <c r="N529" s="126">
        <f t="shared" ref="N529:DI529" si="2115">OFFSET($D529,0,N$2)*OFFSET($D529,0,N$3)</f>
        <v>1</v>
      </c>
      <c r="O529" s="126">
        <f t="shared" si="2115"/>
        <v>0.559375</v>
      </c>
      <c r="P529" s="126">
        <f t="shared" si="2115"/>
        <v>0.5239960823</v>
      </c>
      <c r="Q529" s="126">
        <f t="shared" si="2115"/>
        <v>0.3129003906</v>
      </c>
      <c r="R529" s="126">
        <f t="shared" si="2115"/>
        <v>0.2931103085</v>
      </c>
      <c r="S529" s="126">
        <f t="shared" si="2115"/>
        <v>0.2745718942</v>
      </c>
      <c r="T529" s="126">
        <f t="shared" si="2115"/>
        <v>0.175028656</v>
      </c>
      <c r="U529" s="126">
        <f t="shared" si="2115"/>
        <v>0.1639585788</v>
      </c>
      <c r="V529" s="126">
        <f t="shared" si="2115"/>
        <v>0.1535886533</v>
      </c>
      <c r="W529" s="126">
        <f t="shared" si="2115"/>
        <v>0.1438745969</v>
      </c>
      <c r="X529" s="126">
        <f t="shared" si="2115"/>
        <v>0.559375</v>
      </c>
      <c r="Y529" s="126">
        <f t="shared" si="2115"/>
        <v>0.3129003906</v>
      </c>
      <c r="Z529" s="126">
        <f t="shared" si="2115"/>
        <v>0.2931103085</v>
      </c>
      <c r="AA529" s="126">
        <f t="shared" si="2115"/>
        <v>0.175028656</v>
      </c>
      <c r="AB529" s="126">
        <f t="shared" si="2115"/>
        <v>0.1639585788</v>
      </c>
      <c r="AC529" s="126">
        <f t="shared" si="2115"/>
        <v>0.1535886533</v>
      </c>
      <c r="AD529" s="126">
        <f t="shared" si="2115"/>
        <v>0.09790665445</v>
      </c>
      <c r="AE529" s="126">
        <f t="shared" si="2115"/>
        <v>0.09171433003</v>
      </c>
      <c r="AF529" s="126">
        <f t="shared" si="2115"/>
        <v>0.08591365296</v>
      </c>
      <c r="AG529" s="126">
        <f t="shared" si="2115"/>
        <v>0.08047985263</v>
      </c>
      <c r="AH529" s="126">
        <f t="shared" si="2115"/>
        <v>0.5239960823</v>
      </c>
      <c r="AI529" s="126">
        <f t="shared" si="2115"/>
        <v>0.2931103085</v>
      </c>
      <c r="AJ529" s="126">
        <f t="shared" si="2115"/>
        <v>0.2745718942</v>
      </c>
      <c r="AK529" s="126">
        <f t="shared" si="2115"/>
        <v>0.1639585788</v>
      </c>
      <c r="AL529" s="126">
        <f t="shared" si="2115"/>
        <v>0.1535886533</v>
      </c>
      <c r="AM529" s="126">
        <f t="shared" si="2115"/>
        <v>0.1438745969</v>
      </c>
      <c r="AN529" s="126">
        <f t="shared" si="2115"/>
        <v>0.09171433003</v>
      </c>
      <c r="AO529" s="126">
        <f t="shared" si="2115"/>
        <v>0.08591365296</v>
      </c>
      <c r="AP529" s="126">
        <f t="shared" si="2115"/>
        <v>0.08047985263</v>
      </c>
      <c r="AQ529" s="126">
        <f t="shared" si="2115"/>
        <v>0.0753897251</v>
      </c>
      <c r="AR529" s="126">
        <f t="shared" si="2115"/>
        <v>0.3129003906</v>
      </c>
      <c r="AS529" s="126">
        <f t="shared" si="2115"/>
        <v>0.175028656</v>
      </c>
      <c r="AT529" s="126">
        <f t="shared" si="2115"/>
        <v>0.1639585788</v>
      </c>
      <c r="AU529" s="126">
        <f t="shared" si="2115"/>
        <v>0.09790665445</v>
      </c>
      <c r="AV529" s="126">
        <f t="shared" si="2115"/>
        <v>0.09171433003</v>
      </c>
      <c r="AW529" s="126">
        <f t="shared" si="2115"/>
        <v>0.08591365296</v>
      </c>
      <c r="AX529" s="126">
        <f t="shared" si="2115"/>
        <v>0.05476653483</v>
      </c>
      <c r="AY529" s="126">
        <f t="shared" si="2115"/>
        <v>0.05130270336</v>
      </c>
      <c r="AZ529" s="126">
        <f t="shared" si="2115"/>
        <v>0.04805794963</v>
      </c>
      <c r="BA529" s="126">
        <f t="shared" si="2115"/>
        <v>0.04501841757</v>
      </c>
      <c r="BB529" s="126">
        <f t="shared" si="2115"/>
        <v>0.2931103085</v>
      </c>
      <c r="BC529" s="126">
        <f t="shared" si="2115"/>
        <v>0.1639585788</v>
      </c>
      <c r="BD529" s="126">
        <f t="shared" si="2115"/>
        <v>0.1535886533</v>
      </c>
      <c r="BE529" s="126">
        <f t="shared" si="2115"/>
        <v>0.09171433003</v>
      </c>
      <c r="BF529" s="126">
        <f t="shared" si="2115"/>
        <v>0.08591365296</v>
      </c>
      <c r="BG529" s="126">
        <f t="shared" si="2115"/>
        <v>0.08047985263</v>
      </c>
      <c r="BH529" s="126">
        <f t="shared" si="2115"/>
        <v>0.05130270336</v>
      </c>
      <c r="BI529" s="126">
        <f t="shared" si="2115"/>
        <v>0.04805794963</v>
      </c>
      <c r="BJ529" s="126">
        <f t="shared" si="2115"/>
        <v>0.04501841757</v>
      </c>
      <c r="BK529" s="126">
        <f t="shared" si="2115"/>
        <v>0.04217112748</v>
      </c>
      <c r="BL529" s="126">
        <f t="shared" si="2115"/>
        <v>0.2745718942</v>
      </c>
      <c r="BM529" s="126">
        <f t="shared" si="2115"/>
        <v>0.1535886533</v>
      </c>
      <c r="BN529" s="126">
        <f t="shared" si="2115"/>
        <v>0.1438745969</v>
      </c>
      <c r="BO529" s="126">
        <f t="shared" si="2115"/>
        <v>0.08591365296</v>
      </c>
      <c r="BP529" s="126">
        <f t="shared" si="2115"/>
        <v>0.08047985263</v>
      </c>
      <c r="BQ529" s="126">
        <f t="shared" si="2115"/>
        <v>0.0753897251</v>
      </c>
      <c r="BR529" s="126">
        <f t="shared" si="2115"/>
        <v>0.04805794963</v>
      </c>
      <c r="BS529" s="126">
        <f t="shared" si="2115"/>
        <v>0.04501841757</v>
      </c>
      <c r="BT529" s="126">
        <f t="shared" si="2115"/>
        <v>0.04217112748</v>
      </c>
      <c r="BU529" s="126">
        <f t="shared" si="2115"/>
        <v>0.0395039206</v>
      </c>
      <c r="BV529" s="126">
        <f t="shared" si="2115"/>
        <v>0.175028656</v>
      </c>
      <c r="BW529" s="126">
        <f t="shared" si="2115"/>
        <v>0.09790665445</v>
      </c>
      <c r="BX529" s="126">
        <f t="shared" si="2115"/>
        <v>0.09171433003</v>
      </c>
      <c r="BY529" s="126">
        <f t="shared" si="2115"/>
        <v>0.05476653483</v>
      </c>
      <c r="BZ529" s="126">
        <f t="shared" si="2115"/>
        <v>0.05130270336</v>
      </c>
      <c r="CA529" s="126">
        <f t="shared" si="2115"/>
        <v>0.04805794963</v>
      </c>
      <c r="CB529" s="126">
        <f t="shared" si="2115"/>
        <v>0.03063503042</v>
      </c>
      <c r="CC529" s="126">
        <f t="shared" si="2115"/>
        <v>0.02869744969</v>
      </c>
      <c r="CD529" s="126">
        <f t="shared" si="2115"/>
        <v>0.02688241557</v>
      </c>
      <c r="CE529" s="126">
        <f t="shared" si="2115"/>
        <v>0.02518217733</v>
      </c>
      <c r="CF529" s="126">
        <f t="shared" si="2115"/>
        <v>0.1639585788</v>
      </c>
      <c r="CG529" s="126">
        <f t="shared" si="2115"/>
        <v>0.09171433003</v>
      </c>
      <c r="CH529" s="126">
        <f t="shared" si="2115"/>
        <v>0.08591365296</v>
      </c>
      <c r="CI529" s="126">
        <f t="shared" si="2115"/>
        <v>0.05130270336</v>
      </c>
      <c r="CJ529" s="126">
        <f t="shared" si="2115"/>
        <v>0.04805794963</v>
      </c>
      <c r="CK529" s="126">
        <f t="shared" si="2115"/>
        <v>0.04501841757</v>
      </c>
      <c r="CL529" s="126">
        <f t="shared" si="2115"/>
        <v>0.02869744969</v>
      </c>
      <c r="CM529" s="126">
        <f t="shared" si="2115"/>
        <v>0.02688241557</v>
      </c>
      <c r="CN529" s="126">
        <f t="shared" si="2115"/>
        <v>0.02518217733</v>
      </c>
      <c r="CO529" s="126">
        <f t="shared" si="2115"/>
        <v>0.02358947443</v>
      </c>
      <c r="CP529" s="126">
        <f t="shared" si="2115"/>
        <v>0.1535886533</v>
      </c>
      <c r="CQ529" s="126">
        <f t="shared" si="2115"/>
        <v>0.08591365296</v>
      </c>
      <c r="CR529" s="126">
        <f t="shared" si="2115"/>
        <v>0.08047985263</v>
      </c>
      <c r="CS529" s="126">
        <f t="shared" si="2115"/>
        <v>0.04805794963</v>
      </c>
      <c r="CT529" s="126">
        <f t="shared" si="2115"/>
        <v>0.04501841757</v>
      </c>
      <c r="CU529" s="126">
        <f t="shared" si="2115"/>
        <v>0.04217112748</v>
      </c>
      <c r="CV529" s="126">
        <f t="shared" si="2115"/>
        <v>0.02688241557</v>
      </c>
      <c r="CW529" s="126">
        <f t="shared" si="2115"/>
        <v>0.02518217733</v>
      </c>
      <c r="CX529" s="126">
        <f t="shared" si="2115"/>
        <v>0.02358947443</v>
      </c>
      <c r="CY529" s="126">
        <f t="shared" si="2115"/>
        <v>0.02209750558</v>
      </c>
      <c r="CZ529" s="126">
        <f t="shared" si="2115"/>
        <v>0.1438745969</v>
      </c>
      <c r="DA529" s="126">
        <f t="shared" si="2115"/>
        <v>0.08047985263</v>
      </c>
      <c r="DB529" s="126">
        <f t="shared" si="2115"/>
        <v>0.0753897251</v>
      </c>
      <c r="DC529" s="126">
        <f t="shared" si="2115"/>
        <v>0.04501841757</v>
      </c>
      <c r="DD529" s="126">
        <f t="shared" si="2115"/>
        <v>0.04217112748</v>
      </c>
      <c r="DE529" s="126">
        <f t="shared" si="2115"/>
        <v>0.0395039206</v>
      </c>
      <c r="DF529" s="126">
        <f t="shared" si="2115"/>
        <v>0.02518217733</v>
      </c>
      <c r="DG529" s="126">
        <f t="shared" si="2115"/>
        <v>0.02358947443</v>
      </c>
      <c r="DH529" s="126">
        <f t="shared" si="2115"/>
        <v>0.02209750558</v>
      </c>
      <c r="DI529" s="126">
        <f t="shared" si="2115"/>
        <v>0.02069989963</v>
      </c>
      <c r="DJ529" s="126">
        <f t="shared" ref="DJ529:DS529" si="2116">$A529*OFFSET($D529,0,DJ$3)</f>
        <v>0.537627935</v>
      </c>
      <c r="DK529" s="126">
        <f t="shared" si="2116"/>
        <v>0.3007356261</v>
      </c>
      <c r="DL529" s="126">
        <f t="shared" si="2116"/>
        <v>0.2817149316</v>
      </c>
      <c r="DM529" s="126">
        <f t="shared" si="2116"/>
        <v>0.1682239909</v>
      </c>
      <c r="DN529" s="126">
        <f t="shared" si="2116"/>
        <v>0.1575842899</v>
      </c>
      <c r="DO529" s="126">
        <f t="shared" si="2116"/>
        <v>0.1476175205</v>
      </c>
      <c r="DP529" s="126">
        <f t="shared" si="2116"/>
        <v>0.09410029489</v>
      </c>
      <c r="DQ529" s="126">
        <f t="shared" si="2116"/>
        <v>0.08814871216</v>
      </c>
      <c r="DR529" s="126">
        <f t="shared" si="2116"/>
        <v>0.08257355053</v>
      </c>
      <c r="DS529" s="126">
        <f t="shared" si="2116"/>
        <v>0.07735100242</v>
      </c>
      <c r="DT529" s="126"/>
      <c r="DU529" s="126"/>
      <c r="DV529" s="126"/>
      <c r="DW529" s="126"/>
      <c r="DX529" s="126"/>
      <c r="DY529" s="126"/>
      <c r="DZ529" s="126"/>
      <c r="EA529" s="126"/>
      <c r="EB529" s="126"/>
      <c r="EC529" s="126"/>
      <c r="ED529" s="126"/>
      <c r="EE529" s="126"/>
      <c r="EF529" s="125">
        <f t="shared" ref="EF529:EO529" si="2117">D529*EF$3</f>
        <v>-0.002271078519</v>
      </c>
      <c r="EG529" s="125">
        <f t="shared" si="2117"/>
        <v>0.2477862158</v>
      </c>
      <c r="EH529" s="125">
        <f t="shared" si="2117"/>
        <v>0.301190163</v>
      </c>
      <c r="EI529" s="125">
        <f t="shared" si="2117"/>
        <v>-0.1116452451</v>
      </c>
      <c r="EJ529" s="125">
        <f t="shared" si="2117"/>
        <v>0.1567359903</v>
      </c>
      <c r="EK529" s="125">
        <f t="shared" si="2117"/>
        <v>-0.06158387758</v>
      </c>
      <c r="EL529" s="125">
        <f t="shared" si="2117"/>
        <v>0.05971915625</v>
      </c>
      <c r="EM529" s="125">
        <f t="shared" si="2117"/>
        <v>-0.04985277438</v>
      </c>
      <c r="EN529" s="125">
        <f t="shared" si="2117"/>
        <v>-0.05215098521</v>
      </c>
      <c r="EO529" s="125">
        <f t="shared" si="2117"/>
        <v>0.04983504231</v>
      </c>
      <c r="EP529" s="127">
        <f t="shared" si="17"/>
        <v>0.537762607</v>
      </c>
      <c r="EQ529" s="127">
        <v>-0.01993983432938118</v>
      </c>
      <c r="ER529" s="127">
        <f t="shared" si="18"/>
        <v>0.537627935</v>
      </c>
      <c r="ES529" s="127">
        <f t="shared" si="19"/>
        <v>0.00000001813654033</v>
      </c>
      <c r="ET529" s="127">
        <f t="shared" si="20"/>
        <v>0.01087553216</v>
      </c>
    </row>
    <row r="530">
      <c r="A530" s="123">
        <f>'Yield Tabulations'!Z531</f>
        <v>0.5260170293</v>
      </c>
      <c r="B530" s="124">
        <f>'Yield Tabulations'!V531</f>
        <v>0.4860248447</v>
      </c>
      <c r="C530" s="124">
        <f>'Yield Tabulations'!W531</f>
        <v>0.588377724</v>
      </c>
      <c r="D530" s="125">
        <f t="shared" si="11"/>
        <v>1</v>
      </c>
      <c r="E530" s="125">
        <f t="shared" ref="E530:M530" si="2118">POWER($B530,E$1)*POWER($C530,E$2)</f>
        <v>0.588377724</v>
      </c>
      <c r="F530" s="125">
        <f t="shared" si="2118"/>
        <v>0.4860248447</v>
      </c>
      <c r="G530" s="125">
        <f t="shared" si="2118"/>
        <v>0.3461883461</v>
      </c>
      <c r="H530" s="125">
        <f t="shared" si="2118"/>
        <v>0.2859661919</v>
      </c>
      <c r="I530" s="125">
        <f t="shared" si="2118"/>
        <v>0.2362201497</v>
      </c>
      <c r="J530" s="125">
        <f t="shared" si="2118"/>
        <v>0.2036895111</v>
      </c>
      <c r="K530" s="125">
        <f t="shared" si="2118"/>
        <v>0.1682561371</v>
      </c>
      <c r="L530" s="125">
        <f t="shared" si="2118"/>
        <v>0.138986674</v>
      </c>
      <c r="M530" s="125">
        <f t="shared" si="2118"/>
        <v>0.1148088616</v>
      </c>
      <c r="N530" s="126">
        <f t="shared" ref="N530:DI530" si="2119">OFFSET($D530,0,N$2)*OFFSET($D530,0,N$3)</f>
        <v>1</v>
      </c>
      <c r="O530" s="126">
        <f t="shared" si="2119"/>
        <v>0.588377724</v>
      </c>
      <c r="P530" s="126">
        <f t="shared" si="2119"/>
        <v>0.4860248447</v>
      </c>
      <c r="Q530" s="126">
        <f t="shared" si="2119"/>
        <v>0.3461883461</v>
      </c>
      <c r="R530" s="126">
        <f t="shared" si="2119"/>
        <v>0.2859661919</v>
      </c>
      <c r="S530" s="126">
        <f t="shared" si="2119"/>
        <v>0.2362201497</v>
      </c>
      <c r="T530" s="126">
        <f t="shared" si="2119"/>
        <v>0.2036895111</v>
      </c>
      <c r="U530" s="126">
        <f t="shared" si="2119"/>
        <v>0.1682561371</v>
      </c>
      <c r="V530" s="126">
        <f t="shared" si="2119"/>
        <v>0.138986674</v>
      </c>
      <c r="W530" s="126">
        <f t="shared" si="2119"/>
        <v>0.1148088616</v>
      </c>
      <c r="X530" s="126">
        <f t="shared" si="2119"/>
        <v>0.588377724</v>
      </c>
      <c r="Y530" s="126">
        <f t="shared" si="2119"/>
        <v>0.3461883461</v>
      </c>
      <c r="Z530" s="126">
        <f t="shared" si="2119"/>
        <v>0.2859661919</v>
      </c>
      <c r="AA530" s="126">
        <f t="shared" si="2119"/>
        <v>0.2036895111</v>
      </c>
      <c r="AB530" s="126">
        <f t="shared" si="2119"/>
        <v>0.1682561371</v>
      </c>
      <c r="AC530" s="126">
        <f t="shared" si="2119"/>
        <v>0.138986674</v>
      </c>
      <c r="AD530" s="126">
        <f t="shared" si="2119"/>
        <v>0.119846371</v>
      </c>
      <c r="AE530" s="126">
        <f t="shared" si="2119"/>
        <v>0.09899816301</v>
      </c>
      <c r="AF530" s="126">
        <f t="shared" si="2119"/>
        <v>0.08177666293</v>
      </c>
      <c r="AG530" s="126">
        <f t="shared" si="2119"/>
        <v>0.06755097666</v>
      </c>
      <c r="AH530" s="126">
        <f t="shared" si="2119"/>
        <v>0.4860248447</v>
      </c>
      <c r="AI530" s="126">
        <f t="shared" si="2119"/>
        <v>0.2859661919</v>
      </c>
      <c r="AJ530" s="126">
        <f t="shared" si="2119"/>
        <v>0.2362201497</v>
      </c>
      <c r="AK530" s="126">
        <f t="shared" si="2119"/>
        <v>0.1682561371</v>
      </c>
      <c r="AL530" s="126">
        <f t="shared" si="2119"/>
        <v>0.138986674</v>
      </c>
      <c r="AM530" s="126">
        <f t="shared" si="2119"/>
        <v>0.1148088616</v>
      </c>
      <c r="AN530" s="126">
        <f t="shared" si="2119"/>
        <v>0.09899816301</v>
      </c>
      <c r="AO530" s="126">
        <f t="shared" si="2119"/>
        <v>0.08177666293</v>
      </c>
      <c r="AP530" s="126">
        <f t="shared" si="2119"/>
        <v>0.06755097666</v>
      </c>
      <c r="AQ530" s="126">
        <f t="shared" si="2119"/>
        <v>0.05579995912</v>
      </c>
      <c r="AR530" s="126">
        <f t="shared" si="2119"/>
        <v>0.3461883461</v>
      </c>
      <c r="AS530" s="126">
        <f t="shared" si="2119"/>
        <v>0.2036895111</v>
      </c>
      <c r="AT530" s="126">
        <f t="shared" si="2119"/>
        <v>0.1682561371</v>
      </c>
      <c r="AU530" s="126">
        <f t="shared" si="2119"/>
        <v>0.119846371</v>
      </c>
      <c r="AV530" s="126">
        <f t="shared" si="2119"/>
        <v>0.09899816301</v>
      </c>
      <c r="AW530" s="126">
        <f t="shared" si="2119"/>
        <v>0.08177666293</v>
      </c>
      <c r="AX530" s="126">
        <f t="shared" si="2119"/>
        <v>0.07051493497</v>
      </c>
      <c r="AY530" s="126">
        <f t="shared" si="2119"/>
        <v>0.05824831383</v>
      </c>
      <c r="AZ530" s="126">
        <f t="shared" si="2119"/>
        <v>0.04811556681</v>
      </c>
      <c r="BA530" s="126">
        <f t="shared" si="2119"/>
        <v>0.0397454899</v>
      </c>
      <c r="BB530" s="126">
        <f t="shared" si="2119"/>
        <v>0.2859661919</v>
      </c>
      <c r="BC530" s="126">
        <f t="shared" si="2119"/>
        <v>0.1682561371</v>
      </c>
      <c r="BD530" s="126">
        <f t="shared" si="2119"/>
        <v>0.138986674</v>
      </c>
      <c r="BE530" s="126">
        <f t="shared" si="2119"/>
        <v>0.09899816301</v>
      </c>
      <c r="BF530" s="126">
        <f t="shared" si="2119"/>
        <v>0.08177666293</v>
      </c>
      <c r="BG530" s="126">
        <f t="shared" si="2119"/>
        <v>0.06755097666</v>
      </c>
      <c r="BH530" s="126">
        <f t="shared" si="2119"/>
        <v>0.05824831383</v>
      </c>
      <c r="BI530" s="126">
        <f t="shared" si="2119"/>
        <v>0.04811556681</v>
      </c>
      <c r="BJ530" s="126">
        <f t="shared" si="2119"/>
        <v>0.0397454899</v>
      </c>
      <c r="BK530" s="126">
        <f t="shared" si="2119"/>
        <v>0.03283145294</v>
      </c>
      <c r="BL530" s="126">
        <f t="shared" si="2119"/>
        <v>0.2362201497</v>
      </c>
      <c r="BM530" s="126">
        <f t="shared" si="2119"/>
        <v>0.138986674</v>
      </c>
      <c r="BN530" s="126">
        <f t="shared" si="2119"/>
        <v>0.1148088616</v>
      </c>
      <c r="BO530" s="126">
        <f t="shared" si="2119"/>
        <v>0.08177666293</v>
      </c>
      <c r="BP530" s="126">
        <f t="shared" si="2119"/>
        <v>0.06755097666</v>
      </c>
      <c r="BQ530" s="126">
        <f t="shared" si="2119"/>
        <v>0.05579995912</v>
      </c>
      <c r="BR530" s="126">
        <f t="shared" si="2119"/>
        <v>0.04811556681</v>
      </c>
      <c r="BS530" s="126">
        <f t="shared" si="2119"/>
        <v>0.0397454899</v>
      </c>
      <c r="BT530" s="126">
        <f t="shared" si="2119"/>
        <v>0.03283145294</v>
      </c>
      <c r="BU530" s="126">
        <f t="shared" si="2119"/>
        <v>0.02712016647</v>
      </c>
      <c r="BV530" s="126">
        <f t="shared" si="2119"/>
        <v>0.2036895111</v>
      </c>
      <c r="BW530" s="126">
        <f t="shared" si="2119"/>
        <v>0.119846371</v>
      </c>
      <c r="BX530" s="126">
        <f t="shared" si="2119"/>
        <v>0.09899816301</v>
      </c>
      <c r="BY530" s="126">
        <f t="shared" si="2119"/>
        <v>0.07051493497</v>
      </c>
      <c r="BZ530" s="126">
        <f t="shared" si="2119"/>
        <v>0.05824831383</v>
      </c>
      <c r="CA530" s="126">
        <f t="shared" si="2119"/>
        <v>0.04811556681</v>
      </c>
      <c r="CB530" s="126">
        <f t="shared" si="2119"/>
        <v>0.04148941694</v>
      </c>
      <c r="CC530" s="126">
        <f t="shared" si="2119"/>
        <v>0.03427201032</v>
      </c>
      <c r="CD530" s="126">
        <f t="shared" si="2119"/>
        <v>0.02831012769</v>
      </c>
      <c r="CE530" s="126">
        <f t="shared" si="2119"/>
        <v>0.02338536089</v>
      </c>
      <c r="CF530" s="126">
        <f t="shared" si="2119"/>
        <v>0.1682561371</v>
      </c>
      <c r="CG530" s="126">
        <f t="shared" si="2119"/>
        <v>0.09899816301</v>
      </c>
      <c r="CH530" s="126">
        <f t="shared" si="2119"/>
        <v>0.08177666293</v>
      </c>
      <c r="CI530" s="126">
        <f t="shared" si="2119"/>
        <v>0.05824831383</v>
      </c>
      <c r="CJ530" s="126">
        <f t="shared" si="2119"/>
        <v>0.04811556681</v>
      </c>
      <c r="CK530" s="126">
        <f t="shared" si="2119"/>
        <v>0.0397454899</v>
      </c>
      <c r="CL530" s="126">
        <f t="shared" si="2119"/>
        <v>0.03427201032</v>
      </c>
      <c r="CM530" s="126">
        <f t="shared" si="2119"/>
        <v>0.02831012769</v>
      </c>
      <c r="CN530" s="126">
        <f t="shared" si="2119"/>
        <v>0.02338536089</v>
      </c>
      <c r="CO530" s="126">
        <f t="shared" si="2119"/>
        <v>0.01931729556</v>
      </c>
      <c r="CP530" s="126">
        <f t="shared" si="2119"/>
        <v>0.138986674</v>
      </c>
      <c r="CQ530" s="126">
        <f t="shared" si="2119"/>
        <v>0.08177666293</v>
      </c>
      <c r="CR530" s="126">
        <f t="shared" si="2119"/>
        <v>0.06755097666</v>
      </c>
      <c r="CS530" s="126">
        <f t="shared" si="2119"/>
        <v>0.04811556681</v>
      </c>
      <c r="CT530" s="126">
        <f t="shared" si="2119"/>
        <v>0.0397454899</v>
      </c>
      <c r="CU530" s="126">
        <f t="shared" si="2119"/>
        <v>0.03283145294</v>
      </c>
      <c r="CV530" s="126">
        <f t="shared" si="2119"/>
        <v>0.02831012769</v>
      </c>
      <c r="CW530" s="126">
        <f t="shared" si="2119"/>
        <v>0.02338536089</v>
      </c>
      <c r="CX530" s="126">
        <f t="shared" si="2119"/>
        <v>0.01931729556</v>
      </c>
      <c r="CY530" s="126">
        <f t="shared" si="2119"/>
        <v>0.01595690182</v>
      </c>
      <c r="CZ530" s="126">
        <f t="shared" si="2119"/>
        <v>0.1148088616</v>
      </c>
      <c r="DA530" s="126">
        <f t="shared" si="2119"/>
        <v>0.06755097666</v>
      </c>
      <c r="DB530" s="126">
        <f t="shared" si="2119"/>
        <v>0.05579995912</v>
      </c>
      <c r="DC530" s="126">
        <f t="shared" si="2119"/>
        <v>0.0397454899</v>
      </c>
      <c r="DD530" s="126">
        <f t="shared" si="2119"/>
        <v>0.03283145294</v>
      </c>
      <c r="DE530" s="126">
        <f t="shared" si="2119"/>
        <v>0.02712016647</v>
      </c>
      <c r="DF530" s="126">
        <f t="shared" si="2119"/>
        <v>0.02338536089</v>
      </c>
      <c r="DG530" s="126">
        <f t="shared" si="2119"/>
        <v>0.01931729556</v>
      </c>
      <c r="DH530" s="126">
        <f t="shared" si="2119"/>
        <v>0.01595690182</v>
      </c>
      <c r="DI530" s="126">
        <f t="shared" si="2119"/>
        <v>0.0131810747</v>
      </c>
      <c r="DJ530" s="126">
        <f t="shared" ref="DJ530:DS530" si="2120">$A530*OFFSET($D530,0,DJ$3)</f>
        <v>0.5260170293</v>
      </c>
      <c r="DK530" s="126">
        <f t="shared" si="2120"/>
        <v>0.3094967025</v>
      </c>
      <c r="DL530" s="126">
        <f t="shared" si="2120"/>
        <v>0.255657345</v>
      </c>
      <c r="DM530" s="126">
        <f t="shared" si="2120"/>
        <v>0.1821009654</v>
      </c>
      <c r="DN530" s="126">
        <f t="shared" si="2120"/>
        <v>0.1504230868</v>
      </c>
      <c r="DO530" s="126">
        <f t="shared" si="2120"/>
        <v>0.1242558214</v>
      </c>
      <c r="DP530" s="126">
        <f t="shared" si="2120"/>
        <v>0.1071441515</v>
      </c>
      <c r="DQ530" s="126">
        <f t="shared" si="2120"/>
        <v>0.08850559342</v>
      </c>
      <c r="DR530" s="126">
        <f t="shared" si="2120"/>
        <v>0.07310935739</v>
      </c>
      <c r="DS530" s="126">
        <f t="shared" si="2120"/>
        <v>0.0603914163</v>
      </c>
      <c r="DT530" s="126"/>
      <c r="DU530" s="126"/>
      <c r="DV530" s="126"/>
      <c r="DW530" s="126"/>
      <c r="DX530" s="126"/>
      <c r="DY530" s="126"/>
      <c r="DZ530" s="126"/>
      <c r="EA530" s="126"/>
      <c r="EB530" s="126"/>
      <c r="EC530" s="126"/>
      <c r="ED530" s="126"/>
      <c r="EE530" s="126"/>
      <c r="EF530" s="125">
        <f t="shared" ref="EF530:EO530" si="2121">D530*EF$3</f>
        <v>-0.002271078519</v>
      </c>
      <c r="EG530" s="125">
        <f t="shared" si="2121"/>
        <v>0.2606335458</v>
      </c>
      <c r="EH530" s="125">
        <f t="shared" si="2121"/>
        <v>0.2793644975</v>
      </c>
      <c r="EI530" s="125">
        <f t="shared" si="2121"/>
        <v>-0.1235226414</v>
      </c>
      <c r="EJ530" s="125">
        <f t="shared" si="2121"/>
        <v>0.1529157897</v>
      </c>
      <c r="EK530" s="125">
        <f t="shared" si="2121"/>
        <v>-0.0529819442</v>
      </c>
      <c r="EL530" s="125">
        <f t="shared" si="2121"/>
        <v>0.0694981383</v>
      </c>
      <c r="EM530" s="125">
        <f t="shared" si="2121"/>
        <v>-0.05115947761</v>
      </c>
      <c r="EN530" s="125">
        <f t="shared" si="2121"/>
        <v>-0.04719288714</v>
      </c>
      <c r="EO530" s="125">
        <f t="shared" si="2121"/>
        <v>0.03976730151</v>
      </c>
      <c r="EP530" s="127">
        <f t="shared" si="17"/>
        <v>0.525051244</v>
      </c>
      <c r="EQ530" s="127">
        <v>-0.01993983432938118</v>
      </c>
      <c r="ER530" s="127">
        <f t="shared" si="18"/>
        <v>0.5260170293</v>
      </c>
      <c r="ES530" s="127">
        <f t="shared" si="19"/>
        <v>0.0000009327413774</v>
      </c>
      <c r="ET530" s="127">
        <f t="shared" si="20"/>
        <v>0.00858863967</v>
      </c>
    </row>
    <row r="531">
      <c r="A531" s="123">
        <f>'Yield Tabulations'!Z532</f>
        <v>0.3746736292</v>
      </c>
      <c r="B531" s="124">
        <f>'Yield Tabulations'!V532</f>
        <v>0.386407767</v>
      </c>
      <c r="C531" s="124">
        <f>'Yield Tabulations'!W532</f>
        <v>0.3505976096</v>
      </c>
      <c r="D531" s="125">
        <f t="shared" si="11"/>
        <v>1</v>
      </c>
      <c r="E531" s="125">
        <f t="shared" ref="E531:M531" si="2122">POWER($B531,E$1)*POWER($C531,E$2)</f>
        <v>0.3505976096</v>
      </c>
      <c r="F531" s="125">
        <f t="shared" si="2122"/>
        <v>0.386407767</v>
      </c>
      <c r="G531" s="125">
        <f t="shared" si="2122"/>
        <v>0.1229186838</v>
      </c>
      <c r="H531" s="125">
        <f t="shared" si="2122"/>
        <v>0.1354736394</v>
      </c>
      <c r="I531" s="125">
        <f t="shared" si="2122"/>
        <v>0.1493109624</v>
      </c>
      <c r="J531" s="125">
        <f t="shared" si="2122"/>
        <v>0.04309499672</v>
      </c>
      <c r="K531" s="125">
        <f t="shared" si="2122"/>
        <v>0.04749673414</v>
      </c>
      <c r="L531" s="125">
        <f t="shared" si="2122"/>
        <v>0.0523480665</v>
      </c>
      <c r="M531" s="125">
        <f t="shared" si="2122"/>
        <v>0.05769491556</v>
      </c>
      <c r="N531" s="126">
        <f t="shared" ref="N531:DI531" si="2123">OFFSET($D531,0,N$2)*OFFSET($D531,0,N$3)</f>
        <v>1</v>
      </c>
      <c r="O531" s="126">
        <f t="shared" si="2123"/>
        <v>0.3505976096</v>
      </c>
      <c r="P531" s="126">
        <f t="shared" si="2123"/>
        <v>0.386407767</v>
      </c>
      <c r="Q531" s="126">
        <f t="shared" si="2123"/>
        <v>0.1229186838</v>
      </c>
      <c r="R531" s="126">
        <f t="shared" si="2123"/>
        <v>0.1354736394</v>
      </c>
      <c r="S531" s="126">
        <f t="shared" si="2123"/>
        <v>0.1493109624</v>
      </c>
      <c r="T531" s="126">
        <f t="shared" si="2123"/>
        <v>0.04309499672</v>
      </c>
      <c r="U531" s="126">
        <f t="shared" si="2123"/>
        <v>0.04749673414</v>
      </c>
      <c r="V531" s="126">
        <f t="shared" si="2123"/>
        <v>0.0523480665</v>
      </c>
      <c r="W531" s="126">
        <f t="shared" si="2123"/>
        <v>0.05769491556</v>
      </c>
      <c r="X531" s="126">
        <f t="shared" si="2123"/>
        <v>0.3505976096</v>
      </c>
      <c r="Y531" s="126">
        <f t="shared" si="2123"/>
        <v>0.1229186838</v>
      </c>
      <c r="Z531" s="126">
        <f t="shared" si="2123"/>
        <v>0.1354736394</v>
      </c>
      <c r="AA531" s="126">
        <f t="shared" si="2123"/>
        <v>0.04309499672</v>
      </c>
      <c r="AB531" s="126">
        <f t="shared" si="2123"/>
        <v>0.04749673414</v>
      </c>
      <c r="AC531" s="126">
        <f t="shared" si="2123"/>
        <v>0.0523480665</v>
      </c>
      <c r="AD531" s="126">
        <f t="shared" si="2123"/>
        <v>0.01510900283</v>
      </c>
      <c r="AE531" s="126">
        <f t="shared" si="2123"/>
        <v>0.01665224145</v>
      </c>
      <c r="AF531" s="126">
        <f t="shared" si="2123"/>
        <v>0.01835310698</v>
      </c>
      <c r="AG531" s="126">
        <f t="shared" si="2123"/>
        <v>0.02022769948</v>
      </c>
      <c r="AH531" s="126">
        <f t="shared" si="2123"/>
        <v>0.386407767</v>
      </c>
      <c r="AI531" s="126">
        <f t="shared" si="2123"/>
        <v>0.1354736394</v>
      </c>
      <c r="AJ531" s="126">
        <f t="shared" si="2123"/>
        <v>0.1493109624</v>
      </c>
      <c r="AK531" s="126">
        <f t="shared" si="2123"/>
        <v>0.04749673414</v>
      </c>
      <c r="AL531" s="126">
        <f t="shared" si="2123"/>
        <v>0.0523480665</v>
      </c>
      <c r="AM531" s="126">
        <f t="shared" si="2123"/>
        <v>0.05769491556</v>
      </c>
      <c r="AN531" s="126">
        <f t="shared" si="2123"/>
        <v>0.01665224145</v>
      </c>
      <c r="AO531" s="126">
        <f t="shared" si="2123"/>
        <v>0.01835310698</v>
      </c>
      <c r="AP531" s="126">
        <f t="shared" si="2123"/>
        <v>0.02022769948</v>
      </c>
      <c r="AQ531" s="126">
        <f t="shared" si="2123"/>
        <v>0.02229376349</v>
      </c>
      <c r="AR531" s="126">
        <f t="shared" si="2123"/>
        <v>0.1229186838</v>
      </c>
      <c r="AS531" s="126">
        <f t="shared" si="2123"/>
        <v>0.04309499672</v>
      </c>
      <c r="AT531" s="126">
        <f t="shared" si="2123"/>
        <v>0.04749673414</v>
      </c>
      <c r="AU531" s="126">
        <f t="shared" si="2123"/>
        <v>0.01510900283</v>
      </c>
      <c r="AV531" s="126">
        <f t="shared" si="2123"/>
        <v>0.01665224145</v>
      </c>
      <c r="AW531" s="126">
        <f t="shared" si="2123"/>
        <v>0.01835310698</v>
      </c>
      <c r="AX531" s="126">
        <f t="shared" si="2123"/>
        <v>0.005297180277</v>
      </c>
      <c r="AY531" s="126">
        <f t="shared" si="2123"/>
        <v>0.005838236047</v>
      </c>
      <c r="AZ531" s="126">
        <f t="shared" si="2123"/>
        <v>0.006434555435</v>
      </c>
      <c r="BA531" s="126">
        <f t="shared" si="2123"/>
        <v>0.007091783085</v>
      </c>
      <c r="BB531" s="126">
        <f t="shared" si="2123"/>
        <v>0.1354736394</v>
      </c>
      <c r="BC531" s="126">
        <f t="shared" si="2123"/>
        <v>0.04749673414</v>
      </c>
      <c r="BD531" s="126">
        <f t="shared" si="2123"/>
        <v>0.0523480665</v>
      </c>
      <c r="BE531" s="126">
        <f t="shared" si="2123"/>
        <v>0.01665224145</v>
      </c>
      <c r="BF531" s="126">
        <f t="shared" si="2123"/>
        <v>0.01835310698</v>
      </c>
      <c r="BG531" s="126">
        <f t="shared" si="2123"/>
        <v>0.02022769948</v>
      </c>
      <c r="BH531" s="126">
        <f t="shared" si="2123"/>
        <v>0.005838236047</v>
      </c>
      <c r="BI531" s="126">
        <f t="shared" si="2123"/>
        <v>0.006434555435</v>
      </c>
      <c r="BJ531" s="126">
        <f t="shared" si="2123"/>
        <v>0.007091783085</v>
      </c>
      <c r="BK531" s="126">
        <f t="shared" si="2123"/>
        <v>0.007816140188</v>
      </c>
      <c r="BL531" s="126">
        <f t="shared" si="2123"/>
        <v>0.1493109624</v>
      </c>
      <c r="BM531" s="126">
        <f t="shared" si="2123"/>
        <v>0.0523480665</v>
      </c>
      <c r="BN531" s="126">
        <f t="shared" si="2123"/>
        <v>0.05769491556</v>
      </c>
      <c r="BO531" s="126">
        <f t="shared" si="2123"/>
        <v>0.01835310698</v>
      </c>
      <c r="BP531" s="126">
        <f t="shared" si="2123"/>
        <v>0.02022769948</v>
      </c>
      <c r="BQ531" s="126">
        <f t="shared" si="2123"/>
        <v>0.02229376349</v>
      </c>
      <c r="BR531" s="126">
        <f t="shared" si="2123"/>
        <v>0.006434555435</v>
      </c>
      <c r="BS531" s="126">
        <f t="shared" si="2123"/>
        <v>0.007091783085</v>
      </c>
      <c r="BT531" s="126">
        <f t="shared" si="2123"/>
        <v>0.007816140188</v>
      </c>
      <c r="BU531" s="126">
        <f t="shared" si="2123"/>
        <v>0.008614483368</v>
      </c>
      <c r="BV531" s="126">
        <f t="shared" si="2123"/>
        <v>0.04309499672</v>
      </c>
      <c r="BW531" s="126">
        <f t="shared" si="2123"/>
        <v>0.01510900283</v>
      </c>
      <c r="BX531" s="126">
        <f t="shared" si="2123"/>
        <v>0.01665224145</v>
      </c>
      <c r="BY531" s="126">
        <f t="shared" si="2123"/>
        <v>0.005297180277</v>
      </c>
      <c r="BZ531" s="126">
        <f t="shared" si="2123"/>
        <v>0.005838236047</v>
      </c>
      <c r="CA531" s="126">
        <f t="shared" si="2123"/>
        <v>0.006434555435</v>
      </c>
      <c r="CB531" s="126">
        <f t="shared" si="2123"/>
        <v>0.001857178742</v>
      </c>
      <c r="CC531" s="126">
        <f t="shared" si="2123"/>
        <v>0.002046871602</v>
      </c>
      <c r="CD531" s="126">
        <f t="shared" si="2123"/>
        <v>0.002255939754</v>
      </c>
      <c r="CE531" s="126">
        <f t="shared" si="2123"/>
        <v>0.002486362197</v>
      </c>
      <c r="CF531" s="126">
        <f t="shared" si="2123"/>
        <v>0.04749673414</v>
      </c>
      <c r="CG531" s="126">
        <f t="shared" si="2123"/>
        <v>0.01665224145</v>
      </c>
      <c r="CH531" s="126">
        <f t="shared" si="2123"/>
        <v>0.01835310698</v>
      </c>
      <c r="CI531" s="126">
        <f t="shared" si="2123"/>
        <v>0.005838236047</v>
      </c>
      <c r="CJ531" s="126">
        <f t="shared" si="2123"/>
        <v>0.006434555435</v>
      </c>
      <c r="CK531" s="126">
        <f t="shared" si="2123"/>
        <v>0.007091783085</v>
      </c>
      <c r="CL531" s="126">
        <f t="shared" si="2123"/>
        <v>0.002046871602</v>
      </c>
      <c r="CM531" s="126">
        <f t="shared" si="2123"/>
        <v>0.002255939754</v>
      </c>
      <c r="CN531" s="126">
        <f t="shared" si="2123"/>
        <v>0.002486362197</v>
      </c>
      <c r="CO531" s="126">
        <f t="shared" si="2123"/>
        <v>0.002740320066</v>
      </c>
      <c r="CP531" s="126">
        <f t="shared" si="2123"/>
        <v>0.0523480665</v>
      </c>
      <c r="CQ531" s="126">
        <f t="shared" si="2123"/>
        <v>0.01835310698</v>
      </c>
      <c r="CR531" s="126">
        <f t="shared" si="2123"/>
        <v>0.02022769948</v>
      </c>
      <c r="CS531" s="126">
        <f t="shared" si="2123"/>
        <v>0.006434555435</v>
      </c>
      <c r="CT531" s="126">
        <f t="shared" si="2123"/>
        <v>0.007091783085</v>
      </c>
      <c r="CU531" s="126">
        <f t="shared" si="2123"/>
        <v>0.007816140188</v>
      </c>
      <c r="CV531" s="126">
        <f t="shared" si="2123"/>
        <v>0.002255939754</v>
      </c>
      <c r="CW531" s="126">
        <f t="shared" si="2123"/>
        <v>0.002486362197</v>
      </c>
      <c r="CX531" s="126">
        <f t="shared" si="2123"/>
        <v>0.002740320066</v>
      </c>
      <c r="CY531" s="126">
        <f t="shared" si="2123"/>
        <v>0.003020217276</v>
      </c>
      <c r="CZ531" s="126">
        <f t="shared" si="2123"/>
        <v>0.05769491556</v>
      </c>
      <c r="DA531" s="126">
        <f t="shared" si="2123"/>
        <v>0.02022769948</v>
      </c>
      <c r="DB531" s="126">
        <f t="shared" si="2123"/>
        <v>0.02229376349</v>
      </c>
      <c r="DC531" s="126">
        <f t="shared" si="2123"/>
        <v>0.007091783085</v>
      </c>
      <c r="DD531" s="126">
        <f t="shared" si="2123"/>
        <v>0.007816140188</v>
      </c>
      <c r="DE531" s="126">
        <f t="shared" si="2123"/>
        <v>0.008614483368</v>
      </c>
      <c r="DF531" s="126">
        <f t="shared" si="2123"/>
        <v>0.002486362197</v>
      </c>
      <c r="DG531" s="126">
        <f t="shared" si="2123"/>
        <v>0.002740320066</v>
      </c>
      <c r="DH531" s="126">
        <f t="shared" si="2123"/>
        <v>0.003020217276</v>
      </c>
      <c r="DI531" s="126">
        <f t="shared" si="2123"/>
        <v>0.003328703282</v>
      </c>
      <c r="DJ531" s="126">
        <f t="shared" ref="DJ531:DS531" si="2124">$A531*OFFSET($D531,0,DJ$3)</f>
        <v>0.3746736292</v>
      </c>
      <c r="DK531" s="126">
        <f t="shared" si="2124"/>
        <v>0.1313596788</v>
      </c>
      <c r="DL531" s="126">
        <f t="shared" si="2124"/>
        <v>0.1447768004</v>
      </c>
      <c r="DM531" s="126">
        <f t="shared" si="2124"/>
        <v>0.04605438937</v>
      </c>
      <c r="DN531" s="126">
        <f t="shared" si="2124"/>
        <v>0.05075840015</v>
      </c>
      <c r="DO531" s="126">
        <f t="shared" si="2124"/>
        <v>0.05594288016</v>
      </c>
      <c r="DP531" s="126">
        <f t="shared" si="2124"/>
        <v>0.01614655882</v>
      </c>
      <c r="DQ531" s="126">
        <f t="shared" si="2124"/>
        <v>0.01779577376</v>
      </c>
      <c r="DR531" s="126">
        <f t="shared" si="2124"/>
        <v>0.01961344006</v>
      </c>
      <c r="DS531" s="126">
        <f t="shared" si="2124"/>
        <v>0.0216167634</v>
      </c>
      <c r="DT531" s="126"/>
      <c r="DU531" s="126"/>
      <c r="DV531" s="126"/>
      <c r="DW531" s="126"/>
      <c r="DX531" s="126"/>
      <c r="DY531" s="126"/>
      <c r="DZ531" s="126"/>
      <c r="EA531" s="126"/>
      <c r="EB531" s="126"/>
      <c r="EC531" s="126"/>
      <c r="ED531" s="126"/>
      <c r="EE531" s="126"/>
      <c r="EF531" s="125">
        <f t="shared" ref="EF531:EO531" si="2125">D531*EF$3</f>
        <v>-0.002271078519</v>
      </c>
      <c r="EG531" s="125">
        <f t="shared" si="2125"/>
        <v>0.1553041429</v>
      </c>
      <c r="EH531" s="125">
        <f t="shared" si="2125"/>
        <v>0.2221051307</v>
      </c>
      <c r="EI531" s="125">
        <f t="shared" si="2125"/>
        <v>-0.04385832358</v>
      </c>
      <c r="EJ531" s="125">
        <f t="shared" si="2125"/>
        <v>0.07244233457</v>
      </c>
      <c r="EK531" s="125">
        <f t="shared" si="2125"/>
        <v>-0.03348903592</v>
      </c>
      <c r="EL531" s="125">
        <f t="shared" si="2125"/>
        <v>0.01470385994</v>
      </c>
      <c r="EM531" s="125">
        <f t="shared" si="2125"/>
        <v>-0.01444172051</v>
      </c>
      <c r="EN531" s="125">
        <f t="shared" si="2125"/>
        <v>-0.01777477165</v>
      </c>
      <c r="EO531" s="125">
        <f t="shared" si="2125"/>
        <v>0.01998426839</v>
      </c>
      <c r="EP531" s="127">
        <f t="shared" si="17"/>
        <v>0.3727048063</v>
      </c>
      <c r="EQ531" s="127">
        <v>-0.01993983432938118</v>
      </c>
      <c r="ER531" s="127">
        <f t="shared" si="18"/>
        <v>0.3746736292</v>
      </c>
      <c r="ES531" s="127">
        <f t="shared" si="19"/>
        <v>0.000003876263706</v>
      </c>
      <c r="ET531" s="127">
        <f t="shared" si="20"/>
        <v>0.003441991269</v>
      </c>
    </row>
    <row r="532">
      <c r="A532" s="123">
        <f>'Yield Tabulations'!Z533</f>
        <v>0.4373205742</v>
      </c>
      <c r="B532" s="124">
        <f>'Yield Tabulations'!V533</f>
        <v>0.4552129222</v>
      </c>
      <c r="C532" s="124">
        <f>'Yield Tabulations'!W533</f>
        <v>0.4038461538</v>
      </c>
      <c r="D532" s="125">
        <f t="shared" si="11"/>
        <v>1</v>
      </c>
      <c r="E532" s="125">
        <f t="shared" ref="E532:M532" si="2126">POWER($B532,E$1)*POWER($C532,E$2)</f>
        <v>0.4038461538</v>
      </c>
      <c r="F532" s="125">
        <f t="shared" si="2126"/>
        <v>0.4552129222</v>
      </c>
      <c r="G532" s="125">
        <f t="shared" si="2126"/>
        <v>0.163091716</v>
      </c>
      <c r="H532" s="125">
        <f t="shared" si="2126"/>
        <v>0.1838359878</v>
      </c>
      <c r="I532" s="125">
        <f t="shared" si="2126"/>
        <v>0.2072188045</v>
      </c>
      <c r="J532" s="125">
        <f t="shared" si="2126"/>
        <v>0.06586396222</v>
      </c>
      <c r="K532" s="125">
        <f t="shared" si="2126"/>
        <v>0.07424145661</v>
      </c>
      <c r="L532" s="125">
        <f t="shared" si="2126"/>
        <v>0.08368451721</v>
      </c>
      <c r="M532" s="125">
        <f t="shared" si="2126"/>
        <v>0.09432867753</v>
      </c>
      <c r="N532" s="126">
        <f t="shared" ref="N532:DI532" si="2127">OFFSET($D532,0,N$2)*OFFSET($D532,0,N$3)</f>
        <v>1</v>
      </c>
      <c r="O532" s="126">
        <f t="shared" si="2127"/>
        <v>0.4038461538</v>
      </c>
      <c r="P532" s="126">
        <f t="shared" si="2127"/>
        <v>0.4552129222</v>
      </c>
      <c r="Q532" s="126">
        <f t="shared" si="2127"/>
        <v>0.163091716</v>
      </c>
      <c r="R532" s="126">
        <f t="shared" si="2127"/>
        <v>0.1838359878</v>
      </c>
      <c r="S532" s="126">
        <f t="shared" si="2127"/>
        <v>0.2072188045</v>
      </c>
      <c r="T532" s="126">
        <f t="shared" si="2127"/>
        <v>0.06586396222</v>
      </c>
      <c r="U532" s="126">
        <f t="shared" si="2127"/>
        <v>0.07424145661</v>
      </c>
      <c r="V532" s="126">
        <f t="shared" si="2127"/>
        <v>0.08368451721</v>
      </c>
      <c r="W532" s="126">
        <f t="shared" si="2127"/>
        <v>0.09432867753</v>
      </c>
      <c r="X532" s="126">
        <f t="shared" si="2127"/>
        <v>0.4038461538</v>
      </c>
      <c r="Y532" s="126">
        <f t="shared" si="2127"/>
        <v>0.163091716</v>
      </c>
      <c r="Z532" s="126">
        <f t="shared" si="2127"/>
        <v>0.1838359878</v>
      </c>
      <c r="AA532" s="126">
        <f t="shared" si="2127"/>
        <v>0.06586396222</v>
      </c>
      <c r="AB532" s="126">
        <f t="shared" si="2127"/>
        <v>0.07424145661</v>
      </c>
      <c r="AC532" s="126">
        <f t="shared" si="2127"/>
        <v>0.08368451721</v>
      </c>
      <c r="AD532" s="126">
        <f t="shared" si="2127"/>
        <v>0.02659890782</v>
      </c>
      <c r="AE532" s="126">
        <f t="shared" si="2127"/>
        <v>0.02998212671</v>
      </c>
      <c r="AF532" s="126">
        <f t="shared" si="2127"/>
        <v>0.03379567041</v>
      </c>
      <c r="AG532" s="126">
        <f t="shared" si="2127"/>
        <v>0.03809427362</v>
      </c>
      <c r="AH532" s="126">
        <f t="shared" si="2127"/>
        <v>0.4552129222</v>
      </c>
      <c r="AI532" s="126">
        <f t="shared" si="2127"/>
        <v>0.1838359878</v>
      </c>
      <c r="AJ532" s="126">
        <f t="shared" si="2127"/>
        <v>0.2072188045</v>
      </c>
      <c r="AK532" s="126">
        <f t="shared" si="2127"/>
        <v>0.07424145661</v>
      </c>
      <c r="AL532" s="126">
        <f t="shared" si="2127"/>
        <v>0.08368451721</v>
      </c>
      <c r="AM532" s="126">
        <f t="shared" si="2127"/>
        <v>0.09432867753</v>
      </c>
      <c r="AN532" s="126">
        <f t="shared" si="2127"/>
        <v>0.02998212671</v>
      </c>
      <c r="AO532" s="126">
        <f t="shared" si="2127"/>
        <v>0.03379567041</v>
      </c>
      <c r="AP532" s="126">
        <f t="shared" si="2127"/>
        <v>0.03809427362</v>
      </c>
      <c r="AQ532" s="126">
        <f t="shared" si="2127"/>
        <v>0.04293963294</v>
      </c>
      <c r="AR532" s="126">
        <f t="shared" si="2127"/>
        <v>0.163091716</v>
      </c>
      <c r="AS532" s="126">
        <f t="shared" si="2127"/>
        <v>0.06586396222</v>
      </c>
      <c r="AT532" s="126">
        <f t="shared" si="2127"/>
        <v>0.07424145661</v>
      </c>
      <c r="AU532" s="126">
        <f t="shared" si="2127"/>
        <v>0.02659890782</v>
      </c>
      <c r="AV532" s="126">
        <f t="shared" si="2127"/>
        <v>0.02998212671</v>
      </c>
      <c r="AW532" s="126">
        <f t="shared" si="2127"/>
        <v>0.03379567041</v>
      </c>
      <c r="AX532" s="126">
        <f t="shared" si="2127"/>
        <v>0.01074186662</v>
      </c>
      <c r="AY532" s="126">
        <f t="shared" si="2127"/>
        <v>0.01210816656</v>
      </c>
      <c r="AZ532" s="126">
        <f t="shared" si="2127"/>
        <v>0.01364825151</v>
      </c>
      <c r="BA532" s="126">
        <f t="shared" si="2127"/>
        <v>0.01538422588</v>
      </c>
      <c r="BB532" s="126">
        <f t="shared" si="2127"/>
        <v>0.1838359878</v>
      </c>
      <c r="BC532" s="126">
        <f t="shared" si="2127"/>
        <v>0.07424145661</v>
      </c>
      <c r="BD532" s="126">
        <f t="shared" si="2127"/>
        <v>0.08368451721</v>
      </c>
      <c r="BE532" s="126">
        <f t="shared" si="2127"/>
        <v>0.02998212671</v>
      </c>
      <c r="BF532" s="126">
        <f t="shared" si="2127"/>
        <v>0.03379567041</v>
      </c>
      <c r="BG532" s="126">
        <f t="shared" si="2127"/>
        <v>0.03809427362</v>
      </c>
      <c r="BH532" s="126">
        <f t="shared" si="2127"/>
        <v>0.01210816656</v>
      </c>
      <c r="BI532" s="126">
        <f t="shared" si="2127"/>
        <v>0.01364825151</v>
      </c>
      <c r="BJ532" s="126">
        <f t="shared" si="2127"/>
        <v>0.01538422588</v>
      </c>
      <c r="BK532" s="126">
        <f t="shared" si="2127"/>
        <v>0.01734100561</v>
      </c>
      <c r="BL532" s="126">
        <f t="shared" si="2127"/>
        <v>0.2072188045</v>
      </c>
      <c r="BM532" s="126">
        <f t="shared" si="2127"/>
        <v>0.08368451721</v>
      </c>
      <c r="BN532" s="126">
        <f t="shared" si="2127"/>
        <v>0.09432867753</v>
      </c>
      <c r="BO532" s="126">
        <f t="shared" si="2127"/>
        <v>0.03379567041</v>
      </c>
      <c r="BP532" s="126">
        <f t="shared" si="2127"/>
        <v>0.03809427362</v>
      </c>
      <c r="BQ532" s="126">
        <f t="shared" si="2127"/>
        <v>0.04293963294</v>
      </c>
      <c r="BR532" s="126">
        <f t="shared" si="2127"/>
        <v>0.01364825151</v>
      </c>
      <c r="BS532" s="126">
        <f t="shared" si="2127"/>
        <v>0.01538422588</v>
      </c>
      <c r="BT532" s="126">
        <f t="shared" si="2127"/>
        <v>0.01734100561</v>
      </c>
      <c r="BU532" s="126">
        <f t="shared" si="2127"/>
        <v>0.01954667579</v>
      </c>
      <c r="BV532" s="126">
        <f t="shared" si="2127"/>
        <v>0.06586396222</v>
      </c>
      <c r="BW532" s="126">
        <f t="shared" si="2127"/>
        <v>0.02659890782</v>
      </c>
      <c r="BX532" s="126">
        <f t="shared" si="2127"/>
        <v>0.02998212671</v>
      </c>
      <c r="BY532" s="126">
        <f t="shared" si="2127"/>
        <v>0.01074186662</v>
      </c>
      <c r="BZ532" s="126">
        <f t="shared" si="2127"/>
        <v>0.01210816656</v>
      </c>
      <c r="CA532" s="126">
        <f t="shared" si="2127"/>
        <v>0.01364825151</v>
      </c>
      <c r="CB532" s="126">
        <f t="shared" si="2127"/>
        <v>0.004338061519</v>
      </c>
      <c r="CC532" s="126">
        <f t="shared" si="2127"/>
        <v>0.004889836494</v>
      </c>
      <c r="CD532" s="126">
        <f t="shared" si="2127"/>
        <v>0.00551179388</v>
      </c>
      <c r="CE532" s="126">
        <f t="shared" si="2127"/>
        <v>0.006212860453</v>
      </c>
      <c r="CF532" s="126">
        <f t="shared" si="2127"/>
        <v>0.07424145661</v>
      </c>
      <c r="CG532" s="126">
        <f t="shared" si="2127"/>
        <v>0.02998212671</v>
      </c>
      <c r="CH532" s="126">
        <f t="shared" si="2127"/>
        <v>0.03379567041</v>
      </c>
      <c r="CI532" s="126">
        <f t="shared" si="2127"/>
        <v>0.01210816656</v>
      </c>
      <c r="CJ532" s="126">
        <f t="shared" si="2127"/>
        <v>0.01364825151</v>
      </c>
      <c r="CK532" s="126">
        <f t="shared" si="2127"/>
        <v>0.01538422588</v>
      </c>
      <c r="CL532" s="126">
        <f t="shared" si="2127"/>
        <v>0.004889836494</v>
      </c>
      <c r="CM532" s="126">
        <f t="shared" si="2127"/>
        <v>0.00551179388</v>
      </c>
      <c r="CN532" s="126">
        <f t="shared" si="2127"/>
        <v>0.006212860453</v>
      </c>
      <c r="CO532" s="126">
        <f t="shared" si="2127"/>
        <v>0.00700309842</v>
      </c>
      <c r="CP532" s="126">
        <f t="shared" si="2127"/>
        <v>0.08368451721</v>
      </c>
      <c r="CQ532" s="126">
        <f t="shared" si="2127"/>
        <v>0.03379567041</v>
      </c>
      <c r="CR532" s="126">
        <f t="shared" si="2127"/>
        <v>0.03809427362</v>
      </c>
      <c r="CS532" s="126">
        <f t="shared" si="2127"/>
        <v>0.01364825151</v>
      </c>
      <c r="CT532" s="126">
        <f t="shared" si="2127"/>
        <v>0.01538422588</v>
      </c>
      <c r="CU532" s="126">
        <f t="shared" si="2127"/>
        <v>0.01734100561</v>
      </c>
      <c r="CV532" s="126">
        <f t="shared" si="2127"/>
        <v>0.00551179388</v>
      </c>
      <c r="CW532" s="126">
        <f t="shared" si="2127"/>
        <v>0.006212860453</v>
      </c>
      <c r="CX532" s="126">
        <f t="shared" si="2127"/>
        <v>0.00700309842</v>
      </c>
      <c r="CY532" s="126">
        <f t="shared" si="2127"/>
        <v>0.007893849838</v>
      </c>
      <c r="CZ532" s="126">
        <f t="shared" si="2127"/>
        <v>0.09432867753</v>
      </c>
      <c r="DA532" s="126">
        <f t="shared" si="2127"/>
        <v>0.03809427362</v>
      </c>
      <c r="DB532" s="126">
        <f t="shared" si="2127"/>
        <v>0.04293963294</v>
      </c>
      <c r="DC532" s="126">
        <f t="shared" si="2127"/>
        <v>0.01538422588</v>
      </c>
      <c r="DD532" s="126">
        <f t="shared" si="2127"/>
        <v>0.01734100561</v>
      </c>
      <c r="DE532" s="126">
        <f t="shared" si="2127"/>
        <v>0.01954667579</v>
      </c>
      <c r="DF532" s="126">
        <f t="shared" si="2127"/>
        <v>0.006212860453</v>
      </c>
      <c r="DG532" s="126">
        <f t="shared" si="2127"/>
        <v>0.00700309842</v>
      </c>
      <c r="DH532" s="126">
        <f t="shared" si="2127"/>
        <v>0.007893849838</v>
      </c>
      <c r="DI532" s="126">
        <f t="shared" si="2127"/>
        <v>0.008897899405</v>
      </c>
      <c r="DJ532" s="126">
        <f t="shared" ref="DJ532:DS532" si="2128">$A532*OFFSET($D532,0,DJ$3)</f>
        <v>0.4373205742</v>
      </c>
      <c r="DK532" s="126">
        <f t="shared" si="2128"/>
        <v>0.1766102319</v>
      </c>
      <c r="DL532" s="126">
        <f t="shared" si="2128"/>
        <v>0.1990739765</v>
      </c>
      <c r="DM532" s="126">
        <f t="shared" si="2128"/>
        <v>0.07132336287</v>
      </c>
      <c r="DN532" s="126">
        <f t="shared" si="2128"/>
        <v>0.08039525974</v>
      </c>
      <c r="DO532" s="126">
        <f t="shared" si="2128"/>
        <v>0.09062104657</v>
      </c>
      <c r="DP532" s="126">
        <f t="shared" si="2128"/>
        <v>0.02880366578</v>
      </c>
      <c r="DQ532" s="126">
        <f t="shared" si="2128"/>
        <v>0.03246731643</v>
      </c>
      <c r="DR532" s="126">
        <f t="shared" si="2128"/>
        <v>0.03659696111</v>
      </c>
      <c r="DS532" s="126">
        <f t="shared" si="2128"/>
        <v>0.04125187142</v>
      </c>
      <c r="DT532" s="126"/>
      <c r="DU532" s="126"/>
      <c r="DV532" s="126"/>
      <c r="DW532" s="126"/>
      <c r="DX532" s="126"/>
      <c r="DY532" s="126"/>
      <c r="DZ532" s="126"/>
      <c r="EA532" s="126"/>
      <c r="EB532" s="126"/>
      <c r="EC532" s="126"/>
      <c r="ED532" s="126"/>
      <c r="EE532" s="126"/>
      <c r="EF532" s="125">
        <f t="shared" ref="EF532:EO532" si="2129">D532*EF$3</f>
        <v>-0.002271078519</v>
      </c>
      <c r="EG532" s="125">
        <f t="shared" si="2129"/>
        <v>0.1788916384</v>
      </c>
      <c r="EH532" s="125">
        <f t="shared" si="2129"/>
        <v>0.2616539682</v>
      </c>
      <c r="EI532" s="125">
        <f t="shared" si="2129"/>
        <v>-0.05819236775</v>
      </c>
      <c r="EJ532" s="125">
        <f t="shared" si="2129"/>
        <v>0.0983033171</v>
      </c>
      <c r="EK532" s="125">
        <f t="shared" si="2129"/>
        <v>-0.04647721692</v>
      </c>
      <c r="EL532" s="125">
        <f t="shared" si="2129"/>
        <v>0.02247255016</v>
      </c>
      <c r="EM532" s="125">
        <f t="shared" si="2129"/>
        <v>-0.02257364398</v>
      </c>
      <c r="EN532" s="125">
        <f t="shared" si="2129"/>
        <v>-0.02841505492</v>
      </c>
      <c r="EO532" s="125">
        <f t="shared" si="2129"/>
        <v>0.03267340961</v>
      </c>
      <c r="EP532" s="127">
        <f t="shared" si="17"/>
        <v>0.4360655214</v>
      </c>
      <c r="EQ532" s="127">
        <v>-0.01993983432938118</v>
      </c>
      <c r="ER532" s="127">
        <f t="shared" si="18"/>
        <v>0.4373205742</v>
      </c>
      <c r="ES532" s="127">
        <f t="shared" si="19"/>
        <v>0.000001575157533</v>
      </c>
      <c r="ET532" s="127">
        <f t="shared" si="20"/>
        <v>0.00001582813407</v>
      </c>
    </row>
    <row r="533">
      <c r="A533" s="123">
        <f>'Yield Tabulations'!Z534</f>
        <v>0.4731988473</v>
      </c>
      <c r="B533" s="124">
        <f>'Yield Tabulations'!V534</f>
        <v>0.5370036101</v>
      </c>
      <c r="C533" s="124">
        <f>'Yield Tabulations'!W534</f>
        <v>0.360446571</v>
      </c>
      <c r="D533" s="125">
        <f t="shared" si="11"/>
        <v>1</v>
      </c>
      <c r="E533" s="125">
        <f t="shared" ref="E533:M533" si="2130">POWER($B533,E$1)*POWER($C533,E$2)</f>
        <v>0.360446571</v>
      </c>
      <c r="F533" s="125">
        <f t="shared" si="2130"/>
        <v>0.5370036101</v>
      </c>
      <c r="G533" s="125">
        <f t="shared" si="2130"/>
        <v>0.1299217305</v>
      </c>
      <c r="H533" s="125">
        <f t="shared" si="2130"/>
        <v>0.1935611099</v>
      </c>
      <c r="I533" s="125">
        <f t="shared" si="2130"/>
        <v>0.2883728773</v>
      </c>
      <c r="J533" s="125">
        <f t="shared" si="2130"/>
        <v>0.04682984226</v>
      </c>
      <c r="K533" s="125">
        <f t="shared" si="2130"/>
        <v>0.06976843832</v>
      </c>
      <c r="L533" s="125">
        <f t="shared" si="2130"/>
        <v>0.1039430148</v>
      </c>
      <c r="M533" s="125">
        <f t="shared" si="2130"/>
        <v>0.1548572762</v>
      </c>
      <c r="N533" s="126">
        <f t="shared" ref="N533:DI533" si="2131">OFFSET($D533,0,N$2)*OFFSET($D533,0,N$3)</f>
        <v>1</v>
      </c>
      <c r="O533" s="126">
        <f t="shared" si="2131"/>
        <v>0.360446571</v>
      </c>
      <c r="P533" s="126">
        <f t="shared" si="2131"/>
        <v>0.5370036101</v>
      </c>
      <c r="Q533" s="126">
        <f t="shared" si="2131"/>
        <v>0.1299217305</v>
      </c>
      <c r="R533" s="126">
        <f t="shared" si="2131"/>
        <v>0.1935611099</v>
      </c>
      <c r="S533" s="126">
        <f t="shared" si="2131"/>
        <v>0.2883728773</v>
      </c>
      <c r="T533" s="126">
        <f t="shared" si="2131"/>
        <v>0.04682984226</v>
      </c>
      <c r="U533" s="126">
        <f t="shared" si="2131"/>
        <v>0.06976843832</v>
      </c>
      <c r="V533" s="126">
        <f t="shared" si="2131"/>
        <v>0.1039430148</v>
      </c>
      <c r="W533" s="126">
        <f t="shared" si="2131"/>
        <v>0.1548572762</v>
      </c>
      <c r="X533" s="126">
        <f t="shared" si="2131"/>
        <v>0.360446571</v>
      </c>
      <c r="Y533" s="126">
        <f t="shared" si="2131"/>
        <v>0.1299217305</v>
      </c>
      <c r="Z533" s="126">
        <f t="shared" si="2131"/>
        <v>0.1935611099</v>
      </c>
      <c r="AA533" s="126">
        <f t="shared" si="2131"/>
        <v>0.04682984226</v>
      </c>
      <c r="AB533" s="126">
        <f t="shared" si="2131"/>
        <v>0.06976843832</v>
      </c>
      <c r="AC533" s="126">
        <f t="shared" si="2131"/>
        <v>0.1039430148</v>
      </c>
      <c r="AD533" s="126">
        <f t="shared" si="2131"/>
        <v>0.01687965606</v>
      </c>
      <c r="AE533" s="126">
        <f t="shared" si="2131"/>
        <v>0.02514779436</v>
      </c>
      <c r="AF533" s="126">
        <f t="shared" si="2131"/>
        <v>0.03746590325</v>
      </c>
      <c r="AG533" s="126">
        <f t="shared" si="2131"/>
        <v>0.05581777418</v>
      </c>
      <c r="AH533" s="126">
        <f t="shared" si="2131"/>
        <v>0.5370036101</v>
      </c>
      <c r="AI533" s="126">
        <f t="shared" si="2131"/>
        <v>0.1935611099</v>
      </c>
      <c r="AJ533" s="126">
        <f t="shared" si="2131"/>
        <v>0.2883728773</v>
      </c>
      <c r="AK533" s="126">
        <f t="shared" si="2131"/>
        <v>0.06976843832</v>
      </c>
      <c r="AL533" s="126">
        <f t="shared" si="2131"/>
        <v>0.1039430148</v>
      </c>
      <c r="AM533" s="126">
        <f t="shared" si="2131"/>
        <v>0.1548572762</v>
      </c>
      <c r="AN533" s="126">
        <f t="shared" si="2131"/>
        <v>0.02514779436</v>
      </c>
      <c r="AO533" s="126">
        <f t="shared" si="2131"/>
        <v>0.03746590325</v>
      </c>
      <c r="AP533" s="126">
        <f t="shared" si="2131"/>
        <v>0.05581777418</v>
      </c>
      <c r="AQ533" s="126">
        <f t="shared" si="2131"/>
        <v>0.08315891634</v>
      </c>
      <c r="AR533" s="126">
        <f t="shared" si="2131"/>
        <v>0.1299217305</v>
      </c>
      <c r="AS533" s="126">
        <f t="shared" si="2131"/>
        <v>0.04682984226</v>
      </c>
      <c r="AT533" s="126">
        <f t="shared" si="2131"/>
        <v>0.06976843832</v>
      </c>
      <c r="AU533" s="126">
        <f t="shared" si="2131"/>
        <v>0.01687965606</v>
      </c>
      <c r="AV533" s="126">
        <f t="shared" si="2131"/>
        <v>0.02514779436</v>
      </c>
      <c r="AW533" s="126">
        <f t="shared" si="2131"/>
        <v>0.03746590325</v>
      </c>
      <c r="AX533" s="126">
        <f t="shared" si="2131"/>
        <v>0.006084214147</v>
      </c>
      <c r="AY533" s="126">
        <f t="shared" si="2131"/>
        <v>0.009064436243</v>
      </c>
      <c r="AZ533" s="126">
        <f t="shared" si="2131"/>
        <v>0.01350445636</v>
      </c>
      <c r="BA533" s="126">
        <f t="shared" si="2131"/>
        <v>0.0201193253</v>
      </c>
      <c r="BB533" s="126">
        <f t="shared" si="2131"/>
        <v>0.1935611099</v>
      </c>
      <c r="BC533" s="126">
        <f t="shared" si="2131"/>
        <v>0.06976843832</v>
      </c>
      <c r="BD533" s="126">
        <f t="shared" si="2131"/>
        <v>0.1039430148</v>
      </c>
      <c r="BE533" s="126">
        <f t="shared" si="2131"/>
        <v>0.02514779436</v>
      </c>
      <c r="BF533" s="126">
        <f t="shared" si="2131"/>
        <v>0.03746590325</v>
      </c>
      <c r="BG533" s="126">
        <f t="shared" si="2131"/>
        <v>0.05581777418</v>
      </c>
      <c r="BH533" s="126">
        <f t="shared" si="2131"/>
        <v>0.009064436243</v>
      </c>
      <c r="BI533" s="126">
        <f t="shared" si="2131"/>
        <v>0.01350445636</v>
      </c>
      <c r="BJ533" s="126">
        <f t="shared" si="2131"/>
        <v>0.0201193253</v>
      </c>
      <c r="BK533" s="126">
        <f t="shared" si="2131"/>
        <v>0.02997434624</v>
      </c>
      <c r="BL533" s="126">
        <f t="shared" si="2131"/>
        <v>0.2883728773</v>
      </c>
      <c r="BM533" s="126">
        <f t="shared" si="2131"/>
        <v>0.1039430148</v>
      </c>
      <c r="BN533" s="126">
        <f t="shared" si="2131"/>
        <v>0.1548572762</v>
      </c>
      <c r="BO533" s="126">
        <f t="shared" si="2131"/>
        <v>0.03746590325</v>
      </c>
      <c r="BP533" s="126">
        <f t="shared" si="2131"/>
        <v>0.05581777418</v>
      </c>
      <c r="BQ533" s="126">
        <f t="shared" si="2131"/>
        <v>0.08315891634</v>
      </c>
      <c r="BR533" s="126">
        <f t="shared" si="2131"/>
        <v>0.01350445636</v>
      </c>
      <c r="BS533" s="126">
        <f t="shared" si="2131"/>
        <v>0.0201193253</v>
      </c>
      <c r="BT533" s="126">
        <f t="shared" si="2131"/>
        <v>0.02997434624</v>
      </c>
      <c r="BU533" s="126">
        <f t="shared" si="2131"/>
        <v>0.04465663829</v>
      </c>
      <c r="BV533" s="126">
        <f t="shared" si="2131"/>
        <v>0.04682984226</v>
      </c>
      <c r="BW533" s="126">
        <f t="shared" si="2131"/>
        <v>0.01687965606</v>
      </c>
      <c r="BX533" s="126">
        <f t="shared" si="2131"/>
        <v>0.02514779436</v>
      </c>
      <c r="BY533" s="126">
        <f t="shared" si="2131"/>
        <v>0.006084214147</v>
      </c>
      <c r="BZ533" s="126">
        <f t="shared" si="2131"/>
        <v>0.009064436243</v>
      </c>
      <c r="CA533" s="126">
        <f t="shared" si="2131"/>
        <v>0.01350445636</v>
      </c>
      <c r="CB533" s="126">
        <f t="shared" si="2131"/>
        <v>0.002193034126</v>
      </c>
      <c r="CC533" s="126">
        <f t="shared" si="2131"/>
        <v>0.003267244962</v>
      </c>
      <c r="CD533" s="126">
        <f t="shared" si="2131"/>
        <v>0.004867634986</v>
      </c>
      <c r="CE533" s="126">
        <f t="shared" si="2131"/>
        <v>0.007251941815</v>
      </c>
      <c r="CF533" s="126">
        <f t="shared" si="2131"/>
        <v>0.06976843832</v>
      </c>
      <c r="CG533" s="126">
        <f t="shared" si="2131"/>
        <v>0.02514779436</v>
      </c>
      <c r="CH533" s="126">
        <f t="shared" si="2131"/>
        <v>0.03746590325</v>
      </c>
      <c r="CI533" s="126">
        <f t="shared" si="2131"/>
        <v>0.009064436243</v>
      </c>
      <c r="CJ533" s="126">
        <f t="shared" si="2131"/>
        <v>0.01350445636</v>
      </c>
      <c r="CK533" s="126">
        <f t="shared" si="2131"/>
        <v>0.0201193253</v>
      </c>
      <c r="CL533" s="126">
        <f t="shared" si="2131"/>
        <v>0.003267244962</v>
      </c>
      <c r="CM533" s="126">
        <f t="shared" si="2131"/>
        <v>0.004867634986</v>
      </c>
      <c r="CN533" s="126">
        <f t="shared" si="2131"/>
        <v>0.007251941815</v>
      </c>
      <c r="CO533" s="126">
        <f t="shared" si="2131"/>
        <v>0.01080415032</v>
      </c>
      <c r="CP533" s="126">
        <f t="shared" si="2131"/>
        <v>0.1039430148</v>
      </c>
      <c r="CQ533" s="126">
        <f t="shared" si="2131"/>
        <v>0.03746590325</v>
      </c>
      <c r="CR533" s="126">
        <f t="shared" si="2131"/>
        <v>0.05581777418</v>
      </c>
      <c r="CS533" s="126">
        <f t="shared" si="2131"/>
        <v>0.01350445636</v>
      </c>
      <c r="CT533" s="126">
        <f t="shared" si="2131"/>
        <v>0.0201193253</v>
      </c>
      <c r="CU533" s="126">
        <f t="shared" si="2131"/>
        <v>0.02997434624</v>
      </c>
      <c r="CV533" s="126">
        <f t="shared" si="2131"/>
        <v>0.004867634986</v>
      </c>
      <c r="CW533" s="126">
        <f t="shared" si="2131"/>
        <v>0.007251941815</v>
      </c>
      <c r="CX533" s="126">
        <f t="shared" si="2131"/>
        <v>0.01080415032</v>
      </c>
      <c r="CY533" s="126">
        <f t="shared" si="2131"/>
        <v>0.01609633214</v>
      </c>
      <c r="CZ533" s="126">
        <f t="shared" si="2131"/>
        <v>0.1548572762</v>
      </c>
      <c r="DA533" s="126">
        <f t="shared" si="2131"/>
        <v>0.05581777418</v>
      </c>
      <c r="DB533" s="126">
        <f t="shared" si="2131"/>
        <v>0.08315891634</v>
      </c>
      <c r="DC533" s="126">
        <f t="shared" si="2131"/>
        <v>0.0201193253</v>
      </c>
      <c r="DD533" s="126">
        <f t="shared" si="2131"/>
        <v>0.02997434624</v>
      </c>
      <c r="DE533" s="126">
        <f t="shared" si="2131"/>
        <v>0.04465663829</v>
      </c>
      <c r="DF533" s="126">
        <f t="shared" si="2131"/>
        <v>0.007251941815</v>
      </c>
      <c r="DG533" s="126">
        <f t="shared" si="2131"/>
        <v>0.01080415032</v>
      </c>
      <c r="DH533" s="126">
        <f t="shared" si="2131"/>
        <v>0.01609633214</v>
      </c>
      <c r="DI533" s="126">
        <f t="shared" si="2131"/>
        <v>0.02398077598</v>
      </c>
      <c r="DJ533" s="126">
        <f t="shared" ref="DJ533:DS533" si="2132">$A533*OFFSET($D533,0,DJ$3)</f>
        <v>0.4731988473</v>
      </c>
      <c r="DK533" s="126">
        <f t="shared" si="2132"/>
        <v>0.1705629019</v>
      </c>
      <c r="DL533" s="126">
        <f t="shared" si="2132"/>
        <v>0.2541094893</v>
      </c>
      <c r="DM533" s="126">
        <f t="shared" si="2132"/>
        <v>0.06147881312</v>
      </c>
      <c r="DN533" s="126">
        <f t="shared" si="2132"/>
        <v>0.09159289406</v>
      </c>
      <c r="DO533" s="126">
        <f t="shared" si="2132"/>
        <v>0.1364577131</v>
      </c>
      <c r="DP533" s="126">
        <f t="shared" si="2132"/>
        <v>0.02215982738</v>
      </c>
      <c r="DQ533" s="126">
        <f t="shared" si="2132"/>
        <v>0.03301434459</v>
      </c>
      <c r="DR533" s="126">
        <f t="shared" si="2132"/>
        <v>0.04918571477</v>
      </c>
      <c r="DS533" s="126">
        <f t="shared" si="2132"/>
        <v>0.07327828456</v>
      </c>
      <c r="DT533" s="126"/>
      <c r="DU533" s="126"/>
      <c r="DV533" s="126"/>
      <c r="DW533" s="126"/>
      <c r="DX533" s="126"/>
      <c r="DY533" s="126"/>
      <c r="DZ533" s="126"/>
      <c r="EA533" s="126"/>
      <c r="EB533" s="126"/>
      <c r="EC533" s="126"/>
      <c r="ED533" s="126"/>
      <c r="EE533" s="126"/>
      <c r="EF533" s="125">
        <f t="shared" ref="EF533:EO533" si="2133">D533*EF$3</f>
        <v>-0.002271078519</v>
      </c>
      <c r="EG533" s="125">
        <f t="shared" si="2133"/>
        <v>0.1596669351</v>
      </c>
      <c r="EH533" s="125">
        <f t="shared" si="2133"/>
        <v>0.3086668209</v>
      </c>
      <c r="EI533" s="125">
        <f t="shared" si="2133"/>
        <v>-0.04635706404</v>
      </c>
      <c r="EJ533" s="125">
        <f t="shared" si="2133"/>
        <v>0.1035036686</v>
      </c>
      <c r="EK533" s="125">
        <f t="shared" si="2133"/>
        <v>-0.06467930747</v>
      </c>
      <c r="EL533" s="125">
        <f t="shared" si="2133"/>
        <v>0.01597817598</v>
      </c>
      <c r="EM533" s="125">
        <f t="shared" si="2133"/>
        <v>-0.02121359089</v>
      </c>
      <c r="EN533" s="125">
        <f t="shared" si="2133"/>
        <v>-0.03529382222</v>
      </c>
      <c r="EO533" s="125">
        <f t="shared" si="2133"/>
        <v>0.0536392044</v>
      </c>
      <c r="EP533" s="127">
        <f t="shared" si="17"/>
        <v>0.4716399418</v>
      </c>
      <c r="EQ533" s="127">
        <v>-0.01993983432938118</v>
      </c>
      <c r="ER533" s="127">
        <f t="shared" si="18"/>
        <v>0.4731988473</v>
      </c>
      <c r="ES533" s="127">
        <f t="shared" si="19"/>
        <v>0.000002430186143</v>
      </c>
      <c r="ET533" s="127">
        <f t="shared" si="20"/>
        <v>0.001588559074</v>
      </c>
    </row>
    <row r="534">
      <c r="A534" s="123">
        <f>'Yield Tabulations'!Z535</f>
        <v>0.364902507</v>
      </c>
      <c r="B534" s="124">
        <f>'Yield Tabulations'!V535</f>
        <v>0.3897810219</v>
      </c>
      <c r="C534" s="124">
        <f>'Yield Tabulations'!W535</f>
        <v>0.3214285714</v>
      </c>
      <c r="D534" s="125">
        <f t="shared" si="11"/>
        <v>1</v>
      </c>
      <c r="E534" s="125">
        <f t="shared" ref="E534:M534" si="2134">POWER($B534,E$1)*POWER($C534,E$2)</f>
        <v>0.3214285714</v>
      </c>
      <c r="F534" s="125">
        <f t="shared" si="2134"/>
        <v>0.3897810219</v>
      </c>
      <c r="G534" s="125">
        <f t="shared" si="2134"/>
        <v>0.1033163265</v>
      </c>
      <c r="H534" s="125">
        <f t="shared" si="2134"/>
        <v>0.125286757</v>
      </c>
      <c r="I534" s="125">
        <f t="shared" si="2134"/>
        <v>0.151929245</v>
      </c>
      <c r="J534" s="125">
        <f t="shared" si="2134"/>
        <v>0.03320881924</v>
      </c>
      <c r="K534" s="125">
        <f t="shared" si="2134"/>
        <v>0.04027074333</v>
      </c>
      <c r="L534" s="125">
        <f t="shared" si="2134"/>
        <v>0.04883440019</v>
      </c>
      <c r="M534" s="125">
        <f t="shared" si="2134"/>
        <v>0.05921913638</v>
      </c>
      <c r="N534" s="126">
        <f t="shared" ref="N534:DI534" si="2135">OFFSET($D534,0,N$2)*OFFSET($D534,0,N$3)</f>
        <v>1</v>
      </c>
      <c r="O534" s="126">
        <f t="shared" si="2135"/>
        <v>0.3214285714</v>
      </c>
      <c r="P534" s="126">
        <f t="shared" si="2135"/>
        <v>0.3897810219</v>
      </c>
      <c r="Q534" s="126">
        <f t="shared" si="2135"/>
        <v>0.1033163265</v>
      </c>
      <c r="R534" s="126">
        <f t="shared" si="2135"/>
        <v>0.125286757</v>
      </c>
      <c r="S534" s="126">
        <f t="shared" si="2135"/>
        <v>0.151929245</v>
      </c>
      <c r="T534" s="126">
        <f t="shared" si="2135"/>
        <v>0.03320881924</v>
      </c>
      <c r="U534" s="126">
        <f t="shared" si="2135"/>
        <v>0.04027074333</v>
      </c>
      <c r="V534" s="126">
        <f t="shared" si="2135"/>
        <v>0.04883440019</v>
      </c>
      <c r="W534" s="126">
        <f t="shared" si="2135"/>
        <v>0.05921913638</v>
      </c>
      <c r="X534" s="126">
        <f t="shared" si="2135"/>
        <v>0.3214285714</v>
      </c>
      <c r="Y534" s="126">
        <f t="shared" si="2135"/>
        <v>0.1033163265</v>
      </c>
      <c r="Z534" s="126">
        <f t="shared" si="2135"/>
        <v>0.125286757</v>
      </c>
      <c r="AA534" s="126">
        <f t="shared" si="2135"/>
        <v>0.03320881924</v>
      </c>
      <c r="AB534" s="126">
        <f t="shared" si="2135"/>
        <v>0.04027074333</v>
      </c>
      <c r="AC534" s="126">
        <f t="shared" si="2135"/>
        <v>0.04883440019</v>
      </c>
      <c r="AD534" s="126">
        <f t="shared" si="2135"/>
        <v>0.01067426333</v>
      </c>
      <c r="AE534" s="126">
        <f t="shared" si="2135"/>
        <v>0.0129441675</v>
      </c>
      <c r="AF534" s="126">
        <f t="shared" si="2135"/>
        <v>0.01569677149</v>
      </c>
      <c r="AG534" s="126">
        <f t="shared" si="2135"/>
        <v>0.01903472241</v>
      </c>
      <c r="AH534" s="126">
        <f t="shared" si="2135"/>
        <v>0.3897810219</v>
      </c>
      <c r="AI534" s="126">
        <f t="shared" si="2135"/>
        <v>0.125286757</v>
      </c>
      <c r="AJ534" s="126">
        <f t="shared" si="2135"/>
        <v>0.151929245</v>
      </c>
      <c r="AK534" s="126">
        <f t="shared" si="2135"/>
        <v>0.04027074333</v>
      </c>
      <c r="AL534" s="126">
        <f t="shared" si="2135"/>
        <v>0.04883440019</v>
      </c>
      <c r="AM534" s="126">
        <f t="shared" si="2135"/>
        <v>0.05921913638</v>
      </c>
      <c r="AN534" s="126">
        <f t="shared" si="2135"/>
        <v>0.0129441675</v>
      </c>
      <c r="AO534" s="126">
        <f t="shared" si="2135"/>
        <v>0.01569677149</v>
      </c>
      <c r="AP534" s="126">
        <f t="shared" si="2135"/>
        <v>0.01903472241</v>
      </c>
      <c r="AQ534" s="126">
        <f t="shared" si="2135"/>
        <v>0.0230824955</v>
      </c>
      <c r="AR534" s="126">
        <f t="shared" si="2135"/>
        <v>0.1033163265</v>
      </c>
      <c r="AS534" s="126">
        <f t="shared" si="2135"/>
        <v>0.03320881924</v>
      </c>
      <c r="AT534" s="126">
        <f t="shared" si="2135"/>
        <v>0.04027074333</v>
      </c>
      <c r="AU534" s="126">
        <f t="shared" si="2135"/>
        <v>0.01067426333</v>
      </c>
      <c r="AV534" s="126">
        <f t="shared" si="2135"/>
        <v>0.0129441675</v>
      </c>
      <c r="AW534" s="126">
        <f t="shared" si="2135"/>
        <v>0.01569677149</v>
      </c>
      <c r="AX534" s="126">
        <f t="shared" si="2135"/>
        <v>0.003431013213</v>
      </c>
      <c r="AY534" s="126">
        <f t="shared" si="2135"/>
        <v>0.004160625268</v>
      </c>
      <c r="AZ534" s="126">
        <f t="shared" si="2135"/>
        <v>0.005045390836</v>
      </c>
      <c r="BA534" s="126">
        <f t="shared" si="2135"/>
        <v>0.006118303632</v>
      </c>
      <c r="BB534" s="126">
        <f t="shared" si="2135"/>
        <v>0.125286757</v>
      </c>
      <c r="BC534" s="126">
        <f t="shared" si="2135"/>
        <v>0.04027074333</v>
      </c>
      <c r="BD534" s="126">
        <f t="shared" si="2135"/>
        <v>0.04883440019</v>
      </c>
      <c r="BE534" s="126">
        <f t="shared" si="2135"/>
        <v>0.0129441675</v>
      </c>
      <c r="BF534" s="126">
        <f t="shared" si="2135"/>
        <v>0.01569677149</v>
      </c>
      <c r="BG534" s="126">
        <f t="shared" si="2135"/>
        <v>0.01903472241</v>
      </c>
      <c r="BH534" s="126">
        <f t="shared" si="2135"/>
        <v>0.004160625268</v>
      </c>
      <c r="BI534" s="126">
        <f t="shared" si="2135"/>
        <v>0.005045390836</v>
      </c>
      <c r="BJ534" s="126">
        <f t="shared" si="2135"/>
        <v>0.006118303632</v>
      </c>
      <c r="BK534" s="126">
        <f t="shared" si="2135"/>
        <v>0.007419373552</v>
      </c>
      <c r="BL534" s="126">
        <f t="shared" si="2135"/>
        <v>0.151929245</v>
      </c>
      <c r="BM534" s="126">
        <f t="shared" si="2135"/>
        <v>0.04883440019</v>
      </c>
      <c r="BN534" s="126">
        <f t="shared" si="2135"/>
        <v>0.05921913638</v>
      </c>
      <c r="BO534" s="126">
        <f t="shared" si="2135"/>
        <v>0.01569677149</v>
      </c>
      <c r="BP534" s="126">
        <f t="shared" si="2135"/>
        <v>0.01903472241</v>
      </c>
      <c r="BQ534" s="126">
        <f t="shared" si="2135"/>
        <v>0.0230824955</v>
      </c>
      <c r="BR534" s="126">
        <f t="shared" si="2135"/>
        <v>0.005045390836</v>
      </c>
      <c r="BS534" s="126">
        <f t="shared" si="2135"/>
        <v>0.006118303632</v>
      </c>
      <c r="BT534" s="126">
        <f t="shared" si="2135"/>
        <v>0.007419373552</v>
      </c>
      <c r="BU534" s="126">
        <f t="shared" si="2135"/>
        <v>0.008997118682</v>
      </c>
      <c r="BV534" s="126">
        <f t="shared" si="2135"/>
        <v>0.03320881924</v>
      </c>
      <c r="BW534" s="126">
        <f t="shared" si="2135"/>
        <v>0.01067426333</v>
      </c>
      <c r="BX534" s="126">
        <f t="shared" si="2135"/>
        <v>0.0129441675</v>
      </c>
      <c r="BY534" s="126">
        <f t="shared" si="2135"/>
        <v>0.003431013213</v>
      </c>
      <c r="BZ534" s="126">
        <f t="shared" si="2135"/>
        <v>0.004160625268</v>
      </c>
      <c r="CA534" s="126">
        <f t="shared" si="2135"/>
        <v>0.005045390836</v>
      </c>
      <c r="CB534" s="126">
        <f t="shared" si="2135"/>
        <v>0.001102825675</v>
      </c>
      <c r="CC534" s="126">
        <f t="shared" si="2135"/>
        <v>0.001337343836</v>
      </c>
      <c r="CD534" s="126">
        <f t="shared" si="2135"/>
        <v>0.001621732769</v>
      </c>
      <c r="CE534" s="126">
        <f t="shared" si="2135"/>
        <v>0.001966597596</v>
      </c>
      <c r="CF534" s="126">
        <f t="shared" si="2135"/>
        <v>0.04027074333</v>
      </c>
      <c r="CG534" s="126">
        <f t="shared" si="2135"/>
        <v>0.0129441675</v>
      </c>
      <c r="CH534" s="126">
        <f t="shared" si="2135"/>
        <v>0.01569677149</v>
      </c>
      <c r="CI534" s="126">
        <f t="shared" si="2135"/>
        <v>0.004160625268</v>
      </c>
      <c r="CJ534" s="126">
        <f t="shared" si="2135"/>
        <v>0.005045390836</v>
      </c>
      <c r="CK534" s="126">
        <f t="shared" si="2135"/>
        <v>0.006118303632</v>
      </c>
      <c r="CL534" s="126">
        <f t="shared" si="2135"/>
        <v>0.001337343836</v>
      </c>
      <c r="CM534" s="126">
        <f t="shared" si="2135"/>
        <v>0.001621732769</v>
      </c>
      <c r="CN534" s="126">
        <f t="shared" si="2135"/>
        <v>0.001966597596</v>
      </c>
      <c r="CO534" s="126">
        <f t="shared" si="2135"/>
        <v>0.002384798642</v>
      </c>
      <c r="CP534" s="126">
        <f t="shared" si="2135"/>
        <v>0.04883440019</v>
      </c>
      <c r="CQ534" s="126">
        <f t="shared" si="2135"/>
        <v>0.01569677149</v>
      </c>
      <c r="CR534" s="126">
        <f t="shared" si="2135"/>
        <v>0.01903472241</v>
      </c>
      <c r="CS534" s="126">
        <f t="shared" si="2135"/>
        <v>0.005045390836</v>
      </c>
      <c r="CT534" s="126">
        <f t="shared" si="2135"/>
        <v>0.006118303632</v>
      </c>
      <c r="CU534" s="126">
        <f t="shared" si="2135"/>
        <v>0.007419373552</v>
      </c>
      <c r="CV534" s="126">
        <f t="shared" si="2135"/>
        <v>0.001621732769</v>
      </c>
      <c r="CW534" s="126">
        <f t="shared" si="2135"/>
        <v>0.001966597596</v>
      </c>
      <c r="CX534" s="126">
        <f t="shared" si="2135"/>
        <v>0.002384798642</v>
      </c>
      <c r="CY534" s="126">
        <f t="shared" si="2135"/>
        <v>0.002891931005</v>
      </c>
      <c r="CZ534" s="126">
        <f t="shared" si="2135"/>
        <v>0.05921913638</v>
      </c>
      <c r="DA534" s="126">
        <f t="shared" si="2135"/>
        <v>0.01903472241</v>
      </c>
      <c r="DB534" s="126">
        <f t="shared" si="2135"/>
        <v>0.0230824955</v>
      </c>
      <c r="DC534" s="126">
        <f t="shared" si="2135"/>
        <v>0.006118303632</v>
      </c>
      <c r="DD534" s="126">
        <f t="shared" si="2135"/>
        <v>0.007419373552</v>
      </c>
      <c r="DE534" s="126">
        <f t="shared" si="2135"/>
        <v>0.008997118682</v>
      </c>
      <c r="DF534" s="126">
        <f t="shared" si="2135"/>
        <v>0.001966597596</v>
      </c>
      <c r="DG534" s="126">
        <f t="shared" si="2135"/>
        <v>0.002384798642</v>
      </c>
      <c r="DH534" s="126">
        <f t="shared" si="2135"/>
        <v>0.002891931005</v>
      </c>
      <c r="DI534" s="126">
        <f t="shared" si="2135"/>
        <v>0.003506906114</v>
      </c>
      <c r="DJ534" s="126">
        <f t="shared" ref="DJ534:DS534" si="2136">$A534*OFFSET($D534,0,DJ$3)</f>
        <v>0.364902507</v>
      </c>
      <c r="DK534" s="126">
        <f t="shared" si="2136"/>
        <v>0.1172900915</v>
      </c>
      <c r="DL534" s="126">
        <f t="shared" si="2136"/>
        <v>0.1422320721</v>
      </c>
      <c r="DM534" s="126">
        <f t="shared" si="2136"/>
        <v>0.03770038656</v>
      </c>
      <c r="DN534" s="126">
        <f t="shared" si="2136"/>
        <v>0.04571745173</v>
      </c>
      <c r="DO534" s="126">
        <f t="shared" si="2136"/>
        <v>0.05543936239</v>
      </c>
      <c r="DP534" s="126">
        <f t="shared" si="2136"/>
        <v>0.01211798139</v>
      </c>
      <c r="DQ534" s="126">
        <f t="shared" si="2136"/>
        <v>0.0146948952</v>
      </c>
      <c r="DR534" s="126">
        <f t="shared" si="2136"/>
        <v>0.01781979505</v>
      </c>
      <c r="DS534" s="126">
        <f t="shared" si="2136"/>
        <v>0.02160921133</v>
      </c>
      <c r="DT534" s="126"/>
      <c r="DU534" s="126"/>
      <c r="DV534" s="126"/>
      <c r="DW534" s="126"/>
      <c r="DX534" s="126"/>
      <c r="DY534" s="126"/>
      <c r="DZ534" s="126"/>
      <c r="EA534" s="126"/>
      <c r="EB534" s="126"/>
      <c r="EC534" s="126"/>
      <c r="ED534" s="126"/>
      <c r="EE534" s="126"/>
      <c r="EF534" s="125">
        <f t="shared" ref="EF534:EO534" si="2137">D534*EF$3</f>
        <v>-0.002271078519</v>
      </c>
      <c r="EG534" s="125">
        <f t="shared" si="2137"/>
        <v>0.1423831408</v>
      </c>
      <c r="EH534" s="125">
        <f t="shared" si="2137"/>
        <v>0.2240440597</v>
      </c>
      <c r="EI534" s="125">
        <f t="shared" si="2137"/>
        <v>-0.03686405304</v>
      </c>
      <c r="EJ534" s="125">
        <f t="shared" si="2137"/>
        <v>0.0669950642</v>
      </c>
      <c r="EK534" s="125">
        <f t="shared" si="2137"/>
        <v>-0.03407629194</v>
      </c>
      <c r="EL534" s="125">
        <f t="shared" si="2137"/>
        <v>0.01133073127</v>
      </c>
      <c r="EM534" s="125">
        <f t="shared" si="2137"/>
        <v>-0.01224460651</v>
      </c>
      <c r="EN534" s="125">
        <f t="shared" si="2137"/>
        <v>-0.01658170722</v>
      </c>
      <c r="EO534" s="125">
        <f t="shared" si="2137"/>
        <v>0.02051222545</v>
      </c>
      <c r="EP534" s="127">
        <f t="shared" si="17"/>
        <v>0.3632274841</v>
      </c>
      <c r="EQ534" s="127">
        <v>-0.01993983432938118</v>
      </c>
      <c r="ER534" s="127">
        <f t="shared" si="18"/>
        <v>0.364902507</v>
      </c>
      <c r="ES534" s="127">
        <f t="shared" si="19"/>
        <v>0.000002805701473</v>
      </c>
      <c r="ET534" s="127">
        <f t="shared" si="20"/>
        <v>0.004683980004</v>
      </c>
    </row>
    <row r="535">
      <c r="A535" s="123">
        <f>'Yield Tabulations'!Z536</f>
        <v>0.38996139</v>
      </c>
      <c r="B535" s="124">
        <f>'Yield Tabulations'!V536</f>
        <v>0.3343023256</v>
      </c>
      <c r="C535" s="124">
        <f>'Yield Tabulations'!W536</f>
        <v>0.5</v>
      </c>
      <c r="D535" s="125">
        <f t="shared" si="11"/>
        <v>1</v>
      </c>
      <c r="E535" s="125">
        <f t="shared" ref="E535:M535" si="2138">POWER($B535,E$1)*POWER($C535,E$2)</f>
        <v>0.5</v>
      </c>
      <c r="F535" s="125">
        <f t="shared" si="2138"/>
        <v>0.3343023256</v>
      </c>
      <c r="G535" s="125">
        <f t="shared" si="2138"/>
        <v>0.25</v>
      </c>
      <c r="H535" s="125">
        <f t="shared" si="2138"/>
        <v>0.1671511628</v>
      </c>
      <c r="I535" s="125">
        <f t="shared" si="2138"/>
        <v>0.1117580449</v>
      </c>
      <c r="J535" s="125">
        <f t="shared" si="2138"/>
        <v>0.125</v>
      </c>
      <c r="K535" s="125">
        <f t="shared" si="2138"/>
        <v>0.0835755814</v>
      </c>
      <c r="L535" s="125">
        <f t="shared" si="2138"/>
        <v>0.05587902244</v>
      </c>
      <c r="M535" s="125">
        <f t="shared" si="2138"/>
        <v>0.03736097431</v>
      </c>
      <c r="N535" s="126">
        <f t="shared" ref="N535:DI535" si="2139">OFFSET($D535,0,N$2)*OFFSET($D535,0,N$3)</f>
        <v>1</v>
      </c>
      <c r="O535" s="126">
        <f t="shared" si="2139"/>
        <v>0.5</v>
      </c>
      <c r="P535" s="126">
        <f t="shared" si="2139"/>
        <v>0.3343023256</v>
      </c>
      <c r="Q535" s="126">
        <f t="shared" si="2139"/>
        <v>0.25</v>
      </c>
      <c r="R535" s="126">
        <f t="shared" si="2139"/>
        <v>0.1671511628</v>
      </c>
      <c r="S535" s="126">
        <f t="shared" si="2139"/>
        <v>0.1117580449</v>
      </c>
      <c r="T535" s="126">
        <f t="shared" si="2139"/>
        <v>0.125</v>
      </c>
      <c r="U535" s="126">
        <f t="shared" si="2139"/>
        <v>0.0835755814</v>
      </c>
      <c r="V535" s="126">
        <f t="shared" si="2139"/>
        <v>0.05587902244</v>
      </c>
      <c r="W535" s="126">
        <f t="shared" si="2139"/>
        <v>0.03736097431</v>
      </c>
      <c r="X535" s="126">
        <f t="shared" si="2139"/>
        <v>0.5</v>
      </c>
      <c r="Y535" s="126">
        <f t="shared" si="2139"/>
        <v>0.25</v>
      </c>
      <c r="Z535" s="126">
        <f t="shared" si="2139"/>
        <v>0.1671511628</v>
      </c>
      <c r="AA535" s="126">
        <f t="shared" si="2139"/>
        <v>0.125</v>
      </c>
      <c r="AB535" s="126">
        <f t="shared" si="2139"/>
        <v>0.0835755814</v>
      </c>
      <c r="AC535" s="126">
        <f t="shared" si="2139"/>
        <v>0.05587902244</v>
      </c>
      <c r="AD535" s="126">
        <f t="shared" si="2139"/>
        <v>0.0625</v>
      </c>
      <c r="AE535" s="126">
        <f t="shared" si="2139"/>
        <v>0.0417877907</v>
      </c>
      <c r="AF535" s="126">
        <f t="shared" si="2139"/>
        <v>0.02793951122</v>
      </c>
      <c r="AG535" s="126">
        <f t="shared" si="2139"/>
        <v>0.01868048715</v>
      </c>
      <c r="AH535" s="126">
        <f t="shared" si="2139"/>
        <v>0.3343023256</v>
      </c>
      <c r="AI535" s="126">
        <f t="shared" si="2139"/>
        <v>0.1671511628</v>
      </c>
      <c r="AJ535" s="126">
        <f t="shared" si="2139"/>
        <v>0.1117580449</v>
      </c>
      <c r="AK535" s="126">
        <f t="shared" si="2139"/>
        <v>0.0835755814</v>
      </c>
      <c r="AL535" s="126">
        <f t="shared" si="2139"/>
        <v>0.05587902244</v>
      </c>
      <c r="AM535" s="126">
        <f t="shared" si="2139"/>
        <v>0.03736097431</v>
      </c>
      <c r="AN535" s="126">
        <f t="shared" si="2139"/>
        <v>0.0417877907</v>
      </c>
      <c r="AO535" s="126">
        <f t="shared" si="2139"/>
        <v>0.02793951122</v>
      </c>
      <c r="AP535" s="126">
        <f t="shared" si="2139"/>
        <v>0.01868048715</v>
      </c>
      <c r="AQ535" s="126">
        <f t="shared" si="2139"/>
        <v>0.0124898606</v>
      </c>
      <c r="AR535" s="126">
        <f t="shared" si="2139"/>
        <v>0.25</v>
      </c>
      <c r="AS535" s="126">
        <f t="shared" si="2139"/>
        <v>0.125</v>
      </c>
      <c r="AT535" s="126">
        <f t="shared" si="2139"/>
        <v>0.0835755814</v>
      </c>
      <c r="AU535" s="126">
        <f t="shared" si="2139"/>
        <v>0.0625</v>
      </c>
      <c r="AV535" s="126">
        <f t="shared" si="2139"/>
        <v>0.0417877907</v>
      </c>
      <c r="AW535" s="126">
        <f t="shared" si="2139"/>
        <v>0.02793951122</v>
      </c>
      <c r="AX535" s="126">
        <f t="shared" si="2139"/>
        <v>0.03125</v>
      </c>
      <c r="AY535" s="126">
        <f t="shared" si="2139"/>
        <v>0.02089389535</v>
      </c>
      <c r="AZ535" s="126">
        <f t="shared" si="2139"/>
        <v>0.01396975561</v>
      </c>
      <c r="BA535" s="126">
        <f t="shared" si="2139"/>
        <v>0.009340243577</v>
      </c>
      <c r="BB535" s="126">
        <f t="shared" si="2139"/>
        <v>0.1671511628</v>
      </c>
      <c r="BC535" s="126">
        <f t="shared" si="2139"/>
        <v>0.0835755814</v>
      </c>
      <c r="BD535" s="126">
        <f t="shared" si="2139"/>
        <v>0.05587902244</v>
      </c>
      <c r="BE535" s="126">
        <f t="shared" si="2139"/>
        <v>0.0417877907</v>
      </c>
      <c r="BF535" s="126">
        <f t="shared" si="2139"/>
        <v>0.02793951122</v>
      </c>
      <c r="BG535" s="126">
        <f t="shared" si="2139"/>
        <v>0.01868048715</v>
      </c>
      <c r="BH535" s="126">
        <f t="shared" si="2139"/>
        <v>0.02089389535</v>
      </c>
      <c r="BI535" s="126">
        <f t="shared" si="2139"/>
        <v>0.01396975561</v>
      </c>
      <c r="BJ535" s="126">
        <f t="shared" si="2139"/>
        <v>0.009340243577</v>
      </c>
      <c r="BK535" s="126">
        <f t="shared" si="2139"/>
        <v>0.006244930299</v>
      </c>
      <c r="BL535" s="126">
        <f t="shared" si="2139"/>
        <v>0.1117580449</v>
      </c>
      <c r="BM535" s="126">
        <f t="shared" si="2139"/>
        <v>0.05587902244</v>
      </c>
      <c r="BN535" s="126">
        <f t="shared" si="2139"/>
        <v>0.03736097431</v>
      </c>
      <c r="BO535" s="126">
        <f t="shared" si="2139"/>
        <v>0.02793951122</v>
      </c>
      <c r="BP535" s="126">
        <f t="shared" si="2139"/>
        <v>0.01868048715</v>
      </c>
      <c r="BQ535" s="126">
        <f t="shared" si="2139"/>
        <v>0.0124898606</v>
      </c>
      <c r="BR535" s="126">
        <f t="shared" si="2139"/>
        <v>0.01396975561</v>
      </c>
      <c r="BS535" s="126">
        <f t="shared" si="2139"/>
        <v>0.009340243577</v>
      </c>
      <c r="BT535" s="126">
        <f t="shared" si="2139"/>
        <v>0.006244930299</v>
      </c>
      <c r="BU535" s="126">
        <f t="shared" si="2139"/>
        <v>0.004175389444</v>
      </c>
      <c r="BV535" s="126">
        <f t="shared" si="2139"/>
        <v>0.125</v>
      </c>
      <c r="BW535" s="126">
        <f t="shared" si="2139"/>
        <v>0.0625</v>
      </c>
      <c r="BX535" s="126">
        <f t="shared" si="2139"/>
        <v>0.0417877907</v>
      </c>
      <c r="BY535" s="126">
        <f t="shared" si="2139"/>
        <v>0.03125</v>
      </c>
      <c r="BZ535" s="126">
        <f t="shared" si="2139"/>
        <v>0.02089389535</v>
      </c>
      <c r="CA535" s="126">
        <f t="shared" si="2139"/>
        <v>0.01396975561</v>
      </c>
      <c r="CB535" s="126">
        <f t="shared" si="2139"/>
        <v>0.015625</v>
      </c>
      <c r="CC535" s="126">
        <f t="shared" si="2139"/>
        <v>0.01044694767</v>
      </c>
      <c r="CD535" s="126">
        <f t="shared" si="2139"/>
        <v>0.006984877806</v>
      </c>
      <c r="CE535" s="126">
        <f t="shared" si="2139"/>
        <v>0.004670121789</v>
      </c>
      <c r="CF535" s="126">
        <f t="shared" si="2139"/>
        <v>0.0835755814</v>
      </c>
      <c r="CG535" s="126">
        <f t="shared" si="2139"/>
        <v>0.0417877907</v>
      </c>
      <c r="CH535" s="126">
        <f t="shared" si="2139"/>
        <v>0.02793951122</v>
      </c>
      <c r="CI535" s="126">
        <f t="shared" si="2139"/>
        <v>0.02089389535</v>
      </c>
      <c r="CJ535" s="126">
        <f t="shared" si="2139"/>
        <v>0.01396975561</v>
      </c>
      <c r="CK535" s="126">
        <f t="shared" si="2139"/>
        <v>0.009340243577</v>
      </c>
      <c r="CL535" s="126">
        <f t="shared" si="2139"/>
        <v>0.01044694767</v>
      </c>
      <c r="CM535" s="126">
        <f t="shared" si="2139"/>
        <v>0.006984877806</v>
      </c>
      <c r="CN535" s="126">
        <f t="shared" si="2139"/>
        <v>0.004670121789</v>
      </c>
      <c r="CO535" s="126">
        <f t="shared" si="2139"/>
        <v>0.003122465149</v>
      </c>
      <c r="CP535" s="126">
        <f t="shared" si="2139"/>
        <v>0.05587902244</v>
      </c>
      <c r="CQ535" s="126">
        <f t="shared" si="2139"/>
        <v>0.02793951122</v>
      </c>
      <c r="CR535" s="126">
        <f t="shared" si="2139"/>
        <v>0.01868048715</v>
      </c>
      <c r="CS535" s="126">
        <f t="shared" si="2139"/>
        <v>0.01396975561</v>
      </c>
      <c r="CT535" s="126">
        <f t="shared" si="2139"/>
        <v>0.009340243577</v>
      </c>
      <c r="CU535" s="126">
        <f t="shared" si="2139"/>
        <v>0.006244930299</v>
      </c>
      <c r="CV535" s="126">
        <f t="shared" si="2139"/>
        <v>0.006984877806</v>
      </c>
      <c r="CW535" s="126">
        <f t="shared" si="2139"/>
        <v>0.004670121789</v>
      </c>
      <c r="CX535" s="126">
        <f t="shared" si="2139"/>
        <v>0.003122465149</v>
      </c>
      <c r="CY535" s="126">
        <f t="shared" si="2139"/>
        <v>0.002087694722</v>
      </c>
      <c r="CZ535" s="126">
        <f t="shared" si="2139"/>
        <v>0.03736097431</v>
      </c>
      <c r="DA535" s="126">
        <f t="shared" si="2139"/>
        <v>0.01868048715</v>
      </c>
      <c r="DB535" s="126">
        <f t="shared" si="2139"/>
        <v>0.0124898606</v>
      </c>
      <c r="DC535" s="126">
        <f t="shared" si="2139"/>
        <v>0.009340243577</v>
      </c>
      <c r="DD535" s="126">
        <f t="shared" si="2139"/>
        <v>0.006244930299</v>
      </c>
      <c r="DE535" s="126">
        <f t="shared" si="2139"/>
        <v>0.004175389444</v>
      </c>
      <c r="DF535" s="126">
        <f t="shared" si="2139"/>
        <v>0.004670121789</v>
      </c>
      <c r="DG535" s="126">
        <f t="shared" si="2139"/>
        <v>0.003122465149</v>
      </c>
      <c r="DH535" s="126">
        <f t="shared" si="2139"/>
        <v>0.002087694722</v>
      </c>
      <c r="DI535" s="126">
        <f t="shared" si="2139"/>
        <v>0.001395842401</v>
      </c>
      <c r="DJ535" s="126">
        <f t="shared" ref="DJ535:DS535" si="2140">$A535*OFFSET($D535,0,DJ$3)</f>
        <v>0.38996139</v>
      </c>
      <c r="DK535" s="126">
        <f t="shared" si="2140"/>
        <v>0.194980695</v>
      </c>
      <c r="DL535" s="126">
        <f t="shared" si="2140"/>
        <v>0.1303649996</v>
      </c>
      <c r="DM535" s="126">
        <f t="shared" si="2140"/>
        <v>0.09749034749</v>
      </c>
      <c r="DN535" s="126">
        <f t="shared" si="2140"/>
        <v>0.06518249978</v>
      </c>
      <c r="DO535" s="126">
        <f t="shared" si="2140"/>
        <v>0.04358132252</v>
      </c>
      <c r="DP535" s="126">
        <f t="shared" si="2140"/>
        <v>0.04874517375</v>
      </c>
      <c r="DQ535" s="126">
        <f t="shared" si="2140"/>
        <v>0.03259124989</v>
      </c>
      <c r="DR535" s="126">
        <f t="shared" si="2140"/>
        <v>0.02179066126</v>
      </c>
      <c r="DS535" s="126">
        <f t="shared" si="2140"/>
        <v>0.01456933747</v>
      </c>
      <c r="DT535" s="126"/>
      <c r="DU535" s="126"/>
      <c r="DV535" s="126"/>
      <c r="DW535" s="126"/>
      <c r="DX535" s="126"/>
      <c r="DY535" s="126"/>
      <c r="DZ535" s="126"/>
      <c r="EA535" s="126"/>
      <c r="EB535" s="126"/>
      <c r="EC535" s="126"/>
      <c r="ED535" s="126"/>
      <c r="EE535" s="126"/>
      <c r="EF535" s="125">
        <f t="shared" ref="EF535:EO535" si="2141">D535*EF$3</f>
        <v>-0.002271078519</v>
      </c>
      <c r="EG535" s="125">
        <f t="shared" si="2141"/>
        <v>0.2214848857</v>
      </c>
      <c r="EH535" s="125">
        <f t="shared" si="2141"/>
        <v>0.1921551999</v>
      </c>
      <c r="EI535" s="125">
        <f t="shared" si="2141"/>
        <v>-0.08920190612</v>
      </c>
      <c r="EJ535" s="125">
        <f t="shared" si="2141"/>
        <v>0.08938137715</v>
      </c>
      <c r="EK535" s="125">
        <f t="shared" si="2141"/>
        <v>-0.02506627189</v>
      </c>
      <c r="EL535" s="125">
        <f t="shared" si="2141"/>
        <v>0.04264955638</v>
      </c>
      <c r="EM535" s="125">
        <f t="shared" si="2141"/>
        <v>-0.02541175114</v>
      </c>
      <c r="EN535" s="125">
        <f t="shared" si="2141"/>
        <v>-0.01897370678</v>
      </c>
      <c r="EO535" s="125">
        <f t="shared" si="2141"/>
        <v>0.01294103181</v>
      </c>
      <c r="EP535" s="127">
        <f t="shared" si="17"/>
        <v>0.3976873364</v>
      </c>
      <c r="EQ535" s="127">
        <v>-0.01993983432938118</v>
      </c>
      <c r="ER535" s="127">
        <f t="shared" si="18"/>
        <v>0.38996139</v>
      </c>
      <c r="ES535" s="127">
        <f t="shared" si="19"/>
        <v>0.00005969024909</v>
      </c>
      <c r="ET535" s="127">
        <f t="shared" si="20"/>
        <v>0.00188188734</v>
      </c>
    </row>
    <row r="536">
      <c r="A536" s="123">
        <f>'Yield Tabulations'!Z537</f>
        <v>0.4796084829</v>
      </c>
      <c r="B536" s="124">
        <f>'Yield Tabulations'!V537</f>
        <v>0.4132231405</v>
      </c>
      <c r="C536" s="124">
        <f>'Yield Tabulations'!W537</f>
        <v>0.576</v>
      </c>
      <c r="D536" s="125">
        <f t="shared" si="11"/>
        <v>1</v>
      </c>
      <c r="E536" s="125">
        <f t="shared" ref="E536:M536" si="2142">POWER($B536,E$1)*POWER($C536,E$2)</f>
        <v>0.576</v>
      </c>
      <c r="F536" s="125">
        <f t="shared" si="2142"/>
        <v>0.4132231405</v>
      </c>
      <c r="G536" s="125">
        <f t="shared" si="2142"/>
        <v>0.331776</v>
      </c>
      <c r="H536" s="125">
        <f t="shared" si="2142"/>
        <v>0.2380165289</v>
      </c>
      <c r="I536" s="125">
        <f t="shared" si="2142"/>
        <v>0.1707533638</v>
      </c>
      <c r="J536" s="125">
        <f t="shared" si="2142"/>
        <v>0.191102976</v>
      </c>
      <c r="K536" s="125">
        <f t="shared" si="2142"/>
        <v>0.1370975207</v>
      </c>
      <c r="L536" s="125">
        <f t="shared" si="2142"/>
        <v>0.09835393757</v>
      </c>
      <c r="M536" s="125">
        <f t="shared" si="2142"/>
        <v>0.07055924126</v>
      </c>
      <c r="N536" s="126">
        <f t="shared" ref="N536:DI536" si="2143">OFFSET($D536,0,N$2)*OFFSET($D536,0,N$3)</f>
        <v>1</v>
      </c>
      <c r="O536" s="126">
        <f t="shared" si="2143"/>
        <v>0.576</v>
      </c>
      <c r="P536" s="126">
        <f t="shared" si="2143"/>
        <v>0.4132231405</v>
      </c>
      <c r="Q536" s="126">
        <f t="shared" si="2143"/>
        <v>0.331776</v>
      </c>
      <c r="R536" s="126">
        <f t="shared" si="2143"/>
        <v>0.2380165289</v>
      </c>
      <c r="S536" s="126">
        <f t="shared" si="2143"/>
        <v>0.1707533638</v>
      </c>
      <c r="T536" s="126">
        <f t="shared" si="2143"/>
        <v>0.191102976</v>
      </c>
      <c r="U536" s="126">
        <f t="shared" si="2143"/>
        <v>0.1370975207</v>
      </c>
      <c r="V536" s="126">
        <f t="shared" si="2143"/>
        <v>0.09835393757</v>
      </c>
      <c r="W536" s="126">
        <f t="shared" si="2143"/>
        <v>0.07055924126</v>
      </c>
      <c r="X536" s="126">
        <f t="shared" si="2143"/>
        <v>0.576</v>
      </c>
      <c r="Y536" s="126">
        <f t="shared" si="2143"/>
        <v>0.331776</v>
      </c>
      <c r="Z536" s="126">
        <f t="shared" si="2143"/>
        <v>0.2380165289</v>
      </c>
      <c r="AA536" s="126">
        <f t="shared" si="2143"/>
        <v>0.191102976</v>
      </c>
      <c r="AB536" s="126">
        <f t="shared" si="2143"/>
        <v>0.1370975207</v>
      </c>
      <c r="AC536" s="126">
        <f t="shared" si="2143"/>
        <v>0.09835393757</v>
      </c>
      <c r="AD536" s="126">
        <f t="shared" si="2143"/>
        <v>0.1100753142</v>
      </c>
      <c r="AE536" s="126">
        <f t="shared" si="2143"/>
        <v>0.0789681719</v>
      </c>
      <c r="AF536" s="126">
        <f t="shared" si="2143"/>
        <v>0.05665186804</v>
      </c>
      <c r="AG536" s="126">
        <f t="shared" si="2143"/>
        <v>0.04064212296</v>
      </c>
      <c r="AH536" s="126">
        <f t="shared" si="2143"/>
        <v>0.4132231405</v>
      </c>
      <c r="AI536" s="126">
        <f t="shared" si="2143"/>
        <v>0.2380165289</v>
      </c>
      <c r="AJ536" s="126">
        <f t="shared" si="2143"/>
        <v>0.1707533638</v>
      </c>
      <c r="AK536" s="126">
        <f t="shared" si="2143"/>
        <v>0.1370975207</v>
      </c>
      <c r="AL536" s="126">
        <f t="shared" si="2143"/>
        <v>0.09835393757</v>
      </c>
      <c r="AM536" s="126">
        <f t="shared" si="2143"/>
        <v>0.07055924126</v>
      </c>
      <c r="AN536" s="126">
        <f t="shared" si="2143"/>
        <v>0.0789681719</v>
      </c>
      <c r="AO536" s="126">
        <f t="shared" si="2143"/>
        <v>0.05665186804</v>
      </c>
      <c r="AP536" s="126">
        <f t="shared" si="2143"/>
        <v>0.04064212296</v>
      </c>
      <c r="AQ536" s="126">
        <f t="shared" si="2143"/>
        <v>0.02915671126</v>
      </c>
      <c r="AR536" s="126">
        <f t="shared" si="2143"/>
        <v>0.331776</v>
      </c>
      <c r="AS536" s="126">
        <f t="shared" si="2143"/>
        <v>0.191102976</v>
      </c>
      <c r="AT536" s="126">
        <f t="shared" si="2143"/>
        <v>0.1370975207</v>
      </c>
      <c r="AU536" s="126">
        <f t="shared" si="2143"/>
        <v>0.1100753142</v>
      </c>
      <c r="AV536" s="126">
        <f t="shared" si="2143"/>
        <v>0.0789681719</v>
      </c>
      <c r="AW536" s="126">
        <f t="shared" si="2143"/>
        <v>0.05665186804</v>
      </c>
      <c r="AX536" s="126">
        <f t="shared" si="2143"/>
        <v>0.06340338097</v>
      </c>
      <c r="AY536" s="126">
        <f t="shared" si="2143"/>
        <v>0.04548566701</v>
      </c>
      <c r="AZ536" s="126">
        <f t="shared" si="2143"/>
        <v>0.03263147599</v>
      </c>
      <c r="BA536" s="126">
        <f t="shared" si="2143"/>
        <v>0.02340986283</v>
      </c>
      <c r="BB536" s="126">
        <f t="shared" si="2143"/>
        <v>0.2380165289</v>
      </c>
      <c r="BC536" s="126">
        <f t="shared" si="2143"/>
        <v>0.1370975207</v>
      </c>
      <c r="BD536" s="126">
        <f t="shared" si="2143"/>
        <v>0.09835393757</v>
      </c>
      <c r="BE536" s="126">
        <f t="shared" si="2143"/>
        <v>0.0789681719</v>
      </c>
      <c r="BF536" s="126">
        <f t="shared" si="2143"/>
        <v>0.05665186804</v>
      </c>
      <c r="BG536" s="126">
        <f t="shared" si="2143"/>
        <v>0.04064212296</v>
      </c>
      <c r="BH536" s="126">
        <f t="shared" si="2143"/>
        <v>0.04548566701</v>
      </c>
      <c r="BI536" s="126">
        <f t="shared" si="2143"/>
        <v>0.03263147599</v>
      </c>
      <c r="BJ536" s="126">
        <f t="shared" si="2143"/>
        <v>0.02340986283</v>
      </c>
      <c r="BK536" s="126">
        <f t="shared" si="2143"/>
        <v>0.01679426569</v>
      </c>
      <c r="BL536" s="126">
        <f t="shared" si="2143"/>
        <v>0.1707533638</v>
      </c>
      <c r="BM536" s="126">
        <f t="shared" si="2143"/>
        <v>0.09835393757</v>
      </c>
      <c r="BN536" s="126">
        <f t="shared" si="2143"/>
        <v>0.07055924126</v>
      </c>
      <c r="BO536" s="126">
        <f t="shared" si="2143"/>
        <v>0.05665186804</v>
      </c>
      <c r="BP536" s="126">
        <f t="shared" si="2143"/>
        <v>0.04064212296</v>
      </c>
      <c r="BQ536" s="126">
        <f t="shared" si="2143"/>
        <v>0.02915671126</v>
      </c>
      <c r="BR536" s="126">
        <f t="shared" si="2143"/>
        <v>0.03263147599</v>
      </c>
      <c r="BS536" s="126">
        <f t="shared" si="2143"/>
        <v>0.02340986283</v>
      </c>
      <c r="BT536" s="126">
        <f t="shared" si="2143"/>
        <v>0.01679426569</v>
      </c>
      <c r="BU536" s="126">
        <f t="shared" si="2143"/>
        <v>0.01204822779</v>
      </c>
      <c r="BV536" s="126">
        <f t="shared" si="2143"/>
        <v>0.191102976</v>
      </c>
      <c r="BW536" s="126">
        <f t="shared" si="2143"/>
        <v>0.1100753142</v>
      </c>
      <c r="BX536" s="126">
        <f t="shared" si="2143"/>
        <v>0.0789681719</v>
      </c>
      <c r="BY536" s="126">
        <f t="shared" si="2143"/>
        <v>0.06340338097</v>
      </c>
      <c r="BZ536" s="126">
        <f t="shared" si="2143"/>
        <v>0.04548566701</v>
      </c>
      <c r="CA536" s="126">
        <f t="shared" si="2143"/>
        <v>0.03263147599</v>
      </c>
      <c r="CB536" s="126">
        <f t="shared" si="2143"/>
        <v>0.03652034744</v>
      </c>
      <c r="CC536" s="126">
        <f t="shared" si="2143"/>
        <v>0.0261997442</v>
      </c>
      <c r="CD536" s="126">
        <f t="shared" si="2143"/>
        <v>0.01879573017</v>
      </c>
      <c r="CE536" s="126">
        <f t="shared" si="2143"/>
        <v>0.01348408099</v>
      </c>
      <c r="CF536" s="126">
        <f t="shared" si="2143"/>
        <v>0.1370975207</v>
      </c>
      <c r="CG536" s="126">
        <f t="shared" si="2143"/>
        <v>0.0789681719</v>
      </c>
      <c r="CH536" s="126">
        <f t="shared" si="2143"/>
        <v>0.05665186804</v>
      </c>
      <c r="CI536" s="126">
        <f t="shared" si="2143"/>
        <v>0.04548566701</v>
      </c>
      <c r="CJ536" s="126">
        <f t="shared" si="2143"/>
        <v>0.03263147599</v>
      </c>
      <c r="CK536" s="126">
        <f t="shared" si="2143"/>
        <v>0.02340986283</v>
      </c>
      <c r="CL536" s="126">
        <f t="shared" si="2143"/>
        <v>0.0261997442</v>
      </c>
      <c r="CM536" s="126">
        <f t="shared" si="2143"/>
        <v>0.01879573017</v>
      </c>
      <c r="CN536" s="126">
        <f t="shared" si="2143"/>
        <v>0.01348408099</v>
      </c>
      <c r="CO536" s="126">
        <f t="shared" si="2143"/>
        <v>0.009673497036</v>
      </c>
      <c r="CP536" s="126">
        <f t="shared" si="2143"/>
        <v>0.09835393757</v>
      </c>
      <c r="CQ536" s="126">
        <f t="shared" si="2143"/>
        <v>0.05665186804</v>
      </c>
      <c r="CR536" s="126">
        <f t="shared" si="2143"/>
        <v>0.04064212296</v>
      </c>
      <c r="CS536" s="126">
        <f t="shared" si="2143"/>
        <v>0.03263147599</v>
      </c>
      <c r="CT536" s="126">
        <f t="shared" si="2143"/>
        <v>0.02340986283</v>
      </c>
      <c r="CU536" s="126">
        <f t="shared" si="2143"/>
        <v>0.01679426569</v>
      </c>
      <c r="CV536" s="126">
        <f t="shared" si="2143"/>
        <v>0.01879573017</v>
      </c>
      <c r="CW536" s="126">
        <f t="shared" si="2143"/>
        <v>0.01348408099</v>
      </c>
      <c r="CX536" s="126">
        <f t="shared" si="2143"/>
        <v>0.009673497036</v>
      </c>
      <c r="CY536" s="126">
        <f t="shared" si="2143"/>
        <v>0.00693977921</v>
      </c>
      <c r="CZ536" s="126">
        <f t="shared" si="2143"/>
        <v>0.07055924126</v>
      </c>
      <c r="DA536" s="126">
        <f t="shared" si="2143"/>
        <v>0.04064212296</v>
      </c>
      <c r="DB536" s="126">
        <f t="shared" si="2143"/>
        <v>0.02915671126</v>
      </c>
      <c r="DC536" s="126">
        <f t="shared" si="2143"/>
        <v>0.02340986283</v>
      </c>
      <c r="DD536" s="126">
        <f t="shared" si="2143"/>
        <v>0.01679426569</v>
      </c>
      <c r="DE536" s="126">
        <f t="shared" si="2143"/>
        <v>0.01204822779</v>
      </c>
      <c r="DF536" s="126">
        <f t="shared" si="2143"/>
        <v>0.01348408099</v>
      </c>
      <c r="DG536" s="126">
        <f t="shared" si="2143"/>
        <v>0.009673497036</v>
      </c>
      <c r="DH536" s="126">
        <f t="shared" si="2143"/>
        <v>0.00693977921</v>
      </c>
      <c r="DI536" s="126">
        <f t="shared" si="2143"/>
        <v>0.004978606527</v>
      </c>
      <c r="DJ536" s="126">
        <f t="shared" ref="DJ536:DS536" si="2144">$A536*OFFSET($D536,0,DJ$3)</f>
        <v>0.4796084829</v>
      </c>
      <c r="DK536" s="126">
        <f t="shared" si="2144"/>
        <v>0.2762544861</v>
      </c>
      <c r="DL536" s="126">
        <f t="shared" si="2144"/>
        <v>0.1981853235</v>
      </c>
      <c r="DM536" s="126">
        <f t="shared" si="2144"/>
        <v>0.159122584</v>
      </c>
      <c r="DN536" s="126">
        <f t="shared" si="2144"/>
        <v>0.1141547463</v>
      </c>
      <c r="DO536" s="126">
        <f t="shared" si="2144"/>
        <v>0.08189476178</v>
      </c>
      <c r="DP536" s="126">
        <f t="shared" si="2144"/>
        <v>0.09165460839</v>
      </c>
      <c r="DQ536" s="126">
        <f t="shared" si="2144"/>
        <v>0.06575313389</v>
      </c>
      <c r="DR536" s="126">
        <f t="shared" si="2144"/>
        <v>0.04717138278</v>
      </c>
      <c r="DS536" s="126">
        <f t="shared" si="2144"/>
        <v>0.03384081065</v>
      </c>
      <c r="DT536" s="126"/>
      <c r="DU536" s="126"/>
      <c r="DV536" s="126"/>
      <c r="DW536" s="126"/>
      <c r="DX536" s="126"/>
      <c r="DY536" s="126"/>
      <c r="DZ536" s="126"/>
      <c r="EA536" s="126"/>
      <c r="EB536" s="126"/>
      <c r="EC536" s="126"/>
      <c r="ED536" s="126"/>
      <c r="EE536" s="126"/>
      <c r="EF536" s="125">
        <f t="shared" ref="EF536:EO536" si="2145">D536*EF$3</f>
        <v>-0.002271078519</v>
      </c>
      <c r="EG536" s="125">
        <f t="shared" si="2145"/>
        <v>0.2551505883</v>
      </c>
      <c r="EH536" s="125">
        <f t="shared" si="2145"/>
        <v>0.2375184648</v>
      </c>
      <c r="EI536" s="125">
        <f t="shared" si="2145"/>
        <v>-0.1183802064</v>
      </c>
      <c r="EJ536" s="125">
        <f t="shared" si="2145"/>
        <v>0.127275484</v>
      </c>
      <c r="EK536" s="125">
        <f t="shared" si="2145"/>
        <v>-0.03829836365</v>
      </c>
      <c r="EL536" s="125">
        <f t="shared" si="2145"/>
        <v>0.06520365719</v>
      </c>
      <c r="EM536" s="125">
        <f t="shared" si="2145"/>
        <v>-0.04168547821</v>
      </c>
      <c r="EN536" s="125">
        <f t="shared" si="2145"/>
        <v>-0.03339605259</v>
      </c>
      <c r="EO536" s="125">
        <f t="shared" si="2145"/>
        <v>0.02444019201</v>
      </c>
      <c r="EP536" s="127">
        <f t="shared" si="17"/>
        <v>0.4755572069</v>
      </c>
      <c r="EQ536" s="127">
        <v>-0.01993983432938118</v>
      </c>
      <c r="ER536" s="127">
        <f t="shared" si="18"/>
        <v>0.4796084829</v>
      </c>
      <c r="ES536" s="127">
        <f t="shared" si="19"/>
        <v>0.00001641283703</v>
      </c>
      <c r="ET536" s="127">
        <f t="shared" si="20"/>
        <v>0.002140576758</v>
      </c>
    </row>
    <row r="537">
      <c r="A537" s="123">
        <f>'Yield Tabulations'!Z538</f>
        <v>0.447080292</v>
      </c>
      <c r="B537" s="124">
        <f>'Yield Tabulations'!V538</f>
        <v>0.4232954545</v>
      </c>
      <c r="C537" s="124">
        <f>'Yield Tabulations'!W538</f>
        <v>0.4897959184</v>
      </c>
      <c r="D537" s="125">
        <f t="shared" si="11"/>
        <v>1</v>
      </c>
      <c r="E537" s="125">
        <f t="shared" ref="E537:M537" si="2146">POWER($B537,E$1)*POWER($C537,E$2)</f>
        <v>0.4897959184</v>
      </c>
      <c r="F537" s="125">
        <f t="shared" si="2146"/>
        <v>0.4232954545</v>
      </c>
      <c r="G537" s="125">
        <f t="shared" si="2146"/>
        <v>0.2399000416</v>
      </c>
      <c r="H537" s="125">
        <f t="shared" si="2146"/>
        <v>0.2073283859</v>
      </c>
      <c r="I537" s="125">
        <f t="shared" si="2146"/>
        <v>0.1791790418</v>
      </c>
      <c r="J537" s="125">
        <f t="shared" si="2146"/>
        <v>0.1175020612</v>
      </c>
      <c r="K537" s="125">
        <f t="shared" si="2146"/>
        <v>0.1015485972</v>
      </c>
      <c r="L537" s="125">
        <f t="shared" si="2146"/>
        <v>0.08776116335</v>
      </c>
      <c r="M537" s="125">
        <f t="shared" si="2146"/>
        <v>0.07584567396</v>
      </c>
      <c r="N537" s="126">
        <f t="shared" ref="N537:DI537" si="2147">OFFSET($D537,0,N$2)*OFFSET($D537,0,N$3)</f>
        <v>1</v>
      </c>
      <c r="O537" s="126">
        <f t="shared" si="2147"/>
        <v>0.4897959184</v>
      </c>
      <c r="P537" s="126">
        <f t="shared" si="2147"/>
        <v>0.4232954545</v>
      </c>
      <c r="Q537" s="126">
        <f t="shared" si="2147"/>
        <v>0.2399000416</v>
      </c>
      <c r="R537" s="126">
        <f t="shared" si="2147"/>
        <v>0.2073283859</v>
      </c>
      <c r="S537" s="126">
        <f t="shared" si="2147"/>
        <v>0.1791790418</v>
      </c>
      <c r="T537" s="126">
        <f t="shared" si="2147"/>
        <v>0.1175020612</v>
      </c>
      <c r="U537" s="126">
        <f t="shared" si="2147"/>
        <v>0.1015485972</v>
      </c>
      <c r="V537" s="126">
        <f t="shared" si="2147"/>
        <v>0.08776116335</v>
      </c>
      <c r="W537" s="126">
        <f t="shared" si="2147"/>
        <v>0.07584567396</v>
      </c>
      <c r="X537" s="126">
        <f t="shared" si="2147"/>
        <v>0.4897959184</v>
      </c>
      <c r="Y537" s="126">
        <f t="shared" si="2147"/>
        <v>0.2399000416</v>
      </c>
      <c r="Z537" s="126">
        <f t="shared" si="2147"/>
        <v>0.2073283859</v>
      </c>
      <c r="AA537" s="126">
        <f t="shared" si="2147"/>
        <v>0.1175020612</v>
      </c>
      <c r="AB537" s="126">
        <f t="shared" si="2147"/>
        <v>0.1015485972</v>
      </c>
      <c r="AC537" s="126">
        <f t="shared" si="2147"/>
        <v>0.08776116335</v>
      </c>
      <c r="AD537" s="126">
        <f t="shared" si="2147"/>
        <v>0.05755202998</v>
      </c>
      <c r="AE537" s="126">
        <f t="shared" si="2147"/>
        <v>0.04973808841</v>
      </c>
      <c r="AF537" s="126">
        <f t="shared" si="2147"/>
        <v>0.0429850596</v>
      </c>
      <c r="AG537" s="126">
        <f t="shared" si="2147"/>
        <v>0.03714890153</v>
      </c>
      <c r="AH537" s="126">
        <f t="shared" si="2147"/>
        <v>0.4232954545</v>
      </c>
      <c r="AI537" s="126">
        <f t="shared" si="2147"/>
        <v>0.2073283859</v>
      </c>
      <c r="AJ537" s="126">
        <f t="shared" si="2147"/>
        <v>0.1791790418</v>
      </c>
      <c r="AK537" s="126">
        <f t="shared" si="2147"/>
        <v>0.1015485972</v>
      </c>
      <c r="AL537" s="126">
        <f t="shared" si="2147"/>
        <v>0.08776116335</v>
      </c>
      <c r="AM537" s="126">
        <f t="shared" si="2147"/>
        <v>0.07584567396</v>
      </c>
      <c r="AN537" s="126">
        <f t="shared" si="2147"/>
        <v>0.04973808841</v>
      </c>
      <c r="AO537" s="126">
        <f t="shared" si="2147"/>
        <v>0.0429850596</v>
      </c>
      <c r="AP537" s="126">
        <f t="shared" si="2147"/>
        <v>0.03714890153</v>
      </c>
      <c r="AQ537" s="126">
        <f t="shared" si="2147"/>
        <v>0.03210512903</v>
      </c>
      <c r="AR537" s="126">
        <f t="shared" si="2147"/>
        <v>0.2399000416</v>
      </c>
      <c r="AS537" s="126">
        <f t="shared" si="2147"/>
        <v>0.1175020612</v>
      </c>
      <c r="AT537" s="126">
        <f t="shared" si="2147"/>
        <v>0.1015485972</v>
      </c>
      <c r="AU537" s="126">
        <f t="shared" si="2147"/>
        <v>0.05755202998</v>
      </c>
      <c r="AV537" s="126">
        <f t="shared" si="2147"/>
        <v>0.04973808841</v>
      </c>
      <c r="AW537" s="126">
        <f t="shared" si="2147"/>
        <v>0.0429850596</v>
      </c>
      <c r="AX537" s="126">
        <f t="shared" si="2147"/>
        <v>0.02818874938</v>
      </c>
      <c r="AY537" s="126">
        <f t="shared" si="2147"/>
        <v>0.02436151269</v>
      </c>
      <c r="AZ537" s="126">
        <f t="shared" si="2147"/>
        <v>0.02105390674</v>
      </c>
      <c r="BA537" s="126">
        <f t="shared" si="2147"/>
        <v>0.01819538034</v>
      </c>
      <c r="BB537" s="126">
        <f t="shared" si="2147"/>
        <v>0.2073283859</v>
      </c>
      <c r="BC537" s="126">
        <f t="shared" si="2147"/>
        <v>0.1015485972</v>
      </c>
      <c r="BD537" s="126">
        <f t="shared" si="2147"/>
        <v>0.08776116335</v>
      </c>
      <c r="BE537" s="126">
        <f t="shared" si="2147"/>
        <v>0.04973808841</v>
      </c>
      <c r="BF537" s="126">
        <f t="shared" si="2147"/>
        <v>0.0429850596</v>
      </c>
      <c r="BG537" s="126">
        <f t="shared" si="2147"/>
        <v>0.03714890153</v>
      </c>
      <c r="BH537" s="126">
        <f t="shared" si="2147"/>
        <v>0.02436151269</v>
      </c>
      <c r="BI537" s="126">
        <f t="shared" si="2147"/>
        <v>0.02105390674</v>
      </c>
      <c r="BJ537" s="126">
        <f t="shared" si="2147"/>
        <v>0.01819538034</v>
      </c>
      <c r="BK537" s="126">
        <f t="shared" si="2147"/>
        <v>0.01572496116</v>
      </c>
      <c r="BL537" s="126">
        <f t="shared" si="2147"/>
        <v>0.1791790418</v>
      </c>
      <c r="BM537" s="126">
        <f t="shared" si="2147"/>
        <v>0.08776116335</v>
      </c>
      <c r="BN537" s="126">
        <f t="shared" si="2147"/>
        <v>0.07584567396</v>
      </c>
      <c r="BO537" s="126">
        <f t="shared" si="2147"/>
        <v>0.0429850596</v>
      </c>
      <c r="BP537" s="126">
        <f t="shared" si="2147"/>
        <v>0.03714890153</v>
      </c>
      <c r="BQ537" s="126">
        <f t="shared" si="2147"/>
        <v>0.03210512903</v>
      </c>
      <c r="BR537" s="126">
        <f t="shared" si="2147"/>
        <v>0.02105390674</v>
      </c>
      <c r="BS537" s="126">
        <f t="shared" si="2147"/>
        <v>0.01819538034</v>
      </c>
      <c r="BT537" s="126">
        <f t="shared" si="2147"/>
        <v>0.01572496116</v>
      </c>
      <c r="BU537" s="126">
        <f t="shared" si="2147"/>
        <v>0.01358995519</v>
      </c>
      <c r="BV537" s="126">
        <f t="shared" si="2147"/>
        <v>0.1175020612</v>
      </c>
      <c r="BW537" s="126">
        <f t="shared" si="2147"/>
        <v>0.05755202998</v>
      </c>
      <c r="BX537" s="126">
        <f t="shared" si="2147"/>
        <v>0.04973808841</v>
      </c>
      <c r="BY537" s="126">
        <f t="shared" si="2147"/>
        <v>0.02818874938</v>
      </c>
      <c r="BZ537" s="126">
        <f t="shared" si="2147"/>
        <v>0.02436151269</v>
      </c>
      <c r="CA537" s="126">
        <f t="shared" si="2147"/>
        <v>0.02105390674</v>
      </c>
      <c r="CB537" s="126">
        <f t="shared" si="2147"/>
        <v>0.01380673439</v>
      </c>
      <c r="CC537" s="126">
        <f t="shared" si="2147"/>
        <v>0.01193216948</v>
      </c>
      <c r="CD537" s="126">
        <f t="shared" si="2147"/>
        <v>0.01031211759</v>
      </c>
      <c r="CE537" s="126">
        <f t="shared" si="2147"/>
        <v>0.008912023025</v>
      </c>
      <c r="CF537" s="126">
        <f t="shared" si="2147"/>
        <v>0.1015485972</v>
      </c>
      <c r="CG537" s="126">
        <f t="shared" si="2147"/>
        <v>0.04973808841</v>
      </c>
      <c r="CH537" s="126">
        <f t="shared" si="2147"/>
        <v>0.0429850596</v>
      </c>
      <c r="CI537" s="126">
        <f t="shared" si="2147"/>
        <v>0.02436151269</v>
      </c>
      <c r="CJ537" s="126">
        <f t="shared" si="2147"/>
        <v>0.02105390674</v>
      </c>
      <c r="CK537" s="126">
        <f t="shared" si="2147"/>
        <v>0.01819538034</v>
      </c>
      <c r="CL537" s="126">
        <f t="shared" si="2147"/>
        <v>0.01193216948</v>
      </c>
      <c r="CM537" s="126">
        <f t="shared" si="2147"/>
        <v>0.01031211759</v>
      </c>
      <c r="CN537" s="126">
        <f t="shared" si="2147"/>
        <v>0.008912023025</v>
      </c>
      <c r="CO537" s="126">
        <f t="shared" si="2147"/>
        <v>0.007702021792</v>
      </c>
      <c r="CP537" s="126">
        <f t="shared" si="2147"/>
        <v>0.08776116335</v>
      </c>
      <c r="CQ537" s="126">
        <f t="shared" si="2147"/>
        <v>0.0429850596</v>
      </c>
      <c r="CR537" s="126">
        <f t="shared" si="2147"/>
        <v>0.03714890153</v>
      </c>
      <c r="CS537" s="126">
        <f t="shared" si="2147"/>
        <v>0.02105390674</v>
      </c>
      <c r="CT537" s="126">
        <f t="shared" si="2147"/>
        <v>0.01819538034</v>
      </c>
      <c r="CU537" s="126">
        <f t="shared" si="2147"/>
        <v>0.01572496116</v>
      </c>
      <c r="CV537" s="126">
        <f t="shared" si="2147"/>
        <v>0.01031211759</v>
      </c>
      <c r="CW537" s="126">
        <f t="shared" si="2147"/>
        <v>0.008912023025</v>
      </c>
      <c r="CX537" s="126">
        <f t="shared" si="2147"/>
        <v>0.007702021792</v>
      </c>
      <c r="CY537" s="126">
        <f t="shared" si="2147"/>
        <v>0.006656304582</v>
      </c>
      <c r="CZ537" s="126">
        <f t="shared" si="2147"/>
        <v>0.07584567396</v>
      </c>
      <c r="DA537" s="126">
        <f t="shared" si="2147"/>
        <v>0.03714890153</v>
      </c>
      <c r="DB537" s="126">
        <f t="shared" si="2147"/>
        <v>0.03210512903</v>
      </c>
      <c r="DC537" s="126">
        <f t="shared" si="2147"/>
        <v>0.01819538034</v>
      </c>
      <c r="DD537" s="126">
        <f t="shared" si="2147"/>
        <v>0.01572496116</v>
      </c>
      <c r="DE537" s="126">
        <f t="shared" si="2147"/>
        <v>0.01358995519</v>
      </c>
      <c r="DF537" s="126">
        <f t="shared" si="2147"/>
        <v>0.008912023025</v>
      </c>
      <c r="DG537" s="126">
        <f t="shared" si="2147"/>
        <v>0.007702021792</v>
      </c>
      <c r="DH537" s="126">
        <f t="shared" si="2147"/>
        <v>0.006656304582</v>
      </c>
      <c r="DI537" s="126">
        <f t="shared" si="2147"/>
        <v>0.005752566258</v>
      </c>
      <c r="DJ537" s="126">
        <f t="shared" ref="DJ537:DS537" si="2148">$A537*OFFSET($D537,0,DJ$3)</f>
        <v>0.447080292</v>
      </c>
      <c r="DK537" s="126">
        <f t="shared" si="2148"/>
        <v>0.2189781022</v>
      </c>
      <c r="DL537" s="126">
        <f t="shared" si="2148"/>
        <v>0.1892470554</v>
      </c>
      <c r="DM537" s="126">
        <f t="shared" si="2148"/>
        <v>0.1072545807</v>
      </c>
      <c r="DN537" s="126">
        <f t="shared" si="2148"/>
        <v>0.0926924353</v>
      </c>
      <c r="DO537" s="126">
        <f t="shared" si="2148"/>
        <v>0.08010741834</v>
      </c>
      <c r="DP537" s="126">
        <f t="shared" si="2148"/>
        <v>0.05253285584</v>
      </c>
      <c r="DQ537" s="126">
        <f t="shared" si="2148"/>
        <v>0.04540037647</v>
      </c>
      <c r="DR537" s="126">
        <f t="shared" si="2148"/>
        <v>0.03923628653</v>
      </c>
      <c r="DS537" s="126">
        <f t="shared" si="2148"/>
        <v>0.03390910606</v>
      </c>
      <c r="DT537" s="126"/>
      <c r="DU537" s="126"/>
      <c r="DV537" s="126"/>
      <c r="DW537" s="126"/>
      <c r="DX537" s="126"/>
      <c r="DY537" s="126"/>
      <c r="DZ537" s="126"/>
      <c r="EA537" s="126"/>
      <c r="EB537" s="126"/>
      <c r="EC537" s="126"/>
      <c r="ED537" s="126"/>
      <c r="EE537" s="126"/>
      <c r="EF537" s="125">
        <f t="shared" ref="EF537:EO537" si="2149">D537*EF$3</f>
        <v>-0.002271078519</v>
      </c>
      <c r="EG537" s="125">
        <f t="shared" si="2149"/>
        <v>0.216964786</v>
      </c>
      <c r="EH537" s="125">
        <f t="shared" si="2149"/>
        <v>0.2433079774</v>
      </c>
      <c r="EI537" s="125">
        <f t="shared" si="2149"/>
        <v>-0.08559816397</v>
      </c>
      <c r="EJ537" s="125">
        <f t="shared" si="2149"/>
        <v>0.1108654965</v>
      </c>
      <c r="EK537" s="125">
        <f t="shared" si="2149"/>
        <v>-0.04018816349</v>
      </c>
      <c r="EL537" s="125">
        <f t="shared" si="2149"/>
        <v>0.04009128627</v>
      </c>
      <c r="EM537" s="125">
        <f t="shared" si="2149"/>
        <v>-0.03087657468</v>
      </c>
      <c r="EN537" s="125">
        <f t="shared" si="2149"/>
        <v>-0.029799279</v>
      </c>
      <c r="EO537" s="125">
        <f t="shared" si="2149"/>
        <v>0.02627129773</v>
      </c>
      <c r="EP537" s="127">
        <f t="shared" si="17"/>
        <v>0.4487675842</v>
      </c>
      <c r="EQ537" s="127">
        <v>-0.01993983432938118</v>
      </c>
      <c r="ER537" s="127">
        <f t="shared" si="18"/>
        <v>0.447080292</v>
      </c>
      <c r="ES537" s="127">
        <f t="shared" si="19"/>
        <v>0.000002846955118</v>
      </c>
      <c r="ET537" s="127">
        <f t="shared" si="20"/>
        <v>0.0001887374953</v>
      </c>
    </row>
    <row r="538">
      <c r="A538" s="123">
        <f>'Yield Tabulations'!Z539</f>
        <v>0.4342478713</v>
      </c>
      <c r="B538" s="124">
        <f>'Yield Tabulations'!V539</f>
        <v>0.3748055988</v>
      </c>
      <c r="C538" s="124">
        <f>'Yield Tabulations'!W539</f>
        <v>0.5265700483</v>
      </c>
      <c r="D538" s="125">
        <f t="shared" si="11"/>
        <v>1</v>
      </c>
      <c r="E538" s="125">
        <f t="shared" ref="E538:M538" si="2150">POWER($B538,E$1)*POWER($C538,E$2)</f>
        <v>0.5265700483</v>
      </c>
      <c r="F538" s="125">
        <f t="shared" si="2150"/>
        <v>0.3748055988</v>
      </c>
      <c r="G538" s="125">
        <f t="shared" si="2150"/>
        <v>0.2772760158</v>
      </c>
      <c r="H538" s="125">
        <f t="shared" si="2150"/>
        <v>0.1973614022</v>
      </c>
      <c r="I538" s="125">
        <f t="shared" si="2150"/>
        <v>0.1404792369</v>
      </c>
      <c r="J538" s="125">
        <f t="shared" si="2150"/>
        <v>0.146005245</v>
      </c>
      <c r="K538" s="125">
        <f t="shared" si="2150"/>
        <v>0.1039246031</v>
      </c>
      <c r="L538" s="125">
        <f t="shared" si="2150"/>
        <v>0.07397215854</v>
      </c>
      <c r="M538" s="125">
        <f t="shared" si="2150"/>
        <v>0.05265240448</v>
      </c>
      <c r="N538" s="126">
        <f t="shared" ref="N538:DI538" si="2151">OFFSET($D538,0,N$2)*OFFSET($D538,0,N$3)</f>
        <v>1</v>
      </c>
      <c r="O538" s="126">
        <f t="shared" si="2151"/>
        <v>0.5265700483</v>
      </c>
      <c r="P538" s="126">
        <f t="shared" si="2151"/>
        <v>0.3748055988</v>
      </c>
      <c r="Q538" s="126">
        <f t="shared" si="2151"/>
        <v>0.2772760158</v>
      </c>
      <c r="R538" s="126">
        <f t="shared" si="2151"/>
        <v>0.1973614022</v>
      </c>
      <c r="S538" s="126">
        <f t="shared" si="2151"/>
        <v>0.1404792369</v>
      </c>
      <c r="T538" s="126">
        <f t="shared" si="2151"/>
        <v>0.146005245</v>
      </c>
      <c r="U538" s="126">
        <f t="shared" si="2151"/>
        <v>0.1039246031</v>
      </c>
      <c r="V538" s="126">
        <f t="shared" si="2151"/>
        <v>0.07397215854</v>
      </c>
      <c r="W538" s="126">
        <f t="shared" si="2151"/>
        <v>0.05265240448</v>
      </c>
      <c r="X538" s="126">
        <f t="shared" si="2151"/>
        <v>0.5265700483</v>
      </c>
      <c r="Y538" s="126">
        <f t="shared" si="2151"/>
        <v>0.2772760158</v>
      </c>
      <c r="Z538" s="126">
        <f t="shared" si="2151"/>
        <v>0.1973614022</v>
      </c>
      <c r="AA538" s="126">
        <f t="shared" si="2151"/>
        <v>0.146005245</v>
      </c>
      <c r="AB538" s="126">
        <f t="shared" si="2151"/>
        <v>0.1039246031</v>
      </c>
      <c r="AC538" s="126">
        <f t="shared" si="2151"/>
        <v>0.07397215854</v>
      </c>
      <c r="AD538" s="126">
        <f t="shared" si="2151"/>
        <v>0.07688198892</v>
      </c>
      <c r="AE538" s="126">
        <f t="shared" si="2151"/>
        <v>0.05472358328</v>
      </c>
      <c r="AF538" s="126">
        <f t="shared" si="2151"/>
        <v>0.0389515231</v>
      </c>
      <c r="AG538" s="126">
        <f t="shared" si="2151"/>
        <v>0.02772517917</v>
      </c>
      <c r="AH538" s="126">
        <f t="shared" si="2151"/>
        <v>0.3748055988</v>
      </c>
      <c r="AI538" s="126">
        <f t="shared" si="2151"/>
        <v>0.1973614022</v>
      </c>
      <c r="AJ538" s="126">
        <f t="shared" si="2151"/>
        <v>0.1404792369</v>
      </c>
      <c r="AK538" s="126">
        <f t="shared" si="2151"/>
        <v>0.1039246031</v>
      </c>
      <c r="AL538" s="126">
        <f t="shared" si="2151"/>
        <v>0.07397215854</v>
      </c>
      <c r="AM538" s="126">
        <f t="shared" si="2151"/>
        <v>0.05265240448</v>
      </c>
      <c r="AN538" s="126">
        <f t="shared" si="2151"/>
        <v>0.05472358328</v>
      </c>
      <c r="AO538" s="126">
        <f t="shared" si="2151"/>
        <v>0.0389515231</v>
      </c>
      <c r="AP538" s="126">
        <f t="shared" si="2151"/>
        <v>0.02772517917</v>
      </c>
      <c r="AQ538" s="126">
        <f t="shared" si="2151"/>
        <v>0.01973441599</v>
      </c>
      <c r="AR538" s="126">
        <f t="shared" si="2151"/>
        <v>0.2772760158</v>
      </c>
      <c r="AS538" s="126">
        <f t="shared" si="2151"/>
        <v>0.146005245</v>
      </c>
      <c r="AT538" s="126">
        <f t="shared" si="2151"/>
        <v>0.1039246031</v>
      </c>
      <c r="AU538" s="126">
        <f t="shared" si="2151"/>
        <v>0.07688198892</v>
      </c>
      <c r="AV538" s="126">
        <f t="shared" si="2151"/>
        <v>0.05472358328</v>
      </c>
      <c r="AW538" s="126">
        <f t="shared" si="2151"/>
        <v>0.0389515231</v>
      </c>
      <c r="AX538" s="126">
        <f t="shared" si="2151"/>
        <v>0.04048375262</v>
      </c>
      <c r="AY538" s="126">
        <f t="shared" si="2151"/>
        <v>0.02881579989</v>
      </c>
      <c r="AZ538" s="126">
        <f t="shared" si="2151"/>
        <v>0.0205107054</v>
      </c>
      <c r="BA538" s="126">
        <f t="shared" si="2151"/>
        <v>0.01459924894</v>
      </c>
      <c r="BB538" s="126">
        <f t="shared" si="2151"/>
        <v>0.1973614022</v>
      </c>
      <c r="BC538" s="126">
        <f t="shared" si="2151"/>
        <v>0.1039246031</v>
      </c>
      <c r="BD538" s="126">
        <f t="shared" si="2151"/>
        <v>0.07397215854</v>
      </c>
      <c r="BE538" s="126">
        <f t="shared" si="2151"/>
        <v>0.05472358328</v>
      </c>
      <c r="BF538" s="126">
        <f t="shared" si="2151"/>
        <v>0.0389515231</v>
      </c>
      <c r="BG538" s="126">
        <f t="shared" si="2151"/>
        <v>0.02772517917</v>
      </c>
      <c r="BH538" s="126">
        <f t="shared" si="2151"/>
        <v>0.02881579989</v>
      </c>
      <c r="BI538" s="126">
        <f t="shared" si="2151"/>
        <v>0.0205107054</v>
      </c>
      <c r="BJ538" s="126">
        <f t="shared" si="2151"/>
        <v>0.01459924894</v>
      </c>
      <c r="BK538" s="126">
        <f t="shared" si="2151"/>
        <v>0.01039155238</v>
      </c>
      <c r="BL538" s="126">
        <f t="shared" si="2151"/>
        <v>0.1404792369</v>
      </c>
      <c r="BM538" s="126">
        <f t="shared" si="2151"/>
        <v>0.07397215854</v>
      </c>
      <c r="BN538" s="126">
        <f t="shared" si="2151"/>
        <v>0.05265240448</v>
      </c>
      <c r="BO538" s="126">
        <f t="shared" si="2151"/>
        <v>0.0389515231</v>
      </c>
      <c r="BP538" s="126">
        <f t="shared" si="2151"/>
        <v>0.02772517917</v>
      </c>
      <c r="BQ538" s="126">
        <f t="shared" si="2151"/>
        <v>0.01973441599</v>
      </c>
      <c r="BR538" s="126">
        <f t="shared" si="2151"/>
        <v>0.0205107054</v>
      </c>
      <c r="BS538" s="126">
        <f t="shared" si="2151"/>
        <v>0.01459924894</v>
      </c>
      <c r="BT538" s="126">
        <f t="shared" si="2151"/>
        <v>0.01039155238</v>
      </c>
      <c r="BU538" s="126">
        <f t="shared" si="2151"/>
        <v>0.007396569601</v>
      </c>
      <c r="BV538" s="126">
        <f t="shared" si="2151"/>
        <v>0.146005245</v>
      </c>
      <c r="BW538" s="126">
        <f t="shared" si="2151"/>
        <v>0.07688198892</v>
      </c>
      <c r="BX538" s="126">
        <f t="shared" si="2151"/>
        <v>0.05472358328</v>
      </c>
      <c r="BY538" s="126">
        <f t="shared" si="2151"/>
        <v>0.04048375262</v>
      </c>
      <c r="BZ538" s="126">
        <f t="shared" si="2151"/>
        <v>0.02881579989</v>
      </c>
      <c r="CA538" s="126">
        <f t="shared" si="2151"/>
        <v>0.0205107054</v>
      </c>
      <c r="CB538" s="126">
        <f t="shared" si="2151"/>
        <v>0.02131753157</v>
      </c>
      <c r="CC538" s="126">
        <f t="shared" si="2151"/>
        <v>0.01517353714</v>
      </c>
      <c r="CD538" s="126">
        <f t="shared" si="2151"/>
        <v>0.01080032313</v>
      </c>
      <c r="CE538" s="126">
        <f t="shared" si="2151"/>
        <v>0.007687527218</v>
      </c>
      <c r="CF538" s="126">
        <f t="shared" si="2151"/>
        <v>0.1039246031</v>
      </c>
      <c r="CG538" s="126">
        <f t="shared" si="2151"/>
        <v>0.05472358328</v>
      </c>
      <c r="CH538" s="126">
        <f t="shared" si="2151"/>
        <v>0.0389515231</v>
      </c>
      <c r="CI538" s="126">
        <f t="shared" si="2151"/>
        <v>0.02881579989</v>
      </c>
      <c r="CJ538" s="126">
        <f t="shared" si="2151"/>
        <v>0.0205107054</v>
      </c>
      <c r="CK538" s="126">
        <f t="shared" si="2151"/>
        <v>0.01459924894</v>
      </c>
      <c r="CL538" s="126">
        <f t="shared" si="2151"/>
        <v>0.01517353714</v>
      </c>
      <c r="CM538" s="126">
        <f t="shared" si="2151"/>
        <v>0.01080032313</v>
      </c>
      <c r="CN538" s="126">
        <f t="shared" si="2151"/>
        <v>0.007687527218</v>
      </c>
      <c r="CO538" s="126">
        <f t="shared" si="2151"/>
        <v>0.005471880239</v>
      </c>
      <c r="CP538" s="126">
        <f t="shared" si="2151"/>
        <v>0.07397215854</v>
      </c>
      <c r="CQ538" s="126">
        <f t="shared" si="2151"/>
        <v>0.0389515231</v>
      </c>
      <c r="CR538" s="126">
        <f t="shared" si="2151"/>
        <v>0.02772517917</v>
      </c>
      <c r="CS538" s="126">
        <f t="shared" si="2151"/>
        <v>0.0205107054</v>
      </c>
      <c r="CT538" s="126">
        <f t="shared" si="2151"/>
        <v>0.01459924894</v>
      </c>
      <c r="CU538" s="126">
        <f t="shared" si="2151"/>
        <v>0.01039155238</v>
      </c>
      <c r="CV538" s="126">
        <f t="shared" si="2151"/>
        <v>0.01080032313</v>
      </c>
      <c r="CW538" s="126">
        <f t="shared" si="2151"/>
        <v>0.007687527218</v>
      </c>
      <c r="CX538" s="126">
        <f t="shared" si="2151"/>
        <v>0.005471880239</v>
      </c>
      <c r="CY538" s="126">
        <f t="shared" si="2151"/>
        <v>0.003894812012</v>
      </c>
      <c r="CZ538" s="126">
        <f t="shared" si="2151"/>
        <v>0.05265240448</v>
      </c>
      <c r="DA538" s="126">
        <f t="shared" si="2151"/>
        <v>0.02772517917</v>
      </c>
      <c r="DB538" s="126">
        <f t="shared" si="2151"/>
        <v>0.01973441599</v>
      </c>
      <c r="DC538" s="126">
        <f t="shared" si="2151"/>
        <v>0.01459924894</v>
      </c>
      <c r="DD538" s="126">
        <f t="shared" si="2151"/>
        <v>0.01039155238</v>
      </c>
      <c r="DE538" s="126">
        <f t="shared" si="2151"/>
        <v>0.007396569601</v>
      </c>
      <c r="DF538" s="126">
        <f t="shared" si="2151"/>
        <v>0.007687527218</v>
      </c>
      <c r="DG538" s="126">
        <f t="shared" si="2151"/>
        <v>0.005471880239</v>
      </c>
      <c r="DH538" s="126">
        <f t="shared" si="2151"/>
        <v>0.003894812012</v>
      </c>
      <c r="DI538" s="126">
        <f t="shared" si="2151"/>
        <v>0.002772275698</v>
      </c>
      <c r="DJ538" s="126">
        <f t="shared" ref="DJ538:DS538" si="2152">$A538*OFFSET($D538,0,DJ$3)</f>
        <v>0.4342478713</v>
      </c>
      <c r="DK538" s="126">
        <f t="shared" si="2152"/>
        <v>0.2286619226</v>
      </c>
      <c r="DL538" s="126">
        <f t="shared" si="2152"/>
        <v>0.1627585334</v>
      </c>
      <c r="DM538" s="126">
        <f t="shared" si="2152"/>
        <v>0.1204065196</v>
      </c>
      <c r="DN538" s="126">
        <f t="shared" si="2152"/>
        <v>0.08570376881</v>
      </c>
      <c r="DO538" s="126">
        <f t="shared" si="2152"/>
        <v>0.06100280957</v>
      </c>
      <c r="DP538" s="126">
        <f t="shared" si="2152"/>
        <v>0.06340246685</v>
      </c>
      <c r="DQ538" s="126">
        <f t="shared" si="2152"/>
        <v>0.04512903768</v>
      </c>
      <c r="DR538" s="126">
        <f t="shared" si="2152"/>
        <v>0.03212225238</v>
      </c>
      <c r="DS538" s="126">
        <f t="shared" si="2152"/>
        <v>0.02286419457</v>
      </c>
      <c r="DT538" s="126"/>
      <c r="DU538" s="126"/>
      <c r="DV538" s="126"/>
      <c r="DW538" s="126"/>
      <c r="DX538" s="126"/>
      <c r="DY538" s="126"/>
      <c r="DZ538" s="126"/>
      <c r="EA538" s="126"/>
      <c r="EB538" s="126"/>
      <c r="EC538" s="126"/>
      <c r="ED538" s="126"/>
      <c r="EE538" s="126"/>
      <c r="EF538" s="125">
        <f t="shared" ref="EF538:EO538" si="2153">D538*EF$3</f>
        <v>-0.002271078519</v>
      </c>
      <c r="EG538" s="125">
        <f t="shared" si="2153"/>
        <v>0.2332546139</v>
      </c>
      <c r="EH538" s="125">
        <f t="shared" si="2153"/>
        <v>0.215436266</v>
      </c>
      <c r="EI538" s="125">
        <f t="shared" si="2153"/>
        <v>-0.09893419651</v>
      </c>
      <c r="EJ538" s="125">
        <f t="shared" si="2153"/>
        <v>0.1055358134</v>
      </c>
      <c r="EK538" s="125">
        <f t="shared" si="2153"/>
        <v>-0.03150816346</v>
      </c>
      <c r="EL538" s="125">
        <f t="shared" si="2153"/>
        <v>0.04981647143</v>
      </c>
      <c r="EM538" s="125">
        <f t="shared" si="2153"/>
        <v>-0.03159901622</v>
      </c>
      <c r="EN538" s="125">
        <f t="shared" si="2153"/>
        <v>-0.02511722619</v>
      </c>
      <c r="EO538" s="125">
        <f t="shared" si="2153"/>
        <v>0.01823765183</v>
      </c>
      <c r="EP538" s="127">
        <f t="shared" si="17"/>
        <v>0.4328511357</v>
      </c>
      <c r="EQ538" s="127">
        <v>-0.01993983432938118</v>
      </c>
      <c r="ER538" s="127">
        <f t="shared" si="18"/>
        <v>0.4342478713</v>
      </c>
      <c r="ES538" s="127">
        <f t="shared" si="19"/>
        <v>0.000001950870422</v>
      </c>
      <c r="ET538" s="127">
        <f t="shared" si="20"/>
        <v>0.0000008203937991</v>
      </c>
    </row>
    <row r="539">
      <c r="A539" s="123">
        <f>'Yield Tabulations'!Z540</f>
        <v>0.3442892358</v>
      </c>
      <c r="B539" s="124">
        <f>'Yield Tabulations'!V540</f>
        <v>0.350129199</v>
      </c>
      <c r="C539" s="124">
        <f>'Yield Tabulations'!W540</f>
        <v>0.3340857788</v>
      </c>
      <c r="D539" s="125">
        <f t="shared" si="11"/>
        <v>1</v>
      </c>
      <c r="E539" s="125">
        <f t="shared" ref="E539:M539" si="2154">POWER($B539,E$1)*POWER($C539,E$2)</f>
        <v>0.3340857788</v>
      </c>
      <c r="F539" s="125">
        <f t="shared" si="2154"/>
        <v>0.350129199</v>
      </c>
      <c r="G539" s="125">
        <f t="shared" si="2154"/>
        <v>0.1116133076</v>
      </c>
      <c r="H539" s="125">
        <f t="shared" si="2154"/>
        <v>0.1169731861</v>
      </c>
      <c r="I539" s="125">
        <f t="shared" si="2154"/>
        <v>0.122590456</v>
      </c>
      <c r="J539" s="125">
        <f t="shared" si="2154"/>
        <v>0.03728841879</v>
      </c>
      <c r="K539" s="125">
        <f t="shared" si="2154"/>
        <v>0.03907907798</v>
      </c>
      <c r="L539" s="125">
        <f t="shared" si="2154"/>
        <v>0.04095572795</v>
      </c>
      <c r="M539" s="125">
        <f t="shared" si="2154"/>
        <v>0.04292249815</v>
      </c>
      <c r="N539" s="126">
        <f t="shared" ref="N539:DI539" si="2155">OFFSET($D539,0,N$2)*OFFSET($D539,0,N$3)</f>
        <v>1</v>
      </c>
      <c r="O539" s="126">
        <f t="shared" si="2155"/>
        <v>0.3340857788</v>
      </c>
      <c r="P539" s="126">
        <f t="shared" si="2155"/>
        <v>0.350129199</v>
      </c>
      <c r="Q539" s="126">
        <f t="shared" si="2155"/>
        <v>0.1116133076</v>
      </c>
      <c r="R539" s="126">
        <f t="shared" si="2155"/>
        <v>0.1169731861</v>
      </c>
      <c r="S539" s="126">
        <f t="shared" si="2155"/>
        <v>0.122590456</v>
      </c>
      <c r="T539" s="126">
        <f t="shared" si="2155"/>
        <v>0.03728841879</v>
      </c>
      <c r="U539" s="126">
        <f t="shared" si="2155"/>
        <v>0.03907907798</v>
      </c>
      <c r="V539" s="126">
        <f t="shared" si="2155"/>
        <v>0.04095572795</v>
      </c>
      <c r="W539" s="126">
        <f t="shared" si="2155"/>
        <v>0.04292249815</v>
      </c>
      <c r="X539" s="126">
        <f t="shared" si="2155"/>
        <v>0.3340857788</v>
      </c>
      <c r="Y539" s="126">
        <f t="shared" si="2155"/>
        <v>0.1116133076</v>
      </c>
      <c r="Z539" s="126">
        <f t="shared" si="2155"/>
        <v>0.1169731861</v>
      </c>
      <c r="AA539" s="126">
        <f t="shared" si="2155"/>
        <v>0.03728841879</v>
      </c>
      <c r="AB539" s="126">
        <f t="shared" si="2155"/>
        <v>0.03907907798</v>
      </c>
      <c r="AC539" s="126">
        <f t="shared" si="2155"/>
        <v>0.04095572795</v>
      </c>
      <c r="AD539" s="126">
        <f t="shared" si="2155"/>
        <v>0.01245753043</v>
      </c>
      <c r="AE539" s="126">
        <f t="shared" si="2155"/>
        <v>0.0130557642</v>
      </c>
      <c r="AF539" s="126">
        <f t="shared" si="2155"/>
        <v>0.01368272627</v>
      </c>
      <c r="AG539" s="126">
        <f t="shared" si="2155"/>
        <v>0.01433979622</v>
      </c>
      <c r="AH539" s="126">
        <f t="shared" si="2155"/>
        <v>0.350129199</v>
      </c>
      <c r="AI539" s="126">
        <f t="shared" si="2155"/>
        <v>0.1169731861</v>
      </c>
      <c r="AJ539" s="126">
        <f t="shared" si="2155"/>
        <v>0.122590456</v>
      </c>
      <c r="AK539" s="126">
        <f t="shared" si="2155"/>
        <v>0.03907907798</v>
      </c>
      <c r="AL539" s="126">
        <f t="shared" si="2155"/>
        <v>0.04095572795</v>
      </c>
      <c r="AM539" s="126">
        <f t="shared" si="2155"/>
        <v>0.04292249815</v>
      </c>
      <c r="AN539" s="126">
        <f t="shared" si="2155"/>
        <v>0.0130557642</v>
      </c>
      <c r="AO539" s="126">
        <f t="shared" si="2155"/>
        <v>0.01368272627</v>
      </c>
      <c r="AP539" s="126">
        <f t="shared" si="2155"/>
        <v>0.01433979622</v>
      </c>
      <c r="AQ539" s="126">
        <f t="shared" si="2155"/>
        <v>0.01502841989</v>
      </c>
      <c r="AR539" s="126">
        <f t="shared" si="2155"/>
        <v>0.1116133076</v>
      </c>
      <c r="AS539" s="126">
        <f t="shared" si="2155"/>
        <v>0.03728841879</v>
      </c>
      <c r="AT539" s="126">
        <f t="shared" si="2155"/>
        <v>0.03907907798</v>
      </c>
      <c r="AU539" s="126">
        <f t="shared" si="2155"/>
        <v>0.01245753043</v>
      </c>
      <c r="AV539" s="126">
        <f t="shared" si="2155"/>
        <v>0.0130557642</v>
      </c>
      <c r="AW539" s="126">
        <f t="shared" si="2155"/>
        <v>0.01368272627</v>
      </c>
      <c r="AX539" s="126">
        <f t="shared" si="2155"/>
        <v>0.004161883755</v>
      </c>
      <c r="AY539" s="126">
        <f t="shared" si="2155"/>
        <v>0.00436174515</v>
      </c>
      <c r="AZ539" s="126">
        <f t="shared" si="2155"/>
        <v>0.004571204261</v>
      </c>
      <c r="BA539" s="126">
        <f t="shared" si="2155"/>
        <v>0.004790721988</v>
      </c>
      <c r="BB539" s="126">
        <f t="shared" si="2155"/>
        <v>0.1169731861</v>
      </c>
      <c r="BC539" s="126">
        <f t="shared" si="2155"/>
        <v>0.03907907798</v>
      </c>
      <c r="BD539" s="126">
        <f t="shared" si="2155"/>
        <v>0.04095572795</v>
      </c>
      <c r="BE539" s="126">
        <f t="shared" si="2155"/>
        <v>0.0130557642</v>
      </c>
      <c r="BF539" s="126">
        <f t="shared" si="2155"/>
        <v>0.01368272627</v>
      </c>
      <c r="BG539" s="126">
        <f t="shared" si="2155"/>
        <v>0.01433979622</v>
      </c>
      <c r="BH539" s="126">
        <f t="shared" si="2155"/>
        <v>0.00436174515</v>
      </c>
      <c r="BI539" s="126">
        <f t="shared" si="2155"/>
        <v>0.004571204261</v>
      </c>
      <c r="BJ539" s="126">
        <f t="shared" si="2155"/>
        <v>0.004790721988</v>
      </c>
      <c r="BK539" s="126">
        <f t="shared" si="2155"/>
        <v>0.005020781364</v>
      </c>
      <c r="BL539" s="126">
        <f t="shared" si="2155"/>
        <v>0.122590456</v>
      </c>
      <c r="BM539" s="126">
        <f t="shared" si="2155"/>
        <v>0.04095572795</v>
      </c>
      <c r="BN539" s="126">
        <f t="shared" si="2155"/>
        <v>0.04292249815</v>
      </c>
      <c r="BO539" s="126">
        <f t="shared" si="2155"/>
        <v>0.01368272627</v>
      </c>
      <c r="BP539" s="126">
        <f t="shared" si="2155"/>
        <v>0.01433979622</v>
      </c>
      <c r="BQ539" s="126">
        <f t="shared" si="2155"/>
        <v>0.01502841989</v>
      </c>
      <c r="BR539" s="126">
        <f t="shared" si="2155"/>
        <v>0.004571204261</v>
      </c>
      <c r="BS539" s="126">
        <f t="shared" si="2155"/>
        <v>0.004790721988</v>
      </c>
      <c r="BT539" s="126">
        <f t="shared" si="2155"/>
        <v>0.005020781364</v>
      </c>
      <c r="BU539" s="126">
        <f t="shared" si="2155"/>
        <v>0.005261888619</v>
      </c>
      <c r="BV539" s="126">
        <f t="shared" si="2155"/>
        <v>0.03728841879</v>
      </c>
      <c r="BW539" s="126">
        <f t="shared" si="2155"/>
        <v>0.01245753043</v>
      </c>
      <c r="BX539" s="126">
        <f t="shared" si="2155"/>
        <v>0.0130557642</v>
      </c>
      <c r="BY539" s="126">
        <f t="shared" si="2155"/>
        <v>0.004161883755</v>
      </c>
      <c r="BZ539" s="126">
        <f t="shared" si="2155"/>
        <v>0.00436174515</v>
      </c>
      <c r="CA539" s="126">
        <f t="shared" si="2155"/>
        <v>0.004571204261</v>
      </c>
      <c r="CB539" s="126">
        <f t="shared" si="2155"/>
        <v>0.001390426176</v>
      </c>
      <c r="CC539" s="126">
        <f t="shared" si="2155"/>
        <v>0.001457197025</v>
      </c>
      <c r="CD539" s="126">
        <f t="shared" si="2155"/>
        <v>0.001527174336</v>
      </c>
      <c r="CE539" s="126">
        <f t="shared" si="2155"/>
        <v>0.001600512086</v>
      </c>
      <c r="CF539" s="126">
        <f t="shared" si="2155"/>
        <v>0.03907907798</v>
      </c>
      <c r="CG539" s="126">
        <f t="shared" si="2155"/>
        <v>0.0130557642</v>
      </c>
      <c r="CH539" s="126">
        <f t="shared" si="2155"/>
        <v>0.01368272627</v>
      </c>
      <c r="CI539" s="126">
        <f t="shared" si="2155"/>
        <v>0.00436174515</v>
      </c>
      <c r="CJ539" s="126">
        <f t="shared" si="2155"/>
        <v>0.004571204261</v>
      </c>
      <c r="CK539" s="126">
        <f t="shared" si="2155"/>
        <v>0.004790721988</v>
      </c>
      <c r="CL539" s="126">
        <f t="shared" si="2155"/>
        <v>0.001457197025</v>
      </c>
      <c r="CM539" s="126">
        <f t="shared" si="2155"/>
        <v>0.001527174336</v>
      </c>
      <c r="CN539" s="126">
        <f t="shared" si="2155"/>
        <v>0.001600512086</v>
      </c>
      <c r="CO539" s="126">
        <f t="shared" si="2155"/>
        <v>0.001677371652</v>
      </c>
      <c r="CP539" s="126">
        <f t="shared" si="2155"/>
        <v>0.04095572795</v>
      </c>
      <c r="CQ539" s="126">
        <f t="shared" si="2155"/>
        <v>0.01368272627</v>
      </c>
      <c r="CR539" s="126">
        <f t="shared" si="2155"/>
        <v>0.01433979622</v>
      </c>
      <c r="CS539" s="126">
        <f t="shared" si="2155"/>
        <v>0.004571204261</v>
      </c>
      <c r="CT539" s="126">
        <f t="shared" si="2155"/>
        <v>0.004790721988</v>
      </c>
      <c r="CU539" s="126">
        <f t="shared" si="2155"/>
        <v>0.005020781364</v>
      </c>
      <c r="CV539" s="126">
        <f t="shared" si="2155"/>
        <v>0.001527174336</v>
      </c>
      <c r="CW539" s="126">
        <f t="shared" si="2155"/>
        <v>0.001600512086</v>
      </c>
      <c r="CX539" s="126">
        <f t="shared" si="2155"/>
        <v>0.001677371652</v>
      </c>
      <c r="CY539" s="126">
        <f t="shared" si="2155"/>
        <v>0.001757922157</v>
      </c>
      <c r="CZ539" s="126">
        <f t="shared" si="2155"/>
        <v>0.04292249815</v>
      </c>
      <c r="DA539" s="126">
        <f t="shared" si="2155"/>
        <v>0.01433979622</v>
      </c>
      <c r="DB539" s="126">
        <f t="shared" si="2155"/>
        <v>0.01502841989</v>
      </c>
      <c r="DC539" s="126">
        <f t="shared" si="2155"/>
        <v>0.004790721988</v>
      </c>
      <c r="DD539" s="126">
        <f t="shared" si="2155"/>
        <v>0.005020781364</v>
      </c>
      <c r="DE539" s="126">
        <f t="shared" si="2155"/>
        <v>0.005261888619</v>
      </c>
      <c r="DF539" s="126">
        <f t="shared" si="2155"/>
        <v>0.001600512086</v>
      </c>
      <c r="DG539" s="126">
        <f t="shared" si="2155"/>
        <v>0.001677371652</v>
      </c>
      <c r="DH539" s="126">
        <f t="shared" si="2155"/>
        <v>0.001757922157</v>
      </c>
      <c r="DI539" s="126">
        <f t="shared" si="2155"/>
        <v>0.001842340847</v>
      </c>
      <c r="DJ539" s="126">
        <f t="shared" ref="DJ539:DS539" si="2156">$A539*OFFSET($D539,0,DJ$3)</f>
        <v>0.3442892358</v>
      </c>
      <c r="DK539" s="126">
        <f t="shared" si="2156"/>
        <v>0.1150221375</v>
      </c>
      <c r="DL539" s="126">
        <f t="shared" si="2156"/>
        <v>0.1205457144</v>
      </c>
      <c r="DM539" s="126">
        <f t="shared" si="2156"/>
        <v>0.03842726038</v>
      </c>
      <c r="DN539" s="126">
        <f t="shared" si="2156"/>
        <v>0.04027260886</v>
      </c>
      <c r="DO539" s="126">
        <f t="shared" si="2156"/>
        <v>0.04220657441</v>
      </c>
      <c r="DP539" s="126">
        <f t="shared" si="2156"/>
        <v>0.01283800121</v>
      </c>
      <c r="DQ539" s="126">
        <f t="shared" si="2156"/>
        <v>0.01345450589</v>
      </c>
      <c r="DR539" s="126">
        <f t="shared" si="2156"/>
        <v>0.01410061628</v>
      </c>
      <c r="DS539" s="126">
        <f t="shared" si="2156"/>
        <v>0.01477775409</v>
      </c>
      <c r="DT539" s="126"/>
      <c r="DU539" s="126"/>
      <c r="DV539" s="126"/>
      <c r="DW539" s="126"/>
      <c r="DX539" s="126"/>
      <c r="DY539" s="126"/>
      <c r="DZ539" s="126"/>
      <c r="EA539" s="126"/>
      <c r="EB539" s="126"/>
      <c r="EC539" s="126"/>
      <c r="ED539" s="126"/>
      <c r="EE539" s="126"/>
      <c r="EF539" s="125">
        <f t="shared" ref="EF539:EO539" si="2157">D539*EF$3</f>
        <v>-0.002271078519</v>
      </c>
      <c r="EG539" s="125">
        <f t="shared" si="2157"/>
        <v>0.147989901</v>
      </c>
      <c r="EH539" s="125">
        <f t="shared" si="2157"/>
        <v>0.2012524026</v>
      </c>
      <c r="EI539" s="125">
        <f t="shared" si="2157"/>
        <v>-0.03982447914</v>
      </c>
      <c r="EJ539" s="125">
        <f t="shared" si="2157"/>
        <v>0.06254951679</v>
      </c>
      <c r="EK539" s="125">
        <f t="shared" si="2157"/>
        <v>-0.02749587919</v>
      </c>
      <c r="EL539" s="125">
        <f t="shared" si="2157"/>
        <v>0.01272267615</v>
      </c>
      <c r="EM539" s="125">
        <f t="shared" si="2157"/>
        <v>-0.01188227216</v>
      </c>
      <c r="EN539" s="125">
        <f t="shared" si="2157"/>
        <v>-0.01390650622</v>
      </c>
      <c r="EO539" s="125">
        <f t="shared" si="2157"/>
        <v>0.01486742314</v>
      </c>
      <c r="EP539" s="127">
        <f t="shared" si="17"/>
        <v>0.3440017045</v>
      </c>
      <c r="EQ539" s="127">
        <v>-0.01993983432938118</v>
      </c>
      <c r="ER539" s="127">
        <f t="shared" si="18"/>
        <v>0.3442892358</v>
      </c>
      <c r="ES539" s="127">
        <f t="shared" si="19"/>
        <v>0.0000000826742717</v>
      </c>
      <c r="ET539" s="127">
        <f t="shared" si="20"/>
        <v>0.007930415362</v>
      </c>
    </row>
    <row r="540">
      <c r="A540" s="123">
        <f>'Yield Tabulations'!Z541</f>
        <v>0.4862745098</v>
      </c>
      <c r="B540" s="124">
        <f>'Yield Tabulations'!V541</f>
        <v>0.4551282051</v>
      </c>
      <c r="C540" s="124">
        <f>'Yield Tabulations'!W541</f>
        <v>0.5353535354</v>
      </c>
      <c r="D540" s="125">
        <f t="shared" si="11"/>
        <v>1</v>
      </c>
      <c r="E540" s="125">
        <f t="shared" ref="E540:M540" si="2158">POWER($B540,E$1)*POWER($C540,E$2)</f>
        <v>0.5353535354</v>
      </c>
      <c r="F540" s="125">
        <f t="shared" si="2158"/>
        <v>0.4551282051</v>
      </c>
      <c r="G540" s="125">
        <f t="shared" si="2158"/>
        <v>0.2866034078</v>
      </c>
      <c r="H540" s="125">
        <f t="shared" si="2158"/>
        <v>0.2436544937</v>
      </c>
      <c r="I540" s="125">
        <f t="shared" si="2158"/>
        <v>0.2071416831</v>
      </c>
      <c r="J540" s="125">
        <f t="shared" si="2158"/>
        <v>0.1534341476</v>
      </c>
      <c r="K540" s="125">
        <f t="shared" si="2158"/>
        <v>0.1304412946</v>
      </c>
      <c r="L540" s="125">
        <f t="shared" si="2158"/>
        <v>0.1108940324</v>
      </c>
      <c r="M540" s="125">
        <f t="shared" si="2158"/>
        <v>0.09427602244</v>
      </c>
      <c r="N540" s="126">
        <f t="shared" ref="N540:DI540" si="2159">OFFSET($D540,0,N$2)*OFFSET($D540,0,N$3)</f>
        <v>1</v>
      </c>
      <c r="O540" s="126">
        <f t="shared" si="2159"/>
        <v>0.5353535354</v>
      </c>
      <c r="P540" s="126">
        <f t="shared" si="2159"/>
        <v>0.4551282051</v>
      </c>
      <c r="Q540" s="126">
        <f t="shared" si="2159"/>
        <v>0.2866034078</v>
      </c>
      <c r="R540" s="126">
        <f t="shared" si="2159"/>
        <v>0.2436544937</v>
      </c>
      <c r="S540" s="126">
        <f t="shared" si="2159"/>
        <v>0.2071416831</v>
      </c>
      <c r="T540" s="126">
        <f t="shared" si="2159"/>
        <v>0.1534341476</v>
      </c>
      <c r="U540" s="126">
        <f t="shared" si="2159"/>
        <v>0.1304412946</v>
      </c>
      <c r="V540" s="126">
        <f t="shared" si="2159"/>
        <v>0.1108940324</v>
      </c>
      <c r="W540" s="126">
        <f t="shared" si="2159"/>
        <v>0.09427602244</v>
      </c>
      <c r="X540" s="126">
        <f t="shared" si="2159"/>
        <v>0.5353535354</v>
      </c>
      <c r="Y540" s="126">
        <f t="shared" si="2159"/>
        <v>0.2866034078</v>
      </c>
      <c r="Z540" s="126">
        <f t="shared" si="2159"/>
        <v>0.2436544937</v>
      </c>
      <c r="AA540" s="126">
        <f t="shared" si="2159"/>
        <v>0.1534341476</v>
      </c>
      <c r="AB540" s="126">
        <f t="shared" si="2159"/>
        <v>0.1304412946</v>
      </c>
      <c r="AC540" s="126">
        <f t="shared" si="2159"/>
        <v>0.1108940324</v>
      </c>
      <c r="AD540" s="126">
        <f t="shared" si="2159"/>
        <v>0.08214151337</v>
      </c>
      <c r="AE540" s="126">
        <f t="shared" si="2159"/>
        <v>0.06983220821</v>
      </c>
      <c r="AF540" s="126">
        <f t="shared" si="2159"/>
        <v>0.05936751228</v>
      </c>
      <c r="AG540" s="126">
        <f t="shared" si="2159"/>
        <v>0.05047100191</v>
      </c>
      <c r="AH540" s="126">
        <f t="shared" si="2159"/>
        <v>0.4551282051</v>
      </c>
      <c r="AI540" s="126">
        <f t="shared" si="2159"/>
        <v>0.2436544937</v>
      </c>
      <c r="AJ540" s="126">
        <f t="shared" si="2159"/>
        <v>0.2071416831</v>
      </c>
      <c r="AK540" s="126">
        <f t="shared" si="2159"/>
        <v>0.1304412946</v>
      </c>
      <c r="AL540" s="126">
        <f t="shared" si="2159"/>
        <v>0.1108940324</v>
      </c>
      <c r="AM540" s="126">
        <f t="shared" si="2159"/>
        <v>0.09427602244</v>
      </c>
      <c r="AN540" s="126">
        <f t="shared" si="2159"/>
        <v>0.06983220821</v>
      </c>
      <c r="AO540" s="126">
        <f t="shared" si="2159"/>
        <v>0.05936751228</v>
      </c>
      <c r="AP540" s="126">
        <f t="shared" si="2159"/>
        <v>0.05047100191</v>
      </c>
      <c r="AQ540" s="126">
        <f t="shared" si="2159"/>
        <v>0.04290767688</v>
      </c>
      <c r="AR540" s="126">
        <f t="shared" si="2159"/>
        <v>0.2866034078</v>
      </c>
      <c r="AS540" s="126">
        <f t="shared" si="2159"/>
        <v>0.1534341476</v>
      </c>
      <c r="AT540" s="126">
        <f t="shared" si="2159"/>
        <v>0.1304412946</v>
      </c>
      <c r="AU540" s="126">
        <f t="shared" si="2159"/>
        <v>0.08214151337</v>
      </c>
      <c r="AV540" s="126">
        <f t="shared" si="2159"/>
        <v>0.06983220821</v>
      </c>
      <c r="AW540" s="126">
        <f t="shared" si="2159"/>
        <v>0.05936751228</v>
      </c>
      <c r="AX540" s="126">
        <f t="shared" si="2159"/>
        <v>0.04397474958</v>
      </c>
      <c r="AY540" s="126">
        <f t="shared" si="2159"/>
        <v>0.03738491955</v>
      </c>
      <c r="AZ540" s="126">
        <f t="shared" si="2159"/>
        <v>0.03178260758</v>
      </c>
      <c r="BA540" s="126">
        <f t="shared" si="2159"/>
        <v>0.02701982931</v>
      </c>
      <c r="BB540" s="126">
        <f t="shared" si="2159"/>
        <v>0.2436544937</v>
      </c>
      <c r="BC540" s="126">
        <f t="shared" si="2159"/>
        <v>0.1304412946</v>
      </c>
      <c r="BD540" s="126">
        <f t="shared" si="2159"/>
        <v>0.1108940324</v>
      </c>
      <c r="BE540" s="126">
        <f t="shared" si="2159"/>
        <v>0.06983220821</v>
      </c>
      <c r="BF540" s="126">
        <f t="shared" si="2159"/>
        <v>0.05936751228</v>
      </c>
      <c r="BG540" s="126">
        <f t="shared" si="2159"/>
        <v>0.05047100191</v>
      </c>
      <c r="BH540" s="126">
        <f t="shared" si="2159"/>
        <v>0.03738491955</v>
      </c>
      <c r="BI540" s="126">
        <f t="shared" si="2159"/>
        <v>0.03178260758</v>
      </c>
      <c r="BJ540" s="126">
        <f t="shared" si="2159"/>
        <v>0.02701982931</v>
      </c>
      <c r="BK540" s="126">
        <f t="shared" si="2159"/>
        <v>0.02297077651</v>
      </c>
      <c r="BL540" s="126">
        <f t="shared" si="2159"/>
        <v>0.2071416831</v>
      </c>
      <c r="BM540" s="126">
        <f t="shared" si="2159"/>
        <v>0.1108940324</v>
      </c>
      <c r="BN540" s="126">
        <f t="shared" si="2159"/>
        <v>0.09427602244</v>
      </c>
      <c r="BO540" s="126">
        <f t="shared" si="2159"/>
        <v>0.05936751228</v>
      </c>
      <c r="BP540" s="126">
        <f t="shared" si="2159"/>
        <v>0.05047100191</v>
      </c>
      <c r="BQ540" s="126">
        <f t="shared" si="2159"/>
        <v>0.04290767688</v>
      </c>
      <c r="BR540" s="126">
        <f t="shared" si="2159"/>
        <v>0.03178260758</v>
      </c>
      <c r="BS540" s="126">
        <f t="shared" si="2159"/>
        <v>0.02701982931</v>
      </c>
      <c r="BT540" s="126">
        <f t="shared" si="2159"/>
        <v>0.02297077651</v>
      </c>
      <c r="BU540" s="126">
        <f t="shared" si="2159"/>
        <v>0.01952849396</v>
      </c>
      <c r="BV540" s="126">
        <f t="shared" si="2159"/>
        <v>0.1534341476</v>
      </c>
      <c r="BW540" s="126">
        <f t="shared" si="2159"/>
        <v>0.08214151337</v>
      </c>
      <c r="BX540" s="126">
        <f t="shared" si="2159"/>
        <v>0.06983220821</v>
      </c>
      <c r="BY540" s="126">
        <f t="shared" si="2159"/>
        <v>0.04397474958</v>
      </c>
      <c r="BZ540" s="126">
        <f t="shared" si="2159"/>
        <v>0.03738491955</v>
      </c>
      <c r="CA540" s="126">
        <f t="shared" si="2159"/>
        <v>0.03178260758</v>
      </c>
      <c r="CB540" s="126">
        <f t="shared" si="2159"/>
        <v>0.02354203766</v>
      </c>
      <c r="CC540" s="126">
        <f t="shared" si="2159"/>
        <v>0.02001414885</v>
      </c>
      <c r="CD540" s="126">
        <f t="shared" si="2159"/>
        <v>0.01701493133</v>
      </c>
      <c r="CE540" s="126">
        <f t="shared" si="2159"/>
        <v>0.01446516114</v>
      </c>
      <c r="CF540" s="126">
        <f t="shared" si="2159"/>
        <v>0.1304412946</v>
      </c>
      <c r="CG540" s="126">
        <f t="shared" si="2159"/>
        <v>0.06983220821</v>
      </c>
      <c r="CH540" s="126">
        <f t="shared" si="2159"/>
        <v>0.05936751228</v>
      </c>
      <c r="CI540" s="126">
        <f t="shared" si="2159"/>
        <v>0.03738491955</v>
      </c>
      <c r="CJ540" s="126">
        <f t="shared" si="2159"/>
        <v>0.03178260758</v>
      </c>
      <c r="CK540" s="126">
        <f t="shared" si="2159"/>
        <v>0.02701982931</v>
      </c>
      <c r="CL540" s="126">
        <f t="shared" si="2159"/>
        <v>0.02001414885</v>
      </c>
      <c r="CM540" s="126">
        <f t="shared" si="2159"/>
        <v>0.01701493133</v>
      </c>
      <c r="CN540" s="126">
        <f t="shared" si="2159"/>
        <v>0.01446516114</v>
      </c>
      <c r="CO540" s="126">
        <f t="shared" si="2159"/>
        <v>0.01229748641</v>
      </c>
      <c r="CP540" s="126">
        <f t="shared" si="2159"/>
        <v>0.1108940324</v>
      </c>
      <c r="CQ540" s="126">
        <f t="shared" si="2159"/>
        <v>0.05936751228</v>
      </c>
      <c r="CR540" s="126">
        <f t="shared" si="2159"/>
        <v>0.05047100191</v>
      </c>
      <c r="CS540" s="126">
        <f t="shared" si="2159"/>
        <v>0.03178260758</v>
      </c>
      <c r="CT540" s="126">
        <f t="shared" si="2159"/>
        <v>0.02701982931</v>
      </c>
      <c r="CU540" s="126">
        <f t="shared" si="2159"/>
        <v>0.02297077651</v>
      </c>
      <c r="CV540" s="126">
        <f t="shared" si="2159"/>
        <v>0.01701493133</v>
      </c>
      <c r="CW540" s="126">
        <f t="shared" si="2159"/>
        <v>0.01446516114</v>
      </c>
      <c r="CX540" s="126">
        <f t="shared" si="2159"/>
        <v>0.01229748641</v>
      </c>
      <c r="CY540" s="126">
        <f t="shared" si="2159"/>
        <v>0.01045464828</v>
      </c>
      <c r="CZ540" s="126">
        <f t="shared" si="2159"/>
        <v>0.09427602244</v>
      </c>
      <c r="DA540" s="126">
        <f t="shared" si="2159"/>
        <v>0.05047100191</v>
      </c>
      <c r="DB540" s="126">
        <f t="shared" si="2159"/>
        <v>0.04290767688</v>
      </c>
      <c r="DC540" s="126">
        <f t="shared" si="2159"/>
        <v>0.02701982931</v>
      </c>
      <c r="DD540" s="126">
        <f t="shared" si="2159"/>
        <v>0.02297077651</v>
      </c>
      <c r="DE540" s="126">
        <f t="shared" si="2159"/>
        <v>0.01952849396</v>
      </c>
      <c r="DF540" s="126">
        <f t="shared" si="2159"/>
        <v>0.01446516114</v>
      </c>
      <c r="DG540" s="126">
        <f t="shared" si="2159"/>
        <v>0.01229748641</v>
      </c>
      <c r="DH540" s="126">
        <f t="shared" si="2159"/>
        <v>0.01045464828</v>
      </c>
      <c r="DI540" s="126">
        <f t="shared" si="2159"/>
        <v>0.008887968407</v>
      </c>
      <c r="DJ540" s="126">
        <f t="shared" ref="DJ540:DS540" si="2160">$A540*OFFSET($D540,0,DJ$3)</f>
        <v>0.4862745098</v>
      </c>
      <c r="DK540" s="126">
        <f t="shared" si="2160"/>
        <v>0.260328778</v>
      </c>
      <c r="DL540" s="126">
        <f t="shared" si="2160"/>
        <v>0.2213172448</v>
      </c>
      <c r="DM540" s="126">
        <f t="shared" si="2160"/>
        <v>0.1393679316</v>
      </c>
      <c r="DN540" s="126">
        <f t="shared" si="2160"/>
        <v>0.1184829695</v>
      </c>
      <c r="DO540" s="126">
        <f t="shared" si="2160"/>
        <v>0.1007277204</v>
      </c>
      <c r="DP540" s="126">
        <f t="shared" si="2160"/>
        <v>0.07461111492</v>
      </c>
      <c r="DQ540" s="126">
        <f t="shared" si="2160"/>
        <v>0.06343027658</v>
      </c>
      <c r="DR540" s="126">
        <f t="shared" si="2160"/>
        <v>0.05392494123</v>
      </c>
      <c r="DS540" s="126">
        <f t="shared" si="2160"/>
        <v>0.0458440266</v>
      </c>
      <c r="DT540" s="126"/>
      <c r="DU540" s="126"/>
      <c r="DV540" s="126"/>
      <c r="DW540" s="126"/>
      <c r="DX540" s="126"/>
      <c r="DY540" s="126"/>
      <c r="DZ540" s="126"/>
      <c r="EA540" s="126"/>
      <c r="EB540" s="126"/>
      <c r="EC540" s="126"/>
      <c r="ED540" s="126"/>
      <c r="EE540" s="126"/>
      <c r="EF540" s="125">
        <f t="shared" ref="EF540:EO540" si="2161">D540*EF$3</f>
        <v>-0.002271078519</v>
      </c>
      <c r="EG540" s="125">
        <f t="shared" si="2161"/>
        <v>0.2371454331</v>
      </c>
      <c r="EH540" s="125">
        <f t="shared" si="2161"/>
        <v>0.2616052733</v>
      </c>
      <c r="EI540" s="125">
        <f t="shared" si="2161"/>
        <v>-0.1022622811</v>
      </c>
      <c r="EJ540" s="125">
        <f t="shared" si="2161"/>
        <v>0.1302902943</v>
      </c>
      <c r="EK540" s="125">
        <f t="shared" si="2161"/>
        <v>-0.04645991932</v>
      </c>
      <c r="EL540" s="125">
        <f t="shared" si="2161"/>
        <v>0.05235118663</v>
      </c>
      <c r="EM540" s="125">
        <f t="shared" si="2161"/>
        <v>-0.03966160524</v>
      </c>
      <c r="EN540" s="125">
        <f t="shared" si="2161"/>
        <v>-0.03765403835</v>
      </c>
      <c r="EO540" s="125">
        <f t="shared" si="2161"/>
        <v>0.03265517103</v>
      </c>
      <c r="EP540" s="127">
        <f t="shared" si="17"/>
        <v>0.4857384358</v>
      </c>
      <c r="EQ540" s="127">
        <v>-0.01993983432938118</v>
      </c>
      <c r="ER540" s="127">
        <f t="shared" si="18"/>
        <v>0.4862745098</v>
      </c>
      <c r="ES540" s="127">
        <f t="shared" si="19"/>
        <v>0.0000002873753249</v>
      </c>
      <c r="ET540" s="127">
        <f t="shared" si="20"/>
        <v>0.002801838377</v>
      </c>
    </row>
    <row r="541">
      <c r="A541" s="123">
        <f>'Yield Tabulations'!Z542</f>
        <v>0.5080763583</v>
      </c>
      <c r="B541" s="124">
        <f>'Yield Tabulations'!V542</f>
        <v>0.4864864865</v>
      </c>
      <c r="C541" s="124">
        <f>'Yield Tabulations'!W542</f>
        <v>0.5440313112</v>
      </c>
      <c r="D541" s="125">
        <f t="shared" si="11"/>
        <v>1</v>
      </c>
      <c r="E541" s="125">
        <f t="shared" ref="E541:M541" si="2162">POWER($B541,E$1)*POWER($C541,E$2)</f>
        <v>0.5440313112</v>
      </c>
      <c r="F541" s="125">
        <f t="shared" si="2162"/>
        <v>0.4864864865</v>
      </c>
      <c r="G541" s="125">
        <f t="shared" si="2162"/>
        <v>0.2959700675</v>
      </c>
      <c r="H541" s="125">
        <f t="shared" si="2162"/>
        <v>0.2646638811</v>
      </c>
      <c r="I541" s="125">
        <f t="shared" si="2162"/>
        <v>0.2366691015</v>
      </c>
      <c r="J541" s="125">
        <f t="shared" si="2162"/>
        <v>0.1610169839</v>
      </c>
      <c r="K541" s="125">
        <f t="shared" si="2162"/>
        <v>0.1439854383</v>
      </c>
      <c r="L541" s="125">
        <f t="shared" si="2162"/>
        <v>0.1287554016</v>
      </c>
      <c r="M541" s="125">
        <f t="shared" si="2162"/>
        <v>0.1151363197</v>
      </c>
      <c r="N541" s="126">
        <f t="shared" ref="N541:DI541" si="2163">OFFSET($D541,0,N$2)*OFFSET($D541,0,N$3)</f>
        <v>1</v>
      </c>
      <c r="O541" s="126">
        <f t="shared" si="2163"/>
        <v>0.5440313112</v>
      </c>
      <c r="P541" s="126">
        <f t="shared" si="2163"/>
        <v>0.4864864865</v>
      </c>
      <c r="Q541" s="126">
        <f t="shared" si="2163"/>
        <v>0.2959700675</v>
      </c>
      <c r="R541" s="126">
        <f t="shared" si="2163"/>
        <v>0.2646638811</v>
      </c>
      <c r="S541" s="126">
        <f t="shared" si="2163"/>
        <v>0.2366691015</v>
      </c>
      <c r="T541" s="126">
        <f t="shared" si="2163"/>
        <v>0.1610169839</v>
      </c>
      <c r="U541" s="126">
        <f t="shared" si="2163"/>
        <v>0.1439854383</v>
      </c>
      <c r="V541" s="126">
        <f t="shared" si="2163"/>
        <v>0.1287554016</v>
      </c>
      <c r="W541" s="126">
        <f t="shared" si="2163"/>
        <v>0.1151363197</v>
      </c>
      <c r="X541" s="126">
        <f t="shared" si="2163"/>
        <v>0.5440313112</v>
      </c>
      <c r="Y541" s="126">
        <f t="shared" si="2163"/>
        <v>0.2959700675</v>
      </c>
      <c r="Z541" s="126">
        <f t="shared" si="2163"/>
        <v>0.2646638811</v>
      </c>
      <c r="AA541" s="126">
        <f t="shared" si="2163"/>
        <v>0.1610169839</v>
      </c>
      <c r="AB541" s="126">
        <f t="shared" si="2163"/>
        <v>0.1439854383</v>
      </c>
      <c r="AC541" s="126">
        <f t="shared" si="2163"/>
        <v>0.1287554016</v>
      </c>
      <c r="AD541" s="126">
        <f t="shared" si="2163"/>
        <v>0.08759828087</v>
      </c>
      <c r="AE541" s="126">
        <f t="shared" si="2163"/>
        <v>0.07833258676</v>
      </c>
      <c r="AF541" s="126">
        <f t="shared" si="2163"/>
        <v>0.07004696996</v>
      </c>
      <c r="AG541" s="126">
        <f t="shared" si="2163"/>
        <v>0.06263776295</v>
      </c>
      <c r="AH541" s="126">
        <f t="shared" si="2163"/>
        <v>0.4864864865</v>
      </c>
      <c r="AI541" s="126">
        <f t="shared" si="2163"/>
        <v>0.2646638811</v>
      </c>
      <c r="AJ541" s="126">
        <f t="shared" si="2163"/>
        <v>0.2366691015</v>
      </c>
      <c r="AK541" s="126">
        <f t="shared" si="2163"/>
        <v>0.1439854383</v>
      </c>
      <c r="AL541" s="126">
        <f t="shared" si="2163"/>
        <v>0.1287554016</v>
      </c>
      <c r="AM541" s="126">
        <f t="shared" si="2163"/>
        <v>0.1151363197</v>
      </c>
      <c r="AN541" s="126">
        <f t="shared" si="2163"/>
        <v>0.07833258676</v>
      </c>
      <c r="AO541" s="126">
        <f t="shared" si="2163"/>
        <v>0.07004696996</v>
      </c>
      <c r="AP541" s="126">
        <f t="shared" si="2163"/>
        <v>0.06263776295</v>
      </c>
      <c r="AQ541" s="126">
        <f t="shared" si="2163"/>
        <v>0.05601226362</v>
      </c>
      <c r="AR541" s="126">
        <f t="shared" si="2163"/>
        <v>0.2959700675</v>
      </c>
      <c r="AS541" s="126">
        <f t="shared" si="2163"/>
        <v>0.1610169839</v>
      </c>
      <c r="AT541" s="126">
        <f t="shared" si="2163"/>
        <v>0.1439854383</v>
      </c>
      <c r="AU541" s="126">
        <f t="shared" si="2163"/>
        <v>0.08759828087</v>
      </c>
      <c r="AV541" s="126">
        <f t="shared" si="2163"/>
        <v>0.07833258676</v>
      </c>
      <c r="AW541" s="126">
        <f t="shared" si="2163"/>
        <v>0.07004696996</v>
      </c>
      <c r="AX541" s="126">
        <f t="shared" si="2163"/>
        <v>0.04765620759</v>
      </c>
      <c r="AY541" s="126">
        <f t="shared" si="2163"/>
        <v>0.04261537988</v>
      </c>
      <c r="AZ541" s="126">
        <f t="shared" si="2163"/>
        <v>0.03810774491</v>
      </c>
      <c r="BA541" s="126">
        <f t="shared" si="2163"/>
        <v>0.0340769043</v>
      </c>
      <c r="BB541" s="126">
        <f t="shared" si="2163"/>
        <v>0.2646638811</v>
      </c>
      <c r="BC541" s="126">
        <f t="shared" si="2163"/>
        <v>0.1439854383</v>
      </c>
      <c r="BD541" s="126">
        <f t="shared" si="2163"/>
        <v>0.1287554016</v>
      </c>
      <c r="BE541" s="126">
        <f t="shared" si="2163"/>
        <v>0.07833258676</v>
      </c>
      <c r="BF541" s="126">
        <f t="shared" si="2163"/>
        <v>0.07004696996</v>
      </c>
      <c r="BG541" s="126">
        <f t="shared" si="2163"/>
        <v>0.06263776295</v>
      </c>
      <c r="BH541" s="126">
        <f t="shared" si="2163"/>
        <v>0.04261537988</v>
      </c>
      <c r="BI541" s="126">
        <f t="shared" si="2163"/>
        <v>0.03810774491</v>
      </c>
      <c r="BJ541" s="126">
        <f t="shared" si="2163"/>
        <v>0.0340769043</v>
      </c>
      <c r="BK541" s="126">
        <f t="shared" si="2163"/>
        <v>0.03047242522</v>
      </c>
      <c r="BL541" s="126">
        <f t="shared" si="2163"/>
        <v>0.2366691015</v>
      </c>
      <c r="BM541" s="126">
        <f t="shared" si="2163"/>
        <v>0.1287554016</v>
      </c>
      <c r="BN541" s="126">
        <f t="shared" si="2163"/>
        <v>0.1151363197</v>
      </c>
      <c r="BO541" s="126">
        <f t="shared" si="2163"/>
        <v>0.07004696996</v>
      </c>
      <c r="BP541" s="126">
        <f t="shared" si="2163"/>
        <v>0.06263776295</v>
      </c>
      <c r="BQ541" s="126">
        <f t="shared" si="2163"/>
        <v>0.05601226362</v>
      </c>
      <c r="BR541" s="126">
        <f t="shared" si="2163"/>
        <v>0.03810774491</v>
      </c>
      <c r="BS541" s="126">
        <f t="shared" si="2163"/>
        <v>0.0340769043</v>
      </c>
      <c r="BT541" s="126">
        <f t="shared" si="2163"/>
        <v>0.03047242522</v>
      </c>
      <c r="BU541" s="126">
        <f t="shared" si="2163"/>
        <v>0.02724920933</v>
      </c>
      <c r="BV541" s="126">
        <f t="shared" si="2163"/>
        <v>0.1610169839</v>
      </c>
      <c r="BW541" s="126">
        <f t="shared" si="2163"/>
        <v>0.08759828087</v>
      </c>
      <c r="BX541" s="126">
        <f t="shared" si="2163"/>
        <v>0.07833258676</v>
      </c>
      <c r="BY541" s="126">
        <f t="shared" si="2163"/>
        <v>0.04765620759</v>
      </c>
      <c r="BZ541" s="126">
        <f t="shared" si="2163"/>
        <v>0.04261537988</v>
      </c>
      <c r="CA541" s="126">
        <f t="shared" si="2163"/>
        <v>0.03810774491</v>
      </c>
      <c r="CB541" s="126">
        <f t="shared" si="2163"/>
        <v>0.0259264691</v>
      </c>
      <c r="CC541" s="126">
        <f t="shared" si="2163"/>
        <v>0.02318410099</v>
      </c>
      <c r="CD541" s="126">
        <f t="shared" si="2163"/>
        <v>0.02073180643</v>
      </c>
      <c r="CE541" s="126">
        <f t="shared" si="2163"/>
        <v>0.01853890293</v>
      </c>
      <c r="CF541" s="126">
        <f t="shared" si="2163"/>
        <v>0.1439854383</v>
      </c>
      <c r="CG541" s="126">
        <f t="shared" si="2163"/>
        <v>0.07833258676</v>
      </c>
      <c r="CH541" s="126">
        <f t="shared" si="2163"/>
        <v>0.07004696996</v>
      </c>
      <c r="CI541" s="126">
        <f t="shared" si="2163"/>
        <v>0.04261537988</v>
      </c>
      <c r="CJ541" s="126">
        <f t="shared" si="2163"/>
        <v>0.03810774491</v>
      </c>
      <c r="CK541" s="126">
        <f t="shared" si="2163"/>
        <v>0.0340769043</v>
      </c>
      <c r="CL541" s="126">
        <f t="shared" si="2163"/>
        <v>0.02318410099</v>
      </c>
      <c r="CM541" s="126">
        <f t="shared" si="2163"/>
        <v>0.02073180643</v>
      </c>
      <c r="CN541" s="126">
        <f t="shared" si="2163"/>
        <v>0.01853890293</v>
      </c>
      <c r="CO541" s="126">
        <f t="shared" si="2163"/>
        <v>0.01657795345</v>
      </c>
      <c r="CP541" s="126">
        <f t="shared" si="2163"/>
        <v>0.1287554016</v>
      </c>
      <c r="CQ541" s="126">
        <f t="shared" si="2163"/>
        <v>0.07004696996</v>
      </c>
      <c r="CR541" s="126">
        <f t="shared" si="2163"/>
        <v>0.06263776295</v>
      </c>
      <c r="CS541" s="126">
        <f t="shared" si="2163"/>
        <v>0.03810774491</v>
      </c>
      <c r="CT541" s="126">
        <f t="shared" si="2163"/>
        <v>0.0340769043</v>
      </c>
      <c r="CU541" s="126">
        <f t="shared" si="2163"/>
        <v>0.03047242522</v>
      </c>
      <c r="CV541" s="126">
        <f t="shared" si="2163"/>
        <v>0.02073180643</v>
      </c>
      <c r="CW541" s="126">
        <f t="shared" si="2163"/>
        <v>0.01853890293</v>
      </c>
      <c r="CX541" s="126">
        <f t="shared" si="2163"/>
        <v>0.01657795345</v>
      </c>
      <c r="CY541" s="126">
        <f t="shared" si="2163"/>
        <v>0.01482442308</v>
      </c>
      <c r="CZ541" s="126">
        <f t="shared" si="2163"/>
        <v>0.1151363197</v>
      </c>
      <c r="DA541" s="126">
        <f t="shared" si="2163"/>
        <v>0.06263776295</v>
      </c>
      <c r="DB541" s="126">
        <f t="shared" si="2163"/>
        <v>0.05601226362</v>
      </c>
      <c r="DC541" s="126">
        <f t="shared" si="2163"/>
        <v>0.0340769043</v>
      </c>
      <c r="DD541" s="126">
        <f t="shared" si="2163"/>
        <v>0.03047242522</v>
      </c>
      <c r="DE541" s="126">
        <f t="shared" si="2163"/>
        <v>0.02724920933</v>
      </c>
      <c r="DF541" s="126">
        <f t="shared" si="2163"/>
        <v>0.01853890293</v>
      </c>
      <c r="DG541" s="126">
        <f t="shared" si="2163"/>
        <v>0.01657795345</v>
      </c>
      <c r="DH541" s="126">
        <f t="shared" si="2163"/>
        <v>0.01482442308</v>
      </c>
      <c r="DI541" s="126">
        <f t="shared" si="2163"/>
        <v>0.01325637211</v>
      </c>
      <c r="DJ541" s="126">
        <f t="shared" ref="DJ541:DS541" si="2164">$A541*OFFSET($D541,0,DJ$3)</f>
        <v>0.5080763583</v>
      </c>
      <c r="DK541" s="126">
        <f t="shared" si="2164"/>
        <v>0.2764094474</v>
      </c>
      <c r="DL541" s="126">
        <f t="shared" si="2164"/>
        <v>0.2471722824</v>
      </c>
      <c r="DM541" s="126">
        <f t="shared" si="2164"/>
        <v>0.1503753941</v>
      </c>
      <c r="DN541" s="126">
        <f t="shared" si="2164"/>
        <v>0.1344694609</v>
      </c>
      <c r="DO541" s="126">
        <f t="shared" si="2164"/>
        <v>0.1202459752</v>
      </c>
      <c r="DP541" s="126">
        <f t="shared" si="2164"/>
        <v>0.0818089228</v>
      </c>
      <c r="DQ541" s="126">
        <f t="shared" si="2164"/>
        <v>0.07315559711</v>
      </c>
      <c r="DR541" s="126">
        <f t="shared" si="2164"/>
        <v>0.06541757556</v>
      </c>
      <c r="DS541" s="126">
        <f t="shared" si="2164"/>
        <v>0.058498042</v>
      </c>
      <c r="DT541" s="126"/>
      <c r="DU541" s="126"/>
      <c r="DV541" s="126"/>
      <c r="DW541" s="126"/>
      <c r="DX541" s="126"/>
      <c r="DY541" s="126"/>
      <c r="DZ541" s="126"/>
      <c r="EA541" s="126"/>
      <c r="EB541" s="126"/>
      <c r="EC541" s="126"/>
      <c r="ED541" s="126"/>
      <c r="EE541" s="126"/>
      <c r="EF541" s="125">
        <f t="shared" ref="EF541:EO541" si="2165">D541*EF$3</f>
        <v>-0.002271078519</v>
      </c>
      <c r="EG541" s="125">
        <f t="shared" si="2165"/>
        <v>0.2409894255</v>
      </c>
      <c r="EH541" s="125">
        <f t="shared" si="2165"/>
        <v>0.2796298467</v>
      </c>
      <c r="EI541" s="125">
        <f t="shared" si="2165"/>
        <v>-0.1056043767</v>
      </c>
      <c r="EJ541" s="125">
        <f t="shared" si="2165"/>
        <v>0.141524724</v>
      </c>
      <c r="EK541" s="125">
        <f t="shared" si="2165"/>
        <v>-0.05308263985</v>
      </c>
      <c r="EL541" s="125">
        <f t="shared" si="2165"/>
        <v>0.05493842346</v>
      </c>
      <c r="EM541" s="125">
        <f t="shared" si="2165"/>
        <v>-0.04377979864</v>
      </c>
      <c r="EN541" s="125">
        <f t="shared" si="2165"/>
        <v>-0.04371886139</v>
      </c>
      <c r="EO541" s="125">
        <f t="shared" si="2165"/>
        <v>0.0398807259</v>
      </c>
      <c r="EP541" s="127">
        <f t="shared" si="17"/>
        <v>0.5085063904</v>
      </c>
      <c r="EQ541" s="127">
        <v>-0.01993983432938118</v>
      </c>
      <c r="ER541" s="127">
        <f t="shared" si="18"/>
        <v>0.5080763583</v>
      </c>
      <c r="ES541" s="127">
        <f t="shared" si="19"/>
        <v>0.0000001849276285</v>
      </c>
      <c r="ET541" s="127">
        <f t="shared" si="20"/>
        <v>0.00558520706</v>
      </c>
    </row>
    <row r="542">
      <c r="A542" s="123">
        <f>'Yield Tabulations'!Z543</f>
        <v>0.3204172876</v>
      </c>
      <c r="B542" s="124">
        <f>'Yield Tabulations'!V543</f>
        <v>0.3427895981</v>
      </c>
      <c r="C542" s="124">
        <f>'Yield Tabulations'!W543</f>
        <v>0.2822580645</v>
      </c>
      <c r="D542" s="125">
        <f t="shared" si="11"/>
        <v>1</v>
      </c>
      <c r="E542" s="125">
        <f t="shared" ref="E542:M542" si="2166">POWER($B542,E$1)*POWER($C542,E$2)</f>
        <v>0.2822580645</v>
      </c>
      <c r="F542" s="125">
        <f t="shared" si="2166"/>
        <v>0.3427895981</v>
      </c>
      <c r="G542" s="125">
        <f t="shared" si="2166"/>
        <v>0.07966961498</v>
      </c>
      <c r="H542" s="125">
        <f t="shared" si="2166"/>
        <v>0.0967551285</v>
      </c>
      <c r="I542" s="125">
        <f t="shared" si="2166"/>
        <v>0.1175047086</v>
      </c>
      <c r="J542" s="125">
        <f t="shared" si="2166"/>
        <v>0.02248739133</v>
      </c>
      <c r="K542" s="125">
        <f t="shared" si="2166"/>
        <v>0.0273099153</v>
      </c>
      <c r="L542" s="125">
        <f t="shared" si="2166"/>
        <v>0.03316665161</v>
      </c>
      <c r="M542" s="125">
        <f t="shared" si="2166"/>
        <v>0.04027939183</v>
      </c>
      <c r="N542" s="126">
        <f t="shared" ref="N542:DI542" si="2167">OFFSET($D542,0,N$2)*OFFSET($D542,0,N$3)</f>
        <v>1</v>
      </c>
      <c r="O542" s="126">
        <f t="shared" si="2167"/>
        <v>0.2822580645</v>
      </c>
      <c r="P542" s="126">
        <f t="shared" si="2167"/>
        <v>0.3427895981</v>
      </c>
      <c r="Q542" s="126">
        <f t="shared" si="2167"/>
        <v>0.07966961498</v>
      </c>
      <c r="R542" s="126">
        <f t="shared" si="2167"/>
        <v>0.0967551285</v>
      </c>
      <c r="S542" s="126">
        <f t="shared" si="2167"/>
        <v>0.1175047086</v>
      </c>
      <c r="T542" s="126">
        <f t="shared" si="2167"/>
        <v>0.02248739133</v>
      </c>
      <c r="U542" s="126">
        <f t="shared" si="2167"/>
        <v>0.0273099153</v>
      </c>
      <c r="V542" s="126">
        <f t="shared" si="2167"/>
        <v>0.03316665161</v>
      </c>
      <c r="W542" s="126">
        <f t="shared" si="2167"/>
        <v>0.04027939183</v>
      </c>
      <c r="X542" s="126">
        <f t="shared" si="2167"/>
        <v>0.2822580645</v>
      </c>
      <c r="Y542" s="126">
        <f t="shared" si="2167"/>
        <v>0.07966961498</v>
      </c>
      <c r="Z542" s="126">
        <f t="shared" si="2167"/>
        <v>0.0967551285</v>
      </c>
      <c r="AA542" s="126">
        <f t="shared" si="2167"/>
        <v>0.02248739133</v>
      </c>
      <c r="AB542" s="126">
        <f t="shared" si="2167"/>
        <v>0.0273099153</v>
      </c>
      <c r="AC542" s="126">
        <f t="shared" si="2167"/>
        <v>0.03316665161</v>
      </c>
      <c r="AD542" s="126">
        <f t="shared" si="2167"/>
        <v>0.006347247552</v>
      </c>
      <c r="AE542" s="126">
        <f t="shared" si="2167"/>
        <v>0.007708443835</v>
      </c>
      <c r="AF542" s="126">
        <f t="shared" si="2167"/>
        <v>0.009361554891</v>
      </c>
      <c r="AG542" s="126">
        <f t="shared" si="2167"/>
        <v>0.01136918318</v>
      </c>
      <c r="AH542" s="126">
        <f t="shared" si="2167"/>
        <v>0.3427895981</v>
      </c>
      <c r="AI542" s="126">
        <f t="shared" si="2167"/>
        <v>0.0967551285</v>
      </c>
      <c r="AJ542" s="126">
        <f t="shared" si="2167"/>
        <v>0.1175047086</v>
      </c>
      <c r="AK542" s="126">
        <f t="shared" si="2167"/>
        <v>0.0273099153</v>
      </c>
      <c r="AL542" s="126">
        <f t="shared" si="2167"/>
        <v>0.03316665161</v>
      </c>
      <c r="AM542" s="126">
        <f t="shared" si="2167"/>
        <v>0.04027939183</v>
      </c>
      <c r="AN542" s="126">
        <f t="shared" si="2167"/>
        <v>0.007708443835</v>
      </c>
      <c r="AO542" s="126">
        <f t="shared" si="2167"/>
        <v>0.009361554891</v>
      </c>
      <c r="AP542" s="126">
        <f t="shared" si="2167"/>
        <v>0.01136918318</v>
      </c>
      <c r="AQ542" s="126">
        <f t="shared" si="2167"/>
        <v>0.01380735654</v>
      </c>
      <c r="AR542" s="126">
        <f t="shared" si="2167"/>
        <v>0.07966961498</v>
      </c>
      <c r="AS542" s="126">
        <f t="shared" si="2167"/>
        <v>0.02248739133</v>
      </c>
      <c r="AT542" s="126">
        <f t="shared" si="2167"/>
        <v>0.0273099153</v>
      </c>
      <c r="AU542" s="126">
        <f t="shared" si="2167"/>
        <v>0.006347247552</v>
      </c>
      <c r="AV542" s="126">
        <f t="shared" si="2167"/>
        <v>0.007708443835</v>
      </c>
      <c r="AW542" s="126">
        <f t="shared" si="2167"/>
        <v>0.009361554891</v>
      </c>
      <c r="AX542" s="126">
        <f t="shared" si="2167"/>
        <v>0.001791561809</v>
      </c>
      <c r="AY542" s="126">
        <f t="shared" si="2167"/>
        <v>0.002175770437</v>
      </c>
      <c r="AZ542" s="126">
        <f t="shared" si="2167"/>
        <v>0.002642374364</v>
      </c>
      <c r="BA542" s="126">
        <f t="shared" si="2167"/>
        <v>0.003209043639</v>
      </c>
      <c r="BB542" s="126">
        <f t="shared" si="2167"/>
        <v>0.0967551285</v>
      </c>
      <c r="BC542" s="126">
        <f t="shared" si="2167"/>
        <v>0.0273099153</v>
      </c>
      <c r="BD542" s="126">
        <f t="shared" si="2167"/>
        <v>0.03316665161</v>
      </c>
      <c r="BE542" s="126">
        <f t="shared" si="2167"/>
        <v>0.007708443835</v>
      </c>
      <c r="BF542" s="126">
        <f t="shared" si="2167"/>
        <v>0.009361554891</v>
      </c>
      <c r="BG542" s="126">
        <f t="shared" si="2167"/>
        <v>0.01136918318</v>
      </c>
      <c r="BH542" s="126">
        <f t="shared" si="2167"/>
        <v>0.002175770437</v>
      </c>
      <c r="BI542" s="126">
        <f t="shared" si="2167"/>
        <v>0.002642374364</v>
      </c>
      <c r="BJ542" s="126">
        <f t="shared" si="2167"/>
        <v>0.003209043639</v>
      </c>
      <c r="BK542" s="126">
        <f t="shared" si="2167"/>
        <v>0.003897237732</v>
      </c>
      <c r="BL542" s="126">
        <f t="shared" si="2167"/>
        <v>0.1175047086</v>
      </c>
      <c r="BM542" s="126">
        <f t="shared" si="2167"/>
        <v>0.03316665161</v>
      </c>
      <c r="BN542" s="126">
        <f t="shared" si="2167"/>
        <v>0.04027939183</v>
      </c>
      <c r="BO542" s="126">
        <f t="shared" si="2167"/>
        <v>0.009361554891</v>
      </c>
      <c r="BP542" s="126">
        <f t="shared" si="2167"/>
        <v>0.01136918318</v>
      </c>
      <c r="BQ542" s="126">
        <f t="shared" si="2167"/>
        <v>0.01380735654</v>
      </c>
      <c r="BR542" s="126">
        <f t="shared" si="2167"/>
        <v>0.002642374364</v>
      </c>
      <c r="BS542" s="126">
        <f t="shared" si="2167"/>
        <v>0.003209043639</v>
      </c>
      <c r="BT542" s="126">
        <f t="shared" si="2167"/>
        <v>0.003897237732</v>
      </c>
      <c r="BU542" s="126">
        <f t="shared" si="2167"/>
        <v>0.004733018198</v>
      </c>
      <c r="BV542" s="126">
        <f t="shared" si="2167"/>
        <v>0.02248739133</v>
      </c>
      <c r="BW542" s="126">
        <f t="shared" si="2167"/>
        <v>0.006347247552</v>
      </c>
      <c r="BX542" s="126">
        <f t="shared" si="2167"/>
        <v>0.007708443835</v>
      </c>
      <c r="BY542" s="126">
        <f t="shared" si="2167"/>
        <v>0.001791561809</v>
      </c>
      <c r="BZ542" s="126">
        <f t="shared" si="2167"/>
        <v>0.002175770437</v>
      </c>
      <c r="CA542" s="126">
        <f t="shared" si="2167"/>
        <v>0.002642374364</v>
      </c>
      <c r="CB542" s="126">
        <f t="shared" si="2167"/>
        <v>0.0005056827687</v>
      </c>
      <c r="CC542" s="126">
        <f t="shared" si="2167"/>
        <v>0.0006141287525</v>
      </c>
      <c r="CD542" s="126">
        <f t="shared" si="2167"/>
        <v>0.0007458314738</v>
      </c>
      <c r="CE542" s="126">
        <f t="shared" si="2167"/>
        <v>0.0009057784464</v>
      </c>
      <c r="CF542" s="126">
        <f t="shared" si="2167"/>
        <v>0.0273099153</v>
      </c>
      <c r="CG542" s="126">
        <f t="shared" si="2167"/>
        <v>0.007708443835</v>
      </c>
      <c r="CH542" s="126">
        <f t="shared" si="2167"/>
        <v>0.009361554891</v>
      </c>
      <c r="CI542" s="126">
        <f t="shared" si="2167"/>
        <v>0.002175770437</v>
      </c>
      <c r="CJ542" s="126">
        <f t="shared" si="2167"/>
        <v>0.002642374364</v>
      </c>
      <c r="CK542" s="126">
        <f t="shared" si="2167"/>
        <v>0.003209043639</v>
      </c>
      <c r="CL542" s="126">
        <f t="shared" si="2167"/>
        <v>0.0006141287525</v>
      </c>
      <c r="CM542" s="126">
        <f t="shared" si="2167"/>
        <v>0.0007458314738</v>
      </c>
      <c r="CN542" s="126">
        <f t="shared" si="2167"/>
        <v>0.0009057784464</v>
      </c>
      <c r="CO542" s="126">
        <f t="shared" si="2167"/>
        <v>0.001100026779</v>
      </c>
      <c r="CP542" s="126">
        <f t="shared" si="2167"/>
        <v>0.03316665161</v>
      </c>
      <c r="CQ542" s="126">
        <f t="shared" si="2167"/>
        <v>0.009361554891</v>
      </c>
      <c r="CR542" s="126">
        <f t="shared" si="2167"/>
        <v>0.01136918318</v>
      </c>
      <c r="CS542" s="126">
        <f t="shared" si="2167"/>
        <v>0.002642374364</v>
      </c>
      <c r="CT542" s="126">
        <f t="shared" si="2167"/>
        <v>0.003209043639</v>
      </c>
      <c r="CU542" s="126">
        <f t="shared" si="2167"/>
        <v>0.003897237732</v>
      </c>
      <c r="CV542" s="126">
        <f t="shared" si="2167"/>
        <v>0.0007458314738</v>
      </c>
      <c r="CW542" s="126">
        <f t="shared" si="2167"/>
        <v>0.0009057784464</v>
      </c>
      <c r="CX542" s="126">
        <f t="shared" si="2167"/>
        <v>0.001100026779</v>
      </c>
      <c r="CY542" s="126">
        <f t="shared" si="2167"/>
        <v>0.001335932556</v>
      </c>
      <c r="CZ542" s="126">
        <f t="shared" si="2167"/>
        <v>0.04027939183</v>
      </c>
      <c r="DA542" s="126">
        <f t="shared" si="2167"/>
        <v>0.01136918318</v>
      </c>
      <c r="DB542" s="126">
        <f t="shared" si="2167"/>
        <v>0.01380735654</v>
      </c>
      <c r="DC542" s="126">
        <f t="shared" si="2167"/>
        <v>0.003209043639</v>
      </c>
      <c r="DD542" s="126">
        <f t="shared" si="2167"/>
        <v>0.003897237732</v>
      </c>
      <c r="DE542" s="126">
        <f t="shared" si="2167"/>
        <v>0.004733018198</v>
      </c>
      <c r="DF542" s="126">
        <f t="shared" si="2167"/>
        <v>0.0009057784464</v>
      </c>
      <c r="DG542" s="126">
        <f t="shared" si="2167"/>
        <v>0.001100026779</v>
      </c>
      <c r="DH542" s="126">
        <f t="shared" si="2167"/>
        <v>0.001335932556</v>
      </c>
      <c r="DI542" s="126">
        <f t="shared" si="2167"/>
        <v>0.001622429406</v>
      </c>
      <c r="DJ542" s="126">
        <f t="shared" ref="DJ542:DS542" si="2168">$A542*OFFSET($D542,0,DJ$3)</f>
        <v>0.3204172876</v>
      </c>
      <c r="DK542" s="126">
        <f t="shared" si="2168"/>
        <v>0.09044036344</v>
      </c>
      <c r="DL542" s="126">
        <f t="shared" si="2168"/>
        <v>0.1098357133</v>
      </c>
      <c r="DM542" s="126">
        <f t="shared" si="2168"/>
        <v>0.02552752194</v>
      </c>
      <c r="DN542" s="126">
        <f t="shared" si="2168"/>
        <v>0.03100201584</v>
      </c>
      <c r="DO542" s="126">
        <f t="shared" si="2168"/>
        <v>0.03765054</v>
      </c>
      <c r="DP542" s="126">
        <f t="shared" si="2168"/>
        <v>0.007205348935</v>
      </c>
      <c r="DQ542" s="126">
        <f t="shared" si="2168"/>
        <v>0.008750568986</v>
      </c>
      <c r="DR542" s="126">
        <f t="shared" si="2168"/>
        <v>0.01062716855</v>
      </c>
      <c r="DS542" s="126">
        <f t="shared" si="2168"/>
        <v>0.01290621348</v>
      </c>
      <c r="DT542" s="126"/>
      <c r="DU542" s="126"/>
      <c r="DV542" s="126"/>
      <c r="DW542" s="126"/>
      <c r="DX542" s="126"/>
      <c r="DY542" s="126"/>
      <c r="DZ542" s="126"/>
      <c r="EA542" s="126"/>
      <c r="EB542" s="126"/>
      <c r="EC542" s="126"/>
      <c r="ED542" s="126"/>
      <c r="EE542" s="126"/>
      <c r="EF542" s="125">
        <f t="shared" ref="EF542:EO542" si="2169">D542*EF$3</f>
        <v>-0.002271078519</v>
      </c>
      <c r="EG542" s="125">
        <f t="shared" si="2169"/>
        <v>0.1250317903</v>
      </c>
      <c r="EH542" s="125">
        <f t="shared" si="2169"/>
        <v>0.197033639</v>
      </c>
      <c r="EI542" s="125">
        <f t="shared" si="2169"/>
        <v>-0.02842672606</v>
      </c>
      <c r="EJ542" s="125">
        <f t="shared" si="2169"/>
        <v>0.05173823793</v>
      </c>
      <c r="EK542" s="125">
        <f t="shared" si="2169"/>
        <v>-0.02635519417</v>
      </c>
      <c r="EL542" s="125">
        <f t="shared" si="2169"/>
        <v>0.007672618113</v>
      </c>
      <c r="EM542" s="125">
        <f t="shared" si="2169"/>
        <v>-0.008303774378</v>
      </c>
      <c r="EN542" s="125">
        <f t="shared" si="2169"/>
        <v>-0.01126172748</v>
      </c>
      <c r="EO542" s="125">
        <f t="shared" si="2169"/>
        <v>0.0139519084</v>
      </c>
      <c r="EP542" s="127">
        <f t="shared" si="17"/>
        <v>0.3188096932</v>
      </c>
      <c r="EQ542" s="127">
        <v>-0.01993983432938118</v>
      </c>
      <c r="ER542" s="127">
        <f t="shared" si="18"/>
        <v>0.3204172876</v>
      </c>
      <c r="ES542" s="127">
        <f t="shared" si="19"/>
        <v>0.000002584360006</v>
      </c>
      <c r="ET542" s="127">
        <f t="shared" si="20"/>
        <v>0.01275201673</v>
      </c>
    </row>
    <row r="543">
      <c r="A543" s="123">
        <f>'Yield Tabulations'!Z544</f>
        <v>0.2911051213</v>
      </c>
      <c r="B543" s="124">
        <f>'Yield Tabulations'!V544</f>
        <v>0.287037037</v>
      </c>
      <c r="C543" s="124">
        <f>'Yield Tabulations'!W544</f>
        <v>0.2967741935</v>
      </c>
      <c r="D543" s="125">
        <f t="shared" si="11"/>
        <v>1</v>
      </c>
      <c r="E543" s="125">
        <f t="shared" ref="E543:M543" si="2170">POWER($B543,E$1)*POWER($C543,E$2)</f>
        <v>0.2967741935</v>
      </c>
      <c r="F543" s="125">
        <f t="shared" si="2170"/>
        <v>0.287037037</v>
      </c>
      <c r="G543" s="125">
        <f t="shared" si="2170"/>
        <v>0.08807492196</v>
      </c>
      <c r="H543" s="125">
        <f t="shared" si="2170"/>
        <v>0.08518518519</v>
      </c>
      <c r="I543" s="125">
        <f t="shared" si="2170"/>
        <v>0.08239026063</v>
      </c>
      <c r="J543" s="125">
        <f t="shared" si="2170"/>
        <v>0.02613836394</v>
      </c>
      <c r="K543" s="125">
        <f t="shared" si="2170"/>
        <v>0.02528076464</v>
      </c>
      <c r="L543" s="125">
        <f t="shared" si="2170"/>
        <v>0.02445130316</v>
      </c>
      <c r="M543" s="125">
        <f t="shared" si="2170"/>
        <v>0.02364905629</v>
      </c>
      <c r="N543" s="126">
        <f t="shared" ref="N543:DI543" si="2171">OFFSET($D543,0,N$2)*OFFSET($D543,0,N$3)</f>
        <v>1</v>
      </c>
      <c r="O543" s="126">
        <f t="shared" si="2171"/>
        <v>0.2967741935</v>
      </c>
      <c r="P543" s="126">
        <f t="shared" si="2171"/>
        <v>0.287037037</v>
      </c>
      <c r="Q543" s="126">
        <f t="shared" si="2171"/>
        <v>0.08807492196</v>
      </c>
      <c r="R543" s="126">
        <f t="shared" si="2171"/>
        <v>0.08518518519</v>
      </c>
      <c r="S543" s="126">
        <f t="shared" si="2171"/>
        <v>0.08239026063</v>
      </c>
      <c r="T543" s="126">
        <f t="shared" si="2171"/>
        <v>0.02613836394</v>
      </c>
      <c r="U543" s="126">
        <f t="shared" si="2171"/>
        <v>0.02528076464</v>
      </c>
      <c r="V543" s="126">
        <f t="shared" si="2171"/>
        <v>0.02445130316</v>
      </c>
      <c r="W543" s="126">
        <f t="shared" si="2171"/>
        <v>0.02364905629</v>
      </c>
      <c r="X543" s="126">
        <f t="shared" si="2171"/>
        <v>0.2967741935</v>
      </c>
      <c r="Y543" s="126">
        <f t="shared" si="2171"/>
        <v>0.08807492196</v>
      </c>
      <c r="Z543" s="126">
        <f t="shared" si="2171"/>
        <v>0.08518518519</v>
      </c>
      <c r="AA543" s="126">
        <f t="shared" si="2171"/>
        <v>0.02613836394</v>
      </c>
      <c r="AB543" s="126">
        <f t="shared" si="2171"/>
        <v>0.02528076464</v>
      </c>
      <c r="AC543" s="126">
        <f t="shared" si="2171"/>
        <v>0.02445130316</v>
      </c>
      <c r="AD543" s="126">
        <f t="shared" si="2171"/>
        <v>0.007757191878</v>
      </c>
      <c r="AE543" s="126">
        <f t="shared" si="2171"/>
        <v>0.007502678537</v>
      </c>
      <c r="AF543" s="126">
        <f t="shared" si="2171"/>
        <v>0.007256515775</v>
      </c>
      <c r="AG543" s="126">
        <f t="shared" si="2171"/>
        <v>0.007018429609</v>
      </c>
      <c r="AH543" s="126">
        <f t="shared" si="2171"/>
        <v>0.287037037</v>
      </c>
      <c r="AI543" s="126">
        <f t="shared" si="2171"/>
        <v>0.08518518519</v>
      </c>
      <c r="AJ543" s="126">
        <f t="shared" si="2171"/>
        <v>0.08239026063</v>
      </c>
      <c r="AK543" s="126">
        <f t="shared" si="2171"/>
        <v>0.02528076464</v>
      </c>
      <c r="AL543" s="126">
        <f t="shared" si="2171"/>
        <v>0.02445130316</v>
      </c>
      <c r="AM543" s="126">
        <f t="shared" si="2171"/>
        <v>0.02364905629</v>
      </c>
      <c r="AN543" s="126">
        <f t="shared" si="2171"/>
        <v>0.007502678537</v>
      </c>
      <c r="AO543" s="126">
        <f t="shared" si="2171"/>
        <v>0.007256515775</v>
      </c>
      <c r="AP543" s="126">
        <f t="shared" si="2171"/>
        <v>0.007018429609</v>
      </c>
      <c r="AQ543" s="126">
        <f t="shared" si="2171"/>
        <v>0.006788155047</v>
      </c>
      <c r="AR543" s="126">
        <f t="shared" si="2171"/>
        <v>0.08807492196</v>
      </c>
      <c r="AS543" s="126">
        <f t="shared" si="2171"/>
        <v>0.02613836394</v>
      </c>
      <c r="AT543" s="126">
        <f t="shared" si="2171"/>
        <v>0.02528076464</v>
      </c>
      <c r="AU543" s="126">
        <f t="shared" si="2171"/>
        <v>0.007757191878</v>
      </c>
      <c r="AV543" s="126">
        <f t="shared" si="2171"/>
        <v>0.007502678537</v>
      </c>
      <c r="AW543" s="126">
        <f t="shared" si="2171"/>
        <v>0.007256515775</v>
      </c>
      <c r="AX543" s="126">
        <f t="shared" si="2171"/>
        <v>0.002302134364</v>
      </c>
      <c r="AY543" s="126">
        <f t="shared" si="2171"/>
        <v>0.002226601372</v>
      </c>
      <c r="AZ543" s="126">
        <f t="shared" si="2171"/>
        <v>0.002153546617</v>
      </c>
      <c r="BA543" s="126">
        <f t="shared" si="2171"/>
        <v>0.002082888787</v>
      </c>
      <c r="BB543" s="126">
        <f t="shared" si="2171"/>
        <v>0.08518518519</v>
      </c>
      <c r="BC543" s="126">
        <f t="shared" si="2171"/>
        <v>0.02528076464</v>
      </c>
      <c r="BD543" s="126">
        <f t="shared" si="2171"/>
        <v>0.02445130316</v>
      </c>
      <c r="BE543" s="126">
        <f t="shared" si="2171"/>
        <v>0.007502678537</v>
      </c>
      <c r="BF543" s="126">
        <f t="shared" si="2171"/>
        <v>0.007256515775</v>
      </c>
      <c r="BG543" s="126">
        <f t="shared" si="2171"/>
        <v>0.007018429609</v>
      </c>
      <c r="BH543" s="126">
        <f t="shared" si="2171"/>
        <v>0.002226601372</v>
      </c>
      <c r="BI543" s="126">
        <f t="shared" si="2171"/>
        <v>0.002153546617</v>
      </c>
      <c r="BJ543" s="126">
        <f t="shared" si="2171"/>
        <v>0.002082888787</v>
      </c>
      <c r="BK543" s="126">
        <f t="shared" si="2171"/>
        <v>0.00201454924</v>
      </c>
      <c r="BL543" s="126">
        <f t="shared" si="2171"/>
        <v>0.08239026063</v>
      </c>
      <c r="BM543" s="126">
        <f t="shared" si="2171"/>
        <v>0.02445130316</v>
      </c>
      <c r="BN543" s="126">
        <f t="shared" si="2171"/>
        <v>0.02364905629</v>
      </c>
      <c r="BO543" s="126">
        <f t="shared" si="2171"/>
        <v>0.007256515775</v>
      </c>
      <c r="BP543" s="126">
        <f t="shared" si="2171"/>
        <v>0.007018429609</v>
      </c>
      <c r="BQ543" s="126">
        <f t="shared" si="2171"/>
        <v>0.006788155047</v>
      </c>
      <c r="BR543" s="126">
        <f t="shared" si="2171"/>
        <v>0.002153546617</v>
      </c>
      <c r="BS543" s="126">
        <f t="shared" si="2171"/>
        <v>0.002082888787</v>
      </c>
      <c r="BT543" s="126">
        <f t="shared" si="2171"/>
        <v>0.00201454924</v>
      </c>
      <c r="BU543" s="126">
        <f t="shared" si="2171"/>
        <v>0.001948451912</v>
      </c>
      <c r="BV543" s="126">
        <f t="shared" si="2171"/>
        <v>0.02613836394</v>
      </c>
      <c r="BW543" s="126">
        <f t="shared" si="2171"/>
        <v>0.007757191878</v>
      </c>
      <c r="BX543" s="126">
        <f t="shared" si="2171"/>
        <v>0.007502678537</v>
      </c>
      <c r="BY543" s="126">
        <f t="shared" si="2171"/>
        <v>0.002302134364</v>
      </c>
      <c r="BZ543" s="126">
        <f t="shared" si="2171"/>
        <v>0.002226601372</v>
      </c>
      <c r="CA543" s="126">
        <f t="shared" si="2171"/>
        <v>0.002153546617</v>
      </c>
      <c r="CB543" s="126">
        <f t="shared" si="2171"/>
        <v>0.0006832140692</v>
      </c>
      <c r="CC543" s="126">
        <f t="shared" si="2171"/>
        <v>0.0006607978266</v>
      </c>
      <c r="CD543" s="126">
        <f t="shared" si="2171"/>
        <v>0.0006391170606</v>
      </c>
      <c r="CE543" s="126">
        <f t="shared" si="2171"/>
        <v>0.0006181476401</v>
      </c>
      <c r="CF543" s="126">
        <f t="shared" si="2171"/>
        <v>0.02528076464</v>
      </c>
      <c r="CG543" s="126">
        <f t="shared" si="2171"/>
        <v>0.007502678537</v>
      </c>
      <c r="CH543" s="126">
        <f t="shared" si="2171"/>
        <v>0.007256515775</v>
      </c>
      <c r="CI543" s="126">
        <f t="shared" si="2171"/>
        <v>0.002226601372</v>
      </c>
      <c r="CJ543" s="126">
        <f t="shared" si="2171"/>
        <v>0.002153546617</v>
      </c>
      <c r="CK543" s="126">
        <f t="shared" si="2171"/>
        <v>0.002082888787</v>
      </c>
      <c r="CL543" s="126">
        <f t="shared" si="2171"/>
        <v>0.0006607978266</v>
      </c>
      <c r="CM543" s="126">
        <f t="shared" si="2171"/>
        <v>0.0006391170606</v>
      </c>
      <c r="CN543" s="126">
        <f t="shared" si="2171"/>
        <v>0.0006181476401</v>
      </c>
      <c r="CO543" s="126">
        <f t="shared" si="2171"/>
        <v>0.000597866226</v>
      </c>
      <c r="CP543" s="126">
        <f t="shared" si="2171"/>
        <v>0.02445130316</v>
      </c>
      <c r="CQ543" s="126">
        <f t="shared" si="2171"/>
        <v>0.007256515775</v>
      </c>
      <c r="CR543" s="126">
        <f t="shared" si="2171"/>
        <v>0.007018429609</v>
      </c>
      <c r="CS543" s="126">
        <f t="shared" si="2171"/>
        <v>0.002153546617</v>
      </c>
      <c r="CT543" s="126">
        <f t="shared" si="2171"/>
        <v>0.002082888787</v>
      </c>
      <c r="CU543" s="126">
        <f t="shared" si="2171"/>
        <v>0.00201454924</v>
      </c>
      <c r="CV543" s="126">
        <f t="shared" si="2171"/>
        <v>0.0006391170606</v>
      </c>
      <c r="CW543" s="126">
        <f t="shared" si="2171"/>
        <v>0.0006181476401</v>
      </c>
      <c r="CX543" s="126">
        <f t="shared" si="2171"/>
        <v>0.000597866226</v>
      </c>
      <c r="CY543" s="126">
        <f t="shared" si="2171"/>
        <v>0.0005782502447</v>
      </c>
      <c r="CZ543" s="126">
        <f t="shared" si="2171"/>
        <v>0.02364905629</v>
      </c>
      <c r="DA543" s="126">
        <f t="shared" si="2171"/>
        <v>0.007018429609</v>
      </c>
      <c r="DB543" s="126">
        <f t="shared" si="2171"/>
        <v>0.006788155047</v>
      </c>
      <c r="DC543" s="126">
        <f t="shared" si="2171"/>
        <v>0.002082888787</v>
      </c>
      <c r="DD543" s="126">
        <f t="shared" si="2171"/>
        <v>0.00201454924</v>
      </c>
      <c r="DE543" s="126">
        <f t="shared" si="2171"/>
        <v>0.001948451912</v>
      </c>
      <c r="DF543" s="126">
        <f t="shared" si="2171"/>
        <v>0.0006181476401</v>
      </c>
      <c r="DG543" s="126">
        <f t="shared" si="2171"/>
        <v>0.000597866226</v>
      </c>
      <c r="DH543" s="126">
        <f t="shared" si="2171"/>
        <v>0.0005782502447</v>
      </c>
      <c r="DI543" s="126">
        <f t="shared" si="2171"/>
        <v>0.0005592778635</v>
      </c>
      <c r="DJ543" s="126">
        <f t="shared" ref="DJ543:DS543" si="2172">$A543*OFFSET($D543,0,DJ$3)</f>
        <v>0.2911051213</v>
      </c>
      <c r="DK543" s="126">
        <f t="shared" si="2172"/>
        <v>0.08639248761</v>
      </c>
      <c r="DL543" s="126">
        <f t="shared" si="2172"/>
        <v>0.08355795148</v>
      </c>
      <c r="DM543" s="126">
        <f t="shared" si="2172"/>
        <v>0.02563906084</v>
      </c>
      <c r="DN543" s="126">
        <f t="shared" si="2172"/>
        <v>0.02479784367</v>
      </c>
      <c r="DO543" s="126">
        <f t="shared" si="2172"/>
        <v>0.02398422681</v>
      </c>
      <c r="DP543" s="126">
        <f t="shared" si="2172"/>
        <v>0.007609011604</v>
      </c>
      <c r="DQ543" s="126">
        <f t="shared" si="2172"/>
        <v>0.007359360056</v>
      </c>
      <c r="DR543" s="126">
        <f t="shared" si="2172"/>
        <v>0.007117899571</v>
      </c>
      <c r="DS543" s="126">
        <f t="shared" si="2172"/>
        <v>0.0068843614</v>
      </c>
      <c r="DT543" s="126"/>
      <c r="DU543" s="126"/>
      <c r="DV543" s="126"/>
      <c r="DW543" s="126"/>
      <c r="DX543" s="126"/>
      <c r="DY543" s="126"/>
      <c r="DZ543" s="126"/>
      <c r="EA543" s="126"/>
      <c r="EB543" s="126"/>
      <c r="EC543" s="126"/>
      <c r="ED543" s="126"/>
      <c r="EE543" s="126"/>
      <c r="EF543" s="125">
        <f t="shared" ref="EF543:EO543" si="2173">D543*EF$3</f>
        <v>-0.002271078519</v>
      </c>
      <c r="EG543" s="125">
        <f t="shared" si="2173"/>
        <v>0.1314619967</v>
      </c>
      <c r="EH543" s="125">
        <f t="shared" si="2173"/>
        <v>0.1649873633</v>
      </c>
      <c r="EI543" s="125">
        <f t="shared" si="2173"/>
        <v>-0.03142580368</v>
      </c>
      <c r="EJ543" s="125">
        <f t="shared" si="2173"/>
        <v>0.04555139813</v>
      </c>
      <c r="EK543" s="125">
        <f t="shared" si="2173"/>
        <v>-0.01847935579</v>
      </c>
      <c r="EL543" s="125">
        <f t="shared" si="2173"/>
        <v>0.00891831701</v>
      </c>
      <c r="EM543" s="125">
        <f t="shared" si="2173"/>
        <v>-0.007686796656</v>
      </c>
      <c r="EN543" s="125">
        <f t="shared" si="2173"/>
        <v>-0.008302433296</v>
      </c>
      <c r="EO543" s="125">
        <f t="shared" si="2173"/>
        <v>0.008191520578</v>
      </c>
      <c r="EP543" s="127">
        <f t="shared" si="17"/>
        <v>0.2909451277</v>
      </c>
      <c r="EQ543" s="127">
        <v>-0.01993983432938118</v>
      </c>
      <c r="ER543" s="127">
        <f t="shared" si="18"/>
        <v>0.2911051213</v>
      </c>
      <c r="ES543" s="127">
        <f t="shared" si="19"/>
        <v>0.00000002559795372</v>
      </c>
      <c r="ET543" s="127">
        <f t="shared" si="20"/>
        <v>0.02023136249</v>
      </c>
    </row>
    <row r="544">
      <c r="A544" s="123">
        <f>'Yield Tabulations'!Z545</f>
        <v>0.3706070288</v>
      </c>
      <c r="B544" s="124">
        <f>'Yield Tabulations'!V545</f>
        <v>0.332155477</v>
      </c>
      <c r="C544" s="124">
        <f>'Yield Tabulations'!W545</f>
        <v>0.4289544236</v>
      </c>
      <c r="D544" s="125">
        <f t="shared" si="11"/>
        <v>1</v>
      </c>
      <c r="E544" s="125">
        <f t="shared" ref="E544:M544" si="2174">POWER($B544,E$1)*POWER($C544,E$2)</f>
        <v>0.4289544236</v>
      </c>
      <c r="F544" s="125">
        <f t="shared" si="2174"/>
        <v>0.332155477</v>
      </c>
      <c r="G544" s="125">
        <f t="shared" si="2174"/>
        <v>0.1840018975</v>
      </c>
      <c r="H544" s="125">
        <f t="shared" si="2174"/>
        <v>0.1424795612</v>
      </c>
      <c r="I544" s="125">
        <f t="shared" si="2174"/>
        <v>0.1103272609</v>
      </c>
      <c r="J544" s="125">
        <f t="shared" si="2174"/>
        <v>0.07892842789</v>
      </c>
      <c r="K544" s="125">
        <f t="shared" si="2174"/>
        <v>0.06111723805</v>
      </c>
      <c r="L544" s="125">
        <f t="shared" si="2174"/>
        <v>0.04732536662</v>
      </c>
      <c r="M544" s="125">
        <f t="shared" si="2174"/>
        <v>0.03664580398</v>
      </c>
      <c r="N544" s="126">
        <f t="shared" ref="N544:DI544" si="2175">OFFSET($D544,0,N$2)*OFFSET($D544,0,N$3)</f>
        <v>1</v>
      </c>
      <c r="O544" s="126">
        <f t="shared" si="2175"/>
        <v>0.4289544236</v>
      </c>
      <c r="P544" s="126">
        <f t="shared" si="2175"/>
        <v>0.332155477</v>
      </c>
      <c r="Q544" s="126">
        <f t="shared" si="2175"/>
        <v>0.1840018975</v>
      </c>
      <c r="R544" s="126">
        <f t="shared" si="2175"/>
        <v>0.1424795612</v>
      </c>
      <c r="S544" s="126">
        <f t="shared" si="2175"/>
        <v>0.1103272609</v>
      </c>
      <c r="T544" s="126">
        <f t="shared" si="2175"/>
        <v>0.07892842789</v>
      </c>
      <c r="U544" s="126">
        <f t="shared" si="2175"/>
        <v>0.06111723805</v>
      </c>
      <c r="V544" s="126">
        <f t="shared" si="2175"/>
        <v>0.04732536662</v>
      </c>
      <c r="W544" s="126">
        <f t="shared" si="2175"/>
        <v>0.03664580398</v>
      </c>
      <c r="X544" s="126">
        <f t="shared" si="2175"/>
        <v>0.4289544236</v>
      </c>
      <c r="Y544" s="126">
        <f t="shared" si="2175"/>
        <v>0.1840018975</v>
      </c>
      <c r="Z544" s="126">
        <f t="shared" si="2175"/>
        <v>0.1424795612</v>
      </c>
      <c r="AA544" s="126">
        <f t="shared" si="2175"/>
        <v>0.07892842789</v>
      </c>
      <c r="AB544" s="126">
        <f t="shared" si="2175"/>
        <v>0.06111723805</v>
      </c>
      <c r="AC544" s="126">
        <f t="shared" si="2175"/>
        <v>0.04732536662</v>
      </c>
      <c r="AD544" s="126">
        <f t="shared" si="2175"/>
        <v>0.03385669829</v>
      </c>
      <c r="AE544" s="126">
        <f t="shared" si="2175"/>
        <v>0.02621650962</v>
      </c>
      <c r="AF544" s="126">
        <f t="shared" si="2175"/>
        <v>0.02030042536</v>
      </c>
      <c r="AG544" s="126">
        <f t="shared" si="2175"/>
        <v>0.01571937972</v>
      </c>
      <c r="AH544" s="126">
        <f t="shared" si="2175"/>
        <v>0.332155477</v>
      </c>
      <c r="AI544" s="126">
        <f t="shared" si="2175"/>
        <v>0.1424795612</v>
      </c>
      <c r="AJ544" s="126">
        <f t="shared" si="2175"/>
        <v>0.1103272609</v>
      </c>
      <c r="AK544" s="126">
        <f t="shared" si="2175"/>
        <v>0.06111723805</v>
      </c>
      <c r="AL544" s="126">
        <f t="shared" si="2175"/>
        <v>0.04732536662</v>
      </c>
      <c r="AM544" s="126">
        <f t="shared" si="2175"/>
        <v>0.03664580398</v>
      </c>
      <c r="AN544" s="126">
        <f t="shared" si="2175"/>
        <v>0.02621650962</v>
      </c>
      <c r="AO544" s="126">
        <f t="shared" si="2175"/>
        <v>0.02030042536</v>
      </c>
      <c r="AP544" s="126">
        <f t="shared" si="2175"/>
        <v>0.01571937972</v>
      </c>
      <c r="AQ544" s="126">
        <f t="shared" si="2175"/>
        <v>0.0121721045</v>
      </c>
      <c r="AR544" s="126">
        <f t="shared" si="2175"/>
        <v>0.1840018975</v>
      </c>
      <c r="AS544" s="126">
        <f t="shared" si="2175"/>
        <v>0.07892842789</v>
      </c>
      <c r="AT544" s="126">
        <f t="shared" si="2175"/>
        <v>0.06111723805</v>
      </c>
      <c r="AU544" s="126">
        <f t="shared" si="2175"/>
        <v>0.03385669829</v>
      </c>
      <c r="AV544" s="126">
        <f t="shared" si="2175"/>
        <v>0.02621650962</v>
      </c>
      <c r="AW544" s="126">
        <f t="shared" si="2175"/>
        <v>0.02030042536</v>
      </c>
      <c r="AX544" s="126">
        <f t="shared" si="2175"/>
        <v>0.0145229805</v>
      </c>
      <c r="AY544" s="126">
        <f t="shared" si="2175"/>
        <v>0.01124568777</v>
      </c>
      <c r="AZ544" s="126">
        <f t="shared" si="2175"/>
        <v>0.008707957258</v>
      </c>
      <c r="BA544" s="126">
        <f t="shared" si="2175"/>
        <v>0.006742897469</v>
      </c>
      <c r="BB544" s="126">
        <f t="shared" si="2175"/>
        <v>0.1424795612</v>
      </c>
      <c r="BC544" s="126">
        <f t="shared" si="2175"/>
        <v>0.06111723805</v>
      </c>
      <c r="BD544" s="126">
        <f t="shared" si="2175"/>
        <v>0.04732536662</v>
      </c>
      <c r="BE544" s="126">
        <f t="shared" si="2175"/>
        <v>0.02621650962</v>
      </c>
      <c r="BF544" s="126">
        <f t="shared" si="2175"/>
        <v>0.02030042536</v>
      </c>
      <c r="BG544" s="126">
        <f t="shared" si="2175"/>
        <v>0.01571937972</v>
      </c>
      <c r="BH544" s="126">
        <f t="shared" si="2175"/>
        <v>0.01124568777</v>
      </c>
      <c r="BI544" s="126">
        <f t="shared" si="2175"/>
        <v>0.008707957258</v>
      </c>
      <c r="BJ544" s="126">
        <f t="shared" si="2175"/>
        <v>0.006742897469</v>
      </c>
      <c r="BK544" s="126">
        <f t="shared" si="2175"/>
        <v>0.005221278071</v>
      </c>
      <c r="BL544" s="126">
        <f t="shared" si="2175"/>
        <v>0.1103272609</v>
      </c>
      <c r="BM544" s="126">
        <f t="shared" si="2175"/>
        <v>0.04732536662</v>
      </c>
      <c r="BN544" s="126">
        <f t="shared" si="2175"/>
        <v>0.03664580398</v>
      </c>
      <c r="BO544" s="126">
        <f t="shared" si="2175"/>
        <v>0.02030042536</v>
      </c>
      <c r="BP544" s="126">
        <f t="shared" si="2175"/>
        <v>0.01571937972</v>
      </c>
      <c r="BQ544" s="126">
        <f t="shared" si="2175"/>
        <v>0.0121721045</v>
      </c>
      <c r="BR544" s="126">
        <f t="shared" si="2175"/>
        <v>0.008707957258</v>
      </c>
      <c r="BS544" s="126">
        <f t="shared" si="2175"/>
        <v>0.006742897469</v>
      </c>
      <c r="BT544" s="126">
        <f t="shared" si="2175"/>
        <v>0.005221278071</v>
      </c>
      <c r="BU544" s="126">
        <f t="shared" si="2175"/>
        <v>0.004043031178</v>
      </c>
      <c r="BV544" s="126">
        <f t="shared" si="2175"/>
        <v>0.07892842789</v>
      </c>
      <c r="BW544" s="126">
        <f t="shared" si="2175"/>
        <v>0.03385669829</v>
      </c>
      <c r="BX544" s="126">
        <f t="shared" si="2175"/>
        <v>0.02621650962</v>
      </c>
      <c r="BY544" s="126">
        <f t="shared" si="2175"/>
        <v>0.0145229805</v>
      </c>
      <c r="BZ544" s="126">
        <f t="shared" si="2175"/>
        <v>0.01124568777</v>
      </c>
      <c r="CA544" s="126">
        <f t="shared" si="2175"/>
        <v>0.008707957258</v>
      </c>
      <c r="CB544" s="126">
        <f t="shared" si="2175"/>
        <v>0.006229696729</v>
      </c>
      <c r="CC544" s="126">
        <f t="shared" si="2175"/>
        <v>0.004823887516</v>
      </c>
      <c r="CD544" s="126">
        <f t="shared" si="2175"/>
        <v>0.003735316786</v>
      </c>
      <c r="CE544" s="126">
        <f t="shared" si="2175"/>
        <v>0.002892395697</v>
      </c>
      <c r="CF544" s="126">
        <f t="shared" si="2175"/>
        <v>0.06111723805</v>
      </c>
      <c r="CG544" s="126">
        <f t="shared" si="2175"/>
        <v>0.02621650962</v>
      </c>
      <c r="CH544" s="126">
        <f t="shared" si="2175"/>
        <v>0.02030042536</v>
      </c>
      <c r="CI544" s="126">
        <f t="shared" si="2175"/>
        <v>0.01124568777</v>
      </c>
      <c r="CJ544" s="126">
        <f t="shared" si="2175"/>
        <v>0.008707957258</v>
      </c>
      <c r="CK544" s="126">
        <f t="shared" si="2175"/>
        <v>0.006742897469</v>
      </c>
      <c r="CL544" s="126">
        <f t="shared" si="2175"/>
        <v>0.004823887516</v>
      </c>
      <c r="CM544" s="126">
        <f t="shared" si="2175"/>
        <v>0.003735316786</v>
      </c>
      <c r="CN544" s="126">
        <f t="shared" si="2175"/>
        <v>0.002892395697</v>
      </c>
      <c r="CO544" s="126">
        <f t="shared" si="2175"/>
        <v>0.002239690325</v>
      </c>
      <c r="CP544" s="126">
        <f t="shared" si="2175"/>
        <v>0.04732536662</v>
      </c>
      <c r="CQ544" s="126">
        <f t="shared" si="2175"/>
        <v>0.02030042536</v>
      </c>
      <c r="CR544" s="126">
        <f t="shared" si="2175"/>
        <v>0.01571937972</v>
      </c>
      <c r="CS544" s="126">
        <f t="shared" si="2175"/>
        <v>0.008707957258</v>
      </c>
      <c r="CT544" s="126">
        <f t="shared" si="2175"/>
        <v>0.006742897469</v>
      </c>
      <c r="CU544" s="126">
        <f t="shared" si="2175"/>
        <v>0.005221278071</v>
      </c>
      <c r="CV544" s="126">
        <f t="shared" si="2175"/>
        <v>0.003735316786</v>
      </c>
      <c r="CW544" s="126">
        <f t="shared" si="2175"/>
        <v>0.002892395697</v>
      </c>
      <c r="CX544" s="126">
        <f t="shared" si="2175"/>
        <v>0.002239690325</v>
      </c>
      <c r="CY544" s="126">
        <f t="shared" si="2175"/>
        <v>0.001734276108</v>
      </c>
      <c r="CZ544" s="126">
        <f t="shared" si="2175"/>
        <v>0.03664580398</v>
      </c>
      <c r="DA544" s="126">
        <f t="shared" si="2175"/>
        <v>0.01571937972</v>
      </c>
      <c r="DB544" s="126">
        <f t="shared" si="2175"/>
        <v>0.0121721045</v>
      </c>
      <c r="DC544" s="126">
        <f t="shared" si="2175"/>
        <v>0.006742897469</v>
      </c>
      <c r="DD544" s="126">
        <f t="shared" si="2175"/>
        <v>0.005221278071</v>
      </c>
      <c r="DE544" s="126">
        <f t="shared" si="2175"/>
        <v>0.004043031178</v>
      </c>
      <c r="DF544" s="126">
        <f t="shared" si="2175"/>
        <v>0.002892395697</v>
      </c>
      <c r="DG544" s="126">
        <f t="shared" si="2175"/>
        <v>0.002239690325</v>
      </c>
      <c r="DH544" s="126">
        <f t="shared" si="2175"/>
        <v>0.001734276108</v>
      </c>
      <c r="DI544" s="126">
        <f t="shared" si="2175"/>
        <v>0.001342914949</v>
      </c>
      <c r="DJ544" s="126">
        <f t="shared" ref="DJ544:DS544" si="2176">$A544*OFFSET($D544,0,DJ$3)</f>
        <v>0.3706070288</v>
      </c>
      <c r="DK544" s="126">
        <f t="shared" si="2176"/>
        <v>0.1589735244</v>
      </c>
      <c r="DL544" s="126">
        <f t="shared" si="2176"/>
        <v>0.1230991544</v>
      </c>
      <c r="DM544" s="126">
        <f t="shared" si="2176"/>
        <v>0.06819239652</v>
      </c>
      <c r="DN544" s="126">
        <f t="shared" si="2176"/>
        <v>0.05280392683</v>
      </c>
      <c r="DO544" s="126">
        <f t="shared" si="2176"/>
        <v>0.04088805836</v>
      </c>
      <c r="DP544" s="126">
        <f t="shared" si="2176"/>
        <v>0.02925143014</v>
      </c>
      <c r="DQ544" s="126">
        <f t="shared" si="2176"/>
        <v>0.022650478</v>
      </c>
      <c r="DR544" s="126">
        <f t="shared" si="2176"/>
        <v>0.01753911351</v>
      </c>
      <c r="DS544" s="126">
        <f t="shared" si="2176"/>
        <v>0.01358119253</v>
      </c>
      <c r="DT544" s="126"/>
      <c r="DU544" s="126"/>
      <c r="DV544" s="126"/>
      <c r="DW544" s="126"/>
      <c r="DX544" s="126"/>
      <c r="DY544" s="126"/>
      <c r="DZ544" s="126"/>
      <c r="EA544" s="126"/>
      <c r="EB544" s="126"/>
      <c r="EC544" s="126"/>
      <c r="ED544" s="126"/>
      <c r="EE544" s="126"/>
      <c r="EF544" s="125">
        <f t="shared" ref="EF544:EO544" si="2177">D544*EF$3</f>
        <v>-0.002271078519</v>
      </c>
      <c r="EG544" s="125">
        <f t="shared" si="2177"/>
        <v>0.1900138429</v>
      </c>
      <c r="EH544" s="125">
        <f t="shared" si="2177"/>
        <v>0.1909212028</v>
      </c>
      <c r="EI544" s="125">
        <f t="shared" si="2177"/>
        <v>-0.06565327995</v>
      </c>
      <c r="EJ544" s="125">
        <f t="shared" si="2177"/>
        <v>0.07618863777</v>
      </c>
      <c r="EK544" s="125">
        <f t="shared" si="2177"/>
        <v>-0.02474536059</v>
      </c>
      <c r="EL544" s="125">
        <f t="shared" si="2177"/>
        <v>0.02693009948</v>
      </c>
      <c r="EM544" s="125">
        <f t="shared" si="2177"/>
        <v>-0.01858313179</v>
      </c>
      <c r="EN544" s="125">
        <f t="shared" si="2177"/>
        <v>-0.01606931528</v>
      </c>
      <c r="EO544" s="125">
        <f t="shared" si="2177"/>
        <v>0.01269331231</v>
      </c>
      <c r="EP544" s="127">
        <f t="shared" si="17"/>
        <v>0.3694249291</v>
      </c>
      <c r="EQ544" s="127">
        <v>-0.01993983432938118</v>
      </c>
      <c r="ER544" s="127">
        <f t="shared" si="18"/>
        <v>0.3706070288</v>
      </c>
      <c r="ES544" s="127">
        <f t="shared" si="19"/>
        <v>0.000001397359554</v>
      </c>
      <c r="ET544" s="127">
        <f t="shared" si="20"/>
        <v>0.003935691097</v>
      </c>
    </row>
    <row r="545">
      <c r="A545" s="123">
        <f>'Yield Tabulations'!Z546</f>
        <v>0.5643122677</v>
      </c>
      <c r="B545" s="124">
        <f>'Yield Tabulations'!V546</f>
        <v>0.5244186047</v>
      </c>
      <c r="C545" s="124">
        <f>'Yield Tabulations'!W546</f>
        <v>0.6350515464</v>
      </c>
      <c r="D545" s="125">
        <f t="shared" si="11"/>
        <v>1</v>
      </c>
      <c r="E545" s="125">
        <f t="shared" ref="E545:M545" si="2178">POWER($B545,E$1)*POWER($C545,E$2)</f>
        <v>0.6350515464</v>
      </c>
      <c r="F545" s="125">
        <f t="shared" si="2178"/>
        <v>0.5244186047</v>
      </c>
      <c r="G545" s="125">
        <f t="shared" si="2178"/>
        <v>0.4032904666</v>
      </c>
      <c r="H545" s="125">
        <f t="shared" si="2178"/>
        <v>0.3330328458</v>
      </c>
      <c r="I545" s="125">
        <f t="shared" si="2178"/>
        <v>0.2750148729</v>
      </c>
      <c r="J545" s="125">
        <f t="shared" si="2178"/>
        <v>0.2561102344</v>
      </c>
      <c r="K545" s="125">
        <f t="shared" si="2178"/>
        <v>0.2114930238</v>
      </c>
      <c r="L545" s="125">
        <f t="shared" si="2178"/>
        <v>0.1746486203</v>
      </c>
      <c r="M545" s="125">
        <f t="shared" si="2178"/>
        <v>0.1442229159</v>
      </c>
      <c r="N545" s="126">
        <f t="shared" ref="N545:DI545" si="2179">OFFSET($D545,0,N$2)*OFFSET($D545,0,N$3)</f>
        <v>1</v>
      </c>
      <c r="O545" s="126">
        <f t="shared" si="2179"/>
        <v>0.6350515464</v>
      </c>
      <c r="P545" s="126">
        <f t="shared" si="2179"/>
        <v>0.5244186047</v>
      </c>
      <c r="Q545" s="126">
        <f t="shared" si="2179"/>
        <v>0.4032904666</v>
      </c>
      <c r="R545" s="126">
        <f t="shared" si="2179"/>
        <v>0.3330328458</v>
      </c>
      <c r="S545" s="126">
        <f t="shared" si="2179"/>
        <v>0.2750148729</v>
      </c>
      <c r="T545" s="126">
        <f t="shared" si="2179"/>
        <v>0.2561102344</v>
      </c>
      <c r="U545" s="126">
        <f t="shared" si="2179"/>
        <v>0.2114930238</v>
      </c>
      <c r="V545" s="126">
        <f t="shared" si="2179"/>
        <v>0.1746486203</v>
      </c>
      <c r="W545" s="126">
        <f t="shared" si="2179"/>
        <v>0.1442229159</v>
      </c>
      <c r="X545" s="126">
        <f t="shared" si="2179"/>
        <v>0.6350515464</v>
      </c>
      <c r="Y545" s="126">
        <f t="shared" si="2179"/>
        <v>0.4032904666</v>
      </c>
      <c r="Z545" s="126">
        <f t="shared" si="2179"/>
        <v>0.3330328458</v>
      </c>
      <c r="AA545" s="126">
        <f t="shared" si="2179"/>
        <v>0.2561102344</v>
      </c>
      <c r="AB545" s="126">
        <f t="shared" si="2179"/>
        <v>0.2114930238</v>
      </c>
      <c r="AC545" s="126">
        <f t="shared" si="2179"/>
        <v>0.1746486203</v>
      </c>
      <c r="AD545" s="126">
        <f t="shared" si="2179"/>
        <v>0.1626432004</v>
      </c>
      <c r="AE545" s="126">
        <f t="shared" si="2179"/>
        <v>0.1343089718</v>
      </c>
      <c r="AF545" s="126">
        <f t="shared" si="2179"/>
        <v>0.1109108764</v>
      </c>
      <c r="AG545" s="126">
        <f t="shared" si="2179"/>
        <v>0.09158898577</v>
      </c>
      <c r="AH545" s="126">
        <f t="shared" si="2179"/>
        <v>0.5244186047</v>
      </c>
      <c r="AI545" s="126">
        <f t="shared" si="2179"/>
        <v>0.3330328458</v>
      </c>
      <c r="AJ545" s="126">
        <f t="shared" si="2179"/>
        <v>0.2750148729</v>
      </c>
      <c r="AK545" s="126">
        <f t="shared" si="2179"/>
        <v>0.2114930238</v>
      </c>
      <c r="AL545" s="126">
        <f t="shared" si="2179"/>
        <v>0.1746486203</v>
      </c>
      <c r="AM545" s="126">
        <f t="shared" si="2179"/>
        <v>0.1442229159</v>
      </c>
      <c r="AN545" s="126">
        <f t="shared" si="2179"/>
        <v>0.1343089718</v>
      </c>
      <c r="AO545" s="126">
        <f t="shared" si="2179"/>
        <v>0.1109108764</v>
      </c>
      <c r="AP545" s="126">
        <f t="shared" si="2179"/>
        <v>0.09158898577</v>
      </c>
      <c r="AQ545" s="126">
        <f t="shared" si="2179"/>
        <v>0.07563318032</v>
      </c>
      <c r="AR545" s="126">
        <f t="shared" si="2179"/>
        <v>0.4032904666</v>
      </c>
      <c r="AS545" s="126">
        <f t="shared" si="2179"/>
        <v>0.2561102344</v>
      </c>
      <c r="AT545" s="126">
        <f t="shared" si="2179"/>
        <v>0.2114930238</v>
      </c>
      <c r="AU545" s="126">
        <f t="shared" si="2179"/>
        <v>0.1626432004</v>
      </c>
      <c r="AV545" s="126">
        <f t="shared" si="2179"/>
        <v>0.1343089718</v>
      </c>
      <c r="AW545" s="126">
        <f t="shared" si="2179"/>
        <v>0.1109108764</v>
      </c>
      <c r="AX545" s="126">
        <f t="shared" si="2179"/>
        <v>0.1032868159</v>
      </c>
      <c r="AY545" s="126">
        <f t="shared" si="2179"/>
        <v>0.08529312023</v>
      </c>
      <c r="AZ545" s="126">
        <f t="shared" si="2179"/>
        <v>0.07043412357</v>
      </c>
      <c r="BA545" s="126">
        <f t="shared" si="2179"/>
        <v>0.05816372705</v>
      </c>
      <c r="BB545" s="126">
        <f t="shared" si="2179"/>
        <v>0.3330328458</v>
      </c>
      <c r="BC545" s="126">
        <f t="shared" si="2179"/>
        <v>0.2114930238</v>
      </c>
      <c r="BD545" s="126">
        <f t="shared" si="2179"/>
        <v>0.1746486203</v>
      </c>
      <c r="BE545" s="126">
        <f t="shared" si="2179"/>
        <v>0.1343089718</v>
      </c>
      <c r="BF545" s="126">
        <f t="shared" si="2179"/>
        <v>0.1109108764</v>
      </c>
      <c r="BG545" s="126">
        <f t="shared" si="2179"/>
        <v>0.09158898577</v>
      </c>
      <c r="BH545" s="126">
        <f t="shared" si="2179"/>
        <v>0.08529312023</v>
      </c>
      <c r="BI545" s="126">
        <f t="shared" si="2179"/>
        <v>0.07043412357</v>
      </c>
      <c r="BJ545" s="126">
        <f t="shared" si="2179"/>
        <v>0.05816372705</v>
      </c>
      <c r="BK545" s="126">
        <f t="shared" si="2179"/>
        <v>0.04803096812</v>
      </c>
      <c r="BL545" s="126">
        <f t="shared" si="2179"/>
        <v>0.2750148729</v>
      </c>
      <c r="BM545" s="126">
        <f t="shared" si="2179"/>
        <v>0.1746486203</v>
      </c>
      <c r="BN545" s="126">
        <f t="shared" si="2179"/>
        <v>0.1442229159</v>
      </c>
      <c r="BO545" s="126">
        <f t="shared" si="2179"/>
        <v>0.1109108764</v>
      </c>
      <c r="BP545" s="126">
        <f t="shared" si="2179"/>
        <v>0.09158898577</v>
      </c>
      <c r="BQ545" s="126">
        <f t="shared" si="2179"/>
        <v>0.07563318032</v>
      </c>
      <c r="BR545" s="126">
        <f t="shared" si="2179"/>
        <v>0.07043412357</v>
      </c>
      <c r="BS545" s="126">
        <f t="shared" si="2179"/>
        <v>0.05816372705</v>
      </c>
      <c r="BT545" s="126">
        <f t="shared" si="2179"/>
        <v>0.04803096812</v>
      </c>
      <c r="BU545" s="126">
        <f t="shared" si="2179"/>
        <v>0.03966344689</v>
      </c>
      <c r="BV545" s="126">
        <f t="shared" si="2179"/>
        <v>0.2561102344</v>
      </c>
      <c r="BW545" s="126">
        <f t="shared" si="2179"/>
        <v>0.1626432004</v>
      </c>
      <c r="BX545" s="126">
        <f t="shared" si="2179"/>
        <v>0.1343089718</v>
      </c>
      <c r="BY545" s="126">
        <f t="shared" si="2179"/>
        <v>0.1032868159</v>
      </c>
      <c r="BZ545" s="126">
        <f t="shared" si="2179"/>
        <v>0.08529312023</v>
      </c>
      <c r="CA545" s="126">
        <f t="shared" si="2179"/>
        <v>0.07043412357</v>
      </c>
      <c r="CB545" s="126">
        <f t="shared" si="2179"/>
        <v>0.06559245219</v>
      </c>
      <c r="CC545" s="126">
        <f t="shared" si="2179"/>
        <v>0.0541655279</v>
      </c>
      <c r="CD545" s="126">
        <f t="shared" si="2179"/>
        <v>0.04472929909</v>
      </c>
      <c r="CE545" s="126">
        <f t="shared" si="2179"/>
        <v>0.0369369648</v>
      </c>
      <c r="CF545" s="126">
        <f t="shared" si="2179"/>
        <v>0.2114930238</v>
      </c>
      <c r="CG545" s="126">
        <f t="shared" si="2179"/>
        <v>0.1343089718</v>
      </c>
      <c r="CH545" s="126">
        <f t="shared" si="2179"/>
        <v>0.1109108764</v>
      </c>
      <c r="CI545" s="126">
        <f t="shared" si="2179"/>
        <v>0.08529312023</v>
      </c>
      <c r="CJ545" s="126">
        <f t="shared" si="2179"/>
        <v>0.07043412357</v>
      </c>
      <c r="CK545" s="126">
        <f t="shared" si="2179"/>
        <v>0.05816372705</v>
      </c>
      <c r="CL545" s="126">
        <f t="shared" si="2179"/>
        <v>0.0541655279</v>
      </c>
      <c r="CM545" s="126">
        <f t="shared" si="2179"/>
        <v>0.04472929909</v>
      </c>
      <c r="CN545" s="126">
        <f t="shared" si="2179"/>
        <v>0.0369369648</v>
      </c>
      <c r="CO545" s="126">
        <f t="shared" si="2179"/>
        <v>0.03050214058</v>
      </c>
      <c r="CP545" s="126">
        <f t="shared" si="2179"/>
        <v>0.1746486203</v>
      </c>
      <c r="CQ545" s="126">
        <f t="shared" si="2179"/>
        <v>0.1109108764</v>
      </c>
      <c r="CR545" s="126">
        <f t="shared" si="2179"/>
        <v>0.09158898577</v>
      </c>
      <c r="CS545" s="126">
        <f t="shared" si="2179"/>
        <v>0.07043412357</v>
      </c>
      <c r="CT545" s="126">
        <f t="shared" si="2179"/>
        <v>0.05816372705</v>
      </c>
      <c r="CU545" s="126">
        <f t="shared" si="2179"/>
        <v>0.04803096812</v>
      </c>
      <c r="CV545" s="126">
        <f t="shared" si="2179"/>
        <v>0.04472929909</v>
      </c>
      <c r="CW545" s="126">
        <f t="shared" si="2179"/>
        <v>0.0369369648</v>
      </c>
      <c r="CX545" s="126">
        <f t="shared" si="2179"/>
        <v>0.03050214058</v>
      </c>
      <c r="CY545" s="126">
        <f t="shared" si="2179"/>
        <v>0.02518833328</v>
      </c>
      <c r="CZ545" s="126">
        <f t="shared" si="2179"/>
        <v>0.1442229159</v>
      </c>
      <c r="DA545" s="126">
        <f t="shared" si="2179"/>
        <v>0.09158898577</v>
      </c>
      <c r="DB545" s="126">
        <f t="shared" si="2179"/>
        <v>0.07563318032</v>
      </c>
      <c r="DC545" s="126">
        <f t="shared" si="2179"/>
        <v>0.05816372705</v>
      </c>
      <c r="DD545" s="126">
        <f t="shared" si="2179"/>
        <v>0.04803096812</v>
      </c>
      <c r="DE545" s="126">
        <f t="shared" si="2179"/>
        <v>0.03966344689</v>
      </c>
      <c r="DF545" s="126">
        <f t="shared" si="2179"/>
        <v>0.0369369648</v>
      </c>
      <c r="DG545" s="126">
        <f t="shared" si="2179"/>
        <v>0.03050214058</v>
      </c>
      <c r="DH545" s="126">
        <f t="shared" si="2179"/>
        <v>0.02518833328</v>
      </c>
      <c r="DI545" s="126">
        <f t="shared" si="2179"/>
        <v>0.02080024947</v>
      </c>
      <c r="DJ545" s="126">
        <f t="shared" ref="DJ545:DS545" si="2180">$A545*OFFSET($D545,0,DJ$3)</f>
        <v>0.5643122677</v>
      </c>
      <c r="DK545" s="126">
        <f t="shared" si="2180"/>
        <v>0.3583673782</v>
      </c>
      <c r="DL545" s="126">
        <f t="shared" si="2180"/>
        <v>0.295935852</v>
      </c>
      <c r="DM545" s="126">
        <f t="shared" si="2180"/>
        <v>0.2275817577</v>
      </c>
      <c r="DN545" s="126">
        <f t="shared" si="2180"/>
        <v>0.1879345204</v>
      </c>
      <c r="DO545" s="126">
        <f t="shared" si="2180"/>
        <v>0.1551942666</v>
      </c>
      <c r="DP545" s="126">
        <f t="shared" si="2180"/>
        <v>0.1445261472</v>
      </c>
      <c r="DQ545" s="126">
        <f t="shared" si="2180"/>
        <v>0.1193481078</v>
      </c>
      <c r="DR545" s="126">
        <f t="shared" si="2180"/>
        <v>0.09855635898</v>
      </c>
      <c r="DS545" s="126">
        <f t="shared" si="2180"/>
        <v>0.08138676072</v>
      </c>
      <c r="DT545" s="126"/>
      <c r="DU545" s="126"/>
      <c r="DV545" s="126"/>
      <c r="DW545" s="126"/>
      <c r="DX545" s="126"/>
      <c r="DY545" s="126"/>
      <c r="DZ545" s="126"/>
      <c r="EA545" s="126"/>
      <c r="EB545" s="126"/>
      <c r="EC545" s="126"/>
      <c r="ED545" s="126"/>
      <c r="EE545" s="126"/>
      <c r="EF545" s="125">
        <f t="shared" ref="EF545:EO545" si="2181">D545*EF$3</f>
        <v>-0.002271078519</v>
      </c>
      <c r="EG545" s="125">
        <f t="shared" si="2181"/>
        <v>0.2813086383</v>
      </c>
      <c r="EH545" s="125">
        <f t="shared" si="2181"/>
        <v>0.3014330266</v>
      </c>
      <c r="EI545" s="125">
        <f t="shared" si="2181"/>
        <v>-0.1438971133</v>
      </c>
      <c r="EJ545" s="125">
        <f t="shared" si="2181"/>
        <v>0.1780839206</v>
      </c>
      <c r="EK545" s="125">
        <f t="shared" si="2181"/>
        <v>-0.0616832335</v>
      </c>
      <c r="EL545" s="125">
        <f t="shared" si="2181"/>
        <v>0.08738390306</v>
      </c>
      <c r="EM545" s="125">
        <f t="shared" si="2181"/>
        <v>-0.06430596112</v>
      </c>
      <c r="EN545" s="125">
        <f t="shared" si="2181"/>
        <v>-0.05930189124</v>
      </c>
      <c r="EO545" s="125">
        <f t="shared" si="2181"/>
        <v>0.04995569248</v>
      </c>
      <c r="EP545" s="127">
        <f t="shared" si="17"/>
        <v>0.5667059033</v>
      </c>
      <c r="EQ545" s="127">
        <v>-0.01993983432938118</v>
      </c>
      <c r="ER545" s="127">
        <f t="shared" si="18"/>
        <v>0.5643122677</v>
      </c>
      <c r="ES545" s="127">
        <f t="shared" si="19"/>
        <v>0.000005729491452</v>
      </c>
      <c r="ET545" s="127">
        <f t="shared" si="20"/>
        <v>0.01715318078</v>
      </c>
    </row>
    <row r="546">
      <c r="A546" s="123">
        <f>'Yield Tabulations'!Z547</f>
        <v>0.4067278287</v>
      </c>
      <c r="B546" s="124">
        <f>'Yield Tabulations'!V547</f>
        <v>0.3407821229</v>
      </c>
      <c r="C546" s="124">
        <f>'Yield Tabulations'!W547</f>
        <v>0.4864864865</v>
      </c>
      <c r="D546" s="125">
        <f t="shared" si="11"/>
        <v>1</v>
      </c>
      <c r="E546" s="125">
        <f t="shared" ref="E546:M546" si="2182">POWER($B546,E$1)*POWER($C546,E$2)</f>
        <v>0.4864864865</v>
      </c>
      <c r="F546" s="125">
        <f t="shared" si="2182"/>
        <v>0.3407821229</v>
      </c>
      <c r="G546" s="125">
        <f t="shared" si="2182"/>
        <v>0.2366691015</v>
      </c>
      <c r="H546" s="125">
        <f t="shared" si="2182"/>
        <v>0.1657858976</v>
      </c>
      <c r="I546" s="125">
        <f t="shared" si="2182"/>
        <v>0.1161324553</v>
      </c>
      <c r="J546" s="125">
        <f t="shared" si="2182"/>
        <v>0.1151363197</v>
      </c>
      <c r="K546" s="125">
        <f t="shared" si="2182"/>
        <v>0.08065259885</v>
      </c>
      <c r="L546" s="125">
        <f t="shared" si="2182"/>
        <v>0.05649687014</v>
      </c>
      <c r="M546" s="125">
        <f t="shared" si="2182"/>
        <v>0.03957586465</v>
      </c>
      <c r="N546" s="126">
        <f t="shared" ref="N546:DI546" si="2183">OFFSET($D546,0,N$2)*OFFSET($D546,0,N$3)</f>
        <v>1</v>
      </c>
      <c r="O546" s="126">
        <f t="shared" si="2183"/>
        <v>0.4864864865</v>
      </c>
      <c r="P546" s="126">
        <f t="shared" si="2183"/>
        <v>0.3407821229</v>
      </c>
      <c r="Q546" s="126">
        <f t="shared" si="2183"/>
        <v>0.2366691015</v>
      </c>
      <c r="R546" s="126">
        <f t="shared" si="2183"/>
        <v>0.1657858976</v>
      </c>
      <c r="S546" s="126">
        <f t="shared" si="2183"/>
        <v>0.1161324553</v>
      </c>
      <c r="T546" s="126">
        <f t="shared" si="2183"/>
        <v>0.1151363197</v>
      </c>
      <c r="U546" s="126">
        <f t="shared" si="2183"/>
        <v>0.08065259885</v>
      </c>
      <c r="V546" s="126">
        <f t="shared" si="2183"/>
        <v>0.05649687014</v>
      </c>
      <c r="W546" s="126">
        <f t="shared" si="2183"/>
        <v>0.03957586465</v>
      </c>
      <c r="X546" s="126">
        <f t="shared" si="2183"/>
        <v>0.4864864865</v>
      </c>
      <c r="Y546" s="126">
        <f t="shared" si="2183"/>
        <v>0.2366691015</v>
      </c>
      <c r="Z546" s="126">
        <f t="shared" si="2183"/>
        <v>0.1657858976</v>
      </c>
      <c r="AA546" s="126">
        <f t="shared" si="2183"/>
        <v>0.1151363197</v>
      </c>
      <c r="AB546" s="126">
        <f t="shared" si="2183"/>
        <v>0.08065259885</v>
      </c>
      <c r="AC546" s="126">
        <f t="shared" si="2183"/>
        <v>0.05649687014</v>
      </c>
      <c r="AD546" s="126">
        <f t="shared" si="2183"/>
        <v>0.05601226362</v>
      </c>
      <c r="AE546" s="126">
        <f t="shared" si="2183"/>
        <v>0.03923639944</v>
      </c>
      <c r="AF546" s="126">
        <f t="shared" si="2183"/>
        <v>0.02748496385</v>
      </c>
      <c r="AG546" s="126">
        <f t="shared" si="2183"/>
        <v>0.01925312334</v>
      </c>
      <c r="AH546" s="126">
        <f t="shared" si="2183"/>
        <v>0.3407821229</v>
      </c>
      <c r="AI546" s="126">
        <f t="shared" si="2183"/>
        <v>0.1657858976</v>
      </c>
      <c r="AJ546" s="126">
        <f t="shared" si="2183"/>
        <v>0.1161324553</v>
      </c>
      <c r="AK546" s="126">
        <f t="shared" si="2183"/>
        <v>0.08065259885</v>
      </c>
      <c r="AL546" s="126">
        <f t="shared" si="2183"/>
        <v>0.05649687014</v>
      </c>
      <c r="AM546" s="126">
        <f t="shared" si="2183"/>
        <v>0.03957586465</v>
      </c>
      <c r="AN546" s="126">
        <f t="shared" si="2183"/>
        <v>0.03923639944</v>
      </c>
      <c r="AO546" s="126">
        <f t="shared" si="2183"/>
        <v>0.02748496385</v>
      </c>
      <c r="AP546" s="126">
        <f t="shared" si="2183"/>
        <v>0.01925312334</v>
      </c>
      <c r="AQ546" s="126">
        <f t="shared" si="2183"/>
        <v>0.01348674717</v>
      </c>
      <c r="AR546" s="126">
        <f t="shared" si="2183"/>
        <v>0.2366691015</v>
      </c>
      <c r="AS546" s="126">
        <f t="shared" si="2183"/>
        <v>0.1151363197</v>
      </c>
      <c r="AT546" s="126">
        <f t="shared" si="2183"/>
        <v>0.08065259885</v>
      </c>
      <c r="AU546" s="126">
        <f t="shared" si="2183"/>
        <v>0.05601226362</v>
      </c>
      <c r="AV546" s="126">
        <f t="shared" si="2183"/>
        <v>0.03923639944</v>
      </c>
      <c r="AW546" s="126">
        <f t="shared" si="2183"/>
        <v>0.02748496385</v>
      </c>
      <c r="AX546" s="126">
        <f t="shared" si="2183"/>
        <v>0.02724920933</v>
      </c>
      <c r="AY546" s="126">
        <f t="shared" si="2183"/>
        <v>0.01908797811</v>
      </c>
      <c r="AZ546" s="126">
        <f t="shared" si="2183"/>
        <v>0.0133710635</v>
      </c>
      <c r="BA546" s="126">
        <f t="shared" si="2183"/>
        <v>0.00936638433</v>
      </c>
      <c r="BB546" s="126">
        <f t="shared" si="2183"/>
        <v>0.1657858976</v>
      </c>
      <c r="BC546" s="126">
        <f t="shared" si="2183"/>
        <v>0.08065259885</v>
      </c>
      <c r="BD546" s="126">
        <f t="shared" si="2183"/>
        <v>0.05649687014</v>
      </c>
      <c r="BE546" s="126">
        <f t="shared" si="2183"/>
        <v>0.03923639944</v>
      </c>
      <c r="BF546" s="126">
        <f t="shared" si="2183"/>
        <v>0.02748496385</v>
      </c>
      <c r="BG546" s="126">
        <f t="shared" si="2183"/>
        <v>0.01925312334</v>
      </c>
      <c r="BH546" s="126">
        <f t="shared" si="2183"/>
        <v>0.01908797811</v>
      </c>
      <c r="BI546" s="126">
        <f t="shared" si="2183"/>
        <v>0.0133710635</v>
      </c>
      <c r="BJ546" s="126">
        <f t="shared" si="2183"/>
        <v>0.00936638433</v>
      </c>
      <c r="BK546" s="126">
        <f t="shared" si="2183"/>
        <v>0.006561120246</v>
      </c>
      <c r="BL546" s="126">
        <f t="shared" si="2183"/>
        <v>0.1161324553</v>
      </c>
      <c r="BM546" s="126">
        <f t="shared" si="2183"/>
        <v>0.05649687014</v>
      </c>
      <c r="BN546" s="126">
        <f t="shared" si="2183"/>
        <v>0.03957586465</v>
      </c>
      <c r="BO546" s="126">
        <f t="shared" si="2183"/>
        <v>0.02748496385</v>
      </c>
      <c r="BP546" s="126">
        <f t="shared" si="2183"/>
        <v>0.01925312334</v>
      </c>
      <c r="BQ546" s="126">
        <f t="shared" si="2183"/>
        <v>0.01348674717</v>
      </c>
      <c r="BR546" s="126">
        <f t="shared" si="2183"/>
        <v>0.0133710635</v>
      </c>
      <c r="BS546" s="126">
        <f t="shared" si="2183"/>
        <v>0.00936638433</v>
      </c>
      <c r="BT546" s="126">
        <f t="shared" si="2183"/>
        <v>0.006561120246</v>
      </c>
      <c r="BU546" s="126">
        <f t="shared" si="2183"/>
        <v>0.004596042332</v>
      </c>
      <c r="BV546" s="126">
        <f t="shared" si="2183"/>
        <v>0.1151363197</v>
      </c>
      <c r="BW546" s="126">
        <f t="shared" si="2183"/>
        <v>0.05601226362</v>
      </c>
      <c r="BX546" s="126">
        <f t="shared" si="2183"/>
        <v>0.03923639944</v>
      </c>
      <c r="BY546" s="126">
        <f t="shared" si="2183"/>
        <v>0.02724920933</v>
      </c>
      <c r="BZ546" s="126">
        <f t="shared" si="2183"/>
        <v>0.01908797811</v>
      </c>
      <c r="CA546" s="126">
        <f t="shared" si="2183"/>
        <v>0.0133710635</v>
      </c>
      <c r="CB546" s="126">
        <f t="shared" si="2183"/>
        <v>0.01325637211</v>
      </c>
      <c r="CC546" s="126">
        <f t="shared" si="2183"/>
        <v>0.009286043403</v>
      </c>
      <c r="CD546" s="126">
        <f t="shared" si="2183"/>
        <v>0.006504841701</v>
      </c>
      <c r="CE546" s="126">
        <f t="shared" si="2183"/>
        <v>0.004556619404</v>
      </c>
      <c r="CF546" s="126">
        <f t="shared" si="2183"/>
        <v>0.08065259885</v>
      </c>
      <c r="CG546" s="126">
        <f t="shared" si="2183"/>
        <v>0.03923639944</v>
      </c>
      <c r="CH546" s="126">
        <f t="shared" si="2183"/>
        <v>0.02748496385</v>
      </c>
      <c r="CI546" s="126">
        <f t="shared" si="2183"/>
        <v>0.01908797811</v>
      </c>
      <c r="CJ546" s="126">
        <f t="shared" si="2183"/>
        <v>0.0133710635</v>
      </c>
      <c r="CK546" s="126">
        <f t="shared" si="2183"/>
        <v>0.00936638433</v>
      </c>
      <c r="CL546" s="126">
        <f t="shared" si="2183"/>
        <v>0.009286043403</v>
      </c>
      <c r="CM546" s="126">
        <f t="shared" si="2183"/>
        <v>0.006504841701</v>
      </c>
      <c r="CN546" s="126">
        <f t="shared" si="2183"/>
        <v>0.004556619404</v>
      </c>
      <c r="CO546" s="126">
        <f t="shared" si="2183"/>
        <v>0.003191896336</v>
      </c>
      <c r="CP546" s="126">
        <f t="shared" si="2183"/>
        <v>0.05649687014</v>
      </c>
      <c r="CQ546" s="126">
        <f t="shared" si="2183"/>
        <v>0.02748496385</v>
      </c>
      <c r="CR546" s="126">
        <f t="shared" si="2183"/>
        <v>0.01925312334</v>
      </c>
      <c r="CS546" s="126">
        <f t="shared" si="2183"/>
        <v>0.0133710635</v>
      </c>
      <c r="CT546" s="126">
        <f t="shared" si="2183"/>
        <v>0.00936638433</v>
      </c>
      <c r="CU546" s="126">
        <f t="shared" si="2183"/>
        <v>0.006561120246</v>
      </c>
      <c r="CV546" s="126">
        <f t="shared" si="2183"/>
        <v>0.006504841701</v>
      </c>
      <c r="CW546" s="126">
        <f t="shared" si="2183"/>
        <v>0.004556619404</v>
      </c>
      <c r="CX546" s="126">
        <f t="shared" si="2183"/>
        <v>0.003191896336</v>
      </c>
      <c r="CY546" s="126">
        <f t="shared" si="2183"/>
        <v>0.002235912486</v>
      </c>
      <c r="CZ546" s="126">
        <f t="shared" si="2183"/>
        <v>0.03957586465</v>
      </c>
      <c r="DA546" s="126">
        <f t="shared" si="2183"/>
        <v>0.01925312334</v>
      </c>
      <c r="DB546" s="126">
        <f t="shared" si="2183"/>
        <v>0.01348674717</v>
      </c>
      <c r="DC546" s="126">
        <f t="shared" si="2183"/>
        <v>0.00936638433</v>
      </c>
      <c r="DD546" s="126">
        <f t="shared" si="2183"/>
        <v>0.006561120246</v>
      </c>
      <c r="DE546" s="126">
        <f t="shared" si="2183"/>
        <v>0.004596042332</v>
      </c>
      <c r="DF546" s="126">
        <f t="shared" si="2183"/>
        <v>0.004556619404</v>
      </c>
      <c r="DG546" s="126">
        <f t="shared" si="2183"/>
        <v>0.003191896336</v>
      </c>
      <c r="DH546" s="126">
        <f t="shared" si="2183"/>
        <v>0.002235912486</v>
      </c>
      <c r="DI546" s="126">
        <f t="shared" si="2183"/>
        <v>0.001566249063</v>
      </c>
      <c r="DJ546" s="126">
        <f t="shared" ref="DJ546:DS546" si="2184">$A546*OFFSET($D546,0,DJ$3)</f>
        <v>0.4067278287</v>
      </c>
      <c r="DK546" s="126">
        <f t="shared" si="2184"/>
        <v>0.1978675924</v>
      </c>
      <c r="DL546" s="126">
        <f t="shared" si="2184"/>
        <v>0.1386055729</v>
      </c>
      <c r="DM546" s="126">
        <f t="shared" si="2184"/>
        <v>0.0962599098</v>
      </c>
      <c r="DN546" s="126">
        <f t="shared" si="2184"/>
        <v>0.06742973818</v>
      </c>
      <c r="DO546" s="126">
        <f t="shared" si="2184"/>
        <v>0.04723430139</v>
      </c>
      <c r="DP546" s="126">
        <f t="shared" si="2184"/>
        <v>0.04682914531</v>
      </c>
      <c r="DQ546" s="126">
        <f t="shared" si="2184"/>
        <v>0.03280365641</v>
      </c>
      <c r="DR546" s="126">
        <f t="shared" si="2184"/>
        <v>0.02297884932</v>
      </c>
      <c r="DS546" s="126">
        <f t="shared" si="2184"/>
        <v>0.0160966055</v>
      </c>
      <c r="DT546" s="126"/>
      <c r="DU546" s="126"/>
      <c r="DV546" s="126"/>
      <c r="DW546" s="126"/>
      <c r="DX546" s="126"/>
      <c r="DY546" s="126"/>
      <c r="DZ546" s="126"/>
      <c r="EA546" s="126"/>
      <c r="EB546" s="126"/>
      <c r="EC546" s="126"/>
      <c r="ED546" s="126"/>
      <c r="EE546" s="126"/>
      <c r="EF546" s="125">
        <f t="shared" ref="EF546:EO546" si="2185">D546*EF$3</f>
        <v>-0.002271078519</v>
      </c>
      <c r="EG546" s="125">
        <f t="shared" si="2185"/>
        <v>0.2154988077</v>
      </c>
      <c r="EH546" s="125">
        <f t="shared" si="2185"/>
        <v>0.195879753</v>
      </c>
      <c r="EI546" s="125">
        <f t="shared" si="2185"/>
        <v>-0.0844453399</v>
      </c>
      <c r="EJ546" s="125">
        <f t="shared" si="2185"/>
        <v>0.08865132371</v>
      </c>
      <c r="EK546" s="125">
        <f t="shared" si="2185"/>
        <v>-0.02604741075</v>
      </c>
      <c r="EL546" s="125">
        <f t="shared" si="2185"/>
        <v>0.03928410365</v>
      </c>
      <c r="EM546" s="125">
        <f t="shared" si="2185"/>
        <v>-0.02452299747</v>
      </c>
      <c r="EN546" s="125">
        <f t="shared" si="2185"/>
        <v>-0.0191834968</v>
      </c>
      <c r="EO546" s="125">
        <f t="shared" si="2185"/>
        <v>0.01370822183</v>
      </c>
      <c r="EP546" s="127">
        <f t="shared" si="17"/>
        <v>0.3965518864</v>
      </c>
      <c r="EQ546" s="127">
        <v>-0.01993983432938118</v>
      </c>
      <c r="ER546" s="127">
        <f t="shared" si="18"/>
        <v>0.4067278287</v>
      </c>
      <c r="ES546" s="127">
        <f t="shared" si="19"/>
        <v>0.0001035498029</v>
      </c>
      <c r="ET546" s="127">
        <f t="shared" si="20"/>
        <v>0.0007083202545</v>
      </c>
    </row>
    <row r="547">
      <c r="A547" s="123">
        <f>'Yield Tabulations'!Z548</f>
        <v>0.3694638695</v>
      </c>
      <c r="B547" s="124">
        <f>'Yield Tabulations'!V548</f>
        <v>0.3457249071</v>
      </c>
      <c r="C547" s="124">
        <f>'Yield Tabulations'!W548</f>
        <v>0.409375</v>
      </c>
      <c r="D547" s="125">
        <f t="shared" si="11"/>
        <v>1</v>
      </c>
      <c r="E547" s="125">
        <f t="shared" ref="E547:M547" si="2186">POWER($B547,E$1)*POWER($C547,E$2)</f>
        <v>0.409375</v>
      </c>
      <c r="F547" s="125">
        <f t="shared" si="2186"/>
        <v>0.3457249071</v>
      </c>
      <c r="G547" s="125">
        <f t="shared" si="2186"/>
        <v>0.1675878906</v>
      </c>
      <c r="H547" s="125">
        <f t="shared" si="2186"/>
        <v>0.1415311338</v>
      </c>
      <c r="I547" s="125">
        <f t="shared" si="2186"/>
        <v>0.1195257114</v>
      </c>
      <c r="J547" s="125">
        <f t="shared" si="2186"/>
        <v>0.06860629272</v>
      </c>
      <c r="K547" s="125">
        <f t="shared" si="2186"/>
        <v>0.05793930791</v>
      </c>
      <c r="L547" s="125">
        <f t="shared" si="2186"/>
        <v>0.04893083809</v>
      </c>
      <c r="M547" s="125">
        <f t="shared" si="2186"/>
        <v>0.04132301545</v>
      </c>
      <c r="N547" s="126">
        <f t="shared" ref="N547:DI547" si="2187">OFFSET($D547,0,N$2)*OFFSET($D547,0,N$3)</f>
        <v>1</v>
      </c>
      <c r="O547" s="126">
        <f t="shared" si="2187"/>
        <v>0.409375</v>
      </c>
      <c r="P547" s="126">
        <f t="shared" si="2187"/>
        <v>0.3457249071</v>
      </c>
      <c r="Q547" s="126">
        <f t="shared" si="2187"/>
        <v>0.1675878906</v>
      </c>
      <c r="R547" s="126">
        <f t="shared" si="2187"/>
        <v>0.1415311338</v>
      </c>
      <c r="S547" s="126">
        <f t="shared" si="2187"/>
        <v>0.1195257114</v>
      </c>
      <c r="T547" s="126">
        <f t="shared" si="2187"/>
        <v>0.06860629272</v>
      </c>
      <c r="U547" s="126">
        <f t="shared" si="2187"/>
        <v>0.05793930791</v>
      </c>
      <c r="V547" s="126">
        <f t="shared" si="2187"/>
        <v>0.04893083809</v>
      </c>
      <c r="W547" s="126">
        <f t="shared" si="2187"/>
        <v>0.04132301545</v>
      </c>
      <c r="X547" s="126">
        <f t="shared" si="2187"/>
        <v>0.409375</v>
      </c>
      <c r="Y547" s="126">
        <f t="shared" si="2187"/>
        <v>0.1675878906</v>
      </c>
      <c r="Z547" s="126">
        <f t="shared" si="2187"/>
        <v>0.1415311338</v>
      </c>
      <c r="AA547" s="126">
        <f t="shared" si="2187"/>
        <v>0.06860629272</v>
      </c>
      <c r="AB547" s="126">
        <f t="shared" si="2187"/>
        <v>0.05793930791</v>
      </c>
      <c r="AC547" s="126">
        <f t="shared" si="2187"/>
        <v>0.04893083809</v>
      </c>
      <c r="AD547" s="126">
        <f t="shared" si="2187"/>
        <v>0.02808570108</v>
      </c>
      <c r="AE547" s="126">
        <f t="shared" si="2187"/>
        <v>0.02371890418</v>
      </c>
      <c r="AF547" s="126">
        <f t="shared" si="2187"/>
        <v>0.02003106184</v>
      </c>
      <c r="AG547" s="126">
        <f t="shared" si="2187"/>
        <v>0.01691660945</v>
      </c>
      <c r="AH547" s="126">
        <f t="shared" si="2187"/>
        <v>0.3457249071</v>
      </c>
      <c r="AI547" s="126">
        <f t="shared" si="2187"/>
        <v>0.1415311338</v>
      </c>
      <c r="AJ547" s="126">
        <f t="shared" si="2187"/>
        <v>0.1195257114</v>
      </c>
      <c r="AK547" s="126">
        <f t="shared" si="2187"/>
        <v>0.05793930791</v>
      </c>
      <c r="AL547" s="126">
        <f t="shared" si="2187"/>
        <v>0.04893083809</v>
      </c>
      <c r="AM547" s="126">
        <f t="shared" si="2187"/>
        <v>0.04132301545</v>
      </c>
      <c r="AN547" s="126">
        <f t="shared" si="2187"/>
        <v>0.02371890418</v>
      </c>
      <c r="AO547" s="126">
        <f t="shared" si="2187"/>
        <v>0.02003106184</v>
      </c>
      <c r="AP547" s="126">
        <f t="shared" si="2187"/>
        <v>0.01691660945</v>
      </c>
      <c r="AQ547" s="126">
        <f t="shared" si="2187"/>
        <v>0.01428639568</v>
      </c>
      <c r="AR547" s="126">
        <f t="shared" si="2187"/>
        <v>0.1675878906</v>
      </c>
      <c r="AS547" s="126">
        <f t="shared" si="2187"/>
        <v>0.06860629272</v>
      </c>
      <c r="AT547" s="126">
        <f t="shared" si="2187"/>
        <v>0.05793930791</v>
      </c>
      <c r="AU547" s="126">
        <f t="shared" si="2187"/>
        <v>0.02808570108</v>
      </c>
      <c r="AV547" s="126">
        <f t="shared" si="2187"/>
        <v>0.02371890418</v>
      </c>
      <c r="AW547" s="126">
        <f t="shared" si="2187"/>
        <v>0.02003106184</v>
      </c>
      <c r="AX547" s="126">
        <f t="shared" si="2187"/>
        <v>0.01149758388</v>
      </c>
      <c r="AY547" s="126">
        <f t="shared" si="2187"/>
        <v>0.009709926397</v>
      </c>
      <c r="AZ547" s="126">
        <f t="shared" si="2187"/>
        <v>0.008200215942</v>
      </c>
      <c r="BA547" s="126">
        <f t="shared" si="2187"/>
        <v>0.006925236994</v>
      </c>
      <c r="BB547" s="126">
        <f t="shared" si="2187"/>
        <v>0.1415311338</v>
      </c>
      <c r="BC547" s="126">
        <f t="shared" si="2187"/>
        <v>0.05793930791</v>
      </c>
      <c r="BD547" s="126">
        <f t="shared" si="2187"/>
        <v>0.04893083809</v>
      </c>
      <c r="BE547" s="126">
        <f t="shared" si="2187"/>
        <v>0.02371890418</v>
      </c>
      <c r="BF547" s="126">
        <f t="shared" si="2187"/>
        <v>0.02003106184</v>
      </c>
      <c r="BG547" s="126">
        <f t="shared" si="2187"/>
        <v>0.01691660945</v>
      </c>
      <c r="BH547" s="126">
        <f t="shared" si="2187"/>
        <v>0.009709926397</v>
      </c>
      <c r="BI547" s="126">
        <f t="shared" si="2187"/>
        <v>0.008200215942</v>
      </c>
      <c r="BJ547" s="126">
        <f t="shared" si="2187"/>
        <v>0.006925236994</v>
      </c>
      <c r="BK547" s="126">
        <f t="shared" si="2187"/>
        <v>0.00584849323</v>
      </c>
      <c r="BL547" s="126">
        <f t="shared" si="2187"/>
        <v>0.1195257114</v>
      </c>
      <c r="BM547" s="126">
        <f t="shared" si="2187"/>
        <v>0.04893083809</v>
      </c>
      <c r="BN547" s="126">
        <f t="shared" si="2187"/>
        <v>0.04132301545</v>
      </c>
      <c r="BO547" s="126">
        <f t="shared" si="2187"/>
        <v>0.02003106184</v>
      </c>
      <c r="BP547" s="126">
        <f t="shared" si="2187"/>
        <v>0.01691660945</v>
      </c>
      <c r="BQ547" s="126">
        <f t="shared" si="2187"/>
        <v>0.01428639568</v>
      </c>
      <c r="BR547" s="126">
        <f t="shared" si="2187"/>
        <v>0.008200215942</v>
      </c>
      <c r="BS547" s="126">
        <f t="shared" si="2187"/>
        <v>0.006925236994</v>
      </c>
      <c r="BT547" s="126">
        <f t="shared" si="2187"/>
        <v>0.00584849323</v>
      </c>
      <c r="BU547" s="126">
        <f t="shared" si="2187"/>
        <v>0.004939162818</v>
      </c>
      <c r="BV547" s="126">
        <f t="shared" si="2187"/>
        <v>0.06860629272</v>
      </c>
      <c r="BW547" s="126">
        <f t="shared" si="2187"/>
        <v>0.02808570108</v>
      </c>
      <c r="BX547" s="126">
        <f t="shared" si="2187"/>
        <v>0.02371890418</v>
      </c>
      <c r="BY547" s="126">
        <f t="shared" si="2187"/>
        <v>0.01149758388</v>
      </c>
      <c r="BZ547" s="126">
        <f t="shared" si="2187"/>
        <v>0.009709926397</v>
      </c>
      <c r="CA547" s="126">
        <f t="shared" si="2187"/>
        <v>0.008200215942</v>
      </c>
      <c r="CB547" s="126">
        <f t="shared" si="2187"/>
        <v>0.004706823401</v>
      </c>
      <c r="CC547" s="126">
        <f t="shared" si="2187"/>
        <v>0.003975001119</v>
      </c>
      <c r="CD547" s="126">
        <f t="shared" si="2187"/>
        <v>0.003356963401</v>
      </c>
      <c r="CE547" s="126">
        <f t="shared" si="2187"/>
        <v>0.002835018894</v>
      </c>
      <c r="CF547" s="126">
        <f t="shared" si="2187"/>
        <v>0.05793930791</v>
      </c>
      <c r="CG547" s="126">
        <f t="shared" si="2187"/>
        <v>0.02371890418</v>
      </c>
      <c r="CH547" s="126">
        <f t="shared" si="2187"/>
        <v>0.02003106184</v>
      </c>
      <c r="CI547" s="126">
        <f t="shared" si="2187"/>
        <v>0.009709926397</v>
      </c>
      <c r="CJ547" s="126">
        <f t="shared" si="2187"/>
        <v>0.008200215942</v>
      </c>
      <c r="CK547" s="126">
        <f t="shared" si="2187"/>
        <v>0.006925236994</v>
      </c>
      <c r="CL547" s="126">
        <f t="shared" si="2187"/>
        <v>0.003975001119</v>
      </c>
      <c r="CM547" s="126">
        <f t="shared" si="2187"/>
        <v>0.003356963401</v>
      </c>
      <c r="CN547" s="126">
        <f t="shared" si="2187"/>
        <v>0.002835018894</v>
      </c>
      <c r="CO547" s="126">
        <f t="shared" si="2187"/>
        <v>0.002394226916</v>
      </c>
      <c r="CP547" s="126">
        <f t="shared" si="2187"/>
        <v>0.04893083809</v>
      </c>
      <c r="CQ547" s="126">
        <f t="shared" si="2187"/>
        <v>0.02003106184</v>
      </c>
      <c r="CR547" s="126">
        <f t="shared" si="2187"/>
        <v>0.01691660945</v>
      </c>
      <c r="CS547" s="126">
        <f t="shared" si="2187"/>
        <v>0.008200215942</v>
      </c>
      <c r="CT547" s="126">
        <f t="shared" si="2187"/>
        <v>0.006925236994</v>
      </c>
      <c r="CU547" s="126">
        <f t="shared" si="2187"/>
        <v>0.00584849323</v>
      </c>
      <c r="CV547" s="126">
        <f t="shared" si="2187"/>
        <v>0.003356963401</v>
      </c>
      <c r="CW547" s="126">
        <f t="shared" si="2187"/>
        <v>0.002835018894</v>
      </c>
      <c r="CX547" s="126">
        <f t="shared" si="2187"/>
        <v>0.002394226916</v>
      </c>
      <c r="CY547" s="126">
        <f t="shared" si="2187"/>
        <v>0.002021969779</v>
      </c>
      <c r="CZ547" s="126">
        <f t="shared" si="2187"/>
        <v>0.04132301545</v>
      </c>
      <c r="DA547" s="126">
        <f t="shared" si="2187"/>
        <v>0.01691660945</v>
      </c>
      <c r="DB547" s="126">
        <f t="shared" si="2187"/>
        <v>0.01428639568</v>
      </c>
      <c r="DC547" s="126">
        <f t="shared" si="2187"/>
        <v>0.006925236994</v>
      </c>
      <c r="DD547" s="126">
        <f t="shared" si="2187"/>
        <v>0.00584849323</v>
      </c>
      <c r="DE547" s="126">
        <f t="shared" si="2187"/>
        <v>0.004939162818</v>
      </c>
      <c r="DF547" s="126">
        <f t="shared" si="2187"/>
        <v>0.002835018894</v>
      </c>
      <c r="DG547" s="126">
        <f t="shared" si="2187"/>
        <v>0.002394226916</v>
      </c>
      <c r="DH547" s="126">
        <f t="shared" si="2187"/>
        <v>0.002021969779</v>
      </c>
      <c r="DI547" s="126">
        <f t="shared" si="2187"/>
        <v>0.001707591606</v>
      </c>
      <c r="DJ547" s="126">
        <f t="shared" ref="DJ547:DS547" si="2188">$A547*OFFSET($D547,0,DJ$3)</f>
        <v>0.3694638695</v>
      </c>
      <c r="DK547" s="126">
        <f t="shared" si="2188"/>
        <v>0.1512492716</v>
      </c>
      <c r="DL547" s="126">
        <f t="shared" si="2188"/>
        <v>0.1277328619</v>
      </c>
      <c r="DM547" s="126">
        <f t="shared" si="2188"/>
        <v>0.06191767055</v>
      </c>
      <c r="DN547" s="126">
        <f t="shared" si="2188"/>
        <v>0.05229064035</v>
      </c>
      <c r="DO547" s="126">
        <f t="shared" si="2188"/>
        <v>0.04416043182</v>
      </c>
      <c r="DP547" s="126">
        <f t="shared" si="2188"/>
        <v>0.02534754638</v>
      </c>
      <c r="DQ547" s="126">
        <f t="shared" si="2188"/>
        <v>0.02140648089</v>
      </c>
      <c r="DR547" s="126">
        <f t="shared" si="2188"/>
        <v>0.01807817678</v>
      </c>
      <c r="DS547" s="126">
        <f t="shared" si="2188"/>
        <v>0.01526736119</v>
      </c>
      <c r="DT547" s="126"/>
      <c r="DU547" s="126"/>
      <c r="DV547" s="126"/>
      <c r="DW547" s="126"/>
      <c r="DX547" s="126"/>
      <c r="DY547" s="126"/>
      <c r="DZ547" s="126"/>
      <c r="EA547" s="126"/>
      <c r="EB547" s="126"/>
      <c r="EC547" s="126"/>
      <c r="ED547" s="126"/>
      <c r="EE547" s="126"/>
      <c r="EF547" s="125">
        <f t="shared" ref="EF547:EO547" si="2189">D547*EF$3</f>
        <v>-0.002271078519</v>
      </c>
      <c r="EG547" s="125">
        <f t="shared" si="2189"/>
        <v>0.1813407501</v>
      </c>
      <c r="EH547" s="125">
        <f t="shared" si="2189"/>
        <v>0.198720839</v>
      </c>
      <c r="EI547" s="125">
        <f t="shared" si="2189"/>
        <v>-0.05979663714</v>
      </c>
      <c r="EJ547" s="125">
        <f t="shared" si="2189"/>
        <v>0.0756814816</v>
      </c>
      <c r="EK547" s="125">
        <f t="shared" si="2189"/>
        <v>-0.02680848597</v>
      </c>
      <c r="EL547" s="125">
        <f t="shared" si="2189"/>
        <v>0.02340822359</v>
      </c>
      <c r="EM547" s="125">
        <f t="shared" si="2189"/>
        <v>-0.01761685949</v>
      </c>
      <c r="EN547" s="125">
        <f t="shared" si="2189"/>
        <v>-0.01661445268</v>
      </c>
      <c r="EO547" s="125">
        <f t="shared" si="2189"/>
        <v>0.014313397</v>
      </c>
      <c r="EP547" s="127">
        <f t="shared" si="17"/>
        <v>0.3703571775</v>
      </c>
      <c r="EQ547" s="127">
        <v>-0.01993983432938118</v>
      </c>
      <c r="ER547" s="127">
        <f t="shared" si="18"/>
        <v>0.3694638695</v>
      </c>
      <c r="ES547" s="127">
        <f t="shared" si="19"/>
        <v>0.0000007979993199</v>
      </c>
      <c r="ET547" s="127">
        <f t="shared" si="20"/>
        <v>0.004080430305</v>
      </c>
    </row>
    <row r="548">
      <c r="A548" s="123">
        <f>'Yield Tabulations'!Z549</f>
        <v>0.4287709497</v>
      </c>
      <c r="B548" s="124">
        <f>'Yield Tabulations'!V549</f>
        <v>0.4561598224</v>
      </c>
      <c r="C548" s="124">
        <f>'Yield Tabulations'!W549</f>
        <v>0.3822975518</v>
      </c>
      <c r="D548" s="125">
        <f t="shared" si="11"/>
        <v>1</v>
      </c>
      <c r="E548" s="125">
        <f t="shared" ref="E548:M548" si="2190">POWER($B548,E$1)*POWER($C548,E$2)</f>
        <v>0.3822975518</v>
      </c>
      <c r="F548" s="125">
        <f t="shared" si="2190"/>
        <v>0.4561598224</v>
      </c>
      <c r="G548" s="125">
        <f t="shared" si="2190"/>
        <v>0.1461514181</v>
      </c>
      <c r="H548" s="125">
        <f t="shared" si="2190"/>
        <v>0.1743887833</v>
      </c>
      <c r="I548" s="125">
        <f t="shared" si="2190"/>
        <v>0.2080817836</v>
      </c>
      <c r="J548" s="125">
        <f t="shared" si="2190"/>
        <v>0.05587332933</v>
      </c>
      <c r="K548" s="125">
        <f t="shared" si="2190"/>
        <v>0.06666840493</v>
      </c>
      <c r="L548" s="125">
        <f t="shared" si="2190"/>
        <v>0.07954915644</v>
      </c>
      <c r="M548" s="125">
        <f t="shared" si="2190"/>
        <v>0.09491854945</v>
      </c>
      <c r="N548" s="126">
        <f t="shared" ref="N548:DI548" si="2191">OFFSET($D548,0,N$2)*OFFSET($D548,0,N$3)</f>
        <v>1</v>
      </c>
      <c r="O548" s="126">
        <f t="shared" si="2191"/>
        <v>0.3822975518</v>
      </c>
      <c r="P548" s="126">
        <f t="shared" si="2191"/>
        <v>0.4561598224</v>
      </c>
      <c r="Q548" s="126">
        <f t="shared" si="2191"/>
        <v>0.1461514181</v>
      </c>
      <c r="R548" s="126">
        <f t="shared" si="2191"/>
        <v>0.1743887833</v>
      </c>
      <c r="S548" s="126">
        <f t="shared" si="2191"/>
        <v>0.2080817836</v>
      </c>
      <c r="T548" s="126">
        <f t="shared" si="2191"/>
        <v>0.05587332933</v>
      </c>
      <c r="U548" s="126">
        <f t="shared" si="2191"/>
        <v>0.06666840493</v>
      </c>
      <c r="V548" s="126">
        <f t="shared" si="2191"/>
        <v>0.07954915644</v>
      </c>
      <c r="W548" s="126">
        <f t="shared" si="2191"/>
        <v>0.09491854945</v>
      </c>
      <c r="X548" s="126">
        <f t="shared" si="2191"/>
        <v>0.3822975518</v>
      </c>
      <c r="Y548" s="126">
        <f t="shared" si="2191"/>
        <v>0.1461514181</v>
      </c>
      <c r="Z548" s="126">
        <f t="shared" si="2191"/>
        <v>0.1743887833</v>
      </c>
      <c r="AA548" s="126">
        <f t="shared" si="2191"/>
        <v>0.05587332933</v>
      </c>
      <c r="AB548" s="126">
        <f t="shared" si="2191"/>
        <v>0.06666840493</v>
      </c>
      <c r="AC548" s="126">
        <f t="shared" si="2191"/>
        <v>0.07954915644</v>
      </c>
      <c r="AD548" s="126">
        <f t="shared" si="2191"/>
        <v>0.02136023701</v>
      </c>
      <c r="AE548" s="126">
        <f t="shared" si="2191"/>
        <v>0.02548716799</v>
      </c>
      <c r="AF548" s="126">
        <f t="shared" si="2191"/>
        <v>0.03041144775</v>
      </c>
      <c r="AG548" s="126">
        <f t="shared" si="2191"/>
        <v>0.03628712907</v>
      </c>
      <c r="AH548" s="126">
        <f t="shared" si="2191"/>
        <v>0.4561598224</v>
      </c>
      <c r="AI548" s="126">
        <f t="shared" si="2191"/>
        <v>0.1743887833</v>
      </c>
      <c r="AJ548" s="126">
        <f t="shared" si="2191"/>
        <v>0.2080817836</v>
      </c>
      <c r="AK548" s="126">
        <f t="shared" si="2191"/>
        <v>0.06666840493</v>
      </c>
      <c r="AL548" s="126">
        <f t="shared" si="2191"/>
        <v>0.07954915644</v>
      </c>
      <c r="AM548" s="126">
        <f t="shared" si="2191"/>
        <v>0.09491854945</v>
      </c>
      <c r="AN548" s="126">
        <f t="shared" si="2191"/>
        <v>0.02548716799</v>
      </c>
      <c r="AO548" s="126">
        <f t="shared" si="2191"/>
        <v>0.03041144775</v>
      </c>
      <c r="AP548" s="126">
        <f t="shared" si="2191"/>
        <v>0.03628712907</v>
      </c>
      <c r="AQ548" s="126">
        <f t="shared" si="2191"/>
        <v>0.04329802866</v>
      </c>
      <c r="AR548" s="126">
        <f t="shared" si="2191"/>
        <v>0.1461514181</v>
      </c>
      <c r="AS548" s="126">
        <f t="shared" si="2191"/>
        <v>0.05587332933</v>
      </c>
      <c r="AT548" s="126">
        <f t="shared" si="2191"/>
        <v>0.06666840493</v>
      </c>
      <c r="AU548" s="126">
        <f t="shared" si="2191"/>
        <v>0.02136023701</v>
      </c>
      <c r="AV548" s="126">
        <f t="shared" si="2191"/>
        <v>0.02548716799</v>
      </c>
      <c r="AW548" s="126">
        <f t="shared" si="2191"/>
        <v>0.03041144775</v>
      </c>
      <c r="AX548" s="126">
        <f t="shared" si="2191"/>
        <v>0.008165966316</v>
      </c>
      <c r="AY548" s="126">
        <f t="shared" si="2191"/>
        <v>0.009743681923</v>
      </c>
      <c r="AZ548" s="126">
        <f t="shared" si="2191"/>
        <v>0.01162622202</v>
      </c>
      <c r="BA548" s="126">
        <f t="shared" si="2191"/>
        <v>0.01387248061</v>
      </c>
      <c r="BB548" s="126">
        <f t="shared" si="2191"/>
        <v>0.1743887833</v>
      </c>
      <c r="BC548" s="126">
        <f t="shared" si="2191"/>
        <v>0.06666840493</v>
      </c>
      <c r="BD548" s="126">
        <f t="shared" si="2191"/>
        <v>0.07954915644</v>
      </c>
      <c r="BE548" s="126">
        <f t="shared" si="2191"/>
        <v>0.02548716799</v>
      </c>
      <c r="BF548" s="126">
        <f t="shared" si="2191"/>
        <v>0.03041144775</v>
      </c>
      <c r="BG548" s="126">
        <f t="shared" si="2191"/>
        <v>0.03628712907</v>
      </c>
      <c r="BH548" s="126">
        <f t="shared" si="2191"/>
        <v>0.009743681923</v>
      </c>
      <c r="BI548" s="126">
        <f t="shared" si="2191"/>
        <v>0.01162622202</v>
      </c>
      <c r="BJ548" s="126">
        <f t="shared" si="2191"/>
        <v>0.01387248061</v>
      </c>
      <c r="BK548" s="126">
        <f t="shared" si="2191"/>
        <v>0.01655273035</v>
      </c>
      <c r="BL548" s="126">
        <f t="shared" si="2191"/>
        <v>0.2080817836</v>
      </c>
      <c r="BM548" s="126">
        <f t="shared" si="2191"/>
        <v>0.07954915644</v>
      </c>
      <c r="BN548" s="126">
        <f t="shared" si="2191"/>
        <v>0.09491854945</v>
      </c>
      <c r="BO548" s="126">
        <f t="shared" si="2191"/>
        <v>0.03041144775</v>
      </c>
      <c r="BP548" s="126">
        <f t="shared" si="2191"/>
        <v>0.03628712907</v>
      </c>
      <c r="BQ548" s="126">
        <f t="shared" si="2191"/>
        <v>0.04329802866</v>
      </c>
      <c r="BR548" s="126">
        <f t="shared" si="2191"/>
        <v>0.01162622202</v>
      </c>
      <c r="BS548" s="126">
        <f t="shared" si="2191"/>
        <v>0.01387248061</v>
      </c>
      <c r="BT548" s="126">
        <f t="shared" si="2191"/>
        <v>0.01655273035</v>
      </c>
      <c r="BU548" s="126">
        <f t="shared" si="2191"/>
        <v>0.01975082107</v>
      </c>
      <c r="BV548" s="126">
        <f t="shared" si="2191"/>
        <v>0.05587332933</v>
      </c>
      <c r="BW548" s="126">
        <f t="shared" si="2191"/>
        <v>0.02136023701</v>
      </c>
      <c r="BX548" s="126">
        <f t="shared" si="2191"/>
        <v>0.02548716799</v>
      </c>
      <c r="BY548" s="126">
        <f t="shared" si="2191"/>
        <v>0.008165966316</v>
      </c>
      <c r="BZ548" s="126">
        <f t="shared" si="2191"/>
        <v>0.009743681923</v>
      </c>
      <c r="CA548" s="126">
        <f t="shared" si="2191"/>
        <v>0.01162622202</v>
      </c>
      <c r="CB548" s="126">
        <f t="shared" si="2191"/>
        <v>0.003121828931</v>
      </c>
      <c r="CC548" s="126">
        <f t="shared" si="2191"/>
        <v>0.003724985745</v>
      </c>
      <c r="CD548" s="126">
        <f t="shared" si="2191"/>
        <v>0.004444676216</v>
      </c>
      <c r="CE548" s="126">
        <f t="shared" si="2191"/>
        <v>0.005303415373</v>
      </c>
      <c r="CF548" s="126">
        <f t="shared" si="2191"/>
        <v>0.06666840493</v>
      </c>
      <c r="CG548" s="126">
        <f t="shared" si="2191"/>
        <v>0.02548716799</v>
      </c>
      <c r="CH548" s="126">
        <f t="shared" si="2191"/>
        <v>0.03041144775</v>
      </c>
      <c r="CI548" s="126">
        <f t="shared" si="2191"/>
        <v>0.009743681923</v>
      </c>
      <c r="CJ548" s="126">
        <f t="shared" si="2191"/>
        <v>0.01162622202</v>
      </c>
      <c r="CK548" s="126">
        <f t="shared" si="2191"/>
        <v>0.01387248061</v>
      </c>
      <c r="CL548" s="126">
        <f t="shared" si="2191"/>
        <v>0.003724985745</v>
      </c>
      <c r="CM548" s="126">
        <f t="shared" si="2191"/>
        <v>0.004444676216</v>
      </c>
      <c r="CN548" s="126">
        <f t="shared" si="2191"/>
        <v>0.005303415373</v>
      </c>
      <c r="CO548" s="126">
        <f t="shared" si="2191"/>
        <v>0.00632806829</v>
      </c>
      <c r="CP548" s="126">
        <f t="shared" si="2191"/>
        <v>0.07954915644</v>
      </c>
      <c r="CQ548" s="126">
        <f t="shared" si="2191"/>
        <v>0.03041144775</v>
      </c>
      <c r="CR548" s="126">
        <f t="shared" si="2191"/>
        <v>0.03628712907</v>
      </c>
      <c r="CS548" s="126">
        <f t="shared" si="2191"/>
        <v>0.01162622202</v>
      </c>
      <c r="CT548" s="126">
        <f t="shared" si="2191"/>
        <v>0.01387248061</v>
      </c>
      <c r="CU548" s="126">
        <f t="shared" si="2191"/>
        <v>0.01655273035</v>
      </c>
      <c r="CV548" s="126">
        <f t="shared" si="2191"/>
        <v>0.004444676216</v>
      </c>
      <c r="CW548" s="126">
        <f t="shared" si="2191"/>
        <v>0.005303415373</v>
      </c>
      <c r="CX548" s="126">
        <f t="shared" si="2191"/>
        <v>0.00632806829</v>
      </c>
      <c r="CY548" s="126">
        <f t="shared" si="2191"/>
        <v>0.007550690539</v>
      </c>
      <c r="CZ548" s="126">
        <f t="shared" si="2191"/>
        <v>0.09491854945</v>
      </c>
      <c r="DA548" s="126">
        <f t="shared" si="2191"/>
        <v>0.03628712907</v>
      </c>
      <c r="DB548" s="126">
        <f t="shared" si="2191"/>
        <v>0.04329802866</v>
      </c>
      <c r="DC548" s="126">
        <f t="shared" si="2191"/>
        <v>0.01387248061</v>
      </c>
      <c r="DD548" s="126">
        <f t="shared" si="2191"/>
        <v>0.01655273035</v>
      </c>
      <c r="DE548" s="126">
        <f t="shared" si="2191"/>
        <v>0.01975082107</v>
      </c>
      <c r="DF548" s="126">
        <f t="shared" si="2191"/>
        <v>0.005303415373</v>
      </c>
      <c r="DG548" s="126">
        <f t="shared" si="2191"/>
        <v>0.00632806829</v>
      </c>
      <c r="DH548" s="126">
        <f t="shared" si="2191"/>
        <v>0.007550690539</v>
      </c>
      <c r="DI548" s="126">
        <f t="shared" si="2191"/>
        <v>0.00900953103</v>
      </c>
      <c r="DJ548" s="126">
        <f t="shared" ref="DJ548:DS548" si="2192">$A548*OFFSET($D548,0,DJ$3)</f>
        <v>0.4287709497</v>
      </c>
      <c r="DK548" s="126">
        <f t="shared" si="2192"/>
        <v>0.1639180844</v>
      </c>
      <c r="DL548" s="126">
        <f t="shared" si="2192"/>
        <v>0.1955880803</v>
      </c>
      <c r="DM548" s="126">
        <f t="shared" si="2192"/>
        <v>0.06266548234</v>
      </c>
      <c r="DN548" s="126">
        <f t="shared" si="2192"/>
        <v>0.07477284425</v>
      </c>
      <c r="DO548" s="126">
        <f t="shared" si="2192"/>
        <v>0.08921942397</v>
      </c>
      <c r="DP548" s="126">
        <f t="shared" si="2192"/>
        <v>0.02395686048</v>
      </c>
      <c r="DQ548" s="126">
        <f t="shared" si="2192"/>
        <v>0.0285854753</v>
      </c>
      <c r="DR548" s="126">
        <f t="shared" si="2192"/>
        <v>0.03410836736</v>
      </c>
      <c r="DS548" s="126">
        <f t="shared" si="2192"/>
        <v>0.04069831659</v>
      </c>
      <c r="DT548" s="126"/>
      <c r="DU548" s="126"/>
      <c r="DV548" s="126"/>
      <c r="DW548" s="126"/>
      <c r="DX548" s="126"/>
      <c r="DY548" s="126"/>
      <c r="DZ548" s="126"/>
      <c r="EA548" s="126"/>
      <c r="EB548" s="126"/>
      <c r="EC548" s="126"/>
      <c r="ED548" s="126"/>
      <c r="EE548" s="126"/>
      <c r="EF548" s="125">
        <f t="shared" ref="EF548:EO548" si="2193">D548*EF$3</f>
        <v>-0.002271078519</v>
      </c>
      <c r="EG548" s="125">
        <f t="shared" si="2193"/>
        <v>0.1693462591</v>
      </c>
      <c r="EH548" s="125">
        <f t="shared" si="2193"/>
        <v>0.2621982414</v>
      </c>
      <c r="EI548" s="125">
        <f t="shared" si="2193"/>
        <v>-0.05214794031</v>
      </c>
      <c r="EJ548" s="125">
        <f t="shared" si="2193"/>
        <v>0.09325157751</v>
      </c>
      <c r="EK548" s="125">
        <f t="shared" si="2193"/>
        <v>-0.04667077496</v>
      </c>
      <c r="EL548" s="125">
        <f t="shared" si="2193"/>
        <v>0.01906378167</v>
      </c>
      <c r="EM548" s="125">
        <f t="shared" si="2193"/>
        <v>-0.02027100365</v>
      </c>
      <c r="EN548" s="125">
        <f t="shared" si="2193"/>
        <v>-0.0270108943</v>
      </c>
      <c r="EO548" s="125">
        <f t="shared" si="2193"/>
        <v>0.03287772846</v>
      </c>
      <c r="EP548" s="127">
        <f t="shared" si="17"/>
        <v>0.4283658964</v>
      </c>
      <c r="EQ548" s="127">
        <v>-0.01993983432938118</v>
      </c>
      <c r="ER548" s="127">
        <f t="shared" si="18"/>
        <v>0.4287709497</v>
      </c>
      <c r="ES548" s="127">
        <f t="shared" si="19"/>
        <v>0.0000001640681922</v>
      </c>
      <c r="ET548" s="127">
        <f t="shared" si="20"/>
        <v>0.00002089555573</v>
      </c>
    </row>
    <row r="549">
      <c r="A549" s="123">
        <f>'Yield Tabulations'!Z550</f>
        <v>0.5413533835</v>
      </c>
      <c r="B549" s="124">
        <f>'Yield Tabulations'!V550</f>
        <v>0.582278481</v>
      </c>
      <c r="C549" s="124">
        <f>'Yield Tabulations'!W550</f>
        <v>0.4814814815</v>
      </c>
      <c r="D549" s="125">
        <f t="shared" si="11"/>
        <v>1</v>
      </c>
      <c r="E549" s="125">
        <f t="shared" ref="E549:M549" si="2194">POWER($B549,E$1)*POWER($C549,E$2)</f>
        <v>0.4814814815</v>
      </c>
      <c r="F549" s="125">
        <f t="shared" si="2194"/>
        <v>0.582278481</v>
      </c>
      <c r="G549" s="125">
        <f t="shared" si="2194"/>
        <v>0.231824417</v>
      </c>
      <c r="H549" s="125">
        <f t="shared" si="2194"/>
        <v>0.2803563057</v>
      </c>
      <c r="I549" s="125">
        <f t="shared" si="2194"/>
        <v>0.3390482295</v>
      </c>
      <c r="J549" s="125">
        <f t="shared" si="2194"/>
        <v>0.1116191637</v>
      </c>
      <c r="K549" s="125">
        <f t="shared" si="2194"/>
        <v>0.1349863694</v>
      </c>
      <c r="L549" s="125">
        <f t="shared" si="2194"/>
        <v>0.1632454438</v>
      </c>
      <c r="M549" s="125">
        <f t="shared" si="2194"/>
        <v>0.197420488</v>
      </c>
      <c r="N549" s="126">
        <f t="shared" ref="N549:DI549" si="2195">OFFSET($D549,0,N$2)*OFFSET($D549,0,N$3)</f>
        <v>1</v>
      </c>
      <c r="O549" s="126">
        <f t="shared" si="2195"/>
        <v>0.4814814815</v>
      </c>
      <c r="P549" s="126">
        <f t="shared" si="2195"/>
        <v>0.582278481</v>
      </c>
      <c r="Q549" s="126">
        <f t="shared" si="2195"/>
        <v>0.231824417</v>
      </c>
      <c r="R549" s="126">
        <f t="shared" si="2195"/>
        <v>0.2803563057</v>
      </c>
      <c r="S549" s="126">
        <f t="shared" si="2195"/>
        <v>0.3390482295</v>
      </c>
      <c r="T549" s="126">
        <f t="shared" si="2195"/>
        <v>0.1116191637</v>
      </c>
      <c r="U549" s="126">
        <f t="shared" si="2195"/>
        <v>0.1349863694</v>
      </c>
      <c r="V549" s="126">
        <f t="shared" si="2195"/>
        <v>0.1632454438</v>
      </c>
      <c r="W549" s="126">
        <f t="shared" si="2195"/>
        <v>0.197420488</v>
      </c>
      <c r="X549" s="126">
        <f t="shared" si="2195"/>
        <v>0.4814814815</v>
      </c>
      <c r="Y549" s="126">
        <f t="shared" si="2195"/>
        <v>0.231824417</v>
      </c>
      <c r="Z549" s="126">
        <f t="shared" si="2195"/>
        <v>0.2803563057</v>
      </c>
      <c r="AA549" s="126">
        <f t="shared" si="2195"/>
        <v>0.1116191637</v>
      </c>
      <c r="AB549" s="126">
        <f t="shared" si="2195"/>
        <v>0.1349863694</v>
      </c>
      <c r="AC549" s="126">
        <f t="shared" si="2195"/>
        <v>0.1632454438</v>
      </c>
      <c r="AD549" s="126">
        <f t="shared" si="2195"/>
        <v>0.05374256032</v>
      </c>
      <c r="AE549" s="126">
        <f t="shared" si="2195"/>
        <v>0.06499343712</v>
      </c>
      <c r="AF549" s="126">
        <f t="shared" si="2195"/>
        <v>0.07859965813</v>
      </c>
      <c r="AG549" s="126">
        <f t="shared" si="2195"/>
        <v>0.09505430905</v>
      </c>
      <c r="AH549" s="126">
        <f t="shared" si="2195"/>
        <v>0.582278481</v>
      </c>
      <c r="AI549" s="126">
        <f t="shared" si="2195"/>
        <v>0.2803563057</v>
      </c>
      <c r="AJ549" s="126">
        <f t="shared" si="2195"/>
        <v>0.3390482295</v>
      </c>
      <c r="AK549" s="126">
        <f t="shared" si="2195"/>
        <v>0.1349863694</v>
      </c>
      <c r="AL549" s="126">
        <f t="shared" si="2195"/>
        <v>0.1632454438</v>
      </c>
      <c r="AM549" s="126">
        <f t="shared" si="2195"/>
        <v>0.197420488</v>
      </c>
      <c r="AN549" s="126">
        <f t="shared" si="2195"/>
        <v>0.06499343712</v>
      </c>
      <c r="AO549" s="126">
        <f t="shared" si="2195"/>
        <v>0.07859965813</v>
      </c>
      <c r="AP549" s="126">
        <f t="shared" si="2195"/>
        <v>0.09505430905</v>
      </c>
      <c r="AQ549" s="126">
        <f t="shared" si="2195"/>
        <v>0.1149537019</v>
      </c>
      <c r="AR549" s="126">
        <f t="shared" si="2195"/>
        <v>0.231824417</v>
      </c>
      <c r="AS549" s="126">
        <f t="shared" si="2195"/>
        <v>0.1116191637</v>
      </c>
      <c r="AT549" s="126">
        <f t="shared" si="2195"/>
        <v>0.1349863694</v>
      </c>
      <c r="AU549" s="126">
        <f t="shared" si="2195"/>
        <v>0.05374256032</v>
      </c>
      <c r="AV549" s="126">
        <f t="shared" si="2195"/>
        <v>0.06499343712</v>
      </c>
      <c r="AW549" s="126">
        <f t="shared" si="2195"/>
        <v>0.07859965813</v>
      </c>
      <c r="AX549" s="126">
        <f t="shared" si="2195"/>
        <v>0.02587604756</v>
      </c>
      <c r="AY549" s="126">
        <f t="shared" si="2195"/>
        <v>0.03129313639</v>
      </c>
      <c r="AZ549" s="126">
        <f t="shared" si="2195"/>
        <v>0.03784427984</v>
      </c>
      <c r="BA549" s="126">
        <f t="shared" si="2195"/>
        <v>0.04576688954</v>
      </c>
      <c r="BB549" s="126">
        <f t="shared" si="2195"/>
        <v>0.2803563057</v>
      </c>
      <c r="BC549" s="126">
        <f t="shared" si="2195"/>
        <v>0.1349863694</v>
      </c>
      <c r="BD549" s="126">
        <f t="shared" si="2195"/>
        <v>0.1632454438</v>
      </c>
      <c r="BE549" s="126">
        <f t="shared" si="2195"/>
        <v>0.06499343712</v>
      </c>
      <c r="BF549" s="126">
        <f t="shared" si="2195"/>
        <v>0.07859965813</v>
      </c>
      <c r="BG549" s="126">
        <f t="shared" si="2195"/>
        <v>0.09505430905</v>
      </c>
      <c r="BH549" s="126">
        <f t="shared" si="2195"/>
        <v>0.03129313639</v>
      </c>
      <c r="BI549" s="126">
        <f t="shared" si="2195"/>
        <v>0.03784427984</v>
      </c>
      <c r="BJ549" s="126">
        <f t="shared" si="2195"/>
        <v>0.04576688954</v>
      </c>
      <c r="BK549" s="126">
        <f t="shared" si="2195"/>
        <v>0.05534807869</v>
      </c>
      <c r="BL549" s="126">
        <f t="shared" si="2195"/>
        <v>0.3390482295</v>
      </c>
      <c r="BM549" s="126">
        <f t="shared" si="2195"/>
        <v>0.1632454438</v>
      </c>
      <c r="BN549" s="126">
        <f t="shared" si="2195"/>
        <v>0.197420488</v>
      </c>
      <c r="BO549" s="126">
        <f t="shared" si="2195"/>
        <v>0.07859965813</v>
      </c>
      <c r="BP549" s="126">
        <f t="shared" si="2195"/>
        <v>0.09505430905</v>
      </c>
      <c r="BQ549" s="126">
        <f t="shared" si="2195"/>
        <v>0.1149537019</v>
      </c>
      <c r="BR549" s="126">
        <f t="shared" si="2195"/>
        <v>0.03784427984</v>
      </c>
      <c r="BS549" s="126">
        <f t="shared" si="2195"/>
        <v>0.04576688954</v>
      </c>
      <c r="BT549" s="126">
        <f t="shared" si="2195"/>
        <v>0.05534807869</v>
      </c>
      <c r="BU549" s="126">
        <f t="shared" si="2195"/>
        <v>0.06693506693</v>
      </c>
      <c r="BV549" s="126">
        <f t="shared" si="2195"/>
        <v>0.1116191637</v>
      </c>
      <c r="BW549" s="126">
        <f t="shared" si="2195"/>
        <v>0.05374256032</v>
      </c>
      <c r="BX549" s="126">
        <f t="shared" si="2195"/>
        <v>0.06499343712</v>
      </c>
      <c r="BY549" s="126">
        <f t="shared" si="2195"/>
        <v>0.02587604756</v>
      </c>
      <c r="BZ549" s="126">
        <f t="shared" si="2195"/>
        <v>0.03129313639</v>
      </c>
      <c r="CA549" s="126">
        <f t="shared" si="2195"/>
        <v>0.03784427984</v>
      </c>
      <c r="CB549" s="126">
        <f t="shared" si="2195"/>
        <v>0.01245883772</v>
      </c>
      <c r="CC549" s="126">
        <f t="shared" si="2195"/>
        <v>0.01506706567</v>
      </c>
      <c r="CD549" s="126">
        <f t="shared" si="2195"/>
        <v>0.01822131992</v>
      </c>
      <c r="CE549" s="126">
        <f t="shared" si="2195"/>
        <v>0.02203590978</v>
      </c>
      <c r="CF549" s="126">
        <f t="shared" si="2195"/>
        <v>0.1349863694</v>
      </c>
      <c r="CG549" s="126">
        <f t="shared" si="2195"/>
        <v>0.06499343712</v>
      </c>
      <c r="CH549" s="126">
        <f t="shared" si="2195"/>
        <v>0.07859965813</v>
      </c>
      <c r="CI549" s="126">
        <f t="shared" si="2195"/>
        <v>0.03129313639</v>
      </c>
      <c r="CJ549" s="126">
        <f t="shared" si="2195"/>
        <v>0.03784427984</v>
      </c>
      <c r="CK549" s="126">
        <f t="shared" si="2195"/>
        <v>0.04576688954</v>
      </c>
      <c r="CL549" s="126">
        <f t="shared" si="2195"/>
        <v>0.01506706567</v>
      </c>
      <c r="CM549" s="126">
        <f t="shared" si="2195"/>
        <v>0.01822131992</v>
      </c>
      <c r="CN549" s="126">
        <f t="shared" si="2195"/>
        <v>0.02203590978</v>
      </c>
      <c r="CO549" s="126">
        <f t="shared" si="2195"/>
        <v>0.02664907492</v>
      </c>
      <c r="CP549" s="126">
        <f t="shared" si="2195"/>
        <v>0.1632454438</v>
      </c>
      <c r="CQ549" s="126">
        <f t="shared" si="2195"/>
        <v>0.07859965813</v>
      </c>
      <c r="CR549" s="126">
        <f t="shared" si="2195"/>
        <v>0.09505430905</v>
      </c>
      <c r="CS549" s="126">
        <f t="shared" si="2195"/>
        <v>0.03784427984</v>
      </c>
      <c r="CT549" s="126">
        <f t="shared" si="2195"/>
        <v>0.04576688954</v>
      </c>
      <c r="CU549" s="126">
        <f t="shared" si="2195"/>
        <v>0.05534807869</v>
      </c>
      <c r="CV549" s="126">
        <f t="shared" si="2195"/>
        <v>0.01822131992</v>
      </c>
      <c r="CW549" s="126">
        <f t="shared" si="2195"/>
        <v>0.02203590978</v>
      </c>
      <c r="CX549" s="126">
        <f t="shared" si="2195"/>
        <v>0.02664907492</v>
      </c>
      <c r="CY549" s="126">
        <f t="shared" si="2195"/>
        <v>0.03222799519</v>
      </c>
      <c r="CZ549" s="126">
        <f t="shared" si="2195"/>
        <v>0.197420488</v>
      </c>
      <c r="DA549" s="126">
        <f t="shared" si="2195"/>
        <v>0.09505430905</v>
      </c>
      <c r="DB549" s="126">
        <f t="shared" si="2195"/>
        <v>0.1149537019</v>
      </c>
      <c r="DC549" s="126">
        <f t="shared" si="2195"/>
        <v>0.04576688954</v>
      </c>
      <c r="DD549" s="126">
        <f t="shared" si="2195"/>
        <v>0.05534807869</v>
      </c>
      <c r="DE549" s="126">
        <f t="shared" si="2195"/>
        <v>0.06693506693</v>
      </c>
      <c r="DF549" s="126">
        <f t="shared" si="2195"/>
        <v>0.02203590978</v>
      </c>
      <c r="DG549" s="126">
        <f t="shared" si="2195"/>
        <v>0.02664907492</v>
      </c>
      <c r="DH549" s="126">
        <f t="shared" si="2195"/>
        <v>0.03222799519</v>
      </c>
      <c r="DI549" s="126">
        <f t="shared" si="2195"/>
        <v>0.0389748491</v>
      </c>
      <c r="DJ549" s="126">
        <f t="shared" ref="DJ549:DS549" si="2196">$A549*OFFSET($D549,0,DJ$3)</f>
        <v>0.5413533835</v>
      </c>
      <c r="DK549" s="126">
        <f t="shared" si="2196"/>
        <v>0.2606516291</v>
      </c>
      <c r="DL549" s="126">
        <f t="shared" si="2196"/>
        <v>0.3152184258</v>
      </c>
      <c r="DM549" s="126">
        <f t="shared" si="2196"/>
        <v>0.1254989325</v>
      </c>
      <c r="DN549" s="126">
        <f t="shared" si="2196"/>
        <v>0.1517718346</v>
      </c>
      <c r="DO549" s="126">
        <f t="shared" si="2196"/>
        <v>0.1835449062</v>
      </c>
      <c r="DP549" s="126">
        <f t="shared" si="2196"/>
        <v>0.06042541195</v>
      </c>
      <c r="DQ549" s="126">
        <f t="shared" si="2196"/>
        <v>0.07307532779</v>
      </c>
      <c r="DR549" s="126">
        <f t="shared" si="2196"/>
        <v>0.08837347334</v>
      </c>
      <c r="DS549" s="126">
        <f t="shared" si="2196"/>
        <v>0.1068742492</v>
      </c>
      <c r="DT549" s="126"/>
      <c r="DU549" s="126"/>
      <c r="DV549" s="126"/>
      <c r="DW549" s="126"/>
      <c r="DX549" s="126"/>
      <c r="DY549" s="126"/>
      <c r="DZ549" s="126"/>
      <c r="EA549" s="126"/>
      <c r="EB549" s="126"/>
      <c r="EC549" s="126"/>
      <c r="ED549" s="126"/>
      <c r="EE549" s="126"/>
      <c r="EF549" s="125">
        <f t="shared" ref="EF549:EO549" si="2197">D549*EF$3</f>
        <v>-0.002271078519</v>
      </c>
      <c r="EG549" s="125">
        <f t="shared" si="2197"/>
        <v>0.2132817418</v>
      </c>
      <c r="EH549" s="125">
        <f t="shared" si="2197"/>
        <v>0.334690576</v>
      </c>
      <c r="EI549" s="125">
        <f t="shared" si="2197"/>
        <v>-0.08271671953</v>
      </c>
      <c r="EJ549" s="125">
        <f t="shared" si="2197"/>
        <v>0.1499159939</v>
      </c>
      <c r="EK549" s="125">
        <f t="shared" si="2197"/>
        <v>-0.07604530942</v>
      </c>
      <c r="EL549" s="125">
        <f t="shared" si="2197"/>
        <v>0.03808406253</v>
      </c>
      <c r="EM549" s="125">
        <f t="shared" si="2197"/>
        <v>-0.04104356763</v>
      </c>
      <c r="EN549" s="125">
        <f t="shared" si="2197"/>
        <v>-0.05542994578</v>
      </c>
      <c r="EO549" s="125">
        <f t="shared" si="2197"/>
        <v>0.06838217856</v>
      </c>
      <c r="EP549" s="127">
        <f t="shared" si="17"/>
        <v>0.5468479319</v>
      </c>
      <c r="EQ549" s="127">
        <v>-0.01993983432938118</v>
      </c>
      <c r="ER549" s="127">
        <f t="shared" si="18"/>
        <v>0.5413533835</v>
      </c>
      <c r="ES549" s="127">
        <f t="shared" si="19"/>
        <v>0.00003019006204</v>
      </c>
      <c r="ET549" s="127">
        <f t="shared" si="20"/>
        <v>0.01166643403</v>
      </c>
    </row>
    <row r="550">
      <c r="A550" s="123">
        <f>'Yield Tabulations'!Z551</f>
        <v>0.4846846847</v>
      </c>
      <c r="B550" s="124">
        <f>'Yield Tabulations'!V551</f>
        <v>0.4986072423</v>
      </c>
      <c r="C550" s="124">
        <f>'Yield Tabulations'!W551</f>
        <v>0.4591836735</v>
      </c>
      <c r="D550" s="125">
        <f t="shared" si="11"/>
        <v>1</v>
      </c>
      <c r="E550" s="125">
        <f t="shared" ref="E550:M550" si="2198">POWER($B550,E$1)*POWER($C550,E$2)</f>
        <v>0.4591836735</v>
      </c>
      <c r="F550" s="125">
        <f t="shared" si="2198"/>
        <v>0.4986072423</v>
      </c>
      <c r="G550" s="125">
        <f t="shared" si="2198"/>
        <v>0.210849646</v>
      </c>
      <c r="H550" s="125">
        <f t="shared" si="2198"/>
        <v>0.2289523052</v>
      </c>
      <c r="I550" s="125">
        <f t="shared" si="2198"/>
        <v>0.2486091821</v>
      </c>
      <c r="J550" s="125">
        <f t="shared" si="2198"/>
        <v>0.09681871499</v>
      </c>
      <c r="K550" s="125">
        <f t="shared" si="2198"/>
        <v>0.1051311605</v>
      </c>
      <c r="L550" s="125">
        <f t="shared" si="2198"/>
        <v>0.1141572775</v>
      </c>
      <c r="M550" s="125">
        <f t="shared" si="2198"/>
        <v>0.1239583387</v>
      </c>
      <c r="N550" s="126">
        <f t="shared" ref="N550:DI550" si="2199">OFFSET($D550,0,N$2)*OFFSET($D550,0,N$3)</f>
        <v>1</v>
      </c>
      <c r="O550" s="126">
        <f t="shared" si="2199"/>
        <v>0.4591836735</v>
      </c>
      <c r="P550" s="126">
        <f t="shared" si="2199"/>
        <v>0.4986072423</v>
      </c>
      <c r="Q550" s="126">
        <f t="shared" si="2199"/>
        <v>0.210849646</v>
      </c>
      <c r="R550" s="126">
        <f t="shared" si="2199"/>
        <v>0.2289523052</v>
      </c>
      <c r="S550" s="126">
        <f t="shared" si="2199"/>
        <v>0.2486091821</v>
      </c>
      <c r="T550" s="126">
        <f t="shared" si="2199"/>
        <v>0.09681871499</v>
      </c>
      <c r="U550" s="126">
        <f t="shared" si="2199"/>
        <v>0.1051311605</v>
      </c>
      <c r="V550" s="126">
        <f t="shared" si="2199"/>
        <v>0.1141572775</v>
      </c>
      <c r="W550" s="126">
        <f t="shared" si="2199"/>
        <v>0.1239583387</v>
      </c>
      <c r="X550" s="126">
        <f t="shared" si="2199"/>
        <v>0.4591836735</v>
      </c>
      <c r="Y550" s="126">
        <f t="shared" si="2199"/>
        <v>0.210849646</v>
      </c>
      <c r="Z550" s="126">
        <f t="shared" si="2199"/>
        <v>0.2289523052</v>
      </c>
      <c r="AA550" s="126">
        <f t="shared" si="2199"/>
        <v>0.09681871499</v>
      </c>
      <c r="AB550" s="126">
        <f t="shared" si="2199"/>
        <v>0.1051311605</v>
      </c>
      <c r="AC550" s="126">
        <f t="shared" si="2199"/>
        <v>0.1141572775</v>
      </c>
      <c r="AD550" s="126">
        <f t="shared" si="2199"/>
        <v>0.04445757321</v>
      </c>
      <c r="AE550" s="126">
        <f t="shared" si="2199"/>
        <v>0.04827451249</v>
      </c>
      <c r="AF550" s="126">
        <f t="shared" si="2199"/>
        <v>0.05241915804</v>
      </c>
      <c r="AG550" s="126">
        <f t="shared" si="2199"/>
        <v>0.05691964533</v>
      </c>
      <c r="AH550" s="126">
        <f t="shared" si="2199"/>
        <v>0.4986072423</v>
      </c>
      <c r="AI550" s="126">
        <f t="shared" si="2199"/>
        <v>0.2289523052</v>
      </c>
      <c r="AJ550" s="126">
        <f t="shared" si="2199"/>
        <v>0.2486091821</v>
      </c>
      <c r="AK550" s="126">
        <f t="shared" si="2199"/>
        <v>0.1051311605</v>
      </c>
      <c r="AL550" s="126">
        <f t="shared" si="2199"/>
        <v>0.1141572775</v>
      </c>
      <c r="AM550" s="126">
        <f t="shared" si="2199"/>
        <v>0.1239583387</v>
      </c>
      <c r="AN550" s="126">
        <f t="shared" si="2199"/>
        <v>0.04827451249</v>
      </c>
      <c r="AO550" s="126">
        <f t="shared" si="2199"/>
        <v>0.05241915804</v>
      </c>
      <c r="AP550" s="126">
        <f t="shared" si="2199"/>
        <v>0.05691964533</v>
      </c>
      <c r="AQ550" s="126">
        <f t="shared" si="2199"/>
        <v>0.06180652543</v>
      </c>
      <c r="AR550" s="126">
        <f t="shared" si="2199"/>
        <v>0.210849646</v>
      </c>
      <c r="AS550" s="126">
        <f t="shared" si="2199"/>
        <v>0.09681871499</v>
      </c>
      <c r="AT550" s="126">
        <f t="shared" si="2199"/>
        <v>0.1051311605</v>
      </c>
      <c r="AU550" s="126">
        <f t="shared" si="2199"/>
        <v>0.04445757321</v>
      </c>
      <c r="AV550" s="126">
        <f t="shared" si="2199"/>
        <v>0.04827451249</v>
      </c>
      <c r="AW550" s="126">
        <f t="shared" si="2199"/>
        <v>0.05241915804</v>
      </c>
      <c r="AX550" s="126">
        <f t="shared" si="2199"/>
        <v>0.02041419178</v>
      </c>
      <c r="AY550" s="126">
        <f t="shared" si="2199"/>
        <v>0.02216686798</v>
      </c>
      <c r="AZ550" s="126">
        <f t="shared" si="2199"/>
        <v>0.02407002155</v>
      </c>
      <c r="BA550" s="126">
        <f t="shared" si="2199"/>
        <v>0.02613657183</v>
      </c>
      <c r="BB550" s="126">
        <f t="shared" si="2199"/>
        <v>0.2289523052</v>
      </c>
      <c r="BC550" s="126">
        <f t="shared" si="2199"/>
        <v>0.1051311605</v>
      </c>
      <c r="BD550" s="126">
        <f t="shared" si="2199"/>
        <v>0.1141572775</v>
      </c>
      <c r="BE550" s="126">
        <f t="shared" si="2199"/>
        <v>0.04827451249</v>
      </c>
      <c r="BF550" s="126">
        <f t="shared" si="2199"/>
        <v>0.05241915804</v>
      </c>
      <c r="BG550" s="126">
        <f t="shared" si="2199"/>
        <v>0.05691964533</v>
      </c>
      <c r="BH550" s="126">
        <f t="shared" si="2199"/>
        <v>0.02216686798</v>
      </c>
      <c r="BI550" s="126">
        <f t="shared" si="2199"/>
        <v>0.02407002155</v>
      </c>
      <c r="BJ550" s="126">
        <f t="shared" si="2199"/>
        <v>0.02613657183</v>
      </c>
      <c r="BK550" s="126">
        <f t="shared" si="2199"/>
        <v>0.02838054739</v>
      </c>
      <c r="BL550" s="126">
        <f t="shared" si="2199"/>
        <v>0.2486091821</v>
      </c>
      <c r="BM550" s="126">
        <f t="shared" si="2199"/>
        <v>0.1141572775</v>
      </c>
      <c r="BN550" s="126">
        <f t="shared" si="2199"/>
        <v>0.1239583387</v>
      </c>
      <c r="BO550" s="126">
        <f t="shared" si="2199"/>
        <v>0.05241915804</v>
      </c>
      <c r="BP550" s="126">
        <f t="shared" si="2199"/>
        <v>0.05691964533</v>
      </c>
      <c r="BQ550" s="126">
        <f t="shared" si="2199"/>
        <v>0.06180652543</v>
      </c>
      <c r="BR550" s="126">
        <f t="shared" si="2199"/>
        <v>0.02407002155</v>
      </c>
      <c r="BS550" s="126">
        <f t="shared" si="2199"/>
        <v>0.02613657183</v>
      </c>
      <c r="BT550" s="126">
        <f t="shared" si="2199"/>
        <v>0.02838054739</v>
      </c>
      <c r="BU550" s="126">
        <f t="shared" si="2199"/>
        <v>0.0308171812</v>
      </c>
      <c r="BV550" s="126">
        <f t="shared" si="2199"/>
        <v>0.09681871499</v>
      </c>
      <c r="BW550" s="126">
        <f t="shared" si="2199"/>
        <v>0.04445757321</v>
      </c>
      <c r="BX550" s="126">
        <f t="shared" si="2199"/>
        <v>0.04827451249</v>
      </c>
      <c r="BY550" s="126">
        <f t="shared" si="2199"/>
        <v>0.02041419178</v>
      </c>
      <c r="BZ550" s="126">
        <f t="shared" si="2199"/>
        <v>0.02216686798</v>
      </c>
      <c r="CA550" s="126">
        <f t="shared" si="2199"/>
        <v>0.02407002155</v>
      </c>
      <c r="CB550" s="126">
        <f t="shared" si="2199"/>
        <v>0.009373863573</v>
      </c>
      <c r="CC550" s="126">
        <f t="shared" si="2199"/>
        <v>0.01017866387</v>
      </c>
      <c r="CD550" s="126">
        <f t="shared" si="2199"/>
        <v>0.01105256091</v>
      </c>
      <c r="CE550" s="126">
        <f t="shared" si="2199"/>
        <v>0.01200148707</v>
      </c>
      <c r="CF550" s="126">
        <f t="shared" si="2199"/>
        <v>0.1051311605</v>
      </c>
      <c r="CG550" s="126">
        <f t="shared" si="2199"/>
        <v>0.04827451249</v>
      </c>
      <c r="CH550" s="126">
        <f t="shared" si="2199"/>
        <v>0.05241915804</v>
      </c>
      <c r="CI550" s="126">
        <f t="shared" si="2199"/>
        <v>0.02216686798</v>
      </c>
      <c r="CJ550" s="126">
        <f t="shared" si="2199"/>
        <v>0.02407002155</v>
      </c>
      <c r="CK550" s="126">
        <f t="shared" si="2199"/>
        <v>0.02613657183</v>
      </c>
      <c r="CL550" s="126">
        <f t="shared" si="2199"/>
        <v>0.01017866387</v>
      </c>
      <c r="CM550" s="126">
        <f t="shared" si="2199"/>
        <v>0.01105256091</v>
      </c>
      <c r="CN550" s="126">
        <f t="shared" si="2199"/>
        <v>0.01200148707</v>
      </c>
      <c r="CO550" s="126">
        <f t="shared" si="2199"/>
        <v>0.01303188401</v>
      </c>
      <c r="CP550" s="126">
        <f t="shared" si="2199"/>
        <v>0.1141572775</v>
      </c>
      <c r="CQ550" s="126">
        <f t="shared" si="2199"/>
        <v>0.05241915804</v>
      </c>
      <c r="CR550" s="126">
        <f t="shared" si="2199"/>
        <v>0.05691964533</v>
      </c>
      <c r="CS550" s="126">
        <f t="shared" si="2199"/>
        <v>0.02407002155</v>
      </c>
      <c r="CT550" s="126">
        <f t="shared" si="2199"/>
        <v>0.02613657183</v>
      </c>
      <c r="CU550" s="126">
        <f t="shared" si="2199"/>
        <v>0.02838054739</v>
      </c>
      <c r="CV550" s="126">
        <f t="shared" si="2199"/>
        <v>0.01105256091</v>
      </c>
      <c r="CW550" s="126">
        <f t="shared" si="2199"/>
        <v>0.01200148707</v>
      </c>
      <c r="CX550" s="126">
        <f t="shared" si="2199"/>
        <v>0.01303188401</v>
      </c>
      <c r="CY550" s="126">
        <f t="shared" si="2199"/>
        <v>0.01415074647</v>
      </c>
      <c r="CZ550" s="126">
        <f t="shared" si="2199"/>
        <v>0.1239583387</v>
      </c>
      <c r="DA550" s="126">
        <f t="shared" si="2199"/>
        <v>0.05691964533</v>
      </c>
      <c r="DB550" s="126">
        <f t="shared" si="2199"/>
        <v>0.06180652543</v>
      </c>
      <c r="DC550" s="126">
        <f t="shared" si="2199"/>
        <v>0.02613657183</v>
      </c>
      <c r="DD550" s="126">
        <f t="shared" si="2199"/>
        <v>0.02838054739</v>
      </c>
      <c r="DE550" s="126">
        <f t="shared" si="2199"/>
        <v>0.0308171812</v>
      </c>
      <c r="DF550" s="126">
        <f t="shared" si="2199"/>
        <v>0.01200148707</v>
      </c>
      <c r="DG550" s="126">
        <f t="shared" si="2199"/>
        <v>0.01303188401</v>
      </c>
      <c r="DH550" s="126">
        <f t="shared" si="2199"/>
        <v>0.01415074647</v>
      </c>
      <c r="DI550" s="126">
        <f t="shared" si="2199"/>
        <v>0.01536566974</v>
      </c>
      <c r="DJ550" s="126">
        <f t="shared" ref="DJ550:DS550" si="2200">$A550*OFFSET($D550,0,DJ$3)</f>
        <v>0.4846846847</v>
      </c>
      <c r="DK550" s="126">
        <f t="shared" si="2200"/>
        <v>0.222559294</v>
      </c>
      <c r="DL550" s="126">
        <f t="shared" si="2200"/>
        <v>0.241667294</v>
      </c>
      <c r="DM550" s="126">
        <f t="shared" si="2200"/>
        <v>0.1021955942</v>
      </c>
      <c r="DN550" s="126">
        <f t="shared" si="2200"/>
        <v>0.1109696758</v>
      </c>
      <c r="DO550" s="126">
        <f t="shared" si="2200"/>
        <v>0.120497063</v>
      </c>
      <c r="DP550" s="126">
        <f t="shared" si="2200"/>
        <v>0.04692654835</v>
      </c>
      <c r="DQ550" s="126">
        <f t="shared" si="2200"/>
        <v>0.05095546339</v>
      </c>
      <c r="DR550" s="126">
        <f t="shared" si="2200"/>
        <v>0.05533028405</v>
      </c>
      <c r="DS550" s="126">
        <f t="shared" si="2200"/>
        <v>0.06008070831</v>
      </c>
      <c r="DT550" s="126"/>
      <c r="DU550" s="126"/>
      <c r="DV550" s="126"/>
      <c r="DW550" s="126"/>
      <c r="DX550" s="126"/>
      <c r="DY550" s="126"/>
      <c r="DZ550" s="126"/>
      <c r="EA550" s="126"/>
      <c r="EB550" s="126"/>
      <c r="EC550" s="126"/>
      <c r="ED550" s="126"/>
      <c r="EE550" s="126"/>
      <c r="EF550" s="125">
        <f t="shared" ref="EF550:EO550" si="2201">D550*EF$3</f>
        <v>-0.002271078519</v>
      </c>
      <c r="EG550" s="125">
        <f t="shared" si="2201"/>
        <v>0.2034044868</v>
      </c>
      <c r="EH550" s="125">
        <f t="shared" si="2201"/>
        <v>0.2865967927</v>
      </c>
      <c r="EI550" s="125">
        <f t="shared" si="2201"/>
        <v>-0.0752327613</v>
      </c>
      <c r="EJ550" s="125">
        <f t="shared" si="2201"/>
        <v>0.1224285371</v>
      </c>
      <c r="EK550" s="125">
        <f t="shared" si="2201"/>
        <v>-0.05576068693</v>
      </c>
      <c r="EL550" s="125">
        <f t="shared" si="2201"/>
        <v>0.03303420195</v>
      </c>
      <c r="EM550" s="125">
        <f t="shared" si="2201"/>
        <v>-0.0319658786</v>
      </c>
      <c r="EN550" s="125">
        <f t="shared" si="2201"/>
        <v>-0.03876207234</v>
      </c>
      <c r="EO550" s="125">
        <f t="shared" si="2201"/>
        <v>0.04293648211</v>
      </c>
      <c r="EP550" s="127">
        <f t="shared" si="17"/>
        <v>0.4844080231</v>
      </c>
      <c r="EQ550" s="127">
        <v>-0.01993983432938118</v>
      </c>
      <c r="ER550" s="127">
        <f t="shared" si="18"/>
        <v>0.4846846847</v>
      </c>
      <c r="ES550" s="127">
        <f t="shared" si="19"/>
        <v>0.00000007654165968</v>
      </c>
      <c r="ET550" s="127">
        <f t="shared" si="20"/>
        <v>0.00263605942</v>
      </c>
    </row>
    <row r="551">
      <c r="A551" s="123">
        <f>'Yield Tabulations'!Z552</f>
        <v>0.3764705882</v>
      </c>
      <c r="B551" s="124">
        <f>'Yield Tabulations'!V552</f>
        <v>0.4053398058</v>
      </c>
      <c r="C551" s="124">
        <f>'Yield Tabulations'!W552</f>
        <v>0.3320895522</v>
      </c>
      <c r="D551" s="125">
        <f t="shared" si="11"/>
        <v>1</v>
      </c>
      <c r="E551" s="125">
        <f t="shared" ref="E551:M551" si="2202">POWER($B551,E$1)*POWER($C551,E$2)</f>
        <v>0.3320895522</v>
      </c>
      <c r="F551" s="125">
        <f t="shared" si="2202"/>
        <v>0.4053398058</v>
      </c>
      <c r="G551" s="125">
        <f t="shared" si="2202"/>
        <v>0.1102834707</v>
      </c>
      <c r="H551" s="125">
        <f t="shared" si="2202"/>
        <v>0.1346091146</v>
      </c>
      <c r="I551" s="125">
        <f t="shared" si="2202"/>
        <v>0.1643003582</v>
      </c>
      <c r="J551" s="125">
        <f t="shared" si="2202"/>
        <v>0.03662398841</v>
      </c>
      <c r="K551" s="125">
        <f t="shared" si="2202"/>
        <v>0.0447022806</v>
      </c>
      <c r="L551" s="125">
        <f t="shared" si="2202"/>
        <v>0.05456243238</v>
      </c>
      <c r="M551" s="125">
        <f t="shared" si="2202"/>
        <v>0.06659747528</v>
      </c>
      <c r="N551" s="126">
        <f t="shared" ref="N551:DI551" si="2203">OFFSET($D551,0,N$2)*OFFSET($D551,0,N$3)</f>
        <v>1</v>
      </c>
      <c r="O551" s="126">
        <f t="shared" si="2203"/>
        <v>0.3320895522</v>
      </c>
      <c r="P551" s="126">
        <f t="shared" si="2203"/>
        <v>0.4053398058</v>
      </c>
      <c r="Q551" s="126">
        <f t="shared" si="2203"/>
        <v>0.1102834707</v>
      </c>
      <c r="R551" s="126">
        <f t="shared" si="2203"/>
        <v>0.1346091146</v>
      </c>
      <c r="S551" s="126">
        <f t="shared" si="2203"/>
        <v>0.1643003582</v>
      </c>
      <c r="T551" s="126">
        <f t="shared" si="2203"/>
        <v>0.03662398841</v>
      </c>
      <c r="U551" s="126">
        <f t="shared" si="2203"/>
        <v>0.0447022806</v>
      </c>
      <c r="V551" s="126">
        <f t="shared" si="2203"/>
        <v>0.05456243238</v>
      </c>
      <c r="W551" s="126">
        <f t="shared" si="2203"/>
        <v>0.06659747528</v>
      </c>
      <c r="X551" s="126">
        <f t="shared" si="2203"/>
        <v>0.3320895522</v>
      </c>
      <c r="Y551" s="126">
        <f t="shared" si="2203"/>
        <v>0.1102834707</v>
      </c>
      <c r="Z551" s="126">
        <f t="shared" si="2203"/>
        <v>0.1346091146</v>
      </c>
      <c r="AA551" s="126">
        <f t="shared" si="2203"/>
        <v>0.03662398841</v>
      </c>
      <c r="AB551" s="126">
        <f t="shared" si="2203"/>
        <v>0.0447022806</v>
      </c>
      <c r="AC551" s="126">
        <f t="shared" si="2203"/>
        <v>0.05456243238</v>
      </c>
      <c r="AD551" s="126">
        <f t="shared" si="2203"/>
        <v>0.01216244391</v>
      </c>
      <c r="AE551" s="126">
        <f t="shared" si="2203"/>
        <v>0.01484516035</v>
      </c>
      <c r="AF551" s="126">
        <f t="shared" si="2203"/>
        <v>0.01811961374</v>
      </c>
      <c r="AG551" s="126">
        <f t="shared" si="2203"/>
        <v>0.02211632575</v>
      </c>
      <c r="AH551" s="126">
        <f t="shared" si="2203"/>
        <v>0.4053398058</v>
      </c>
      <c r="AI551" s="126">
        <f t="shared" si="2203"/>
        <v>0.1346091146</v>
      </c>
      <c r="AJ551" s="126">
        <f t="shared" si="2203"/>
        <v>0.1643003582</v>
      </c>
      <c r="AK551" s="126">
        <f t="shared" si="2203"/>
        <v>0.0447022806</v>
      </c>
      <c r="AL551" s="126">
        <f t="shared" si="2203"/>
        <v>0.05456243238</v>
      </c>
      <c r="AM551" s="126">
        <f t="shared" si="2203"/>
        <v>0.06659747528</v>
      </c>
      <c r="AN551" s="126">
        <f t="shared" si="2203"/>
        <v>0.01484516035</v>
      </c>
      <c r="AO551" s="126">
        <f t="shared" si="2203"/>
        <v>0.01811961374</v>
      </c>
      <c r="AP551" s="126">
        <f t="shared" si="2203"/>
        <v>0.02211632575</v>
      </c>
      <c r="AQ551" s="126">
        <f t="shared" si="2203"/>
        <v>0.0269946077</v>
      </c>
      <c r="AR551" s="126">
        <f t="shared" si="2203"/>
        <v>0.1102834707</v>
      </c>
      <c r="AS551" s="126">
        <f t="shared" si="2203"/>
        <v>0.03662398841</v>
      </c>
      <c r="AT551" s="126">
        <f t="shared" si="2203"/>
        <v>0.0447022806</v>
      </c>
      <c r="AU551" s="126">
        <f t="shared" si="2203"/>
        <v>0.01216244391</v>
      </c>
      <c r="AV551" s="126">
        <f t="shared" si="2203"/>
        <v>0.01484516035</v>
      </c>
      <c r="AW551" s="126">
        <f t="shared" si="2203"/>
        <v>0.01811961374</v>
      </c>
      <c r="AX551" s="126">
        <f t="shared" si="2203"/>
        <v>0.004039020553</v>
      </c>
      <c r="AY551" s="126">
        <f t="shared" si="2203"/>
        <v>0.004929922653</v>
      </c>
      <c r="AZ551" s="126">
        <f t="shared" si="2203"/>
        <v>0.006017334413</v>
      </c>
      <c r="BA551" s="126">
        <f t="shared" si="2203"/>
        <v>0.007344600715</v>
      </c>
      <c r="BB551" s="126">
        <f t="shared" si="2203"/>
        <v>0.1346091146</v>
      </c>
      <c r="BC551" s="126">
        <f t="shared" si="2203"/>
        <v>0.0447022806</v>
      </c>
      <c r="BD551" s="126">
        <f t="shared" si="2203"/>
        <v>0.05456243238</v>
      </c>
      <c r="BE551" s="126">
        <f t="shared" si="2203"/>
        <v>0.01484516035</v>
      </c>
      <c r="BF551" s="126">
        <f t="shared" si="2203"/>
        <v>0.01811961374</v>
      </c>
      <c r="BG551" s="126">
        <f t="shared" si="2203"/>
        <v>0.02211632575</v>
      </c>
      <c r="BH551" s="126">
        <f t="shared" si="2203"/>
        <v>0.004929922653</v>
      </c>
      <c r="BI551" s="126">
        <f t="shared" si="2203"/>
        <v>0.006017334413</v>
      </c>
      <c r="BJ551" s="126">
        <f t="shared" si="2203"/>
        <v>0.007344600715</v>
      </c>
      <c r="BK551" s="126">
        <f t="shared" si="2203"/>
        <v>0.008964627184</v>
      </c>
      <c r="BL551" s="126">
        <f t="shared" si="2203"/>
        <v>0.1643003582</v>
      </c>
      <c r="BM551" s="126">
        <f t="shared" si="2203"/>
        <v>0.05456243238</v>
      </c>
      <c r="BN551" s="126">
        <f t="shared" si="2203"/>
        <v>0.06659747528</v>
      </c>
      <c r="BO551" s="126">
        <f t="shared" si="2203"/>
        <v>0.01811961374</v>
      </c>
      <c r="BP551" s="126">
        <f t="shared" si="2203"/>
        <v>0.02211632575</v>
      </c>
      <c r="BQ551" s="126">
        <f t="shared" si="2203"/>
        <v>0.0269946077</v>
      </c>
      <c r="BR551" s="126">
        <f t="shared" si="2203"/>
        <v>0.006017334413</v>
      </c>
      <c r="BS551" s="126">
        <f t="shared" si="2203"/>
        <v>0.007344600715</v>
      </c>
      <c r="BT551" s="126">
        <f t="shared" si="2203"/>
        <v>0.008964627184</v>
      </c>
      <c r="BU551" s="126">
        <f t="shared" si="2203"/>
        <v>0.01094198904</v>
      </c>
      <c r="BV551" s="126">
        <f t="shared" si="2203"/>
        <v>0.03662398841</v>
      </c>
      <c r="BW551" s="126">
        <f t="shared" si="2203"/>
        <v>0.01216244391</v>
      </c>
      <c r="BX551" s="126">
        <f t="shared" si="2203"/>
        <v>0.01484516035</v>
      </c>
      <c r="BY551" s="126">
        <f t="shared" si="2203"/>
        <v>0.004039020553</v>
      </c>
      <c r="BZ551" s="126">
        <f t="shared" si="2203"/>
        <v>0.004929922653</v>
      </c>
      <c r="CA551" s="126">
        <f t="shared" si="2203"/>
        <v>0.006017334413</v>
      </c>
      <c r="CB551" s="126">
        <f t="shared" si="2203"/>
        <v>0.001341316527</v>
      </c>
      <c r="CC551" s="126">
        <f t="shared" si="2203"/>
        <v>0.001637175806</v>
      </c>
      <c r="CD551" s="126">
        <f t="shared" si="2203"/>
        <v>0.001998293891</v>
      </c>
      <c r="CE551" s="126">
        <f t="shared" si="2203"/>
        <v>0.002439065163</v>
      </c>
      <c r="CF551" s="126">
        <f t="shared" si="2203"/>
        <v>0.0447022806</v>
      </c>
      <c r="CG551" s="126">
        <f t="shared" si="2203"/>
        <v>0.01484516035</v>
      </c>
      <c r="CH551" s="126">
        <f t="shared" si="2203"/>
        <v>0.01811961374</v>
      </c>
      <c r="CI551" s="126">
        <f t="shared" si="2203"/>
        <v>0.004929922653</v>
      </c>
      <c r="CJ551" s="126">
        <f t="shared" si="2203"/>
        <v>0.006017334413</v>
      </c>
      <c r="CK551" s="126">
        <f t="shared" si="2203"/>
        <v>0.007344600715</v>
      </c>
      <c r="CL551" s="126">
        <f t="shared" si="2203"/>
        <v>0.001637175806</v>
      </c>
      <c r="CM551" s="126">
        <f t="shared" si="2203"/>
        <v>0.001998293891</v>
      </c>
      <c r="CN551" s="126">
        <f t="shared" si="2203"/>
        <v>0.002439065163</v>
      </c>
      <c r="CO551" s="126">
        <f t="shared" si="2203"/>
        <v>0.002977059028</v>
      </c>
      <c r="CP551" s="126">
        <f t="shared" si="2203"/>
        <v>0.05456243238</v>
      </c>
      <c r="CQ551" s="126">
        <f t="shared" si="2203"/>
        <v>0.01811961374</v>
      </c>
      <c r="CR551" s="126">
        <f t="shared" si="2203"/>
        <v>0.02211632575</v>
      </c>
      <c r="CS551" s="126">
        <f t="shared" si="2203"/>
        <v>0.006017334413</v>
      </c>
      <c r="CT551" s="126">
        <f t="shared" si="2203"/>
        <v>0.007344600715</v>
      </c>
      <c r="CU551" s="126">
        <f t="shared" si="2203"/>
        <v>0.008964627184</v>
      </c>
      <c r="CV551" s="126">
        <f t="shared" si="2203"/>
        <v>0.001998293891</v>
      </c>
      <c r="CW551" s="126">
        <f t="shared" si="2203"/>
        <v>0.002439065163</v>
      </c>
      <c r="CX551" s="126">
        <f t="shared" si="2203"/>
        <v>0.002977059028</v>
      </c>
      <c r="CY551" s="126">
        <f t="shared" si="2203"/>
        <v>0.003633720242</v>
      </c>
      <c r="CZ551" s="126">
        <f t="shared" si="2203"/>
        <v>0.06659747528</v>
      </c>
      <c r="DA551" s="126">
        <f t="shared" si="2203"/>
        <v>0.02211632575</v>
      </c>
      <c r="DB551" s="126">
        <f t="shared" si="2203"/>
        <v>0.0269946077</v>
      </c>
      <c r="DC551" s="126">
        <f t="shared" si="2203"/>
        <v>0.007344600715</v>
      </c>
      <c r="DD551" s="126">
        <f t="shared" si="2203"/>
        <v>0.008964627184</v>
      </c>
      <c r="DE551" s="126">
        <f t="shared" si="2203"/>
        <v>0.01094198904</v>
      </c>
      <c r="DF551" s="126">
        <f t="shared" si="2203"/>
        <v>0.002439065163</v>
      </c>
      <c r="DG551" s="126">
        <f t="shared" si="2203"/>
        <v>0.002977059028</v>
      </c>
      <c r="DH551" s="126">
        <f t="shared" si="2203"/>
        <v>0.003633720242</v>
      </c>
      <c r="DI551" s="126">
        <f t="shared" si="2203"/>
        <v>0.004435223714</v>
      </c>
      <c r="DJ551" s="126">
        <f t="shared" ref="DJ551:DS551" si="2204">$A551*OFFSET($D551,0,DJ$3)</f>
        <v>0.3764705882</v>
      </c>
      <c r="DK551" s="126">
        <f t="shared" si="2204"/>
        <v>0.1250219491</v>
      </c>
      <c r="DL551" s="126">
        <f t="shared" si="2204"/>
        <v>0.1525985151</v>
      </c>
      <c r="DM551" s="126">
        <f t="shared" si="2204"/>
        <v>0.04151848309</v>
      </c>
      <c r="DN551" s="126">
        <f t="shared" si="2204"/>
        <v>0.05067637256</v>
      </c>
      <c r="DO551" s="126">
        <f t="shared" si="2204"/>
        <v>0.06185425249</v>
      </c>
      <c r="DP551" s="126">
        <f t="shared" si="2204"/>
        <v>0.01378785446</v>
      </c>
      <c r="DQ551" s="126">
        <f t="shared" si="2204"/>
        <v>0.01682909387</v>
      </c>
      <c r="DR551" s="126">
        <f t="shared" si="2204"/>
        <v>0.02054115101</v>
      </c>
      <c r="DS551" s="126">
        <f t="shared" si="2204"/>
        <v>0.0250719907</v>
      </c>
      <c r="DT551" s="126"/>
      <c r="DU551" s="126"/>
      <c r="DV551" s="126"/>
      <c r="DW551" s="126"/>
      <c r="DX551" s="126"/>
      <c r="DY551" s="126"/>
      <c r="DZ551" s="126"/>
      <c r="EA551" s="126"/>
      <c r="EB551" s="126"/>
      <c r="EC551" s="126"/>
      <c r="ED551" s="126"/>
      <c r="EE551" s="126"/>
      <c r="EF551" s="125">
        <f t="shared" ref="EF551:EO551" si="2205">D551*EF$3</f>
        <v>-0.002271078519</v>
      </c>
      <c r="EG551" s="125">
        <f t="shared" si="2205"/>
        <v>0.147105633</v>
      </c>
      <c r="EH551" s="125">
        <f t="shared" si="2205"/>
        <v>0.232987166</v>
      </c>
      <c r="EI551" s="125">
        <f t="shared" si="2205"/>
        <v>-0.0393499832</v>
      </c>
      <c r="EJ551" s="125">
        <f t="shared" si="2205"/>
        <v>0.07198004394</v>
      </c>
      <c r="EK551" s="125">
        <f t="shared" si="2205"/>
        <v>-0.03685101555</v>
      </c>
      <c r="EL551" s="125">
        <f t="shared" si="2205"/>
        <v>0.01249597487</v>
      </c>
      <c r="EM551" s="125">
        <f t="shared" si="2205"/>
        <v>-0.013592047</v>
      </c>
      <c r="EN551" s="125">
        <f t="shared" si="2205"/>
        <v>-0.01852665899</v>
      </c>
      <c r="EO551" s="125">
        <f t="shared" si="2205"/>
        <v>0.02306792214</v>
      </c>
      <c r="EP551" s="127">
        <f t="shared" si="17"/>
        <v>0.3770459567</v>
      </c>
      <c r="EQ551" s="127">
        <v>-0.01993983432938118</v>
      </c>
      <c r="ER551" s="127">
        <f t="shared" si="18"/>
        <v>0.3764705882</v>
      </c>
      <c r="ES551" s="127">
        <f t="shared" si="19"/>
        <v>0.0000003310488353</v>
      </c>
      <c r="ET551" s="127">
        <f t="shared" si="20"/>
        <v>0.003234370603</v>
      </c>
    </row>
    <row r="552">
      <c r="A552" s="123">
        <f>'Yield Tabulations'!Z553</f>
        <v>0.5646551724</v>
      </c>
      <c r="B552" s="124">
        <f>'Yield Tabulations'!V553</f>
        <v>0.598631699</v>
      </c>
      <c r="C552" s="124">
        <f>'Yield Tabulations'!W553</f>
        <v>0.5067961165</v>
      </c>
      <c r="D552" s="125">
        <f t="shared" si="11"/>
        <v>1</v>
      </c>
      <c r="E552" s="125">
        <f t="shared" ref="E552:M552" si="2206">POWER($B552,E$1)*POWER($C552,E$2)</f>
        <v>0.5067961165</v>
      </c>
      <c r="F552" s="125">
        <f t="shared" si="2206"/>
        <v>0.598631699</v>
      </c>
      <c r="G552" s="125">
        <f t="shared" si="2206"/>
        <v>0.2568423037</v>
      </c>
      <c r="H552" s="125">
        <f t="shared" si="2206"/>
        <v>0.3033842203</v>
      </c>
      <c r="I552" s="125">
        <f t="shared" si="2206"/>
        <v>0.358359911</v>
      </c>
      <c r="J552" s="125">
        <f t="shared" si="2206"/>
        <v>0.1301666821</v>
      </c>
      <c r="K552" s="125">
        <f t="shared" si="2206"/>
        <v>0.1537539446</v>
      </c>
      <c r="L552" s="125">
        <f t="shared" si="2206"/>
        <v>0.1816154112</v>
      </c>
      <c r="M552" s="125">
        <f t="shared" si="2206"/>
        <v>0.2145256024</v>
      </c>
      <c r="N552" s="126">
        <f t="shared" ref="N552:DI552" si="2207">OFFSET($D552,0,N$2)*OFFSET($D552,0,N$3)</f>
        <v>1</v>
      </c>
      <c r="O552" s="126">
        <f t="shared" si="2207"/>
        <v>0.5067961165</v>
      </c>
      <c r="P552" s="126">
        <f t="shared" si="2207"/>
        <v>0.598631699</v>
      </c>
      <c r="Q552" s="126">
        <f t="shared" si="2207"/>
        <v>0.2568423037</v>
      </c>
      <c r="R552" s="126">
        <f t="shared" si="2207"/>
        <v>0.3033842203</v>
      </c>
      <c r="S552" s="126">
        <f t="shared" si="2207"/>
        <v>0.358359911</v>
      </c>
      <c r="T552" s="126">
        <f t="shared" si="2207"/>
        <v>0.1301666821</v>
      </c>
      <c r="U552" s="126">
        <f t="shared" si="2207"/>
        <v>0.1537539446</v>
      </c>
      <c r="V552" s="126">
        <f t="shared" si="2207"/>
        <v>0.1816154112</v>
      </c>
      <c r="W552" s="126">
        <f t="shared" si="2207"/>
        <v>0.2145256024</v>
      </c>
      <c r="X552" s="126">
        <f t="shared" si="2207"/>
        <v>0.5067961165</v>
      </c>
      <c r="Y552" s="126">
        <f t="shared" si="2207"/>
        <v>0.2568423037</v>
      </c>
      <c r="Z552" s="126">
        <f t="shared" si="2207"/>
        <v>0.3033842203</v>
      </c>
      <c r="AA552" s="126">
        <f t="shared" si="2207"/>
        <v>0.1301666821</v>
      </c>
      <c r="AB552" s="126">
        <f t="shared" si="2207"/>
        <v>0.1537539446</v>
      </c>
      <c r="AC552" s="126">
        <f t="shared" si="2207"/>
        <v>0.1816154112</v>
      </c>
      <c r="AD552" s="126">
        <f t="shared" si="2207"/>
        <v>0.06596796897</v>
      </c>
      <c r="AE552" s="126">
        <f t="shared" si="2207"/>
        <v>0.07792190204</v>
      </c>
      <c r="AF552" s="126">
        <f t="shared" si="2207"/>
        <v>0.0920419851</v>
      </c>
      <c r="AG552" s="126">
        <f t="shared" si="2207"/>
        <v>0.1087207422</v>
      </c>
      <c r="AH552" s="126">
        <f t="shared" si="2207"/>
        <v>0.598631699</v>
      </c>
      <c r="AI552" s="126">
        <f t="shared" si="2207"/>
        <v>0.3033842203</v>
      </c>
      <c r="AJ552" s="126">
        <f t="shared" si="2207"/>
        <v>0.358359911</v>
      </c>
      <c r="AK552" s="126">
        <f t="shared" si="2207"/>
        <v>0.1537539446</v>
      </c>
      <c r="AL552" s="126">
        <f t="shared" si="2207"/>
        <v>0.1816154112</v>
      </c>
      <c r="AM552" s="126">
        <f t="shared" si="2207"/>
        <v>0.2145256024</v>
      </c>
      <c r="AN552" s="126">
        <f t="shared" si="2207"/>
        <v>0.07792190204</v>
      </c>
      <c r="AO552" s="126">
        <f t="shared" si="2207"/>
        <v>0.0920419851</v>
      </c>
      <c r="AP552" s="126">
        <f t="shared" si="2207"/>
        <v>0.1087207422</v>
      </c>
      <c r="AQ552" s="126">
        <f t="shared" si="2207"/>
        <v>0.1284218258</v>
      </c>
      <c r="AR552" s="126">
        <f t="shared" si="2207"/>
        <v>0.2568423037</v>
      </c>
      <c r="AS552" s="126">
        <f t="shared" si="2207"/>
        <v>0.1301666821</v>
      </c>
      <c r="AT552" s="126">
        <f t="shared" si="2207"/>
        <v>0.1537539446</v>
      </c>
      <c r="AU552" s="126">
        <f t="shared" si="2207"/>
        <v>0.06596796897</v>
      </c>
      <c r="AV552" s="126">
        <f t="shared" si="2207"/>
        <v>0.07792190204</v>
      </c>
      <c r="AW552" s="126">
        <f t="shared" si="2207"/>
        <v>0.0920419851</v>
      </c>
      <c r="AX552" s="126">
        <f t="shared" si="2207"/>
        <v>0.03343231049</v>
      </c>
      <c r="AY552" s="126">
        <f t="shared" si="2207"/>
        <v>0.03949051734</v>
      </c>
      <c r="AZ552" s="126">
        <f t="shared" si="2207"/>
        <v>0.0466465206</v>
      </c>
      <c r="BA552" s="126">
        <f t="shared" si="2207"/>
        <v>0.05509924992</v>
      </c>
      <c r="BB552" s="126">
        <f t="shared" si="2207"/>
        <v>0.3033842203</v>
      </c>
      <c r="BC552" s="126">
        <f t="shared" si="2207"/>
        <v>0.1537539446</v>
      </c>
      <c r="BD552" s="126">
        <f t="shared" si="2207"/>
        <v>0.1816154112</v>
      </c>
      <c r="BE552" s="126">
        <f t="shared" si="2207"/>
        <v>0.07792190204</v>
      </c>
      <c r="BF552" s="126">
        <f t="shared" si="2207"/>
        <v>0.0920419851</v>
      </c>
      <c r="BG552" s="126">
        <f t="shared" si="2207"/>
        <v>0.1087207422</v>
      </c>
      <c r="BH552" s="126">
        <f t="shared" si="2207"/>
        <v>0.03949051734</v>
      </c>
      <c r="BI552" s="126">
        <f t="shared" si="2207"/>
        <v>0.0466465206</v>
      </c>
      <c r="BJ552" s="126">
        <f t="shared" si="2207"/>
        <v>0.05509924992</v>
      </c>
      <c r="BK552" s="126">
        <f t="shared" si="2207"/>
        <v>0.0650836826</v>
      </c>
      <c r="BL552" s="126">
        <f t="shared" si="2207"/>
        <v>0.358359911</v>
      </c>
      <c r="BM552" s="126">
        <f t="shared" si="2207"/>
        <v>0.1816154112</v>
      </c>
      <c r="BN552" s="126">
        <f t="shared" si="2207"/>
        <v>0.2145256024</v>
      </c>
      <c r="BO552" s="126">
        <f t="shared" si="2207"/>
        <v>0.0920419851</v>
      </c>
      <c r="BP552" s="126">
        <f t="shared" si="2207"/>
        <v>0.1087207422</v>
      </c>
      <c r="BQ552" s="126">
        <f t="shared" si="2207"/>
        <v>0.1284218258</v>
      </c>
      <c r="BR552" s="126">
        <f t="shared" si="2207"/>
        <v>0.0466465206</v>
      </c>
      <c r="BS552" s="126">
        <f t="shared" si="2207"/>
        <v>0.05509924992</v>
      </c>
      <c r="BT552" s="126">
        <f t="shared" si="2207"/>
        <v>0.0650836826</v>
      </c>
      <c r="BU552" s="126">
        <f t="shared" si="2207"/>
        <v>0.07687737578</v>
      </c>
      <c r="BV552" s="126">
        <f t="shared" si="2207"/>
        <v>0.1301666821</v>
      </c>
      <c r="BW552" s="126">
        <f t="shared" si="2207"/>
        <v>0.06596796897</v>
      </c>
      <c r="BX552" s="126">
        <f t="shared" si="2207"/>
        <v>0.07792190204</v>
      </c>
      <c r="BY552" s="126">
        <f t="shared" si="2207"/>
        <v>0.03343231049</v>
      </c>
      <c r="BZ552" s="126">
        <f t="shared" si="2207"/>
        <v>0.03949051734</v>
      </c>
      <c r="CA552" s="126">
        <f t="shared" si="2207"/>
        <v>0.0466465206</v>
      </c>
      <c r="CB552" s="126">
        <f t="shared" si="2207"/>
        <v>0.01694336512</v>
      </c>
      <c r="CC552" s="126">
        <f t="shared" si="2207"/>
        <v>0.02001364083</v>
      </c>
      <c r="CD552" s="126">
        <f t="shared" si="2207"/>
        <v>0.02364027549</v>
      </c>
      <c r="CE552" s="126">
        <f t="shared" si="2207"/>
        <v>0.02792408588</v>
      </c>
      <c r="CF552" s="126">
        <f t="shared" si="2207"/>
        <v>0.1537539446</v>
      </c>
      <c r="CG552" s="126">
        <f t="shared" si="2207"/>
        <v>0.07792190204</v>
      </c>
      <c r="CH552" s="126">
        <f t="shared" si="2207"/>
        <v>0.0920419851</v>
      </c>
      <c r="CI552" s="126">
        <f t="shared" si="2207"/>
        <v>0.03949051734</v>
      </c>
      <c r="CJ552" s="126">
        <f t="shared" si="2207"/>
        <v>0.0466465206</v>
      </c>
      <c r="CK552" s="126">
        <f t="shared" si="2207"/>
        <v>0.05509924992</v>
      </c>
      <c r="CL552" s="126">
        <f t="shared" si="2207"/>
        <v>0.02001364083</v>
      </c>
      <c r="CM552" s="126">
        <f t="shared" si="2207"/>
        <v>0.02364027549</v>
      </c>
      <c r="CN552" s="126">
        <f t="shared" si="2207"/>
        <v>0.02792408588</v>
      </c>
      <c r="CO552" s="126">
        <f t="shared" si="2207"/>
        <v>0.03298415759</v>
      </c>
      <c r="CP552" s="126">
        <f t="shared" si="2207"/>
        <v>0.1816154112</v>
      </c>
      <c r="CQ552" s="126">
        <f t="shared" si="2207"/>
        <v>0.0920419851</v>
      </c>
      <c r="CR552" s="126">
        <f t="shared" si="2207"/>
        <v>0.1087207422</v>
      </c>
      <c r="CS552" s="126">
        <f t="shared" si="2207"/>
        <v>0.0466465206</v>
      </c>
      <c r="CT552" s="126">
        <f t="shared" si="2207"/>
        <v>0.05509924992</v>
      </c>
      <c r="CU552" s="126">
        <f t="shared" si="2207"/>
        <v>0.0650836826</v>
      </c>
      <c r="CV552" s="126">
        <f t="shared" si="2207"/>
        <v>0.02364027549</v>
      </c>
      <c r="CW552" s="126">
        <f t="shared" si="2207"/>
        <v>0.02792408588</v>
      </c>
      <c r="CX552" s="126">
        <f t="shared" si="2207"/>
        <v>0.03298415759</v>
      </c>
      <c r="CY552" s="126">
        <f t="shared" si="2207"/>
        <v>0.03896115549</v>
      </c>
      <c r="CZ552" s="126">
        <f t="shared" si="2207"/>
        <v>0.2145256024</v>
      </c>
      <c r="DA552" s="126">
        <f t="shared" si="2207"/>
        <v>0.1087207422</v>
      </c>
      <c r="DB552" s="126">
        <f t="shared" si="2207"/>
        <v>0.1284218258</v>
      </c>
      <c r="DC552" s="126">
        <f t="shared" si="2207"/>
        <v>0.05509924992</v>
      </c>
      <c r="DD552" s="126">
        <f t="shared" si="2207"/>
        <v>0.0650836826</v>
      </c>
      <c r="DE552" s="126">
        <f t="shared" si="2207"/>
        <v>0.07687737578</v>
      </c>
      <c r="DF552" s="126">
        <f t="shared" si="2207"/>
        <v>0.02792408588</v>
      </c>
      <c r="DG552" s="126">
        <f t="shared" si="2207"/>
        <v>0.03298415759</v>
      </c>
      <c r="DH552" s="126">
        <f t="shared" si="2207"/>
        <v>0.03896115549</v>
      </c>
      <c r="DI552" s="126">
        <f t="shared" si="2207"/>
        <v>0.04602123407</v>
      </c>
      <c r="DJ552" s="126">
        <f t="shared" ref="DJ552:DS552" si="2208">$A552*OFFSET($D552,0,DJ$3)</f>
        <v>0.5646551724</v>
      </c>
      <c r="DK552" s="126">
        <f t="shared" si="2208"/>
        <v>0.2861650485</v>
      </c>
      <c r="DL552" s="126">
        <f t="shared" si="2208"/>
        <v>0.3380204852</v>
      </c>
      <c r="DM552" s="126">
        <f t="shared" si="2208"/>
        <v>0.1450273353</v>
      </c>
      <c r="DN552" s="126">
        <f t="shared" si="2208"/>
        <v>0.1713074692</v>
      </c>
      <c r="DO552" s="126">
        <f t="shared" si="2208"/>
        <v>0.2023497773</v>
      </c>
      <c r="DP552" s="126">
        <f t="shared" si="2208"/>
        <v>0.07349929031</v>
      </c>
      <c r="DQ552" s="126">
        <f t="shared" si="2208"/>
        <v>0.08681796012</v>
      </c>
      <c r="DR552" s="126">
        <f t="shared" si="2208"/>
        <v>0.1025500813</v>
      </c>
      <c r="DS552" s="126">
        <f t="shared" si="2208"/>
        <v>0.121132991</v>
      </c>
      <c r="DT552" s="126"/>
      <c r="DU552" s="126"/>
      <c r="DV552" s="126"/>
      <c r="DW552" s="126"/>
      <c r="DX552" s="126"/>
      <c r="DY552" s="126"/>
      <c r="DZ552" s="126"/>
      <c r="EA552" s="126"/>
      <c r="EB552" s="126"/>
      <c r="EC552" s="126"/>
      <c r="ED552" s="126"/>
      <c r="EE552" s="126"/>
      <c r="EF552" s="125">
        <f t="shared" ref="EF552:EO552" si="2209">D552*EF$3</f>
        <v>-0.002271078519</v>
      </c>
      <c r="EG552" s="125">
        <f t="shared" si="2209"/>
        <v>0.2244953598</v>
      </c>
      <c r="EH552" s="125">
        <f t="shared" si="2209"/>
        <v>0.3440903188</v>
      </c>
      <c r="EI552" s="125">
        <f t="shared" si="2209"/>
        <v>-0.09164329225</v>
      </c>
      <c r="EJ552" s="125">
        <f t="shared" si="2209"/>
        <v>0.1622297982</v>
      </c>
      <c r="EK552" s="125">
        <f t="shared" si="2209"/>
        <v>-0.08037673684</v>
      </c>
      <c r="EL552" s="125">
        <f t="shared" si="2209"/>
        <v>0.04441240996</v>
      </c>
      <c r="EM552" s="125">
        <f t="shared" si="2209"/>
        <v>-0.04674998263</v>
      </c>
      <c r="EN552" s="125">
        <f t="shared" si="2209"/>
        <v>-0.06166746318</v>
      </c>
      <c r="EO552" s="125">
        <f t="shared" si="2209"/>
        <v>0.07430701947</v>
      </c>
      <c r="EP552" s="127">
        <f t="shared" si="17"/>
        <v>0.5668263528</v>
      </c>
      <c r="EQ552" s="127">
        <v>-0.01993983432938118</v>
      </c>
      <c r="ER552" s="127">
        <f t="shared" si="18"/>
        <v>0.5646551724</v>
      </c>
      <c r="ES552" s="127">
        <f t="shared" si="19"/>
        <v>0.000004714024486</v>
      </c>
      <c r="ET552" s="127">
        <f t="shared" si="20"/>
        <v>0.01724311894</v>
      </c>
    </row>
    <row r="553">
      <c r="A553" s="123">
        <f>'Yield Tabulations'!Z554</f>
        <v>0.5697569757</v>
      </c>
      <c r="B553" s="124">
        <f>'Yield Tabulations'!V554</f>
        <v>0.6236979167</v>
      </c>
      <c r="C553" s="124">
        <f>'Yield Tabulations'!W554</f>
        <v>0.4489795918</v>
      </c>
      <c r="D553" s="125">
        <f t="shared" si="11"/>
        <v>1</v>
      </c>
      <c r="E553" s="125">
        <f t="shared" ref="E553:M553" si="2210">POWER($B553,E$1)*POWER($C553,E$2)</f>
        <v>0.4489795918</v>
      </c>
      <c r="F553" s="125">
        <f t="shared" si="2210"/>
        <v>0.6236979167</v>
      </c>
      <c r="G553" s="125">
        <f t="shared" si="2210"/>
        <v>0.2015826739</v>
      </c>
      <c r="H553" s="125">
        <f t="shared" si="2210"/>
        <v>0.2800276361</v>
      </c>
      <c r="I553" s="125">
        <f t="shared" si="2210"/>
        <v>0.3889990913</v>
      </c>
      <c r="J553" s="125">
        <f t="shared" si="2210"/>
        <v>0.09050650664</v>
      </c>
      <c r="K553" s="125">
        <f t="shared" si="2210"/>
        <v>0.1257266937</v>
      </c>
      <c r="L553" s="125">
        <f t="shared" si="2210"/>
        <v>0.1746526532</v>
      </c>
      <c r="M553" s="125">
        <f t="shared" si="2210"/>
        <v>0.2426179228</v>
      </c>
      <c r="N553" s="126">
        <f t="shared" ref="N553:DI553" si="2211">OFFSET($D553,0,N$2)*OFFSET($D553,0,N$3)</f>
        <v>1</v>
      </c>
      <c r="O553" s="126">
        <f t="shared" si="2211"/>
        <v>0.4489795918</v>
      </c>
      <c r="P553" s="126">
        <f t="shared" si="2211"/>
        <v>0.6236979167</v>
      </c>
      <c r="Q553" s="126">
        <f t="shared" si="2211"/>
        <v>0.2015826739</v>
      </c>
      <c r="R553" s="126">
        <f t="shared" si="2211"/>
        <v>0.2800276361</v>
      </c>
      <c r="S553" s="126">
        <f t="shared" si="2211"/>
        <v>0.3889990913</v>
      </c>
      <c r="T553" s="126">
        <f t="shared" si="2211"/>
        <v>0.09050650664</v>
      </c>
      <c r="U553" s="126">
        <f t="shared" si="2211"/>
        <v>0.1257266937</v>
      </c>
      <c r="V553" s="126">
        <f t="shared" si="2211"/>
        <v>0.1746526532</v>
      </c>
      <c r="W553" s="126">
        <f t="shared" si="2211"/>
        <v>0.2426179228</v>
      </c>
      <c r="X553" s="126">
        <f t="shared" si="2211"/>
        <v>0.4489795918</v>
      </c>
      <c r="Y553" s="126">
        <f t="shared" si="2211"/>
        <v>0.2015826739</v>
      </c>
      <c r="Z553" s="126">
        <f t="shared" si="2211"/>
        <v>0.2800276361</v>
      </c>
      <c r="AA553" s="126">
        <f t="shared" si="2211"/>
        <v>0.09050650664</v>
      </c>
      <c r="AB553" s="126">
        <f t="shared" si="2211"/>
        <v>0.1257266937</v>
      </c>
      <c r="AC553" s="126">
        <f t="shared" si="2211"/>
        <v>0.1746526532</v>
      </c>
      <c r="AD553" s="126">
        <f t="shared" si="2211"/>
        <v>0.04063557441</v>
      </c>
      <c r="AE553" s="126">
        <f t="shared" si="2211"/>
        <v>0.05644871964</v>
      </c>
      <c r="AF553" s="126">
        <f t="shared" si="2211"/>
        <v>0.07841547695</v>
      </c>
      <c r="AG553" s="126">
        <f t="shared" si="2211"/>
        <v>0.108930496</v>
      </c>
      <c r="AH553" s="126">
        <f t="shared" si="2211"/>
        <v>0.6236979167</v>
      </c>
      <c r="AI553" s="126">
        <f t="shared" si="2211"/>
        <v>0.2800276361</v>
      </c>
      <c r="AJ553" s="126">
        <f t="shared" si="2211"/>
        <v>0.3889990913</v>
      </c>
      <c r="AK553" s="126">
        <f t="shared" si="2211"/>
        <v>0.1257266937</v>
      </c>
      <c r="AL553" s="126">
        <f t="shared" si="2211"/>
        <v>0.1746526532</v>
      </c>
      <c r="AM553" s="126">
        <f t="shared" si="2211"/>
        <v>0.2426179228</v>
      </c>
      <c r="AN553" s="126">
        <f t="shared" si="2211"/>
        <v>0.05644871964</v>
      </c>
      <c r="AO553" s="126">
        <f t="shared" si="2211"/>
        <v>0.07841547695</v>
      </c>
      <c r="AP553" s="126">
        <f t="shared" si="2211"/>
        <v>0.108930496</v>
      </c>
      <c r="AQ553" s="126">
        <f t="shared" si="2211"/>
        <v>0.151320293</v>
      </c>
      <c r="AR553" s="126">
        <f t="shared" si="2211"/>
        <v>0.2015826739</v>
      </c>
      <c r="AS553" s="126">
        <f t="shared" si="2211"/>
        <v>0.09050650664</v>
      </c>
      <c r="AT553" s="126">
        <f t="shared" si="2211"/>
        <v>0.1257266937</v>
      </c>
      <c r="AU553" s="126">
        <f t="shared" si="2211"/>
        <v>0.04063557441</v>
      </c>
      <c r="AV553" s="126">
        <f t="shared" si="2211"/>
        <v>0.05644871964</v>
      </c>
      <c r="AW553" s="126">
        <f t="shared" si="2211"/>
        <v>0.07841547695</v>
      </c>
      <c r="AX553" s="126">
        <f t="shared" si="2211"/>
        <v>0.01824454361</v>
      </c>
      <c r="AY553" s="126">
        <f t="shared" si="2211"/>
        <v>0.0253443231</v>
      </c>
      <c r="AZ553" s="126">
        <f t="shared" si="2211"/>
        <v>0.03520694884</v>
      </c>
      <c r="BA553" s="126">
        <f t="shared" si="2211"/>
        <v>0.04890756961</v>
      </c>
      <c r="BB553" s="126">
        <f t="shared" si="2211"/>
        <v>0.2800276361</v>
      </c>
      <c r="BC553" s="126">
        <f t="shared" si="2211"/>
        <v>0.1257266937</v>
      </c>
      <c r="BD553" s="126">
        <f t="shared" si="2211"/>
        <v>0.1746526532</v>
      </c>
      <c r="BE553" s="126">
        <f t="shared" si="2211"/>
        <v>0.05644871964</v>
      </c>
      <c r="BF553" s="126">
        <f t="shared" si="2211"/>
        <v>0.07841547695</v>
      </c>
      <c r="BG553" s="126">
        <f t="shared" si="2211"/>
        <v>0.108930496</v>
      </c>
      <c r="BH553" s="126">
        <f t="shared" si="2211"/>
        <v>0.0253443231</v>
      </c>
      <c r="BI553" s="126">
        <f t="shared" si="2211"/>
        <v>0.03520694884</v>
      </c>
      <c r="BJ553" s="126">
        <f t="shared" si="2211"/>
        <v>0.04890756961</v>
      </c>
      <c r="BK553" s="126">
        <f t="shared" si="2211"/>
        <v>0.06793972339</v>
      </c>
      <c r="BL553" s="126">
        <f t="shared" si="2211"/>
        <v>0.3889990913</v>
      </c>
      <c r="BM553" s="126">
        <f t="shared" si="2211"/>
        <v>0.1746526532</v>
      </c>
      <c r="BN553" s="126">
        <f t="shared" si="2211"/>
        <v>0.2426179228</v>
      </c>
      <c r="BO553" s="126">
        <f t="shared" si="2211"/>
        <v>0.07841547695</v>
      </c>
      <c r="BP553" s="126">
        <f t="shared" si="2211"/>
        <v>0.108930496</v>
      </c>
      <c r="BQ553" s="126">
        <f t="shared" si="2211"/>
        <v>0.151320293</v>
      </c>
      <c r="BR553" s="126">
        <f t="shared" si="2211"/>
        <v>0.03520694884</v>
      </c>
      <c r="BS553" s="126">
        <f t="shared" si="2211"/>
        <v>0.04890756961</v>
      </c>
      <c r="BT553" s="126">
        <f t="shared" si="2211"/>
        <v>0.06793972339</v>
      </c>
      <c r="BU553" s="126">
        <f t="shared" si="2211"/>
        <v>0.09437815149</v>
      </c>
      <c r="BV553" s="126">
        <f t="shared" si="2211"/>
        <v>0.09050650664</v>
      </c>
      <c r="BW553" s="126">
        <f t="shared" si="2211"/>
        <v>0.04063557441</v>
      </c>
      <c r="BX553" s="126">
        <f t="shared" si="2211"/>
        <v>0.05644871964</v>
      </c>
      <c r="BY553" s="126">
        <f t="shared" si="2211"/>
        <v>0.01824454361</v>
      </c>
      <c r="BZ553" s="126">
        <f t="shared" si="2211"/>
        <v>0.0253443231</v>
      </c>
      <c r="CA553" s="126">
        <f t="shared" si="2211"/>
        <v>0.03520694884</v>
      </c>
      <c r="CB553" s="126">
        <f t="shared" si="2211"/>
        <v>0.008191427745</v>
      </c>
      <c r="CC553" s="126">
        <f t="shared" si="2211"/>
        <v>0.01137908384</v>
      </c>
      <c r="CD553" s="126">
        <f t="shared" si="2211"/>
        <v>0.01580720152</v>
      </c>
      <c r="CE553" s="126">
        <f t="shared" si="2211"/>
        <v>0.02195850064</v>
      </c>
      <c r="CF553" s="126">
        <f t="shared" si="2211"/>
        <v>0.1257266937</v>
      </c>
      <c r="CG553" s="126">
        <f t="shared" si="2211"/>
        <v>0.05644871964</v>
      </c>
      <c r="CH553" s="126">
        <f t="shared" si="2211"/>
        <v>0.07841547695</v>
      </c>
      <c r="CI553" s="126">
        <f t="shared" si="2211"/>
        <v>0.0253443231</v>
      </c>
      <c r="CJ553" s="126">
        <f t="shared" si="2211"/>
        <v>0.03520694884</v>
      </c>
      <c r="CK553" s="126">
        <f t="shared" si="2211"/>
        <v>0.04890756961</v>
      </c>
      <c r="CL553" s="126">
        <f t="shared" si="2211"/>
        <v>0.01137908384</v>
      </c>
      <c r="CM553" s="126">
        <f t="shared" si="2211"/>
        <v>0.01580720152</v>
      </c>
      <c r="CN553" s="126">
        <f t="shared" si="2211"/>
        <v>0.02195850064</v>
      </c>
      <c r="CO553" s="126">
        <f t="shared" si="2211"/>
        <v>0.03050354928</v>
      </c>
      <c r="CP553" s="126">
        <f t="shared" si="2211"/>
        <v>0.1746526532</v>
      </c>
      <c r="CQ553" s="126">
        <f t="shared" si="2211"/>
        <v>0.07841547695</v>
      </c>
      <c r="CR553" s="126">
        <f t="shared" si="2211"/>
        <v>0.108930496</v>
      </c>
      <c r="CS553" s="126">
        <f t="shared" si="2211"/>
        <v>0.03520694884</v>
      </c>
      <c r="CT553" s="126">
        <f t="shared" si="2211"/>
        <v>0.04890756961</v>
      </c>
      <c r="CU553" s="126">
        <f t="shared" si="2211"/>
        <v>0.06793972339</v>
      </c>
      <c r="CV553" s="126">
        <f t="shared" si="2211"/>
        <v>0.01580720152</v>
      </c>
      <c r="CW553" s="126">
        <f t="shared" si="2211"/>
        <v>0.02195850064</v>
      </c>
      <c r="CX553" s="126">
        <f t="shared" si="2211"/>
        <v>0.03050354928</v>
      </c>
      <c r="CY553" s="126">
        <f t="shared" si="2211"/>
        <v>0.04237386393</v>
      </c>
      <c r="CZ553" s="126">
        <f t="shared" si="2211"/>
        <v>0.2426179228</v>
      </c>
      <c r="DA553" s="126">
        <f t="shared" si="2211"/>
        <v>0.108930496</v>
      </c>
      <c r="DB553" s="126">
        <f t="shared" si="2211"/>
        <v>0.151320293</v>
      </c>
      <c r="DC553" s="126">
        <f t="shared" si="2211"/>
        <v>0.04890756961</v>
      </c>
      <c r="DD553" s="126">
        <f t="shared" si="2211"/>
        <v>0.06793972339</v>
      </c>
      <c r="DE553" s="126">
        <f t="shared" si="2211"/>
        <v>0.09437815149</v>
      </c>
      <c r="DF553" s="126">
        <f t="shared" si="2211"/>
        <v>0.02195850064</v>
      </c>
      <c r="DG553" s="126">
        <f t="shared" si="2211"/>
        <v>0.03050354928</v>
      </c>
      <c r="DH553" s="126">
        <f t="shared" si="2211"/>
        <v>0.04237386393</v>
      </c>
      <c r="DI553" s="126">
        <f t="shared" si="2211"/>
        <v>0.05886345646</v>
      </c>
      <c r="DJ553" s="126">
        <f t="shared" ref="DJ553:DS553" si="2212">$A553*OFFSET($D553,0,DJ$3)</f>
        <v>0.5697569757</v>
      </c>
      <c r="DK553" s="126">
        <f t="shared" si="2212"/>
        <v>0.2558092544</v>
      </c>
      <c r="DL553" s="126">
        <f t="shared" si="2212"/>
        <v>0.3553562387</v>
      </c>
      <c r="DM553" s="126">
        <f t="shared" si="2212"/>
        <v>0.1148531346</v>
      </c>
      <c r="DN553" s="126">
        <f t="shared" si="2212"/>
        <v>0.159547699</v>
      </c>
      <c r="DO553" s="126">
        <f t="shared" si="2212"/>
        <v>0.2216349458</v>
      </c>
      <c r="DP553" s="126">
        <f t="shared" si="2212"/>
        <v>0.05156671351</v>
      </c>
      <c r="DQ553" s="126">
        <f t="shared" si="2212"/>
        <v>0.07163366079</v>
      </c>
      <c r="DR553" s="126">
        <f t="shared" si="2212"/>
        <v>0.09950956749</v>
      </c>
      <c r="DS553" s="126">
        <f t="shared" si="2212"/>
        <v>0.1382332539</v>
      </c>
      <c r="DT553" s="126"/>
      <c r="DU553" s="126"/>
      <c r="DV553" s="126"/>
      <c r="DW553" s="126"/>
      <c r="DX553" s="126"/>
      <c r="DY553" s="126"/>
      <c r="DZ553" s="126"/>
      <c r="EA553" s="126"/>
      <c r="EB553" s="126"/>
      <c r="EC553" s="126"/>
      <c r="ED553" s="126"/>
      <c r="EE553" s="126"/>
      <c r="EF553" s="125">
        <f t="shared" ref="EF553:EO553" si="2213">D553*EF$3</f>
        <v>-0.002271078519</v>
      </c>
      <c r="EG553" s="125">
        <f t="shared" si="2213"/>
        <v>0.1988843871</v>
      </c>
      <c r="EH553" s="125">
        <f t="shared" si="2213"/>
        <v>0.3584982475</v>
      </c>
      <c r="EI553" s="125">
        <f t="shared" si="2213"/>
        <v>-0.071926235</v>
      </c>
      <c r="EJ553" s="125">
        <f t="shared" si="2213"/>
        <v>0.1497402431</v>
      </c>
      <c r="EK553" s="125">
        <f t="shared" si="2213"/>
        <v>-0.08724881503</v>
      </c>
      <c r="EL553" s="125">
        <f t="shared" si="2213"/>
        <v>0.03088049886</v>
      </c>
      <c r="EM553" s="125">
        <f t="shared" si="2213"/>
        <v>-0.03822809725</v>
      </c>
      <c r="EN553" s="125">
        <f t="shared" si="2213"/>
        <v>-0.05930326061</v>
      </c>
      <c r="EO553" s="125">
        <f t="shared" si="2213"/>
        <v>0.08403759045</v>
      </c>
      <c r="EP553" s="127">
        <f t="shared" si="17"/>
        <v>0.5630634806</v>
      </c>
      <c r="EQ553" s="127">
        <v>-0.01993983432938118</v>
      </c>
      <c r="ER553" s="127">
        <f t="shared" si="18"/>
        <v>0.5697569757</v>
      </c>
      <c r="ES553" s="127">
        <f t="shared" si="19"/>
        <v>0.0000448028766</v>
      </c>
      <c r="ET553" s="127">
        <f t="shared" si="20"/>
        <v>0.01860901411</v>
      </c>
    </row>
    <row r="554">
      <c r="A554" s="123">
        <f>'Yield Tabulations'!Z555</f>
        <v>0.6193895871</v>
      </c>
      <c r="B554" s="124">
        <f>'Yield Tabulations'!V555</f>
        <v>0.6289473684</v>
      </c>
      <c r="C554" s="124">
        <f>'Yield Tabulations'!W555</f>
        <v>0.5988700565</v>
      </c>
      <c r="D554" s="125">
        <f t="shared" si="11"/>
        <v>1</v>
      </c>
      <c r="E554" s="125">
        <f t="shared" ref="E554:M554" si="2214">POWER($B554,E$1)*POWER($C554,E$2)</f>
        <v>0.5988700565</v>
      </c>
      <c r="F554" s="125">
        <f t="shared" si="2214"/>
        <v>0.6289473684</v>
      </c>
      <c r="G554" s="125">
        <f t="shared" si="2214"/>
        <v>0.3586453446</v>
      </c>
      <c r="H554" s="125">
        <f t="shared" si="2214"/>
        <v>0.3766577461</v>
      </c>
      <c r="I554" s="125">
        <f t="shared" si="2214"/>
        <v>0.3955747922</v>
      </c>
      <c r="J554" s="125">
        <f t="shared" si="2214"/>
        <v>0.2147819578</v>
      </c>
      <c r="K554" s="125">
        <f t="shared" si="2214"/>
        <v>0.2255690457</v>
      </c>
      <c r="L554" s="125">
        <f t="shared" si="2214"/>
        <v>0.2368978982</v>
      </c>
      <c r="M554" s="125">
        <f t="shared" si="2214"/>
        <v>0.2487957246</v>
      </c>
      <c r="N554" s="126">
        <f t="shared" ref="N554:DI554" si="2215">OFFSET($D554,0,N$2)*OFFSET($D554,0,N$3)</f>
        <v>1</v>
      </c>
      <c r="O554" s="126">
        <f t="shared" si="2215"/>
        <v>0.5988700565</v>
      </c>
      <c r="P554" s="126">
        <f t="shared" si="2215"/>
        <v>0.6289473684</v>
      </c>
      <c r="Q554" s="126">
        <f t="shared" si="2215"/>
        <v>0.3586453446</v>
      </c>
      <c r="R554" s="126">
        <f t="shared" si="2215"/>
        <v>0.3766577461</v>
      </c>
      <c r="S554" s="126">
        <f t="shared" si="2215"/>
        <v>0.3955747922</v>
      </c>
      <c r="T554" s="126">
        <f t="shared" si="2215"/>
        <v>0.2147819578</v>
      </c>
      <c r="U554" s="126">
        <f t="shared" si="2215"/>
        <v>0.2255690457</v>
      </c>
      <c r="V554" s="126">
        <f t="shared" si="2215"/>
        <v>0.2368978982</v>
      </c>
      <c r="W554" s="126">
        <f t="shared" si="2215"/>
        <v>0.2487957246</v>
      </c>
      <c r="X554" s="126">
        <f t="shared" si="2215"/>
        <v>0.5988700565</v>
      </c>
      <c r="Y554" s="126">
        <f t="shared" si="2215"/>
        <v>0.3586453446</v>
      </c>
      <c r="Z554" s="126">
        <f t="shared" si="2215"/>
        <v>0.3766577461</v>
      </c>
      <c r="AA554" s="126">
        <f t="shared" si="2215"/>
        <v>0.2147819578</v>
      </c>
      <c r="AB554" s="126">
        <f t="shared" si="2215"/>
        <v>0.2255690457</v>
      </c>
      <c r="AC554" s="126">
        <f t="shared" si="2215"/>
        <v>0.2368978982</v>
      </c>
      <c r="AD554" s="126">
        <f t="shared" si="2215"/>
        <v>0.1286264832</v>
      </c>
      <c r="AE554" s="126">
        <f t="shared" si="2215"/>
        <v>0.1350865471</v>
      </c>
      <c r="AF554" s="126">
        <f t="shared" si="2215"/>
        <v>0.1418710577</v>
      </c>
      <c r="AG554" s="126">
        <f t="shared" si="2215"/>
        <v>0.1489963096</v>
      </c>
      <c r="AH554" s="126">
        <f t="shared" si="2215"/>
        <v>0.6289473684</v>
      </c>
      <c r="AI554" s="126">
        <f t="shared" si="2215"/>
        <v>0.3766577461</v>
      </c>
      <c r="AJ554" s="126">
        <f t="shared" si="2215"/>
        <v>0.3955747922</v>
      </c>
      <c r="AK554" s="126">
        <f t="shared" si="2215"/>
        <v>0.2255690457</v>
      </c>
      <c r="AL554" s="126">
        <f t="shared" si="2215"/>
        <v>0.2368978982</v>
      </c>
      <c r="AM554" s="126">
        <f t="shared" si="2215"/>
        <v>0.2487957246</v>
      </c>
      <c r="AN554" s="126">
        <f t="shared" si="2215"/>
        <v>0.1350865471</v>
      </c>
      <c r="AO554" s="126">
        <f t="shared" si="2215"/>
        <v>0.1418710577</v>
      </c>
      <c r="AP554" s="126">
        <f t="shared" si="2215"/>
        <v>0.1489963096</v>
      </c>
      <c r="AQ554" s="126">
        <f t="shared" si="2215"/>
        <v>0.1564794163</v>
      </c>
      <c r="AR554" s="126">
        <f t="shared" si="2215"/>
        <v>0.3586453446</v>
      </c>
      <c r="AS554" s="126">
        <f t="shared" si="2215"/>
        <v>0.2147819578</v>
      </c>
      <c r="AT554" s="126">
        <f t="shared" si="2215"/>
        <v>0.2255690457</v>
      </c>
      <c r="AU554" s="126">
        <f t="shared" si="2215"/>
        <v>0.1286264832</v>
      </c>
      <c r="AV554" s="126">
        <f t="shared" si="2215"/>
        <v>0.1350865471</v>
      </c>
      <c r="AW554" s="126">
        <f t="shared" si="2215"/>
        <v>0.1418710577</v>
      </c>
      <c r="AX554" s="126">
        <f t="shared" si="2215"/>
        <v>0.07703054925</v>
      </c>
      <c r="AY554" s="126">
        <f t="shared" si="2215"/>
        <v>0.08089928811</v>
      </c>
      <c r="AZ554" s="126">
        <f t="shared" si="2215"/>
        <v>0.08496232832</v>
      </c>
      <c r="BA554" s="126">
        <f t="shared" si="2215"/>
        <v>0.08922942837</v>
      </c>
      <c r="BB554" s="126">
        <f t="shared" si="2215"/>
        <v>0.3766577461</v>
      </c>
      <c r="BC554" s="126">
        <f t="shared" si="2215"/>
        <v>0.2255690457</v>
      </c>
      <c r="BD554" s="126">
        <f t="shared" si="2215"/>
        <v>0.2368978982</v>
      </c>
      <c r="BE554" s="126">
        <f t="shared" si="2215"/>
        <v>0.1350865471</v>
      </c>
      <c r="BF554" s="126">
        <f t="shared" si="2215"/>
        <v>0.1418710577</v>
      </c>
      <c r="BG554" s="126">
        <f t="shared" si="2215"/>
        <v>0.1489963096</v>
      </c>
      <c r="BH554" s="126">
        <f t="shared" si="2215"/>
        <v>0.08089928811</v>
      </c>
      <c r="BI554" s="126">
        <f t="shared" si="2215"/>
        <v>0.08496232832</v>
      </c>
      <c r="BJ554" s="126">
        <f t="shared" si="2215"/>
        <v>0.08922942837</v>
      </c>
      <c r="BK554" s="126">
        <f t="shared" si="2215"/>
        <v>0.09371083686</v>
      </c>
      <c r="BL554" s="126">
        <f t="shared" si="2215"/>
        <v>0.3955747922</v>
      </c>
      <c r="BM554" s="126">
        <f t="shared" si="2215"/>
        <v>0.2368978982</v>
      </c>
      <c r="BN554" s="126">
        <f t="shared" si="2215"/>
        <v>0.2487957246</v>
      </c>
      <c r="BO554" s="126">
        <f t="shared" si="2215"/>
        <v>0.1418710577</v>
      </c>
      <c r="BP554" s="126">
        <f t="shared" si="2215"/>
        <v>0.1489963096</v>
      </c>
      <c r="BQ554" s="126">
        <f t="shared" si="2215"/>
        <v>0.1564794163</v>
      </c>
      <c r="BR554" s="126">
        <f t="shared" si="2215"/>
        <v>0.08496232832</v>
      </c>
      <c r="BS554" s="126">
        <f t="shared" si="2215"/>
        <v>0.08922942837</v>
      </c>
      <c r="BT554" s="126">
        <f t="shared" si="2215"/>
        <v>0.09371083686</v>
      </c>
      <c r="BU554" s="126">
        <f t="shared" si="2215"/>
        <v>0.09841731707</v>
      </c>
      <c r="BV554" s="126">
        <f t="shared" si="2215"/>
        <v>0.2147819578</v>
      </c>
      <c r="BW554" s="126">
        <f t="shared" si="2215"/>
        <v>0.1286264832</v>
      </c>
      <c r="BX554" s="126">
        <f t="shared" si="2215"/>
        <v>0.1350865471</v>
      </c>
      <c r="BY554" s="126">
        <f t="shared" si="2215"/>
        <v>0.07703054925</v>
      </c>
      <c r="BZ554" s="126">
        <f t="shared" si="2215"/>
        <v>0.08089928811</v>
      </c>
      <c r="CA554" s="126">
        <f t="shared" si="2215"/>
        <v>0.08496232832</v>
      </c>
      <c r="CB554" s="126">
        <f t="shared" si="2215"/>
        <v>0.04613128938</v>
      </c>
      <c r="CC554" s="126">
        <f t="shared" si="2215"/>
        <v>0.04844816124</v>
      </c>
      <c r="CD554" s="126">
        <f t="shared" si="2215"/>
        <v>0.05088139436</v>
      </c>
      <c r="CE554" s="126">
        <f t="shared" si="2215"/>
        <v>0.05343683281</v>
      </c>
      <c r="CF554" s="126">
        <f t="shared" si="2215"/>
        <v>0.2255690457</v>
      </c>
      <c r="CG554" s="126">
        <f t="shared" si="2215"/>
        <v>0.1350865471</v>
      </c>
      <c r="CH554" s="126">
        <f t="shared" si="2215"/>
        <v>0.1418710577</v>
      </c>
      <c r="CI554" s="126">
        <f t="shared" si="2215"/>
        <v>0.08089928811</v>
      </c>
      <c r="CJ554" s="126">
        <f t="shared" si="2215"/>
        <v>0.08496232832</v>
      </c>
      <c r="CK554" s="126">
        <f t="shared" si="2215"/>
        <v>0.08922942837</v>
      </c>
      <c r="CL554" s="126">
        <f t="shared" si="2215"/>
        <v>0.04844816124</v>
      </c>
      <c r="CM554" s="126">
        <f t="shared" si="2215"/>
        <v>0.05088139436</v>
      </c>
      <c r="CN554" s="126">
        <f t="shared" si="2215"/>
        <v>0.05343683281</v>
      </c>
      <c r="CO554" s="126">
        <f t="shared" si="2215"/>
        <v>0.05612061416</v>
      </c>
      <c r="CP554" s="126">
        <f t="shared" si="2215"/>
        <v>0.2368978982</v>
      </c>
      <c r="CQ554" s="126">
        <f t="shared" si="2215"/>
        <v>0.1418710577</v>
      </c>
      <c r="CR554" s="126">
        <f t="shared" si="2215"/>
        <v>0.1489963096</v>
      </c>
      <c r="CS554" s="126">
        <f t="shared" si="2215"/>
        <v>0.08496232832</v>
      </c>
      <c r="CT554" s="126">
        <f t="shared" si="2215"/>
        <v>0.08922942837</v>
      </c>
      <c r="CU554" s="126">
        <f t="shared" si="2215"/>
        <v>0.09371083686</v>
      </c>
      <c r="CV554" s="126">
        <f t="shared" si="2215"/>
        <v>0.05088139436</v>
      </c>
      <c r="CW554" s="126">
        <f t="shared" si="2215"/>
        <v>0.05343683281</v>
      </c>
      <c r="CX554" s="126">
        <f t="shared" si="2215"/>
        <v>0.05612061416</v>
      </c>
      <c r="CY554" s="126">
        <f t="shared" si="2215"/>
        <v>0.05893918423</v>
      </c>
      <c r="CZ554" s="126">
        <f t="shared" si="2215"/>
        <v>0.2487957246</v>
      </c>
      <c r="DA554" s="126">
        <f t="shared" si="2215"/>
        <v>0.1489963096</v>
      </c>
      <c r="DB554" s="126">
        <f t="shared" si="2215"/>
        <v>0.1564794163</v>
      </c>
      <c r="DC554" s="126">
        <f t="shared" si="2215"/>
        <v>0.08922942837</v>
      </c>
      <c r="DD554" s="126">
        <f t="shared" si="2215"/>
        <v>0.09371083686</v>
      </c>
      <c r="DE554" s="126">
        <f t="shared" si="2215"/>
        <v>0.09841731707</v>
      </c>
      <c r="DF554" s="126">
        <f t="shared" si="2215"/>
        <v>0.05343683281</v>
      </c>
      <c r="DG554" s="126">
        <f t="shared" si="2215"/>
        <v>0.05612061416</v>
      </c>
      <c r="DH554" s="126">
        <f t="shared" si="2215"/>
        <v>0.05893918423</v>
      </c>
      <c r="DI554" s="126">
        <f t="shared" si="2215"/>
        <v>0.06189931258</v>
      </c>
      <c r="DJ554" s="126">
        <f t="shared" ref="DJ554:DS554" si="2216">$A554*OFFSET($D554,0,DJ$3)</f>
        <v>0.6193895871</v>
      </c>
      <c r="DK554" s="126">
        <f t="shared" si="2216"/>
        <v>0.370933877</v>
      </c>
      <c r="DL554" s="126">
        <f t="shared" si="2216"/>
        <v>0.3895634508</v>
      </c>
      <c r="DM554" s="126">
        <f t="shared" si="2216"/>
        <v>0.2221411919</v>
      </c>
      <c r="DN554" s="126">
        <f t="shared" si="2216"/>
        <v>0.2332978858</v>
      </c>
      <c r="DO554" s="126">
        <f t="shared" si="2216"/>
        <v>0.2450149072</v>
      </c>
      <c r="DP554" s="126">
        <f t="shared" si="2216"/>
        <v>0.1330337081</v>
      </c>
      <c r="DQ554" s="126">
        <f t="shared" si="2216"/>
        <v>0.139715118</v>
      </c>
      <c r="DR554" s="126">
        <f t="shared" si="2216"/>
        <v>0.1467320913</v>
      </c>
      <c r="DS554" s="126">
        <f t="shared" si="2216"/>
        <v>0.1541014811</v>
      </c>
      <c r="DT554" s="126"/>
      <c r="DU554" s="126"/>
      <c r="DV554" s="126"/>
      <c r="DW554" s="126"/>
      <c r="DX554" s="126"/>
      <c r="DY554" s="126"/>
      <c r="DZ554" s="126"/>
      <c r="EA554" s="126"/>
      <c r="EB554" s="126"/>
      <c r="EC554" s="126"/>
      <c r="ED554" s="126"/>
      <c r="EE554" s="126"/>
      <c r="EF554" s="125">
        <f t="shared" ref="EF554:EO554" si="2217">D554*EF$3</f>
        <v>-0.002271078519</v>
      </c>
      <c r="EG554" s="125">
        <f t="shared" si="2217"/>
        <v>0.265281332</v>
      </c>
      <c r="EH554" s="125">
        <f t="shared" si="2217"/>
        <v>0.3615156044</v>
      </c>
      <c r="EI554" s="125">
        <f t="shared" si="2217"/>
        <v>-0.1279673934</v>
      </c>
      <c r="EJ554" s="125">
        <f t="shared" si="2217"/>
        <v>0.2014116294</v>
      </c>
      <c r="EK554" s="125">
        <f t="shared" si="2217"/>
        <v>-0.08872368254</v>
      </c>
      <c r="EL554" s="125">
        <f t="shared" si="2217"/>
        <v>0.07328284173</v>
      </c>
      <c r="EM554" s="125">
        <f t="shared" si="2217"/>
        <v>-0.0685858759</v>
      </c>
      <c r="EN554" s="125">
        <f t="shared" si="2217"/>
        <v>-0.0804386165</v>
      </c>
      <c r="EO554" s="125">
        <f t="shared" si="2217"/>
        <v>0.08617744711</v>
      </c>
      <c r="EP554" s="127">
        <f t="shared" si="17"/>
        <v>0.6196822078</v>
      </c>
      <c r="EQ554" s="127">
        <v>-0.01993983432938118</v>
      </c>
      <c r="ER554" s="127">
        <f t="shared" si="18"/>
        <v>0.6193895871</v>
      </c>
      <c r="ES554" s="127">
        <f t="shared" si="19"/>
        <v>0.00000008562688915</v>
      </c>
      <c r="ET554" s="127">
        <f t="shared" si="20"/>
        <v>0.03461366171</v>
      </c>
    </row>
    <row r="555">
      <c r="A555" s="123">
        <f>'Yield Tabulations'!Z556</f>
        <v>0.5029171529</v>
      </c>
      <c r="B555" s="124">
        <f>'Yield Tabulations'!V556</f>
        <v>0.5204991087</v>
      </c>
      <c r="C555" s="124">
        <f>'Yield Tabulations'!W556</f>
        <v>0.4695945946</v>
      </c>
      <c r="D555" s="125">
        <f t="shared" si="11"/>
        <v>1</v>
      </c>
      <c r="E555" s="125">
        <f t="shared" ref="E555:M555" si="2218">POWER($B555,E$1)*POWER($C555,E$2)</f>
        <v>0.4695945946</v>
      </c>
      <c r="F555" s="125">
        <f t="shared" si="2218"/>
        <v>0.5204991087</v>
      </c>
      <c r="G555" s="125">
        <f t="shared" si="2218"/>
        <v>0.2205190833</v>
      </c>
      <c r="H555" s="125">
        <f t="shared" si="2218"/>
        <v>0.244423568</v>
      </c>
      <c r="I555" s="125">
        <f t="shared" si="2218"/>
        <v>0.2709193222</v>
      </c>
      <c r="J555" s="125">
        <f t="shared" si="2218"/>
        <v>0.1035545695</v>
      </c>
      <c r="K555" s="125">
        <f t="shared" si="2218"/>
        <v>0.1147799863</v>
      </c>
      <c r="L555" s="125">
        <f t="shared" si="2218"/>
        <v>0.1272222493</v>
      </c>
      <c r="M555" s="125">
        <f t="shared" si="2218"/>
        <v>0.1410132657</v>
      </c>
      <c r="N555" s="126">
        <f t="shared" ref="N555:DI555" si="2219">OFFSET($D555,0,N$2)*OFFSET($D555,0,N$3)</f>
        <v>1</v>
      </c>
      <c r="O555" s="126">
        <f t="shared" si="2219"/>
        <v>0.4695945946</v>
      </c>
      <c r="P555" s="126">
        <f t="shared" si="2219"/>
        <v>0.5204991087</v>
      </c>
      <c r="Q555" s="126">
        <f t="shared" si="2219"/>
        <v>0.2205190833</v>
      </c>
      <c r="R555" s="126">
        <f t="shared" si="2219"/>
        <v>0.244423568</v>
      </c>
      <c r="S555" s="126">
        <f t="shared" si="2219"/>
        <v>0.2709193222</v>
      </c>
      <c r="T555" s="126">
        <f t="shared" si="2219"/>
        <v>0.1035545695</v>
      </c>
      <c r="U555" s="126">
        <f t="shared" si="2219"/>
        <v>0.1147799863</v>
      </c>
      <c r="V555" s="126">
        <f t="shared" si="2219"/>
        <v>0.1272222493</v>
      </c>
      <c r="W555" s="126">
        <f t="shared" si="2219"/>
        <v>0.1410132657</v>
      </c>
      <c r="X555" s="126">
        <f t="shared" si="2219"/>
        <v>0.4695945946</v>
      </c>
      <c r="Y555" s="126">
        <f t="shared" si="2219"/>
        <v>0.2205190833</v>
      </c>
      <c r="Z555" s="126">
        <f t="shared" si="2219"/>
        <v>0.244423568</v>
      </c>
      <c r="AA555" s="126">
        <f t="shared" si="2219"/>
        <v>0.1035545695</v>
      </c>
      <c r="AB555" s="126">
        <f t="shared" si="2219"/>
        <v>0.1147799863</v>
      </c>
      <c r="AC555" s="126">
        <f t="shared" si="2219"/>
        <v>0.1272222493</v>
      </c>
      <c r="AD555" s="126">
        <f t="shared" si="2219"/>
        <v>0.04862866609</v>
      </c>
      <c r="AE555" s="126">
        <f t="shared" si="2219"/>
        <v>0.05390006114</v>
      </c>
      <c r="AF555" s="126">
        <f t="shared" si="2219"/>
        <v>0.05974288057</v>
      </c>
      <c r="AG555" s="126">
        <f t="shared" si="2219"/>
        <v>0.06621906736</v>
      </c>
      <c r="AH555" s="126">
        <f t="shared" si="2219"/>
        <v>0.5204991087</v>
      </c>
      <c r="AI555" s="126">
        <f t="shared" si="2219"/>
        <v>0.244423568</v>
      </c>
      <c r="AJ555" s="126">
        <f t="shared" si="2219"/>
        <v>0.2709193222</v>
      </c>
      <c r="AK555" s="126">
        <f t="shared" si="2219"/>
        <v>0.1147799863</v>
      </c>
      <c r="AL555" s="126">
        <f t="shared" si="2219"/>
        <v>0.1272222493</v>
      </c>
      <c r="AM555" s="126">
        <f t="shared" si="2219"/>
        <v>0.1410132657</v>
      </c>
      <c r="AN555" s="126">
        <f t="shared" si="2219"/>
        <v>0.05390006114</v>
      </c>
      <c r="AO555" s="126">
        <f t="shared" si="2219"/>
        <v>0.05974288057</v>
      </c>
      <c r="AP555" s="126">
        <f t="shared" si="2219"/>
        <v>0.06621906736</v>
      </c>
      <c r="AQ555" s="126">
        <f t="shared" si="2219"/>
        <v>0.07339727914</v>
      </c>
      <c r="AR555" s="126">
        <f t="shared" si="2219"/>
        <v>0.2205190833</v>
      </c>
      <c r="AS555" s="126">
        <f t="shared" si="2219"/>
        <v>0.1035545695</v>
      </c>
      <c r="AT555" s="126">
        <f t="shared" si="2219"/>
        <v>0.1147799863</v>
      </c>
      <c r="AU555" s="126">
        <f t="shared" si="2219"/>
        <v>0.04862866609</v>
      </c>
      <c r="AV555" s="126">
        <f t="shared" si="2219"/>
        <v>0.05390006114</v>
      </c>
      <c r="AW555" s="126">
        <f t="shared" si="2219"/>
        <v>0.05974288057</v>
      </c>
      <c r="AX555" s="126">
        <f t="shared" si="2219"/>
        <v>0.02283575874</v>
      </c>
      <c r="AY555" s="126">
        <f t="shared" si="2219"/>
        <v>0.02531117736</v>
      </c>
      <c r="AZ555" s="126">
        <f t="shared" si="2219"/>
        <v>0.02805493378</v>
      </c>
      <c r="BA555" s="126">
        <f t="shared" si="2219"/>
        <v>0.03109611609</v>
      </c>
      <c r="BB555" s="126">
        <f t="shared" si="2219"/>
        <v>0.244423568</v>
      </c>
      <c r="BC555" s="126">
        <f t="shared" si="2219"/>
        <v>0.1147799863</v>
      </c>
      <c r="BD555" s="126">
        <f t="shared" si="2219"/>
        <v>0.1272222493</v>
      </c>
      <c r="BE555" s="126">
        <f t="shared" si="2219"/>
        <v>0.05390006114</v>
      </c>
      <c r="BF555" s="126">
        <f t="shared" si="2219"/>
        <v>0.05974288057</v>
      </c>
      <c r="BG555" s="126">
        <f t="shared" si="2219"/>
        <v>0.06621906736</v>
      </c>
      <c r="BH555" s="126">
        <f t="shared" si="2219"/>
        <v>0.02531117736</v>
      </c>
      <c r="BI555" s="126">
        <f t="shared" si="2219"/>
        <v>0.02805493378</v>
      </c>
      <c r="BJ555" s="126">
        <f t="shared" si="2219"/>
        <v>0.03109611609</v>
      </c>
      <c r="BK555" s="126">
        <f t="shared" si="2219"/>
        <v>0.03446696554</v>
      </c>
      <c r="BL555" s="126">
        <f t="shared" si="2219"/>
        <v>0.2709193222</v>
      </c>
      <c r="BM555" s="126">
        <f t="shared" si="2219"/>
        <v>0.1272222493</v>
      </c>
      <c r="BN555" s="126">
        <f t="shared" si="2219"/>
        <v>0.1410132657</v>
      </c>
      <c r="BO555" s="126">
        <f t="shared" si="2219"/>
        <v>0.05974288057</v>
      </c>
      <c r="BP555" s="126">
        <f t="shared" si="2219"/>
        <v>0.06621906736</v>
      </c>
      <c r="BQ555" s="126">
        <f t="shared" si="2219"/>
        <v>0.07339727914</v>
      </c>
      <c r="BR555" s="126">
        <f t="shared" si="2219"/>
        <v>0.02805493378</v>
      </c>
      <c r="BS555" s="126">
        <f t="shared" si="2219"/>
        <v>0.03109611609</v>
      </c>
      <c r="BT555" s="126">
        <f t="shared" si="2219"/>
        <v>0.03446696554</v>
      </c>
      <c r="BU555" s="126">
        <f t="shared" si="2219"/>
        <v>0.03820321837</v>
      </c>
      <c r="BV555" s="126">
        <f t="shared" si="2219"/>
        <v>0.1035545695</v>
      </c>
      <c r="BW555" s="126">
        <f t="shared" si="2219"/>
        <v>0.04862866609</v>
      </c>
      <c r="BX555" s="126">
        <f t="shared" si="2219"/>
        <v>0.05390006114</v>
      </c>
      <c r="BY555" s="126">
        <f t="shared" si="2219"/>
        <v>0.02283575874</v>
      </c>
      <c r="BZ555" s="126">
        <f t="shared" si="2219"/>
        <v>0.02531117736</v>
      </c>
      <c r="CA555" s="126">
        <f t="shared" si="2219"/>
        <v>0.02805493378</v>
      </c>
      <c r="CB555" s="126">
        <f t="shared" si="2219"/>
        <v>0.01072354887</v>
      </c>
      <c r="CC555" s="126">
        <f t="shared" si="2219"/>
        <v>0.01188599207</v>
      </c>
      <c r="CD555" s="126">
        <f t="shared" si="2219"/>
        <v>0.01317444526</v>
      </c>
      <c r="CE555" s="126">
        <f t="shared" si="2219"/>
        <v>0.01460256803</v>
      </c>
      <c r="CF555" s="126">
        <f t="shared" si="2219"/>
        <v>0.1147799863</v>
      </c>
      <c r="CG555" s="126">
        <f t="shared" si="2219"/>
        <v>0.05390006114</v>
      </c>
      <c r="CH555" s="126">
        <f t="shared" si="2219"/>
        <v>0.05974288057</v>
      </c>
      <c r="CI555" s="126">
        <f t="shared" si="2219"/>
        <v>0.02531117736</v>
      </c>
      <c r="CJ555" s="126">
        <f t="shared" si="2219"/>
        <v>0.02805493378</v>
      </c>
      <c r="CK555" s="126">
        <f t="shared" si="2219"/>
        <v>0.03109611609</v>
      </c>
      <c r="CL555" s="126">
        <f t="shared" si="2219"/>
        <v>0.01188599207</v>
      </c>
      <c r="CM555" s="126">
        <f t="shared" si="2219"/>
        <v>0.01317444526</v>
      </c>
      <c r="CN555" s="126">
        <f t="shared" si="2219"/>
        <v>0.01460256803</v>
      </c>
      <c r="CO555" s="126">
        <f t="shared" si="2219"/>
        <v>0.01618550071</v>
      </c>
      <c r="CP555" s="126">
        <f t="shared" si="2219"/>
        <v>0.1272222493</v>
      </c>
      <c r="CQ555" s="126">
        <f t="shared" si="2219"/>
        <v>0.05974288057</v>
      </c>
      <c r="CR555" s="126">
        <f t="shared" si="2219"/>
        <v>0.06621906736</v>
      </c>
      <c r="CS555" s="126">
        <f t="shared" si="2219"/>
        <v>0.02805493378</v>
      </c>
      <c r="CT555" s="126">
        <f t="shared" si="2219"/>
        <v>0.03109611609</v>
      </c>
      <c r="CU555" s="126">
        <f t="shared" si="2219"/>
        <v>0.03446696554</v>
      </c>
      <c r="CV555" s="126">
        <f t="shared" si="2219"/>
        <v>0.01317444526</v>
      </c>
      <c r="CW555" s="126">
        <f t="shared" si="2219"/>
        <v>0.01460256803</v>
      </c>
      <c r="CX555" s="126">
        <f t="shared" si="2219"/>
        <v>0.01618550071</v>
      </c>
      <c r="CY555" s="126">
        <f t="shared" si="2219"/>
        <v>0.01794002484</v>
      </c>
      <c r="CZ555" s="126">
        <f t="shared" si="2219"/>
        <v>0.1410132657</v>
      </c>
      <c r="DA555" s="126">
        <f t="shared" si="2219"/>
        <v>0.06621906736</v>
      </c>
      <c r="DB555" s="126">
        <f t="shared" si="2219"/>
        <v>0.07339727914</v>
      </c>
      <c r="DC555" s="126">
        <f t="shared" si="2219"/>
        <v>0.03109611609</v>
      </c>
      <c r="DD555" s="126">
        <f t="shared" si="2219"/>
        <v>0.03446696554</v>
      </c>
      <c r="DE555" s="126">
        <f t="shared" si="2219"/>
        <v>0.03820321837</v>
      </c>
      <c r="DF555" s="126">
        <f t="shared" si="2219"/>
        <v>0.01460256803</v>
      </c>
      <c r="DG555" s="126">
        <f t="shared" si="2219"/>
        <v>0.01618550071</v>
      </c>
      <c r="DH555" s="126">
        <f t="shared" si="2219"/>
        <v>0.01794002484</v>
      </c>
      <c r="DI555" s="126">
        <f t="shared" si="2219"/>
        <v>0.01988474111</v>
      </c>
      <c r="DJ555" s="126">
        <f t="shared" ref="DJ555:DS555" si="2220">$A555*OFFSET($D555,0,DJ$3)</f>
        <v>0.5029171529</v>
      </c>
      <c r="DK555" s="126">
        <f t="shared" si="2220"/>
        <v>0.2361671765</v>
      </c>
      <c r="DL555" s="126">
        <f t="shared" si="2220"/>
        <v>0.2617679298</v>
      </c>
      <c r="DM555" s="126">
        <f t="shared" si="2220"/>
        <v>0.1109028295</v>
      </c>
      <c r="DN555" s="126">
        <f t="shared" si="2220"/>
        <v>0.1229248049</v>
      </c>
      <c r="DO555" s="126">
        <f t="shared" si="2220"/>
        <v>0.1362499742</v>
      </c>
      <c r="DP555" s="126">
        <f t="shared" si="2220"/>
        <v>0.05207936926</v>
      </c>
      <c r="DQ555" s="126">
        <f t="shared" si="2220"/>
        <v>0.05772482392</v>
      </c>
      <c r="DR555" s="126">
        <f t="shared" si="2220"/>
        <v>0.06398225138</v>
      </c>
      <c r="DS555" s="126">
        <f t="shared" si="2220"/>
        <v>0.07091799012</v>
      </c>
      <c r="DT555" s="126"/>
      <c r="DU555" s="126"/>
      <c r="DV555" s="126"/>
      <c r="DW555" s="126"/>
      <c r="DX555" s="126"/>
      <c r="DY555" s="126"/>
      <c r="DZ555" s="126"/>
      <c r="EA555" s="126"/>
      <c r="EB555" s="126"/>
      <c r="EC555" s="126"/>
      <c r="ED555" s="126"/>
      <c r="EE555" s="126"/>
      <c r="EF555" s="125">
        <f t="shared" ref="EF555:EO555" si="2221">D555*EF$3</f>
        <v>-0.002271078519</v>
      </c>
      <c r="EG555" s="125">
        <f t="shared" si="2221"/>
        <v>0.2080162102</v>
      </c>
      <c r="EH555" s="125">
        <f t="shared" si="2221"/>
        <v>0.2991801212</v>
      </c>
      <c r="EI555" s="125">
        <f t="shared" si="2221"/>
        <v>-0.07868289025</v>
      </c>
      <c r="EJ555" s="125">
        <f t="shared" si="2221"/>
        <v>0.1307015443</v>
      </c>
      <c r="EK555" s="125">
        <f t="shared" si="2221"/>
        <v>-0.06076464023</v>
      </c>
      <c r="EL555" s="125">
        <f t="shared" si="2221"/>
        <v>0.0353324516</v>
      </c>
      <c r="EM555" s="125">
        <f t="shared" si="2221"/>
        <v>-0.03489967284</v>
      </c>
      <c r="EN555" s="125">
        <f t="shared" si="2221"/>
        <v>-0.04319827993</v>
      </c>
      <c r="EO555" s="125">
        <f t="shared" si="2221"/>
        <v>0.04884393922</v>
      </c>
      <c r="EP555" s="127">
        <f t="shared" si="17"/>
        <v>0.5022577047</v>
      </c>
      <c r="EQ555" s="127">
        <v>-0.01993983432938118</v>
      </c>
      <c r="ER555" s="127">
        <f t="shared" si="18"/>
        <v>0.5029171529</v>
      </c>
      <c r="ES555" s="127">
        <f t="shared" si="19"/>
        <v>0.0000004348718154</v>
      </c>
      <c r="ET555" s="127">
        <f t="shared" si="20"/>
        <v>0.004840685836</v>
      </c>
    </row>
    <row r="556">
      <c r="A556" s="123">
        <f>'Yield Tabulations'!Z557</f>
        <v>0.5249042146</v>
      </c>
      <c r="B556" s="124">
        <f>'Yield Tabulations'!V557</f>
        <v>0.5549450549</v>
      </c>
      <c r="C556" s="124">
        <f>'Yield Tabulations'!W557</f>
        <v>0.4556962025</v>
      </c>
      <c r="D556" s="125">
        <f t="shared" si="11"/>
        <v>1</v>
      </c>
      <c r="E556" s="125">
        <f t="shared" ref="E556:M556" si="2222">POWER($B556,E$1)*POWER($C556,E$2)</f>
        <v>0.4556962025</v>
      </c>
      <c r="F556" s="125">
        <f t="shared" si="2222"/>
        <v>0.5549450549</v>
      </c>
      <c r="G556" s="125">
        <f t="shared" si="2222"/>
        <v>0.207659029</v>
      </c>
      <c r="H556" s="125">
        <f t="shared" si="2222"/>
        <v>0.2528863542</v>
      </c>
      <c r="I556" s="125">
        <f t="shared" si="2222"/>
        <v>0.307964014</v>
      </c>
      <c r="J556" s="125">
        <f t="shared" si="2222"/>
        <v>0.09462943094</v>
      </c>
      <c r="K556" s="125">
        <f t="shared" si="2222"/>
        <v>0.1152393513</v>
      </c>
      <c r="L556" s="125">
        <f t="shared" si="2222"/>
        <v>0.1403380317</v>
      </c>
      <c r="M556" s="125">
        <f t="shared" si="2222"/>
        <v>0.1709031067</v>
      </c>
      <c r="N556" s="126">
        <f t="shared" ref="N556:DI556" si="2223">OFFSET($D556,0,N$2)*OFFSET($D556,0,N$3)</f>
        <v>1</v>
      </c>
      <c r="O556" s="126">
        <f t="shared" si="2223"/>
        <v>0.4556962025</v>
      </c>
      <c r="P556" s="126">
        <f t="shared" si="2223"/>
        <v>0.5549450549</v>
      </c>
      <c r="Q556" s="126">
        <f t="shared" si="2223"/>
        <v>0.207659029</v>
      </c>
      <c r="R556" s="126">
        <f t="shared" si="2223"/>
        <v>0.2528863542</v>
      </c>
      <c r="S556" s="126">
        <f t="shared" si="2223"/>
        <v>0.307964014</v>
      </c>
      <c r="T556" s="126">
        <f t="shared" si="2223"/>
        <v>0.09462943094</v>
      </c>
      <c r="U556" s="126">
        <f t="shared" si="2223"/>
        <v>0.1152393513</v>
      </c>
      <c r="V556" s="126">
        <f t="shared" si="2223"/>
        <v>0.1403380317</v>
      </c>
      <c r="W556" s="126">
        <f t="shared" si="2223"/>
        <v>0.1709031067</v>
      </c>
      <c r="X556" s="126">
        <f t="shared" si="2223"/>
        <v>0.4556962025</v>
      </c>
      <c r="Y556" s="126">
        <f t="shared" si="2223"/>
        <v>0.207659029</v>
      </c>
      <c r="Z556" s="126">
        <f t="shared" si="2223"/>
        <v>0.2528863542</v>
      </c>
      <c r="AA556" s="126">
        <f t="shared" si="2223"/>
        <v>0.09462943094</v>
      </c>
      <c r="AB556" s="126">
        <f t="shared" si="2223"/>
        <v>0.1152393513</v>
      </c>
      <c r="AC556" s="126">
        <f t="shared" si="2223"/>
        <v>0.1403380317</v>
      </c>
      <c r="AD556" s="126">
        <f t="shared" si="2223"/>
        <v>0.04312227233</v>
      </c>
      <c r="AE556" s="126">
        <f t="shared" si="2223"/>
        <v>0.05251413475</v>
      </c>
      <c r="AF556" s="126">
        <f t="shared" si="2223"/>
        <v>0.06395150812</v>
      </c>
      <c r="AG556" s="126">
        <f t="shared" si="2223"/>
        <v>0.07787989671</v>
      </c>
      <c r="AH556" s="126">
        <f t="shared" si="2223"/>
        <v>0.5549450549</v>
      </c>
      <c r="AI556" s="126">
        <f t="shared" si="2223"/>
        <v>0.2528863542</v>
      </c>
      <c r="AJ556" s="126">
        <f t="shared" si="2223"/>
        <v>0.307964014</v>
      </c>
      <c r="AK556" s="126">
        <f t="shared" si="2223"/>
        <v>0.1152393513</v>
      </c>
      <c r="AL556" s="126">
        <f t="shared" si="2223"/>
        <v>0.1403380317</v>
      </c>
      <c r="AM556" s="126">
        <f t="shared" si="2223"/>
        <v>0.1709031067</v>
      </c>
      <c r="AN556" s="126">
        <f t="shared" si="2223"/>
        <v>0.05251413475</v>
      </c>
      <c r="AO556" s="126">
        <f t="shared" si="2223"/>
        <v>0.06395150812</v>
      </c>
      <c r="AP556" s="126">
        <f t="shared" si="2223"/>
        <v>0.07787989671</v>
      </c>
      <c r="AQ556" s="126">
        <f t="shared" si="2223"/>
        <v>0.09484183392</v>
      </c>
      <c r="AR556" s="126">
        <f t="shared" si="2223"/>
        <v>0.207659029</v>
      </c>
      <c r="AS556" s="126">
        <f t="shared" si="2223"/>
        <v>0.09462943094</v>
      </c>
      <c r="AT556" s="126">
        <f t="shared" si="2223"/>
        <v>0.1152393513</v>
      </c>
      <c r="AU556" s="126">
        <f t="shared" si="2223"/>
        <v>0.04312227233</v>
      </c>
      <c r="AV556" s="126">
        <f t="shared" si="2223"/>
        <v>0.05251413475</v>
      </c>
      <c r="AW556" s="126">
        <f t="shared" si="2223"/>
        <v>0.06395150812</v>
      </c>
      <c r="AX556" s="126">
        <f t="shared" si="2223"/>
        <v>0.01965065574</v>
      </c>
      <c r="AY556" s="126">
        <f t="shared" si="2223"/>
        <v>0.02393049179</v>
      </c>
      <c r="AZ556" s="126">
        <f t="shared" si="2223"/>
        <v>0.02914245939</v>
      </c>
      <c r="BA556" s="126">
        <f t="shared" si="2223"/>
        <v>0.03548957319</v>
      </c>
      <c r="BB556" s="126">
        <f t="shared" si="2223"/>
        <v>0.2528863542</v>
      </c>
      <c r="BC556" s="126">
        <f t="shared" si="2223"/>
        <v>0.1152393513</v>
      </c>
      <c r="BD556" s="126">
        <f t="shared" si="2223"/>
        <v>0.1403380317</v>
      </c>
      <c r="BE556" s="126">
        <f t="shared" si="2223"/>
        <v>0.05251413475</v>
      </c>
      <c r="BF556" s="126">
        <f t="shared" si="2223"/>
        <v>0.06395150812</v>
      </c>
      <c r="BG556" s="126">
        <f t="shared" si="2223"/>
        <v>0.07787989671</v>
      </c>
      <c r="BH556" s="126">
        <f t="shared" si="2223"/>
        <v>0.02393049179</v>
      </c>
      <c r="BI556" s="126">
        <f t="shared" si="2223"/>
        <v>0.02914245939</v>
      </c>
      <c r="BJ556" s="126">
        <f t="shared" si="2223"/>
        <v>0.03548957319</v>
      </c>
      <c r="BK556" s="126">
        <f t="shared" si="2223"/>
        <v>0.04321906356</v>
      </c>
      <c r="BL556" s="126">
        <f t="shared" si="2223"/>
        <v>0.307964014</v>
      </c>
      <c r="BM556" s="126">
        <f t="shared" si="2223"/>
        <v>0.1403380317</v>
      </c>
      <c r="BN556" s="126">
        <f t="shared" si="2223"/>
        <v>0.1709031067</v>
      </c>
      <c r="BO556" s="126">
        <f t="shared" si="2223"/>
        <v>0.06395150812</v>
      </c>
      <c r="BP556" s="126">
        <f t="shared" si="2223"/>
        <v>0.07787989671</v>
      </c>
      <c r="BQ556" s="126">
        <f t="shared" si="2223"/>
        <v>0.09484183392</v>
      </c>
      <c r="BR556" s="126">
        <f t="shared" si="2223"/>
        <v>0.02914245939</v>
      </c>
      <c r="BS556" s="126">
        <f t="shared" si="2223"/>
        <v>0.03548957319</v>
      </c>
      <c r="BT556" s="126">
        <f t="shared" si="2223"/>
        <v>0.04321906356</v>
      </c>
      <c r="BU556" s="126">
        <f t="shared" si="2223"/>
        <v>0.05263200674</v>
      </c>
      <c r="BV556" s="126">
        <f t="shared" si="2223"/>
        <v>0.09462943094</v>
      </c>
      <c r="BW556" s="126">
        <f t="shared" si="2223"/>
        <v>0.04312227233</v>
      </c>
      <c r="BX556" s="126">
        <f t="shared" si="2223"/>
        <v>0.05251413475</v>
      </c>
      <c r="BY556" s="126">
        <f t="shared" si="2223"/>
        <v>0.01965065574</v>
      </c>
      <c r="BZ556" s="126">
        <f t="shared" si="2223"/>
        <v>0.02393049179</v>
      </c>
      <c r="CA556" s="126">
        <f t="shared" si="2223"/>
        <v>0.02914245939</v>
      </c>
      <c r="CB556" s="126">
        <f t="shared" si="2223"/>
        <v>0.0089547292</v>
      </c>
      <c r="CC556" s="126">
        <f t="shared" si="2223"/>
        <v>0.01090503423</v>
      </c>
      <c r="CD556" s="126">
        <f t="shared" si="2223"/>
        <v>0.01328010808</v>
      </c>
      <c r="CE556" s="126">
        <f t="shared" si="2223"/>
        <v>0.01617246373</v>
      </c>
      <c r="CF556" s="126">
        <f t="shared" si="2223"/>
        <v>0.1152393513</v>
      </c>
      <c r="CG556" s="126">
        <f t="shared" si="2223"/>
        <v>0.05251413475</v>
      </c>
      <c r="CH556" s="126">
        <f t="shared" si="2223"/>
        <v>0.06395150812</v>
      </c>
      <c r="CI556" s="126">
        <f t="shared" si="2223"/>
        <v>0.02393049179</v>
      </c>
      <c r="CJ556" s="126">
        <f t="shared" si="2223"/>
        <v>0.02914245939</v>
      </c>
      <c r="CK556" s="126">
        <f t="shared" si="2223"/>
        <v>0.03548957319</v>
      </c>
      <c r="CL556" s="126">
        <f t="shared" si="2223"/>
        <v>0.01090503423</v>
      </c>
      <c r="CM556" s="126">
        <f t="shared" si="2223"/>
        <v>0.01328010808</v>
      </c>
      <c r="CN556" s="126">
        <f t="shared" si="2223"/>
        <v>0.01617246373</v>
      </c>
      <c r="CO556" s="126">
        <f t="shared" si="2223"/>
        <v>0.01969476314</v>
      </c>
      <c r="CP556" s="126">
        <f t="shared" si="2223"/>
        <v>0.1403380317</v>
      </c>
      <c r="CQ556" s="126">
        <f t="shared" si="2223"/>
        <v>0.06395150812</v>
      </c>
      <c r="CR556" s="126">
        <f t="shared" si="2223"/>
        <v>0.07787989671</v>
      </c>
      <c r="CS556" s="126">
        <f t="shared" si="2223"/>
        <v>0.02914245939</v>
      </c>
      <c r="CT556" s="126">
        <f t="shared" si="2223"/>
        <v>0.03548957319</v>
      </c>
      <c r="CU556" s="126">
        <f t="shared" si="2223"/>
        <v>0.04321906356</v>
      </c>
      <c r="CV556" s="126">
        <f t="shared" si="2223"/>
        <v>0.01328010808</v>
      </c>
      <c r="CW556" s="126">
        <f t="shared" si="2223"/>
        <v>0.01617246373</v>
      </c>
      <c r="CX556" s="126">
        <f t="shared" si="2223"/>
        <v>0.01969476314</v>
      </c>
      <c r="CY556" s="126">
        <f t="shared" si="2223"/>
        <v>0.0239842056</v>
      </c>
      <c r="CZ556" s="126">
        <f t="shared" si="2223"/>
        <v>0.1709031067</v>
      </c>
      <c r="DA556" s="126">
        <f t="shared" si="2223"/>
        <v>0.07787989671</v>
      </c>
      <c r="DB556" s="126">
        <f t="shared" si="2223"/>
        <v>0.09484183392</v>
      </c>
      <c r="DC556" s="126">
        <f t="shared" si="2223"/>
        <v>0.03548957319</v>
      </c>
      <c r="DD556" s="126">
        <f t="shared" si="2223"/>
        <v>0.04321906356</v>
      </c>
      <c r="DE556" s="126">
        <f t="shared" si="2223"/>
        <v>0.05263200674</v>
      </c>
      <c r="DF556" s="126">
        <f t="shared" si="2223"/>
        <v>0.01617246373</v>
      </c>
      <c r="DG556" s="126">
        <f t="shared" si="2223"/>
        <v>0.01969476314</v>
      </c>
      <c r="DH556" s="126">
        <f t="shared" si="2223"/>
        <v>0.0239842056</v>
      </c>
      <c r="DI556" s="126">
        <f t="shared" si="2223"/>
        <v>0.02920787187</v>
      </c>
      <c r="DJ556" s="126">
        <f t="shared" ref="DJ556:DS556" si="2224">$A556*OFFSET($D556,0,DJ$3)</f>
        <v>0.5249042146</v>
      </c>
      <c r="DK556" s="126">
        <f t="shared" si="2224"/>
        <v>0.2391968573</v>
      </c>
      <c r="DL556" s="126">
        <f t="shared" si="2224"/>
        <v>0.2912929982</v>
      </c>
      <c r="DM556" s="126">
        <f t="shared" si="2224"/>
        <v>0.1090010995</v>
      </c>
      <c r="DN556" s="126">
        <f t="shared" si="2224"/>
        <v>0.1327411131</v>
      </c>
      <c r="DO556" s="126">
        <f t="shared" si="2224"/>
        <v>0.1616516089</v>
      </c>
      <c r="DP556" s="126">
        <f t="shared" si="2224"/>
        <v>0.04967138712</v>
      </c>
      <c r="DQ556" s="126">
        <f t="shared" si="2224"/>
        <v>0.06048962116</v>
      </c>
      <c r="DR556" s="126">
        <f t="shared" si="2224"/>
        <v>0.0736640243</v>
      </c>
      <c r="DS556" s="126">
        <f t="shared" si="2224"/>
        <v>0.08970776097</v>
      </c>
      <c r="DT556" s="126"/>
      <c r="DU556" s="126"/>
      <c r="DV556" s="126"/>
      <c r="DW556" s="126"/>
      <c r="DX556" s="126"/>
      <c r="DY556" s="126"/>
      <c r="DZ556" s="126"/>
      <c r="EA556" s="126"/>
      <c r="EB556" s="126"/>
      <c r="EC556" s="126"/>
      <c r="ED556" s="126"/>
      <c r="EE556" s="126"/>
      <c r="EF556" s="125">
        <f t="shared" ref="EF556:EO556" si="2225">D556*EF$3</f>
        <v>-0.002271078519</v>
      </c>
      <c r="EG556" s="125">
        <f t="shared" si="2225"/>
        <v>0.2018596426</v>
      </c>
      <c r="EH556" s="125">
        <f t="shared" si="2225"/>
        <v>0.318979468</v>
      </c>
      <c r="EI556" s="125">
        <f t="shared" si="2225"/>
        <v>-0.07409432484</v>
      </c>
      <c r="EJ556" s="125">
        <f t="shared" si="2225"/>
        <v>0.1352268822</v>
      </c>
      <c r="EK556" s="125">
        <f t="shared" si="2225"/>
        <v>-0.06907341405</v>
      </c>
      <c r="EL556" s="125">
        <f t="shared" si="2225"/>
        <v>0.032287226</v>
      </c>
      <c r="EM556" s="125">
        <f t="shared" si="2225"/>
        <v>-0.03503934603</v>
      </c>
      <c r="EN556" s="125">
        <f t="shared" si="2225"/>
        <v>-0.04765174026</v>
      </c>
      <c r="EO556" s="125">
        <f t="shared" si="2225"/>
        <v>0.05919713235</v>
      </c>
      <c r="EP556" s="127">
        <f t="shared" si="17"/>
        <v>0.5194204474</v>
      </c>
      <c r="EQ556" s="127">
        <v>-0.01993983432938118</v>
      </c>
      <c r="ER556" s="127">
        <f t="shared" si="18"/>
        <v>0.5249042146</v>
      </c>
      <c r="ES556" s="127">
        <f t="shared" si="19"/>
        <v>0.00003007170177</v>
      </c>
      <c r="ET556" s="127">
        <f t="shared" si="20"/>
        <v>0.008383618001</v>
      </c>
    </row>
    <row r="557">
      <c r="A557" s="123">
        <f>'Yield Tabulations'!Z558</f>
        <v>0.4143279173</v>
      </c>
      <c r="B557" s="124">
        <f>'Yield Tabulations'!V558</f>
        <v>0.4365175333</v>
      </c>
      <c r="C557" s="124">
        <f>'Yield Tabulations'!W558</f>
        <v>0.3795066414</v>
      </c>
      <c r="D557" s="125">
        <f t="shared" si="11"/>
        <v>1</v>
      </c>
      <c r="E557" s="125">
        <f t="shared" ref="E557:M557" si="2226">POWER($B557,E$1)*POWER($C557,E$2)</f>
        <v>0.3795066414</v>
      </c>
      <c r="F557" s="125">
        <f t="shared" si="2226"/>
        <v>0.4365175333</v>
      </c>
      <c r="G557" s="125">
        <f t="shared" si="2226"/>
        <v>0.1440252908</v>
      </c>
      <c r="H557" s="125">
        <f t="shared" si="2226"/>
        <v>0.1656613029</v>
      </c>
      <c r="I557" s="125">
        <f t="shared" si="2226"/>
        <v>0.1905475568</v>
      </c>
      <c r="J557" s="125">
        <f t="shared" si="2226"/>
        <v>0.0546585544</v>
      </c>
      <c r="K557" s="125">
        <f t="shared" si="2226"/>
        <v>0.06286956468</v>
      </c>
      <c r="L557" s="125">
        <f t="shared" si="2226"/>
        <v>0.07231406332</v>
      </c>
      <c r="M557" s="125">
        <f t="shared" si="2226"/>
        <v>0.08317734948</v>
      </c>
      <c r="N557" s="126">
        <f t="shared" ref="N557:DI557" si="2227">OFFSET($D557,0,N$2)*OFFSET($D557,0,N$3)</f>
        <v>1</v>
      </c>
      <c r="O557" s="126">
        <f t="shared" si="2227"/>
        <v>0.3795066414</v>
      </c>
      <c r="P557" s="126">
        <f t="shared" si="2227"/>
        <v>0.4365175333</v>
      </c>
      <c r="Q557" s="126">
        <f t="shared" si="2227"/>
        <v>0.1440252908</v>
      </c>
      <c r="R557" s="126">
        <f t="shared" si="2227"/>
        <v>0.1656613029</v>
      </c>
      <c r="S557" s="126">
        <f t="shared" si="2227"/>
        <v>0.1905475568</v>
      </c>
      <c r="T557" s="126">
        <f t="shared" si="2227"/>
        <v>0.0546585544</v>
      </c>
      <c r="U557" s="126">
        <f t="shared" si="2227"/>
        <v>0.06286956468</v>
      </c>
      <c r="V557" s="126">
        <f t="shared" si="2227"/>
        <v>0.07231406332</v>
      </c>
      <c r="W557" s="126">
        <f t="shared" si="2227"/>
        <v>0.08317734948</v>
      </c>
      <c r="X557" s="126">
        <f t="shared" si="2227"/>
        <v>0.3795066414</v>
      </c>
      <c r="Y557" s="126">
        <f t="shared" si="2227"/>
        <v>0.1440252908</v>
      </c>
      <c r="Z557" s="126">
        <f t="shared" si="2227"/>
        <v>0.1656613029</v>
      </c>
      <c r="AA557" s="126">
        <f t="shared" si="2227"/>
        <v>0.0546585544</v>
      </c>
      <c r="AB557" s="126">
        <f t="shared" si="2227"/>
        <v>0.06286956468</v>
      </c>
      <c r="AC557" s="126">
        <f t="shared" si="2227"/>
        <v>0.07231406332</v>
      </c>
      <c r="AD557" s="126">
        <f t="shared" si="2227"/>
        <v>0.0207432844</v>
      </c>
      <c r="AE557" s="126">
        <f t="shared" si="2227"/>
        <v>0.02385941734</v>
      </c>
      <c r="AF557" s="126">
        <f t="shared" si="2227"/>
        <v>0.02744366729</v>
      </c>
      <c r="AG557" s="126">
        <f t="shared" si="2227"/>
        <v>0.03156635654</v>
      </c>
      <c r="AH557" s="126">
        <f t="shared" si="2227"/>
        <v>0.4365175333</v>
      </c>
      <c r="AI557" s="126">
        <f t="shared" si="2227"/>
        <v>0.1656613029</v>
      </c>
      <c r="AJ557" s="126">
        <f t="shared" si="2227"/>
        <v>0.1905475568</v>
      </c>
      <c r="AK557" s="126">
        <f t="shared" si="2227"/>
        <v>0.06286956468</v>
      </c>
      <c r="AL557" s="126">
        <f t="shared" si="2227"/>
        <v>0.07231406332</v>
      </c>
      <c r="AM557" s="126">
        <f t="shared" si="2227"/>
        <v>0.08317734948</v>
      </c>
      <c r="AN557" s="126">
        <f t="shared" si="2227"/>
        <v>0.02385941734</v>
      </c>
      <c r="AO557" s="126">
        <f t="shared" si="2227"/>
        <v>0.02744366729</v>
      </c>
      <c r="AP557" s="126">
        <f t="shared" si="2227"/>
        <v>0.03156635654</v>
      </c>
      <c r="AQ557" s="126">
        <f t="shared" si="2227"/>
        <v>0.03630837142</v>
      </c>
      <c r="AR557" s="126">
        <f t="shared" si="2227"/>
        <v>0.1440252908</v>
      </c>
      <c r="AS557" s="126">
        <f t="shared" si="2227"/>
        <v>0.0546585544</v>
      </c>
      <c r="AT557" s="126">
        <f t="shared" si="2227"/>
        <v>0.06286956468</v>
      </c>
      <c r="AU557" s="126">
        <f t="shared" si="2227"/>
        <v>0.0207432844</v>
      </c>
      <c r="AV557" s="126">
        <f t="shared" si="2227"/>
        <v>0.02385941734</v>
      </c>
      <c r="AW557" s="126">
        <f t="shared" si="2227"/>
        <v>0.02744366729</v>
      </c>
      <c r="AX557" s="126">
        <f t="shared" si="2227"/>
        <v>0.007872214194</v>
      </c>
      <c r="AY557" s="126">
        <f t="shared" si="2227"/>
        <v>0.009054807339</v>
      </c>
      <c r="AZ557" s="126">
        <f t="shared" si="2227"/>
        <v>0.010415054</v>
      </c>
      <c r="BA557" s="126">
        <f t="shared" si="2227"/>
        <v>0.01197964195</v>
      </c>
      <c r="BB557" s="126">
        <f t="shared" si="2227"/>
        <v>0.1656613029</v>
      </c>
      <c r="BC557" s="126">
        <f t="shared" si="2227"/>
        <v>0.06286956468</v>
      </c>
      <c r="BD557" s="126">
        <f t="shared" si="2227"/>
        <v>0.07231406332</v>
      </c>
      <c r="BE557" s="126">
        <f t="shared" si="2227"/>
        <v>0.02385941734</v>
      </c>
      <c r="BF557" s="126">
        <f t="shared" si="2227"/>
        <v>0.02744366729</v>
      </c>
      <c r="BG557" s="126">
        <f t="shared" si="2227"/>
        <v>0.03156635654</v>
      </c>
      <c r="BH557" s="126">
        <f t="shared" si="2227"/>
        <v>0.009054807339</v>
      </c>
      <c r="BI557" s="126">
        <f t="shared" si="2227"/>
        <v>0.010415054</v>
      </c>
      <c r="BJ557" s="126">
        <f t="shared" si="2227"/>
        <v>0.01197964195</v>
      </c>
      <c r="BK557" s="126">
        <f t="shared" si="2227"/>
        <v>0.01377926809</v>
      </c>
      <c r="BL557" s="126">
        <f t="shared" si="2227"/>
        <v>0.1905475568</v>
      </c>
      <c r="BM557" s="126">
        <f t="shared" si="2227"/>
        <v>0.07231406332</v>
      </c>
      <c r="BN557" s="126">
        <f t="shared" si="2227"/>
        <v>0.08317734948</v>
      </c>
      <c r="BO557" s="126">
        <f t="shared" si="2227"/>
        <v>0.02744366729</v>
      </c>
      <c r="BP557" s="126">
        <f t="shared" si="2227"/>
        <v>0.03156635654</v>
      </c>
      <c r="BQ557" s="126">
        <f t="shared" si="2227"/>
        <v>0.03630837142</v>
      </c>
      <c r="BR557" s="126">
        <f t="shared" si="2227"/>
        <v>0.010415054</v>
      </c>
      <c r="BS557" s="126">
        <f t="shared" si="2227"/>
        <v>0.01197964195</v>
      </c>
      <c r="BT557" s="126">
        <f t="shared" si="2227"/>
        <v>0.01377926809</v>
      </c>
      <c r="BU557" s="126">
        <f t="shared" si="2227"/>
        <v>0.01584924073</v>
      </c>
      <c r="BV557" s="126">
        <f t="shared" si="2227"/>
        <v>0.0546585544</v>
      </c>
      <c r="BW557" s="126">
        <f t="shared" si="2227"/>
        <v>0.0207432844</v>
      </c>
      <c r="BX557" s="126">
        <f t="shared" si="2227"/>
        <v>0.02385941734</v>
      </c>
      <c r="BY557" s="126">
        <f t="shared" si="2227"/>
        <v>0.007872214194</v>
      </c>
      <c r="BZ557" s="126">
        <f t="shared" si="2227"/>
        <v>0.009054807339</v>
      </c>
      <c r="CA557" s="126">
        <f t="shared" si="2227"/>
        <v>0.010415054</v>
      </c>
      <c r="CB557" s="126">
        <f t="shared" si="2227"/>
        <v>0.002987557569</v>
      </c>
      <c r="CC557" s="126">
        <f t="shared" si="2227"/>
        <v>0.003436359521</v>
      </c>
      <c r="CD557" s="126">
        <f t="shared" si="2227"/>
        <v>0.003952582164</v>
      </c>
      <c r="CE557" s="126">
        <f t="shared" si="2227"/>
        <v>0.004546353681</v>
      </c>
      <c r="CF557" s="126">
        <f t="shared" si="2227"/>
        <v>0.06286956468</v>
      </c>
      <c r="CG557" s="126">
        <f t="shared" si="2227"/>
        <v>0.02385941734</v>
      </c>
      <c r="CH557" s="126">
        <f t="shared" si="2227"/>
        <v>0.02744366729</v>
      </c>
      <c r="CI557" s="126">
        <f t="shared" si="2227"/>
        <v>0.009054807339</v>
      </c>
      <c r="CJ557" s="126">
        <f t="shared" si="2227"/>
        <v>0.010415054</v>
      </c>
      <c r="CK557" s="126">
        <f t="shared" si="2227"/>
        <v>0.01197964195</v>
      </c>
      <c r="CL557" s="126">
        <f t="shared" si="2227"/>
        <v>0.003436359521</v>
      </c>
      <c r="CM557" s="126">
        <f t="shared" si="2227"/>
        <v>0.003952582164</v>
      </c>
      <c r="CN557" s="126">
        <f t="shared" si="2227"/>
        <v>0.004546353681</v>
      </c>
      <c r="CO557" s="126">
        <f t="shared" si="2227"/>
        <v>0.005229323753</v>
      </c>
      <c r="CP557" s="126">
        <f t="shared" si="2227"/>
        <v>0.07231406332</v>
      </c>
      <c r="CQ557" s="126">
        <f t="shared" si="2227"/>
        <v>0.02744366729</v>
      </c>
      <c r="CR557" s="126">
        <f t="shared" si="2227"/>
        <v>0.03156635654</v>
      </c>
      <c r="CS557" s="126">
        <f t="shared" si="2227"/>
        <v>0.010415054</v>
      </c>
      <c r="CT557" s="126">
        <f t="shared" si="2227"/>
        <v>0.01197964195</v>
      </c>
      <c r="CU557" s="126">
        <f t="shared" si="2227"/>
        <v>0.01377926809</v>
      </c>
      <c r="CV557" s="126">
        <f t="shared" si="2227"/>
        <v>0.003952582164</v>
      </c>
      <c r="CW557" s="126">
        <f t="shared" si="2227"/>
        <v>0.004546353681</v>
      </c>
      <c r="CX557" s="126">
        <f t="shared" si="2227"/>
        <v>0.005229323753</v>
      </c>
      <c r="CY557" s="126">
        <f t="shared" si="2227"/>
        <v>0.006014892117</v>
      </c>
      <c r="CZ557" s="126">
        <f t="shared" si="2227"/>
        <v>0.08317734948</v>
      </c>
      <c r="DA557" s="126">
        <f t="shared" si="2227"/>
        <v>0.03156635654</v>
      </c>
      <c r="DB557" s="126">
        <f t="shared" si="2227"/>
        <v>0.03630837142</v>
      </c>
      <c r="DC557" s="126">
        <f t="shared" si="2227"/>
        <v>0.01197964195</v>
      </c>
      <c r="DD557" s="126">
        <f t="shared" si="2227"/>
        <v>0.01377926809</v>
      </c>
      <c r="DE557" s="126">
        <f t="shared" si="2227"/>
        <v>0.01584924073</v>
      </c>
      <c r="DF557" s="126">
        <f t="shared" si="2227"/>
        <v>0.004546353681</v>
      </c>
      <c r="DG557" s="126">
        <f t="shared" si="2227"/>
        <v>0.005229323753</v>
      </c>
      <c r="DH557" s="126">
        <f t="shared" si="2227"/>
        <v>0.006014892117</v>
      </c>
      <c r="DI557" s="126">
        <f t="shared" si="2227"/>
        <v>0.006918471466</v>
      </c>
      <c r="DJ557" s="126">
        <f t="shared" ref="DJ557:DS557" si="2228">$A557*OFFSET($D557,0,DJ$3)</f>
        <v>0.4143279173</v>
      </c>
      <c r="DK557" s="126">
        <f t="shared" si="2228"/>
        <v>0.1572401963</v>
      </c>
      <c r="DL557" s="126">
        <f t="shared" si="2228"/>
        <v>0.1808614004</v>
      </c>
      <c r="DM557" s="126">
        <f t="shared" si="2228"/>
        <v>0.05967369879</v>
      </c>
      <c r="DN557" s="126">
        <f t="shared" si="2228"/>
        <v>0.06863810262</v>
      </c>
      <c r="DO557" s="126">
        <f t="shared" si="2228"/>
        <v>0.07894917237</v>
      </c>
      <c r="DP557" s="126">
        <f t="shared" si="2228"/>
        <v>0.02264656501</v>
      </c>
      <c r="DQ557" s="126">
        <f t="shared" si="2228"/>
        <v>0.0260486158</v>
      </c>
      <c r="DR557" s="126">
        <f t="shared" si="2228"/>
        <v>0.02996173524</v>
      </c>
      <c r="DS557" s="126">
        <f t="shared" si="2228"/>
        <v>0.03446269797</v>
      </c>
      <c r="DT557" s="126"/>
      <c r="DU557" s="126"/>
      <c r="DV557" s="126"/>
      <c r="DW557" s="126"/>
      <c r="DX557" s="126"/>
      <c r="DY557" s="126"/>
      <c r="DZ557" s="126"/>
      <c r="EA557" s="126"/>
      <c r="EB557" s="126"/>
      <c r="EC557" s="126"/>
      <c r="ED557" s="126"/>
      <c r="EE557" s="126"/>
      <c r="EF557" s="125">
        <f t="shared" ref="EF557:EO557" si="2229">D557*EF$3</f>
        <v>-0.002271078519</v>
      </c>
      <c r="EG557" s="125">
        <f t="shared" si="2229"/>
        <v>0.1681099701</v>
      </c>
      <c r="EH557" s="125">
        <f t="shared" si="2229"/>
        <v>0.250907958</v>
      </c>
      <c r="EI557" s="125">
        <f t="shared" si="2229"/>
        <v>-0.05138932189</v>
      </c>
      <c r="EJ557" s="125">
        <f t="shared" si="2229"/>
        <v>0.08858469872</v>
      </c>
      <c r="EK557" s="125">
        <f t="shared" si="2229"/>
        <v>-0.04273801383</v>
      </c>
      <c r="EL557" s="125">
        <f t="shared" si="2229"/>
        <v>0.01864930478</v>
      </c>
      <c r="EM557" s="125">
        <f t="shared" si="2229"/>
        <v>-0.0191159392</v>
      </c>
      <c r="EN557" s="125">
        <f t="shared" si="2229"/>
        <v>-0.02455422041</v>
      </c>
      <c r="EO557" s="125">
        <f t="shared" si="2229"/>
        <v>0.02881083124</v>
      </c>
      <c r="EP557" s="127">
        <f t="shared" si="17"/>
        <v>0.414994189</v>
      </c>
      <c r="EQ557" s="127">
        <v>-0.01993983432938118</v>
      </c>
      <c r="ER557" s="127">
        <f t="shared" si="18"/>
        <v>0.4143279173</v>
      </c>
      <c r="ES557" s="127">
        <f t="shared" si="19"/>
        <v>0.0000004439180334</v>
      </c>
      <c r="ET557" s="127">
        <f t="shared" si="20"/>
        <v>0.0003615397303</v>
      </c>
    </row>
    <row r="558">
      <c r="A558" s="123">
        <f>'Yield Tabulations'!Z559</f>
        <v>0.3726027397</v>
      </c>
      <c r="B558" s="124">
        <f>'Yield Tabulations'!V559</f>
        <v>0.2953586498</v>
      </c>
      <c r="C558" s="124">
        <f>'Yield Tabulations'!W559</f>
        <v>0.515625</v>
      </c>
      <c r="D558" s="125">
        <f t="shared" si="11"/>
        <v>1</v>
      </c>
      <c r="E558" s="125">
        <f t="shared" ref="E558:M558" si="2230">POWER($B558,E$1)*POWER($C558,E$2)</f>
        <v>0.515625</v>
      </c>
      <c r="F558" s="125">
        <f t="shared" si="2230"/>
        <v>0.2953586498</v>
      </c>
      <c r="G558" s="125">
        <f t="shared" si="2230"/>
        <v>0.2658691406</v>
      </c>
      <c r="H558" s="125">
        <f t="shared" si="2230"/>
        <v>0.1522943038</v>
      </c>
      <c r="I558" s="125">
        <f t="shared" si="2230"/>
        <v>0.08723673201</v>
      </c>
      <c r="J558" s="125">
        <f t="shared" si="2230"/>
        <v>0.1370887756</v>
      </c>
      <c r="K558" s="125">
        <f t="shared" si="2230"/>
        <v>0.0785267504</v>
      </c>
      <c r="L558" s="125">
        <f t="shared" si="2230"/>
        <v>0.04498143994</v>
      </c>
      <c r="M558" s="125">
        <f t="shared" si="2230"/>
        <v>0.02576612338</v>
      </c>
      <c r="N558" s="126">
        <f t="shared" ref="N558:DI558" si="2231">OFFSET($D558,0,N$2)*OFFSET($D558,0,N$3)</f>
        <v>1</v>
      </c>
      <c r="O558" s="126">
        <f t="shared" si="2231"/>
        <v>0.515625</v>
      </c>
      <c r="P558" s="126">
        <f t="shared" si="2231"/>
        <v>0.2953586498</v>
      </c>
      <c r="Q558" s="126">
        <f t="shared" si="2231"/>
        <v>0.2658691406</v>
      </c>
      <c r="R558" s="126">
        <f t="shared" si="2231"/>
        <v>0.1522943038</v>
      </c>
      <c r="S558" s="126">
        <f t="shared" si="2231"/>
        <v>0.08723673201</v>
      </c>
      <c r="T558" s="126">
        <f t="shared" si="2231"/>
        <v>0.1370887756</v>
      </c>
      <c r="U558" s="126">
        <f t="shared" si="2231"/>
        <v>0.0785267504</v>
      </c>
      <c r="V558" s="126">
        <f t="shared" si="2231"/>
        <v>0.04498143994</v>
      </c>
      <c r="W558" s="126">
        <f t="shared" si="2231"/>
        <v>0.02576612338</v>
      </c>
      <c r="X558" s="126">
        <f t="shared" si="2231"/>
        <v>0.515625</v>
      </c>
      <c r="Y558" s="126">
        <f t="shared" si="2231"/>
        <v>0.2658691406</v>
      </c>
      <c r="Z558" s="126">
        <f t="shared" si="2231"/>
        <v>0.1522943038</v>
      </c>
      <c r="AA558" s="126">
        <f t="shared" si="2231"/>
        <v>0.1370887756</v>
      </c>
      <c r="AB558" s="126">
        <f t="shared" si="2231"/>
        <v>0.0785267504</v>
      </c>
      <c r="AC558" s="126">
        <f t="shared" si="2231"/>
        <v>0.04498143994</v>
      </c>
      <c r="AD558" s="126">
        <f t="shared" si="2231"/>
        <v>0.07068639994</v>
      </c>
      <c r="AE558" s="126">
        <f t="shared" si="2231"/>
        <v>0.04049035567</v>
      </c>
      <c r="AF558" s="126">
        <f t="shared" si="2231"/>
        <v>0.02319355497</v>
      </c>
      <c r="AG558" s="126">
        <f t="shared" si="2231"/>
        <v>0.01328565737</v>
      </c>
      <c r="AH558" s="126">
        <f t="shared" si="2231"/>
        <v>0.2953586498</v>
      </c>
      <c r="AI558" s="126">
        <f t="shared" si="2231"/>
        <v>0.1522943038</v>
      </c>
      <c r="AJ558" s="126">
        <f t="shared" si="2231"/>
        <v>0.08723673201</v>
      </c>
      <c r="AK558" s="126">
        <f t="shared" si="2231"/>
        <v>0.0785267504</v>
      </c>
      <c r="AL558" s="126">
        <f t="shared" si="2231"/>
        <v>0.04498143994</v>
      </c>
      <c r="AM558" s="126">
        <f t="shared" si="2231"/>
        <v>0.02576612338</v>
      </c>
      <c r="AN558" s="126">
        <f t="shared" si="2231"/>
        <v>0.04049035567</v>
      </c>
      <c r="AO558" s="126">
        <f t="shared" si="2231"/>
        <v>0.02319355497</v>
      </c>
      <c r="AP558" s="126">
        <f t="shared" si="2231"/>
        <v>0.01328565737</v>
      </c>
      <c r="AQ558" s="126">
        <f t="shared" si="2231"/>
        <v>0.007610247411</v>
      </c>
      <c r="AR558" s="126">
        <f t="shared" si="2231"/>
        <v>0.2658691406</v>
      </c>
      <c r="AS558" s="126">
        <f t="shared" si="2231"/>
        <v>0.1370887756</v>
      </c>
      <c r="AT558" s="126">
        <f t="shared" si="2231"/>
        <v>0.0785267504</v>
      </c>
      <c r="AU558" s="126">
        <f t="shared" si="2231"/>
        <v>0.07068639994</v>
      </c>
      <c r="AV558" s="126">
        <f t="shared" si="2231"/>
        <v>0.04049035567</v>
      </c>
      <c r="AW558" s="126">
        <f t="shared" si="2231"/>
        <v>0.02319355497</v>
      </c>
      <c r="AX558" s="126">
        <f t="shared" si="2231"/>
        <v>0.03644767497</v>
      </c>
      <c r="AY558" s="126">
        <f t="shared" si="2231"/>
        <v>0.02087783964</v>
      </c>
      <c r="AZ558" s="126">
        <f t="shared" si="2231"/>
        <v>0.01195917678</v>
      </c>
      <c r="BA558" s="126">
        <f t="shared" si="2231"/>
        <v>0.006850417079</v>
      </c>
      <c r="BB558" s="126">
        <f t="shared" si="2231"/>
        <v>0.1522943038</v>
      </c>
      <c r="BC558" s="126">
        <f t="shared" si="2231"/>
        <v>0.0785267504</v>
      </c>
      <c r="BD558" s="126">
        <f t="shared" si="2231"/>
        <v>0.04498143994</v>
      </c>
      <c r="BE558" s="126">
        <f t="shared" si="2231"/>
        <v>0.04049035567</v>
      </c>
      <c r="BF558" s="126">
        <f t="shared" si="2231"/>
        <v>0.02319355497</v>
      </c>
      <c r="BG558" s="126">
        <f t="shared" si="2231"/>
        <v>0.01328565737</v>
      </c>
      <c r="BH558" s="126">
        <f t="shared" si="2231"/>
        <v>0.02087783964</v>
      </c>
      <c r="BI558" s="126">
        <f t="shared" si="2231"/>
        <v>0.01195917678</v>
      </c>
      <c r="BJ558" s="126">
        <f t="shared" si="2231"/>
        <v>0.006850417079</v>
      </c>
      <c r="BK558" s="126">
        <f t="shared" si="2231"/>
        <v>0.003924033821</v>
      </c>
      <c r="BL558" s="126">
        <f t="shared" si="2231"/>
        <v>0.08723673201</v>
      </c>
      <c r="BM558" s="126">
        <f t="shared" si="2231"/>
        <v>0.04498143994</v>
      </c>
      <c r="BN558" s="126">
        <f t="shared" si="2231"/>
        <v>0.02576612338</v>
      </c>
      <c r="BO558" s="126">
        <f t="shared" si="2231"/>
        <v>0.02319355497</v>
      </c>
      <c r="BP558" s="126">
        <f t="shared" si="2231"/>
        <v>0.01328565737</v>
      </c>
      <c r="BQ558" s="126">
        <f t="shared" si="2231"/>
        <v>0.007610247411</v>
      </c>
      <c r="BR558" s="126">
        <f t="shared" si="2231"/>
        <v>0.01195917678</v>
      </c>
      <c r="BS558" s="126">
        <f t="shared" si="2231"/>
        <v>0.006850417079</v>
      </c>
      <c r="BT558" s="126">
        <f t="shared" si="2231"/>
        <v>0.003924033821</v>
      </c>
      <c r="BU558" s="126">
        <f t="shared" si="2231"/>
        <v>0.0022477524</v>
      </c>
      <c r="BV558" s="126">
        <f t="shared" si="2231"/>
        <v>0.1370887756</v>
      </c>
      <c r="BW558" s="126">
        <f t="shared" si="2231"/>
        <v>0.07068639994</v>
      </c>
      <c r="BX558" s="126">
        <f t="shared" si="2231"/>
        <v>0.04049035567</v>
      </c>
      <c r="BY558" s="126">
        <f t="shared" si="2231"/>
        <v>0.03644767497</v>
      </c>
      <c r="BZ558" s="126">
        <f t="shared" si="2231"/>
        <v>0.02087783964</v>
      </c>
      <c r="CA558" s="126">
        <f t="shared" si="2231"/>
        <v>0.01195917678</v>
      </c>
      <c r="CB558" s="126">
        <f t="shared" si="2231"/>
        <v>0.01879333241</v>
      </c>
      <c r="CC558" s="126">
        <f t="shared" si="2231"/>
        <v>0.01076513607</v>
      </c>
      <c r="CD558" s="126">
        <f t="shared" si="2231"/>
        <v>0.006166450528</v>
      </c>
      <c r="CE558" s="126">
        <f t="shared" si="2231"/>
        <v>0.003532246307</v>
      </c>
      <c r="CF558" s="126">
        <f t="shared" si="2231"/>
        <v>0.0785267504</v>
      </c>
      <c r="CG558" s="126">
        <f t="shared" si="2231"/>
        <v>0.04049035567</v>
      </c>
      <c r="CH558" s="126">
        <f t="shared" si="2231"/>
        <v>0.02319355497</v>
      </c>
      <c r="CI558" s="126">
        <f t="shared" si="2231"/>
        <v>0.02087783964</v>
      </c>
      <c r="CJ558" s="126">
        <f t="shared" si="2231"/>
        <v>0.01195917678</v>
      </c>
      <c r="CK558" s="126">
        <f t="shared" si="2231"/>
        <v>0.006850417079</v>
      </c>
      <c r="CL558" s="126">
        <f t="shared" si="2231"/>
        <v>0.01076513607</v>
      </c>
      <c r="CM558" s="126">
        <f t="shared" si="2231"/>
        <v>0.006166450528</v>
      </c>
      <c r="CN558" s="126">
        <f t="shared" si="2231"/>
        <v>0.003532246307</v>
      </c>
      <c r="CO558" s="126">
        <f t="shared" si="2231"/>
        <v>0.002023329939</v>
      </c>
      <c r="CP558" s="126">
        <f t="shared" si="2231"/>
        <v>0.04498143994</v>
      </c>
      <c r="CQ558" s="126">
        <f t="shared" si="2231"/>
        <v>0.02319355497</v>
      </c>
      <c r="CR558" s="126">
        <f t="shared" si="2231"/>
        <v>0.01328565737</v>
      </c>
      <c r="CS558" s="126">
        <f t="shared" si="2231"/>
        <v>0.01195917678</v>
      </c>
      <c r="CT558" s="126">
        <f t="shared" si="2231"/>
        <v>0.006850417079</v>
      </c>
      <c r="CU558" s="126">
        <f t="shared" si="2231"/>
        <v>0.003924033821</v>
      </c>
      <c r="CV558" s="126">
        <f t="shared" si="2231"/>
        <v>0.006166450528</v>
      </c>
      <c r="CW558" s="126">
        <f t="shared" si="2231"/>
        <v>0.003532246307</v>
      </c>
      <c r="CX558" s="126">
        <f t="shared" si="2231"/>
        <v>0.002023329939</v>
      </c>
      <c r="CY558" s="126">
        <f t="shared" si="2231"/>
        <v>0.001158997331</v>
      </c>
      <c r="CZ558" s="126">
        <f t="shared" si="2231"/>
        <v>0.02576612338</v>
      </c>
      <c r="DA558" s="126">
        <f t="shared" si="2231"/>
        <v>0.01328565737</v>
      </c>
      <c r="DB558" s="126">
        <f t="shared" si="2231"/>
        <v>0.007610247411</v>
      </c>
      <c r="DC558" s="126">
        <f t="shared" si="2231"/>
        <v>0.006850417079</v>
      </c>
      <c r="DD558" s="126">
        <f t="shared" si="2231"/>
        <v>0.003924033821</v>
      </c>
      <c r="DE558" s="126">
        <f t="shared" si="2231"/>
        <v>0.0022477524</v>
      </c>
      <c r="DF558" s="126">
        <f t="shared" si="2231"/>
        <v>0.003532246307</v>
      </c>
      <c r="DG558" s="126">
        <f t="shared" si="2231"/>
        <v>0.002023329939</v>
      </c>
      <c r="DH558" s="126">
        <f t="shared" si="2231"/>
        <v>0.001158997331</v>
      </c>
      <c r="DI558" s="126">
        <f t="shared" si="2231"/>
        <v>0.0006638931139</v>
      </c>
      <c r="DJ558" s="126">
        <f t="shared" ref="DJ558:DS558" si="2232">$A558*OFFSET($D558,0,DJ$3)</f>
        <v>0.3726027397</v>
      </c>
      <c r="DK558" s="126">
        <f t="shared" si="2232"/>
        <v>0.1921232877</v>
      </c>
      <c r="DL558" s="126">
        <f t="shared" si="2232"/>
        <v>0.1100514421</v>
      </c>
      <c r="DM558" s="126">
        <f t="shared" si="2232"/>
        <v>0.09906357021</v>
      </c>
      <c r="DN558" s="126">
        <f t="shared" si="2232"/>
        <v>0.05674527484</v>
      </c>
      <c r="DO558" s="126">
        <f t="shared" si="2232"/>
        <v>0.03250464535</v>
      </c>
      <c r="DP558" s="126">
        <f t="shared" si="2232"/>
        <v>0.05107965339</v>
      </c>
      <c r="DQ558" s="126">
        <f t="shared" si="2232"/>
        <v>0.02925928234</v>
      </c>
      <c r="DR558" s="126">
        <f t="shared" si="2232"/>
        <v>0.01676020776</v>
      </c>
      <c r="DS558" s="126">
        <f t="shared" si="2232"/>
        <v>0.009600528162</v>
      </c>
      <c r="DT558" s="126"/>
      <c r="DU558" s="126"/>
      <c r="DV558" s="126"/>
      <c r="DW558" s="126"/>
      <c r="DX558" s="126"/>
      <c r="DY558" s="126"/>
      <c r="DZ558" s="126"/>
      <c r="EA558" s="126"/>
      <c r="EB558" s="126"/>
      <c r="EC558" s="126"/>
      <c r="ED558" s="126"/>
      <c r="EE558" s="126"/>
      <c r="EF558" s="125">
        <f t="shared" ref="EF558:EO558" si="2233">D558*EF$3</f>
        <v>-0.002271078519</v>
      </c>
      <c r="EG558" s="125">
        <f t="shared" si="2233"/>
        <v>0.2284062883</v>
      </c>
      <c r="EH558" s="125">
        <f t="shared" si="2233"/>
        <v>0.169770582</v>
      </c>
      <c r="EI558" s="125">
        <f t="shared" si="2233"/>
        <v>-0.09486413648</v>
      </c>
      <c r="EJ558" s="125">
        <f t="shared" si="2233"/>
        <v>0.08143691242</v>
      </c>
      <c r="EK558" s="125">
        <f t="shared" si="2233"/>
        <v>-0.01956637346</v>
      </c>
      <c r="EL558" s="125">
        <f t="shared" si="2233"/>
        <v>0.04677420372</v>
      </c>
      <c r="EM558" s="125">
        <f t="shared" si="2233"/>
        <v>-0.0238766181</v>
      </c>
      <c r="EN558" s="125">
        <f t="shared" si="2233"/>
        <v>-0.01527343562</v>
      </c>
      <c r="EO558" s="125">
        <f t="shared" si="2233"/>
        <v>0.008924826735</v>
      </c>
      <c r="EP558" s="127">
        <f t="shared" si="17"/>
        <v>0.3794611711</v>
      </c>
      <c r="EQ558" s="127">
        <v>-0.01993983432938118</v>
      </c>
      <c r="ER558" s="127">
        <f t="shared" si="18"/>
        <v>0.3726027397</v>
      </c>
      <c r="ES558" s="127">
        <f t="shared" si="19"/>
        <v>0.00004703808054</v>
      </c>
      <c r="ET558" s="127">
        <f t="shared" si="20"/>
        <v>0.003689271758</v>
      </c>
    </row>
    <row r="559">
      <c r="A559" s="123">
        <f>'Yield Tabulations'!Z560</f>
        <v>0.3614363778</v>
      </c>
      <c r="B559" s="124">
        <f>'Yield Tabulations'!V560</f>
        <v>0.3984575835</v>
      </c>
      <c r="C559" s="124">
        <f>'Yield Tabulations'!W560</f>
        <v>0.3041749503</v>
      </c>
      <c r="D559" s="125">
        <f t="shared" si="11"/>
        <v>1</v>
      </c>
      <c r="E559" s="125">
        <f t="shared" ref="E559:M559" si="2234">POWER($B559,E$1)*POWER($C559,E$2)</f>
        <v>0.3041749503</v>
      </c>
      <c r="F559" s="125">
        <f t="shared" si="2234"/>
        <v>0.3984575835</v>
      </c>
      <c r="G559" s="125">
        <f t="shared" si="2234"/>
        <v>0.09252240039</v>
      </c>
      <c r="H559" s="125">
        <f t="shared" si="2234"/>
        <v>0.1212008157</v>
      </c>
      <c r="I559" s="125">
        <f t="shared" si="2234"/>
        <v>0.1587684459</v>
      </c>
      <c r="J559" s="125">
        <f t="shared" si="2234"/>
        <v>0.02814299654</v>
      </c>
      <c r="K559" s="125">
        <f t="shared" si="2234"/>
        <v>0.03686625208</v>
      </c>
      <c r="L559" s="125">
        <f t="shared" si="2234"/>
        <v>0.04829338414</v>
      </c>
      <c r="M559" s="125">
        <f t="shared" si="2234"/>
        <v>0.06326249129</v>
      </c>
      <c r="N559" s="126">
        <f t="shared" ref="N559:DI559" si="2235">OFFSET($D559,0,N$2)*OFFSET($D559,0,N$3)</f>
        <v>1</v>
      </c>
      <c r="O559" s="126">
        <f t="shared" si="2235"/>
        <v>0.3041749503</v>
      </c>
      <c r="P559" s="126">
        <f t="shared" si="2235"/>
        <v>0.3984575835</v>
      </c>
      <c r="Q559" s="126">
        <f t="shared" si="2235"/>
        <v>0.09252240039</v>
      </c>
      <c r="R559" s="126">
        <f t="shared" si="2235"/>
        <v>0.1212008157</v>
      </c>
      <c r="S559" s="126">
        <f t="shared" si="2235"/>
        <v>0.1587684459</v>
      </c>
      <c r="T559" s="126">
        <f t="shared" si="2235"/>
        <v>0.02814299654</v>
      </c>
      <c r="U559" s="126">
        <f t="shared" si="2235"/>
        <v>0.03686625208</v>
      </c>
      <c r="V559" s="126">
        <f t="shared" si="2235"/>
        <v>0.04829338414</v>
      </c>
      <c r="W559" s="126">
        <f t="shared" si="2235"/>
        <v>0.06326249129</v>
      </c>
      <c r="X559" s="126">
        <f t="shared" si="2235"/>
        <v>0.3041749503</v>
      </c>
      <c r="Y559" s="126">
        <f t="shared" si="2235"/>
        <v>0.09252240039</v>
      </c>
      <c r="Z559" s="126">
        <f t="shared" si="2235"/>
        <v>0.1212008157</v>
      </c>
      <c r="AA559" s="126">
        <f t="shared" si="2235"/>
        <v>0.02814299654</v>
      </c>
      <c r="AB559" s="126">
        <f t="shared" si="2235"/>
        <v>0.03686625208</v>
      </c>
      <c r="AC559" s="126">
        <f t="shared" si="2235"/>
        <v>0.04829338414</v>
      </c>
      <c r="AD559" s="126">
        <f t="shared" si="2235"/>
        <v>0.008560394574</v>
      </c>
      <c r="AE559" s="126">
        <f t="shared" si="2235"/>
        <v>0.0112137904</v>
      </c>
      <c r="AF559" s="126">
        <f t="shared" si="2235"/>
        <v>0.01468963772</v>
      </c>
      <c r="AG559" s="126">
        <f t="shared" si="2235"/>
        <v>0.01924286514</v>
      </c>
      <c r="AH559" s="126">
        <f t="shared" si="2235"/>
        <v>0.3984575835</v>
      </c>
      <c r="AI559" s="126">
        <f t="shared" si="2235"/>
        <v>0.1212008157</v>
      </c>
      <c r="AJ559" s="126">
        <f t="shared" si="2235"/>
        <v>0.1587684459</v>
      </c>
      <c r="AK559" s="126">
        <f t="shared" si="2235"/>
        <v>0.03686625208</v>
      </c>
      <c r="AL559" s="126">
        <f t="shared" si="2235"/>
        <v>0.04829338414</v>
      </c>
      <c r="AM559" s="126">
        <f t="shared" si="2235"/>
        <v>0.06326249129</v>
      </c>
      <c r="AN559" s="126">
        <f t="shared" si="2235"/>
        <v>0.0112137904</v>
      </c>
      <c r="AO559" s="126">
        <f t="shared" si="2235"/>
        <v>0.01468963772</v>
      </c>
      <c r="AP559" s="126">
        <f t="shared" si="2235"/>
        <v>0.01924286514</v>
      </c>
      <c r="AQ559" s="126">
        <f t="shared" si="2235"/>
        <v>0.02520741941</v>
      </c>
      <c r="AR559" s="126">
        <f t="shared" si="2235"/>
        <v>0.09252240039</v>
      </c>
      <c r="AS559" s="126">
        <f t="shared" si="2235"/>
        <v>0.02814299654</v>
      </c>
      <c r="AT559" s="126">
        <f t="shared" si="2235"/>
        <v>0.03686625208</v>
      </c>
      <c r="AU559" s="126">
        <f t="shared" si="2235"/>
        <v>0.008560394574</v>
      </c>
      <c r="AV559" s="126">
        <f t="shared" si="2235"/>
        <v>0.0112137904</v>
      </c>
      <c r="AW559" s="126">
        <f t="shared" si="2235"/>
        <v>0.01468963772</v>
      </c>
      <c r="AX559" s="126">
        <f t="shared" si="2235"/>
        <v>0.002603857594</v>
      </c>
      <c r="AY559" s="126">
        <f t="shared" si="2235"/>
        <v>0.003410954136</v>
      </c>
      <c r="AZ559" s="126">
        <f t="shared" si="2235"/>
        <v>0.004468219823</v>
      </c>
      <c r="BA559" s="126">
        <f t="shared" si="2235"/>
        <v>0.005853197549</v>
      </c>
      <c r="BB559" s="126">
        <f t="shared" si="2235"/>
        <v>0.1212008157</v>
      </c>
      <c r="BC559" s="126">
        <f t="shared" si="2235"/>
        <v>0.03686625208</v>
      </c>
      <c r="BD559" s="126">
        <f t="shared" si="2235"/>
        <v>0.04829338414</v>
      </c>
      <c r="BE559" s="126">
        <f t="shared" si="2235"/>
        <v>0.0112137904</v>
      </c>
      <c r="BF559" s="126">
        <f t="shared" si="2235"/>
        <v>0.01468963772</v>
      </c>
      <c r="BG559" s="126">
        <f t="shared" si="2235"/>
        <v>0.01924286514</v>
      </c>
      <c r="BH559" s="126">
        <f t="shared" si="2235"/>
        <v>0.003410954136</v>
      </c>
      <c r="BI559" s="126">
        <f t="shared" si="2235"/>
        <v>0.004468219823</v>
      </c>
      <c r="BJ559" s="126">
        <f t="shared" si="2235"/>
        <v>0.005853197549</v>
      </c>
      <c r="BK559" s="126">
        <f t="shared" si="2235"/>
        <v>0.007667465546</v>
      </c>
      <c r="BL559" s="126">
        <f t="shared" si="2235"/>
        <v>0.1587684459</v>
      </c>
      <c r="BM559" s="126">
        <f t="shared" si="2235"/>
        <v>0.04829338414</v>
      </c>
      <c r="BN559" s="126">
        <f t="shared" si="2235"/>
        <v>0.06326249129</v>
      </c>
      <c r="BO559" s="126">
        <f t="shared" si="2235"/>
        <v>0.01468963772</v>
      </c>
      <c r="BP559" s="126">
        <f t="shared" si="2235"/>
        <v>0.01924286514</v>
      </c>
      <c r="BQ559" s="126">
        <f t="shared" si="2235"/>
        <v>0.02520741941</v>
      </c>
      <c r="BR559" s="126">
        <f t="shared" si="2235"/>
        <v>0.004468219823</v>
      </c>
      <c r="BS559" s="126">
        <f t="shared" si="2235"/>
        <v>0.005853197549</v>
      </c>
      <c r="BT559" s="126">
        <f t="shared" si="2235"/>
        <v>0.007667465546</v>
      </c>
      <c r="BU559" s="126">
        <f t="shared" si="2235"/>
        <v>0.01004408743</v>
      </c>
      <c r="BV559" s="126">
        <f t="shared" si="2235"/>
        <v>0.02814299654</v>
      </c>
      <c r="BW559" s="126">
        <f t="shared" si="2235"/>
        <v>0.008560394574</v>
      </c>
      <c r="BX559" s="126">
        <f t="shared" si="2235"/>
        <v>0.0112137904</v>
      </c>
      <c r="BY559" s="126">
        <f t="shared" si="2235"/>
        <v>0.002603857594</v>
      </c>
      <c r="BZ559" s="126">
        <f t="shared" si="2235"/>
        <v>0.003410954136</v>
      </c>
      <c r="CA559" s="126">
        <f t="shared" si="2235"/>
        <v>0.004468219823</v>
      </c>
      <c r="CB559" s="126">
        <f t="shared" si="2235"/>
        <v>0.0007920282542</v>
      </c>
      <c r="CC559" s="126">
        <f t="shared" si="2235"/>
        <v>0.001037526805</v>
      </c>
      <c r="CD559" s="126">
        <f t="shared" si="2235"/>
        <v>0.001359120543</v>
      </c>
      <c r="CE559" s="126">
        <f t="shared" si="2235"/>
        <v>0.001780396074</v>
      </c>
      <c r="CF559" s="126">
        <f t="shared" si="2235"/>
        <v>0.03686625208</v>
      </c>
      <c r="CG559" s="126">
        <f t="shared" si="2235"/>
        <v>0.0112137904</v>
      </c>
      <c r="CH559" s="126">
        <f t="shared" si="2235"/>
        <v>0.01468963772</v>
      </c>
      <c r="CI559" s="126">
        <f t="shared" si="2235"/>
        <v>0.003410954136</v>
      </c>
      <c r="CJ559" s="126">
        <f t="shared" si="2235"/>
        <v>0.004468219823</v>
      </c>
      <c r="CK559" s="126">
        <f t="shared" si="2235"/>
        <v>0.005853197549</v>
      </c>
      <c r="CL559" s="126">
        <f t="shared" si="2235"/>
        <v>0.001037526805</v>
      </c>
      <c r="CM559" s="126">
        <f t="shared" si="2235"/>
        <v>0.001359120543</v>
      </c>
      <c r="CN559" s="126">
        <f t="shared" si="2235"/>
        <v>0.001780396074</v>
      </c>
      <c r="CO559" s="126">
        <f t="shared" si="2235"/>
        <v>0.002332250951</v>
      </c>
      <c r="CP559" s="126">
        <f t="shared" si="2235"/>
        <v>0.04829338414</v>
      </c>
      <c r="CQ559" s="126">
        <f t="shared" si="2235"/>
        <v>0.01468963772</v>
      </c>
      <c r="CR559" s="126">
        <f t="shared" si="2235"/>
        <v>0.01924286514</v>
      </c>
      <c r="CS559" s="126">
        <f t="shared" si="2235"/>
        <v>0.004468219823</v>
      </c>
      <c r="CT559" s="126">
        <f t="shared" si="2235"/>
        <v>0.005853197549</v>
      </c>
      <c r="CU559" s="126">
        <f t="shared" si="2235"/>
        <v>0.007667465546</v>
      </c>
      <c r="CV559" s="126">
        <f t="shared" si="2235"/>
        <v>0.001359120543</v>
      </c>
      <c r="CW559" s="126">
        <f t="shared" si="2235"/>
        <v>0.001780396074</v>
      </c>
      <c r="CX559" s="126">
        <f t="shared" si="2235"/>
        <v>0.002332250951</v>
      </c>
      <c r="CY559" s="126">
        <f t="shared" si="2235"/>
        <v>0.003055159793</v>
      </c>
      <c r="CZ559" s="126">
        <f t="shared" si="2235"/>
        <v>0.06326249129</v>
      </c>
      <c r="DA559" s="126">
        <f t="shared" si="2235"/>
        <v>0.01924286514</v>
      </c>
      <c r="DB559" s="126">
        <f t="shared" si="2235"/>
        <v>0.02520741941</v>
      </c>
      <c r="DC559" s="126">
        <f t="shared" si="2235"/>
        <v>0.005853197549</v>
      </c>
      <c r="DD559" s="126">
        <f t="shared" si="2235"/>
        <v>0.007667465546</v>
      </c>
      <c r="DE559" s="126">
        <f t="shared" si="2235"/>
        <v>0.01004408743</v>
      </c>
      <c r="DF559" s="126">
        <f t="shared" si="2235"/>
        <v>0.001780396074</v>
      </c>
      <c r="DG559" s="126">
        <f t="shared" si="2235"/>
        <v>0.002332250951</v>
      </c>
      <c r="DH559" s="126">
        <f t="shared" si="2235"/>
        <v>0.003055159793</v>
      </c>
      <c r="DI559" s="126">
        <f t="shared" si="2235"/>
        <v>0.004002142804</v>
      </c>
      <c r="DJ559" s="126">
        <f t="shared" ref="DJ559:DS559" si="2236">$A559*OFFSET($D559,0,DJ$3)</f>
        <v>0.3614363778</v>
      </c>
      <c r="DK559" s="126">
        <f t="shared" si="2236"/>
        <v>0.1099398923</v>
      </c>
      <c r="DL559" s="126">
        <f t="shared" si="2236"/>
        <v>0.1440170657</v>
      </c>
      <c r="DM559" s="126">
        <f t="shared" si="2236"/>
        <v>0.03344096126</v>
      </c>
      <c r="DN559" s="126">
        <f t="shared" si="2236"/>
        <v>0.04380638381</v>
      </c>
      <c r="DO559" s="126">
        <f t="shared" si="2236"/>
        <v>0.05738469199</v>
      </c>
      <c r="DP559" s="126">
        <f t="shared" si="2236"/>
        <v>0.01017190273</v>
      </c>
      <c r="DQ559" s="126">
        <f t="shared" si="2236"/>
        <v>0.01332480462</v>
      </c>
      <c r="DR559" s="126">
        <f t="shared" si="2236"/>
        <v>0.01745498584</v>
      </c>
      <c r="DS559" s="126">
        <f t="shared" si="2236"/>
        <v>0.0228653657</v>
      </c>
      <c r="DT559" s="126"/>
      <c r="DU559" s="126"/>
      <c r="DV559" s="126"/>
      <c r="DW559" s="126"/>
      <c r="DX559" s="126"/>
      <c r="DY559" s="126"/>
      <c r="DZ559" s="126"/>
      <c r="EA559" s="126"/>
      <c r="EB559" s="126"/>
      <c r="EC559" s="126"/>
      <c r="ED559" s="126"/>
      <c r="EE559" s="126"/>
      <c r="EF559" s="125">
        <f t="shared" ref="EF559:EO559" si="2237">D559*EF$3</f>
        <v>-0.002271078519</v>
      </c>
      <c r="EG559" s="125">
        <f t="shared" si="2237"/>
        <v>0.1347403082</v>
      </c>
      <c r="EH559" s="125">
        <f t="shared" si="2237"/>
        <v>0.2290313012</v>
      </c>
      <c r="EI559" s="125">
        <f t="shared" si="2237"/>
        <v>-0.03301269789</v>
      </c>
      <c r="EJ559" s="125">
        <f t="shared" si="2237"/>
        <v>0.06481017323</v>
      </c>
      <c r="EK559" s="125">
        <f t="shared" si="2237"/>
        <v>-0.03561025997</v>
      </c>
      <c r="EL559" s="125">
        <f t="shared" si="2237"/>
        <v>0.00960229054</v>
      </c>
      <c r="EM559" s="125">
        <f t="shared" si="2237"/>
        <v>-0.01120944668</v>
      </c>
      <c r="EN559" s="125">
        <f t="shared" si="2237"/>
        <v>-0.01639800537</v>
      </c>
      <c r="EO559" s="125">
        <f t="shared" si="2237"/>
        <v>0.02191275596</v>
      </c>
      <c r="EP559" s="127">
        <f t="shared" si="17"/>
        <v>0.3615953407</v>
      </c>
      <c r="EQ559" s="127">
        <v>-0.01993983432938118</v>
      </c>
      <c r="ER559" s="127">
        <f t="shared" si="18"/>
        <v>0.3614363778</v>
      </c>
      <c r="ES559" s="127">
        <f t="shared" si="19"/>
        <v>0.00000002526918031</v>
      </c>
      <c r="ET559" s="127">
        <f t="shared" si="20"/>
        <v>0.005170435097</v>
      </c>
    </row>
    <row r="560">
      <c r="A560" s="123">
        <f>'Yield Tabulations'!Z561</f>
        <v>0.4480916031</v>
      </c>
      <c r="B560" s="124">
        <f>'Yield Tabulations'!V561</f>
        <v>0.4427480916</v>
      </c>
      <c r="C560" s="124">
        <f>'Yield Tabulations'!W561</f>
        <v>0.4561068702</v>
      </c>
      <c r="D560" s="125">
        <f t="shared" si="11"/>
        <v>1</v>
      </c>
      <c r="E560" s="125">
        <f t="shared" ref="E560:M560" si="2238">POWER($B560,E$1)*POWER($C560,E$2)</f>
        <v>0.4561068702</v>
      </c>
      <c r="F560" s="125">
        <f t="shared" si="2238"/>
        <v>0.4427480916</v>
      </c>
      <c r="G560" s="125">
        <f t="shared" si="2238"/>
        <v>0.2080334771</v>
      </c>
      <c r="H560" s="125">
        <f t="shared" si="2238"/>
        <v>0.2019404464</v>
      </c>
      <c r="I560" s="125">
        <f t="shared" si="2238"/>
        <v>0.1960258726</v>
      </c>
      <c r="J560" s="125">
        <f t="shared" si="2238"/>
        <v>0.09488549813</v>
      </c>
      <c r="K560" s="125">
        <f t="shared" si="2238"/>
        <v>0.09210642496</v>
      </c>
      <c r="L560" s="125">
        <f t="shared" si="2238"/>
        <v>0.08940874724</v>
      </c>
      <c r="M560" s="125">
        <f t="shared" si="2238"/>
        <v>0.08679008101</v>
      </c>
      <c r="N560" s="126">
        <f t="shared" ref="N560:DI560" si="2239">OFFSET($D560,0,N$2)*OFFSET($D560,0,N$3)</f>
        <v>1</v>
      </c>
      <c r="O560" s="126">
        <f t="shared" si="2239"/>
        <v>0.4561068702</v>
      </c>
      <c r="P560" s="126">
        <f t="shared" si="2239"/>
        <v>0.4427480916</v>
      </c>
      <c r="Q560" s="126">
        <f t="shared" si="2239"/>
        <v>0.2080334771</v>
      </c>
      <c r="R560" s="126">
        <f t="shared" si="2239"/>
        <v>0.2019404464</v>
      </c>
      <c r="S560" s="126">
        <f t="shared" si="2239"/>
        <v>0.1960258726</v>
      </c>
      <c r="T560" s="126">
        <f t="shared" si="2239"/>
        <v>0.09488549813</v>
      </c>
      <c r="U560" s="126">
        <f t="shared" si="2239"/>
        <v>0.09210642496</v>
      </c>
      <c r="V560" s="126">
        <f t="shared" si="2239"/>
        <v>0.08940874724</v>
      </c>
      <c r="W560" s="126">
        <f t="shared" si="2239"/>
        <v>0.08679008101</v>
      </c>
      <c r="X560" s="126">
        <f t="shared" si="2239"/>
        <v>0.4561068702</v>
      </c>
      <c r="Y560" s="126">
        <f t="shared" si="2239"/>
        <v>0.2080334771</v>
      </c>
      <c r="Z560" s="126">
        <f t="shared" si="2239"/>
        <v>0.2019404464</v>
      </c>
      <c r="AA560" s="126">
        <f t="shared" si="2239"/>
        <v>0.09488549813</v>
      </c>
      <c r="AB560" s="126">
        <f t="shared" si="2239"/>
        <v>0.09210642496</v>
      </c>
      <c r="AC560" s="126">
        <f t="shared" si="2239"/>
        <v>0.08940874724</v>
      </c>
      <c r="AD560" s="126">
        <f t="shared" si="2239"/>
        <v>0.04327792758</v>
      </c>
      <c r="AE560" s="126">
        <f t="shared" si="2239"/>
        <v>0.04201037322</v>
      </c>
      <c r="AF560" s="126">
        <f t="shared" si="2239"/>
        <v>0.04077994388</v>
      </c>
      <c r="AG560" s="126">
        <f t="shared" si="2239"/>
        <v>0.03958555221</v>
      </c>
      <c r="AH560" s="126">
        <f t="shared" si="2239"/>
        <v>0.4427480916</v>
      </c>
      <c r="AI560" s="126">
        <f t="shared" si="2239"/>
        <v>0.2019404464</v>
      </c>
      <c r="AJ560" s="126">
        <f t="shared" si="2239"/>
        <v>0.1960258726</v>
      </c>
      <c r="AK560" s="126">
        <f t="shared" si="2239"/>
        <v>0.09210642496</v>
      </c>
      <c r="AL560" s="126">
        <f t="shared" si="2239"/>
        <v>0.08940874724</v>
      </c>
      <c r="AM560" s="126">
        <f t="shared" si="2239"/>
        <v>0.08679008101</v>
      </c>
      <c r="AN560" s="126">
        <f t="shared" si="2239"/>
        <v>0.04201037322</v>
      </c>
      <c r="AO560" s="126">
        <f t="shared" si="2239"/>
        <v>0.04077994388</v>
      </c>
      <c r="AP560" s="126">
        <f t="shared" si="2239"/>
        <v>0.03958555221</v>
      </c>
      <c r="AQ560" s="126">
        <f t="shared" si="2239"/>
        <v>0.03842614274</v>
      </c>
      <c r="AR560" s="126">
        <f t="shared" si="2239"/>
        <v>0.2080334771</v>
      </c>
      <c r="AS560" s="126">
        <f t="shared" si="2239"/>
        <v>0.09488549813</v>
      </c>
      <c r="AT560" s="126">
        <f t="shared" si="2239"/>
        <v>0.09210642496</v>
      </c>
      <c r="AU560" s="126">
        <f t="shared" si="2239"/>
        <v>0.04327792758</v>
      </c>
      <c r="AV560" s="126">
        <f t="shared" si="2239"/>
        <v>0.04201037322</v>
      </c>
      <c r="AW560" s="126">
        <f t="shared" si="2239"/>
        <v>0.04077994388</v>
      </c>
      <c r="AX560" s="126">
        <f t="shared" si="2239"/>
        <v>0.0197393601</v>
      </c>
      <c r="AY560" s="126">
        <f t="shared" si="2239"/>
        <v>0.01916121985</v>
      </c>
      <c r="AZ560" s="126">
        <f t="shared" si="2239"/>
        <v>0.01860001257</v>
      </c>
      <c r="BA560" s="126">
        <f t="shared" si="2239"/>
        <v>0.01805524233</v>
      </c>
      <c r="BB560" s="126">
        <f t="shared" si="2239"/>
        <v>0.2019404464</v>
      </c>
      <c r="BC560" s="126">
        <f t="shared" si="2239"/>
        <v>0.09210642496</v>
      </c>
      <c r="BD560" s="126">
        <f t="shared" si="2239"/>
        <v>0.08940874724</v>
      </c>
      <c r="BE560" s="126">
        <f t="shared" si="2239"/>
        <v>0.04201037322</v>
      </c>
      <c r="BF560" s="126">
        <f t="shared" si="2239"/>
        <v>0.04077994388</v>
      </c>
      <c r="BG560" s="126">
        <f t="shared" si="2239"/>
        <v>0.03958555221</v>
      </c>
      <c r="BH560" s="126">
        <f t="shared" si="2239"/>
        <v>0.01916121985</v>
      </c>
      <c r="BI560" s="126">
        <f t="shared" si="2239"/>
        <v>0.01860001257</v>
      </c>
      <c r="BJ560" s="126">
        <f t="shared" si="2239"/>
        <v>0.01805524233</v>
      </c>
      <c r="BK560" s="126">
        <f t="shared" si="2239"/>
        <v>0.0175264277</v>
      </c>
      <c r="BL560" s="126">
        <f t="shared" si="2239"/>
        <v>0.1960258726</v>
      </c>
      <c r="BM560" s="126">
        <f t="shared" si="2239"/>
        <v>0.08940874724</v>
      </c>
      <c r="BN560" s="126">
        <f t="shared" si="2239"/>
        <v>0.08679008101</v>
      </c>
      <c r="BO560" s="126">
        <f t="shared" si="2239"/>
        <v>0.04077994388</v>
      </c>
      <c r="BP560" s="126">
        <f t="shared" si="2239"/>
        <v>0.03958555221</v>
      </c>
      <c r="BQ560" s="126">
        <f t="shared" si="2239"/>
        <v>0.03842614274</v>
      </c>
      <c r="BR560" s="126">
        <f t="shared" si="2239"/>
        <v>0.01860001257</v>
      </c>
      <c r="BS560" s="126">
        <f t="shared" si="2239"/>
        <v>0.01805524233</v>
      </c>
      <c r="BT560" s="126">
        <f t="shared" si="2239"/>
        <v>0.0175264277</v>
      </c>
      <c r="BU560" s="126">
        <f t="shared" si="2239"/>
        <v>0.01701310136</v>
      </c>
      <c r="BV560" s="126">
        <f t="shared" si="2239"/>
        <v>0.09488549813</v>
      </c>
      <c r="BW560" s="126">
        <f t="shared" si="2239"/>
        <v>0.04327792758</v>
      </c>
      <c r="BX560" s="126">
        <f t="shared" si="2239"/>
        <v>0.04201037322</v>
      </c>
      <c r="BY560" s="126">
        <f t="shared" si="2239"/>
        <v>0.0197393601</v>
      </c>
      <c r="BZ560" s="126">
        <f t="shared" si="2239"/>
        <v>0.01916121985</v>
      </c>
      <c r="CA560" s="126">
        <f t="shared" si="2239"/>
        <v>0.01860001257</v>
      </c>
      <c r="CB560" s="126">
        <f t="shared" si="2239"/>
        <v>0.009003257755</v>
      </c>
      <c r="CC560" s="126">
        <f t="shared" si="2239"/>
        <v>0.008739564013</v>
      </c>
      <c r="CD560" s="126">
        <f t="shared" si="2239"/>
        <v>0.008483593519</v>
      </c>
      <c r="CE560" s="126">
        <f t="shared" si="2239"/>
        <v>0.008235120069</v>
      </c>
      <c r="CF560" s="126">
        <f t="shared" si="2239"/>
        <v>0.09210642496</v>
      </c>
      <c r="CG560" s="126">
        <f t="shared" si="2239"/>
        <v>0.04201037322</v>
      </c>
      <c r="CH560" s="126">
        <f t="shared" si="2239"/>
        <v>0.04077994388</v>
      </c>
      <c r="CI560" s="126">
        <f t="shared" si="2239"/>
        <v>0.01916121985</v>
      </c>
      <c r="CJ560" s="126">
        <f t="shared" si="2239"/>
        <v>0.01860001257</v>
      </c>
      <c r="CK560" s="126">
        <f t="shared" si="2239"/>
        <v>0.01805524233</v>
      </c>
      <c r="CL560" s="126">
        <f t="shared" si="2239"/>
        <v>0.008739564013</v>
      </c>
      <c r="CM560" s="126">
        <f t="shared" si="2239"/>
        <v>0.008483593519</v>
      </c>
      <c r="CN560" s="126">
        <f t="shared" si="2239"/>
        <v>0.008235120069</v>
      </c>
      <c r="CO560" s="126">
        <f t="shared" si="2239"/>
        <v>0.007993924084</v>
      </c>
      <c r="CP560" s="126">
        <f t="shared" si="2239"/>
        <v>0.08940874724</v>
      </c>
      <c r="CQ560" s="126">
        <f t="shared" si="2239"/>
        <v>0.04077994388</v>
      </c>
      <c r="CR560" s="126">
        <f t="shared" si="2239"/>
        <v>0.03958555221</v>
      </c>
      <c r="CS560" s="126">
        <f t="shared" si="2239"/>
        <v>0.01860001257</v>
      </c>
      <c r="CT560" s="126">
        <f t="shared" si="2239"/>
        <v>0.01805524233</v>
      </c>
      <c r="CU560" s="126">
        <f t="shared" si="2239"/>
        <v>0.0175264277</v>
      </c>
      <c r="CV560" s="126">
        <f t="shared" si="2239"/>
        <v>0.008483593519</v>
      </c>
      <c r="CW560" s="126">
        <f t="shared" si="2239"/>
        <v>0.008235120069</v>
      </c>
      <c r="CX560" s="126">
        <f t="shared" si="2239"/>
        <v>0.007993924084</v>
      </c>
      <c r="CY560" s="126">
        <f t="shared" si="2239"/>
        <v>0.007759792416</v>
      </c>
      <c r="CZ560" s="126">
        <f t="shared" si="2239"/>
        <v>0.08679008101</v>
      </c>
      <c r="DA560" s="126">
        <f t="shared" si="2239"/>
        <v>0.03958555221</v>
      </c>
      <c r="DB560" s="126">
        <f t="shared" si="2239"/>
        <v>0.03842614274</v>
      </c>
      <c r="DC560" s="126">
        <f t="shared" si="2239"/>
        <v>0.01805524233</v>
      </c>
      <c r="DD560" s="126">
        <f t="shared" si="2239"/>
        <v>0.0175264277</v>
      </c>
      <c r="DE560" s="126">
        <f t="shared" si="2239"/>
        <v>0.01701310136</v>
      </c>
      <c r="DF560" s="126">
        <f t="shared" si="2239"/>
        <v>0.008235120069</v>
      </c>
      <c r="DG560" s="126">
        <f t="shared" si="2239"/>
        <v>0.007993924084</v>
      </c>
      <c r="DH560" s="126">
        <f t="shared" si="2239"/>
        <v>0.007759792416</v>
      </c>
      <c r="DI560" s="126">
        <f t="shared" si="2239"/>
        <v>0.007532518161</v>
      </c>
      <c r="DJ560" s="126">
        <f t="shared" ref="DJ560:DS560" si="2240">$A560*OFFSET($D560,0,DJ$3)</f>
        <v>0.4480916031</v>
      </c>
      <c r="DK560" s="126">
        <f t="shared" si="2240"/>
        <v>0.2043776586</v>
      </c>
      <c r="DL560" s="126">
        <f t="shared" si="2240"/>
        <v>0.1983917021</v>
      </c>
      <c r="DM560" s="126">
        <f t="shared" si="2240"/>
        <v>0.09321805423</v>
      </c>
      <c r="DN560" s="126">
        <f t="shared" si="2240"/>
        <v>0.09048781833</v>
      </c>
      <c r="DO560" s="126">
        <f t="shared" si="2240"/>
        <v>0.0878375475</v>
      </c>
      <c r="DP560" s="126">
        <f t="shared" si="2240"/>
        <v>0.04251739496</v>
      </c>
      <c r="DQ560" s="126">
        <f t="shared" si="2240"/>
        <v>0.04127211561</v>
      </c>
      <c r="DR560" s="126">
        <f t="shared" si="2240"/>
        <v>0.04006330888</v>
      </c>
      <c r="DS560" s="126">
        <f t="shared" si="2240"/>
        <v>0.03888990653</v>
      </c>
      <c r="DT560" s="126"/>
      <c r="DU560" s="126"/>
      <c r="DV560" s="126"/>
      <c r="DW560" s="126"/>
      <c r="DX560" s="126"/>
      <c r="DY560" s="126"/>
      <c r="DZ560" s="126"/>
      <c r="EA560" s="126"/>
      <c r="EB560" s="126"/>
      <c r="EC560" s="126"/>
      <c r="ED560" s="126"/>
      <c r="EE560" s="126"/>
      <c r="EF560" s="125">
        <f t="shared" ref="EF560:EO560" si="2241">D560*EF$3</f>
        <v>-0.002271078519</v>
      </c>
      <c r="EG560" s="125">
        <f t="shared" si="2241"/>
        <v>0.202041556</v>
      </c>
      <c r="EH560" s="125">
        <f t="shared" si="2241"/>
        <v>0.2544892498</v>
      </c>
      <c r="EI560" s="125">
        <f t="shared" si="2241"/>
        <v>-0.07422793076</v>
      </c>
      <c r="EJ560" s="125">
        <f t="shared" si="2241"/>
        <v>0.1079843831</v>
      </c>
      <c r="EK560" s="125">
        <f t="shared" si="2241"/>
        <v>-0.04396674822</v>
      </c>
      <c r="EL560" s="125">
        <f t="shared" si="2241"/>
        <v>0.03237459521</v>
      </c>
      <c r="EM560" s="125">
        <f t="shared" si="2241"/>
        <v>-0.02800561493</v>
      </c>
      <c r="EN560" s="125">
        <f t="shared" si="2241"/>
        <v>-0.03035871566</v>
      </c>
      <c r="EO560" s="125">
        <f t="shared" si="2241"/>
        <v>0.03006220315</v>
      </c>
      <c r="EP560" s="127">
        <f t="shared" si="17"/>
        <v>0.4481218992</v>
      </c>
      <c r="EQ560" s="127">
        <v>-0.01993983432938118</v>
      </c>
      <c r="ER560" s="127">
        <f t="shared" si="18"/>
        <v>0.4480916031</v>
      </c>
      <c r="ES560" s="127">
        <f t="shared" si="19"/>
        <v>0.0000000009178553551</v>
      </c>
      <c r="ET560" s="127">
        <f t="shared" si="20"/>
        <v>0.0002175473858</v>
      </c>
    </row>
    <row r="561">
      <c r="A561" s="123">
        <f>'Yield Tabulations'!Z562</f>
        <v>0.4549689441</v>
      </c>
      <c r="B561" s="124">
        <f>'Yield Tabulations'!V562</f>
        <v>0.4352941176</v>
      </c>
      <c r="C561" s="124">
        <f>'Yield Tabulations'!W562</f>
        <v>0.4931506849</v>
      </c>
      <c r="D561" s="125">
        <f t="shared" si="11"/>
        <v>1</v>
      </c>
      <c r="E561" s="125">
        <f t="shared" ref="E561:M561" si="2242">POWER($B561,E$1)*POWER($C561,E$2)</f>
        <v>0.4931506849</v>
      </c>
      <c r="F561" s="125">
        <f t="shared" si="2242"/>
        <v>0.4352941176</v>
      </c>
      <c r="G561" s="125">
        <f t="shared" si="2242"/>
        <v>0.243197598</v>
      </c>
      <c r="H561" s="125">
        <f t="shared" si="2242"/>
        <v>0.2146655923</v>
      </c>
      <c r="I561" s="125">
        <f t="shared" si="2242"/>
        <v>0.1894809689</v>
      </c>
      <c r="J561" s="125">
        <f t="shared" si="2242"/>
        <v>0.1199330621</v>
      </c>
      <c r="K561" s="125">
        <f t="shared" si="2242"/>
        <v>0.1058624839</v>
      </c>
      <c r="L561" s="125">
        <f t="shared" si="2242"/>
        <v>0.09344266957</v>
      </c>
      <c r="M561" s="125">
        <f t="shared" si="2242"/>
        <v>0.08247995115</v>
      </c>
      <c r="N561" s="126">
        <f t="shared" ref="N561:DI561" si="2243">OFFSET($D561,0,N$2)*OFFSET($D561,0,N$3)</f>
        <v>1</v>
      </c>
      <c r="O561" s="126">
        <f t="shared" si="2243"/>
        <v>0.4931506849</v>
      </c>
      <c r="P561" s="126">
        <f t="shared" si="2243"/>
        <v>0.4352941176</v>
      </c>
      <c r="Q561" s="126">
        <f t="shared" si="2243"/>
        <v>0.243197598</v>
      </c>
      <c r="R561" s="126">
        <f t="shared" si="2243"/>
        <v>0.2146655923</v>
      </c>
      <c r="S561" s="126">
        <f t="shared" si="2243"/>
        <v>0.1894809689</v>
      </c>
      <c r="T561" s="126">
        <f t="shared" si="2243"/>
        <v>0.1199330621</v>
      </c>
      <c r="U561" s="126">
        <f t="shared" si="2243"/>
        <v>0.1058624839</v>
      </c>
      <c r="V561" s="126">
        <f t="shared" si="2243"/>
        <v>0.09344266957</v>
      </c>
      <c r="W561" s="126">
        <f t="shared" si="2243"/>
        <v>0.08247995115</v>
      </c>
      <c r="X561" s="126">
        <f t="shared" si="2243"/>
        <v>0.4931506849</v>
      </c>
      <c r="Y561" s="126">
        <f t="shared" si="2243"/>
        <v>0.243197598</v>
      </c>
      <c r="Z561" s="126">
        <f t="shared" si="2243"/>
        <v>0.2146655923</v>
      </c>
      <c r="AA561" s="126">
        <f t="shared" si="2243"/>
        <v>0.1199330621</v>
      </c>
      <c r="AB561" s="126">
        <f t="shared" si="2243"/>
        <v>0.1058624839</v>
      </c>
      <c r="AC561" s="126">
        <f t="shared" si="2243"/>
        <v>0.09344266957</v>
      </c>
      <c r="AD561" s="126">
        <f t="shared" si="2243"/>
        <v>0.0591450717</v>
      </c>
      <c r="AE561" s="126">
        <f t="shared" si="2243"/>
        <v>0.05220615642</v>
      </c>
      <c r="AF561" s="126">
        <f t="shared" si="2243"/>
        <v>0.0460813165</v>
      </c>
      <c r="AG561" s="126">
        <f t="shared" si="2243"/>
        <v>0.0406750444</v>
      </c>
      <c r="AH561" s="126">
        <f t="shared" si="2243"/>
        <v>0.4352941176</v>
      </c>
      <c r="AI561" s="126">
        <f t="shared" si="2243"/>
        <v>0.2146655923</v>
      </c>
      <c r="AJ561" s="126">
        <f t="shared" si="2243"/>
        <v>0.1894809689</v>
      </c>
      <c r="AK561" s="126">
        <f t="shared" si="2243"/>
        <v>0.1058624839</v>
      </c>
      <c r="AL561" s="126">
        <f t="shared" si="2243"/>
        <v>0.09344266957</v>
      </c>
      <c r="AM561" s="126">
        <f t="shared" si="2243"/>
        <v>0.08247995115</v>
      </c>
      <c r="AN561" s="126">
        <f t="shared" si="2243"/>
        <v>0.05220615642</v>
      </c>
      <c r="AO561" s="126">
        <f t="shared" si="2243"/>
        <v>0.0460813165</v>
      </c>
      <c r="AP561" s="126">
        <f t="shared" si="2243"/>
        <v>0.0406750444</v>
      </c>
      <c r="AQ561" s="126">
        <f t="shared" si="2243"/>
        <v>0.03590303756</v>
      </c>
      <c r="AR561" s="126">
        <f t="shared" si="2243"/>
        <v>0.243197598</v>
      </c>
      <c r="AS561" s="126">
        <f t="shared" si="2243"/>
        <v>0.1199330621</v>
      </c>
      <c r="AT561" s="126">
        <f t="shared" si="2243"/>
        <v>0.1058624839</v>
      </c>
      <c r="AU561" s="126">
        <f t="shared" si="2243"/>
        <v>0.0591450717</v>
      </c>
      <c r="AV561" s="126">
        <f t="shared" si="2243"/>
        <v>0.05220615642</v>
      </c>
      <c r="AW561" s="126">
        <f t="shared" si="2243"/>
        <v>0.0460813165</v>
      </c>
      <c r="AX561" s="126">
        <f t="shared" si="2243"/>
        <v>0.02916743262</v>
      </c>
      <c r="AY561" s="126">
        <f t="shared" si="2243"/>
        <v>0.0257455018</v>
      </c>
      <c r="AZ561" s="126">
        <f t="shared" si="2243"/>
        <v>0.0227250328</v>
      </c>
      <c r="BA561" s="126">
        <f t="shared" si="2243"/>
        <v>0.02005892601</v>
      </c>
      <c r="BB561" s="126">
        <f t="shared" si="2243"/>
        <v>0.2146655923</v>
      </c>
      <c r="BC561" s="126">
        <f t="shared" si="2243"/>
        <v>0.1058624839</v>
      </c>
      <c r="BD561" s="126">
        <f t="shared" si="2243"/>
        <v>0.09344266957</v>
      </c>
      <c r="BE561" s="126">
        <f t="shared" si="2243"/>
        <v>0.05220615642</v>
      </c>
      <c r="BF561" s="126">
        <f t="shared" si="2243"/>
        <v>0.0460813165</v>
      </c>
      <c r="BG561" s="126">
        <f t="shared" si="2243"/>
        <v>0.0406750444</v>
      </c>
      <c r="BH561" s="126">
        <f t="shared" si="2243"/>
        <v>0.0257455018</v>
      </c>
      <c r="BI561" s="126">
        <f t="shared" si="2243"/>
        <v>0.0227250328</v>
      </c>
      <c r="BJ561" s="126">
        <f t="shared" si="2243"/>
        <v>0.02005892601</v>
      </c>
      <c r="BK561" s="126">
        <f t="shared" si="2243"/>
        <v>0.01770560756</v>
      </c>
      <c r="BL561" s="126">
        <f t="shared" si="2243"/>
        <v>0.1894809689</v>
      </c>
      <c r="BM561" s="126">
        <f t="shared" si="2243"/>
        <v>0.09344266957</v>
      </c>
      <c r="BN561" s="126">
        <f t="shared" si="2243"/>
        <v>0.08247995115</v>
      </c>
      <c r="BO561" s="126">
        <f t="shared" si="2243"/>
        <v>0.0460813165</v>
      </c>
      <c r="BP561" s="126">
        <f t="shared" si="2243"/>
        <v>0.0406750444</v>
      </c>
      <c r="BQ561" s="126">
        <f t="shared" si="2243"/>
        <v>0.03590303756</v>
      </c>
      <c r="BR561" s="126">
        <f t="shared" si="2243"/>
        <v>0.0227250328</v>
      </c>
      <c r="BS561" s="126">
        <f t="shared" si="2243"/>
        <v>0.02005892601</v>
      </c>
      <c r="BT561" s="126">
        <f t="shared" si="2243"/>
        <v>0.01770560756</v>
      </c>
      <c r="BU561" s="126">
        <f t="shared" si="2243"/>
        <v>0.01562838106</v>
      </c>
      <c r="BV561" s="126">
        <f t="shared" si="2243"/>
        <v>0.1199330621</v>
      </c>
      <c r="BW561" s="126">
        <f t="shared" si="2243"/>
        <v>0.0591450717</v>
      </c>
      <c r="BX561" s="126">
        <f t="shared" si="2243"/>
        <v>0.05220615642</v>
      </c>
      <c r="BY561" s="126">
        <f t="shared" si="2243"/>
        <v>0.02916743262</v>
      </c>
      <c r="BZ561" s="126">
        <f t="shared" si="2243"/>
        <v>0.0257455018</v>
      </c>
      <c r="CA561" s="126">
        <f t="shared" si="2243"/>
        <v>0.0227250328</v>
      </c>
      <c r="CB561" s="126">
        <f t="shared" si="2243"/>
        <v>0.01438393937</v>
      </c>
      <c r="CC561" s="126">
        <f t="shared" si="2243"/>
        <v>0.01269641185</v>
      </c>
      <c r="CD561" s="126">
        <f t="shared" si="2243"/>
        <v>0.01120686549</v>
      </c>
      <c r="CE561" s="126">
        <f t="shared" si="2243"/>
        <v>0.009892073099</v>
      </c>
      <c r="CF561" s="126">
        <f t="shared" si="2243"/>
        <v>0.1058624839</v>
      </c>
      <c r="CG561" s="126">
        <f t="shared" si="2243"/>
        <v>0.05220615642</v>
      </c>
      <c r="CH561" s="126">
        <f t="shared" si="2243"/>
        <v>0.0460813165</v>
      </c>
      <c r="CI561" s="126">
        <f t="shared" si="2243"/>
        <v>0.0257455018</v>
      </c>
      <c r="CJ561" s="126">
        <f t="shared" si="2243"/>
        <v>0.0227250328</v>
      </c>
      <c r="CK561" s="126">
        <f t="shared" si="2243"/>
        <v>0.02005892601</v>
      </c>
      <c r="CL561" s="126">
        <f t="shared" si="2243"/>
        <v>0.01269641185</v>
      </c>
      <c r="CM561" s="126">
        <f t="shared" si="2243"/>
        <v>0.01120686549</v>
      </c>
      <c r="CN561" s="126">
        <f t="shared" si="2243"/>
        <v>0.009892073099</v>
      </c>
      <c r="CO561" s="126">
        <f t="shared" si="2243"/>
        <v>0.008731532497</v>
      </c>
      <c r="CP561" s="126">
        <f t="shared" si="2243"/>
        <v>0.09344266957</v>
      </c>
      <c r="CQ561" s="126">
        <f t="shared" si="2243"/>
        <v>0.0460813165</v>
      </c>
      <c r="CR561" s="126">
        <f t="shared" si="2243"/>
        <v>0.0406750444</v>
      </c>
      <c r="CS561" s="126">
        <f t="shared" si="2243"/>
        <v>0.0227250328</v>
      </c>
      <c r="CT561" s="126">
        <f t="shared" si="2243"/>
        <v>0.02005892601</v>
      </c>
      <c r="CU561" s="126">
        <f t="shared" si="2243"/>
        <v>0.01770560756</v>
      </c>
      <c r="CV561" s="126">
        <f t="shared" si="2243"/>
        <v>0.01120686549</v>
      </c>
      <c r="CW561" s="126">
        <f t="shared" si="2243"/>
        <v>0.009892073099</v>
      </c>
      <c r="CX561" s="126">
        <f t="shared" si="2243"/>
        <v>0.008731532497</v>
      </c>
      <c r="CY561" s="126">
        <f t="shared" si="2243"/>
        <v>0.007707146822</v>
      </c>
      <c r="CZ561" s="126">
        <f t="shared" si="2243"/>
        <v>0.08247995115</v>
      </c>
      <c r="DA561" s="126">
        <f t="shared" si="2243"/>
        <v>0.0406750444</v>
      </c>
      <c r="DB561" s="126">
        <f t="shared" si="2243"/>
        <v>0.03590303756</v>
      </c>
      <c r="DC561" s="126">
        <f t="shared" si="2243"/>
        <v>0.02005892601</v>
      </c>
      <c r="DD561" s="126">
        <f t="shared" si="2243"/>
        <v>0.01770560756</v>
      </c>
      <c r="DE561" s="126">
        <f t="shared" si="2243"/>
        <v>0.01562838106</v>
      </c>
      <c r="DF561" s="126">
        <f t="shared" si="2243"/>
        <v>0.009892073099</v>
      </c>
      <c r="DG561" s="126">
        <f t="shared" si="2243"/>
        <v>0.008731532497</v>
      </c>
      <c r="DH561" s="126">
        <f t="shared" si="2243"/>
        <v>0.007707146822</v>
      </c>
      <c r="DI561" s="126">
        <f t="shared" si="2243"/>
        <v>0.006802942342</v>
      </c>
      <c r="DJ561" s="126">
        <f t="shared" ref="DJ561:DS561" si="2244">$A561*OFFSET($D561,0,DJ$3)</f>
        <v>0.4549689441</v>
      </c>
      <c r="DK561" s="126">
        <f t="shared" si="2244"/>
        <v>0.2243682464</v>
      </c>
      <c r="DL561" s="126">
        <f t="shared" si="2244"/>
        <v>0.1980453051</v>
      </c>
      <c r="DM561" s="126">
        <f t="shared" si="2244"/>
        <v>0.1106473544</v>
      </c>
      <c r="DN561" s="126">
        <f t="shared" si="2244"/>
        <v>0.09766617785</v>
      </c>
      <c r="DO561" s="126">
        <f t="shared" si="2244"/>
        <v>0.08620795633</v>
      </c>
      <c r="DP561" s="126">
        <f t="shared" si="2244"/>
        <v>0.0545658186</v>
      </c>
      <c r="DQ561" s="126">
        <f t="shared" si="2244"/>
        <v>0.0481641425</v>
      </c>
      <c r="DR561" s="126">
        <f t="shared" si="2244"/>
        <v>0.04251351271</v>
      </c>
      <c r="DS561" s="126">
        <f t="shared" si="2244"/>
        <v>0.03752581628</v>
      </c>
      <c r="DT561" s="126"/>
      <c r="DU561" s="126"/>
      <c r="DV561" s="126"/>
      <c r="DW561" s="126"/>
      <c r="DX561" s="126"/>
      <c r="DY561" s="126"/>
      <c r="DZ561" s="126"/>
      <c r="EA561" s="126"/>
      <c r="EB561" s="126"/>
      <c r="EC561" s="126"/>
      <c r="ED561" s="126"/>
      <c r="EE561" s="126"/>
      <c r="EF561" s="125">
        <f t="shared" ref="EF561:EO561" si="2245">D561*EF$3</f>
        <v>-0.002271078519</v>
      </c>
      <c r="EG561" s="125">
        <f t="shared" si="2245"/>
        <v>0.2184508461</v>
      </c>
      <c r="EH561" s="125">
        <f t="shared" si="2245"/>
        <v>0.2502047452</v>
      </c>
      <c r="EI561" s="125">
        <f t="shared" si="2245"/>
        <v>-0.08677475724</v>
      </c>
      <c r="EJ561" s="125">
        <f t="shared" si="2245"/>
        <v>0.1147889488</v>
      </c>
      <c r="EK561" s="125">
        <f t="shared" si="2245"/>
        <v>-0.04249878824</v>
      </c>
      <c r="EL561" s="125">
        <f t="shared" si="2245"/>
        <v>0.04092073513</v>
      </c>
      <c r="EM561" s="125">
        <f t="shared" si="2245"/>
        <v>-0.03218824267</v>
      </c>
      <c r="EN561" s="125">
        <f t="shared" si="2245"/>
        <v>-0.03172843289</v>
      </c>
      <c r="EO561" s="125">
        <f t="shared" si="2245"/>
        <v>0.02856926758</v>
      </c>
      <c r="EP561" s="127">
        <f t="shared" si="17"/>
        <v>0.4574732433</v>
      </c>
      <c r="EQ561" s="127">
        <v>-0.01993983432938118</v>
      </c>
      <c r="ER561" s="127">
        <f t="shared" si="18"/>
        <v>0.4549689441</v>
      </c>
      <c r="ES561" s="127">
        <f t="shared" si="19"/>
        <v>0.000006271514278</v>
      </c>
      <c r="ET561" s="127">
        <f t="shared" si="20"/>
        <v>0.0004677197193</v>
      </c>
    </row>
    <row r="562">
      <c r="A562" s="123">
        <f>'Yield Tabulations'!Z563</f>
        <v>0.4108108108</v>
      </c>
      <c r="B562" s="124">
        <f>'Yield Tabulations'!V563</f>
        <v>0.4054794521</v>
      </c>
      <c r="C562" s="124">
        <f>'Yield Tabulations'!W563</f>
        <v>0.4210526316</v>
      </c>
      <c r="D562" s="125">
        <f t="shared" si="11"/>
        <v>1</v>
      </c>
      <c r="E562" s="125">
        <f t="shared" ref="E562:M562" si="2246">POWER($B562,E$1)*POWER($C562,E$2)</f>
        <v>0.4210526316</v>
      </c>
      <c r="F562" s="125">
        <f t="shared" si="2246"/>
        <v>0.4054794521</v>
      </c>
      <c r="G562" s="125">
        <f t="shared" si="2246"/>
        <v>0.1772853186</v>
      </c>
      <c r="H562" s="125">
        <f t="shared" si="2246"/>
        <v>0.1707281903</v>
      </c>
      <c r="I562" s="125">
        <f t="shared" si="2246"/>
        <v>0.164413586</v>
      </c>
      <c r="J562" s="125">
        <f t="shared" si="2246"/>
        <v>0.07464644992</v>
      </c>
      <c r="K562" s="125">
        <f t="shared" si="2246"/>
        <v>0.07188555383</v>
      </c>
      <c r="L562" s="125">
        <f t="shared" si="2246"/>
        <v>0.06922677307</v>
      </c>
      <c r="M562" s="125">
        <f t="shared" si="2246"/>
        <v>0.06666633078</v>
      </c>
      <c r="N562" s="126">
        <f t="shared" ref="N562:DI562" si="2247">OFFSET($D562,0,N$2)*OFFSET($D562,0,N$3)</f>
        <v>1</v>
      </c>
      <c r="O562" s="126">
        <f t="shared" si="2247"/>
        <v>0.4210526316</v>
      </c>
      <c r="P562" s="126">
        <f t="shared" si="2247"/>
        <v>0.4054794521</v>
      </c>
      <c r="Q562" s="126">
        <f t="shared" si="2247"/>
        <v>0.1772853186</v>
      </c>
      <c r="R562" s="126">
        <f t="shared" si="2247"/>
        <v>0.1707281903</v>
      </c>
      <c r="S562" s="126">
        <f t="shared" si="2247"/>
        <v>0.164413586</v>
      </c>
      <c r="T562" s="126">
        <f t="shared" si="2247"/>
        <v>0.07464644992</v>
      </c>
      <c r="U562" s="126">
        <f t="shared" si="2247"/>
        <v>0.07188555383</v>
      </c>
      <c r="V562" s="126">
        <f t="shared" si="2247"/>
        <v>0.06922677307</v>
      </c>
      <c r="W562" s="126">
        <f t="shared" si="2247"/>
        <v>0.06666633078</v>
      </c>
      <c r="X562" s="126">
        <f t="shared" si="2247"/>
        <v>0.4210526316</v>
      </c>
      <c r="Y562" s="126">
        <f t="shared" si="2247"/>
        <v>0.1772853186</v>
      </c>
      <c r="Z562" s="126">
        <f t="shared" si="2247"/>
        <v>0.1707281903</v>
      </c>
      <c r="AA562" s="126">
        <f t="shared" si="2247"/>
        <v>0.07464644992</v>
      </c>
      <c r="AB562" s="126">
        <f t="shared" si="2247"/>
        <v>0.07188555383</v>
      </c>
      <c r="AC562" s="126">
        <f t="shared" si="2247"/>
        <v>0.06922677307</v>
      </c>
      <c r="AD562" s="126">
        <f t="shared" si="2247"/>
        <v>0.03143008418</v>
      </c>
      <c r="AE562" s="126">
        <f t="shared" si="2247"/>
        <v>0.03026760161</v>
      </c>
      <c r="AF562" s="126">
        <f t="shared" si="2247"/>
        <v>0.02914811498</v>
      </c>
      <c r="AG562" s="126">
        <f t="shared" si="2247"/>
        <v>0.02807003401</v>
      </c>
      <c r="AH562" s="126">
        <f t="shared" si="2247"/>
        <v>0.4054794521</v>
      </c>
      <c r="AI562" s="126">
        <f t="shared" si="2247"/>
        <v>0.1707281903</v>
      </c>
      <c r="AJ562" s="126">
        <f t="shared" si="2247"/>
        <v>0.164413586</v>
      </c>
      <c r="AK562" s="126">
        <f t="shared" si="2247"/>
        <v>0.07188555383</v>
      </c>
      <c r="AL562" s="126">
        <f t="shared" si="2247"/>
        <v>0.06922677307</v>
      </c>
      <c r="AM562" s="126">
        <f t="shared" si="2247"/>
        <v>0.06666633078</v>
      </c>
      <c r="AN562" s="126">
        <f t="shared" si="2247"/>
        <v>0.03026760161</v>
      </c>
      <c r="AO562" s="126">
        <f t="shared" si="2247"/>
        <v>0.02914811498</v>
      </c>
      <c r="AP562" s="126">
        <f t="shared" si="2247"/>
        <v>0.02807003401</v>
      </c>
      <c r="AQ562" s="126">
        <f t="shared" si="2247"/>
        <v>0.02703182727</v>
      </c>
      <c r="AR562" s="126">
        <f t="shared" si="2247"/>
        <v>0.1772853186</v>
      </c>
      <c r="AS562" s="126">
        <f t="shared" si="2247"/>
        <v>0.07464644992</v>
      </c>
      <c r="AT562" s="126">
        <f t="shared" si="2247"/>
        <v>0.07188555383</v>
      </c>
      <c r="AU562" s="126">
        <f t="shared" si="2247"/>
        <v>0.03143008418</v>
      </c>
      <c r="AV562" s="126">
        <f t="shared" si="2247"/>
        <v>0.03026760161</v>
      </c>
      <c r="AW562" s="126">
        <f t="shared" si="2247"/>
        <v>0.02914811498</v>
      </c>
      <c r="AX562" s="126">
        <f t="shared" si="2247"/>
        <v>0.01323371965</v>
      </c>
      <c r="AY562" s="126">
        <f t="shared" si="2247"/>
        <v>0.01274425331</v>
      </c>
      <c r="AZ562" s="126">
        <f t="shared" si="2247"/>
        <v>0.01227289052</v>
      </c>
      <c r="BA562" s="126">
        <f t="shared" si="2247"/>
        <v>0.01181896169</v>
      </c>
      <c r="BB562" s="126">
        <f t="shared" si="2247"/>
        <v>0.1707281903</v>
      </c>
      <c r="BC562" s="126">
        <f t="shared" si="2247"/>
        <v>0.07188555383</v>
      </c>
      <c r="BD562" s="126">
        <f t="shared" si="2247"/>
        <v>0.06922677307</v>
      </c>
      <c r="BE562" s="126">
        <f t="shared" si="2247"/>
        <v>0.03026760161</v>
      </c>
      <c r="BF562" s="126">
        <f t="shared" si="2247"/>
        <v>0.02914811498</v>
      </c>
      <c r="BG562" s="126">
        <f t="shared" si="2247"/>
        <v>0.02807003401</v>
      </c>
      <c r="BH562" s="126">
        <f t="shared" si="2247"/>
        <v>0.01274425331</v>
      </c>
      <c r="BI562" s="126">
        <f t="shared" si="2247"/>
        <v>0.01227289052</v>
      </c>
      <c r="BJ562" s="126">
        <f t="shared" si="2247"/>
        <v>0.01181896169</v>
      </c>
      <c r="BK562" s="126">
        <f t="shared" si="2247"/>
        <v>0.01138182201</v>
      </c>
      <c r="BL562" s="126">
        <f t="shared" si="2247"/>
        <v>0.164413586</v>
      </c>
      <c r="BM562" s="126">
        <f t="shared" si="2247"/>
        <v>0.06922677307</v>
      </c>
      <c r="BN562" s="126">
        <f t="shared" si="2247"/>
        <v>0.06666633078</v>
      </c>
      <c r="BO562" s="126">
        <f t="shared" si="2247"/>
        <v>0.02914811498</v>
      </c>
      <c r="BP562" s="126">
        <f t="shared" si="2247"/>
        <v>0.02807003401</v>
      </c>
      <c r="BQ562" s="126">
        <f t="shared" si="2247"/>
        <v>0.02703182727</v>
      </c>
      <c r="BR562" s="126">
        <f t="shared" si="2247"/>
        <v>0.01227289052</v>
      </c>
      <c r="BS562" s="126">
        <f t="shared" si="2247"/>
        <v>0.01181896169</v>
      </c>
      <c r="BT562" s="126">
        <f t="shared" si="2247"/>
        <v>0.01138182201</v>
      </c>
      <c r="BU562" s="126">
        <f t="shared" si="2247"/>
        <v>0.01096085051</v>
      </c>
      <c r="BV562" s="126">
        <f t="shared" si="2247"/>
        <v>0.07464644992</v>
      </c>
      <c r="BW562" s="126">
        <f t="shared" si="2247"/>
        <v>0.03143008418</v>
      </c>
      <c r="BX562" s="126">
        <f t="shared" si="2247"/>
        <v>0.03026760161</v>
      </c>
      <c r="BY562" s="126">
        <f t="shared" si="2247"/>
        <v>0.01323371965</v>
      </c>
      <c r="BZ562" s="126">
        <f t="shared" si="2247"/>
        <v>0.01274425331</v>
      </c>
      <c r="CA562" s="126">
        <f t="shared" si="2247"/>
        <v>0.01227289052</v>
      </c>
      <c r="CB562" s="126">
        <f t="shared" si="2247"/>
        <v>0.005572092486</v>
      </c>
      <c r="CC562" s="126">
        <f t="shared" si="2247"/>
        <v>0.005366001394</v>
      </c>
      <c r="CD562" s="126">
        <f t="shared" si="2247"/>
        <v>0.005167532849</v>
      </c>
      <c r="CE562" s="126">
        <f t="shared" si="2247"/>
        <v>0.004976404922</v>
      </c>
      <c r="CF562" s="126">
        <f t="shared" si="2247"/>
        <v>0.07188555383</v>
      </c>
      <c r="CG562" s="126">
        <f t="shared" si="2247"/>
        <v>0.03026760161</v>
      </c>
      <c r="CH562" s="126">
        <f t="shared" si="2247"/>
        <v>0.02914811498</v>
      </c>
      <c r="CI562" s="126">
        <f t="shared" si="2247"/>
        <v>0.01274425331</v>
      </c>
      <c r="CJ562" s="126">
        <f t="shared" si="2247"/>
        <v>0.01227289052</v>
      </c>
      <c r="CK562" s="126">
        <f t="shared" si="2247"/>
        <v>0.01181896169</v>
      </c>
      <c r="CL562" s="126">
        <f t="shared" si="2247"/>
        <v>0.005366001394</v>
      </c>
      <c r="CM562" s="126">
        <f t="shared" si="2247"/>
        <v>0.005167532849</v>
      </c>
      <c r="CN562" s="126">
        <f t="shared" si="2247"/>
        <v>0.004976404922</v>
      </c>
      <c r="CO562" s="126">
        <f t="shared" si="2247"/>
        <v>0.00479234611</v>
      </c>
      <c r="CP562" s="126">
        <f t="shared" si="2247"/>
        <v>0.06922677307</v>
      </c>
      <c r="CQ562" s="126">
        <f t="shared" si="2247"/>
        <v>0.02914811498</v>
      </c>
      <c r="CR562" s="126">
        <f t="shared" si="2247"/>
        <v>0.02807003401</v>
      </c>
      <c r="CS562" s="126">
        <f t="shared" si="2247"/>
        <v>0.01227289052</v>
      </c>
      <c r="CT562" s="126">
        <f t="shared" si="2247"/>
        <v>0.01181896169</v>
      </c>
      <c r="CU562" s="126">
        <f t="shared" si="2247"/>
        <v>0.01138182201</v>
      </c>
      <c r="CV562" s="126">
        <f t="shared" si="2247"/>
        <v>0.005167532849</v>
      </c>
      <c r="CW562" s="126">
        <f t="shared" si="2247"/>
        <v>0.004976404922</v>
      </c>
      <c r="CX562" s="126">
        <f t="shared" si="2247"/>
        <v>0.00479234611</v>
      </c>
      <c r="CY562" s="126">
        <f t="shared" si="2247"/>
        <v>0.004615094952</v>
      </c>
      <c r="CZ562" s="126">
        <f t="shared" si="2247"/>
        <v>0.06666633078</v>
      </c>
      <c r="DA562" s="126">
        <f t="shared" si="2247"/>
        <v>0.02807003401</v>
      </c>
      <c r="DB562" s="126">
        <f t="shared" si="2247"/>
        <v>0.02703182727</v>
      </c>
      <c r="DC562" s="126">
        <f t="shared" si="2247"/>
        <v>0.01181896169</v>
      </c>
      <c r="DD562" s="126">
        <f t="shared" si="2247"/>
        <v>0.01138182201</v>
      </c>
      <c r="DE562" s="126">
        <f t="shared" si="2247"/>
        <v>0.01096085051</v>
      </c>
      <c r="DF562" s="126">
        <f t="shared" si="2247"/>
        <v>0.004976404922</v>
      </c>
      <c r="DG562" s="126">
        <f t="shared" si="2247"/>
        <v>0.00479234611</v>
      </c>
      <c r="DH562" s="126">
        <f t="shared" si="2247"/>
        <v>0.004615094952</v>
      </c>
      <c r="DI562" s="126">
        <f t="shared" si="2247"/>
        <v>0.004444399659</v>
      </c>
      <c r="DJ562" s="126">
        <f t="shared" ref="DJ562:DS562" si="2248">$A562*OFFSET($D562,0,DJ$3)</f>
        <v>0.4108108108</v>
      </c>
      <c r="DK562" s="126">
        <f t="shared" si="2248"/>
        <v>0.172972973</v>
      </c>
      <c r="DL562" s="126">
        <f t="shared" si="2248"/>
        <v>0.1665753425</v>
      </c>
      <c r="DM562" s="126">
        <f t="shared" si="2248"/>
        <v>0.07283072546</v>
      </c>
      <c r="DN562" s="126">
        <f t="shared" si="2248"/>
        <v>0.0701369863</v>
      </c>
      <c r="DO562" s="126">
        <f t="shared" si="2248"/>
        <v>0.06754287859</v>
      </c>
      <c r="DP562" s="126">
        <f t="shared" si="2248"/>
        <v>0.03066556862</v>
      </c>
      <c r="DQ562" s="126">
        <f t="shared" si="2248"/>
        <v>0.02953136265</v>
      </c>
      <c r="DR562" s="126">
        <f t="shared" si="2248"/>
        <v>0.02843910677</v>
      </c>
      <c r="DS562" s="126">
        <f t="shared" si="2248"/>
        <v>0.0273872494</v>
      </c>
      <c r="DT562" s="126"/>
      <c r="DU562" s="126"/>
      <c r="DV562" s="126"/>
      <c r="DW562" s="126"/>
      <c r="DX562" s="126"/>
      <c r="DY562" s="126"/>
      <c r="DZ562" s="126"/>
      <c r="EA562" s="126"/>
      <c r="EB562" s="126"/>
      <c r="EC562" s="126"/>
      <c r="ED562" s="126"/>
      <c r="EE562" s="126"/>
      <c r="EF562" s="125">
        <f t="shared" ref="EF562:EO562" si="2249">D562*EF$3</f>
        <v>-0.002271078519</v>
      </c>
      <c r="EG562" s="125">
        <f t="shared" si="2249"/>
        <v>0.1865135879</v>
      </c>
      <c r="EH562" s="125">
        <f t="shared" si="2249"/>
        <v>0.2330674339</v>
      </c>
      <c r="EI562" s="125">
        <f t="shared" si="2249"/>
        <v>-0.06325675337</v>
      </c>
      <c r="EJ562" s="125">
        <f t="shared" si="2249"/>
        <v>0.0912941347</v>
      </c>
      <c r="EK562" s="125">
        <f t="shared" si="2249"/>
        <v>-0.03687641149</v>
      </c>
      <c r="EL562" s="125">
        <f t="shared" si="2249"/>
        <v>0.02546910379</v>
      </c>
      <c r="EM562" s="125">
        <f t="shared" si="2249"/>
        <v>-0.02185731495</v>
      </c>
      <c r="EN562" s="125">
        <f t="shared" si="2249"/>
        <v>-0.02350593185</v>
      </c>
      <c r="EO562" s="125">
        <f t="shared" si="2249"/>
        <v>0.02309177219</v>
      </c>
      <c r="EP562" s="127">
        <f t="shared" si="17"/>
        <v>0.4116685423</v>
      </c>
      <c r="EQ562" s="127">
        <v>-0.01993983432938118</v>
      </c>
      <c r="ER562" s="127">
        <f t="shared" si="18"/>
        <v>0.4108108108</v>
      </c>
      <c r="ES562" s="127">
        <f t="shared" si="19"/>
        <v>0.000000735703323</v>
      </c>
      <c r="ET562" s="127">
        <f t="shared" si="20"/>
        <v>0.0005076596868</v>
      </c>
    </row>
    <row r="563">
      <c r="A563" s="123">
        <f>'Yield Tabulations'!Z564</f>
        <v>0.4921968788</v>
      </c>
      <c r="B563" s="124">
        <f>'Yield Tabulations'!V564</f>
        <v>0.4898157129</v>
      </c>
      <c r="C563" s="124">
        <f>'Yield Tabulations'!W564</f>
        <v>0.4960629921</v>
      </c>
      <c r="D563" s="125">
        <f t="shared" si="11"/>
        <v>1</v>
      </c>
      <c r="E563" s="125">
        <f t="shared" ref="E563:M563" si="2250">POWER($B563,E$1)*POWER($C563,E$2)</f>
        <v>0.4960629921</v>
      </c>
      <c r="F563" s="125">
        <f t="shared" si="2250"/>
        <v>0.4898157129</v>
      </c>
      <c r="G563" s="125">
        <f t="shared" si="2250"/>
        <v>0.2460784922</v>
      </c>
      <c r="H563" s="125">
        <f t="shared" si="2250"/>
        <v>0.2429794481</v>
      </c>
      <c r="I563" s="125">
        <f t="shared" si="2250"/>
        <v>0.2399194326</v>
      </c>
      <c r="J563" s="125">
        <f t="shared" si="2250"/>
        <v>0.1220704331</v>
      </c>
      <c r="K563" s="125">
        <f t="shared" si="2250"/>
        <v>0.1205331121</v>
      </c>
      <c r="L563" s="125">
        <f t="shared" si="2250"/>
        <v>0.1190151516</v>
      </c>
      <c r="M563" s="125">
        <f t="shared" si="2250"/>
        <v>0.1175163079</v>
      </c>
      <c r="N563" s="126">
        <f t="shared" ref="N563:DI563" si="2251">OFFSET($D563,0,N$2)*OFFSET($D563,0,N$3)</f>
        <v>1</v>
      </c>
      <c r="O563" s="126">
        <f t="shared" si="2251"/>
        <v>0.4960629921</v>
      </c>
      <c r="P563" s="126">
        <f t="shared" si="2251"/>
        <v>0.4898157129</v>
      </c>
      <c r="Q563" s="126">
        <f t="shared" si="2251"/>
        <v>0.2460784922</v>
      </c>
      <c r="R563" s="126">
        <f t="shared" si="2251"/>
        <v>0.2429794481</v>
      </c>
      <c r="S563" s="126">
        <f t="shared" si="2251"/>
        <v>0.2399194326</v>
      </c>
      <c r="T563" s="126">
        <f t="shared" si="2251"/>
        <v>0.1220704331</v>
      </c>
      <c r="U563" s="126">
        <f t="shared" si="2251"/>
        <v>0.1205331121</v>
      </c>
      <c r="V563" s="126">
        <f t="shared" si="2251"/>
        <v>0.1190151516</v>
      </c>
      <c r="W563" s="126">
        <f t="shared" si="2251"/>
        <v>0.1175163079</v>
      </c>
      <c r="X563" s="126">
        <f t="shared" si="2251"/>
        <v>0.4960629921</v>
      </c>
      <c r="Y563" s="126">
        <f t="shared" si="2251"/>
        <v>0.2460784922</v>
      </c>
      <c r="Z563" s="126">
        <f t="shared" si="2251"/>
        <v>0.2429794481</v>
      </c>
      <c r="AA563" s="126">
        <f t="shared" si="2251"/>
        <v>0.1220704331</v>
      </c>
      <c r="AB563" s="126">
        <f t="shared" si="2251"/>
        <v>0.1205331121</v>
      </c>
      <c r="AC563" s="126">
        <f t="shared" si="2251"/>
        <v>0.1190151516</v>
      </c>
      <c r="AD563" s="126">
        <f t="shared" si="2251"/>
        <v>0.0605546243</v>
      </c>
      <c r="AE563" s="126">
        <f t="shared" si="2251"/>
        <v>0.05979201622</v>
      </c>
      <c r="AF563" s="126">
        <f t="shared" si="2251"/>
        <v>0.05903901221</v>
      </c>
      <c r="AG563" s="126">
        <f t="shared" si="2251"/>
        <v>0.05829549133</v>
      </c>
      <c r="AH563" s="126">
        <f t="shared" si="2251"/>
        <v>0.4898157129</v>
      </c>
      <c r="AI563" s="126">
        <f t="shared" si="2251"/>
        <v>0.2429794481</v>
      </c>
      <c r="AJ563" s="126">
        <f t="shared" si="2251"/>
        <v>0.2399194326</v>
      </c>
      <c r="AK563" s="126">
        <f t="shared" si="2251"/>
        <v>0.1205331121</v>
      </c>
      <c r="AL563" s="126">
        <f t="shared" si="2251"/>
        <v>0.1190151516</v>
      </c>
      <c r="AM563" s="126">
        <f t="shared" si="2251"/>
        <v>0.1175163079</v>
      </c>
      <c r="AN563" s="126">
        <f t="shared" si="2251"/>
        <v>0.05979201622</v>
      </c>
      <c r="AO563" s="126">
        <f t="shared" si="2251"/>
        <v>0.05903901221</v>
      </c>
      <c r="AP563" s="126">
        <f t="shared" si="2251"/>
        <v>0.05829549133</v>
      </c>
      <c r="AQ563" s="126">
        <f t="shared" si="2251"/>
        <v>0.05756133414</v>
      </c>
      <c r="AR563" s="126">
        <f t="shared" si="2251"/>
        <v>0.2460784922</v>
      </c>
      <c r="AS563" s="126">
        <f t="shared" si="2251"/>
        <v>0.1220704331</v>
      </c>
      <c r="AT563" s="126">
        <f t="shared" si="2251"/>
        <v>0.1205331121</v>
      </c>
      <c r="AU563" s="126">
        <f t="shared" si="2251"/>
        <v>0.0605546243</v>
      </c>
      <c r="AV563" s="126">
        <f t="shared" si="2251"/>
        <v>0.05979201622</v>
      </c>
      <c r="AW563" s="126">
        <f t="shared" si="2251"/>
        <v>0.05903901221</v>
      </c>
      <c r="AX563" s="126">
        <f t="shared" si="2251"/>
        <v>0.03003890812</v>
      </c>
      <c r="AY563" s="126">
        <f t="shared" si="2251"/>
        <v>0.02966060647</v>
      </c>
      <c r="AZ563" s="126">
        <f t="shared" si="2251"/>
        <v>0.02928706905</v>
      </c>
      <c r="BA563" s="126">
        <f t="shared" si="2251"/>
        <v>0.02891823586</v>
      </c>
      <c r="BB563" s="126">
        <f t="shared" si="2251"/>
        <v>0.2429794481</v>
      </c>
      <c r="BC563" s="126">
        <f t="shared" si="2251"/>
        <v>0.1205331121</v>
      </c>
      <c r="BD563" s="126">
        <f t="shared" si="2251"/>
        <v>0.1190151516</v>
      </c>
      <c r="BE563" s="126">
        <f t="shared" si="2251"/>
        <v>0.05979201622</v>
      </c>
      <c r="BF563" s="126">
        <f t="shared" si="2251"/>
        <v>0.05903901221</v>
      </c>
      <c r="BG563" s="126">
        <f t="shared" si="2251"/>
        <v>0.05829549133</v>
      </c>
      <c r="BH563" s="126">
        <f t="shared" si="2251"/>
        <v>0.02966060647</v>
      </c>
      <c r="BI563" s="126">
        <f t="shared" si="2251"/>
        <v>0.02928706905</v>
      </c>
      <c r="BJ563" s="126">
        <f t="shared" si="2251"/>
        <v>0.02891823586</v>
      </c>
      <c r="BK563" s="126">
        <f t="shared" si="2251"/>
        <v>0.02855404764</v>
      </c>
      <c r="BL563" s="126">
        <f t="shared" si="2251"/>
        <v>0.2399194326</v>
      </c>
      <c r="BM563" s="126">
        <f t="shared" si="2251"/>
        <v>0.1190151516</v>
      </c>
      <c r="BN563" s="126">
        <f t="shared" si="2251"/>
        <v>0.1175163079</v>
      </c>
      <c r="BO563" s="126">
        <f t="shared" si="2251"/>
        <v>0.05903901221</v>
      </c>
      <c r="BP563" s="126">
        <f t="shared" si="2251"/>
        <v>0.05829549133</v>
      </c>
      <c r="BQ563" s="126">
        <f t="shared" si="2251"/>
        <v>0.05756133414</v>
      </c>
      <c r="BR563" s="126">
        <f t="shared" si="2251"/>
        <v>0.02928706905</v>
      </c>
      <c r="BS563" s="126">
        <f t="shared" si="2251"/>
        <v>0.02891823586</v>
      </c>
      <c r="BT563" s="126">
        <f t="shared" si="2251"/>
        <v>0.02855404764</v>
      </c>
      <c r="BU563" s="126">
        <f t="shared" si="2251"/>
        <v>0.02819444592</v>
      </c>
      <c r="BV563" s="126">
        <f t="shared" si="2251"/>
        <v>0.1220704331</v>
      </c>
      <c r="BW563" s="126">
        <f t="shared" si="2251"/>
        <v>0.0605546243</v>
      </c>
      <c r="BX563" s="126">
        <f t="shared" si="2251"/>
        <v>0.05979201622</v>
      </c>
      <c r="BY563" s="126">
        <f t="shared" si="2251"/>
        <v>0.03003890812</v>
      </c>
      <c r="BZ563" s="126">
        <f t="shared" si="2251"/>
        <v>0.02966060647</v>
      </c>
      <c r="CA563" s="126">
        <f t="shared" si="2251"/>
        <v>0.02928706905</v>
      </c>
      <c r="CB563" s="126">
        <f t="shared" si="2251"/>
        <v>0.01490119064</v>
      </c>
      <c r="CC563" s="126">
        <f t="shared" si="2251"/>
        <v>0.01471352919</v>
      </c>
      <c r="CD563" s="126">
        <f t="shared" si="2251"/>
        <v>0.0145282311</v>
      </c>
      <c r="CE563" s="126">
        <f t="shared" si="2251"/>
        <v>0.01434526661</v>
      </c>
      <c r="CF563" s="126">
        <f t="shared" si="2251"/>
        <v>0.1205331121</v>
      </c>
      <c r="CG563" s="126">
        <f t="shared" si="2251"/>
        <v>0.05979201622</v>
      </c>
      <c r="CH563" s="126">
        <f t="shared" si="2251"/>
        <v>0.05903901221</v>
      </c>
      <c r="CI563" s="126">
        <f t="shared" si="2251"/>
        <v>0.02966060647</v>
      </c>
      <c r="CJ563" s="126">
        <f t="shared" si="2251"/>
        <v>0.02928706905</v>
      </c>
      <c r="CK563" s="126">
        <f t="shared" si="2251"/>
        <v>0.02891823586</v>
      </c>
      <c r="CL563" s="126">
        <f t="shared" si="2251"/>
        <v>0.01471352919</v>
      </c>
      <c r="CM563" s="126">
        <f t="shared" si="2251"/>
        <v>0.0145282311</v>
      </c>
      <c r="CN563" s="126">
        <f t="shared" si="2251"/>
        <v>0.01434526661</v>
      </c>
      <c r="CO563" s="126">
        <f t="shared" si="2251"/>
        <v>0.01416460631</v>
      </c>
      <c r="CP563" s="126">
        <f t="shared" si="2251"/>
        <v>0.1190151516</v>
      </c>
      <c r="CQ563" s="126">
        <f t="shared" si="2251"/>
        <v>0.05903901221</v>
      </c>
      <c r="CR563" s="126">
        <f t="shared" si="2251"/>
        <v>0.05829549133</v>
      </c>
      <c r="CS563" s="126">
        <f t="shared" si="2251"/>
        <v>0.02928706905</v>
      </c>
      <c r="CT563" s="126">
        <f t="shared" si="2251"/>
        <v>0.02891823586</v>
      </c>
      <c r="CU563" s="126">
        <f t="shared" si="2251"/>
        <v>0.02855404764</v>
      </c>
      <c r="CV563" s="126">
        <f t="shared" si="2251"/>
        <v>0.0145282311</v>
      </c>
      <c r="CW563" s="126">
        <f t="shared" si="2251"/>
        <v>0.01434526661</v>
      </c>
      <c r="CX563" s="126">
        <f t="shared" si="2251"/>
        <v>0.01416460631</v>
      </c>
      <c r="CY563" s="126">
        <f t="shared" si="2251"/>
        <v>0.0139862212</v>
      </c>
      <c r="CZ563" s="126">
        <f t="shared" si="2251"/>
        <v>0.1175163079</v>
      </c>
      <c r="DA563" s="126">
        <f t="shared" si="2251"/>
        <v>0.05829549133</v>
      </c>
      <c r="DB563" s="126">
        <f t="shared" si="2251"/>
        <v>0.05756133414</v>
      </c>
      <c r="DC563" s="126">
        <f t="shared" si="2251"/>
        <v>0.02891823586</v>
      </c>
      <c r="DD563" s="126">
        <f t="shared" si="2251"/>
        <v>0.02855404764</v>
      </c>
      <c r="DE563" s="126">
        <f t="shared" si="2251"/>
        <v>0.02819444592</v>
      </c>
      <c r="DF563" s="126">
        <f t="shared" si="2251"/>
        <v>0.01434526661</v>
      </c>
      <c r="DG563" s="126">
        <f t="shared" si="2251"/>
        <v>0.01416460631</v>
      </c>
      <c r="DH563" s="126">
        <f t="shared" si="2251"/>
        <v>0.0139862212</v>
      </c>
      <c r="DI563" s="126">
        <f t="shared" si="2251"/>
        <v>0.01381008263</v>
      </c>
      <c r="DJ563" s="126">
        <f t="shared" ref="DJ563:DS563" si="2252">$A563*OFFSET($D563,0,DJ$3)</f>
        <v>0.4921968788</v>
      </c>
      <c r="DK563" s="126">
        <f t="shared" si="2252"/>
        <v>0.2441606564</v>
      </c>
      <c r="DL563" s="126">
        <f t="shared" si="2252"/>
        <v>0.2410857651</v>
      </c>
      <c r="DM563" s="126">
        <f t="shared" si="2252"/>
        <v>0.1211190658</v>
      </c>
      <c r="DN563" s="126">
        <f t="shared" si="2252"/>
        <v>0.119593726</v>
      </c>
      <c r="DO563" s="126">
        <f t="shared" si="2252"/>
        <v>0.1180875959</v>
      </c>
      <c r="DP563" s="126">
        <f t="shared" si="2252"/>
        <v>0.06008268617</v>
      </c>
      <c r="DQ563" s="126">
        <f t="shared" si="2252"/>
        <v>0.05932602154</v>
      </c>
      <c r="DR563" s="126">
        <f t="shared" si="2252"/>
        <v>0.05857888614</v>
      </c>
      <c r="DS563" s="126">
        <f t="shared" si="2252"/>
        <v>0.05784115996</v>
      </c>
      <c r="DT563" s="126"/>
      <c r="DU563" s="126"/>
      <c r="DV563" s="126"/>
      <c r="DW563" s="126"/>
      <c r="DX563" s="126"/>
      <c r="DY563" s="126"/>
      <c r="DZ563" s="126"/>
      <c r="EA563" s="126"/>
      <c r="EB563" s="126"/>
      <c r="EC563" s="126"/>
      <c r="ED563" s="126"/>
      <c r="EE563" s="126"/>
      <c r="EF563" s="125">
        <f t="shared" ref="EF563:EO563" si="2253">D563*EF$3</f>
        <v>-0.002271078519</v>
      </c>
      <c r="EG563" s="125">
        <f t="shared" si="2253"/>
        <v>0.2197409102</v>
      </c>
      <c r="EH563" s="125">
        <f t="shared" si="2253"/>
        <v>0.2815434684</v>
      </c>
      <c r="EI563" s="125">
        <f t="shared" si="2253"/>
        <v>-0.08780268222</v>
      </c>
      <c r="EJ563" s="125">
        <f t="shared" si="2253"/>
        <v>0.1299293246</v>
      </c>
      <c r="EK563" s="125">
        <f t="shared" si="2253"/>
        <v>-0.05381165835</v>
      </c>
      <c r="EL563" s="125">
        <f t="shared" si="2253"/>
        <v>0.04164999855</v>
      </c>
      <c r="EM563" s="125">
        <f t="shared" si="2253"/>
        <v>-0.03664895173</v>
      </c>
      <c r="EN563" s="125">
        <f t="shared" si="2253"/>
        <v>-0.04041156216</v>
      </c>
      <c r="EO563" s="125">
        <f t="shared" si="2253"/>
        <v>0.04070510225</v>
      </c>
      <c r="EP563" s="127">
        <f t="shared" si="17"/>
        <v>0.492622871</v>
      </c>
      <c r="EQ563" s="127">
        <v>-0.01993983432938118</v>
      </c>
      <c r="ER563" s="127">
        <f t="shared" si="18"/>
        <v>0.4921968788</v>
      </c>
      <c r="ES563" s="127">
        <f t="shared" si="19"/>
        <v>0.000000181469394</v>
      </c>
      <c r="ET563" s="127">
        <f t="shared" si="20"/>
        <v>0.003463883168</v>
      </c>
    </row>
    <row r="564">
      <c r="A564" s="123">
        <f>'Yield Tabulations'!Z565</f>
        <v>0.4297658863</v>
      </c>
      <c r="B564" s="124">
        <f>'Yield Tabulations'!V565</f>
        <v>0.4411027569</v>
      </c>
      <c r="C564" s="124">
        <f>'Yield Tabulations'!W565</f>
        <v>0.4070351759</v>
      </c>
      <c r="D564" s="125">
        <f t="shared" si="11"/>
        <v>1</v>
      </c>
      <c r="E564" s="125">
        <f t="shared" ref="E564:M564" si="2254">POWER($B564,E$1)*POWER($C564,E$2)</f>
        <v>0.4070351759</v>
      </c>
      <c r="F564" s="125">
        <f t="shared" si="2254"/>
        <v>0.4411027569</v>
      </c>
      <c r="G564" s="125">
        <f t="shared" si="2254"/>
        <v>0.1656776344</v>
      </c>
      <c r="H564" s="125">
        <f t="shared" si="2254"/>
        <v>0.1795443382</v>
      </c>
      <c r="I564" s="125">
        <f t="shared" si="2254"/>
        <v>0.1945716421</v>
      </c>
      <c r="J564" s="125">
        <f t="shared" si="2254"/>
        <v>0.06743662506</v>
      </c>
      <c r="K564" s="125">
        <f t="shared" si="2254"/>
        <v>0.07308086129</v>
      </c>
      <c r="L564" s="125">
        <f t="shared" si="2254"/>
        <v>0.07919750258</v>
      </c>
      <c r="M564" s="125">
        <f t="shared" si="2254"/>
        <v>0.08582608776</v>
      </c>
      <c r="N564" s="126">
        <f t="shared" ref="N564:DI564" si="2255">OFFSET($D564,0,N$2)*OFFSET($D564,0,N$3)</f>
        <v>1</v>
      </c>
      <c r="O564" s="126">
        <f t="shared" si="2255"/>
        <v>0.4070351759</v>
      </c>
      <c r="P564" s="126">
        <f t="shared" si="2255"/>
        <v>0.4411027569</v>
      </c>
      <c r="Q564" s="126">
        <f t="shared" si="2255"/>
        <v>0.1656776344</v>
      </c>
      <c r="R564" s="126">
        <f t="shared" si="2255"/>
        <v>0.1795443382</v>
      </c>
      <c r="S564" s="126">
        <f t="shared" si="2255"/>
        <v>0.1945716421</v>
      </c>
      <c r="T564" s="126">
        <f t="shared" si="2255"/>
        <v>0.06743662506</v>
      </c>
      <c r="U564" s="126">
        <f t="shared" si="2255"/>
        <v>0.07308086129</v>
      </c>
      <c r="V564" s="126">
        <f t="shared" si="2255"/>
        <v>0.07919750258</v>
      </c>
      <c r="W564" s="126">
        <f t="shared" si="2255"/>
        <v>0.08582608776</v>
      </c>
      <c r="X564" s="126">
        <f t="shared" si="2255"/>
        <v>0.4070351759</v>
      </c>
      <c r="Y564" s="126">
        <f t="shared" si="2255"/>
        <v>0.1656776344</v>
      </c>
      <c r="Z564" s="126">
        <f t="shared" si="2255"/>
        <v>0.1795443382</v>
      </c>
      <c r="AA564" s="126">
        <f t="shared" si="2255"/>
        <v>0.06743662506</v>
      </c>
      <c r="AB564" s="126">
        <f t="shared" si="2255"/>
        <v>0.07308086129</v>
      </c>
      <c r="AC564" s="126">
        <f t="shared" si="2255"/>
        <v>0.07919750258</v>
      </c>
      <c r="AD564" s="126">
        <f t="shared" si="2255"/>
        <v>0.02744907854</v>
      </c>
      <c r="AE564" s="126">
        <f t="shared" si="2255"/>
        <v>0.02974648123</v>
      </c>
      <c r="AF564" s="126">
        <f t="shared" si="2255"/>
        <v>0.03223616939</v>
      </c>
      <c r="AG564" s="126">
        <f t="shared" si="2255"/>
        <v>0.03493423673</v>
      </c>
      <c r="AH564" s="126">
        <f t="shared" si="2255"/>
        <v>0.4411027569</v>
      </c>
      <c r="AI564" s="126">
        <f t="shared" si="2255"/>
        <v>0.1795443382</v>
      </c>
      <c r="AJ564" s="126">
        <f t="shared" si="2255"/>
        <v>0.1945716421</v>
      </c>
      <c r="AK564" s="126">
        <f t="shared" si="2255"/>
        <v>0.07308086129</v>
      </c>
      <c r="AL564" s="126">
        <f t="shared" si="2255"/>
        <v>0.07919750258</v>
      </c>
      <c r="AM564" s="126">
        <f t="shared" si="2255"/>
        <v>0.08582608776</v>
      </c>
      <c r="AN564" s="126">
        <f t="shared" si="2255"/>
        <v>0.02974648123</v>
      </c>
      <c r="AO564" s="126">
        <f t="shared" si="2255"/>
        <v>0.03223616939</v>
      </c>
      <c r="AP564" s="126">
        <f t="shared" si="2255"/>
        <v>0.03493423673</v>
      </c>
      <c r="AQ564" s="126">
        <f t="shared" si="2255"/>
        <v>0.03785812392</v>
      </c>
      <c r="AR564" s="126">
        <f t="shared" si="2255"/>
        <v>0.1656776344</v>
      </c>
      <c r="AS564" s="126">
        <f t="shared" si="2255"/>
        <v>0.06743662506</v>
      </c>
      <c r="AT564" s="126">
        <f t="shared" si="2255"/>
        <v>0.07308086129</v>
      </c>
      <c r="AU564" s="126">
        <f t="shared" si="2255"/>
        <v>0.02744907854</v>
      </c>
      <c r="AV564" s="126">
        <f t="shared" si="2255"/>
        <v>0.02974648123</v>
      </c>
      <c r="AW564" s="126">
        <f t="shared" si="2255"/>
        <v>0.03223616939</v>
      </c>
      <c r="AX564" s="126">
        <f t="shared" si="2255"/>
        <v>0.01117274051</v>
      </c>
      <c r="AY564" s="126">
        <f t="shared" si="2255"/>
        <v>0.01210786422</v>
      </c>
      <c r="AZ564" s="126">
        <f t="shared" si="2255"/>
        <v>0.01312125488</v>
      </c>
      <c r="BA564" s="126">
        <f t="shared" si="2255"/>
        <v>0.01421946319</v>
      </c>
      <c r="BB564" s="126">
        <f t="shared" si="2255"/>
        <v>0.1795443382</v>
      </c>
      <c r="BC564" s="126">
        <f t="shared" si="2255"/>
        <v>0.07308086129</v>
      </c>
      <c r="BD564" s="126">
        <f t="shared" si="2255"/>
        <v>0.07919750258</v>
      </c>
      <c r="BE564" s="126">
        <f t="shared" si="2255"/>
        <v>0.02974648123</v>
      </c>
      <c r="BF564" s="126">
        <f t="shared" si="2255"/>
        <v>0.03223616939</v>
      </c>
      <c r="BG564" s="126">
        <f t="shared" si="2255"/>
        <v>0.03493423673</v>
      </c>
      <c r="BH564" s="126">
        <f t="shared" si="2255"/>
        <v>0.01210786422</v>
      </c>
      <c r="BI564" s="126">
        <f t="shared" si="2255"/>
        <v>0.01312125488</v>
      </c>
      <c r="BJ564" s="126">
        <f t="shared" si="2255"/>
        <v>0.01421946319</v>
      </c>
      <c r="BK564" s="126">
        <f t="shared" si="2255"/>
        <v>0.01540958813</v>
      </c>
      <c r="BL564" s="126">
        <f t="shared" si="2255"/>
        <v>0.1945716421</v>
      </c>
      <c r="BM564" s="126">
        <f t="shared" si="2255"/>
        <v>0.07919750258</v>
      </c>
      <c r="BN564" s="126">
        <f t="shared" si="2255"/>
        <v>0.08582608776</v>
      </c>
      <c r="BO564" s="126">
        <f t="shared" si="2255"/>
        <v>0.03223616939</v>
      </c>
      <c r="BP564" s="126">
        <f t="shared" si="2255"/>
        <v>0.03493423673</v>
      </c>
      <c r="BQ564" s="126">
        <f t="shared" si="2255"/>
        <v>0.03785812392</v>
      </c>
      <c r="BR564" s="126">
        <f t="shared" si="2255"/>
        <v>0.01312125488</v>
      </c>
      <c r="BS564" s="126">
        <f t="shared" si="2255"/>
        <v>0.01421946319</v>
      </c>
      <c r="BT564" s="126">
        <f t="shared" si="2255"/>
        <v>0.01540958813</v>
      </c>
      <c r="BU564" s="126">
        <f t="shared" si="2255"/>
        <v>0.01669932283</v>
      </c>
      <c r="BV564" s="126">
        <f t="shared" si="2255"/>
        <v>0.06743662506</v>
      </c>
      <c r="BW564" s="126">
        <f t="shared" si="2255"/>
        <v>0.02744907854</v>
      </c>
      <c r="BX564" s="126">
        <f t="shared" si="2255"/>
        <v>0.02974648123</v>
      </c>
      <c r="BY564" s="126">
        <f t="shared" si="2255"/>
        <v>0.01117274051</v>
      </c>
      <c r="BZ564" s="126">
        <f t="shared" si="2255"/>
        <v>0.01210786422</v>
      </c>
      <c r="CA564" s="126">
        <f t="shared" si="2255"/>
        <v>0.01312125488</v>
      </c>
      <c r="CB564" s="126">
        <f t="shared" si="2255"/>
        <v>0.004547698399</v>
      </c>
      <c r="CC564" s="126">
        <f t="shared" si="2255"/>
        <v>0.004928326642</v>
      </c>
      <c r="CD564" s="126">
        <f t="shared" si="2255"/>
        <v>0.005340812287</v>
      </c>
      <c r="CE564" s="126">
        <f t="shared" si="2255"/>
        <v>0.005787821701</v>
      </c>
      <c r="CF564" s="126">
        <f t="shared" si="2255"/>
        <v>0.07308086129</v>
      </c>
      <c r="CG564" s="126">
        <f t="shared" si="2255"/>
        <v>0.02974648123</v>
      </c>
      <c r="CH564" s="126">
        <f t="shared" si="2255"/>
        <v>0.03223616939</v>
      </c>
      <c r="CI564" s="126">
        <f t="shared" si="2255"/>
        <v>0.01210786422</v>
      </c>
      <c r="CJ564" s="126">
        <f t="shared" si="2255"/>
        <v>0.01312125488</v>
      </c>
      <c r="CK564" s="126">
        <f t="shared" si="2255"/>
        <v>0.01421946319</v>
      </c>
      <c r="CL564" s="126">
        <f t="shared" si="2255"/>
        <v>0.004928326642</v>
      </c>
      <c r="CM564" s="126">
        <f t="shared" si="2255"/>
        <v>0.005340812287</v>
      </c>
      <c r="CN564" s="126">
        <f t="shared" si="2255"/>
        <v>0.005787821701</v>
      </c>
      <c r="CO564" s="126">
        <f t="shared" si="2255"/>
        <v>0.006272244415</v>
      </c>
      <c r="CP564" s="126">
        <f t="shared" si="2255"/>
        <v>0.07919750258</v>
      </c>
      <c r="CQ564" s="126">
        <f t="shared" si="2255"/>
        <v>0.03223616939</v>
      </c>
      <c r="CR564" s="126">
        <f t="shared" si="2255"/>
        <v>0.03493423673</v>
      </c>
      <c r="CS564" s="126">
        <f t="shared" si="2255"/>
        <v>0.01312125488</v>
      </c>
      <c r="CT564" s="126">
        <f t="shared" si="2255"/>
        <v>0.01421946319</v>
      </c>
      <c r="CU564" s="126">
        <f t="shared" si="2255"/>
        <v>0.01540958813</v>
      </c>
      <c r="CV564" s="126">
        <f t="shared" si="2255"/>
        <v>0.005340812287</v>
      </c>
      <c r="CW564" s="126">
        <f t="shared" si="2255"/>
        <v>0.005787821701</v>
      </c>
      <c r="CX564" s="126">
        <f t="shared" si="2255"/>
        <v>0.006272244415</v>
      </c>
      <c r="CY564" s="126">
        <f t="shared" si="2255"/>
        <v>0.006797211807</v>
      </c>
      <c r="CZ564" s="126">
        <f t="shared" si="2255"/>
        <v>0.08582608776</v>
      </c>
      <c r="DA564" s="126">
        <f t="shared" si="2255"/>
        <v>0.03493423673</v>
      </c>
      <c r="DB564" s="126">
        <f t="shared" si="2255"/>
        <v>0.03785812392</v>
      </c>
      <c r="DC564" s="126">
        <f t="shared" si="2255"/>
        <v>0.01421946319</v>
      </c>
      <c r="DD564" s="126">
        <f t="shared" si="2255"/>
        <v>0.01540958813</v>
      </c>
      <c r="DE564" s="126">
        <f t="shared" si="2255"/>
        <v>0.01669932283</v>
      </c>
      <c r="DF564" s="126">
        <f t="shared" si="2255"/>
        <v>0.005787821701</v>
      </c>
      <c r="DG564" s="126">
        <f t="shared" si="2255"/>
        <v>0.006272244415</v>
      </c>
      <c r="DH564" s="126">
        <f t="shared" si="2255"/>
        <v>0.006797211807</v>
      </c>
      <c r="DI564" s="126">
        <f t="shared" si="2255"/>
        <v>0.00736611734</v>
      </c>
      <c r="DJ564" s="126">
        <f t="shared" ref="DJ564:DS564" si="2256">$A564*OFFSET($D564,0,DJ$3)</f>
        <v>0.4297658863</v>
      </c>
      <c r="DK564" s="126">
        <f t="shared" si="2256"/>
        <v>0.1749298331</v>
      </c>
      <c r="DL564" s="126">
        <f t="shared" si="2256"/>
        <v>0.1895709173</v>
      </c>
      <c r="DM564" s="126">
        <f t="shared" si="2256"/>
        <v>0.07120259539</v>
      </c>
      <c r="DN564" s="126">
        <f t="shared" si="2256"/>
        <v>0.07716203165</v>
      </c>
      <c r="DO564" s="126">
        <f t="shared" si="2256"/>
        <v>0.08362025423</v>
      </c>
      <c r="DP564" s="126">
        <f t="shared" si="2256"/>
        <v>0.02898196094</v>
      </c>
      <c r="DQ564" s="126">
        <f t="shared" si="2256"/>
        <v>0.03140766112</v>
      </c>
      <c r="DR564" s="126">
        <f t="shared" si="2256"/>
        <v>0.03403638489</v>
      </c>
      <c r="DS564" s="126">
        <f t="shared" si="2256"/>
        <v>0.03688512467</v>
      </c>
      <c r="DT564" s="126"/>
      <c r="DU564" s="126"/>
      <c r="DV564" s="126"/>
      <c r="DW564" s="126"/>
      <c r="DX564" s="126"/>
      <c r="DY564" s="126"/>
      <c r="DZ564" s="126"/>
      <c r="EA564" s="126"/>
      <c r="EB564" s="126"/>
      <c r="EC564" s="126"/>
      <c r="ED564" s="126"/>
      <c r="EE564" s="126"/>
      <c r="EF564" s="125">
        <f t="shared" ref="EF564:EO564" si="2257">D564*EF$3</f>
        <v>-0.002271078519</v>
      </c>
      <c r="EG564" s="125">
        <f t="shared" si="2257"/>
        <v>0.1803042788</v>
      </c>
      <c r="EH564" s="125">
        <f t="shared" si="2257"/>
        <v>0.2535435202</v>
      </c>
      <c r="EI564" s="125">
        <f t="shared" si="2257"/>
        <v>-0.05911504316</v>
      </c>
      <c r="EJ564" s="125">
        <f t="shared" si="2257"/>
        <v>0.096008427</v>
      </c>
      <c r="EK564" s="125">
        <f t="shared" si="2257"/>
        <v>-0.04364057808</v>
      </c>
      <c r="EL564" s="125">
        <f t="shared" si="2257"/>
        <v>0.02300913714</v>
      </c>
      <c r="EM564" s="125">
        <f t="shared" si="2257"/>
        <v>-0.0222207567</v>
      </c>
      <c r="EN564" s="125">
        <f t="shared" si="2257"/>
        <v>-0.02689149033</v>
      </c>
      <c r="EO564" s="125">
        <f t="shared" si="2257"/>
        <v>0.02972829678</v>
      </c>
      <c r="EP564" s="127">
        <f t="shared" si="17"/>
        <v>0.4284547131</v>
      </c>
      <c r="EQ564" s="127">
        <v>-0.01993983432938118</v>
      </c>
      <c r="ER564" s="127">
        <f t="shared" si="18"/>
        <v>0.4297658863</v>
      </c>
      <c r="ES564" s="127">
        <f t="shared" si="19"/>
        <v>0.000001719175226</v>
      </c>
      <c r="ET564" s="127">
        <f t="shared" si="20"/>
        <v>0.00001278941471</v>
      </c>
    </row>
    <row r="565">
      <c r="A565" s="123">
        <f>'Yield Tabulations'!Z566</f>
        <v>0.3115264798</v>
      </c>
      <c r="B565" s="124">
        <f>'Yield Tabulations'!V566</f>
        <v>0.3423913043</v>
      </c>
      <c r="C565" s="124">
        <f>'Yield Tabulations'!W566</f>
        <v>0.2700729927</v>
      </c>
      <c r="D565" s="125">
        <f t="shared" si="11"/>
        <v>1</v>
      </c>
      <c r="E565" s="125">
        <f t="shared" ref="E565:M565" si="2258">POWER($B565,E$1)*POWER($C565,E$2)</f>
        <v>0.2700729927</v>
      </c>
      <c r="F565" s="125">
        <f t="shared" si="2258"/>
        <v>0.3423913043</v>
      </c>
      <c r="G565" s="125">
        <f t="shared" si="2258"/>
        <v>0.07293942139</v>
      </c>
      <c r="H565" s="125">
        <f t="shared" si="2258"/>
        <v>0.09247064424</v>
      </c>
      <c r="I565" s="125">
        <f t="shared" si="2258"/>
        <v>0.1172318053</v>
      </c>
      <c r="J565" s="125">
        <f t="shared" si="2258"/>
        <v>0.01969896782</v>
      </c>
      <c r="K565" s="125">
        <f t="shared" si="2258"/>
        <v>0.02497382363</v>
      </c>
      <c r="L565" s="125">
        <f t="shared" si="2258"/>
        <v>0.0316611445</v>
      </c>
      <c r="M565" s="125">
        <f t="shared" si="2258"/>
        <v>0.04013915073</v>
      </c>
      <c r="N565" s="126">
        <f t="shared" ref="N565:DI565" si="2259">OFFSET($D565,0,N$2)*OFFSET($D565,0,N$3)</f>
        <v>1</v>
      </c>
      <c r="O565" s="126">
        <f t="shared" si="2259"/>
        <v>0.2700729927</v>
      </c>
      <c r="P565" s="126">
        <f t="shared" si="2259"/>
        <v>0.3423913043</v>
      </c>
      <c r="Q565" s="126">
        <f t="shared" si="2259"/>
        <v>0.07293942139</v>
      </c>
      <c r="R565" s="126">
        <f t="shared" si="2259"/>
        <v>0.09247064424</v>
      </c>
      <c r="S565" s="126">
        <f t="shared" si="2259"/>
        <v>0.1172318053</v>
      </c>
      <c r="T565" s="126">
        <f t="shared" si="2259"/>
        <v>0.01969896782</v>
      </c>
      <c r="U565" s="126">
        <f t="shared" si="2259"/>
        <v>0.02497382363</v>
      </c>
      <c r="V565" s="126">
        <f t="shared" si="2259"/>
        <v>0.0316611445</v>
      </c>
      <c r="W565" s="126">
        <f t="shared" si="2259"/>
        <v>0.04013915073</v>
      </c>
      <c r="X565" s="126">
        <f t="shared" si="2259"/>
        <v>0.2700729927</v>
      </c>
      <c r="Y565" s="126">
        <f t="shared" si="2259"/>
        <v>0.07293942139</v>
      </c>
      <c r="Z565" s="126">
        <f t="shared" si="2259"/>
        <v>0.09247064424</v>
      </c>
      <c r="AA565" s="126">
        <f t="shared" si="2259"/>
        <v>0.01969896782</v>
      </c>
      <c r="AB565" s="126">
        <f t="shared" si="2259"/>
        <v>0.02497382363</v>
      </c>
      <c r="AC565" s="126">
        <f t="shared" si="2259"/>
        <v>0.0316611445</v>
      </c>
      <c r="AD565" s="126">
        <f t="shared" si="2259"/>
        <v>0.005320159192</v>
      </c>
      <c r="AE565" s="126">
        <f t="shared" si="2259"/>
        <v>0.006744755286</v>
      </c>
      <c r="AF565" s="126">
        <f t="shared" si="2259"/>
        <v>0.008550820046</v>
      </c>
      <c r="AG565" s="126">
        <f t="shared" si="2259"/>
        <v>0.01084050056</v>
      </c>
      <c r="AH565" s="126">
        <f t="shared" si="2259"/>
        <v>0.3423913043</v>
      </c>
      <c r="AI565" s="126">
        <f t="shared" si="2259"/>
        <v>0.09247064424</v>
      </c>
      <c r="AJ565" s="126">
        <f t="shared" si="2259"/>
        <v>0.1172318053</v>
      </c>
      <c r="AK565" s="126">
        <f t="shared" si="2259"/>
        <v>0.02497382363</v>
      </c>
      <c r="AL565" s="126">
        <f t="shared" si="2259"/>
        <v>0.0316611445</v>
      </c>
      <c r="AM565" s="126">
        <f t="shared" si="2259"/>
        <v>0.04013915073</v>
      </c>
      <c r="AN565" s="126">
        <f t="shared" si="2259"/>
        <v>0.006744755286</v>
      </c>
      <c r="AO565" s="126">
        <f t="shared" si="2259"/>
        <v>0.008550820046</v>
      </c>
      <c r="AP565" s="126">
        <f t="shared" si="2259"/>
        <v>0.01084050056</v>
      </c>
      <c r="AQ565" s="126">
        <f t="shared" si="2259"/>
        <v>0.01374329617</v>
      </c>
      <c r="AR565" s="126">
        <f t="shared" si="2259"/>
        <v>0.07293942139</v>
      </c>
      <c r="AS565" s="126">
        <f t="shared" si="2259"/>
        <v>0.01969896782</v>
      </c>
      <c r="AT565" s="126">
        <f t="shared" si="2259"/>
        <v>0.02497382363</v>
      </c>
      <c r="AU565" s="126">
        <f t="shared" si="2259"/>
        <v>0.005320159192</v>
      </c>
      <c r="AV565" s="126">
        <f t="shared" si="2259"/>
        <v>0.006744755286</v>
      </c>
      <c r="AW565" s="126">
        <f t="shared" si="2259"/>
        <v>0.008550820046</v>
      </c>
      <c r="AX565" s="126">
        <f t="shared" si="2259"/>
        <v>0.001436831315</v>
      </c>
      <c r="AY565" s="126">
        <f t="shared" si="2259"/>
        <v>0.001821576245</v>
      </c>
      <c r="AZ565" s="126">
        <f t="shared" si="2259"/>
        <v>0.00230934556</v>
      </c>
      <c r="BA565" s="126">
        <f t="shared" si="2259"/>
        <v>0.002927726429</v>
      </c>
      <c r="BB565" s="126">
        <f t="shared" si="2259"/>
        <v>0.09247064424</v>
      </c>
      <c r="BC565" s="126">
        <f t="shared" si="2259"/>
        <v>0.02497382363</v>
      </c>
      <c r="BD565" s="126">
        <f t="shared" si="2259"/>
        <v>0.0316611445</v>
      </c>
      <c r="BE565" s="126">
        <f t="shared" si="2259"/>
        <v>0.006744755286</v>
      </c>
      <c r="BF565" s="126">
        <f t="shared" si="2259"/>
        <v>0.008550820046</v>
      </c>
      <c r="BG565" s="126">
        <f t="shared" si="2259"/>
        <v>0.01084050056</v>
      </c>
      <c r="BH565" s="126">
        <f t="shared" si="2259"/>
        <v>0.001821576245</v>
      </c>
      <c r="BI565" s="126">
        <f t="shared" si="2259"/>
        <v>0.00230934556</v>
      </c>
      <c r="BJ565" s="126">
        <f t="shared" si="2259"/>
        <v>0.002927726429</v>
      </c>
      <c r="BK565" s="126">
        <f t="shared" si="2259"/>
        <v>0.003711693127</v>
      </c>
      <c r="BL565" s="126">
        <f t="shared" si="2259"/>
        <v>0.1172318053</v>
      </c>
      <c r="BM565" s="126">
        <f t="shared" si="2259"/>
        <v>0.0316611445</v>
      </c>
      <c r="BN565" s="126">
        <f t="shared" si="2259"/>
        <v>0.04013915073</v>
      </c>
      <c r="BO565" s="126">
        <f t="shared" si="2259"/>
        <v>0.008550820046</v>
      </c>
      <c r="BP565" s="126">
        <f t="shared" si="2259"/>
        <v>0.01084050056</v>
      </c>
      <c r="BQ565" s="126">
        <f t="shared" si="2259"/>
        <v>0.01374329617</v>
      </c>
      <c r="BR565" s="126">
        <f t="shared" si="2259"/>
        <v>0.00230934556</v>
      </c>
      <c r="BS565" s="126">
        <f t="shared" si="2259"/>
        <v>0.002927726429</v>
      </c>
      <c r="BT565" s="126">
        <f t="shared" si="2259"/>
        <v>0.003711693127</v>
      </c>
      <c r="BU565" s="126">
        <f t="shared" si="2259"/>
        <v>0.004705585102</v>
      </c>
      <c r="BV565" s="126">
        <f t="shared" si="2259"/>
        <v>0.01969896782</v>
      </c>
      <c r="BW565" s="126">
        <f t="shared" si="2259"/>
        <v>0.005320159192</v>
      </c>
      <c r="BX565" s="126">
        <f t="shared" si="2259"/>
        <v>0.006744755286</v>
      </c>
      <c r="BY565" s="126">
        <f t="shared" si="2259"/>
        <v>0.001436831315</v>
      </c>
      <c r="BZ565" s="126">
        <f t="shared" si="2259"/>
        <v>0.001821576245</v>
      </c>
      <c r="CA565" s="126">
        <f t="shared" si="2259"/>
        <v>0.00230934556</v>
      </c>
      <c r="CB565" s="126">
        <f t="shared" si="2259"/>
        <v>0.0003880493332</v>
      </c>
      <c r="CC565" s="126">
        <f t="shared" si="2259"/>
        <v>0.000491958548</v>
      </c>
      <c r="CD565" s="126">
        <f t="shared" si="2259"/>
        <v>0.0006236918665</v>
      </c>
      <c r="CE565" s="126">
        <f t="shared" si="2259"/>
        <v>0.0007906998384</v>
      </c>
      <c r="CF565" s="126">
        <f t="shared" si="2259"/>
        <v>0.02497382363</v>
      </c>
      <c r="CG565" s="126">
        <f t="shared" si="2259"/>
        <v>0.006744755286</v>
      </c>
      <c r="CH565" s="126">
        <f t="shared" si="2259"/>
        <v>0.008550820046</v>
      </c>
      <c r="CI565" s="126">
        <f t="shared" si="2259"/>
        <v>0.001821576245</v>
      </c>
      <c r="CJ565" s="126">
        <f t="shared" si="2259"/>
        <v>0.00230934556</v>
      </c>
      <c r="CK565" s="126">
        <f t="shared" si="2259"/>
        <v>0.002927726429</v>
      </c>
      <c r="CL565" s="126">
        <f t="shared" si="2259"/>
        <v>0.000491958548</v>
      </c>
      <c r="CM565" s="126">
        <f t="shared" si="2259"/>
        <v>0.0006236918665</v>
      </c>
      <c r="CN565" s="126">
        <f t="shared" si="2259"/>
        <v>0.0007906998384</v>
      </c>
      <c r="CO565" s="126">
        <f t="shared" si="2259"/>
        <v>0.001002428071</v>
      </c>
      <c r="CP565" s="126">
        <f t="shared" si="2259"/>
        <v>0.0316611445</v>
      </c>
      <c r="CQ565" s="126">
        <f t="shared" si="2259"/>
        <v>0.008550820046</v>
      </c>
      <c r="CR565" s="126">
        <f t="shared" si="2259"/>
        <v>0.01084050056</v>
      </c>
      <c r="CS565" s="126">
        <f t="shared" si="2259"/>
        <v>0.00230934556</v>
      </c>
      <c r="CT565" s="126">
        <f t="shared" si="2259"/>
        <v>0.002927726429</v>
      </c>
      <c r="CU565" s="126">
        <f t="shared" si="2259"/>
        <v>0.003711693127</v>
      </c>
      <c r="CV565" s="126">
        <f t="shared" si="2259"/>
        <v>0.0006236918665</v>
      </c>
      <c r="CW565" s="126">
        <f t="shared" si="2259"/>
        <v>0.0007906998384</v>
      </c>
      <c r="CX565" s="126">
        <f t="shared" si="2259"/>
        <v>0.001002428071</v>
      </c>
      <c r="CY565" s="126">
        <f t="shared" si="2259"/>
        <v>0.001270851451</v>
      </c>
      <c r="CZ565" s="126">
        <f t="shared" si="2259"/>
        <v>0.04013915073</v>
      </c>
      <c r="DA565" s="126">
        <f t="shared" si="2259"/>
        <v>0.01084050056</v>
      </c>
      <c r="DB565" s="126">
        <f t="shared" si="2259"/>
        <v>0.01374329617</v>
      </c>
      <c r="DC565" s="126">
        <f t="shared" si="2259"/>
        <v>0.002927726429</v>
      </c>
      <c r="DD565" s="126">
        <f t="shared" si="2259"/>
        <v>0.003711693127</v>
      </c>
      <c r="DE565" s="126">
        <f t="shared" si="2259"/>
        <v>0.004705585102</v>
      </c>
      <c r="DF565" s="126">
        <f t="shared" si="2259"/>
        <v>0.0007906998384</v>
      </c>
      <c r="DG565" s="126">
        <f t="shared" si="2259"/>
        <v>0.001002428071</v>
      </c>
      <c r="DH565" s="126">
        <f t="shared" si="2259"/>
        <v>0.001270851451</v>
      </c>
      <c r="DI565" s="126">
        <f t="shared" si="2259"/>
        <v>0.001611151421</v>
      </c>
      <c r="DJ565" s="126">
        <f t="shared" ref="DJ565:DS565" si="2260">$A565*OFFSET($D565,0,DJ$3)</f>
        <v>0.3115264798</v>
      </c>
      <c r="DK565" s="126">
        <f t="shared" si="2260"/>
        <v>0.08413488869</v>
      </c>
      <c r="DL565" s="126">
        <f t="shared" si="2260"/>
        <v>0.1066639577</v>
      </c>
      <c r="DM565" s="126">
        <f t="shared" si="2260"/>
        <v>0.02272256118</v>
      </c>
      <c r="DN565" s="126">
        <f t="shared" si="2260"/>
        <v>0.02880705428</v>
      </c>
      <c r="DO565" s="126">
        <f t="shared" si="2260"/>
        <v>0.03652081162</v>
      </c>
      <c r="DP565" s="126">
        <f t="shared" si="2260"/>
        <v>0.0061367501</v>
      </c>
      <c r="DQ565" s="126">
        <f t="shared" si="2260"/>
        <v>0.00778000736</v>
      </c>
      <c r="DR565" s="126">
        <f t="shared" si="2260"/>
        <v>0.009863284889</v>
      </c>
      <c r="DS565" s="126">
        <f t="shared" si="2260"/>
        <v>0.01250440833</v>
      </c>
      <c r="DT565" s="126"/>
      <c r="DU565" s="126"/>
      <c r="DV565" s="126"/>
      <c r="DW565" s="126"/>
      <c r="DX565" s="126"/>
      <c r="DY565" s="126"/>
      <c r="DZ565" s="126"/>
      <c r="EA565" s="126"/>
      <c r="EB565" s="126"/>
      <c r="EC565" s="126"/>
      <c r="ED565" s="126"/>
      <c r="EE565" s="126"/>
      <c r="EF565" s="125">
        <f t="shared" ref="EF565:EO565" si="2261">D565*EF$3</f>
        <v>-0.002271078519</v>
      </c>
      <c r="EG565" s="125">
        <f t="shared" si="2261"/>
        <v>0.1196341718</v>
      </c>
      <c r="EH565" s="125">
        <f t="shared" si="2261"/>
        <v>0.1968047019</v>
      </c>
      <c r="EI565" s="125">
        <f t="shared" si="2261"/>
        <v>-0.02602534167</v>
      </c>
      <c r="EJ565" s="125">
        <f t="shared" si="2261"/>
        <v>0.04944717937</v>
      </c>
      <c r="EK565" s="125">
        <f t="shared" si="2261"/>
        <v>-0.02629398455</v>
      </c>
      <c r="EL565" s="125">
        <f t="shared" si="2261"/>
        <v>0.006721217908</v>
      </c>
      <c r="EM565" s="125">
        <f t="shared" si="2261"/>
        <v>-0.007593469055</v>
      </c>
      <c r="EN565" s="125">
        <f t="shared" si="2261"/>
        <v>-0.01075053295</v>
      </c>
      <c r="EO565" s="125">
        <f t="shared" si="2261"/>
        <v>0.01390333192</v>
      </c>
      <c r="EP565" s="127">
        <f t="shared" si="17"/>
        <v>0.3135761962</v>
      </c>
      <c r="EQ565" s="127">
        <v>-0.01993983432938118</v>
      </c>
      <c r="ER565" s="127">
        <f t="shared" si="18"/>
        <v>0.3115264798</v>
      </c>
      <c r="ES565" s="127">
        <f t="shared" si="19"/>
        <v>0.000004201337341</v>
      </c>
      <c r="ET565" s="127">
        <f t="shared" si="20"/>
        <v>0.01483904909</v>
      </c>
    </row>
    <row r="566">
      <c r="A566" s="123">
        <f>'Yield Tabulations'!Z567</f>
        <v>0.3113772455</v>
      </c>
      <c r="B566" s="124">
        <f>'Yield Tabulations'!V567</f>
        <v>0.3410596026</v>
      </c>
      <c r="C566" s="124">
        <f>'Yield Tabulations'!W567</f>
        <v>0.2663316583</v>
      </c>
      <c r="D566" s="125">
        <f t="shared" si="11"/>
        <v>1</v>
      </c>
      <c r="E566" s="125">
        <f t="shared" ref="E566:M566" si="2262">POWER($B566,E$1)*POWER($C566,E$2)</f>
        <v>0.2663316583</v>
      </c>
      <c r="F566" s="125">
        <f t="shared" si="2262"/>
        <v>0.3410596026</v>
      </c>
      <c r="G566" s="125">
        <f t="shared" si="2262"/>
        <v>0.07093255221</v>
      </c>
      <c r="H566" s="125">
        <f t="shared" si="2262"/>
        <v>0.09083496955</v>
      </c>
      <c r="I566" s="125">
        <f t="shared" si="2262"/>
        <v>0.1163216526</v>
      </c>
      <c r="J566" s="125">
        <f t="shared" si="2262"/>
        <v>0.01889158426</v>
      </c>
      <c r="K566" s="125">
        <f t="shared" si="2262"/>
        <v>0.02419222807</v>
      </c>
      <c r="L566" s="125">
        <f t="shared" si="2262"/>
        <v>0.03098013862</v>
      </c>
      <c r="M566" s="125">
        <f t="shared" si="2262"/>
        <v>0.0396726166</v>
      </c>
      <c r="N566" s="126">
        <f t="shared" ref="N566:DI566" si="2263">OFFSET($D566,0,N$2)*OFFSET($D566,0,N$3)</f>
        <v>1</v>
      </c>
      <c r="O566" s="126">
        <f t="shared" si="2263"/>
        <v>0.2663316583</v>
      </c>
      <c r="P566" s="126">
        <f t="shared" si="2263"/>
        <v>0.3410596026</v>
      </c>
      <c r="Q566" s="126">
        <f t="shared" si="2263"/>
        <v>0.07093255221</v>
      </c>
      <c r="R566" s="126">
        <f t="shared" si="2263"/>
        <v>0.09083496955</v>
      </c>
      <c r="S566" s="126">
        <f t="shared" si="2263"/>
        <v>0.1163216526</v>
      </c>
      <c r="T566" s="126">
        <f t="shared" si="2263"/>
        <v>0.01889158426</v>
      </c>
      <c r="U566" s="126">
        <f t="shared" si="2263"/>
        <v>0.02419222807</v>
      </c>
      <c r="V566" s="126">
        <f t="shared" si="2263"/>
        <v>0.03098013862</v>
      </c>
      <c r="W566" s="126">
        <f t="shared" si="2263"/>
        <v>0.0396726166</v>
      </c>
      <c r="X566" s="126">
        <f t="shared" si="2263"/>
        <v>0.2663316583</v>
      </c>
      <c r="Y566" s="126">
        <f t="shared" si="2263"/>
        <v>0.07093255221</v>
      </c>
      <c r="Z566" s="126">
        <f t="shared" si="2263"/>
        <v>0.09083496955</v>
      </c>
      <c r="AA566" s="126">
        <f t="shared" si="2263"/>
        <v>0.01889158426</v>
      </c>
      <c r="AB566" s="126">
        <f t="shared" si="2263"/>
        <v>0.02419222807</v>
      </c>
      <c r="AC566" s="126">
        <f t="shared" si="2263"/>
        <v>0.03098013862</v>
      </c>
      <c r="AD566" s="126">
        <f t="shared" si="2263"/>
        <v>0.005031426963</v>
      </c>
      <c r="AE566" s="126">
        <f t="shared" si="2263"/>
        <v>0.00644315622</v>
      </c>
      <c r="AF566" s="126">
        <f t="shared" si="2263"/>
        <v>0.008250991693</v>
      </c>
      <c r="AG566" s="126">
        <f t="shared" si="2263"/>
        <v>0.01056607377</v>
      </c>
      <c r="AH566" s="126">
        <f t="shared" si="2263"/>
        <v>0.3410596026</v>
      </c>
      <c r="AI566" s="126">
        <f t="shared" si="2263"/>
        <v>0.09083496955</v>
      </c>
      <c r="AJ566" s="126">
        <f t="shared" si="2263"/>
        <v>0.1163216526</v>
      </c>
      <c r="AK566" s="126">
        <f t="shared" si="2263"/>
        <v>0.02419222807</v>
      </c>
      <c r="AL566" s="126">
        <f t="shared" si="2263"/>
        <v>0.03098013862</v>
      </c>
      <c r="AM566" s="126">
        <f t="shared" si="2263"/>
        <v>0.0396726166</v>
      </c>
      <c r="AN566" s="126">
        <f t="shared" si="2263"/>
        <v>0.00644315622</v>
      </c>
      <c r="AO566" s="126">
        <f t="shared" si="2263"/>
        <v>0.008250991693</v>
      </c>
      <c r="AP566" s="126">
        <f t="shared" si="2263"/>
        <v>0.01056607377</v>
      </c>
      <c r="AQ566" s="126">
        <f t="shared" si="2263"/>
        <v>0.01353072685</v>
      </c>
      <c r="AR566" s="126">
        <f t="shared" si="2263"/>
        <v>0.07093255221</v>
      </c>
      <c r="AS566" s="126">
        <f t="shared" si="2263"/>
        <v>0.01889158426</v>
      </c>
      <c r="AT566" s="126">
        <f t="shared" si="2263"/>
        <v>0.02419222807</v>
      </c>
      <c r="AU566" s="126">
        <f t="shared" si="2263"/>
        <v>0.005031426963</v>
      </c>
      <c r="AV566" s="126">
        <f t="shared" si="2263"/>
        <v>0.00644315622</v>
      </c>
      <c r="AW566" s="126">
        <f t="shared" si="2263"/>
        <v>0.008250991693</v>
      </c>
      <c r="AX566" s="126">
        <f t="shared" si="2263"/>
        <v>0.001340028287</v>
      </c>
      <c r="AY566" s="126">
        <f t="shared" si="2263"/>
        <v>0.001716016481</v>
      </c>
      <c r="AZ566" s="126">
        <f t="shared" si="2263"/>
        <v>0.0021975003</v>
      </c>
      <c r="BA566" s="126">
        <f t="shared" si="2263"/>
        <v>0.002814079948</v>
      </c>
      <c r="BB566" s="126">
        <f t="shared" si="2263"/>
        <v>0.09083496955</v>
      </c>
      <c r="BC566" s="126">
        <f t="shared" si="2263"/>
        <v>0.02419222807</v>
      </c>
      <c r="BD566" s="126">
        <f t="shared" si="2263"/>
        <v>0.03098013862</v>
      </c>
      <c r="BE566" s="126">
        <f t="shared" si="2263"/>
        <v>0.00644315622</v>
      </c>
      <c r="BF566" s="126">
        <f t="shared" si="2263"/>
        <v>0.008250991693</v>
      </c>
      <c r="BG566" s="126">
        <f t="shared" si="2263"/>
        <v>0.01056607377</v>
      </c>
      <c r="BH566" s="126">
        <f t="shared" si="2263"/>
        <v>0.001716016481</v>
      </c>
      <c r="BI566" s="126">
        <f t="shared" si="2263"/>
        <v>0.0021975003</v>
      </c>
      <c r="BJ566" s="126">
        <f t="shared" si="2263"/>
        <v>0.002814079948</v>
      </c>
      <c r="BK566" s="126">
        <f t="shared" si="2263"/>
        <v>0.003603660921</v>
      </c>
      <c r="BL566" s="126">
        <f t="shared" si="2263"/>
        <v>0.1163216526</v>
      </c>
      <c r="BM566" s="126">
        <f t="shared" si="2263"/>
        <v>0.03098013862</v>
      </c>
      <c r="BN566" s="126">
        <f t="shared" si="2263"/>
        <v>0.0396726166</v>
      </c>
      <c r="BO566" s="126">
        <f t="shared" si="2263"/>
        <v>0.008250991693</v>
      </c>
      <c r="BP566" s="126">
        <f t="shared" si="2263"/>
        <v>0.01056607377</v>
      </c>
      <c r="BQ566" s="126">
        <f t="shared" si="2263"/>
        <v>0.01353072685</v>
      </c>
      <c r="BR566" s="126">
        <f t="shared" si="2263"/>
        <v>0.0021975003</v>
      </c>
      <c r="BS566" s="126">
        <f t="shared" si="2263"/>
        <v>0.002814079948</v>
      </c>
      <c r="BT566" s="126">
        <f t="shared" si="2263"/>
        <v>0.003603660921</v>
      </c>
      <c r="BU566" s="126">
        <f t="shared" si="2263"/>
        <v>0.004614784324</v>
      </c>
      <c r="BV566" s="126">
        <f t="shared" si="2263"/>
        <v>0.01889158426</v>
      </c>
      <c r="BW566" s="126">
        <f t="shared" si="2263"/>
        <v>0.005031426963</v>
      </c>
      <c r="BX566" s="126">
        <f t="shared" si="2263"/>
        <v>0.00644315622</v>
      </c>
      <c r="BY566" s="126">
        <f t="shared" si="2263"/>
        <v>0.001340028287</v>
      </c>
      <c r="BZ566" s="126">
        <f t="shared" si="2263"/>
        <v>0.001716016481</v>
      </c>
      <c r="CA566" s="126">
        <f t="shared" si="2263"/>
        <v>0.0021975003</v>
      </c>
      <c r="CB566" s="126">
        <f t="shared" si="2263"/>
        <v>0.0003568919557</v>
      </c>
      <c r="CC566" s="126">
        <f t="shared" si="2263"/>
        <v>0.000457029515</v>
      </c>
      <c r="CD566" s="126">
        <f t="shared" si="2263"/>
        <v>0.000585263899</v>
      </c>
      <c r="CE566" s="126">
        <f t="shared" si="2263"/>
        <v>0.0007494785792</v>
      </c>
      <c r="CF566" s="126">
        <f t="shared" si="2263"/>
        <v>0.02419222807</v>
      </c>
      <c r="CG566" s="126">
        <f t="shared" si="2263"/>
        <v>0.00644315622</v>
      </c>
      <c r="CH566" s="126">
        <f t="shared" si="2263"/>
        <v>0.008250991693</v>
      </c>
      <c r="CI566" s="126">
        <f t="shared" si="2263"/>
        <v>0.001716016481</v>
      </c>
      <c r="CJ566" s="126">
        <f t="shared" si="2263"/>
        <v>0.0021975003</v>
      </c>
      <c r="CK566" s="126">
        <f t="shared" si="2263"/>
        <v>0.002814079948</v>
      </c>
      <c r="CL566" s="126">
        <f t="shared" si="2263"/>
        <v>0.000457029515</v>
      </c>
      <c r="CM566" s="126">
        <f t="shared" si="2263"/>
        <v>0.000585263899</v>
      </c>
      <c r="CN566" s="126">
        <f t="shared" si="2263"/>
        <v>0.0007494785792</v>
      </c>
      <c r="CO566" s="126">
        <f t="shared" si="2263"/>
        <v>0.000959768989</v>
      </c>
      <c r="CP566" s="126">
        <f t="shared" si="2263"/>
        <v>0.03098013862</v>
      </c>
      <c r="CQ566" s="126">
        <f t="shared" si="2263"/>
        <v>0.008250991693</v>
      </c>
      <c r="CR566" s="126">
        <f t="shared" si="2263"/>
        <v>0.01056607377</v>
      </c>
      <c r="CS566" s="126">
        <f t="shared" si="2263"/>
        <v>0.0021975003</v>
      </c>
      <c r="CT566" s="126">
        <f t="shared" si="2263"/>
        <v>0.002814079948</v>
      </c>
      <c r="CU566" s="126">
        <f t="shared" si="2263"/>
        <v>0.003603660921</v>
      </c>
      <c r="CV566" s="126">
        <f t="shared" si="2263"/>
        <v>0.000585263899</v>
      </c>
      <c r="CW566" s="126">
        <f t="shared" si="2263"/>
        <v>0.0007494785792</v>
      </c>
      <c r="CX566" s="126">
        <f t="shared" si="2263"/>
        <v>0.000959768989</v>
      </c>
      <c r="CY566" s="126">
        <f t="shared" si="2263"/>
        <v>0.001229063162</v>
      </c>
      <c r="CZ566" s="126">
        <f t="shared" si="2263"/>
        <v>0.0396726166</v>
      </c>
      <c r="DA566" s="126">
        <f t="shared" si="2263"/>
        <v>0.01056607377</v>
      </c>
      <c r="DB566" s="126">
        <f t="shared" si="2263"/>
        <v>0.01353072685</v>
      </c>
      <c r="DC566" s="126">
        <f t="shared" si="2263"/>
        <v>0.002814079948</v>
      </c>
      <c r="DD566" s="126">
        <f t="shared" si="2263"/>
        <v>0.003603660921</v>
      </c>
      <c r="DE566" s="126">
        <f t="shared" si="2263"/>
        <v>0.004614784324</v>
      </c>
      <c r="DF566" s="126">
        <f t="shared" si="2263"/>
        <v>0.0007494785792</v>
      </c>
      <c r="DG566" s="126">
        <f t="shared" si="2263"/>
        <v>0.000959768989</v>
      </c>
      <c r="DH566" s="126">
        <f t="shared" si="2263"/>
        <v>0.001229063162</v>
      </c>
      <c r="DI566" s="126">
        <f t="shared" si="2263"/>
        <v>0.001573916508</v>
      </c>
      <c r="DJ566" s="126">
        <f t="shared" ref="DJ566:DS566" si="2264">$A566*OFFSET($D566,0,DJ$3)</f>
        <v>0.3113772455</v>
      </c>
      <c r="DK566" s="126">
        <f t="shared" si="2264"/>
        <v>0.08292961815</v>
      </c>
      <c r="DL566" s="126">
        <f t="shared" si="2264"/>
        <v>0.1061981996</v>
      </c>
      <c r="DM566" s="126">
        <f t="shared" si="2264"/>
        <v>0.02208678272</v>
      </c>
      <c r="DN566" s="126">
        <f t="shared" si="2264"/>
        <v>0.02828394261</v>
      </c>
      <c r="DO566" s="126">
        <f t="shared" si="2264"/>
        <v>0.03621991577</v>
      </c>
      <c r="DP566" s="126">
        <f t="shared" si="2264"/>
        <v>0.005882409469</v>
      </c>
      <c r="DQ566" s="126">
        <f t="shared" si="2264"/>
        <v>0.007532909339</v>
      </c>
      <c r="DR566" s="126">
        <f t="shared" si="2264"/>
        <v>0.009646510229</v>
      </c>
      <c r="DS566" s="126">
        <f t="shared" si="2264"/>
        <v>0.01235315008</v>
      </c>
      <c r="DT566" s="126"/>
      <c r="DU566" s="126"/>
      <c r="DV566" s="126"/>
      <c r="DW566" s="126"/>
      <c r="DX566" s="126"/>
      <c r="DY566" s="126"/>
      <c r="DZ566" s="126"/>
      <c r="EA566" s="126"/>
      <c r="EB566" s="126"/>
      <c r="EC566" s="126"/>
      <c r="ED566" s="126"/>
      <c r="EE566" s="126"/>
      <c r="EF566" s="125">
        <f t="shared" ref="EF566:EO566" si="2265">D566*EF$3</f>
        <v>-0.002271078519</v>
      </c>
      <c r="EG566" s="125">
        <f t="shared" si="2265"/>
        <v>0.1179768738</v>
      </c>
      <c r="EH566" s="125">
        <f t="shared" si="2265"/>
        <v>0.1960392468</v>
      </c>
      <c r="EI566" s="125">
        <f t="shared" si="2265"/>
        <v>-0.02530927545</v>
      </c>
      <c r="EJ566" s="125">
        <f t="shared" si="2265"/>
        <v>0.04857252882</v>
      </c>
      <c r="EK566" s="125">
        <f t="shared" si="2265"/>
        <v>-0.02608984591</v>
      </c>
      <c r="EL566" s="125">
        <f t="shared" si="2265"/>
        <v>0.006445741502</v>
      </c>
      <c r="EM566" s="125">
        <f t="shared" si="2265"/>
        <v>-0.007355819356</v>
      </c>
      <c r="EN566" s="125">
        <f t="shared" si="2265"/>
        <v>-0.01051929759</v>
      </c>
      <c r="EO566" s="125">
        <f t="shared" si="2265"/>
        <v>0.01374173461</v>
      </c>
      <c r="EP566" s="127">
        <f t="shared" si="17"/>
        <v>0.3112308087</v>
      </c>
      <c r="EQ566" s="127">
        <v>-0.01993983432938118</v>
      </c>
      <c r="ER566" s="127">
        <f t="shared" si="18"/>
        <v>0.3113772455</v>
      </c>
      <c r="ES566" s="127">
        <f t="shared" si="19"/>
        <v>0.00000002144373595</v>
      </c>
      <c r="ET566" s="127">
        <f t="shared" si="20"/>
        <v>0.01487542949</v>
      </c>
    </row>
    <row r="567">
      <c r="A567" s="123">
        <f>'Yield Tabulations'!Z568</f>
        <v>0.3659217877</v>
      </c>
      <c r="B567" s="124">
        <f>'Yield Tabulations'!V568</f>
        <v>0.3873873874</v>
      </c>
      <c r="C567" s="124">
        <f>'Yield Tabulations'!W568</f>
        <v>0.3308823529</v>
      </c>
      <c r="D567" s="125">
        <f t="shared" si="11"/>
        <v>1</v>
      </c>
      <c r="E567" s="125">
        <f t="shared" ref="E567:M567" si="2266">POWER($B567,E$1)*POWER($C567,E$2)</f>
        <v>0.3308823529</v>
      </c>
      <c r="F567" s="125">
        <f t="shared" si="2266"/>
        <v>0.3873873874</v>
      </c>
      <c r="G567" s="125">
        <f t="shared" si="2266"/>
        <v>0.1094831315</v>
      </c>
      <c r="H567" s="125">
        <f t="shared" si="2266"/>
        <v>0.1281796502</v>
      </c>
      <c r="I567" s="125">
        <f t="shared" si="2266"/>
        <v>0.1500689879</v>
      </c>
      <c r="J567" s="125">
        <f t="shared" si="2266"/>
        <v>0.03622603615</v>
      </c>
      <c r="K567" s="125">
        <f t="shared" si="2266"/>
        <v>0.04241238427</v>
      </c>
      <c r="L567" s="125">
        <f t="shared" si="2266"/>
        <v>0.04965517982</v>
      </c>
      <c r="M567" s="125">
        <f t="shared" si="2266"/>
        <v>0.05813483315</v>
      </c>
      <c r="N567" s="126">
        <f t="shared" ref="N567:DI567" si="2267">OFFSET($D567,0,N$2)*OFFSET($D567,0,N$3)</f>
        <v>1</v>
      </c>
      <c r="O567" s="126">
        <f t="shared" si="2267"/>
        <v>0.3308823529</v>
      </c>
      <c r="P567" s="126">
        <f t="shared" si="2267"/>
        <v>0.3873873874</v>
      </c>
      <c r="Q567" s="126">
        <f t="shared" si="2267"/>
        <v>0.1094831315</v>
      </c>
      <c r="R567" s="126">
        <f t="shared" si="2267"/>
        <v>0.1281796502</v>
      </c>
      <c r="S567" s="126">
        <f t="shared" si="2267"/>
        <v>0.1500689879</v>
      </c>
      <c r="T567" s="126">
        <f t="shared" si="2267"/>
        <v>0.03622603615</v>
      </c>
      <c r="U567" s="126">
        <f t="shared" si="2267"/>
        <v>0.04241238427</v>
      </c>
      <c r="V567" s="126">
        <f t="shared" si="2267"/>
        <v>0.04965517982</v>
      </c>
      <c r="W567" s="126">
        <f t="shared" si="2267"/>
        <v>0.05813483315</v>
      </c>
      <c r="X567" s="126">
        <f t="shared" si="2267"/>
        <v>0.3308823529</v>
      </c>
      <c r="Y567" s="126">
        <f t="shared" si="2267"/>
        <v>0.1094831315</v>
      </c>
      <c r="Z567" s="126">
        <f t="shared" si="2267"/>
        <v>0.1281796502</v>
      </c>
      <c r="AA567" s="126">
        <f t="shared" si="2267"/>
        <v>0.03622603615</v>
      </c>
      <c r="AB567" s="126">
        <f t="shared" si="2267"/>
        <v>0.04241238427</v>
      </c>
      <c r="AC567" s="126">
        <f t="shared" si="2267"/>
        <v>0.04965517982</v>
      </c>
      <c r="AD567" s="126">
        <f t="shared" si="2267"/>
        <v>0.01198655608</v>
      </c>
      <c r="AE567" s="126">
        <f t="shared" si="2267"/>
        <v>0.0140335095</v>
      </c>
      <c r="AF567" s="126">
        <f t="shared" si="2267"/>
        <v>0.01643002274</v>
      </c>
      <c r="AG567" s="126">
        <f t="shared" si="2267"/>
        <v>0.01923579038</v>
      </c>
      <c r="AH567" s="126">
        <f t="shared" si="2267"/>
        <v>0.3873873874</v>
      </c>
      <c r="AI567" s="126">
        <f t="shared" si="2267"/>
        <v>0.1281796502</v>
      </c>
      <c r="AJ567" s="126">
        <f t="shared" si="2267"/>
        <v>0.1500689879</v>
      </c>
      <c r="AK567" s="126">
        <f t="shared" si="2267"/>
        <v>0.04241238427</v>
      </c>
      <c r="AL567" s="126">
        <f t="shared" si="2267"/>
        <v>0.04965517982</v>
      </c>
      <c r="AM567" s="126">
        <f t="shared" si="2267"/>
        <v>0.05813483315</v>
      </c>
      <c r="AN567" s="126">
        <f t="shared" si="2267"/>
        <v>0.0140335095</v>
      </c>
      <c r="AO567" s="126">
        <f t="shared" si="2267"/>
        <v>0.01643002274</v>
      </c>
      <c r="AP567" s="126">
        <f t="shared" si="2267"/>
        <v>0.01923579038</v>
      </c>
      <c r="AQ567" s="126">
        <f t="shared" si="2267"/>
        <v>0.02252070113</v>
      </c>
      <c r="AR567" s="126">
        <f t="shared" si="2267"/>
        <v>0.1094831315</v>
      </c>
      <c r="AS567" s="126">
        <f t="shared" si="2267"/>
        <v>0.03622603615</v>
      </c>
      <c r="AT567" s="126">
        <f t="shared" si="2267"/>
        <v>0.04241238427</v>
      </c>
      <c r="AU567" s="126">
        <f t="shared" si="2267"/>
        <v>0.01198655608</v>
      </c>
      <c r="AV567" s="126">
        <f t="shared" si="2267"/>
        <v>0.0140335095</v>
      </c>
      <c r="AW567" s="126">
        <f t="shared" si="2267"/>
        <v>0.01643002274</v>
      </c>
      <c r="AX567" s="126">
        <f t="shared" si="2267"/>
        <v>0.00396613988</v>
      </c>
      <c r="AY567" s="126">
        <f t="shared" si="2267"/>
        <v>0.004643440644</v>
      </c>
      <c r="AZ567" s="126">
        <f t="shared" si="2267"/>
        <v>0.005436404582</v>
      </c>
      <c r="BA567" s="126">
        <f t="shared" si="2267"/>
        <v>0.006364783582</v>
      </c>
      <c r="BB567" s="126">
        <f t="shared" si="2267"/>
        <v>0.1281796502</v>
      </c>
      <c r="BC567" s="126">
        <f t="shared" si="2267"/>
        <v>0.04241238427</v>
      </c>
      <c r="BD567" s="126">
        <f t="shared" si="2267"/>
        <v>0.04965517982</v>
      </c>
      <c r="BE567" s="126">
        <f t="shared" si="2267"/>
        <v>0.0140335095</v>
      </c>
      <c r="BF567" s="126">
        <f t="shared" si="2267"/>
        <v>0.01643002274</v>
      </c>
      <c r="BG567" s="126">
        <f t="shared" si="2267"/>
        <v>0.01923579038</v>
      </c>
      <c r="BH567" s="126">
        <f t="shared" si="2267"/>
        <v>0.004643440644</v>
      </c>
      <c r="BI567" s="126">
        <f t="shared" si="2267"/>
        <v>0.005436404582</v>
      </c>
      <c r="BJ567" s="126">
        <f t="shared" si="2267"/>
        <v>0.006364783582</v>
      </c>
      <c r="BK567" s="126">
        <f t="shared" si="2267"/>
        <v>0.00745170258</v>
      </c>
      <c r="BL567" s="126">
        <f t="shared" si="2267"/>
        <v>0.1500689879</v>
      </c>
      <c r="BM567" s="126">
        <f t="shared" si="2267"/>
        <v>0.04965517982</v>
      </c>
      <c r="BN567" s="126">
        <f t="shared" si="2267"/>
        <v>0.05813483315</v>
      </c>
      <c r="BO567" s="126">
        <f t="shared" si="2267"/>
        <v>0.01643002274</v>
      </c>
      <c r="BP567" s="126">
        <f t="shared" si="2267"/>
        <v>0.01923579038</v>
      </c>
      <c r="BQ567" s="126">
        <f t="shared" si="2267"/>
        <v>0.02252070113</v>
      </c>
      <c r="BR567" s="126">
        <f t="shared" si="2267"/>
        <v>0.005436404582</v>
      </c>
      <c r="BS567" s="126">
        <f t="shared" si="2267"/>
        <v>0.006364783582</v>
      </c>
      <c r="BT567" s="126">
        <f t="shared" si="2267"/>
        <v>0.00745170258</v>
      </c>
      <c r="BU567" s="126">
        <f t="shared" si="2267"/>
        <v>0.008724235573</v>
      </c>
      <c r="BV567" s="126">
        <f t="shared" si="2267"/>
        <v>0.03622603615</v>
      </c>
      <c r="BW567" s="126">
        <f t="shared" si="2267"/>
        <v>0.01198655608</v>
      </c>
      <c r="BX567" s="126">
        <f t="shared" si="2267"/>
        <v>0.0140335095</v>
      </c>
      <c r="BY567" s="126">
        <f t="shared" si="2267"/>
        <v>0.00396613988</v>
      </c>
      <c r="BZ567" s="126">
        <f t="shared" si="2267"/>
        <v>0.004643440644</v>
      </c>
      <c r="CA567" s="126">
        <f t="shared" si="2267"/>
        <v>0.005436404582</v>
      </c>
      <c r="CB567" s="126">
        <f t="shared" si="2267"/>
        <v>0.001312325695</v>
      </c>
      <c r="CC567" s="126">
        <f t="shared" si="2267"/>
        <v>0.001536432566</v>
      </c>
      <c r="CD567" s="126">
        <f t="shared" si="2267"/>
        <v>0.001798810339</v>
      </c>
      <c r="CE567" s="126">
        <f t="shared" si="2267"/>
        <v>0.002105994568</v>
      </c>
      <c r="CF567" s="126">
        <f t="shared" si="2267"/>
        <v>0.04241238427</v>
      </c>
      <c r="CG567" s="126">
        <f t="shared" si="2267"/>
        <v>0.0140335095</v>
      </c>
      <c r="CH567" s="126">
        <f t="shared" si="2267"/>
        <v>0.01643002274</v>
      </c>
      <c r="CI567" s="126">
        <f t="shared" si="2267"/>
        <v>0.004643440644</v>
      </c>
      <c r="CJ567" s="126">
        <f t="shared" si="2267"/>
        <v>0.005436404582</v>
      </c>
      <c r="CK567" s="126">
        <f t="shared" si="2267"/>
        <v>0.006364783582</v>
      </c>
      <c r="CL567" s="126">
        <f t="shared" si="2267"/>
        <v>0.001536432566</v>
      </c>
      <c r="CM567" s="126">
        <f t="shared" si="2267"/>
        <v>0.001798810339</v>
      </c>
      <c r="CN567" s="126">
        <f t="shared" si="2267"/>
        <v>0.002105994568</v>
      </c>
      <c r="CO567" s="126">
        <f t="shared" si="2267"/>
        <v>0.002465636883</v>
      </c>
      <c r="CP567" s="126">
        <f t="shared" si="2267"/>
        <v>0.04965517982</v>
      </c>
      <c r="CQ567" s="126">
        <f t="shared" si="2267"/>
        <v>0.01643002274</v>
      </c>
      <c r="CR567" s="126">
        <f t="shared" si="2267"/>
        <v>0.01923579038</v>
      </c>
      <c r="CS567" s="126">
        <f t="shared" si="2267"/>
        <v>0.005436404582</v>
      </c>
      <c r="CT567" s="126">
        <f t="shared" si="2267"/>
        <v>0.006364783582</v>
      </c>
      <c r="CU567" s="126">
        <f t="shared" si="2267"/>
        <v>0.00745170258</v>
      </c>
      <c r="CV567" s="126">
        <f t="shared" si="2267"/>
        <v>0.001798810339</v>
      </c>
      <c r="CW567" s="126">
        <f t="shared" si="2267"/>
        <v>0.002105994568</v>
      </c>
      <c r="CX567" s="126">
        <f t="shared" si="2267"/>
        <v>0.002465636883</v>
      </c>
      <c r="CY567" s="126">
        <f t="shared" si="2267"/>
        <v>0.002886695594</v>
      </c>
      <c r="CZ567" s="126">
        <f t="shared" si="2267"/>
        <v>0.05813483315</v>
      </c>
      <c r="DA567" s="126">
        <f t="shared" si="2267"/>
        <v>0.01923579038</v>
      </c>
      <c r="DB567" s="126">
        <f t="shared" si="2267"/>
        <v>0.02252070113</v>
      </c>
      <c r="DC567" s="126">
        <f t="shared" si="2267"/>
        <v>0.006364783582</v>
      </c>
      <c r="DD567" s="126">
        <f t="shared" si="2267"/>
        <v>0.00745170258</v>
      </c>
      <c r="DE567" s="126">
        <f t="shared" si="2267"/>
        <v>0.008724235573</v>
      </c>
      <c r="DF567" s="126">
        <f t="shared" si="2267"/>
        <v>0.002105994568</v>
      </c>
      <c r="DG567" s="126">
        <f t="shared" si="2267"/>
        <v>0.002465636883</v>
      </c>
      <c r="DH567" s="126">
        <f t="shared" si="2267"/>
        <v>0.002886695594</v>
      </c>
      <c r="DI567" s="126">
        <f t="shared" si="2267"/>
        <v>0.003379658826</v>
      </c>
      <c r="DJ567" s="126">
        <f t="shared" ref="DJ567:DS567" si="2268">$A567*OFFSET($D567,0,DJ$3)</f>
        <v>0.3659217877</v>
      </c>
      <c r="DK567" s="126">
        <f t="shared" si="2268"/>
        <v>0.1210770621</v>
      </c>
      <c r="DL567" s="126">
        <f t="shared" si="2268"/>
        <v>0.1417534853</v>
      </c>
      <c r="DM567" s="126">
        <f t="shared" si="2268"/>
        <v>0.0400622632</v>
      </c>
      <c r="DN567" s="126">
        <f t="shared" si="2268"/>
        <v>0.04690372676</v>
      </c>
      <c r="DO567" s="126">
        <f t="shared" si="2268"/>
        <v>0.05491351233</v>
      </c>
      <c r="DP567" s="126">
        <f t="shared" si="2268"/>
        <v>0.01325589591</v>
      </c>
      <c r="DQ567" s="126">
        <f t="shared" si="2268"/>
        <v>0.01551961547</v>
      </c>
      <c r="DR567" s="126">
        <f t="shared" si="2268"/>
        <v>0.01816991217</v>
      </c>
      <c r="DS567" s="126">
        <f t="shared" si="2268"/>
        <v>0.02127280208</v>
      </c>
      <c r="DT567" s="126"/>
      <c r="DU567" s="126"/>
      <c r="DV567" s="126"/>
      <c r="DW567" s="126"/>
      <c r="DX567" s="126"/>
      <c r="DY567" s="126"/>
      <c r="DZ567" s="126"/>
      <c r="EA567" s="126"/>
      <c r="EB567" s="126"/>
      <c r="EC567" s="126"/>
      <c r="ED567" s="126"/>
      <c r="EE567" s="126"/>
      <c r="EF567" s="125">
        <f t="shared" ref="EF567:EO567" si="2269">D567*EF$3</f>
        <v>-0.002271078519</v>
      </c>
      <c r="EG567" s="125">
        <f t="shared" si="2269"/>
        <v>0.1465708802</v>
      </c>
      <c r="EH567" s="125">
        <f t="shared" si="2269"/>
        <v>0.2226682113</v>
      </c>
      <c r="EI567" s="125">
        <f t="shared" si="2269"/>
        <v>-0.03906441607</v>
      </c>
      <c r="EJ567" s="125">
        <f t="shared" si="2269"/>
        <v>0.06854199199</v>
      </c>
      <c r="EK567" s="125">
        <f t="shared" si="2269"/>
        <v>-0.03365905387</v>
      </c>
      <c r="EL567" s="125">
        <f t="shared" si="2269"/>
        <v>0.01236019497</v>
      </c>
      <c r="EM567" s="125">
        <f t="shared" si="2269"/>
        <v>-0.0128957877</v>
      </c>
      <c r="EN567" s="125">
        <f t="shared" si="2269"/>
        <v>-0.01686040272</v>
      </c>
      <c r="EO567" s="125">
        <f t="shared" si="2269"/>
        <v>0.02013664631</v>
      </c>
      <c r="EP567" s="127">
        <f t="shared" si="17"/>
        <v>0.3655271859</v>
      </c>
      <c r="EQ567" s="127">
        <v>-0.01993983432938118</v>
      </c>
      <c r="ER567" s="127">
        <f t="shared" si="18"/>
        <v>0.3659217877</v>
      </c>
      <c r="ES567" s="127">
        <f t="shared" si="19"/>
        <v>0.0000001557106062</v>
      </c>
      <c r="ET567" s="127">
        <f t="shared" si="20"/>
        <v>0.004545500587</v>
      </c>
    </row>
    <row r="568">
      <c r="A568" s="123">
        <f>'Yield Tabulations'!Z569</f>
        <v>0.3041722746</v>
      </c>
      <c r="B568" s="124">
        <f>'Yield Tabulations'!V569</f>
        <v>0.3380614657</v>
      </c>
      <c r="C568" s="124">
        <f>'Yield Tabulations'!W569</f>
        <v>0.259375</v>
      </c>
      <c r="D568" s="125">
        <f t="shared" si="11"/>
        <v>1</v>
      </c>
      <c r="E568" s="125">
        <f t="shared" ref="E568:M568" si="2270">POWER($B568,E$1)*POWER($C568,E$2)</f>
        <v>0.259375</v>
      </c>
      <c r="F568" s="125">
        <f t="shared" si="2270"/>
        <v>0.3380614657</v>
      </c>
      <c r="G568" s="125">
        <f t="shared" si="2270"/>
        <v>0.06727539063</v>
      </c>
      <c r="H568" s="125">
        <f t="shared" si="2270"/>
        <v>0.08768469267</v>
      </c>
      <c r="I568" s="125">
        <f t="shared" si="2270"/>
        <v>0.1142855546</v>
      </c>
      <c r="J568" s="125">
        <f t="shared" si="2270"/>
        <v>0.01744955444</v>
      </c>
      <c r="K568" s="125">
        <f t="shared" si="2270"/>
        <v>0.02274321716</v>
      </c>
      <c r="L568" s="125">
        <f t="shared" si="2270"/>
        <v>0.02964281573</v>
      </c>
      <c r="M568" s="125">
        <f t="shared" si="2270"/>
        <v>0.0386355421</v>
      </c>
      <c r="N568" s="126">
        <f t="shared" ref="N568:DI568" si="2271">OFFSET($D568,0,N$2)*OFFSET($D568,0,N$3)</f>
        <v>1</v>
      </c>
      <c r="O568" s="126">
        <f t="shared" si="2271"/>
        <v>0.259375</v>
      </c>
      <c r="P568" s="126">
        <f t="shared" si="2271"/>
        <v>0.3380614657</v>
      </c>
      <c r="Q568" s="126">
        <f t="shared" si="2271"/>
        <v>0.06727539063</v>
      </c>
      <c r="R568" s="126">
        <f t="shared" si="2271"/>
        <v>0.08768469267</v>
      </c>
      <c r="S568" s="126">
        <f t="shared" si="2271"/>
        <v>0.1142855546</v>
      </c>
      <c r="T568" s="126">
        <f t="shared" si="2271"/>
        <v>0.01744955444</v>
      </c>
      <c r="U568" s="126">
        <f t="shared" si="2271"/>
        <v>0.02274321716</v>
      </c>
      <c r="V568" s="126">
        <f t="shared" si="2271"/>
        <v>0.02964281573</v>
      </c>
      <c r="W568" s="126">
        <f t="shared" si="2271"/>
        <v>0.0386355421</v>
      </c>
      <c r="X568" s="126">
        <f t="shared" si="2271"/>
        <v>0.259375</v>
      </c>
      <c r="Y568" s="126">
        <f t="shared" si="2271"/>
        <v>0.06727539063</v>
      </c>
      <c r="Z568" s="126">
        <f t="shared" si="2271"/>
        <v>0.08768469267</v>
      </c>
      <c r="AA568" s="126">
        <f t="shared" si="2271"/>
        <v>0.01744955444</v>
      </c>
      <c r="AB568" s="126">
        <f t="shared" si="2271"/>
        <v>0.02274321716</v>
      </c>
      <c r="AC568" s="126">
        <f t="shared" si="2271"/>
        <v>0.02964281573</v>
      </c>
      <c r="AD568" s="126">
        <f t="shared" si="2271"/>
        <v>0.004525978184</v>
      </c>
      <c r="AE568" s="126">
        <f t="shared" si="2271"/>
        <v>0.005899021951</v>
      </c>
      <c r="AF568" s="126">
        <f t="shared" si="2271"/>
        <v>0.007688605329</v>
      </c>
      <c r="AG568" s="126">
        <f t="shared" si="2271"/>
        <v>0.01002109373</v>
      </c>
      <c r="AH568" s="126">
        <f t="shared" si="2271"/>
        <v>0.3380614657</v>
      </c>
      <c r="AI568" s="126">
        <f t="shared" si="2271"/>
        <v>0.08768469267</v>
      </c>
      <c r="AJ568" s="126">
        <f t="shared" si="2271"/>
        <v>0.1142855546</v>
      </c>
      <c r="AK568" s="126">
        <f t="shared" si="2271"/>
        <v>0.02274321716</v>
      </c>
      <c r="AL568" s="126">
        <f t="shared" si="2271"/>
        <v>0.02964281573</v>
      </c>
      <c r="AM568" s="126">
        <f t="shared" si="2271"/>
        <v>0.0386355421</v>
      </c>
      <c r="AN568" s="126">
        <f t="shared" si="2271"/>
        <v>0.005899021951</v>
      </c>
      <c r="AO568" s="126">
        <f t="shared" si="2271"/>
        <v>0.007688605329</v>
      </c>
      <c r="AP568" s="126">
        <f t="shared" si="2271"/>
        <v>0.01002109373</v>
      </c>
      <c r="AQ568" s="126">
        <f t="shared" si="2271"/>
        <v>0.01306118799</v>
      </c>
      <c r="AR568" s="126">
        <f t="shared" si="2271"/>
        <v>0.06727539063</v>
      </c>
      <c r="AS568" s="126">
        <f t="shared" si="2271"/>
        <v>0.01744955444</v>
      </c>
      <c r="AT568" s="126">
        <f t="shared" si="2271"/>
        <v>0.02274321716</v>
      </c>
      <c r="AU568" s="126">
        <f t="shared" si="2271"/>
        <v>0.004525978184</v>
      </c>
      <c r="AV568" s="126">
        <f t="shared" si="2271"/>
        <v>0.005899021951</v>
      </c>
      <c r="AW568" s="126">
        <f t="shared" si="2271"/>
        <v>0.007688605329</v>
      </c>
      <c r="AX568" s="126">
        <f t="shared" si="2271"/>
        <v>0.001173925591</v>
      </c>
      <c r="AY568" s="126">
        <f t="shared" si="2271"/>
        <v>0.001530058819</v>
      </c>
      <c r="AZ568" s="126">
        <f t="shared" si="2271"/>
        <v>0.001994232007</v>
      </c>
      <c r="BA568" s="126">
        <f t="shared" si="2271"/>
        <v>0.002599221187</v>
      </c>
      <c r="BB568" s="126">
        <f t="shared" si="2271"/>
        <v>0.08768469267</v>
      </c>
      <c r="BC568" s="126">
        <f t="shared" si="2271"/>
        <v>0.02274321716</v>
      </c>
      <c r="BD568" s="126">
        <f t="shared" si="2271"/>
        <v>0.02964281573</v>
      </c>
      <c r="BE568" s="126">
        <f t="shared" si="2271"/>
        <v>0.005899021951</v>
      </c>
      <c r="BF568" s="126">
        <f t="shared" si="2271"/>
        <v>0.007688605329</v>
      </c>
      <c r="BG568" s="126">
        <f t="shared" si="2271"/>
        <v>0.01002109373</v>
      </c>
      <c r="BH568" s="126">
        <f t="shared" si="2271"/>
        <v>0.001530058819</v>
      </c>
      <c r="BI568" s="126">
        <f t="shared" si="2271"/>
        <v>0.001994232007</v>
      </c>
      <c r="BJ568" s="126">
        <f t="shared" si="2271"/>
        <v>0.002599221187</v>
      </c>
      <c r="BK568" s="126">
        <f t="shared" si="2271"/>
        <v>0.003387745635</v>
      </c>
      <c r="BL568" s="126">
        <f t="shared" si="2271"/>
        <v>0.1142855546</v>
      </c>
      <c r="BM568" s="126">
        <f t="shared" si="2271"/>
        <v>0.02964281573</v>
      </c>
      <c r="BN568" s="126">
        <f t="shared" si="2271"/>
        <v>0.0386355421</v>
      </c>
      <c r="BO568" s="126">
        <f t="shared" si="2271"/>
        <v>0.007688605329</v>
      </c>
      <c r="BP568" s="126">
        <f t="shared" si="2271"/>
        <v>0.01002109373</v>
      </c>
      <c r="BQ568" s="126">
        <f t="shared" si="2271"/>
        <v>0.01306118799</v>
      </c>
      <c r="BR568" s="126">
        <f t="shared" si="2271"/>
        <v>0.001994232007</v>
      </c>
      <c r="BS568" s="126">
        <f t="shared" si="2271"/>
        <v>0.002599221187</v>
      </c>
      <c r="BT568" s="126">
        <f t="shared" si="2271"/>
        <v>0.003387745635</v>
      </c>
      <c r="BU568" s="126">
        <f t="shared" si="2271"/>
        <v>0.004415484356</v>
      </c>
      <c r="BV568" s="126">
        <f t="shared" si="2271"/>
        <v>0.01744955444</v>
      </c>
      <c r="BW568" s="126">
        <f t="shared" si="2271"/>
        <v>0.004525978184</v>
      </c>
      <c r="BX568" s="126">
        <f t="shared" si="2271"/>
        <v>0.005899021951</v>
      </c>
      <c r="BY568" s="126">
        <f t="shared" si="2271"/>
        <v>0.001173925591</v>
      </c>
      <c r="BZ568" s="126">
        <f t="shared" si="2271"/>
        <v>0.001530058819</v>
      </c>
      <c r="CA568" s="126">
        <f t="shared" si="2271"/>
        <v>0.001994232007</v>
      </c>
      <c r="CB568" s="126">
        <f t="shared" si="2271"/>
        <v>0.0003044869503</v>
      </c>
      <c r="CC568" s="126">
        <f t="shared" si="2271"/>
        <v>0.0003968590061</v>
      </c>
      <c r="CD568" s="126">
        <f t="shared" si="2271"/>
        <v>0.0005172539269</v>
      </c>
      <c r="CE568" s="126">
        <f t="shared" si="2271"/>
        <v>0.0006741729953</v>
      </c>
      <c r="CF568" s="126">
        <f t="shared" si="2271"/>
        <v>0.02274321716</v>
      </c>
      <c r="CG568" s="126">
        <f t="shared" si="2271"/>
        <v>0.005899021951</v>
      </c>
      <c r="CH568" s="126">
        <f t="shared" si="2271"/>
        <v>0.007688605329</v>
      </c>
      <c r="CI568" s="126">
        <f t="shared" si="2271"/>
        <v>0.001530058819</v>
      </c>
      <c r="CJ568" s="126">
        <f t="shared" si="2271"/>
        <v>0.001994232007</v>
      </c>
      <c r="CK568" s="126">
        <f t="shared" si="2271"/>
        <v>0.002599221187</v>
      </c>
      <c r="CL568" s="126">
        <f t="shared" si="2271"/>
        <v>0.0003968590061</v>
      </c>
      <c r="CM568" s="126">
        <f t="shared" si="2271"/>
        <v>0.0005172539269</v>
      </c>
      <c r="CN568" s="126">
        <f t="shared" si="2271"/>
        <v>0.0006741729953</v>
      </c>
      <c r="CO568" s="126">
        <f t="shared" si="2271"/>
        <v>0.0008786965242</v>
      </c>
      <c r="CP568" s="126">
        <f t="shared" si="2271"/>
        <v>0.02964281573</v>
      </c>
      <c r="CQ568" s="126">
        <f t="shared" si="2271"/>
        <v>0.007688605329</v>
      </c>
      <c r="CR568" s="126">
        <f t="shared" si="2271"/>
        <v>0.01002109373</v>
      </c>
      <c r="CS568" s="126">
        <f t="shared" si="2271"/>
        <v>0.001994232007</v>
      </c>
      <c r="CT568" s="126">
        <f t="shared" si="2271"/>
        <v>0.002599221187</v>
      </c>
      <c r="CU568" s="126">
        <f t="shared" si="2271"/>
        <v>0.003387745635</v>
      </c>
      <c r="CV568" s="126">
        <f t="shared" si="2271"/>
        <v>0.0005172539269</v>
      </c>
      <c r="CW568" s="126">
        <f t="shared" si="2271"/>
        <v>0.0006741729953</v>
      </c>
      <c r="CX568" s="126">
        <f t="shared" si="2271"/>
        <v>0.0008786965242</v>
      </c>
      <c r="CY568" s="126">
        <f t="shared" si="2271"/>
        <v>0.001145266255</v>
      </c>
      <c r="CZ568" s="126">
        <f t="shared" si="2271"/>
        <v>0.0386355421</v>
      </c>
      <c r="DA568" s="126">
        <f t="shared" si="2271"/>
        <v>0.01002109373</v>
      </c>
      <c r="DB568" s="126">
        <f t="shared" si="2271"/>
        <v>0.01306118799</v>
      </c>
      <c r="DC568" s="126">
        <f t="shared" si="2271"/>
        <v>0.002599221187</v>
      </c>
      <c r="DD568" s="126">
        <f t="shared" si="2271"/>
        <v>0.003387745635</v>
      </c>
      <c r="DE568" s="126">
        <f t="shared" si="2271"/>
        <v>0.004415484356</v>
      </c>
      <c r="DF568" s="126">
        <f t="shared" si="2271"/>
        <v>0.0006741729953</v>
      </c>
      <c r="DG568" s="126">
        <f t="shared" si="2271"/>
        <v>0.0008786965242</v>
      </c>
      <c r="DH568" s="126">
        <f t="shared" si="2271"/>
        <v>0.001145266255</v>
      </c>
      <c r="DI568" s="126">
        <f t="shared" si="2271"/>
        <v>0.001492705113</v>
      </c>
      <c r="DJ568" s="126">
        <f t="shared" ref="DJ568:DS568" si="2272">$A568*OFFSET($D568,0,DJ$3)</f>
        <v>0.3041722746</v>
      </c>
      <c r="DK568" s="126">
        <f t="shared" si="2272"/>
        <v>0.07889468371</v>
      </c>
      <c r="DL568" s="126">
        <f t="shared" si="2272"/>
        <v>0.102828925</v>
      </c>
      <c r="DM568" s="126">
        <f t="shared" si="2272"/>
        <v>0.02046330859</v>
      </c>
      <c r="DN568" s="126">
        <f t="shared" si="2272"/>
        <v>0.02667125241</v>
      </c>
      <c r="DO568" s="126">
        <f t="shared" si="2272"/>
        <v>0.03476249709</v>
      </c>
      <c r="DP568" s="126">
        <f t="shared" si="2272"/>
        <v>0.005307670665</v>
      </c>
      <c r="DQ568" s="126">
        <f t="shared" si="2272"/>
        <v>0.006917856095</v>
      </c>
      <c r="DR568" s="126">
        <f t="shared" si="2272"/>
        <v>0.009016522684</v>
      </c>
      <c r="DS568" s="126">
        <f t="shared" si="2272"/>
        <v>0.01175186072</v>
      </c>
      <c r="DT568" s="126"/>
      <c r="DU568" s="126"/>
      <c r="DV568" s="126"/>
      <c r="DW568" s="126"/>
      <c r="DX568" s="126"/>
      <c r="DY568" s="126"/>
      <c r="DZ568" s="126"/>
      <c r="EA568" s="126"/>
      <c r="EB568" s="126"/>
      <c r="EC568" s="126"/>
      <c r="ED568" s="126"/>
      <c r="EE568" s="126"/>
      <c r="EF568" s="125">
        <f t="shared" ref="EF568:EO568" si="2273">D568*EF$3</f>
        <v>-0.002271078519</v>
      </c>
      <c r="EG568" s="125">
        <f t="shared" si="2273"/>
        <v>0.1148952844</v>
      </c>
      <c r="EH568" s="125">
        <f t="shared" si="2273"/>
        <v>0.1943159337</v>
      </c>
      <c r="EI568" s="125">
        <f t="shared" si="2273"/>
        <v>-0.02400437231</v>
      </c>
      <c r="EJ568" s="125">
        <f t="shared" si="2273"/>
        <v>0.04688796928</v>
      </c>
      <c r="EK568" s="125">
        <f t="shared" si="2273"/>
        <v>-0.0256331684</v>
      </c>
      <c r="EL568" s="125">
        <f t="shared" si="2273"/>
        <v>0.005953726048</v>
      </c>
      <c r="EM568" s="125">
        <f t="shared" si="2273"/>
        <v>-0.006915237263</v>
      </c>
      <c r="EN568" s="125">
        <f t="shared" si="2273"/>
        <v>-0.01006520997</v>
      </c>
      <c r="EO568" s="125">
        <f t="shared" si="2273"/>
        <v>0.01338251448</v>
      </c>
      <c r="EP568" s="127">
        <f t="shared" si="17"/>
        <v>0.3065463614</v>
      </c>
      <c r="EQ568" s="127">
        <v>-0.01993983432938118</v>
      </c>
      <c r="ER568" s="127">
        <f t="shared" si="18"/>
        <v>0.3041722746</v>
      </c>
      <c r="ES568" s="127">
        <f t="shared" si="19"/>
        <v>0.000005636288495</v>
      </c>
      <c r="ET568" s="127">
        <f t="shared" si="20"/>
        <v>0.01668484778</v>
      </c>
    </row>
    <row r="569">
      <c r="A569" s="123">
        <f>'Yield Tabulations'!Z570</f>
        <v>0.3136863137</v>
      </c>
      <c r="B569" s="124">
        <f>'Yield Tabulations'!V570</f>
        <v>0.3391719745</v>
      </c>
      <c r="C569" s="124">
        <f>'Yield Tabulations'!W570</f>
        <v>0.2707774799</v>
      </c>
      <c r="D569" s="125">
        <f t="shared" si="11"/>
        <v>1</v>
      </c>
      <c r="E569" s="125">
        <f t="shared" ref="E569:M569" si="2274">POWER($B569,E$1)*POWER($C569,E$2)</f>
        <v>0.2707774799</v>
      </c>
      <c r="F569" s="125">
        <f t="shared" si="2274"/>
        <v>0.3391719745</v>
      </c>
      <c r="G569" s="125">
        <f t="shared" si="2274"/>
        <v>0.07332044362</v>
      </c>
      <c r="H569" s="125">
        <f t="shared" si="2274"/>
        <v>0.09184013251</v>
      </c>
      <c r="I569" s="125">
        <f t="shared" si="2274"/>
        <v>0.1150376283</v>
      </c>
      <c r="J569" s="125">
        <f t="shared" si="2274"/>
        <v>0.01985352495</v>
      </c>
      <c r="K569" s="125">
        <f t="shared" si="2274"/>
        <v>0.02486823963</v>
      </c>
      <c r="L569" s="125">
        <f t="shared" si="2274"/>
        <v>0.03114959908</v>
      </c>
      <c r="M569" s="125">
        <f t="shared" si="2274"/>
        <v>0.03901753954</v>
      </c>
      <c r="N569" s="126">
        <f t="shared" ref="N569:DI569" si="2275">OFFSET($D569,0,N$2)*OFFSET($D569,0,N$3)</f>
        <v>1</v>
      </c>
      <c r="O569" s="126">
        <f t="shared" si="2275"/>
        <v>0.2707774799</v>
      </c>
      <c r="P569" s="126">
        <f t="shared" si="2275"/>
        <v>0.3391719745</v>
      </c>
      <c r="Q569" s="126">
        <f t="shared" si="2275"/>
        <v>0.07332044362</v>
      </c>
      <c r="R569" s="126">
        <f t="shared" si="2275"/>
        <v>0.09184013251</v>
      </c>
      <c r="S569" s="126">
        <f t="shared" si="2275"/>
        <v>0.1150376283</v>
      </c>
      <c r="T569" s="126">
        <f t="shared" si="2275"/>
        <v>0.01985352495</v>
      </c>
      <c r="U569" s="126">
        <f t="shared" si="2275"/>
        <v>0.02486823963</v>
      </c>
      <c r="V569" s="126">
        <f t="shared" si="2275"/>
        <v>0.03114959908</v>
      </c>
      <c r="W569" s="126">
        <f t="shared" si="2275"/>
        <v>0.03901753954</v>
      </c>
      <c r="X569" s="126">
        <f t="shared" si="2275"/>
        <v>0.2707774799</v>
      </c>
      <c r="Y569" s="126">
        <f t="shared" si="2275"/>
        <v>0.07332044362</v>
      </c>
      <c r="Z569" s="126">
        <f t="shared" si="2275"/>
        <v>0.09184013251</v>
      </c>
      <c r="AA569" s="126">
        <f t="shared" si="2275"/>
        <v>0.01985352495</v>
      </c>
      <c r="AB569" s="126">
        <f t="shared" si="2275"/>
        <v>0.02486823963</v>
      </c>
      <c r="AC569" s="126">
        <f t="shared" si="2275"/>
        <v>0.03114959908</v>
      </c>
      <c r="AD569" s="126">
        <f t="shared" si="2275"/>
        <v>0.005375887452</v>
      </c>
      <c r="AE569" s="126">
        <f t="shared" si="2275"/>
        <v>0.006733759258</v>
      </c>
      <c r="AF569" s="126">
        <f t="shared" si="2275"/>
        <v>0.00843460994</v>
      </c>
      <c r="AG569" s="126">
        <f t="shared" si="2275"/>
        <v>0.01056507103</v>
      </c>
      <c r="AH569" s="126">
        <f t="shared" si="2275"/>
        <v>0.3391719745</v>
      </c>
      <c r="AI569" s="126">
        <f t="shared" si="2275"/>
        <v>0.09184013251</v>
      </c>
      <c r="AJ569" s="126">
        <f t="shared" si="2275"/>
        <v>0.1150376283</v>
      </c>
      <c r="AK569" s="126">
        <f t="shared" si="2275"/>
        <v>0.02486823963</v>
      </c>
      <c r="AL569" s="126">
        <f t="shared" si="2275"/>
        <v>0.03114959908</v>
      </c>
      <c r="AM569" s="126">
        <f t="shared" si="2275"/>
        <v>0.03901753954</v>
      </c>
      <c r="AN569" s="126">
        <f t="shared" si="2275"/>
        <v>0.006733759258</v>
      </c>
      <c r="AO569" s="126">
        <f t="shared" si="2275"/>
        <v>0.00843460994</v>
      </c>
      <c r="AP569" s="126">
        <f t="shared" si="2275"/>
        <v>0.01056507103</v>
      </c>
      <c r="AQ569" s="126">
        <f t="shared" si="2275"/>
        <v>0.01323365593</v>
      </c>
      <c r="AR569" s="126">
        <f t="shared" si="2275"/>
        <v>0.07332044362</v>
      </c>
      <c r="AS569" s="126">
        <f t="shared" si="2275"/>
        <v>0.01985352495</v>
      </c>
      <c r="AT569" s="126">
        <f t="shared" si="2275"/>
        <v>0.02486823963</v>
      </c>
      <c r="AU569" s="126">
        <f t="shared" si="2275"/>
        <v>0.005375887452</v>
      </c>
      <c r="AV569" s="126">
        <f t="shared" si="2275"/>
        <v>0.006733759258</v>
      </c>
      <c r="AW569" s="126">
        <f t="shared" si="2275"/>
        <v>0.00843460994</v>
      </c>
      <c r="AX569" s="126">
        <f t="shared" si="2275"/>
        <v>0.001455669256</v>
      </c>
      <c r="AY569" s="126">
        <f t="shared" si="2275"/>
        <v>0.001823350362</v>
      </c>
      <c r="AZ569" s="126">
        <f t="shared" si="2275"/>
        <v>0.002283902423</v>
      </c>
      <c r="BA569" s="126">
        <f t="shared" si="2275"/>
        <v>0.002860783308</v>
      </c>
      <c r="BB569" s="126">
        <f t="shared" si="2275"/>
        <v>0.09184013251</v>
      </c>
      <c r="BC569" s="126">
        <f t="shared" si="2275"/>
        <v>0.02486823963</v>
      </c>
      <c r="BD569" s="126">
        <f t="shared" si="2275"/>
        <v>0.03114959908</v>
      </c>
      <c r="BE569" s="126">
        <f t="shared" si="2275"/>
        <v>0.006733759258</v>
      </c>
      <c r="BF569" s="126">
        <f t="shared" si="2275"/>
        <v>0.00843460994</v>
      </c>
      <c r="BG569" s="126">
        <f t="shared" si="2275"/>
        <v>0.01056507103</v>
      </c>
      <c r="BH569" s="126">
        <f t="shared" si="2275"/>
        <v>0.001823350362</v>
      </c>
      <c r="BI569" s="126">
        <f t="shared" si="2275"/>
        <v>0.002283902423</v>
      </c>
      <c r="BJ569" s="126">
        <f t="shared" si="2275"/>
        <v>0.002860783308</v>
      </c>
      <c r="BK569" s="126">
        <f t="shared" si="2275"/>
        <v>0.003583376001</v>
      </c>
      <c r="BL569" s="126">
        <f t="shared" si="2275"/>
        <v>0.1150376283</v>
      </c>
      <c r="BM569" s="126">
        <f t="shared" si="2275"/>
        <v>0.03114959908</v>
      </c>
      <c r="BN569" s="126">
        <f t="shared" si="2275"/>
        <v>0.03901753954</v>
      </c>
      <c r="BO569" s="126">
        <f t="shared" si="2275"/>
        <v>0.00843460994</v>
      </c>
      <c r="BP569" s="126">
        <f t="shared" si="2275"/>
        <v>0.01056507103</v>
      </c>
      <c r="BQ569" s="126">
        <f t="shared" si="2275"/>
        <v>0.01323365593</v>
      </c>
      <c r="BR569" s="126">
        <f t="shared" si="2275"/>
        <v>0.002283902423</v>
      </c>
      <c r="BS569" s="126">
        <f t="shared" si="2275"/>
        <v>0.002860783308</v>
      </c>
      <c r="BT569" s="126">
        <f t="shared" si="2275"/>
        <v>0.003583376001</v>
      </c>
      <c r="BU569" s="126">
        <f t="shared" si="2275"/>
        <v>0.00448848521</v>
      </c>
      <c r="BV569" s="126">
        <f t="shared" si="2275"/>
        <v>0.01985352495</v>
      </c>
      <c r="BW569" s="126">
        <f t="shared" si="2275"/>
        <v>0.005375887452</v>
      </c>
      <c r="BX569" s="126">
        <f t="shared" si="2275"/>
        <v>0.006733759258</v>
      </c>
      <c r="BY569" s="126">
        <f t="shared" si="2275"/>
        <v>0.001455669256</v>
      </c>
      <c r="BZ569" s="126">
        <f t="shared" si="2275"/>
        <v>0.001823350362</v>
      </c>
      <c r="CA569" s="126">
        <f t="shared" si="2275"/>
        <v>0.002283902423</v>
      </c>
      <c r="CB569" s="126">
        <f t="shared" si="2275"/>
        <v>0.0003941624528</v>
      </c>
      <c r="CC569" s="126">
        <f t="shared" si="2275"/>
        <v>0.000493722216</v>
      </c>
      <c r="CD569" s="126">
        <f t="shared" si="2275"/>
        <v>0.0006184293425</v>
      </c>
      <c r="CE569" s="126">
        <f t="shared" si="2275"/>
        <v>0.0007746356945</v>
      </c>
      <c r="CF569" s="126">
        <f t="shared" si="2275"/>
        <v>0.02486823963</v>
      </c>
      <c r="CG569" s="126">
        <f t="shared" si="2275"/>
        <v>0.006733759258</v>
      </c>
      <c r="CH569" s="126">
        <f t="shared" si="2275"/>
        <v>0.00843460994</v>
      </c>
      <c r="CI569" s="126">
        <f t="shared" si="2275"/>
        <v>0.001823350362</v>
      </c>
      <c r="CJ569" s="126">
        <f t="shared" si="2275"/>
        <v>0.002283902423</v>
      </c>
      <c r="CK569" s="126">
        <f t="shared" si="2275"/>
        <v>0.002860783308</v>
      </c>
      <c r="CL569" s="126">
        <f t="shared" si="2275"/>
        <v>0.000493722216</v>
      </c>
      <c r="CM569" s="126">
        <f t="shared" si="2275"/>
        <v>0.0006184293425</v>
      </c>
      <c r="CN569" s="126">
        <f t="shared" si="2275"/>
        <v>0.0007746356945</v>
      </c>
      <c r="CO569" s="126">
        <f t="shared" si="2275"/>
        <v>0.0009702975231</v>
      </c>
      <c r="CP569" s="126">
        <f t="shared" si="2275"/>
        <v>0.03114959908</v>
      </c>
      <c r="CQ569" s="126">
        <f t="shared" si="2275"/>
        <v>0.00843460994</v>
      </c>
      <c r="CR569" s="126">
        <f t="shared" si="2275"/>
        <v>0.01056507103</v>
      </c>
      <c r="CS569" s="126">
        <f t="shared" si="2275"/>
        <v>0.002283902423</v>
      </c>
      <c r="CT569" s="126">
        <f t="shared" si="2275"/>
        <v>0.002860783308</v>
      </c>
      <c r="CU569" s="126">
        <f t="shared" si="2275"/>
        <v>0.003583376001</v>
      </c>
      <c r="CV569" s="126">
        <f t="shared" si="2275"/>
        <v>0.0006184293425</v>
      </c>
      <c r="CW569" s="126">
        <f t="shared" si="2275"/>
        <v>0.0007746356945</v>
      </c>
      <c r="CX569" s="126">
        <f t="shared" si="2275"/>
        <v>0.0009702975231</v>
      </c>
      <c r="CY569" s="126">
        <f t="shared" si="2275"/>
        <v>0.001215380714</v>
      </c>
      <c r="CZ569" s="126">
        <f t="shared" si="2275"/>
        <v>0.03901753954</v>
      </c>
      <c r="DA569" s="126">
        <f t="shared" si="2275"/>
        <v>0.01056507103</v>
      </c>
      <c r="DB569" s="126">
        <f t="shared" si="2275"/>
        <v>0.01323365593</v>
      </c>
      <c r="DC569" s="126">
        <f t="shared" si="2275"/>
        <v>0.002860783308</v>
      </c>
      <c r="DD569" s="126">
        <f t="shared" si="2275"/>
        <v>0.003583376001</v>
      </c>
      <c r="DE569" s="126">
        <f t="shared" si="2275"/>
        <v>0.00448848521</v>
      </c>
      <c r="DF569" s="126">
        <f t="shared" si="2275"/>
        <v>0.0007746356945</v>
      </c>
      <c r="DG569" s="126">
        <f t="shared" si="2275"/>
        <v>0.0009702975231</v>
      </c>
      <c r="DH569" s="126">
        <f t="shared" si="2275"/>
        <v>0.001215380714</v>
      </c>
      <c r="DI569" s="126">
        <f t="shared" si="2275"/>
        <v>0.001522368391</v>
      </c>
      <c r="DJ569" s="126">
        <f t="shared" ref="DJ569:DS569" si="2276">$A569*OFFSET($D569,0,DJ$3)</f>
        <v>0.3136863137</v>
      </c>
      <c r="DK569" s="126">
        <f t="shared" si="2276"/>
        <v>0.0849391895</v>
      </c>
      <c r="DL569" s="126">
        <f t="shared" si="2276"/>
        <v>0.1063936064</v>
      </c>
      <c r="DM569" s="126">
        <f t="shared" si="2276"/>
        <v>0.02299961968</v>
      </c>
      <c r="DN569" s="126">
        <f t="shared" si="2276"/>
        <v>0.02880899262</v>
      </c>
      <c r="DO569" s="126">
        <f t="shared" si="2276"/>
        <v>0.03608572956</v>
      </c>
      <c r="DP569" s="126">
        <f t="shared" si="2276"/>
        <v>0.006227779054</v>
      </c>
      <c r="DQ569" s="126">
        <f t="shared" si="2276"/>
        <v>0.007800826419</v>
      </c>
      <c r="DR569" s="126">
        <f t="shared" si="2276"/>
        <v>0.00977120291</v>
      </c>
      <c r="DS569" s="126">
        <f t="shared" si="2276"/>
        <v>0.01223926815</v>
      </c>
      <c r="DT569" s="126"/>
      <c r="DU569" s="126"/>
      <c r="DV569" s="126"/>
      <c r="DW569" s="126"/>
      <c r="DX569" s="126"/>
      <c r="DY569" s="126"/>
      <c r="DZ569" s="126"/>
      <c r="EA569" s="126"/>
      <c r="EB569" s="126"/>
      <c r="EC569" s="126"/>
      <c r="ED569" s="126"/>
      <c r="EE569" s="126"/>
      <c r="EF569" s="125">
        <f t="shared" ref="EF569:EO569" si="2277">D569*EF$3</f>
        <v>-0.002271078519</v>
      </c>
      <c r="EG569" s="125">
        <f t="shared" si="2277"/>
        <v>0.1199462384</v>
      </c>
      <c r="EH569" s="125">
        <f t="shared" si="2277"/>
        <v>0.1949542482</v>
      </c>
      <c r="EI569" s="125">
        <f t="shared" si="2277"/>
        <v>-0.02616129331</v>
      </c>
      <c r="EJ569" s="125">
        <f t="shared" si="2277"/>
        <v>0.04911002343</v>
      </c>
      <c r="EK569" s="125">
        <f t="shared" si="2277"/>
        <v>-0.02580185142</v>
      </c>
      <c r="EL569" s="125">
        <f t="shared" si="2277"/>
        <v>0.006773952252</v>
      </c>
      <c r="EM569" s="125">
        <f t="shared" si="2277"/>
        <v>-0.00756136549</v>
      </c>
      <c r="EN569" s="125">
        <f t="shared" si="2277"/>
        <v>-0.01057683785</v>
      </c>
      <c r="EO569" s="125">
        <f t="shared" si="2277"/>
        <v>0.01351483011</v>
      </c>
      <c r="EP569" s="127">
        <f t="shared" si="17"/>
        <v>0.3119268658</v>
      </c>
      <c r="EQ569" s="127">
        <v>-0.01993983432938118</v>
      </c>
      <c r="ER569" s="127">
        <f t="shared" si="18"/>
        <v>0.3136863137</v>
      </c>
      <c r="ES569" s="127">
        <f t="shared" si="19"/>
        <v>0.000003095656931</v>
      </c>
      <c r="ET569" s="127">
        <f t="shared" si="20"/>
        <v>0.01431751089</v>
      </c>
    </row>
    <row r="570">
      <c r="A570" s="123">
        <f>'Yield Tabulations'!Z571</f>
        <v>0.4083484574</v>
      </c>
      <c r="B570" s="124">
        <f>'Yield Tabulations'!V571</f>
        <v>0.4260869565</v>
      </c>
      <c r="C570" s="124">
        <f>'Yield Tabulations'!W571</f>
        <v>0.3786407767</v>
      </c>
      <c r="D570" s="125">
        <f t="shared" si="11"/>
        <v>1</v>
      </c>
      <c r="E570" s="125">
        <f t="shared" ref="E570:M570" si="2278">POWER($B570,E$1)*POWER($C570,E$2)</f>
        <v>0.3786407767</v>
      </c>
      <c r="F570" s="125">
        <f t="shared" si="2278"/>
        <v>0.4260869565</v>
      </c>
      <c r="G570" s="125">
        <f t="shared" si="2278"/>
        <v>0.1433688378</v>
      </c>
      <c r="H570" s="125">
        <f t="shared" si="2278"/>
        <v>0.1613338962</v>
      </c>
      <c r="I570" s="125">
        <f t="shared" si="2278"/>
        <v>0.1815500945</v>
      </c>
      <c r="J570" s="125">
        <f t="shared" si="2278"/>
        <v>0.05428528809</v>
      </c>
      <c r="K570" s="125">
        <f t="shared" si="2278"/>
        <v>0.06108759175</v>
      </c>
      <c r="L570" s="125">
        <f t="shared" si="2278"/>
        <v>0.0687422688</v>
      </c>
      <c r="M570" s="125">
        <f t="shared" si="2278"/>
        <v>0.07735612723</v>
      </c>
      <c r="N570" s="126">
        <f t="shared" ref="N570:DI570" si="2279">OFFSET($D570,0,N$2)*OFFSET($D570,0,N$3)</f>
        <v>1</v>
      </c>
      <c r="O570" s="126">
        <f t="shared" si="2279"/>
        <v>0.3786407767</v>
      </c>
      <c r="P570" s="126">
        <f t="shared" si="2279"/>
        <v>0.4260869565</v>
      </c>
      <c r="Q570" s="126">
        <f t="shared" si="2279"/>
        <v>0.1433688378</v>
      </c>
      <c r="R570" s="126">
        <f t="shared" si="2279"/>
        <v>0.1613338962</v>
      </c>
      <c r="S570" s="126">
        <f t="shared" si="2279"/>
        <v>0.1815500945</v>
      </c>
      <c r="T570" s="126">
        <f t="shared" si="2279"/>
        <v>0.05428528809</v>
      </c>
      <c r="U570" s="126">
        <f t="shared" si="2279"/>
        <v>0.06108759175</v>
      </c>
      <c r="V570" s="126">
        <f t="shared" si="2279"/>
        <v>0.0687422688</v>
      </c>
      <c r="W570" s="126">
        <f t="shared" si="2279"/>
        <v>0.07735612723</v>
      </c>
      <c r="X570" s="126">
        <f t="shared" si="2279"/>
        <v>0.3786407767</v>
      </c>
      <c r="Y570" s="126">
        <f t="shared" si="2279"/>
        <v>0.1433688378</v>
      </c>
      <c r="Z570" s="126">
        <f t="shared" si="2279"/>
        <v>0.1613338962</v>
      </c>
      <c r="AA570" s="126">
        <f t="shared" si="2279"/>
        <v>0.05428528809</v>
      </c>
      <c r="AB570" s="126">
        <f t="shared" si="2279"/>
        <v>0.06108759175</v>
      </c>
      <c r="AC570" s="126">
        <f t="shared" si="2279"/>
        <v>0.0687422688</v>
      </c>
      <c r="AD570" s="126">
        <f t="shared" si="2279"/>
        <v>0.02055462365</v>
      </c>
      <c r="AE570" s="126">
        <f t="shared" si="2279"/>
        <v>0.02313025319</v>
      </c>
      <c r="AF570" s="126">
        <f t="shared" si="2279"/>
        <v>0.02602862605</v>
      </c>
      <c r="AG570" s="126">
        <f t="shared" si="2279"/>
        <v>0.0292901841</v>
      </c>
      <c r="AH570" s="126">
        <f t="shared" si="2279"/>
        <v>0.4260869565</v>
      </c>
      <c r="AI570" s="126">
        <f t="shared" si="2279"/>
        <v>0.1613338962</v>
      </c>
      <c r="AJ570" s="126">
        <f t="shared" si="2279"/>
        <v>0.1815500945</v>
      </c>
      <c r="AK570" s="126">
        <f t="shared" si="2279"/>
        <v>0.06108759175</v>
      </c>
      <c r="AL570" s="126">
        <f t="shared" si="2279"/>
        <v>0.0687422688</v>
      </c>
      <c r="AM570" s="126">
        <f t="shared" si="2279"/>
        <v>0.07735612723</v>
      </c>
      <c r="AN570" s="126">
        <f t="shared" si="2279"/>
        <v>0.02313025319</v>
      </c>
      <c r="AO570" s="126">
        <f t="shared" si="2279"/>
        <v>0.02602862605</v>
      </c>
      <c r="AP570" s="126">
        <f t="shared" si="2279"/>
        <v>0.0292901841</v>
      </c>
      <c r="AQ570" s="126">
        <f t="shared" si="2279"/>
        <v>0.03296043682</v>
      </c>
      <c r="AR570" s="126">
        <f t="shared" si="2279"/>
        <v>0.1433688378</v>
      </c>
      <c r="AS570" s="126">
        <f t="shared" si="2279"/>
        <v>0.05428528809</v>
      </c>
      <c r="AT570" s="126">
        <f t="shared" si="2279"/>
        <v>0.06108759175</v>
      </c>
      <c r="AU570" s="126">
        <f t="shared" si="2279"/>
        <v>0.02055462365</v>
      </c>
      <c r="AV570" s="126">
        <f t="shared" si="2279"/>
        <v>0.02313025319</v>
      </c>
      <c r="AW570" s="126">
        <f t="shared" si="2279"/>
        <v>0.02602862605</v>
      </c>
      <c r="AX570" s="126">
        <f t="shared" si="2279"/>
        <v>0.007782818662</v>
      </c>
      <c r="AY570" s="126">
        <f t="shared" si="2279"/>
        <v>0.008758057032</v>
      </c>
      <c r="AZ570" s="126">
        <f t="shared" si="2279"/>
        <v>0.009855499184</v>
      </c>
      <c r="BA570" s="126">
        <f t="shared" si="2279"/>
        <v>0.01109045806</v>
      </c>
      <c r="BB570" s="126">
        <f t="shared" si="2279"/>
        <v>0.1613338962</v>
      </c>
      <c r="BC570" s="126">
        <f t="shared" si="2279"/>
        <v>0.06108759175</v>
      </c>
      <c r="BD570" s="126">
        <f t="shared" si="2279"/>
        <v>0.0687422688</v>
      </c>
      <c r="BE570" s="126">
        <f t="shared" si="2279"/>
        <v>0.02313025319</v>
      </c>
      <c r="BF570" s="126">
        <f t="shared" si="2279"/>
        <v>0.02602862605</v>
      </c>
      <c r="BG570" s="126">
        <f t="shared" si="2279"/>
        <v>0.0292901841</v>
      </c>
      <c r="BH570" s="126">
        <f t="shared" si="2279"/>
        <v>0.008758057032</v>
      </c>
      <c r="BI570" s="126">
        <f t="shared" si="2279"/>
        <v>0.009855499184</v>
      </c>
      <c r="BJ570" s="126">
        <f t="shared" si="2279"/>
        <v>0.01109045806</v>
      </c>
      <c r="BK570" s="126">
        <f t="shared" si="2279"/>
        <v>0.0124801654</v>
      </c>
      <c r="BL570" s="126">
        <f t="shared" si="2279"/>
        <v>0.1815500945</v>
      </c>
      <c r="BM570" s="126">
        <f t="shared" si="2279"/>
        <v>0.0687422688</v>
      </c>
      <c r="BN570" s="126">
        <f t="shared" si="2279"/>
        <v>0.07735612723</v>
      </c>
      <c r="BO570" s="126">
        <f t="shared" si="2279"/>
        <v>0.02602862605</v>
      </c>
      <c r="BP570" s="126">
        <f t="shared" si="2279"/>
        <v>0.0292901841</v>
      </c>
      <c r="BQ570" s="126">
        <f t="shared" si="2279"/>
        <v>0.03296043682</v>
      </c>
      <c r="BR570" s="126">
        <f t="shared" si="2279"/>
        <v>0.009855499184</v>
      </c>
      <c r="BS570" s="126">
        <f t="shared" si="2279"/>
        <v>0.01109045806</v>
      </c>
      <c r="BT570" s="126">
        <f t="shared" si="2279"/>
        <v>0.0124801654</v>
      </c>
      <c r="BU570" s="126">
        <f t="shared" si="2279"/>
        <v>0.01404401221</v>
      </c>
      <c r="BV570" s="126">
        <f t="shared" si="2279"/>
        <v>0.05428528809</v>
      </c>
      <c r="BW570" s="126">
        <f t="shared" si="2279"/>
        <v>0.02055462365</v>
      </c>
      <c r="BX570" s="126">
        <f t="shared" si="2279"/>
        <v>0.02313025319</v>
      </c>
      <c r="BY570" s="126">
        <f t="shared" si="2279"/>
        <v>0.007782818662</v>
      </c>
      <c r="BZ570" s="126">
        <f t="shared" si="2279"/>
        <v>0.008758057032</v>
      </c>
      <c r="CA570" s="126">
        <f t="shared" si="2279"/>
        <v>0.009855499184</v>
      </c>
      <c r="CB570" s="126">
        <f t="shared" si="2279"/>
        <v>0.002946892503</v>
      </c>
      <c r="CC570" s="126">
        <f t="shared" si="2279"/>
        <v>0.003316157517</v>
      </c>
      <c r="CD570" s="126">
        <f t="shared" si="2279"/>
        <v>0.003731693866</v>
      </c>
      <c r="CE570" s="126">
        <f t="shared" si="2279"/>
        <v>0.004199299652</v>
      </c>
      <c r="CF570" s="126">
        <f t="shared" si="2279"/>
        <v>0.06108759175</v>
      </c>
      <c r="CG570" s="126">
        <f t="shared" si="2279"/>
        <v>0.02313025319</v>
      </c>
      <c r="CH570" s="126">
        <f t="shared" si="2279"/>
        <v>0.02602862605</v>
      </c>
      <c r="CI570" s="126">
        <f t="shared" si="2279"/>
        <v>0.008758057032</v>
      </c>
      <c r="CJ570" s="126">
        <f t="shared" si="2279"/>
        <v>0.009855499184</v>
      </c>
      <c r="CK570" s="126">
        <f t="shared" si="2279"/>
        <v>0.01109045806</v>
      </c>
      <c r="CL570" s="126">
        <f t="shared" si="2279"/>
        <v>0.003316157517</v>
      </c>
      <c r="CM570" s="126">
        <f t="shared" si="2279"/>
        <v>0.003731693866</v>
      </c>
      <c r="CN570" s="126">
        <f t="shared" si="2279"/>
        <v>0.004199299652</v>
      </c>
      <c r="CO570" s="126">
        <f t="shared" si="2279"/>
        <v>0.00472549952</v>
      </c>
      <c r="CP570" s="126">
        <f t="shared" si="2279"/>
        <v>0.0687422688</v>
      </c>
      <c r="CQ570" s="126">
        <f t="shared" si="2279"/>
        <v>0.02602862605</v>
      </c>
      <c r="CR570" s="126">
        <f t="shared" si="2279"/>
        <v>0.0292901841</v>
      </c>
      <c r="CS570" s="126">
        <f t="shared" si="2279"/>
        <v>0.009855499184</v>
      </c>
      <c r="CT570" s="126">
        <f t="shared" si="2279"/>
        <v>0.01109045806</v>
      </c>
      <c r="CU570" s="126">
        <f t="shared" si="2279"/>
        <v>0.0124801654</v>
      </c>
      <c r="CV570" s="126">
        <f t="shared" si="2279"/>
        <v>0.003731693866</v>
      </c>
      <c r="CW570" s="126">
        <f t="shared" si="2279"/>
        <v>0.004199299652</v>
      </c>
      <c r="CX570" s="126">
        <f t="shared" si="2279"/>
        <v>0.00472549952</v>
      </c>
      <c r="CY570" s="126">
        <f t="shared" si="2279"/>
        <v>0.005317635691</v>
      </c>
      <c r="CZ570" s="126">
        <f t="shared" si="2279"/>
        <v>0.07735612723</v>
      </c>
      <c r="DA570" s="126">
        <f t="shared" si="2279"/>
        <v>0.0292901841</v>
      </c>
      <c r="DB570" s="126">
        <f t="shared" si="2279"/>
        <v>0.03296043682</v>
      </c>
      <c r="DC570" s="126">
        <f t="shared" si="2279"/>
        <v>0.01109045806</v>
      </c>
      <c r="DD570" s="126">
        <f t="shared" si="2279"/>
        <v>0.0124801654</v>
      </c>
      <c r="DE570" s="126">
        <f t="shared" si="2279"/>
        <v>0.01404401221</v>
      </c>
      <c r="DF570" s="126">
        <f t="shared" si="2279"/>
        <v>0.004199299652</v>
      </c>
      <c r="DG570" s="126">
        <f t="shared" si="2279"/>
        <v>0.00472549952</v>
      </c>
      <c r="DH570" s="126">
        <f t="shared" si="2279"/>
        <v>0.005317635691</v>
      </c>
      <c r="DI570" s="126">
        <f t="shared" si="2279"/>
        <v>0.00598397042</v>
      </c>
      <c r="DJ570" s="126">
        <f t="shared" ref="DJ570:DS570" si="2280">$A570*OFFSET($D570,0,DJ$3)</f>
        <v>0.4083484574</v>
      </c>
      <c r="DK570" s="126">
        <f t="shared" si="2280"/>
        <v>0.1546173771</v>
      </c>
      <c r="DL570" s="126">
        <f t="shared" si="2280"/>
        <v>0.1739919514</v>
      </c>
      <c r="DM570" s="126">
        <f t="shared" si="2280"/>
        <v>0.05854444374</v>
      </c>
      <c r="DN570" s="126">
        <f t="shared" si="2280"/>
        <v>0.06588044761</v>
      </c>
      <c r="DO570" s="126">
        <f t="shared" si="2280"/>
        <v>0.07413570103</v>
      </c>
      <c r="DP570" s="126">
        <f t="shared" si="2280"/>
        <v>0.02216731365</v>
      </c>
      <c r="DQ570" s="126">
        <f t="shared" si="2280"/>
        <v>0.02494502385</v>
      </c>
      <c r="DR570" s="126">
        <f t="shared" si="2280"/>
        <v>0.02807079942</v>
      </c>
      <c r="DS570" s="126">
        <f t="shared" si="2280"/>
        <v>0.03158825522</v>
      </c>
      <c r="DT570" s="126"/>
      <c r="DU570" s="126"/>
      <c r="DV570" s="126"/>
      <c r="DW570" s="126"/>
      <c r="DX570" s="126"/>
      <c r="DY570" s="126"/>
      <c r="DZ570" s="126"/>
      <c r="EA570" s="126"/>
      <c r="EB570" s="126"/>
      <c r="EC570" s="126"/>
      <c r="ED570" s="126"/>
      <c r="EE570" s="126"/>
      <c r="EF570" s="125">
        <f t="shared" ref="EF570:EO570" si="2281">D570*EF$3</f>
        <v>-0.002271078519</v>
      </c>
      <c r="EG570" s="125">
        <f t="shared" si="2281"/>
        <v>0.1677264183</v>
      </c>
      <c r="EH570" s="125">
        <f t="shared" si="2281"/>
        <v>0.2449125179</v>
      </c>
      <c r="EI570" s="125">
        <f t="shared" si="2281"/>
        <v>-0.05115509443</v>
      </c>
      <c r="EJ570" s="125">
        <f t="shared" si="2281"/>
        <v>0.08627068803</v>
      </c>
      <c r="EK570" s="125">
        <f t="shared" si="2281"/>
        <v>-0.04071996817</v>
      </c>
      <c r="EL570" s="125">
        <f t="shared" si="2281"/>
        <v>0.01852194764</v>
      </c>
      <c r="EM570" s="125">
        <f t="shared" si="2281"/>
        <v>-0.01857411763</v>
      </c>
      <c r="EN570" s="125">
        <f t="shared" si="2281"/>
        <v>-0.02334141856</v>
      </c>
      <c r="EO570" s="125">
        <f t="shared" si="2281"/>
        <v>0.02679448601</v>
      </c>
      <c r="EP570" s="127">
        <f t="shared" si="17"/>
        <v>0.4081643806</v>
      </c>
      <c r="EQ570" s="127">
        <v>-0.01993983432938118</v>
      </c>
      <c r="ER570" s="127">
        <f t="shared" si="18"/>
        <v>0.4083484574</v>
      </c>
      <c r="ES570" s="127">
        <f t="shared" si="19"/>
        <v>0.00000003388426566</v>
      </c>
      <c r="ET570" s="127">
        <f t="shared" si="20"/>
        <v>0.0006246829431</v>
      </c>
    </row>
    <row r="571">
      <c r="A571" s="123">
        <f>'Yield Tabulations'!Z572</f>
        <v>0.3749007149</v>
      </c>
      <c r="B571" s="124">
        <f>'Yield Tabulations'!V572</f>
        <v>0.3976833977</v>
      </c>
      <c r="C571" s="124">
        <f>'Yield Tabulations'!W572</f>
        <v>0.3381742739</v>
      </c>
      <c r="D571" s="125">
        <f t="shared" si="11"/>
        <v>1</v>
      </c>
      <c r="E571" s="125">
        <f t="shared" ref="E571:M571" si="2282">POWER($B571,E$1)*POWER($C571,E$2)</f>
        <v>0.3381742739</v>
      </c>
      <c r="F571" s="125">
        <f t="shared" si="2282"/>
        <v>0.3976833977</v>
      </c>
      <c r="G571" s="125">
        <f t="shared" si="2282"/>
        <v>0.1143618395</v>
      </c>
      <c r="H571" s="125">
        <f t="shared" si="2282"/>
        <v>0.1344862942</v>
      </c>
      <c r="I571" s="125">
        <f t="shared" si="2282"/>
        <v>0.1581520848</v>
      </c>
      <c r="J571" s="125">
        <f t="shared" si="2282"/>
        <v>0.03867423203</v>
      </c>
      <c r="K571" s="125">
        <f t="shared" si="2282"/>
        <v>0.0454798049</v>
      </c>
      <c r="L571" s="125">
        <f t="shared" si="2282"/>
        <v>0.05348296643</v>
      </c>
      <c r="M571" s="125">
        <f t="shared" si="2282"/>
        <v>0.06289445843</v>
      </c>
      <c r="N571" s="126">
        <f t="shared" ref="N571:DI571" si="2283">OFFSET($D571,0,N$2)*OFFSET($D571,0,N$3)</f>
        <v>1</v>
      </c>
      <c r="O571" s="126">
        <f t="shared" si="2283"/>
        <v>0.3381742739</v>
      </c>
      <c r="P571" s="126">
        <f t="shared" si="2283"/>
        <v>0.3976833977</v>
      </c>
      <c r="Q571" s="126">
        <f t="shared" si="2283"/>
        <v>0.1143618395</v>
      </c>
      <c r="R571" s="126">
        <f t="shared" si="2283"/>
        <v>0.1344862942</v>
      </c>
      <c r="S571" s="126">
        <f t="shared" si="2283"/>
        <v>0.1581520848</v>
      </c>
      <c r="T571" s="126">
        <f t="shared" si="2283"/>
        <v>0.03867423203</v>
      </c>
      <c r="U571" s="126">
        <f t="shared" si="2283"/>
        <v>0.0454798049</v>
      </c>
      <c r="V571" s="126">
        <f t="shared" si="2283"/>
        <v>0.05348296643</v>
      </c>
      <c r="W571" s="126">
        <f t="shared" si="2283"/>
        <v>0.06289445843</v>
      </c>
      <c r="X571" s="126">
        <f t="shared" si="2283"/>
        <v>0.3381742739</v>
      </c>
      <c r="Y571" s="126">
        <f t="shared" si="2283"/>
        <v>0.1143618395</v>
      </c>
      <c r="Z571" s="126">
        <f t="shared" si="2283"/>
        <v>0.1344862942</v>
      </c>
      <c r="AA571" s="126">
        <f t="shared" si="2283"/>
        <v>0.03867423203</v>
      </c>
      <c r="AB571" s="126">
        <f t="shared" si="2283"/>
        <v>0.0454798049</v>
      </c>
      <c r="AC571" s="126">
        <f t="shared" si="2283"/>
        <v>0.05348296643</v>
      </c>
      <c r="AD571" s="126">
        <f t="shared" si="2283"/>
        <v>0.01307863033</v>
      </c>
      <c r="AE571" s="126">
        <f t="shared" si="2283"/>
        <v>0.0153801</v>
      </c>
      <c r="AF571" s="126">
        <f t="shared" si="2283"/>
        <v>0.01808656334</v>
      </c>
      <c r="AG571" s="126">
        <f t="shared" si="2283"/>
        <v>0.02126928781</v>
      </c>
      <c r="AH571" s="126">
        <f t="shared" si="2283"/>
        <v>0.3976833977</v>
      </c>
      <c r="AI571" s="126">
        <f t="shared" si="2283"/>
        <v>0.1344862942</v>
      </c>
      <c r="AJ571" s="126">
        <f t="shared" si="2283"/>
        <v>0.1581520848</v>
      </c>
      <c r="AK571" s="126">
        <f t="shared" si="2283"/>
        <v>0.0454798049</v>
      </c>
      <c r="AL571" s="126">
        <f t="shared" si="2283"/>
        <v>0.05348296643</v>
      </c>
      <c r="AM571" s="126">
        <f t="shared" si="2283"/>
        <v>0.06289445843</v>
      </c>
      <c r="AN571" s="126">
        <f t="shared" si="2283"/>
        <v>0.0153801</v>
      </c>
      <c r="AO571" s="126">
        <f t="shared" si="2283"/>
        <v>0.01808656334</v>
      </c>
      <c r="AP571" s="126">
        <f t="shared" si="2283"/>
        <v>0.02126928781</v>
      </c>
      <c r="AQ571" s="126">
        <f t="shared" si="2283"/>
        <v>0.02501208192</v>
      </c>
      <c r="AR571" s="126">
        <f t="shared" si="2283"/>
        <v>0.1143618395</v>
      </c>
      <c r="AS571" s="126">
        <f t="shared" si="2283"/>
        <v>0.03867423203</v>
      </c>
      <c r="AT571" s="126">
        <f t="shared" si="2283"/>
        <v>0.0454798049</v>
      </c>
      <c r="AU571" s="126">
        <f t="shared" si="2283"/>
        <v>0.01307863033</v>
      </c>
      <c r="AV571" s="126">
        <f t="shared" si="2283"/>
        <v>0.0153801</v>
      </c>
      <c r="AW571" s="126">
        <f t="shared" si="2283"/>
        <v>0.01808656334</v>
      </c>
      <c r="AX571" s="126">
        <f t="shared" si="2283"/>
        <v>0.004422856316</v>
      </c>
      <c r="AY571" s="126">
        <f t="shared" si="2283"/>
        <v>0.005201154148</v>
      </c>
      <c r="AZ571" s="126">
        <f t="shared" si="2283"/>
        <v>0.006116410423</v>
      </c>
      <c r="BA571" s="126">
        <f t="shared" si="2283"/>
        <v>0.007192725961</v>
      </c>
      <c r="BB571" s="126">
        <f t="shared" si="2283"/>
        <v>0.1344862942</v>
      </c>
      <c r="BC571" s="126">
        <f t="shared" si="2283"/>
        <v>0.0454798049</v>
      </c>
      <c r="BD571" s="126">
        <f t="shared" si="2283"/>
        <v>0.05348296643</v>
      </c>
      <c r="BE571" s="126">
        <f t="shared" si="2283"/>
        <v>0.0153801</v>
      </c>
      <c r="BF571" s="126">
        <f t="shared" si="2283"/>
        <v>0.01808656334</v>
      </c>
      <c r="BG571" s="126">
        <f t="shared" si="2283"/>
        <v>0.02126928781</v>
      </c>
      <c r="BH571" s="126">
        <f t="shared" si="2283"/>
        <v>0.005201154148</v>
      </c>
      <c r="BI571" s="126">
        <f t="shared" si="2283"/>
        <v>0.006116410423</v>
      </c>
      <c r="BJ571" s="126">
        <f t="shared" si="2283"/>
        <v>0.007192725961</v>
      </c>
      <c r="BK571" s="126">
        <f t="shared" si="2283"/>
        <v>0.008458442642</v>
      </c>
      <c r="BL571" s="126">
        <f t="shared" si="2283"/>
        <v>0.1581520848</v>
      </c>
      <c r="BM571" s="126">
        <f t="shared" si="2283"/>
        <v>0.05348296643</v>
      </c>
      <c r="BN571" s="126">
        <f t="shared" si="2283"/>
        <v>0.06289445843</v>
      </c>
      <c r="BO571" s="126">
        <f t="shared" si="2283"/>
        <v>0.01808656334</v>
      </c>
      <c r="BP571" s="126">
        <f t="shared" si="2283"/>
        <v>0.02126928781</v>
      </c>
      <c r="BQ571" s="126">
        <f t="shared" si="2283"/>
        <v>0.02501208192</v>
      </c>
      <c r="BR571" s="126">
        <f t="shared" si="2283"/>
        <v>0.006116410423</v>
      </c>
      <c r="BS571" s="126">
        <f t="shared" si="2283"/>
        <v>0.007192725961</v>
      </c>
      <c r="BT571" s="126">
        <f t="shared" si="2283"/>
        <v>0.008458442642</v>
      </c>
      <c r="BU571" s="126">
        <f t="shared" si="2283"/>
        <v>0.009946889723</v>
      </c>
      <c r="BV571" s="126">
        <f t="shared" si="2283"/>
        <v>0.03867423203</v>
      </c>
      <c r="BW571" s="126">
        <f t="shared" si="2283"/>
        <v>0.01307863033</v>
      </c>
      <c r="BX571" s="126">
        <f t="shared" si="2283"/>
        <v>0.0153801</v>
      </c>
      <c r="BY571" s="126">
        <f t="shared" si="2283"/>
        <v>0.004422856316</v>
      </c>
      <c r="BZ571" s="126">
        <f t="shared" si="2283"/>
        <v>0.005201154148</v>
      </c>
      <c r="CA571" s="126">
        <f t="shared" si="2283"/>
        <v>0.006116410423</v>
      </c>
      <c r="CB571" s="126">
        <f t="shared" si="2283"/>
        <v>0.001495696223</v>
      </c>
      <c r="CC571" s="126">
        <f t="shared" si="2283"/>
        <v>0.001758896527</v>
      </c>
      <c r="CD571" s="126">
        <f t="shared" si="2283"/>
        <v>0.002068412654</v>
      </c>
      <c r="CE571" s="126">
        <f t="shared" si="2283"/>
        <v>0.002432394879</v>
      </c>
      <c r="CF571" s="126">
        <f t="shared" si="2283"/>
        <v>0.0454798049</v>
      </c>
      <c r="CG571" s="126">
        <f t="shared" si="2283"/>
        <v>0.0153801</v>
      </c>
      <c r="CH571" s="126">
        <f t="shared" si="2283"/>
        <v>0.01808656334</v>
      </c>
      <c r="CI571" s="126">
        <f t="shared" si="2283"/>
        <v>0.005201154148</v>
      </c>
      <c r="CJ571" s="126">
        <f t="shared" si="2283"/>
        <v>0.006116410423</v>
      </c>
      <c r="CK571" s="126">
        <f t="shared" si="2283"/>
        <v>0.007192725961</v>
      </c>
      <c r="CL571" s="126">
        <f t="shared" si="2283"/>
        <v>0.001758896527</v>
      </c>
      <c r="CM571" s="126">
        <f t="shared" si="2283"/>
        <v>0.002068412654</v>
      </c>
      <c r="CN571" s="126">
        <f t="shared" si="2283"/>
        <v>0.002432394879</v>
      </c>
      <c r="CO571" s="126">
        <f t="shared" si="2283"/>
        <v>0.002860427699</v>
      </c>
      <c r="CP571" s="126">
        <f t="shared" si="2283"/>
        <v>0.05348296643</v>
      </c>
      <c r="CQ571" s="126">
        <f t="shared" si="2283"/>
        <v>0.01808656334</v>
      </c>
      <c r="CR571" s="126">
        <f t="shared" si="2283"/>
        <v>0.02126928781</v>
      </c>
      <c r="CS571" s="126">
        <f t="shared" si="2283"/>
        <v>0.006116410423</v>
      </c>
      <c r="CT571" s="126">
        <f t="shared" si="2283"/>
        <v>0.007192725961</v>
      </c>
      <c r="CU571" s="126">
        <f t="shared" si="2283"/>
        <v>0.008458442642</v>
      </c>
      <c r="CV571" s="126">
        <f t="shared" si="2283"/>
        <v>0.002068412654</v>
      </c>
      <c r="CW571" s="126">
        <f t="shared" si="2283"/>
        <v>0.002432394879</v>
      </c>
      <c r="CX571" s="126">
        <f t="shared" si="2283"/>
        <v>0.002860427699</v>
      </c>
      <c r="CY571" s="126">
        <f t="shared" si="2283"/>
        <v>0.003363782209</v>
      </c>
      <c r="CZ571" s="126">
        <f t="shared" si="2283"/>
        <v>0.06289445843</v>
      </c>
      <c r="DA571" s="126">
        <f t="shared" si="2283"/>
        <v>0.02126928781</v>
      </c>
      <c r="DB571" s="126">
        <f t="shared" si="2283"/>
        <v>0.02501208192</v>
      </c>
      <c r="DC571" s="126">
        <f t="shared" si="2283"/>
        <v>0.007192725961</v>
      </c>
      <c r="DD571" s="126">
        <f t="shared" si="2283"/>
        <v>0.008458442642</v>
      </c>
      <c r="DE571" s="126">
        <f t="shared" si="2283"/>
        <v>0.009946889723</v>
      </c>
      <c r="DF571" s="126">
        <f t="shared" si="2283"/>
        <v>0.002432394879</v>
      </c>
      <c r="DG571" s="126">
        <f t="shared" si="2283"/>
        <v>0.002860427699</v>
      </c>
      <c r="DH571" s="126">
        <f t="shared" si="2283"/>
        <v>0.003363782209</v>
      </c>
      <c r="DI571" s="126">
        <f t="shared" si="2283"/>
        <v>0.003955712901</v>
      </c>
      <c r="DJ571" s="126">
        <f t="shared" ref="DJ571:DS571" si="2284">$A571*OFFSET($D571,0,DJ$3)</f>
        <v>0.3749007149</v>
      </c>
      <c r="DK571" s="126">
        <f t="shared" si="2284"/>
        <v>0.126781777</v>
      </c>
      <c r="DL571" s="126">
        <f t="shared" si="2284"/>
        <v>0.1490917901</v>
      </c>
      <c r="DM571" s="126">
        <f t="shared" si="2284"/>
        <v>0.04287433538</v>
      </c>
      <c r="DN571" s="126">
        <f t="shared" si="2284"/>
        <v>0.05041900785</v>
      </c>
      <c r="DO571" s="126">
        <f t="shared" si="2284"/>
        <v>0.05929132964</v>
      </c>
      <c r="DP571" s="126">
        <f t="shared" si="2284"/>
        <v>0.01449899723</v>
      </c>
      <c r="DQ571" s="126">
        <f t="shared" si="2284"/>
        <v>0.01705041137</v>
      </c>
      <c r="DR571" s="126">
        <f t="shared" si="2284"/>
        <v>0.02005080235</v>
      </c>
      <c r="DS571" s="126">
        <f t="shared" si="2284"/>
        <v>0.02357917743</v>
      </c>
      <c r="DT571" s="126"/>
      <c r="DU571" s="126"/>
      <c r="DV571" s="126"/>
      <c r="DW571" s="126"/>
      <c r="DX571" s="126"/>
      <c r="DY571" s="126"/>
      <c r="DZ571" s="126"/>
      <c r="EA571" s="126"/>
      <c r="EB571" s="126"/>
      <c r="EC571" s="126"/>
      <c r="ED571" s="126"/>
      <c r="EE571" s="126"/>
      <c r="EF571" s="125">
        <f t="shared" ref="EF571:EO571" si="2285">D571*EF$3</f>
        <v>-0.002271078519</v>
      </c>
      <c r="EG571" s="125">
        <f t="shared" si="2285"/>
        <v>0.1498009808</v>
      </c>
      <c r="EH571" s="125">
        <f t="shared" si="2285"/>
        <v>0.2285863033</v>
      </c>
      <c r="EI571" s="125">
        <f t="shared" si="2285"/>
        <v>-0.04080517628</v>
      </c>
      <c r="EJ571" s="125">
        <f t="shared" si="2285"/>
        <v>0.07191436772</v>
      </c>
      <c r="EK571" s="125">
        <f t="shared" si="2285"/>
        <v>-0.03547201601</v>
      </c>
      <c r="EL571" s="125">
        <f t="shared" si="2285"/>
        <v>0.01319551071</v>
      </c>
      <c r="EM571" s="125">
        <f t="shared" si="2285"/>
        <v>-0.0138284588</v>
      </c>
      <c r="EN571" s="125">
        <f t="shared" si="2285"/>
        <v>-0.01816012662</v>
      </c>
      <c r="EO571" s="125">
        <f t="shared" si="2285"/>
        <v>0.02178527735</v>
      </c>
      <c r="EP571" s="127">
        <f t="shared" si="17"/>
        <v>0.3747455836</v>
      </c>
      <c r="EQ571" s="127">
        <v>-0.01993983432938118</v>
      </c>
      <c r="ER571" s="127">
        <f t="shared" si="18"/>
        <v>0.3749007149</v>
      </c>
      <c r="ES571" s="127">
        <f t="shared" si="19"/>
        <v>0.00000002406571079</v>
      </c>
      <c r="ET571" s="127">
        <f t="shared" si="20"/>
        <v>0.003415397299</v>
      </c>
    </row>
    <row r="572">
      <c r="A572" s="123">
        <f>'Yield Tabulations'!Z573</f>
        <v>0.5799536501</v>
      </c>
      <c r="B572" s="124">
        <f>'Yield Tabulations'!V573</f>
        <v>0.6236933798</v>
      </c>
      <c r="C572" s="124">
        <f>'Yield Tabulations'!W573</f>
        <v>0.4930795848</v>
      </c>
      <c r="D572" s="125">
        <f t="shared" si="11"/>
        <v>1</v>
      </c>
      <c r="E572" s="125">
        <f t="shared" ref="E572:M572" si="2286">POWER($B572,E$1)*POWER($C572,E$2)</f>
        <v>0.4930795848</v>
      </c>
      <c r="F572" s="125">
        <f t="shared" si="2286"/>
        <v>0.6236933798</v>
      </c>
      <c r="G572" s="125">
        <f t="shared" si="2286"/>
        <v>0.2431274769</v>
      </c>
      <c r="H572" s="125">
        <f t="shared" si="2286"/>
        <v>0.3075304727</v>
      </c>
      <c r="I572" s="125">
        <f t="shared" si="2286"/>
        <v>0.388993432</v>
      </c>
      <c r="J572" s="125">
        <f t="shared" si="2286"/>
        <v>0.1198811954</v>
      </c>
      <c r="K572" s="125">
        <f t="shared" si="2286"/>
        <v>0.1516369978</v>
      </c>
      <c r="L572" s="125">
        <f t="shared" si="2286"/>
        <v>0.1918047199</v>
      </c>
      <c r="M572" s="125">
        <f t="shared" si="2286"/>
        <v>0.2426126283</v>
      </c>
      <c r="N572" s="126">
        <f t="shared" ref="N572:DI572" si="2287">OFFSET($D572,0,N$2)*OFFSET($D572,0,N$3)</f>
        <v>1</v>
      </c>
      <c r="O572" s="126">
        <f t="shared" si="2287"/>
        <v>0.4930795848</v>
      </c>
      <c r="P572" s="126">
        <f t="shared" si="2287"/>
        <v>0.6236933798</v>
      </c>
      <c r="Q572" s="126">
        <f t="shared" si="2287"/>
        <v>0.2431274769</v>
      </c>
      <c r="R572" s="126">
        <f t="shared" si="2287"/>
        <v>0.3075304727</v>
      </c>
      <c r="S572" s="126">
        <f t="shared" si="2287"/>
        <v>0.388993432</v>
      </c>
      <c r="T572" s="126">
        <f t="shared" si="2287"/>
        <v>0.1198811954</v>
      </c>
      <c r="U572" s="126">
        <f t="shared" si="2287"/>
        <v>0.1516369978</v>
      </c>
      <c r="V572" s="126">
        <f t="shared" si="2287"/>
        <v>0.1918047199</v>
      </c>
      <c r="W572" s="126">
        <f t="shared" si="2287"/>
        <v>0.2426126283</v>
      </c>
      <c r="X572" s="126">
        <f t="shared" si="2287"/>
        <v>0.4930795848</v>
      </c>
      <c r="Y572" s="126">
        <f t="shared" si="2287"/>
        <v>0.2431274769</v>
      </c>
      <c r="Z572" s="126">
        <f t="shared" si="2287"/>
        <v>0.3075304727</v>
      </c>
      <c r="AA572" s="126">
        <f t="shared" si="2287"/>
        <v>0.1198811954</v>
      </c>
      <c r="AB572" s="126">
        <f t="shared" si="2287"/>
        <v>0.1516369978</v>
      </c>
      <c r="AC572" s="126">
        <f t="shared" si="2287"/>
        <v>0.1918047199</v>
      </c>
      <c r="AD572" s="126">
        <f t="shared" si="2287"/>
        <v>0.05911097003</v>
      </c>
      <c r="AE572" s="126">
        <f t="shared" si="2287"/>
        <v>0.07476910791</v>
      </c>
      <c r="AF572" s="126">
        <f t="shared" si="2287"/>
        <v>0.09457499166</v>
      </c>
      <c r="AG572" s="126">
        <f t="shared" si="2287"/>
        <v>0.119627334</v>
      </c>
      <c r="AH572" s="126">
        <f t="shared" si="2287"/>
        <v>0.6236933798</v>
      </c>
      <c r="AI572" s="126">
        <f t="shared" si="2287"/>
        <v>0.3075304727</v>
      </c>
      <c r="AJ572" s="126">
        <f t="shared" si="2287"/>
        <v>0.388993432</v>
      </c>
      <c r="AK572" s="126">
        <f t="shared" si="2287"/>
        <v>0.1516369978</v>
      </c>
      <c r="AL572" s="126">
        <f t="shared" si="2287"/>
        <v>0.1918047199</v>
      </c>
      <c r="AM572" s="126">
        <f t="shared" si="2287"/>
        <v>0.2426126283</v>
      </c>
      <c r="AN572" s="126">
        <f t="shared" si="2287"/>
        <v>0.07476910791</v>
      </c>
      <c r="AO572" s="126">
        <f t="shared" si="2287"/>
        <v>0.09457499166</v>
      </c>
      <c r="AP572" s="126">
        <f t="shared" si="2287"/>
        <v>0.119627334</v>
      </c>
      <c r="AQ572" s="126">
        <f t="shared" si="2287"/>
        <v>0.1513158901</v>
      </c>
      <c r="AR572" s="126">
        <f t="shared" si="2287"/>
        <v>0.2431274769</v>
      </c>
      <c r="AS572" s="126">
        <f t="shared" si="2287"/>
        <v>0.1198811954</v>
      </c>
      <c r="AT572" s="126">
        <f t="shared" si="2287"/>
        <v>0.1516369978</v>
      </c>
      <c r="AU572" s="126">
        <f t="shared" si="2287"/>
        <v>0.05911097003</v>
      </c>
      <c r="AV572" s="126">
        <f t="shared" si="2287"/>
        <v>0.07476910791</v>
      </c>
      <c r="AW572" s="126">
        <f t="shared" si="2287"/>
        <v>0.09457499166</v>
      </c>
      <c r="AX572" s="126">
        <f t="shared" si="2287"/>
        <v>0.02914641256</v>
      </c>
      <c r="AY572" s="126">
        <f t="shared" si="2287"/>
        <v>0.03686712068</v>
      </c>
      <c r="AZ572" s="126">
        <f t="shared" si="2287"/>
        <v>0.04663299762</v>
      </c>
      <c r="BA572" s="126">
        <f t="shared" si="2287"/>
        <v>0.05898579619</v>
      </c>
      <c r="BB572" s="126">
        <f t="shared" si="2287"/>
        <v>0.3075304727</v>
      </c>
      <c r="BC572" s="126">
        <f t="shared" si="2287"/>
        <v>0.1516369978</v>
      </c>
      <c r="BD572" s="126">
        <f t="shared" si="2287"/>
        <v>0.1918047199</v>
      </c>
      <c r="BE572" s="126">
        <f t="shared" si="2287"/>
        <v>0.07476910791</v>
      </c>
      <c r="BF572" s="126">
        <f t="shared" si="2287"/>
        <v>0.09457499166</v>
      </c>
      <c r="BG572" s="126">
        <f t="shared" si="2287"/>
        <v>0.119627334</v>
      </c>
      <c r="BH572" s="126">
        <f t="shared" si="2287"/>
        <v>0.03686712068</v>
      </c>
      <c r="BI572" s="126">
        <f t="shared" si="2287"/>
        <v>0.04663299762</v>
      </c>
      <c r="BJ572" s="126">
        <f t="shared" si="2287"/>
        <v>0.05898579619</v>
      </c>
      <c r="BK572" s="126">
        <f t="shared" si="2287"/>
        <v>0.07461077628</v>
      </c>
      <c r="BL572" s="126">
        <f t="shared" si="2287"/>
        <v>0.388993432</v>
      </c>
      <c r="BM572" s="126">
        <f t="shared" si="2287"/>
        <v>0.1918047199</v>
      </c>
      <c r="BN572" s="126">
        <f t="shared" si="2287"/>
        <v>0.2426126283</v>
      </c>
      <c r="BO572" s="126">
        <f t="shared" si="2287"/>
        <v>0.09457499166</v>
      </c>
      <c r="BP572" s="126">
        <f t="shared" si="2287"/>
        <v>0.119627334</v>
      </c>
      <c r="BQ572" s="126">
        <f t="shared" si="2287"/>
        <v>0.1513158901</v>
      </c>
      <c r="BR572" s="126">
        <f t="shared" si="2287"/>
        <v>0.04663299762</v>
      </c>
      <c r="BS572" s="126">
        <f t="shared" si="2287"/>
        <v>0.05898579619</v>
      </c>
      <c r="BT572" s="126">
        <f t="shared" si="2287"/>
        <v>0.07461077628</v>
      </c>
      <c r="BU572" s="126">
        <f t="shared" si="2287"/>
        <v>0.09437471893</v>
      </c>
      <c r="BV572" s="126">
        <f t="shared" si="2287"/>
        <v>0.1198811954</v>
      </c>
      <c r="BW572" s="126">
        <f t="shared" si="2287"/>
        <v>0.05911097003</v>
      </c>
      <c r="BX572" s="126">
        <f t="shared" si="2287"/>
        <v>0.07476910791</v>
      </c>
      <c r="BY572" s="126">
        <f t="shared" si="2287"/>
        <v>0.02914641256</v>
      </c>
      <c r="BZ572" s="126">
        <f t="shared" si="2287"/>
        <v>0.03686712068</v>
      </c>
      <c r="CA572" s="126">
        <f t="shared" si="2287"/>
        <v>0.04663299762</v>
      </c>
      <c r="CB572" s="126">
        <f t="shared" si="2287"/>
        <v>0.014371501</v>
      </c>
      <c r="CC572" s="126">
        <f t="shared" si="2287"/>
        <v>0.01817842456</v>
      </c>
      <c r="CD572" s="126">
        <f t="shared" si="2287"/>
        <v>0.0229937791</v>
      </c>
      <c r="CE572" s="126">
        <f t="shared" si="2287"/>
        <v>0.02908469189</v>
      </c>
      <c r="CF572" s="126">
        <f t="shared" si="2287"/>
        <v>0.1516369978</v>
      </c>
      <c r="CG572" s="126">
        <f t="shared" si="2287"/>
        <v>0.07476910791</v>
      </c>
      <c r="CH572" s="126">
        <f t="shared" si="2287"/>
        <v>0.09457499166</v>
      </c>
      <c r="CI572" s="126">
        <f t="shared" si="2287"/>
        <v>0.03686712068</v>
      </c>
      <c r="CJ572" s="126">
        <f t="shared" si="2287"/>
        <v>0.04663299762</v>
      </c>
      <c r="CK572" s="126">
        <f t="shared" si="2287"/>
        <v>0.05898579619</v>
      </c>
      <c r="CL572" s="126">
        <f t="shared" si="2287"/>
        <v>0.01817842456</v>
      </c>
      <c r="CM572" s="126">
        <f t="shared" si="2287"/>
        <v>0.0229937791</v>
      </c>
      <c r="CN572" s="126">
        <f t="shared" si="2287"/>
        <v>0.02908469189</v>
      </c>
      <c r="CO572" s="126">
        <f t="shared" si="2287"/>
        <v>0.03678905059</v>
      </c>
      <c r="CP572" s="126">
        <f t="shared" si="2287"/>
        <v>0.1918047199</v>
      </c>
      <c r="CQ572" s="126">
        <f t="shared" si="2287"/>
        <v>0.09457499166</v>
      </c>
      <c r="CR572" s="126">
        <f t="shared" si="2287"/>
        <v>0.119627334</v>
      </c>
      <c r="CS572" s="126">
        <f t="shared" si="2287"/>
        <v>0.04663299762</v>
      </c>
      <c r="CT572" s="126">
        <f t="shared" si="2287"/>
        <v>0.05898579619</v>
      </c>
      <c r="CU572" s="126">
        <f t="shared" si="2287"/>
        <v>0.07461077628</v>
      </c>
      <c r="CV572" s="126">
        <f t="shared" si="2287"/>
        <v>0.0229937791</v>
      </c>
      <c r="CW572" s="126">
        <f t="shared" si="2287"/>
        <v>0.02908469189</v>
      </c>
      <c r="CX572" s="126">
        <f t="shared" si="2287"/>
        <v>0.03678905059</v>
      </c>
      <c r="CY572" s="126">
        <f t="shared" si="2287"/>
        <v>0.04653424723</v>
      </c>
      <c r="CZ572" s="126">
        <f t="shared" si="2287"/>
        <v>0.2426126283</v>
      </c>
      <c r="DA572" s="126">
        <f t="shared" si="2287"/>
        <v>0.119627334</v>
      </c>
      <c r="DB572" s="126">
        <f t="shared" si="2287"/>
        <v>0.1513158901</v>
      </c>
      <c r="DC572" s="126">
        <f t="shared" si="2287"/>
        <v>0.05898579619</v>
      </c>
      <c r="DD572" s="126">
        <f t="shared" si="2287"/>
        <v>0.07461077628</v>
      </c>
      <c r="DE572" s="126">
        <f t="shared" si="2287"/>
        <v>0.09437471893</v>
      </c>
      <c r="DF572" s="126">
        <f t="shared" si="2287"/>
        <v>0.02908469189</v>
      </c>
      <c r="DG572" s="126">
        <f t="shared" si="2287"/>
        <v>0.03678905059</v>
      </c>
      <c r="DH572" s="126">
        <f t="shared" si="2287"/>
        <v>0.04653424723</v>
      </c>
      <c r="DI572" s="126">
        <f t="shared" si="2287"/>
        <v>0.05886088742</v>
      </c>
      <c r="DJ572" s="126">
        <f t="shared" ref="DJ572:DS572" si="2288">$A572*OFFSET($D572,0,DJ$3)</f>
        <v>0.5799536501</v>
      </c>
      <c r="DK572" s="126">
        <f t="shared" si="2288"/>
        <v>0.285963305</v>
      </c>
      <c r="DL572" s="126">
        <f t="shared" si="2288"/>
        <v>0.3617132521</v>
      </c>
      <c r="DM572" s="126">
        <f t="shared" si="2288"/>
        <v>0.1410026677</v>
      </c>
      <c r="DN572" s="126">
        <f t="shared" si="2288"/>
        <v>0.1783534202</v>
      </c>
      <c r="DO572" s="126">
        <f t="shared" si="2288"/>
        <v>0.2255981607</v>
      </c>
      <c r="DP572" s="126">
        <f t="shared" si="2288"/>
        <v>0.06952553683</v>
      </c>
      <c r="DQ572" s="126">
        <f t="shared" si="2288"/>
        <v>0.08794243036</v>
      </c>
      <c r="DR572" s="126">
        <f t="shared" si="2288"/>
        <v>0.1112378474</v>
      </c>
      <c r="DS572" s="126">
        <f t="shared" si="2288"/>
        <v>0.1407040793</v>
      </c>
      <c r="DT572" s="126"/>
      <c r="DU572" s="126"/>
      <c r="DV572" s="126"/>
      <c r="DW572" s="126"/>
      <c r="DX572" s="126"/>
      <c r="DY572" s="126"/>
      <c r="DZ572" s="126"/>
      <c r="EA572" s="126"/>
      <c r="EB572" s="126"/>
      <c r="EC572" s="126"/>
      <c r="ED572" s="126"/>
      <c r="EE572" s="126"/>
      <c r="EF572" s="125">
        <f t="shared" ref="EF572:EO572" si="2289">D572*EF$3</f>
        <v>-0.002271078519</v>
      </c>
      <c r="EG572" s="125">
        <f t="shared" si="2289"/>
        <v>0.2184193509</v>
      </c>
      <c r="EH572" s="125">
        <f t="shared" si="2289"/>
        <v>0.3584956397</v>
      </c>
      <c r="EI572" s="125">
        <f t="shared" si="2289"/>
        <v>-0.08674973748</v>
      </c>
      <c r="EJ572" s="125">
        <f t="shared" si="2289"/>
        <v>0.1644469396</v>
      </c>
      <c r="EK572" s="125">
        <f t="shared" si="2289"/>
        <v>-0.08724754571</v>
      </c>
      <c r="EL572" s="125">
        <f t="shared" si="2289"/>
        <v>0.0409030384</v>
      </c>
      <c r="EM572" s="125">
        <f t="shared" si="2289"/>
        <v>-0.04610630986</v>
      </c>
      <c r="EN572" s="125">
        <f t="shared" si="2289"/>
        <v>-0.06512724017</v>
      </c>
      <c r="EO572" s="125">
        <f t="shared" si="2289"/>
        <v>0.08403575656</v>
      </c>
      <c r="EP572" s="127">
        <f t="shared" si="17"/>
        <v>0.5787988134</v>
      </c>
      <c r="EQ572" s="127">
        <v>-0.01993983432938118</v>
      </c>
      <c r="ER572" s="127">
        <f t="shared" si="18"/>
        <v>0.5799536501</v>
      </c>
      <c r="ES572" s="127">
        <f t="shared" si="19"/>
        <v>0.000001333647656</v>
      </c>
      <c r="ET572" s="127">
        <f t="shared" si="20"/>
        <v>0.02149494209</v>
      </c>
    </row>
    <row r="573">
      <c r="A573" s="123">
        <f>'Yield Tabulations'!Z574</f>
        <v>0.5038167939</v>
      </c>
      <c r="B573" s="124">
        <f>'Yield Tabulations'!V574</f>
        <v>0.5178236398</v>
      </c>
      <c r="C573" s="124">
        <f>'Yield Tabulations'!W574</f>
        <v>0.4743083004</v>
      </c>
      <c r="D573" s="125">
        <f t="shared" si="11"/>
        <v>1</v>
      </c>
      <c r="E573" s="125">
        <f t="shared" ref="E573:M573" si="2290">POWER($B573,E$1)*POWER($C573,E$2)</f>
        <v>0.4743083004</v>
      </c>
      <c r="F573" s="125">
        <f t="shared" si="2290"/>
        <v>0.5178236398</v>
      </c>
      <c r="G573" s="125">
        <f t="shared" si="2290"/>
        <v>0.2249683638</v>
      </c>
      <c r="H573" s="125">
        <f t="shared" si="2290"/>
        <v>0.2456080505</v>
      </c>
      <c r="I573" s="125">
        <f t="shared" si="2290"/>
        <v>0.2681413219</v>
      </c>
      <c r="J573" s="125">
        <f t="shared" si="2290"/>
        <v>0.1067043623</v>
      </c>
      <c r="K573" s="125">
        <f t="shared" si="2290"/>
        <v>0.116493937</v>
      </c>
      <c r="L573" s="125">
        <f t="shared" si="2290"/>
        <v>0.1271816547</v>
      </c>
      <c r="M573" s="125">
        <f t="shared" si="2290"/>
        <v>0.1388499153</v>
      </c>
      <c r="N573" s="126">
        <f t="shared" ref="N573:DI573" si="2291">OFFSET($D573,0,N$2)*OFFSET($D573,0,N$3)</f>
        <v>1</v>
      </c>
      <c r="O573" s="126">
        <f t="shared" si="2291"/>
        <v>0.4743083004</v>
      </c>
      <c r="P573" s="126">
        <f t="shared" si="2291"/>
        <v>0.5178236398</v>
      </c>
      <c r="Q573" s="126">
        <f t="shared" si="2291"/>
        <v>0.2249683638</v>
      </c>
      <c r="R573" s="126">
        <f t="shared" si="2291"/>
        <v>0.2456080505</v>
      </c>
      <c r="S573" s="126">
        <f t="shared" si="2291"/>
        <v>0.2681413219</v>
      </c>
      <c r="T573" s="126">
        <f t="shared" si="2291"/>
        <v>0.1067043623</v>
      </c>
      <c r="U573" s="126">
        <f t="shared" si="2291"/>
        <v>0.116493937</v>
      </c>
      <c r="V573" s="126">
        <f t="shared" si="2291"/>
        <v>0.1271816547</v>
      </c>
      <c r="W573" s="126">
        <f t="shared" si="2291"/>
        <v>0.1388499153</v>
      </c>
      <c r="X573" s="126">
        <f t="shared" si="2291"/>
        <v>0.4743083004</v>
      </c>
      <c r="Y573" s="126">
        <f t="shared" si="2291"/>
        <v>0.2249683638</v>
      </c>
      <c r="Z573" s="126">
        <f t="shared" si="2291"/>
        <v>0.2456080505</v>
      </c>
      <c r="AA573" s="126">
        <f t="shared" si="2291"/>
        <v>0.1067043623</v>
      </c>
      <c r="AB573" s="126">
        <f t="shared" si="2291"/>
        <v>0.116493937</v>
      </c>
      <c r="AC573" s="126">
        <f t="shared" si="2291"/>
        <v>0.1271816547</v>
      </c>
      <c r="AD573" s="126">
        <f t="shared" si="2291"/>
        <v>0.05061076472</v>
      </c>
      <c r="AE573" s="126">
        <f t="shared" si="2291"/>
        <v>0.05525404126</v>
      </c>
      <c r="AF573" s="126">
        <f t="shared" si="2291"/>
        <v>0.06032331446</v>
      </c>
      <c r="AG573" s="126">
        <f t="shared" si="2291"/>
        <v>0.06585766733</v>
      </c>
      <c r="AH573" s="126">
        <f t="shared" si="2291"/>
        <v>0.5178236398</v>
      </c>
      <c r="AI573" s="126">
        <f t="shared" si="2291"/>
        <v>0.2456080505</v>
      </c>
      <c r="AJ573" s="126">
        <f t="shared" si="2291"/>
        <v>0.2681413219</v>
      </c>
      <c r="AK573" s="126">
        <f t="shared" si="2291"/>
        <v>0.116493937</v>
      </c>
      <c r="AL573" s="126">
        <f t="shared" si="2291"/>
        <v>0.1271816547</v>
      </c>
      <c r="AM573" s="126">
        <f t="shared" si="2291"/>
        <v>0.1388499153</v>
      </c>
      <c r="AN573" s="126">
        <f t="shared" si="2291"/>
        <v>0.05525404126</v>
      </c>
      <c r="AO573" s="126">
        <f t="shared" si="2291"/>
        <v>0.06032331446</v>
      </c>
      <c r="AP573" s="126">
        <f t="shared" si="2291"/>
        <v>0.06585766733</v>
      </c>
      <c r="AQ573" s="126">
        <f t="shared" si="2291"/>
        <v>0.07189976852</v>
      </c>
      <c r="AR573" s="126">
        <f t="shared" si="2291"/>
        <v>0.2249683638</v>
      </c>
      <c r="AS573" s="126">
        <f t="shared" si="2291"/>
        <v>0.1067043623</v>
      </c>
      <c r="AT573" s="126">
        <f t="shared" si="2291"/>
        <v>0.116493937</v>
      </c>
      <c r="AU573" s="126">
        <f t="shared" si="2291"/>
        <v>0.05061076472</v>
      </c>
      <c r="AV573" s="126">
        <f t="shared" si="2291"/>
        <v>0.05525404126</v>
      </c>
      <c r="AW573" s="126">
        <f t="shared" si="2291"/>
        <v>0.06032331446</v>
      </c>
      <c r="AX573" s="126">
        <f t="shared" si="2291"/>
        <v>0.0240051058</v>
      </c>
      <c r="AY573" s="126">
        <f t="shared" si="2291"/>
        <v>0.0262074504</v>
      </c>
      <c r="AZ573" s="126">
        <f t="shared" si="2291"/>
        <v>0.02861184876</v>
      </c>
      <c r="BA573" s="126">
        <f t="shared" si="2291"/>
        <v>0.03123683826</v>
      </c>
      <c r="BB573" s="126">
        <f t="shared" si="2291"/>
        <v>0.2456080505</v>
      </c>
      <c r="BC573" s="126">
        <f t="shared" si="2291"/>
        <v>0.116493937</v>
      </c>
      <c r="BD573" s="126">
        <f t="shared" si="2291"/>
        <v>0.1271816547</v>
      </c>
      <c r="BE573" s="126">
        <f t="shared" si="2291"/>
        <v>0.05525404126</v>
      </c>
      <c r="BF573" s="126">
        <f t="shared" si="2291"/>
        <v>0.06032331446</v>
      </c>
      <c r="BG573" s="126">
        <f t="shared" si="2291"/>
        <v>0.06585766733</v>
      </c>
      <c r="BH573" s="126">
        <f t="shared" si="2291"/>
        <v>0.0262074504</v>
      </c>
      <c r="BI573" s="126">
        <f t="shared" si="2291"/>
        <v>0.02861184876</v>
      </c>
      <c r="BJ573" s="126">
        <f t="shared" si="2291"/>
        <v>0.03123683826</v>
      </c>
      <c r="BK573" s="126">
        <f t="shared" si="2291"/>
        <v>0.034102657</v>
      </c>
      <c r="BL573" s="126">
        <f t="shared" si="2291"/>
        <v>0.2681413219</v>
      </c>
      <c r="BM573" s="126">
        <f t="shared" si="2291"/>
        <v>0.1271816547</v>
      </c>
      <c r="BN573" s="126">
        <f t="shared" si="2291"/>
        <v>0.1388499153</v>
      </c>
      <c r="BO573" s="126">
        <f t="shared" si="2291"/>
        <v>0.06032331446</v>
      </c>
      <c r="BP573" s="126">
        <f t="shared" si="2291"/>
        <v>0.06585766733</v>
      </c>
      <c r="BQ573" s="126">
        <f t="shared" si="2291"/>
        <v>0.07189976852</v>
      </c>
      <c r="BR573" s="126">
        <f t="shared" si="2291"/>
        <v>0.02861184876</v>
      </c>
      <c r="BS573" s="126">
        <f t="shared" si="2291"/>
        <v>0.03123683826</v>
      </c>
      <c r="BT573" s="126">
        <f t="shared" si="2291"/>
        <v>0.034102657</v>
      </c>
      <c r="BU573" s="126">
        <f t="shared" si="2291"/>
        <v>0.03723139983</v>
      </c>
      <c r="BV573" s="126">
        <f t="shared" si="2291"/>
        <v>0.1067043623</v>
      </c>
      <c r="BW573" s="126">
        <f t="shared" si="2291"/>
        <v>0.05061076472</v>
      </c>
      <c r="BX573" s="126">
        <f t="shared" si="2291"/>
        <v>0.05525404126</v>
      </c>
      <c r="BY573" s="126">
        <f t="shared" si="2291"/>
        <v>0.0240051058</v>
      </c>
      <c r="BZ573" s="126">
        <f t="shared" si="2291"/>
        <v>0.0262074504</v>
      </c>
      <c r="CA573" s="126">
        <f t="shared" si="2291"/>
        <v>0.02861184876</v>
      </c>
      <c r="CB573" s="126">
        <f t="shared" si="2291"/>
        <v>0.01138582093</v>
      </c>
      <c r="CC573" s="126">
        <f t="shared" si="2291"/>
        <v>0.01243041126</v>
      </c>
      <c r="CD573" s="126">
        <f t="shared" si="2291"/>
        <v>0.01357083736</v>
      </c>
      <c r="CE573" s="126">
        <f t="shared" si="2291"/>
        <v>0.01481589166</v>
      </c>
      <c r="CF573" s="126">
        <f t="shared" si="2291"/>
        <v>0.116493937</v>
      </c>
      <c r="CG573" s="126">
        <f t="shared" si="2291"/>
        <v>0.05525404126</v>
      </c>
      <c r="CH573" s="126">
        <f t="shared" si="2291"/>
        <v>0.06032331446</v>
      </c>
      <c r="CI573" s="126">
        <f t="shared" si="2291"/>
        <v>0.0262074504</v>
      </c>
      <c r="CJ573" s="126">
        <f t="shared" si="2291"/>
        <v>0.02861184876</v>
      </c>
      <c r="CK573" s="126">
        <f t="shared" si="2291"/>
        <v>0.03123683826</v>
      </c>
      <c r="CL573" s="126">
        <f t="shared" si="2291"/>
        <v>0.01243041126</v>
      </c>
      <c r="CM573" s="126">
        <f t="shared" si="2291"/>
        <v>0.01357083736</v>
      </c>
      <c r="CN573" s="126">
        <f t="shared" si="2291"/>
        <v>0.01481589166</v>
      </c>
      <c r="CO573" s="126">
        <f t="shared" si="2291"/>
        <v>0.01617517328</v>
      </c>
      <c r="CP573" s="126">
        <f t="shared" si="2291"/>
        <v>0.1271816547</v>
      </c>
      <c r="CQ573" s="126">
        <f t="shared" si="2291"/>
        <v>0.06032331446</v>
      </c>
      <c r="CR573" s="126">
        <f t="shared" si="2291"/>
        <v>0.06585766733</v>
      </c>
      <c r="CS573" s="126">
        <f t="shared" si="2291"/>
        <v>0.02861184876</v>
      </c>
      <c r="CT573" s="126">
        <f t="shared" si="2291"/>
        <v>0.03123683826</v>
      </c>
      <c r="CU573" s="126">
        <f t="shared" si="2291"/>
        <v>0.034102657</v>
      </c>
      <c r="CV573" s="126">
        <f t="shared" si="2291"/>
        <v>0.01357083736</v>
      </c>
      <c r="CW573" s="126">
        <f t="shared" si="2291"/>
        <v>0.01481589166</v>
      </c>
      <c r="CX573" s="126">
        <f t="shared" si="2291"/>
        <v>0.01617517328</v>
      </c>
      <c r="CY573" s="126">
        <f t="shared" si="2291"/>
        <v>0.01765916198</v>
      </c>
      <c r="CZ573" s="126">
        <f t="shared" si="2291"/>
        <v>0.1388499153</v>
      </c>
      <c r="DA573" s="126">
        <f t="shared" si="2291"/>
        <v>0.06585766733</v>
      </c>
      <c r="DB573" s="126">
        <f t="shared" si="2291"/>
        <v>0.07189976852</v>
      </c>
      <c r="DC573" s="126">
        <f t="shared" si="2291"/>
        <v>0.03123683826</v>
      </c>
      <c r="DD573" s="126">
        <f t="shared" si="2291"/>
        <v>0.034102657</v>
      </c>
      <c r="DE573" s="126">
        <f t="shared" si="2291"/>
        <v>0.03723139983</v>
      </c>
      <c r="DF573" s="126">
        <f t="shared" si="2291"/>
        <v>0.01481589166</v>
      </c>
      <c r="DG573" s="126">
        <f t="shared" si="2291"/>
        <v>0.01617517328</v>
      </c>
      <c r="DH573" s="126">
        <f t="shared" si="2291"/>
        <v>0.01765916198</v>
      </c>
      <c r="DI573" s="126">
        <f t="shared" si="2291"/>
        <v>0.01927929897</v>
      </c>
      <c r="DJ573" s="126">
        <f t="shared" ref="DJ573:DS573" si="2292">$A573*OFFSET($D573,0,DJ$3)</f>
        <v>0.5038167939</v>
      </c>
      <c r="DK573" s="126">
        <f t="shared" si="2292"/>
        <v>0.2389644872</v>
      </c>
      <c r="DL573" s="126">
        <f t="shared" si="2292"/>
        <v>0.260888246</v>
      </c>
      <c r="DM573" s="126">
        <f t="shared" si="2292"/>
        <v>0.1133428398</v>
      </c>
      <c r="DN573" s="126">
        <f t="shared" si="2292"/>
        <v>0.1237414606</v>
      </c>
      <c r="DO573" s="126">
        <f t="shared" si="2292"/>
        <v>0.1350941011</v>
      </c>
      <c r="DP573" s="126">
        <f t="shared" si="2292"/>
        <v>0.0537594497</v>
      </c>
      <c r="DQ573" s="126">
        <f t="shared" si="2292"/>
        <v>0.05869160184</v>
      </c>
      <c r="DR573" s="126">
        <f t="shared" si="2292"/>
        <v>0.06407625349</v>
      </c>
      <c r="DS573" s="126">
        <f t="shared" si="2292"/>
        <v>0.06995491915</v>
      </c>
      <c r="DT573" s="126"/>
      <c r="DU573" s="126"/>
      <c r="DV573" s="126"/>
      <c r="DW573" s="126"/>
      <c r="DX573" s="126"/>
      <c r="DY573" s="126"/>
      <c r="DZ573" s="126"/>
      <c r="EA573" s="126"/>
      <c r="EB573" s="126"/>
      <c r="EC573" s="126"/>
      <c r="ED573" s="126"/>
      <c r="EE573" s="126"/>
      <c r="EF573" s="125">
        <f t="shared" ref="EF573:EO573" si="2293">D573*EF$3</f>
        <v>-0.002271078519</v>
      </c>
      <c r="EG573" s="125">
        <f t="shared" si="2293"/>
        <v>0.2101042394</v>
      </c>
      <c r="EH573" s="125">
        <f t="shared" si="2293"/>
        <v>0.2976422759</v>
      </c>
      <c r="EI573" s="125">
        <f t="shared" si="2293"/>
        <v>-0.08027042748</v>
      </c>
      <c r="EJ573" s="125">
        <f t="shared" si="2293"/>
        <v>0.1313349272</v>
      </c>
      <c r="EK573" s="125">
        <f t="shared" si="2293"/>
        <v>-0.06014156106</v>
      </c>
      <c r="EL573" s="125">
        <f t="shared" si="2293"/>
        <v>0.03640714972</v>
      </c>
      <c r="EM573" s="125">
        <f t="shared" si="2293"/>
        <v>-0.03542081176</v>
      </c>
      <c r="EN573" s="125">
        <f t="shared" si="2293"/>
        <v>-0.04318449604</v>
      </c>
      <c r="EO573" s="125">
        <f t="shared" si="2293"/>
        <v>0.0480946015</v>
      </c>
      <c r="EP573" s="127">
        <f t="shared" si="17"/>
        <v>0.5022948188</v>
      </c>
      <c r="EQ573" s="127">
        <v>-0.01993983432938118</v>
      </c>
      <c r="ER573" s="127">
        <f t="shared" si="18"/>
        <v>0.5038167939</v>
      </c>
      <c r="ES573" s="127">
        <f t="shared" si="19"/>
        <v>0.000002316408301</v>
      </c>
      <c r="ET573" s="127">
        <f t="shared" si="20"/>
        <v>0.004966680308</v>
      </c>
    </row>
    <row r="574">
      <c r="A574" s="123">
        <f>'Yield Tabulations'!Z575</f>
        <v>0.5842696629</v>
      </c>
      <c r="B574" s="124">
        <f>'Yield Tabulations'!V575</f>
        <v>0.6160130719</v>
      </c>
      <c r="C574" s="124">
        <f>'Yield Tabulations'!W575</f>
        <v>0.5143884892</v>
      </c>
      <c r="D574" s="125">
        <f t="shared" si="11"/>
        <v>1</v>
      </c>
      <c r="E574" s="125">
        <f t="shared" ref="E574:M574" si="2294">POWER($B574,E$1)*POWER($C574,E$2)</f>
        <v>0.5143884892</v>
      </c>
      <c r="F574" s="125">
        <f t="shared" si="2294"/>
        <v>0.6160130719</v>
      </c>
      <c r="G574" s="125">
        <f t="shared" si="2294"/>
        <v>0.2645955178</v>
      </c>
      <c r="H574" s="125">
        <f t="shared" si="2294"/>
        <v>0.3168700334</v>
      </c>
      <c r="I574" s="125">
        <f t="shared" si="2294"/>
        <v>0.3794721047</v>
      </c>
      <c r="J574" s="125">
        <f t="shared" si="2294"/>
        <v>0.1361048887</v>
      </c>
      <c r="K574" s="125">
        <f t="shared" si="2294"/>
        <v>0.1629942977</v>
      </c>
      <c r="L574" s="125">
        <f t="shared" si="2294"/>
        <v>0.1951960827</v>
      </c>
      <c r="M574" s="125">
        <f t="shared" si="2294"/>
        <v>0.2337597769</v>
      </c>
      <c r="N574" s="126">
        <f t="shared" ref="N574:DI574" si="2295">OFFSET($D574,0,N$2)*OFFSET($D574,0,N$3)</f>
        <v>1</v>
      </c>
      <c r="O574" s="126">
        <f t="shared" si="2295"/>
        <v>0.5143884892</v>
      </c>
      <c r="P574" s="126">
        <f t="shared" si="2295"/>
        <v>0.6160130719</v>
      </c>
      <c r="Q574" s="126">
        <f t="shared" si="2295"/>
        <v>0.2645955178</v>
      </c>
      <c r="R574" s="126">
        <f t="shared" si="2295"/>
        <v>0.3168700334</v>
      </c>
      <c r="S574" s="126">
        <f t="shared" si="2295"/>
        <v>0.3794721047</v>
      </c>
      <c r="T574" s="126">
        <f t="shared" si="2295"/>
        <v>0.1361048887</v>
      </c>
      <c r="U574" s="126">
        <f t="shared" si="2295"/>
        <v>0.1629942977</v>
      </c>
      <c r="V574" s="126">
        <f t="shared" si="2295"/>
        <v>0.1951960827</v>
      </c>
      <c r="W574" s="126">
        <f t="shared" si="2295"/>
        <v>0.2337597769</v>
      </c>
      <c r="X574" s="126">
        <f t="shared" si="2295"/>
        <v>0.5143884892</v>
      </c>
      <c r="Y574" s="126">
        <f t="shared" si="2295"/>
        <v>0.2645955178</v>
      </c>
      <c r="Z574" s="126">
        <f t="shared" si="2295"/>
        <v>0.3168700334</v>
      </c>
      <c r="AA574" s="126">
        <f t="shared" si="2295"/>
        <v>0.1361048887</v>
      </c>
      <c r="AB574" s="126">
        <f t="shared" si="2295"/>
        <v>0.1629942977</v>
      </c>
      <c r="AC574" s="126">
        <f t="shared" si="2295"/>
        <v>0.1951960827</v>
      </c>
      <c r="AD574" s="126">
        <f t="shared" si="2295"/>
        <v>0.07001078806</v>
      </c>
      <c r="AE574" s="126">
        <f t="shared" si="2295"/>
        <v>0.08384239057</v>
      </c>
      <c r="AF574" s="126">
        <f t="shared" si="2295"/>
        <v>0.1004066181</v>
      </c>
      <c r="AG574" s="126">
        <f t="shared" si="2295"/>
        <v>0.1202433385</v>
      </c>
      <c r="AH574" s="126">
        <f t="shared" si="2295"/>
        <v>0.6160130719</v>
      </c>
      <c r="AI574" s="126">
        <f t="shared" si="2295"/>
        <v>0.3168700334</v>
      </c>
      <c r="AJ574" s="126">
        <f t="shared" si="2295"/>
        <v>0.3794721047</v>
      </c>
      <c r="AK574" s="126">
        <f t="shared" si="2295"/>
        <v>0.1629942977</v>
      </c>
      <c r="AL574" s="126">
        <f t="shared" si="2295"/>
        <v>0.1951960827</v>
      </c>
      <c r="AM574" s="126">
        <f t="shared" si="2295"/>
        <v>0.2337597769</v>
      </c>
      <c r="AN574" s="126">
        <f t="shared" si="2295"/>
        <v>0.08384239057</v>
      </c>
      <c r="AO574" s="126">
        <f t="shared" si="2295"/>
        <v>0.1004066181</v>
      </c>
      <c r="AP574" s="126">
        <f t="shared" si="2295"/>
        <v>0.1202433385</v>
      </c>
      <c r="AQ574" s="126">
        <f t="shared" si="2295"/>
        <v>0.1439990783</v>
      </c>
      <c r="AR574" s="126">
        <f t="shared" si="2295"/>
        <v>0.2645955178</v>
      </c>
      <c r="AS574" s="126">
        <f t="shared" si="2295"/>
        <v>0.1361048887</v>
      </c>
      <c r="AT574" s="126">
        <f t="shared" si="2295"/>
        <v>0.1629942977</v>
      </c>
      <c r="AU574" s="126">
        <f t="shared" si="2295"/>
        <v>0.07001078806</v>
      </c>
      <c r="AV574" s="126">
        <f t="shared" si="2295"/>
        <v>0.08384239057</v>
      </c>
      <c r="AW574" s="126">
        <f t="shared" si="2295"/>
        <v>0.1004066181</v>
      </c>
      <c r="AX574" s="126">
        <f t="shared" si="2295"/>
        <v>0.0360127435</v>
      </c>
      <c r="AY574" s="126">
        <f t="shared" si="2295"/>
        <v>0.04312756062</v>
      </c>
      <c r="AZ574" s="126">
        <f t="shared" si="2295"/>
        <v>0.05164800857</v>
      </c>
      <c r="BA574" s="126">
        <f t="shared" si="2295"/>
        <v>0.06185178923</v>
      </c>
      <c r="BB574" s="126">
        <f t="shared" si="2295"/>
        <v>0.3168700334</v>
      </c>
      <c r="BC574" s="126">
        <f t="shared" si="2295"/>
        <v>0.1629942977</v>
      </c>
      <c r="BD574" s="126">
        <f t="shared" si="2295"/>
        <v>0.1951960827</v>
      </c>
      <c r="BE574" s="126">
        <f t="shared" si="2295"/>
        <v>0.08384239057</v>
      </c>
      <c r="BF574" s="126">
        <f t="shared" si="2295"/>
        <v>0.1004066181</v>
      </c>
      <c r="BG574" s="126">
        <f t="shared" si="2295"/>
        <v>0.1202433385</v>
      </c>
      <c r="BH574" s="126">
        <f t="shared" si="2295"/>
        <v>0.04312756062</v>
      </c>
      <c r="BI574" s="126">
        <f t="shared" si="2295"/>
        <v>0.05164800857</v>
      </c>
      <c r="BJ574" s="126">
        <f t="shared" si="2295"/>
        <v>0.06185178923</v>
      </c>
      <c r="BK574" s="126">
        <f t="shared" si="2295"/>
        <v>0.07407146832</v>
      </c>
      <c r="BL574" s="126">
        <f t="shared" si="2295"/>
        <v>0.3794721047</v>
      </c>
      <c r="BM574" s="126">
        <f t="shared" si="2295"/>
        <v>0.1951960827</v>
      </c>
      <c r="BN574" s="126">
        <f t="shared" si="2295"/>
        <v>0.2337597769</v>
      </c>
      <c r="BO574" s="126">
        <f t="shared" si="2295"/>
        <v>0.1004066181</v>
      </c>
      <c r="BP574" s="126">
        <f t="shared" si="2295"/>
        <v>0.1202433385</v>
      </c>
      <c r="BQ574" s="126">
        <f t="shared" si="2295"/>
        <v>0.1439990783</v>
      </c>
      <c r="BR574" s="126">
        <f t="shared" si="2295"/>
        <v>0.05164800857</v>
      </c>
      <c r="BS574" s="126">
        <f t="shared" si="2295"/>
        <v>0.06185178923</v>
      </c>
      <c r="BT574" s="126">
        <f t="shared" si="2295"/>
        <v>0.07407146832</v>
      </c>
      <c r="BU574" s="126">
        <f t="shared" si="2295"/>
        <v>0.08870531456</v>
      </c>
      <c r="BV574" s="126">
        <f t="shared" si="2295"/>
        <v>0.1361048887</v>
      </c>
      <c r="BW574" s="126">
        <f t="shared" si="2295"/>
        <v>0.07001078806</v>
      </c>
      <c r="BX574" s="126">
        <f t="shared" si="2295"/>
        <v>0.08384239057</v>
      </c>
      <c r="BY574" s="126">
        <f t="shared" si="2295"/>
        <v>0.0360127435</v>
      </c>
      <c r="BZ574" s="126">
        <f t="shared" si="2295"/>
        <v>0.04312756062</v>
      </c>
      <c r="CA574" s="126">
        <f t="shared" si="2295"/>
        <v>0.05164800857</v>
      </c>
      <c r="CB574" s="126">
        <f t="shared" si="2295"/>
        <v>0.01852454072</v>
      </c>
      <c r="CC574" s="126">
        <f t="shared" si="2295"/>
        <v>0.02218432075</v>
      </c>
      <c r="CD574" s="126">
        <f t="shared" si="2295"/>
        <v>0.0265671411</v>
      </c>
      <c r="CE574" s="126">
        <f t="shared" si="2295"/>
        <v>0.03181584842</v>
      </c>
      <c r="CF574" s="126">
        <f t="shared" si="2295"/>
        <v>0.1629942977</v>
      </c>
      <c r="CG574" s="126">
        <f t="shared" si="2295"/>
        <v>0.08384239057</v>
      </c>
      <c r="CH574" s="126">
        <f t="shared" si="2295"/>
        <v>0.1004066181</v>
      </c>
      <c r="CI574" s="126">
        <f t="shared" si="2295"/>
        <v>0.04312756062</v>
      </c>
      <c r="CJ574" s="126">
        <f t="shared" si="2295"/>
        <v>0.05164800857</v>
      </c>
      <c r="CK574" s="126">
        <f t="shared" si="2295"/>
        <v>0.06185178923</v>
      </c>
      <c r="CL574" s="126">
        <f t="shared" si="2295"/>
        <v>0.02218432075</v>
      </c>
      <c r="CM574" s="126">
        <f t="shared" si="2295"/>
        <v>0.0265671411</v>
      </c>
      <c r="CN574" s="126">
        <f t="shared" si="2295"/>
        <v>0.03181584842</v>
      </c>
      <c r="CO574" s="126">
        <f t="shared" si="2295"/>
        <v>0.03810151068</v>
      </c>
      <c r="CP574" s="126">
        <f t="shared" si="2295"/>
        <v>0.1951960827</v>
      </c>
      <c r="CQ574" s="126">
        <f t="shared" si="2295"/>
        <v>0.1004066181</v>
      </c>
      <c r="CR574" s="126">
        <f t="shared" si="2295"/>
        <v>0.1202433385</v>
      </c>
      <c r="CS574" s="126">
        <f t="shared" si="2295"/>
        <v>0.05164800857</v>
      </c>
      <c r="CT574" s="126">
        <f t="shared" si="2295"/>
        <v>0.06185178923</v>
      </c>
      <c r="CU574" s="126">
        <f t="shared" si="2295"/>
        <v>0.07407146832</v>
      </c>
      <c r="CV574" s="126">
        <f t="shared" si="2295"/>
        <v>0.0265671411</v>
      </c>
      <c r="CW574" s="126">
        <f t="shared" si="2295"/>
        <v>0.03181584842</v>
      </c>
      <c r="CX574" s="126">
        <f t="shared" si="2295"/>
        <v>0.03810151068</v>
      </c>
      <c r="CY574" s="126">
        <f t="shared" si="2295"/>
        <v>0.04562899274</v>
      </c>
      <c r="CZ574" s="126">
        <f t="shared" si="2295"/>
        <v>0.2337597769</v>
      </c>
      <c r="DA574" s="126">
        <f t="shared" si="2295"/>
        <v>0.1202433385</v>
      </c>
      <c r="DB574" s="126">
        <f t="shared" si="2295"/>
        <v>0.1439990783</v>
      </c>
      <c r="DC574" s="126">
        <f t="shared" si="2295"/>
        <v>0.06185178923</v>
      </c>
      <c r="DD574" s="126">
        <f t="shared" si="2295"/>
        <v>0.07407146832</v>
      </c>
      <c r="DE574" s="126">
        <f t="shared" si="2295"/>
        <v>0.08870531456</v>
      </c>
      <c r="DF574" s="126">
        <f t="shared" si="2295"/>
        <v>0.03181584842</v>
      </c>
      <c r="DG574" s="126">
        <f t="shared" si="2295"/>
        <v>0.03810151068</v>
      </c>
      <c r="DH574" s="126">
        <f t="shared" si="2295"/>
        <v>0.04562899274</v>
      </c>
      <c r="DI574" s="126">
        <f t="shared" si="2295"/>
        <v>0.05464363332</v>
      </c>
      <c r="DJ574" s="126">
        <f t="shared" ref="DJ574:DS574" si="2296">$A574*OFFSET($D574,0,DJ$3)</f>
        <v>0.5842696629</v>
      </c>
      <c r="DK574" s="126">
        <f t="shared" si="2296"/>
        <v>0.3005415892</v>
      </c>
      <c r="DL574" s="126">
        <f t="shared" si="2296"/>
        <v>0.3599177499</v>
      </c>
      <c r="DM574" s="126">
        <f t="shared" si="2296"/>
        <v>0.154595134</v>
      </c>
      <c r="DN574" s="126">
        <f t="shared" si="2296"/>
        <v>0.1851375476</v>
      </c>
      <c r="DO574" s="126">
        <f t="shared" si="2296"/>
        <v>0.2217140387</v>
      </c>
      <c r="DP574" s="126">
        <f t="shared" si="2296"/>
        <v>0.07952195742</v>
      </c>
      <c r="DQ574" s="126">
        <f t="shared" si="2296"/>
        <v>0.0952326234</v>
      </c>
      <c r="DR574" s="126">
        <f t="shared" si="2296"/>
        <v>0.1140471494</v>
      </c>
      <c r="DS574" s="126">
        <f t="shared" si="2296"/>
        <v>0.1365787461</v>
      </c>
      <c r="DT574" s="126"/>
      <c r="DU574" s="126"/>
      <c r="DV574" s="126"/>
      <c r="DW574" s="126"/>
      <c r="DX574" s="126"/>
      <c r="DY574" s="126"/>
      <c r="DZ574" s="126"/>
      <c r="EA574" s="126"/>
      <c r="EB574" s="126"/>
      <c r="EC574" s="126"/>
      <c r="ED574" s="126"/>
      <c r="EE574" s="126"/>
      <c r="EF574" s="125">
        <f t="shared" ref="EF574:EO574" si="2297">D574*EF$3</f>
        <v>-0.002271078519</v>
      </c>
      <c r="EG574" s="125">
        <f t="shared" si="2297"/>
        <v>0.2278585514</v>
      </c>
      <c r="EH574" s="125">
        <f t="shared" si="2297"/>
        <v>0.3540810395</v>
      </c>
      <c r="EI574" s="125">
        <f t="shared" si="2297"/>
        <v>-0.09440969816</v>
      </c>
      <c r="EJ574" s="125">
        <f t="shared" si="2297"/>
        <v>0.1694411184</v>
      </c>
      <c r="EK574" s="125">
        <f t="shared" si="2297"/>
        <v>-0.08511200211</v>
      </c>
      <c r="EL574" s="125">
        <f t="shared" si="2297"/>
        <v>0.04643850498</v>
      </c>
      <c r="EM574" s="125">
        <f t="shared" si="2297"/>
        <v>-0.04955957785</v>
      </c>
      <c r="EN574" s="125">
        <f t="shared" si="2297"/>
        <v>-0.06627877645</v>
      </c>
      <c r="EO574" s="125">
        <f t="shared" si="2297"/>
        <v>0.0809693207</v>
      </c>
      <c r="EP574" s="127">
        <f t="shared" si="17"/>
        <v>0.581157402</v>
      </c>
      <c r="EQ574" s="127">
        <v>-0.01993983432938118</v>
      </c>
      <c r="ER574" s="127">
        <f t="shared" si="18"/>
        <v>0.5842696629</v>
      </c>
      <c r="ES574" s="127">
        <f t="shared" si="19"/>
        <v>0.000009686168348</v>
      </c>
      <c r="ET574" s="127">
        <f t="shared" si="20"/>
        <v>0.0227791246</v>
      </c>
    </row>
    <row r="575">
      <c r="A575" s="123">
        <f>'Yield Tabulations'!Z576</f>
        <v>0.4563794984</v>
      </c>
      <c r="B575" s="124">
        <f>'Yield Tabulations'!V576</f>
        <v>0.4182608696</v>
      </c>
      <c r="C575" s="124">
        <f>'Yield Tabulations'!W576</f>
        <v>0.5204678363</v>
      </c>
      <c r="D575" s="125">
        <f t="shared" si="11"/>
        <v>1</v>
      </c>
      <c r="E575" s="125">
        <f t="shared" ref="E575:M575" si="2298">POWER($B575,E$1)*POWER($C575,E$2)</f>
        <v>0.5204678363</v>
      </c>
      <c r="F575" s="125">
        <f t="shared" si="2298"/>
        <v>0.4182608696</v>
      </c>
      <c r="G575" s="125">
        <f t="shared" si="2298"/>
        <v>0.2708867686</v>
      </c>
      <c r="H575" s="125">
        <f t="shared" si="2298"/>
        <v>0.2176913298</v>
      </c>
      <c r="I575" s="125">
        <f t="shared" si="2298"/>
        <v>0.174942155</v>
      </c>
      <c r="J575" s="125">
        <f t="shared" si="2298"/>
        <v>0.1409878503</v>
      </c>
      <c r="K575" s="125">
        <f t="shared" si="2298"/>
        <v>0.1133013354</v>
      </c>
      <c r="L575" s="125">
        <f t="shared" si="2298"/>
        <v>0.09105176489</v>
      </c>
      <c r="M575" s="125">
        <f t="shared" si="2298"/>
        <v>0.07317145788</v>
      </c>
      <c r="N575" s="126">
        <f t="shared" ref="N575:DI575" si="2299">OFFSET($D575,0,N$2)*OFFSET($D575,0,N$3)</f>
        <v>1</v>
      </c>
      <c r="O575" s="126">
        <f t="shared" si="2299"/>
        <v>0.5204678363</v>
      </c>
      <c r="P575" s="126">
        <f t="shared" si="2299"/>
        <v>0.4182608696</v>
      </c>
      <c r="Q575" s="126">
        <f t="shared" si="2299"/>
        <v>0.2708867686</v>
      </c>
      <c r="R575" s="126">
        <f t="shared" si="2299"/>
        <v>0.2176913298</v>
      </c>
      <c r="S575" s="126">
        <f t="shared" si="2299"/>
        <v>0.174942155</v>
      </c>
      <c r="T575" s="126">
        <f t="shared" si="2299"/>
        <v>0.1409878503</v>
      </c>
      <c r="U575" s="126">
        <f t="shared" si="2299"/>
        <v>0.1133013354</v>
      </c>
      <c r="V575" s="126">
        <f t="shared" si="2299"/>
        <v>0.09105176489</v>
      </c>
      <c r="W575" s="126">
        <f t="shared" si="2299"/>
        <v>0.07317145788</v>
      </c>
      <c r="X575" s="126">
        <f t="shared" si="2299"/>
        <v>0.5204678363</v>
      </c>
      <c r="Y575" s="126">
        <f t="shared" si="2299"/>
        <v>0.2708867686</v>
      </c>
      <c r="Z575" s="126">
        <f t="shared" si="2299"/>
        <v>0.2176913298</v>
      </c>
      <c r="AA575" s="126">
        <f t="shared" si="2299"/>
        <v>0.1409878503</v>
      </c>
      <c r="AB575" s="126">
        <f t="shared" si="2299"/>
        <v>0.1133013354</v>
      </c>
      <c r="AC575" s="126">
        <f t="shared" si="2299"/>
        <v>0.09105176489</v>
      </c>
      <c r="AD575" s="126">
        <f t="shared" si="2299"/>
        <v>0.07337964139</v>
      </c>
      <c r="AE575" s="126">
        <f t="shared" si="2299"/>
        <v>0.05896970087</v>
      </c>
      <c r="AF575" s="126">
        <f t="shared" si="2299"/>
        <v>0.04738951506</v>
      </c>
      <c r="AG575" s="126">
        <f t="shared" si="2299"/>
        <v>0.03808339036</v>
      </c>
      <c r="AH575" s="126">
        <f t="shared" si="2299"/>
        <v>0.4182608696</v>
      </c>
      <c r="AI575" s="126">
        <f t="shared" si="2299"/>
        <v>0.2176913298</v>
      </c>
      <c r="AJ575" s="126">
        <f t="shared" si="2299"/>
        <v>0.174942155</v>
      </c>
      <c r="AK575" s="126">
        <f t="shared" si="2299"/>
        <v>0.1133013354</v>
      </c>
      <c r="AL575" s="126">
        <f t="shared" si="2299"/>
        <v>0.09105176489</v>
      </c>
      <c r="AM575" s="126">
        <f t="shared" si="2299"/>
        <v>0.07317145788</v>
      </c>
      <c r="AN575" s="126">
        <f t="shared" si="2299"/>
        <v>0.05896970087</v>
      </c>
      <c r="AO575" s="126">
        <f t="shared" si="2299"/>
        <v>0.04738951506</v>
      </c>
      <c r="AP575" s="126">
        <f t="shared" si="2299"/>
        <v>0.03808339036</v>
      </c>
      <c r="AQ575" s="126">
        <f t="shared" si="2299"/>
        <v>0.0306047576</v>
      </c>
      <c r="AR575" s="126">
        <f t="shared" si="2299"/>
        <v>0.2708867686</v>
      </c>
      <c r="AS575" s="126">
        <f t="shared" si="2299"/>
        <v>0.1409878503</v>
      </c>
      <c r="AT575" s="126">
        <f t="shared" si="2299"/>
        <v>0.1133013354</v>
      </c>
      <c r="AU575" s="126">
        <f t="shared" si="2299"/>
        <v>0.07337964139</v>
      </c>
      <c r="AV575" s="126">
        <f t="shared" si="2299"/>
        <v>0.05896970087</v>
      </c>
      <c r="AW575" s="126">
        <f t="shared" si="2299"/>
        <v>0.04738951506</v>
      </c>
      <c r="AX575" s="126">
        <f t="shared" si="2299"/>
        <v>0.03819174318</v>
      </c>
      <c r="AY575" s="126">
        <f t="shared" si="2299"/>
        <v>0.03069183262</v>
      </c>
      <c r="AZ575" s="126">
        <f t="shared" si="2299"/>
        <v>0.02466471836</v>
      </c>
      <c r="BA575" s="126">
        <f t="shared" si="2299"/>
        <v>0.01982117978</v>
      </c>
      <c r="BB575" s="126">
        <f t="shared" si="2299"/>
        <v>0.2176913298</v>
      </c>
      <c r="BC575" s="126">
        <f t="shared" si="2299"/>
        <v>0.1133013354</v>
      </c>
      <c r="BD575" s="126">
        <f t="shared" si="2299"/>
        <v>0.09105176489</v>
      </c>
      <c r="BE575" s="126">
        <f t="shared" si="2299"/>
        <v>0.05896970087</v>
      </c>
      <c r="BF575" s="126">
        <f t="shared" si="2299"/>
        <v>0.04738951506</v>
      </c>
      <c r="BG575" s="126">
        <f t="shared" si="2299"/>
        <v>0.03808339036</v>
      </c>
      <c r="BH575" s="126">
        <f t="shared" si="2299"/>
        <v>0.03069183262</v>
      </c>
      <c r="BI575" s="126">
        <f t="shared" si="2299"/>
        <v>0.02466471836</v>
      </c>
      <c r="BJ575" s="126">
        <f t="shared" si="2299"/>
        <v>0.01982117978</v>
      </c>
      <c r="BK575" s="126">
        <f t="shared" si="2299"/>
        <v>0.01592879197</v>
      </c>
      <c r="BL575" s="126">
        <f t="shared" si="2299"/>
        <v>0.174942155</v>
      </c>
      <c r="BM575" s="126">
        <f t="shared" si="2299"/>
        <v>0.09105176489</v>
      </c>
      <c r="BN575" s="126">
        <f t="shared" si="2299"/>
        <v>0.07317145788</v>
      </c>
      <c r="BO575" s="126">
        <f t="shared" si="2299"/>
        <v>0.04738951506</v>
      </c>
      <c r="BP575" s="126">
        <f t="shared" si="2299"/>
        <v>0.03808339036</v>
      </c>
      <c r="BQ575" s="126">
        <f t="shared" si="2299"/>
        <v>0.0306047576</v>
      </c>
      <c r="BR575" s="126">
        <f t="shared" si="2299"/>
        <v>0.02466471836</v>
      </c>
      <c r="BS575" s="126">
        <f t="shared" si="2299"/>
        <v>0.01982117978</v>
      </c>
      <c r="BT575" s="126">
        <f t="shared" si="2299"/>
        <v>0.01592879197</v>
      </c>
      <c r="BU575" s="126">
        <f t="shared" si="2299"/>
        <v>0.01280077253</v>
      </c>
      <c r="BV575" s="126">
        <f t="shared" si="2299"/>
        <v>0.1409878503</v>
      </c>
      <c r="BW575" s="126">
        <f t="shared" si="2299"/>
        <v>0.07337964139</v>
      </c>
      <c r="BX575" s="126">
        <f t="shared" si="2299"/>
        <v>0.05896970087</v>
      </c>
      <c r="BY575" s="126">
        <f t="shared" si="2299"/>
        <v>0.03819174318</v>
      </c>
      <c r="BZ575" s="126">
        <f t="shared" si="2299"/>
        <v>0.03069183262</v>
      </c>
      <c r="CA575" s="126">
        <f t="shared" si="2299"/>
        <v>0.02466471836</v>
      </c>
      <c r="CB575" s="126">
        <f t="shared" si="2299"/>
        <v>0.01987757394</v>
      </c>
      <c r="CC575" s="126">
        <f t="shared" si="2299"/>
        <v>0.01597411171</v>
      </c>
      <c r="CD575" s="126">
        <f t="shared" si="2299"/>
        <v>0.0128371926</v>
      </c>
      <c r="CE575" s="126">
        <f t="shared" si="2299"/>
        <v>0.01031628655</v>
      </c>
      <c r="CF575" s="126">
        <f t="shared" si="2299"/>
        <v>0.1133013354</v>
      </c>
      <c r="CG575" s="126">
        <f t="shared" si="2299"/>
        <v>0.05896970087</v>
      </c>
      <c r="CH575" s="126">
        <f t="shared" si="2299"/>
        <v>0.04738951506</v>
      </c>
      <c r="CI575" s="126">
        <f t="shared" si="2299"/>
        <v>0.03069183262</v>
      </c>
      <c r="CJ575" s="126">
        <f t="shared" si="2299"/>
        <v>0.02466471836</v>
      </c>
      <c r="CK575" s="126">
        <f t="shared" si="2299"/>
        <v>0.01982117978</v>
      </c>
      <c r="CL575" s="126">
        <f t="shared" si="2299"/>
        <v>0.01597411171</v>
      </c>
      <c r="CM575" s="126">
        <f t="shared" si="2299"/>
        <v>0.0128371926</v>
      </c>
      <c r="CN575" s="126">
        <f t="shared" si="2299"/>
        <v>0.01031628655</v>
      </c>
      <c r="CO575" s="126">
        <f t="shared" si="2299"/>
        <v>0.008290423889</v>
      </c>
      <c r="CP575" s="126">
        <f t="shared" si="2299"/>
        <v>0.09105176489</v>
      </c>
      <c r="CQ575" s="126">
        <f t="shared" si="2299"/>
        <v>0.04738951506</v>
      </c>
      <c r="CR575" s="126">
        <f t="shared" si="2299"/>
        <v>0.03808339036</v>
      </c>
      <c r="CS575" s="126">
        <f t="shared" si="2299"/>
        <v>0.02466471836</v>
      </c>
      <c r="CT575" s="126">
        <f t="shared" si="2299"/>
        <v>0.01982117978</v>
      </c>
      <c r="CU575" s="126">
        <f t="shared" si="2299"/>
        <v>0.01592879197</v>
      </c>
      <c r="CV575" s="126">
        <f t="shared" si="2299"/>
        <v>0.0128371926</v>
      </c>
      <c r="CW575" s="126">
        <f t="shared" si="2299"/>
        <v>0.01031628655</v>
      </c>
      <c r="CX575" s="126">
        <f t="shared" si="2299"/>
        <v>0.008290423889</v>
      </c>
      <c r="CY575" s="126">
        <f t="shared" si="2299"/>
        <v>0.006662390379</v>
      </c>
      <c r="CZ575" s="126">
        <f t="shared" si="2299"/>
        <v>0.07317145788</v>
      </c>
      <c r="DA575" s="126">
        <f t="shared" si="2299"/>
        <v>0.03808339036</v>
      </c>
      <c r="DB575" s="126">
        <f t="shared" si="2299"/>
        <v>0.0306047576</v>
      </c>
      <c r="DC575" s="126">
        <f t="shared" si="2299"/>
        <v>0.01982117978</v>
      </c>
      <c r="DD575" s="126">
        <f t="shared" si="2299"/>
        <v>0.01592879197</v>
      </c>
      <c r="DE575" s="126">
        <f t="shared" si="2299"/>
        <v>0.01280077253</v>
      </c>
      <c r="DF575" s="126">
        <f t="shared" si="2299"/>
        <v>0.01031628655</v>
      </c>
      <c r="DG575" s="126">
        <f t="shared" si="2299"/>
        <v>0.008290423889</v>
      </c>
      <c r="DH575" s="126">
        <f t="shared" si="2299"/>
        <v>0.006662390379</v>
      </c>
      <c r="DI575" s="126">
        <f t="shared" si="2299"/>
        <v>0.005354062248</v>
      </c>
      <c r="DJ575" s="126">
        <f t="shared" ref="DJ575:DS575" si="2300">$A575*OFFSET($D575,0,DJ$3)</f>
        <v>0.4563794984</v>
      </c>
      <c r="DK575" s="126">
        <f t="shared" si="2300"/>
        <v>0.23753085</v>
      </c>
      <c r="DL575" s="126">
        <f t="shared" si="2300"/>
        <v>0.1908856858</v>
      </c>
      <c r="DM575" s="126">
        <f t="shared" si="2300"/>
        <v>0.1236271676</v>
      </c>
      <c r="DN575" s="126">
        <f t="shared" si="2300"/>
        <v>0.09934985988</v>
      </c>
      <c r="DO575" s="126">
        <f t="shared" si="2300"/>
        <v>0.07984001295</v>
      </c>
      <c r="DP575" s="126">
        <f t="shared" si="2300"/>
        <v>0.0643439644</v>
      </c>
      <c r="DQ575" s="126">
        <f t="shared" si="2300"/>
        <v>0.0517084066</v>
      </c>
      <c r="DR575" s="126">
        <f t="shared" si="2300"/>
        <v>0.04155415878</v>
      </c>
      <c r="DS575" s="126">
        <f t="shared" si="2300"/>
        <v>0.03339395324</v>
      </c>
      <c r="DT575" s="126"/>
      <c r="DU575" s="126"/>
      <c r="DV575" s="126"/>
      <c r="DW575" s="126"/>
      <c r="DX575" s="126"/>
      <c r="DY575" s="126"/>
      <c r="DZ575" s="126"/>
      <c r="EA575" s="126"/>
      <c r="EB575" s="126"/>
      <c r="EC575" s="126"/>
      <c r="ED575" s="126"/>
      <c r="EE575" s="126"/>
      <c r="EF575" s="125">
        <f t="shared" ref="EF575:EO575" si="2301">D575*EF$3</f>
        <v>-0.002271078519</v>
      </c>
      <c r="EG575" s="125">
        <f t="shared" si="2301"/>
        <v>0.2305515184</v>
      </c>
      <c r="EH575" s="125">
        <f t="shared" si="2301"/>
        <v>0.2404141247</v>
      </c>
      <c r="EI575" s="125">
        <f t="shared" si="2301"/>
        <v>-0.0966544644</v>
      </c>
      <c r="EJ575" s="125">
        <f t="shared" si="2301"/>
        <v>0.1164069129</v>
      </c>
      <c r="EK575" s="125">
        <f t="shared" si="2301"/>
        <v>-0.03923786987</v>
      </c>
      <c r="EL575" s="125">
        <f t="shared" si="2301"/>
        <v>0.04810455416</v>
      </c>
      <c r="EM575" s="125">
        <f t="shared" si="2301"/>
        <v>-0.03445007849</v>
      </c>
      <c r="EN575" s="125">
        <f t="shared" si="2301"/>
        <v>-0.03091660185</v>
      </c>
      <c r="EO575" s="125">
        <f t="shared" si="2301"/>
        <v>0.02534500724</v>
      </c>
      <c r="EP575" s="127">
        <f t="shared" si="17"/>
        <v>0.4572920243</v>
      </c>
      <c r="EQ575" s="127">
        <v>-0.01993983432938118</v>
      </c>
      <c r="ER575" s="127">
        <f t="shared" si="18"/>
        <v>0.4563794984</v>
      </c>
      <c r="ES575" s="127">
        <f t="shared" si="19"/>
        <v>0.0000008327036023</v>
      </c>
      <c r="ET575" s="127">
        <f t="shared" si="20"/>
        <v>0.0005307210135</v>
      </c>
    </row>
    <row r="576">
      <c r="A576" s="123">
        <f>'Yield Tabulations'!Z577</f>
        <v>0.5419075145</v>
      </c>
      <c r="B576" s="124">
        <f>'Yield Tabulations'!V577</f>
        <v>0.4479004666</v>
      </c>
      <c r="C576" s="124">
        <f>'Yield Tabulations'!W577</f>
        <v>0.6949367089</v>
      </c>
      <c r="D576" s="125">
        <f t="shared" si="11"/>
        <v>1</v>
      </c>
      <c r="E576" s="125">
        <f t="shared" ref="E576:M576" si="2302">POWER($B576,E$1)*POWER($C576,E$2)</f>
        <v>0.6949367089</v>
      </c>
      <c r="F576" s="125">
        <f t="shared" si="2302"/>
        <v>0.4479004666</v>
      </c>
      <c r="G576" s="125">
        <f t="shared" si="2302"/>
        <v>0.4829370293</v>
      </c>
      <c r="H576" s="125">
        <f t="shared" si="2302"/>
        <v>0.3112624761</v>
      </c>
      <c r="I576" s="125">
        <f t="shared" si="2302"/>
        <v>0.2006148279</v>
      </c>
      <c r="J576" s="125">
        <f t="shared" si="2302"/>
        <v>0.3356106697</v>
      </c>
      <c r="K576" s="125">
        <f t="shared" si="2302"/>
        <v>0.2163077208</v>
      </c>
      <c r="L576" s="125">
        <f t="shared" si="2302"/>
        <v>0.1394146083</v>
      </c>
      <c r="M576" s="125">
        <f t="shared" si="2302"/>
        <v>0.08985547504</v>
      </c>
      <c r="N576" s="126">
        <f t="shared" ref="N576:DI576" si="2303">OFFSET($D576,0,N$2)*OFFSET($D576,0,N$3)</f>
        <v>1</v>
      </c>
      <c r="O576" s="126">
        <f t="shared" si="2303"/>
        <v>0.6949367089</v>
      </c>
      <c r="P576" s="126">
        <f t="shared" si="2303"/>
        <v>0.4479004666</v>
      </c>
      <c r="Q576" s="126">
        <f t="shared" si="2303"/>
        <v>0.4829370293</v>
      </c>
      <c r="R576" s="126">
        <f t="shared" si="2303"/>
        <v>0.3112624761</v>
      </c>
      <c r="S576" s="126">
        <f t="shared" si="2303"/>
        <v>0.2006148279</v>
      </c>
      <c r="T576" s="126">
        <f t="shared" si="2303"/>
        <v>0.3356106697</v>
      </c>
      <c r="U576" s="126">
        <f t="shared" si="2303"/>
        <v>0.2163077208</v>
      </c>
      <c r="V576" s="126">
        <f t="shared" si="2303"/>
        <v>0.1394146083</v>
      </c>
      <c r="W576" s="126">
        <f t="shared" si="2303"/>
        <v>0.08985547504</v>
      </c>
      <c r="X576" s="126">
        <f t="shared" si="2303"/>
        <v>0.6949367089</v>
      </c>
      <c r="Y576" s="126">
        <f t="shared" si="2303"/>
        <v>0.4829370293</v>
      </c>
      <c r="Z576" s="126">
        <f t="shared" si="2303"/>
        <v>0.3112624761</v>
      </c>
      <c r="AA576" s="126">
        <f t="shared" si="2303"/>
        <v>0.3356106697</v>
      </c>
      <c r="AB576" s="126">
        <f t="shared" si="2303"/>
        <v>0.2163077208</v>
      </c>
      <c r="AC576" s="126">
        <f t="shared" si="2303"/>
        <v>0.1394146083</v>
      </c>
      <c r="AD576" s="126">
        <f t="shared" si="2303"/>
        <v>0.2332281743</v>
      </c>
      <c r="AE576" s="126">
        <f t="shared" si="2303"/>
        <v>0.1503201756</v>
      </c>
      <c r="AF576" s="126">
        <f t="shared" si="2303"/>
        <v>0.09688432905</v>
      </c>
      <c r="AG576" s="126">
        <f t="shared" si="2303"/>
        <v>0.0624438681</v>
      </c>
      <c r="AH576" s="126">
        <f t="shared" si="2303"/>
        <v>0.4479004666</v>
      </c>
      <c r="AI576" s="126">
        <f t="shared" si="2303"/>
        <v>0.3112624761</v>
      </c>
      <c r="AJ576" s="126">
        <f t="shared" si="2303"/>
        <v>0.2006148279</v>
      </c>
      <c r="AK576" s="126">
        <f t="shared" si="2303"/>
        <v>0.2163077208</v>
      </c>
      <c r="AL576" s="126">
        <f t="shared" si="2303"/>
        <v>0.1394146083</v>
      </c>
      <c r="AM576" s="126">
        <f t="shared" si="2303"/>
        <v>0.08985547504</v>
      </c>
      <c r="AN576" s="126">
        <f t="shared" si="2303"/>
        <v>0.1503201756</v>
      </c>
      <c r="AO576" s="126">
        <f t="shared" si="2303"/>
        <v>0.09688432905</v>
      </c>
      <c r="AP576" s="126">
        <f t="shared" si="2303"/>
        <v>0.0624438681</v>
      </c>
      <c r="AQ576" s="126">
        <f t="shared" si="2303"/>
        <v>0.04024630919</v>
      </c>
      <c r="AR576" s="126">
        <f t="shared" si="2303"/>
        <v>0.4829370293</v>
      </c>
      <c r="AS576" s="126">
        <f t="shared" si="2303"/>
        <v>0.3356106697</v>
      </c>
      <c r="AT576" s="126">
        <f t="shared" si="2303"/>
        <v>0.2163077208</v>
      </c>
      <c r="AU576" s="126">
        <f t="shared" si="2303"/>
        <v>0.2332281743</v>
      </c>
      <c r="AV576" s="126">
        <f t="shared" si="2303"/>
        <v>0.1503201756</v>
      </c>
      <c r="AW576" s="126">
        <f t="shared" si="2303"/>
        <v>0.09688432905</v>
      </c>
      <c r="AX576" s="126">
        <f t="shared" si="2303"/>
        <v>0.1620788199</v>
      </c>
      <c r="AY576" s="126">
        <f t="shared" si="2303"/>
        <v>0.1044630081</v>
      </c>
      <c r="AZ576" s="126">
        <f t="shared" si="2303"/>
        <v>0.06732847677</v>
      </c>
      <c r="BA576" s="126">
        <f t="shared" si="2303"/>
        <v>0.04339453618</v>
      </c>
      <c r="BB576" s="126">
        <f t="shared" si="2303"/>
        <v>0.3112624761</v>
      </c>
      <c r="BC576" s="126">
        <f t="shared" si="2303"/>
        <v>0.2163077208</v>
      </c>
      <c r="BD576" s="126">
        <f t="shared" si="2303"/>
        <v>0.1394146083</v>
      </c>
      <c r="BE576" s="126">
        <f t="shared" si="2303"/>
        <v>0.1503201756</v>
      </c>
      <c r="BF576" s="126">
        <f t="shared" si="2303"/>
        <v>0.09688432905</v>
      </c>
      <c r="BG576" s="126">
        <f t="shared" si="2303"/>
        <v>0.0624438681</v>
      </c>
      <c r="BH576" s="126">
        <f t="shared" si="2303"/>
        <v>0.1044630081</v>
      </c>
      <c r="BI576" s="126">
        <f t="shared" si="2303"/>
        <v>0.06732847677</v>
      </c>
      <c r="BJ576" s="126">
        <f t="shared" si="2303"/>
        <v>0.04339453618</v>
      </c>
      <c r="BK576" s="126">
        <f t="shared" si="2303"/>
        <v>0.02796863765</v>
      </c>
      <c r="BL576" s="126">
        <f t="shared" si="2303"/>
        <v>0.2006148279</v>
      </c>
      <c r="BM576" s="126">
        <f t="shared" si="2303"/>
        <v>0.1394146083</v>
      </c>
      <c r="BN576" s="126">
        <f t="shared" si="2303"/>
        <v>0.08985547504</v>
      </c>
      <c r="BO576" s="126">
        <f t="shared" si="2303"/>
        <v>0.09688432905</v>
      </c>
      <c r="BP576" s="126">
        <f t="shared" si="2303"/>
        <v>0.0624438681</v>
      </c>
      <c r="BQ576" s="126">
        <f t="shared" si="2303"/>
        <v>0.04024630919</v>
      </c>
      <c r="BR576" s="126">
        <f t="shared" si="2303"/>
        <v>0.06732847677</v>
      </c>
      <c r="BS576" s="126">
        <f t="shared" si="2303"/>
        <v>0.04339453618</v>
      </c>
      <c r="BT576" s="126">
        <f t="shared" si="2303"/>
        <v>0.02796863765</v>
      </c>
      <c r="BU576" s="126">
        <f t="shared" si="2303"/>
        <v>0.01802634066</v>
      </c>
      <c r="BV576" s="126">
        <f t="shared" si="2303"/>
        <v>0.3356106697</v>
      </c>
      <c r="BW576" s="126">
        <f t="shared" si="2303"/>
        <v>0.2332281743</v>
      </c>
      <c r="BX576" s="126">
        <f t="shared" si="2303"/>
        <v>0.1503201756</v>
      </c>
      <c r="BY576" s="126">
        <f t="shared" si="2303"/>
        <v>0.1620788199</v>
      </c>
      <c r="BZ576" s="126">
        <f t="shared" si="2303"/>
        <v>0.1044630081</v>
      </c>
      <c r="CA576" s="126">
        <f t="shared" si="2303"/>
        <v>0.06732847677</v>
      </c>
      <c r="CB576" s="126">
        <f t="shared" si="2303"/>
        <v>0.1126345216</v>
      </c>
      <c r="CC576" s="126">
        <f t="shared" si="2303"/>
        <v>0.07259517903</v>
      </c>
      <c r="CD576" s="126">
        <f t="shared" si="2303"/>
        <v>0.04678903006</v>
      </c>
      <c r="CE576" s="126">
        <f t="shared" si="2303"/>
        <v>0.03015645616</v>
      </c>
      <c r="CF576" s="126">
        <f t="shared" si="2303"/>
        <v>0.2163077208</v>
      </c>
      <c r="CG576" s="126">
        <f t="shared" si="2303"/>
        <v>0.1503201756</v>
      </c>
      <c r="CH576" s="126">
        <f t="shared" si="2303"/>
        <v>0.09688432905</v>
      </c>
      <c r="CI576" s="126">
        <f t="shared" si="2303"/>
        <v>0.1044630081</v>
      </c>
      <c r="CJ576" s="126">
        <f t="shared" si="2303"/>
        <v>0.06732847677</v>
      </c>
      <c r="CK576" s="126">
        <f t="shared" si="2303"/>
        <v>0.04339453618</v>
      </c>
      <c r="CL576" s="126">
        <f t="shared" si="2303"/>
        <v>0.07259517903</v>
      </c>
      <c r="CM576" s="126">
        <f t="shared" si="2303"/>
        <v>0.04678903006</v>
      </c>
      <c r="CN576" s="126">
        <f t="shared" si="2303"/>
        <v>0.03015645616</v>
      </c>
      <c r="CO576" s="126">
        <f t="shared" si="2303"/>
        <v>0.019436433</v>
      </c>
      <c r="CP576" s="126">
        <f t="shared" si="2303"/>
        <v>0.1394146083</v>
      </c>
      <c r="CQ576" s="126">
        <f t="shared" si="2303"/>
        <v>0.09688432905</v>
      </c>
      <c r="CR576" s="126">
        <f t="shared" si="2303"/>
        <v>0.0624438681</v>
      </c>
      <c r="CS576" s="126">
        <f t="shared" si="2303"/>
        <v>0.06732847677</v>
      </c>
      <c r="CT576" s="126">
        <f t="shared" si="2303"/>
        <v>0.04339453618</v>
      </c>
      <c r="CU576" s="126">
        <f t="shared" si="2303"/>
        <v>0.02796863765</v>
      </c>
      <c r="CV576" s="126">
        <f t="shared" si="2303"/>
        <v>0.04678903006</v>
      </c>
      <c r="CW576" s="126">
        <f t="shared" si="2303"/>
        <v>0.03015645616</v>
      </c>
      <c r="CX576" s="126">
        <f t="shared" si="2303"/>
        <v>0.019436433</v>
      </c>
      <c r="CY576" s="126">
        <f t="shared" si="2303"/>
        <v>0.01252716585</v>
      </c>
      <c r="CZ576" s="126">
        <f t="shared" si="2303"/>
        <v>0.08985547504</v>
      </c>
      <c r="DA576" s="126">
        <f t="shared" si="2303"/>
        <v>0.0624438681</v>
      </c>
      <c r="DB576" s="126">
        <f t="shared" si="2303"/>
        <v>0.04024630919</v>
      </c>
      <c r="DC576" s="126">
        <f t="shared" si="2303"/>
        <v>0.04339453618</v>
      </c>
      <c r="DD576" s="126">
        <f t="shared" si="2303"/>
        <v>0.02796863765</v>
      </c>
      <c r="DE576" s="126">
        <f t="shared" si="2303"/>
        <v>0.01802634066</v>
      </c>
      <c r="DF576" s="126">
        <f t="shared" si="2303"/>
        <v>0.03015645616</v>
      </c>
      <c r="DG576" s="126">
        <f t="shared" si="2303"/>
        <v>0.019436433</v>
      </c>
      <c r="DH576" s="126">
        <f t="shared" si="2303"/>
        <v>0.01252716585</v>
      </c>
      <c r="DI576" s="126">
        <f t="shared" si="2303"/>
        <v>0.008074006394</v>
      </c>
      <c r="DJ576" s="126">
        <f t="shared" ref="DJ576:DS576" si="2304">$A576*OFFSET($D576,0,DJ$3)</f>
        <v>0.5419075145</v>
      </c>
      <c r="DK576" s="126">
        <f t="shared" si="2304"/>
        <v>0.3765914246</v>
      </c>
      <c r="DL576" s="126">
        <f t="shared" si="2304"/>
        <v>0.2427206286</v>
      </c>
      <c r="DM576" s="126">
        <f t="shared" si="2304"/>
        <v>0.2617072052</v>
      </c>
      <c r="DN576" s="126">
        <f t="shared" si="2304"/>
        <v>0.1686754748</v>
      </c>
      <c r="DO576" s="126">
        <f t="shared" si="2304"/>
        <v>0.1087146828</v>
      </c>
      <c r="DP576" s="126">
        <f t="shared" si="2304"/>
        <v>0.1818699439</v>
      </c>
      <c r="DQ576" s="126">
        <f t="shared" si="2304"/>
        <v>0.1172187793</v>
      </c>
      <c r="DR576" s="126">
        <f t="shared" si="2304"/>
        <v>0.07554982385</v>
      </c>
      <c r="DS576" s="126">
        <f t="shared" si="2304"/>
        <v>0.04869335714</v>
      </c>
      <c r="DT576" s="126"/>
      <c r="DU576" s="126"/>
      <c r="DV576" s="126"/>
      <c r="DW576" s="126"/>
      <c r="DX576" s="126"/>
      <c r="DY576" s="126"/>
      <c r="DZ576" s="126"/>
      <c r="EA576" s="126"/>
      <c r="EB576" s="126"/>
      <c r="EC576" s="126"/>
      <c r="ED576" s="126"/>
      <c r="EE576" s="126"/>
      <c r="EF576" s="125">
        <f t="shared" ref="EF576:EO576" si="2305">D576*EF$3</f>
        <v>-0.002271078519</v>
      </c>
      <c r="EG576" s="125">
        <f t="shared" si="2305"/>
        <v>0.307835955</v>
      </c>
      <c r="EH576" s="125">
        <f t="shared" si="2305"/>
        <v>0.2574508075</v>
      </c>
      <c r="EI576" s="125">
        <f t="shared" si="2305"/>
        <v>-0.1723156142</v>
      </c>
      <c r="EJ576" s="125">
        <f t="shared" si="2305"/>
        <v>0.166442568</v>
      </c>
      <c r="EK576" s="125">
        <f t="shared" si="2305"/>
        <v>-0.04499600747</v>
      </c>
      <c r="EL576" s="125">
        <f t="shared" si="2305"/>
        <v>0.1145091694</v>
      </c>
      <c r="EM576" s="125">
        <f t="shared" si="2305"/>
        <v>-0.06576990406</v>
      </c>
      <c r="EN576" s="125">
        <f t="shared" si="2305"/>
        <v>-0.04733819209</v>
      </c>
      <c r="EO576" s="125">
        <f t="shared" si="2305"/>
        <v>0.03112398921</v>
      </c>
      <c r="EP576" s="127">
        <f t="shared" si="17"/>
        <v>0.5446716928</v>
      </c>
      <c r="EQ576" s="127">
        <v>-0.01993983432938118</v>
      </c>
      <c r="ER576" s="127">
        <f t="shared" si="18"/>
        <v>0.5419075145</v>
      </c>
      <c r="ES576" s="127">
        <f t="shared" si="19"/>
        <v>0.000007640682</v>
      </c>
      <c r="ET576" s="127">
        <f t="shared" si="20"/>
        <v>0.01178644587</v>
      </c>
    </row>
    <row r="577">
      <c r="A577" s="123">
        <f>'Yield Tabulations'!Z578</f>
        <v>0.4398340249</v>
      </c>
      <c r="B577" s="124">
        <f>'Yield Tabulations'!V578</f>
        <v>0.4981024668</v>
      </c>
      <c r="C577" s="124">
        <f>'Yield Tabulations'!W578</f>
        <v>0.3428120063</v>
      </c>
      <c r="D577" s="125">
        <f t="shared" si="11"/>
        <v>1</v>
      </c>
      <c r="E577" s="125">
        <f t="shared" ref="E577:M577" si="2306">POWER($B577,E$1)*POWER($C577,E$2)</f>
        <v>0.3428120063</v>
      </c>
      <c r="F577" s="125">
        <f t="shared" si="2306"/>
        <v>0.4981024668</v>
      </c>
      <c r="G577" s="125">
        <f t="shared" si="2306"/>
        <v>0.1175200717</v>
      </c>
      <c r="H577" s="125">
        <f t="shared" si="2306"/>
        <v>0.170755506</v>
      </c>
      <c r="I577" s="125">
        <f t="shared" si="2306"/>
        <v>0.2481060674</v>
      </c>
      <c r="J577" s="125">
        <f t="shared" si="2306"/>
        <v>0.04028729155</v>
      </c>
      <c r="K577" s="125">
        <f t="shared" si="2306"/>
        <v>0.0585370376</v>
      </c>
      <c r="L577" s="125">
        <f t="shared" si="2306"/>
        <v>0.08505373875</v>
      </c>
      <c r="M577" s="125">
        <f t="shared" si="2306"/>
        <v>0.1235822442</v>
      </c>
      <c r="N577" s="126">
        <f t="shared" ref="N577:DI577" si="2307">OFFSET($D577,0,N$2)*OFFSET($D577,0,N$3)</f>
        <v>1</v>
      </c>
      <c r="O577" s="126">
        <f t="shared" si="2307"/>
        <v>0.3428120063</v>
      </c>
      <c r="P577" s="126">
        <f t="shared" si="2307"/>
        <v>0.4981024668</v>
      </c>
      <c r="Q577" s="126">
        <f t="shared" si="2307"/>
        <v>0.1175200717</v>
      </c>
      <c r="R577" s="126">
        <f t="shared" si="2307"/>
        <v>0.170755506</v>
      </c>
      <c r="S577" s="126">
        <f t="shared" si="2307"/>
        <v>0.2481060674</v>
      </c>
      <c r="T577" s="126">
        <f t="shared" si="2307"/>
        <v>0.04028729155</v>
      </c>
      <c r="U577" s="126">
        <f t="shared" si="2307"/>
        <v>0.0585370376</v>
      </c>
      <c r="V577" s="126">
        <f t="shared" si="2307"/>
        <v>0.08505373875</v>
      </c>
      <c r="W577" s="126">
        <f t="shared" si="2307"/>
        <v>0.1235822442</v>
      </c>
      <c r="X577" s="126">
        <f t="shared" si="2307"/>
        <v>0.3428120063</v>
      </c>
      <c r="Y577" s="126">
        <f t="shared" si="2307"/>
        <v>0.1175200717</v>
      </c>
      <c r="Z577" s="126">
        <f t="shared" si="2307"/>
        <v>0.170755506</v>
      </c>
      <c r="AA577" s="126">
        <f t="shared" si="2307"/>
        <v>0.04028729155</v>
      </c>
      <c r="AB577" s="126">
        <f t="shared" si="2307"/>
        <v>0.0585370376</v>
      </c>
      <c r="AC577" s="126">
        <f t="shared" si="2307"/>
        <v>0.08505373875</v>
      </c>
      <c r="AD577" s="126">
        <f t="shared" si="2307"/>
        <v>0.01381096725</v>
      </c>
      <c r="AE577" s="126">
        <f t="shared" si="2307"/>
        <v>0.0200671993</v>
      </c>
      <c r="AF577" s="126">
        <f t="shared" si="2307"/>
        <v>0.02915744283</v>
      </c>
      <c r="AG577" s="126">
        <f t="shared" si="2307"/>
        <v>0.04236547708</v>
      </c>
      <c r="AH577" s="126">
        <f t="shared" si="2307"/>
        <v>0.4981024668</v>
      </c>
      <c r="AI577" s="126">
        <f t="shared" si="2307"/>
        <v>0.170755506</v>
      </c>
      <c r="AJ577" s="126">
        <f t="shared" si="2307"/>
        <v>0.2481060674</v>
      </c>
      <c r="AK577" s="126">
        <f t="shared" si="2307"/>
        <v>0.0585370376</v>
      </c>
      <c r="AL577" s="126">
        <f t="shared" si="2307"/>
        <v>0.08505373875</v>
      </c>
      <c r="AM577" s="126">
        <f t="shared" si="2307"/>
        <v>0.1235822442</v>
      </c>
      <c r="AN577" s="126">
        <f t="shared" si="2307"/>
        <v>0.0200671993</v>
      </c>
      <c r="AO577" s="126">
        <f t="shared" si="2307"/>
        <v>0.02915744283</v>
      </c>
      <c r="AP577" s="126">
        <f t="shared" si="2307"/>
        <v>0.04236547708</v>
      </c>
      <c r="AQ577" s="126">
        <f t="shared" si="2307"/>
        <v>0.06155662069</v>
      </c>
      <c r="AR577" s="126">
        <f t="shared" si="2307"/>
        <v>0.1175200717</v>
      </c>
      <c r="AS577" s="126">
        <f t="shared" si="2307"/>
        <v>0.04028729155</v>
      </c>
      <c r="AT577" s="126">
        <f t="shared" si="2307"/>
        <v>0.0585370376</v>
      </c>
      <c r="AU577" s="126">
        <f t="shared" si="2307"/>
        <v>0.01381096725</v>
      </c>
      <c r="AV577" s="126">
        <f t="shared" si="2307"/>
        <v>0.0200671993</v>
      </c>
      <c r="AW577" s="126">
        <f t="shared" si="2307"/>
        <v>0.02915744283</v>
      </c>
      <c r="AX577" s="126">
        <f t="shared" si="2307"/>
        <v>0.004734565391</v>
      </c>
      <c r="AY577" s="126">
        <f t="shared" si="2307"/>
        <v>0.006879276854</v>
      </c>
      <c r="AZ577" s="126">
        <f t="shared" si="2307"/>
        <v>0.009995521475</v>
      </c>
      <c r="BA577" s="126">
        <f t="shared" si="2307"/>
        <v>0.0145233942</v>
      </c>
      <c r="BB577" s="126">
        <f t="shared" si="2307"/>
        <v>0.170755506</v>
      </c>
      <c r="BC577" s="126">
        <f t="shared" si="2307"/>
        <v>0.0585370376</v>
      </c>
      <c r="BD577" s="126">
        <f t="shared" si="2307"/>
        <v>0.08505373875</v>
      </c>
      <c r="BE577" s="126">
        <f t="shared" si="2307"/>
        <v>0.0200671993</v>
      </c>
      <c r="BF577" s="126">
        <f t="shared" si="2307"/>
        <v>0.02915744283</v>
      </c>
      <c r="BG577" s="126">
        <f t="shared" si="2307"/>
        <v>0.04236547708</v>
      </c>
      <c r="BH577" s="126">
        <f t="shared" si="2307"/>
        <v>0.006879276854</v>
      </c>
      <c r="BI577" s="126">
        <f t="shared" si="2307"/>
        <v>0.009995521475</v>
      </c>
      <c r="BJ577" s="126">
        <f t="shared" si="2307"/>
        <v>0.0145233942</v>
      </c>
      <c r="BK577" s="126">
        <f t="shared" si="2307"/>
        <v>0.02110234864</v>
      </c>
      <c r="BL577" s="126">
        <f t="shared" si="2307"/>
        <v>0.2481060674</v>
      </c>
      <c r="BM577" s="126">
        <f t="shared" si="2307"/>
        <v>0.08505373875</v>
      </c>
      <c r="BN577" s="126">
        <f t="shared" si="2307"/>
        <v>0.1235822442</v>
      </c>
      <c r="BO577" s="126">
        <f t="shared" si="2307"/>
        <v>0.02915744283</v>
      </c>
      <c r="BP577" s="126">
        <f t="shared" si="2307"/>
        <v>0.04236547708</v>
      </c>
      <c r="BQ577" s="126">
        <f t="shared" si="2307"/>
        <v>0.06155662069</v>
      </c>
      <c r="BR577" s="126">
        <f t="shared" si="2307"/>
        <v>0.009995521475</v>
      </c>
      <c r="BS577" s="126">
        <f t="shared" si="2307"/>
        <v>0.0145233942</v>
      </c>
      <c r="BT577" s="126">
        <f t="shared" si="2307"/>
        <v>0.02110234864</v>
      </c>
      <c r="BU577" s="126">
        <f t="shared" si="2307"/>
        <v>0.03066150461</v>
      </c>
      <c r="BV577" s="126">
        <f t="shared" si="2307"/>
        <v>0.04028729155</v>
      </c>
      <c r="BW577" s="126">
        <f t="shared" si="2307"/>
        <v>0.01381096725</v>
      </c>
      <c r="BX577" s="126">
        <f t="shared" si="2307"/>
        <v>0.0200671993</v>
      </c>
      <c r="BY577" s="126">
        <f t="shared" si="2307"/>
        <v>0.004734565391</v>
      </c>
      <c r="BZ577" s="126">
        <f t="shared" si="2307"/>
        <v>0.006879276854</v>
      </c>
      <c r="CA577" s="126">
        <f t="shared" si="2307"/>
        <v>0.009995521475</v>
      </c>
      <c r="CB577" s="126">
        <f t="shared" si="2307"/>
        <v>0.001623065861</v>
      </c>
      <c r="CC577" s="126">
        <f t="shared" si="2307"/>
        <v>0.002358298701</v>
      </c>
      <c r="CD577" s="126">
        <f t="shared" si="2307"/>
        <v>0.003426584771</v>
      </c>
      <c r="CE577" s="126">
        <f t="shared" si="2307"/>
        <v>0.004978793903</v>
      </c>
      <c r="CF577" s="126">
        <f t="shared" si="2307"/>
        <v>0.0585370376</v>
      </c>
      <c r="CG577" s="126">
        <f t="shared" si="2307"/>
        <v>0.0200671993</v>
      </c>
      <c r="CH577" s="126">
        <f t="shared" si="2307"/>
        <v>0.02915744283</v>
      </c>
      <c r="CI577" s="126">
        <f t="shared" si="2307"/>
        <v>0.006879276854</v>
      </c>
      <c r="CJ577" s="126">
        <f t="shared" si="2307"/>
        <v>0.009995521475</v>
      </c>
      <c r="CK577" s="126">
        <f t="shared" si="2307"/>
        <v>0.0145233942</v>
      </c>
      <c r="CL577" s="126">
        <f t="shared" si="2307"/>
        <v>0.002358298701</v>
      </c>
      <c r="CM577" s="126">
        <f t="shared" si="2307"/>
        <v>0.003426584771</v>
      </c>
      <c r="CN577" s="126">
        <f t="shared" si="2307"/>
        <v>0.004978793903</v>
      </c>
      <c r="CO577" s="126">
        <f t="shared" si="2307"/>
        <v>0.007234138476</v>
      </c>
      <c r="CP577" s="126">
        <f t="shared" si="2307"/>
        <v>0.08505373875</v>
      </c>
      <c r="CQ577" s="126">
        <f t="shared" si="2307"/>
        <v>0.02915744283</v>
      </c>
      <c r="CR577" s="126">
        <f t="shared" si="2307"/>
        <v>0.04236547708</v>
      </c>
      <c r="CS577" s="126">
        <f t="shared" si="2307"/>
        <v>0.009995521475</v>
      </c>
      <c r="CT577" s="126">
        <f t="shared" si="2307"/>
        <v>0.0145233942</v>
      </c>
      <c r="CU577" s="126">
        <f t="shared" si="2307"/>
        <v>0.02110234864</v>
      </c>
      <c r="CV577" s="126">
        <f t="shared" si="2307"/>
        <v>0.003426584771</v>
      </c>
      <c r="CW577" s="126">
        <f t="shared" si="2307"/>
        <v>0.004978793903</v>
      </c>
      <c r="CX577" s="126">
        <f t="shared" si="2307"/>
        <v>0.007234138476</v>
      </c>
      <c r="CY577" s="126">
        <f t="shared" si="2307"/>
        <v>0.01051113191</v>
      </c>
      <c r="CZ577" s="126">
        <f t="shared" si="2307"/>
        <v>0.1235822442</v>
      </c>
      <c r="DA577" s="126">
        <f t="shared" si="2307"/>
        <v>0.04236547708</v>
      </c>
      <c r="DB577" s="126">
        <f t="shared" si="2307"/>
        <v>0.06155662069</v>
      </c>
      <c r="DC577" s="126">
        <f t="shared" si="2307"/>
        <v>0.0145233942</v>
      </c>
      <c r="DD577" s="126">
        <f t="shared" si="2307"/>
        <v>0.02110234864</v>
      </c>
      <c r="DE577" s="126">
        <f t="shared" si="2307"/>
        <v>0.03066150461</v>
      </c>
      <c r="DF577" s="126">
        <f t="shared" si="2307"/>
        <v>0.004978793903</v>
      </c>
      <c r="DG577" s="126">
        <f t="shared" si="2307"/>
        <v>0.007234138476</v>
      </c>
      <c r="DH577" s="126">
        <f t="shared" si="2307"/>
        <v>0.01051113191</v>
      </c>
      <c r="DI577" s="126">
        <f t="shared" si="2307"/>
        <v>0.01527257108</v>
      </c>
      <c r="DJ577" s="126">
        <f t="shared" ref="DJ577:DS577" si="2308">$A577*OFFSET($D577,0,DJ$3)</f>
        <v>0.4398340249</v>
      </c>
      <c r="DK577" s="126">
        <f t="shared" si="2308"/>
        <v>0.1507803845</v>
      </c>
      <c r="DL577" s="126">
        <f t="shared" si="2308"/>
        <v>0.2190824128</v>
      </c>
      <c r="DM577" s="126">
        <f t="shared" si="2308"/>
        <v>0.05168932613</v>
      </c>
      <c r="DN577" s="126">
        <f t="shared" si="2308"/>
        <v>0.07510408147</v>
      </c>
      <c r="DO577" s="126">
        <f t="shared" si="2308"/>
        <v>0.1091254902</v>
      </c>
      <c r="DP577" s="126">
        <f t="shared" si="2308"/>
        <v>0.0177197216</v>
      </c>
      <c r="DQ577" s="126">
        <f t="shared" si="2308"/>
        <v>0.02574658085</v>
      </c>
      <c r="DR577" s="126">
        <f t="shared" si="2308"/>
        <v>0.03740952825</v>
      </c>
      <c r="DS577" s="126">
        <f t="shared" si="2308"/>
        <v>0.05435567588</v>
      </c>
      <c r="DT577" s="126"/>
      <c r="DU577" s="126"/>
      <c r="DV577" s="126"/>
      <c r="DW577" s="126"/>
      <c r="DX577" s="126"/>
      <c r="DY577" s="126"/>
      <c r="DZ577" s="126"/>
      <c r="EA577" s="126"/>
      <c r="EB577" s="126"/>
      <c r="EC577" s="126"/>
      <c r="ED577" s="126"/>
      <c r="EE577" s="126"/>
      <c r="EF577" s="125">
        <f t="shared" ref="EF577:EO577" si="2309">D577*EF$3</f>
        <v>-0.002271078519</v>
      </c>
      <c r="EG577" s="125">
        <f t="shared" si="2309"/>
        <v>0.151855356</v>
      </c>
      <c r="EH577" s="125">
        <f t="shared" si="2309"/>
        <v>0.2863066504</v>
      </c>
      <c r="EI577" s="125">
        <f t="shared" si="2309"/>
        <v>-0.0419320576</v>
      </c>
      <c r="EJ577" s="125">
        <f t="shared" si="2309"/>
        <v>0.0913087413</v>
      </c>
      <c r="EK577" s="125">
        <f t="shared" si="2309"/>
        <v>-0.05564784307</v>
      </c>
      <c r="EL577" s="125">
        <f t="shared" si="2309"/>
        <v>0.0137458809</v>
      </c>
      <c r="EM577" s="125">
        <f t="shared" si="2309"/>
        <v>-0.01779860346</v>
      </c>
      <c r="EN577" s="125">
        <f t="shared" si="2309"/>
        <v>-0.02887997372</v>
      </c>
      <c r="EO577" s="125">
        <f t="shared" si="2309"/>
        <v>0.04280621112</v>
      </c>
      <c r="EP577" s="127">
        <f t="shared" si="17"/>
        <v>0.4394932834</v>
      </c>
      <c r="EQ577" s="127">
        <v>-0.01993983432938118</v>
      </c>
      <c r="ER577" s="127">
        <f t="shared" si="18"/>
        <v>0.4398340249</v>
      </c>
      <c r="ES577" s="127">
        <f t="shared" si="19"/>
        <v>0.0000001161047356</v>
      </c>
      <c r="ET577" s="127">
        <f t="shared" si="20"/>
        <v>0.00004214488882</v>
      </c>
    </row>
    <row r="578">
      <c r="A578" s="123">
        <f>'Yield Tabulations'!Z579</f>
        <v>0.4691764706</v>
      </c>
      <c r="B578" s="124">
        <f>'Yield Tabulations'!V579</f>
        <v>0.4955882353</v>
      </c>
      <c r="C578" s="124">
        <f>'Yield Tabulations'!W579</f>
        <v>0.4222222222</v>
      </c>
      <c r="D578" s="125">
        <f t="shared" si="11"/>
        <v>1</v>
      </c>
      <c r="E578" s="125">
        <f t="shared" ref="E578:M578" si="2310">POWER($B578,E$1)*POWER($C578,E$2)</f>
        <v>0.4222222222</v>
      </c>
      <c r="F578" s="125">
        <f t="shared" si="2310"/>
        <v>0.4955882353</v>
      </c>
      <c r="G578" s="125">
        <f t="shared" si="2310"/>
        <v>0.1782716049</v>
      </c>
      <c r="H578" s="125">
        <f t="shared" si="2310"/>
        <v>0.209248366</v>
      </c>
      <c r="I578" s="125">
        <f t="shared" si="2310"/>
        <v>0.245607699</v>
      </c>
      <c r="J578" s="125">
        <f t="shared" si="2310"/>
        <v>0.0752702332</v>
      </c>
      <c r="K578" s="125">
        <f t="shared" si="2310"/>
        <v>0.08834931009</v>
      </c>
      <c r="L578" s="125">
        <f t="shared" si="2310"/>
        <v>0.1037010285</v>
      </c>
      <c r="M578" s="125">
        <f t="shared" si="2310"/>
        <v>0.1217202861</v>
      </c>
      <c r="N578" s="126">
        <f t="shared" ref="N578:DI578" si="2311">OFFSET($D578,0,N$2)*OFFSET($D578,0,N$3)</f>
        <v>1</v>
      </c>
      <c r="O578" s="126">
        <f t="shared" si="2311"/>
        <v>0.4222222222</v>
      </c>
      <c r="P578" s="126">
        <f t="shared" si="2311"/>
        <v>0.4955882353</v>
      </c>
      <c r="Q578" s="126">
        <f t="shared" si="2311"/>
        <v>0.1782716049</v>
      </c>
      <c r="R578" s="126">
        <f t="shared" si="2311"/>
        <v>0.209248366</v>
      </c>
      <c r="S578" s="126">
        <f t="shared" si="2311"/>
        <v>0.245607699</v>
      </c>
      <c r="T578" s="126">
        <f t="shared" si="2311"/>
        <v>0.0752702332</v>
      </c>
      <c r="U578" s="126">
        <f t="shared" si="2311"/>
        <v>0.08834931009</v>
      </c>
      <c r="V578" s="126">
        <f t="shared" si="2311"/>
        <v>0.1037010285</v>
      </c>
      <c r="W578" s="126">
        <f t="shared" si="2311"/>
        <v>0.1217202861</v>
      </c>
      <c r="X578" s="126">
        <f t="shared" si="2311"/>
        <v>0.4222222222</v>
      </c>
      <c r="Y578" s="126">
        <f t="shared" si="2311"/>
        <v>0.1782716049</v>
      </c>
      <c r="Z578" s="126">
        <f t="shared" si="2311"/>
        <v>0.209248366</v>
      </c>
      <c r="AA578" s="126">
        <f t="shared" si="2311"/>
        <v>0.0752702332</v>
      </c>
      <c r="AB578" s="126">
        <f t="shared" si="2311"/>
        <v>0.08834931009</v>
      </c>
      <c r="AC578" s="126">
        <f t="shared" si="2311"/>
        <v>0.1037010285</v>
      </c>
      <c r="AD578" s="126">
        <f t="shared" si="2311"/>
        <v>0.03178076513</v>
      </c>
      <c r="AE578" s="126">
        <f t="shared" si="2311"/>
        <v>0.03730304204</v>
      </c>
      <c r="AF578" s="126">
        <f t="shared" si="2311"/>
        <v>0.04378487868</v>
      </c>
      <c r="AG578" s="126">
        <f t="shared" si="2311"/>
        <v>0.05139300969</v>
      </c>
      <c r="AH578" s="126">
        <f t="shared" si="2311"/>
        <v>0.4955882353</v>
      </c>
      <c r="AI578" s="126">
        <f t="shared" si="2311"/>
        <v>0.209248366</v>
      </c>
      <c r="AJ578" s="126">
        <f t="shared" si="2311"/>
        <v>0.245607699</v>
      </c>
      <c r="AK578" s="126">
        <f t="shared" si="2311"/>
        <v>0.08834931009</v>
      </c>
      <c r="AL578" s="126">
        <f t="shared" si="2311"/>
        <v>0.1037010285</v>
      </c>
      <c r="AM578" s="126">
        <f t="shared" si="2311"/>
        <v>0.1217202861</v>
      </c>
      <c r="AN578" s="126">
        <f t="shared" si="2311"/>
        <v>0.03730304204</v>
      </c>
      <c r="AO578" s="126">
        <f t="shared" si="2311"/>
        <v>0.04378487868</v>
      </c>
      <c r="AP578" s="126">
        <f t="shared" si="2311"/>
        <v>0.05139300969</v>
      </c>
      <c r="AQ578" s="126">
        <f t="shared" si="2311"/>
        <v>0.06032314179</v>
      </c>
      <c r="AR578" s="126">
        <f t="shared" si="2311"/>
        <v>0.1782716049</v>
      </c>
      <c r="AS578" s="126">
        <f t="shared" si="2311"/>
        <v>0.0752702332</v>
      </c>
      <c r="AT578" s="126">
        <f t="shared" si="2311"/>
        <v>0.08834931009</v>
      </c>
      <c r="AU578" s="126">
        <f t="shared" si="2311"/>
        <v>0.03178076513</v>
      </c>
      <c r="AV578" s="126">
        <f t="shared" si="2311"/>
        <v>0.03730304204</v>
      </c>
      <c r="AW578" s="126">
        <f t="shared" si="2311"/>
        <v>0.04378487868</v>
      </c>
      <c r="AX578" s="126">
        <f t="shared" si="2311"/>
        <v>0.01341854528</v>
      </c>
      <c r="AY578" s="126">
        <f t="shared" si="2311"/>
        <v>0.01575017331</v>
      </c>
      <c r="AZ578" s="126">
        <f t="shared" si="2311"/>
        <v>0.01848694878</v>
      </c>
      <c r="BA578" s="126">
        <f t="shared" si="2311"/>
        <v>0.02169927076</v>
      </c>
      <c r="BB578" s="126">
        <f t="shared" si="2311"/>
        <v>0.209248366</v>
      </c>
      <c r="BC578" s="126">
        <f t="shared" si="2311"/>
        <v>0.08834931009</v>
      </c>
      <c r="BD578" s="126">
        <f t="shared" si="2311"/>
        <v>0.1037010285</v>
      </c>
      <c r="BE578" s="126">
        <f t="shared" si="2311"/>
        <v>0.03730304204</v>
      </c>
      <c r="BF578" s="126">
        <f t="shared" si="2311"/>
        <v>0.04378487868</v>
      </c>
      <c r="BG578" s="126">
        <f t="shared" si="2311"/>
        <v>0.05139300969</v>
      </c>
      <c r="BH578" s="126">
        <f t="shared" si="2311"/>
        <v>0.01575017331</v>
      </c>
      <c r="BI578" s="126">
        <f t="shared" si="2311"/>
        <v>0.01848694878</v>
      </c>
      <c r="BJ578" s="126">
        <f t="shared" si="2311"/>
        <v>0.02169927076</v>
      </c>
      <c r="BK578" s="126">
        <f t="shared" si="2311"/>
        <v>0.02546977098</v>
      </c>
      <c r="BL578" s="126">
        <f t="shared" si="2311"/>
        <v>0.245607699</v>
      </c>
      <c r="BM578" s="126">
        <f t="shared" si="2311"/>
        <v>0.1037010285</v>
      </c>
      <c r="BN578" s="126">
        <f t="shared" si="2311"/>
        <v>0.1217202861</v>
      </c>
      <c r="BO578" s="126">
        <f t="shared" si="2311"/>
        <v>0.04378487868</v>
      </c>
      <c r="BP578" s="126">
        <f t="shared" si="2311"/>
        <v>0.05139300969</v>
      </c>
      <c r="BQ578" s="126">
        <f t="shared" si="2311"/>
        <v>0.06032314179</v>
      </c>
      <c r="BR578" s="126">
        <f t="shared" si="2311"/>
        <v>0.01848694878</v>
      </c>
      <c r="BS578" s="126">
        <f t="shared" si="2311"/>
        <v>0.02169927076</v>
      </c>
      <c r="BT578" s="126">
        <f t="shared" si="2311"/>
        <v>0.02546977098</v>
      </c>
      <c r="BU578" s="126">
        <f t="shared" si="2311"/>
        <v>0.02989543939</v>
      </c>
      <c r="BV578" s="126">
        <f t="shared" si="2311"/>
        <v>0.0752702332</v>
      </c>
      <c r="BW578" s="126">
        <f t="shared" si="2311"/>
        <v>0.03178076513</v>
      </c>
      <c r="BX578" s="126">
        <f t="shared" si="2311"/>
        <v>0.03730304204</v>
      </c>
      <c r="BY578" s="126">
        <f t="shared" si="2311"/>
        <v>0.01341854528</v>
      </c>
      <c r="BZ578" s="126">
        <f t="shared" si="2311"/>
        <v>0.01575017331</v>
      </c>
      <c r="CA578" s="126">
        <f t="shared" si="2311"/>
        <v>0.01848694878</v>
      </c>
      <c r="CB578" s="126">
        <f t="shared" si="2311"/>
        <v>0.005665608005</v>
      </c>
      <c r="CC578" s="126">
        <f t="shared" si="2311"/>
        <v>0.006650073174</v>
      </c>
      <c r="CD578" s="126">
        <f t="shared" si="2311"/>
        <v>0.007805600594</v>
      </c>
      <c r="CE578" s="126">
        <f t="shared" si="2311"/>
        <v>0.00916191432</v>
      </c>
      <c r="CF578" s="126">
        <f t="shared" si="2311"/>
        <v>0.08834931009</v>
      </c>
      <c r="CG578" s="126">
        <f t="shared" si="2311"/>
        <v>0.03730304204</v>
      </c>
      <c r="CH578" s="126">
        <f t="shared" si="2311"/>
        <v>0.04378487868</v>
      </c>
      <c r="CI578" s="126">
        <f t="shared" si="2311"/>
        <v>0.01575017331</v>
      </c>
      <c r="CJ578" s="126">
        <f t="shared" si="2311"/>
        <v>0.01848694878</v>
      </c>
      <c r="CK578" s="126">
        <f t="shared" si="2311"/>
        <v>0.02169927076</v>
      </c>
      <c r="CL578" s="126">
        <f t="shared" si="2311"/>
        <v>0.006650073174</v>
      </c>
      <c r="CM578" s="126">
        <f t="shared" si="2311"/>
        <v>0.007805600594</v>
      </c>
      <c r="CN578" s="126">
        <f t="shared" si="2311"/>
        <v>0.00916191432</v>
      </c>
      <c r="CO578" s="126">
        <f t="shared" si="2311"/>
        <v>0.0107539033</v>
      </c>
      <c r="CP578" s="126">
        <f t="shared" si="2311"/>
        <v>0.1037010285</v>
      </c>
      <c r="CQ578" s="126">
        <f t="shared" si="2311"/>
        <v>0.04378487868</v>
      </c>
      <c r="CR578" s="126">
        <f t="shared" si="2311"/>
        <v>0.05139300969</v>
      </c>
      <c r="CS578" s="126">
        <f t="shared" si="2311"/>
        <v>0.01848694878</v>
      </c>
      <c r="CT578" s="126">
        <f t="shared" si="2311"/>
        <v>0.02169927076</v>
      </c>
      <c r="CU578" s="126">
        <f t="shared" si="2311"/>
        <v>0.02546977098</v>
      </c>
      <c r="CV578" s="126">
        <f t="shared" si="2311"/>
        <v>0.007805600594</v>
      </c>
      <c r="CW578" s="126">
        <f t="shared" si="2311"/>
        <v>0.00916191432</v>
      </c>
      <c r="CX578" s="126">
        <f t="shared" si="2311"/>
        <v>0.0107539033</v>
      </c>
      <c r="CY578" s="126">
        <f t="shared" si="2311"/>
        <v>0.01262251885</v>
      </c>
      <c r="CZ578" s="126">
        <f t="shared" si="2311"/>
        <v>0.1217202861</v>
      </c>
      <c r="DA578" s="126">
        <f t="shared" si="2311"/>
        <v>0.05139300969</v>
      </c>
      <c r="DB578" s="126">
        <f t="shared" si="2311"/>
        <v>0.06032314179</v>
      </c>
      <c r="DC578" s="126">
        <f t="shared" si="2311"/>
        <v>0.02169927076</v>
      </c>
      <c r="DD578" s="126">
        <f t="shared" si="2311"/>
        <v>0.02546977098</v>
      </c>
      <c r="DE578" s="126">
        <f t="shared" si="2311"/>
        <v>0.02989543939</v>
      </c>
      <c r="DF578" s="126">
        <f t="shared" si="2311"/>
        <v>0.00916191432</v>
      </c>
      <c r="DG578" s="126">
        <f t="shared" si="2311"/>
        <v>0.0107539033</v>
      </c>
      <c r="DH578" s="126">
        <f t="shared" si="2311"/>
        <v>0.01262251885</v>
      </c>
      <c r="DI578" s="126">
        <f t="shared" si="2311"/>
        <v>0.01481582805</v>
      </c>
      <c r="DJ578" s="126">
        <f t="shared" ref="DJ578:DS578" si="2312">$A578*OFFSET($D578,0,DJ$3)</f>
        <v>0.4691764706</v>
      </c>
      <c r="DK578" s="126">
        <f t="shared" si="2312"/>
        <v>0.198096732</v>
      </c>
      <c r="DL578" s="126">
        <f t="shared" si="2312"/>
        <v>0.2325183391</v>
      </c>
      <c r="DM578" s="126">
        <f t="shared" si="2312"/>
        <v>0.08364084241</v>
      </c>
      <c r="DN578" s="126">
        <f t="shared" si="2312"/>
        <v>0.09817440984</v>
      </c>
      <c r="DO578" s="126">
        <f t="shared" si="2312"/>
        <v>0.1152333533</v>
      </c>
      <c r="DP578" s="126">
        <f t="shared" si="2312"/>
        <v>0.03531502235</v>
      </c>
      <c r="DQ578" s="126">
        <f t="shared" si="2312"/>
        <v>0.04145141749</v>
      </c>
      <c r="DR578" s="126">
        <f t="shared" si="2312"/>
        <v>0.04865408252</v>
      </c>
      <c r="DS578" s="126">
        <f t="shared" si="2312"/>
        <v>0.05710829423</v>
      </c>
      <c r="DT578" s="126"/>
      <c r="DU578" s="126"/>
      <c r="DV578" s="126"/>
      <c r="DW578" s="126"/>
      <c r="DX578" s="126"/>
      <c r="DY578" s="126"/>
      <c r="DZ578" s="126"/>
      <c r="EA578" s="126"/>
      <c r="EB578" s="126"/>
      <c r="EC578" s="126"/>
      <c r="ED578" s="126"/>
      <c r="EE578" s="126"/>
      <c r="EF578" s="125">
        <f t="shared" ref="EF578:EO578" si="2313">D578*EF$3</f>
        <v>-0.002271078519</v>
      </c>
      <c r="EG578" s="125">
        <f t="shared" si="2313"/>
        <v>0.1870316812</v>
      </c>
      <c r="EH578" s="125">
        <f t="shared" si="2313"/>
        <v>0.2848614835</v>
      </c>
      <c r="EI578" s="125">
        <f t="shared" si="2313"/>
        <v>-0.06360866787</v>
      </c>
      <c r="EJ578" s="125">
        <f t="shared" si="2313"/>
        <v>0.1118921748</v>
      </c>
      <c r="EK578" s="125">
        <f t="shared" si="2313"/>
        <v>-0.05508748267</v>
      </c>
      <c r="EL578" s="125">
        <f t="shared" si="2313"/>
        <v>0.02568193643</v>
      </c>
      <c r="EM578" s="125">
        <f t="shared" si="2313"/>
        <v>-0.02686323737</v>
      </c>
      <c r="EN578" s="125">
        <f t="shared" si="2313"/>
        <v>-0.03521165583</v>
      </c>
      <c r="EO578" s="125">
        <f t="shared" si="2313"/>
        <v>0.04216126919</v>
      </c>
      <c r="EP578" s="127">
        <f t="shared" si="17"/>
        <v>0.4685864229</v>
      </c>
      <c r="EQ578" s="127">
        <v>-0.01993983432938118</v>
      </c>
      <c r="ER578" s="127">
        <f t="shared" si="18"/>
        <v>0.4691764706</v>
      </c>
      <c r="ES578" s="127">
        <f t="shared" si="19"/>
        <v>0.0000003481562726</v>
      </c>
      <c r="ET578" s="127">
        <f t="shared" si="20"/>
        <v>0.001284101011</v>
      </c>
    </row>
    <row r="579">
      <c r="A579" s="123">
        <f>'Yield Tabulations'!Z580</f>
        <v>0.488162345</v>
      </c>
      <c r="B579" s="124">
        <f>'Yield Tabulations'!V580</f>
        <v>0.5026269702</v>
      </c>
      <c r="C579" s="124">
        <f>'Yield Tabulations'!W580</f>
        <v>0.4620253165</v>
      </c>
      <c r="D579" s="125">
        <f t="shared" si="11"/>
        <v>1</v>
      </c>
      <c r="E579" s="125">
        <f t="shared" ref="E579:M579" si="2314">POWER($B579,E$1)*POWER($C579,E$2)</f>
        <v>0.4620253165</v>
      </c>
      <c r="F579" s="125">
        <f t="shared" si="2314"/>
        <v>0.5026269702</v>
      </c>
      <c r="G579" s="125">
        <f t="shared" si="2314"/>
        <v>0.213467393</v>
      </c>
      <c r="H579" s="125">
        <f t="shared" si="2314"/>
        <v>0.232226385</v>
      </c>
      <c r="I579" s="125">
        <f t="shared" si="2314"/>
        <v>0.2526338712</v>
      </c>
      <c r="J579" s="125">
        <f t="shared" si="2314"/>
        <v>0.09862733983</v>
      </c>
      <c r="K579" s="125">
        <f t="shared" si="2314"/>
        <v>0.107294469</v>
      </c>
      <c r="L579" s="125">
        <f t="shared" si="2314"/>
        <v>0.1167232443</v>
      </c>
      <c r="M579" s="125">
        <f t="shared" si="2314"/>
        <v>0.1269805973</v>
      </c>
      <c r="N579" s="126">
        <f t="shared" ref="N579:DI579" si="2315">OFFSET($D579,0,N$2)*OFFSET($D579,0,N$3)</f>
        <v>1</v>
      </c>
      <c r="O579" s="126">
        <f t="shared" si="2315"/>
        <v>0.4620253165</v>
      </c>
      <c r="P579" s="126">
        <f t="shared" si="2315"/>
        <v>0.5026269702</v>
      </c>
      <c r="Q579" s="126">
        <f t="shared" si="2315"/>
        <v>0.213467393</v>
      </c>
      <c r="R579" s="126">
        <f t="shared" si="2315"/>
        <v>0.232226385</v>
      </c>
      <c r="S579" s="126">
        <f t="shared" si="2315"/>
        <v>0.2526338712</v>
      </c>
      <c r="T579" s="126">
        <f t="shared" si="2315"/>
        <v>0.09862733983</v>
      </c>
      <c r="U579" s="126">
        <f t="shared" si="2315"/>
        <v>0.107294469</v>
      </c>
      <c r="V579" s="126">
        <f t="shared" si="2315"/>
        <v>0.1167232443</v>
      </c>
      <c r="W579" s="126">
        <f t="shared" si="2315"/>
        <v>0.1269805973</v>
      </c>
      <c r="X579" s="126">
        <f t="shared" si="2315"/>
        <v>0.4620253165</v>
      </c>
      <c r="Y579" s="126">
        <f t="shared" si="2315"/>
        <v>0.213467393</v>
      </c>
      <c r="Z579" s="126">
        <f t="shared" si="2315"/>
        <v>0.232226385</v>
      </c>
      <c r="AA579" s="126">
        <f t="shared" si="2315"/>
        <v>0.09862733983</v>
      </c>
      <c r="AB579" s="126">
        <f t="shared" si="2315"/>
        <v>0.107294469</v>
      </c>
      <c r="AC579" s="126">
        <f t="shared" si="2315"/>
        <v>0.1167232443</v>
      </c>
      <c r="AD579" s="126">
        <f t="shared" si="2315"/>
        <v>0.04556832789</v>
      </c>
      <c r="AE579" s="126">
        <f t="shared" si="2315"/>
        <v>0.049572761</v>
      </c>
      <c r="AF579" s="126">
        <f t="shared" si="2315"/>
        <v>0.05392909388</v>
      </c>
      <c r="AG579" s="126">
        <f t="shared" si="2315"/>
        <v>0.05866825063</v>
      </c>
      <c r="AH579" s="126">
        <f t="shared" si="2315"/>
        <v>0.5026269702</v>
      </c>
      <c r="AI579" s="126">
        <f t="shared" si="2315"/>
        <v>0.232226385</v>
      </c>
      <c r="AJ579" s="126">
        <f t="shared" si="2315"/>
        <v>0.2526338712</v>
      </c>
      <c r="AK579" s="126">
        <f t="shared" si="2315"/>
        <v>0.107294469</v>
      </c>
      <c r="AL579" s="126">
        <f t="shared" si="2315"/>
        <v>0.1167232443</v>
      </c>
      <c r="AM579" s="126">
        <f t="shared" si="2315"/>
        <v>0.1269805973</v>
      </c>
      <c r="AN579" s="126">
        <f t="shared" si="2315"/>
        <v>0.049572761</v>
      </c>
      <c r="AO579" s="126">
        <f t="shared" si="2315"/>
        <v>0.05392909388</v>
      </c>
      <c r="AP579" s="126">
        <f t="shared" si="2315"/>
        <v>0.05866825063</v>
      </c>
      <c r="AQ579" s="126">
        <f t="shared" si="2315"/>
        <v>0.06382387288</v>
      </c>
      <c r="AR579" s="126">
        <f t="shared" si="2315"/>
        <v>0.213467393</v>
      </c>
      <c r="AS579" s="126">
        <f t="shared" si="2315"/>
        <v>0.09862733983</v>
      </c>
      <c r="AT579" s="126">
        <f t="shared" si="2315"/>
        <v>0.107294469</v>
      </c>
      <c r="AU579" s="126">
        <f t="shared" si="2315"/>
        <v>0.04556832789</v>
      </c>
      <c r="AV579" s="126">
        <f t="shared" si="2315"/>
        <v>0.049572761</v>
      </c>
      <c r="AW579" s="126">
        <f t="shared" si="2315"/>
        <v>0.05392909388</v>
      </c>
      <c r="AX579" s="126">
        <f t="shared" si="2315"/>
        <v>0.02105372112</v>
      </c>
      <c r="AY579" s="126">
        <f t="shared" si="2315"/>
        <v>0.02290387059</v>
      </c>
      <c r="AZ579" s="126">
        <f t="shared" si="2315"/>
        <v>0.02491660667</v>
      </c>
      <c r="BA579" s="126">
        <f t="shared" si="2315"/>
        <v>0.02710621706</v>
      </c>
      <c r="BB579" s="126">
        <f t="shared" si="2315"/>
        <v>0.232226385</v>
      </c>
      <c r="BC579" s="126">
        <f t="shared" si="2315"/>
        <v>0.107294469</v>
      </c>
      <c r="BD579" s="126">
        <f t="shared" si="2315"/>
        <v>0.1167232443</v>
      </c>
      <c r="BE579" s="126">
        <f t="shared" si="2315"/>
        <v>0.049572761</v>
      </c>
      <c r="BF579" s="126">
        <f t="shared" si="2315"/>
        <v>0.05392909388</v>
      </c>
      <c r="BG579" s="126">
        <f t="shared" si="2315"/>
        <v>0.05866825063</v>
      </c>
      <c r="BH579" s="126">
        <f t="shared" si="2315"/>
        <v>0.02290387059</v>
      </c>
      <c r="BI579" s="126">
        <f t="shared" si="2315"/>
        <v>0.02491660667</v>
      </c>
      <c r="BJ579" s="126">
        <f t="shared" si="2315"/>
        <v>0.02710621706</v>
      </c>
      <c r="BK579" s="126">
        <f t="shared" si="2315"/>
        <v>0.02948824506</v>
      </c>
      <c r="BL579" s="126">
        <f t="shared" si="2315"/>
        <v>0.2526338712</v>
      </c>
      <c r="BM579" s="126">
        <f t="shared" si="2315"/>
        <v>0.1167232443</v>
      </c>
      <c r="BN579" s="126">
        <f t="shared" si="2315"/>
        <v>0.1269805973</v>
      </c>
      <c r="BO579" s="126">
        <f t="shared" si="2315"/>
        <v>0.05392909388</v>
      </c>
      <c r="BP579" s="126">
        <f t="shared" si="2315"/>
        <v>0.05866825063</v>
      </c>
      <c r="BQ579" s="126">
        <f t="shared" si="2315"/>
        <v>0.06382387288</v>
      </c>
      <c r="BR579" s="126">
        <f t="shared" si="2315"/>
        <v>0.02491660667</v>
      </c>
      <c r="BS579" s="126">
        <f t="shared" si="2315"/>
        <v>0.02710621706</v>
      </c>
      <c r="BT579" s="126">
        <f t="shared" si="2315"/>
        <v>0.02948824506</v>
      </c>
      <c r="BU579" s="126">
        <f t="shared" si="2315"/>
        <v>0.03207959985</v>
      </c>
      <c r="BV579" s="126">
        <f t="shared" si="2315"/>
        <v>0.09862733983</v>
      </c>
      <c r="BW579" s="126">
        <f t="shared" si="2315"/>
        <v>0.04556832789</v>
      </c>
      <c r="BX579" s="126">
        <f t="shared" si="2315"/>
        <v>0.049572761</v>
      </c>
      <c r="BY579" s="126">
        <f t="shared" si="2315"/>
        <v>0.02105372112</v>
      </c>
      <c r="BZ579" s="126">
        <f t="shared" si="2315"/>
        <v>0.02290387059</v>
      </c>
      <c r="CA579" s="126">
        <f t="shared" si="2315"/>
        <v>0.02491660667</v>
      </c>
      <c r="CB579" s="126">
        <f t="shared" si="2315"/>
        <v>0.009727352161</v>
      </c>
      <c r="CC579" s="126">
        <f t="shared" si="2315"/>
        <v>0.01058216806</v>
      </c>
      <c r="CD579" s="126">
        <f t="shared" si="2315"/>
        <v>0.01151210308</v>
      </c>
      <c r="CE579" s="126">
        <f t="shared" si="2315"/>
        <v>0.01252375852</v>
      </c>
      <c r="CF579" s="126">
        <f t="shared" si="2315"/>
        <v>0.107294469</v>
      </c>
      <c r="CG579" s="126">
        <f t="shared" si="2315"/>
        <v>0.049572761</v>
      </c>
      <c r="CH579" s="126">
        <f t="shared" si="2315"/>
        <v>0.05392909388</v>
      </c>
      <c r="CI579" s="126">
        <f t="shared" si="2315"/>
        <v>0.02290387059</v>
      </c>
      <c r="CJ579" s="126">
        <f t="shared" si="2315"/>
        <v>0.02491660667</v>
      </c>
      <c r="CK579" s="126">
        <f t="shared" si="2315"/>
        <v>0.02710621706</v>
      </c>
      <c r="CL579" s="126">
        <f t="shared" si="2315"/>
        <v>0.01058216806</v>
      </c>
      <c r="CM579" s="126">
        <f t="shared" si="2315"/>
        <v>0.01151210308</v>
      </c>
      <c r="CN579" s="126">
        <f t="shared" si="2315"/>
        <v>0.01252375852</v>
      </c>
      <c r="CO579" s="126">
        <f t="shared" si="2315"/>
        <v>0.01362431576</v>
      </c>
      <c r="CP579" s="126">
        <f t="shared" si="2315"/>
        <v>0.1167232443</v>
      </c>
      <c r="CQ579" s="126">
        <f t="shared" si="2315"/>
        <v>0.05392909388</v>
      </c>
      <c r="CR579" s="126">
        <f t="shared" si="2315"/>
        <v>0.05866825063</v>
      </c>
      <c r="CS579" s="126">
        <f t="shared" si="2315"/>
        <v>0.02491660667</v>
      </c>
      <c r="CT579" s="126">
        <f t="shared" si="2315"/>
        <v>0.02710621706</v>
      </c>
      <c r="CU579" s="126">
        <f t="shared" si="2315"/>
        <v>0.02948824506</v>
      </c>
      <c r="CV579" s="126">
        <f t="shared" si="2315"/>
        <v>0.01151210308</v>
      </c>
      <c r="CW579" s="126">
        <f t="shared" si="2315"/>
        <v>0.01252375852</v>
      </c>
      <c r="CX579" s="126">
        <f t="shared" si="2315"/>
        <v>0.01362431576</v>
      </c>
      <c r="CY579" s="126">
        <f t="shared" si="2315"/>
        <v>0.01482158727</v>
      </c>
      <c r="CZ579" s="126">
        <f t="shared" si="2315"/>
        <v>0.1269805973</v>
      </c>
      <c r="DA579" s="126">
        <f t="shared" si="2315"/>
        <v>0.05866825063</v>
      </c>
      <c r="DB579" s="126">
        <f t="shared" si="2315"/>
        <v>0.06382387288</v>
      </c>
      <c r="DC579" s="126">
        <f t="shared" si="2315"/>
        <v>0.02710621706</v>
      </c>
      <c r="DD579" s="126">
        <f t="shared" si="2315"/>
        <v>0.02948824506</v>
      </c>
      <c r="DE579" s="126">
        <f t="shared" si="2315"/>
        <v>0.03207959985</v>
      </c>
      <c r="DF579" s="126">
        <f t="shared" si="2315"/>
        <v>0.01252375852</v>
      </c>
      <c r="DG579" s="126">
        <f t="shared" si="2315"/>
        <v>0.01362431576</v>
      </c>
      <c r="DH579" s="126">
        <f t="shared" si="2315"/>
        <v>0.01482158727</v>
      </c>
      <c r="DI579" s="126">
        <f t="shared" si="2315"/>
        <v>0.01612407208</v>
      </c>
      <c r="DJ579" s="126">
        <f t="shared" ref="DJ579:DS579" si="2316">$A579*OFFSET($D579,0,DJ$3)</f>
        <v>0.488162345</v>
      </c>
      <c r="DK579" s="126">
        <f t="shared" si="2316"/>
        <v>0.2255433619</v>
      </c>
      <c r="DL579" s="126">
        <f t="shared" si="2316"/>
        <v>0.2453635604</v>
      </c>
      <c r="DM579" s="126">
        <f t="shared" si="2316"/>
        <v>0.1042067432</v>
      </c>
      <c r="DN579" s="126">
        <f t="shared" si="2316"/>
        <v>0.1133641767</v>
      </c>
      <c r="DO579" s="126">
        <f t="shared" si="2316"/>
        <v>0.123326343</v>
      </c>
      <c r="DP579" s="126">
        <f t="shared" si="2316"/>
        <v>0.04814615349</v>
      </c>
      <c r="DQ579" s="126">
        <f t="shared" si="2316"/>
        <v>0.0523771196</v>
      </c>
      <c r="DR579" s="126">
        <f t="shared" si="2316"/>
        <v>0.05697989265</v>
      </c>
      <c r="DS579" s="126">
        <f t="shared" si="2316"/>
        <v>0.06198714612</v>
      </c>
      <c r="DT579" s="126"/>
      <c r="DU579" s="126"/>
      <c r="DV579" s="126"/>
      <c r="DW579" s="126"/>
      <c r="DX579" s="126"/>
      <c r="DY579" s="126"/>
      <c r="DZ579" s="126"/>
      <c r="EA579" s="126"/>
      <c r="EB579" s="126"/>
      <c r="EC579" s="126"/>
      <c r="ED579" s="126"/>
      <c r="EE579" s="126"/>
      <c r="EF579" s="125">
        <f t="shared" ref="EF579:EO579" si="2317">D579*EF$3</f>
        <v>-0.002271078519</v>
      </c>
      <c r="EG579" s="125">
        <f t="shared" si="2317"/>
        <v>0.2046632488</v>
      </c>
      <c r="EH579" s="125">
        <f t="shared" si="2317"/>
        <v>0.288907311</v>
      </c>
      <c r="EI579" s="125">
        <f t="shared" si="2317"/>
        <v>-0.07616679341</v>
      </c>
      <c r="EJ579" s="125">
        <f t="shared" si="2317"/>
        <v>0.1241792983</v>
      </c>
      <c r="EK579" s="125">
        <f t="shared" si="2317"/>
        <v>-0.05666338661</v>
      </c>
      <c r="EL579" s="125">
        <f t="shared" si="2317"/>
        <v>0.03365129832</v>
      </c>
      <c r="EM579" s="125">
        <f t="shared" si="2317"/>
        <v>-0.03262364796</v>
      </c>
      <c r="EN579" s="125">
        <f t="shared" si="2317"/>
        <v>-0.03963334566</v>
      </c>
      <c r="EO579" s="125">
        <f t="shared" si="2317"/>
        <v>0.04398332697</v>
      </c>
      <c r="EP579" s="127">
        <f t="shared" si="17"/>
        <v>0.4880262311</v>
      </c>
      <c r="EQ579" s="127">
        <v>-0.01993983432938118</v>
      </c>
      <c r="ER579" s="127">
        <f t="shared" si="18"/>
        <v>0.488162345</v>
      </c>
      <c r="ES579" s="127">
        <f t="shared" si="19"/>
        <v>0.00000001852697684</v>
      </c>
      <c r="ET579" s="127">
        <f t="shared" si="20"/>
        <v>0.003005257571</v>
      </c>
    </row>
    <row r="580">
      <c r="A580" s="123">
        <f>'Yield Tabulations'!Z581</f>
        <v>0.4730458221</v>
      </c>
      <c r="B580" s="124">
        <f>'Yield Tabulations'!V581</f>
        <v>0.4866666667</v>
      </c>
      <c r="C580" s="124">
        <f>'Yield Tabulations'!W581</f>
        <v>0.4520547945</v>
      </c>
      <c r="D580" s="125">
        <f t="shared" si="11"/>
        <v>1</v>
      </c>
      <c r="E580" s="125">
        <f t="shared" ref="E580:M580" si="2318">POWER($B580,E$1)*POWER($C580,E$2)</f>
        <v>0.4520547945</v>
      </c>
      <c r="F580" s="125">
        <f t="shared" si="2318"/>
        <v>0.4866666667</v>
      </c>
      <c r="G580" s="125">
        <f t="shared" si="2318"/>
        <v>0.2043535372</v>
      </c>
      <c r="H580" s="125">
        <f t="shared" si="2318"/>
        <v>0.22</v>
      </c>
      <c r="I580" s="125">
        <f t="shared" si="2318"/>
        <v>0.2368444444</v>
      </c>
      <c r="J580" s="125">
        <f t="shared" si="2318"/>
        <v>0.09237899629</v>
      </c>
      <c r="K580" s="125">
        <f t="shared" si="2318"/>
        <v>0.09945205479</v>
      </c>
      <c r="L580" s="125">
        <f t="shared" si="2318"/>
        <v>0.1070666667</v>
      </c>
      <c r="M580" s="125">
        <f t="shared" si="2318"/>
        <v>0.1152642963</v>
      </c>
      <c r="N580" s="126">
        <f t="shared" ref="N580:DI580" si="2319">OFFSET($D580,0,N$2)*OFFSET($D580,0,N$3)</f>
        <v>1</v>
      </c>
      <c r="O580" s="126">
        <f t="shared" si="2319"/>
        <v>0.4520547945</v>
      </c>
      <c r="P580" s="126">
        <f t="shared" si="2319"/>
        <v>0.4866666667</v>
      </c>
      <c r="Q580" s="126">
        <f t="shared" si="2319"/>
        <v>0.2043535372</v>
      </c>
      <c r="R580" s="126">
        <f t="shared" si="2319"/>
        <v>0.22</v>
      </c>
      <c r="S580" s="126">
        <f t="shared" si="2319"/>
        <v>0.2368444444</v>
      </c>
      <c r="T580" s="126">
        <f t="shared" si="2319"/>
        <v>0.09237899629</v>
      </c>
      <c r="U580" s="126">
        <f t="shared" si="2319"/>
        <v>0.09945205479</v>
      </c>
      <c r="V580" s="126">
        <f t="shared" si="2319"/>
        <v>0.1070666667</v>
      </c>
      <c r="W580" s="126">
        <f t="shared" si="2319"/>
        <v>0.1152642963</v>
      </c>
      <c r="X580" s="126">
        <f t="shared" si="2319"/>
        <v>0.4520547945</v>
      </c>
      <c r="Y580" s="126">
        <f t="shared" si="2319"/>
        <v>0.2043535372</v>
      </c>
      <c r="Z580" s="126">
        <f t="shared" si="2319"/>
        <v>0.22</v>
      </c>
      <c r="AA580" s="126">
        <f t="shared" si="2319"/>
        <v>0.09237899629</v>
      </c>
      <c r="AB580" s="126">
        <f t="shared" si="2319"/>
        <v>0.09945205479</v>
      </c>
      <c r="AC580" s="126">
        <f t="shared" si="2319"/>
        <v>0.1070666667</v>
      </c>
      <c r="AD580" s="126">
        <f t="shared" si="2319"/>
        <v>0.04176036819</v>
      </c>
      <c r="AE580" s="126">
        <f t="shared" si="2319"/>
        <v>0.04495777819</v>
      </c>
      <c r="AF580" s="126">
        <f t="shared" si="2319"/>
        <v>0.0484</v>
      </c>
      <c r="AG580" s="126">
        <f t="shared" si="2319"/>
        <v>0.05210577778</v>
      </c>
      <c r="AH580" s="126">
        <f t="shared" si="2319"/>
        <v>0.4866666667</v>
      </c>
      <c r="AI580" s="126">
        <f t="shared" si="2319"/>
        <v>0.22</v>
      </c>
      <c r="AJ580" s="126">
        <f t="shared" si="2319"/>
        <v>0.2368444444</v>
      </c>
      <c r="AK580" s="126">
        <f t="shared" si="2319"/>
        <v>0.09945205479</v>
      </c>
      <c r="AL580" s="126">
        <f t="shared" si="2319"/>
        <v>0.1070666667</v>
      </c>
      <c r="AM580" s="126">
        <f t="shared" si="2319"/>
        <v>0.1152642963</v>
      </c>
      <c r="AN580" s="126">
        <f t="shared" si="2319"/>
        <v>0.04495777819</v>
      </c>
      <c r="AO580" s="126">
        <f t="shared" si="2319"/>
        <v>0.0484</v>
      </c>
      <c r="AP580" s="126">
        <f t="shared" si="2319"/>
        <v>0.05210577778</v>
      </c>
      <c r="AQ580" s="126">
        <f t="shared" si="2319"/>
        <v>0.05609529086</v>
      </c>
      <c r="AR580" s="126">
        <f t="shared" si="2319"/>
        <v>0.2043535372</v>
      </c>
      <c r="AS580" s="126">
        <f t="shared" si="2319"/>
        <v>0.09237899629</v>
      </c>
      <c r="AT580" s="126">
        <f t="shared" si="2319"/>
        <v>0.09945205479</v>
      </c>
      <c r="AU580" s="126">
        <f t="shared" si="2319"/>
        <v>0.04176036819</v>
      </c>
      <c r="AV580" s="126">
        <f t="shared" si="2319"/>
        <v>0.04495777819</v>
      </c>
      <c r="AW580" s="126">
        <f t="shared" si="2319"/>
        <v>0.0484</v>
      </c>
      <c r="AX580" s="126">
        <f t="shared" si="2319"/>
        <v>0.01887797466</v>
      </c>
      <c r="AY580" s="126">
        <f t="shared" si="2319"/>
        <v>0.02032337918</v>
      </c>
      <c r="AZ580" s="126">
        <f t="shared" si="2319"/>
        <v>0.02187945205</v>
      </c>
      <c r="BA580" s="126">
        <f t="shared" si="2319"/>
        <v>0.02355466667</v>
      </c>
      <c r="BB580" s="126">
        <f t="shared" si="2319"/>
        <v>0.22</v>
      </c>
      <c r="BC580" s="126">
        <f t="shared" si="2319"/>
        <v>0.09945205479</v>
      </c>
      <c r="BD580" s="126">
        <f t="shared" si="2319"/>
        <v>0.1070666667</v>
      </c>
      <c r="BE580" s="126">
        <f t="shared" si="2319"/>
        <v>0.04495777819</v>
      </c>
      <c r="BF580" s="126">
        <f t="shared" si="2319"/>
        <v>0.0484</v>
      </c>
      <c r="BG580" s="126">
        <f t="shared" si="2319"/>
        <v>0.05210577778</v>
      </c>
      <c r="BH580" s="126">
        <f t="shared" si="2319"/>
        <v>0.02032337918</v>
      </c>
      <c r="BI580" s="126">
        <f t="shared" si="2319"/>
        <v>0.02187945205</v>
      </c>
      <c r="BJ580" s="126">
        <f t="shared" si="2319"/>
        <v>0.02355466667</v>
      </c>
      <c r="BK580" s="126">
        <f t="shared" si="2319"/>
        <v>0.02535814519</v>
      </c>
      <c r="BL580" s="126">
        <f t="shared" si="2319"/>
        <v>0.2368444444</v>
      </c>
      <c r="BM580" s="126">
        <f t="shared" si="2319"/>
        <v>0.1070666667</v>
      </c>
      <c r="BN580" s="126">
        <f t="shared" si="2319"/>
        <v>0.1152642963</v>
      </c>
      <c r="BO580" s="126">
        <f t="shared" si="2319"/>
        <v>0.0484</v>
      </c>
      <c r="BP580" s="126">
        <f t="shared" si="2319"/>
        <v>0.05210577778</v>
      </c>
      <c r="BQ580" s="126">
        <f t="shared" si="2319"/>
        <v>0.05609529086</v>
      </c>
      <c r="BR580" s="126">
        <f t="shared" si="2319"/>
        <v>0.02187945205</v>
      </c>
      <c r="BS580" s="126">
        <f t="shared" si="2319"/>
        <v>0.02355466667</v>
      </c>
      <c r="BT580" s="126">
        <f t="shared" si="2319"/>
        <v>0.02535814519</v>
      </c>
      <c r="BU580" s="126">
        <f t="shared" si="2319"/>
        <v>0.02729970822</v>
      </c>
      <c r="BV580" s="126">
        <f t="shared" si="2319"/>
        <v>0.09237899629</v>
      </c>
      <c r="BW580" s="126">
        <f t="shared" si="2319"/>
        <v>0.04176036819</v>
      </c>
      <c r="BX580" s="126">
        <f t="shared" si="2319"/>
        <v>0.04495777819</v>
      </c>
      <c r="BY580" s="126">
        <f t="shared" si="2319"/>
        <v>0.01887797466</v>
      </c>
      <c r="BZ580" s="126">
        <f t="shared" si="2319"/>
        <v>0.02032337918</v>
      </c>
      <c r="CA580" s="126">
        <f t="shared" si="2319"/>
        <v>0.02187945205</v>
      </c>
      <c r="CB580" s="126">
        <f t="shared" si="2319"/>
        <v>0.008533878956</v>
      </c>
      <c r="CC580" s="126">
        <f t="shared" si="2319"/>
        <v>0.009187281001</v>
      </c>
      <c r="CD580" s="126">
        <f t="shared" si="2319"/>
        <v>0.009890711203</v>
      </c>
      <c r="CE580" s="126">
        <f t="shared" si="2319"/>
        <v>0.010648</v>
      </c>
      <c r="CF580" s="126">
        <f t="shared" si="2319"/>
        <v>0.09945205479</v>
      </c>
      <c r="CG580" s="126">
        <f t="shared" si="2319"/>
        <v>0.04495777819</v>
      </c>
      <c r="CH580" s="126">
        <f t="shared" si="2319"/>
        <v>0.0484</v>
      </c>
      <c r="CI580" s="126">
        <f t="shared" si="2319"/>
        <v>0.02032337918</v>
      </c>
      <c r="CJ580" s="126">
        <f t="shared" si="2319"/>
        <v>0.02187945205</v>
      </c>
      <c r="CK580" s="126">
        <f t="shared" si="2319"/>
        <v>0.02355466667</v>
      </c>
      <c r="CL580" s="126">
        <f t="shared" si="2319"/>
        <v>0.009187281001</v>
      </c>
      <c r="CM580" s="126">
        <f t="shared" si="2319"/>
        <v>0.009890711203</v>
      </c>
      <c r="CN580" s="126">
        <f t="shared" si="2319"/>
        <v>0.010648</v>
      </c>
      <c r="CO580" s="126">
        <f t="shared" si="2319"/>
        <v>0.01146327111</v>
      </c>
      <c r="CP580" s="126">
        <f t="shared" si="2319"/>
        <v>0.1070666667</v>
      </c>
      <c r="CQ580" s="126">
        <f t="shared" si="2319"/>
        <v>0.0484</v>
      </c>
      <c r="CR580" s="126">
        <f t="shared" si="2319"/>
        <v>0.05210577778</v>
      </c>
      <c r="CS580" s="126">
        <f t="shared" si="2319"/>
        <v>0.02187945205</v>
      </c>
      <c r="CT580" s="126">
        <f t="shared" si="2319"/>
        <v>0.02355466667</v>
      </c>
      <c r="CU580" s="126">
        <f t="shared" si="2319"/>
        <v>0.02535814519</v>
      </c>
      <c r="CV580" s="126">
        <f t="shared" si="2319"/>
        <v>0.009890711203</v>
      </c>
      <c r="CW580" s="126">
        <f t="shared" si="2319"/>
        <v>0.010648</v>
      </c>
      <c r="CX580" s="126">
        <f t="shared" si="2319"/>
        <v>0.01146327111</v>
      </c>
      <c r="CY580" s="126">
        <f t="shared" si="2319"/>
        <v>0.01234096399</v>
      </c>
      <c r="CZ580" s="126">
        <f t="shared" si="2319"/>
        <v>0.1152642963</v>
      </c>
      <c r="DA580" s="126">
        <f t="shared" si="2319"/>
        <v>0.05210577778</v>
      </c>
      <c r="DB580" s="126">
        <f t="shared" si="2319"/>
        <v>0.05609529086</v>
      </c>
      <c r="DC580" s="126">
        <f t="shared" si="2319"/>
        <v>0.02355466667</v>
      </c>
      <c r="DD580" s="126">
        <f t="shared" si="2319"/>
        <v>0.02535814519</v>
      </c>
      <c r="DE580" s="126">
        <f t="shared" si="2319"/>
        <v>0.02729970822</v>
      </c>
      <c r="DF580" s="126">
        <f t="shared" si="2319"/>
        <v>0.010648</v>
      </c>
      <c r="DG580" s="126">
        <f t="shared" si="2319"/>
        <v>0.01146327111</v>
      </c>
      <c r="DH580" s="126">
        <f t="shared" si="2319"/>
        <v>0.01234096399</v>
      </c>
      <c r="DI580" s="126">
        <f t="shared" si="2319"/>
        <v>0.013285858</v>
      </c>
      <c r="DJ580" s="126">
        <f t="shared" ref="DJ580:DS580" si="2320">$A580*OFFSET($D580,0,DJ$3)</f>
        <v>0.4730458221</v>
      </c>
      <c r="DK580" s="126">
        <f t="shared" si="2320"/>
        <v>0.2138426319</v>
      </c>
      <c r="DL580" s="126">
        <f t="shared" si="2320"/>
        <v>0.2302156334</v>
      </c>
      <c r="DM580" s="126">
        <f t="shared" si="2320"/>
        <v>0.09666858703</v>
      </c>
      <c r="DN580" s="126">
        <f t="shared" si="2320"/>
        <v>0.1040700809</v>
      </c>
      <c r="DO580" s="126">
        <f t="shared" si="2320"/>
        <v>0.1120382749</v>
      </c>
      <c r="DP580" s="126">
        <f t="shared" si="2320"/>
        <v>0.04369949825</v>
      </c>
      <c r="DQ580" s="126">
        <f t="shared" si="2320"/>
        <v>0.04704537902</v>
      </c>
      <c r="DR580" s="126">
        <f t="shared" si="2320"/>
        <v>0.05064743935</v>
      </c>
      <c r="DS580" s="126">
        <f t="shared" si="2320"/>
        <v>0.0545252938</v>
      </c>
      <c r="DT580" s="126"/>
      <c r="DU580" s="126"/>
      <c r="DV580" s="126"/>
      <c r="DW580" s="126"/>
      <c r="DX580" s="126"/>
      <c r="DY580" s="126"/>
      <c r="DZ580" s="126"/>
      <c r="EA580" s="126"/>
      <c r="EB580" s="126"/>
      <c r="EC580" s="126"/>
      <c r="ED580" s="126"/>
      <c r="EE580" s="126"/>
      <c r="EF580" s="125">
        <f t="shared" ref="EF580:EO580" si="2321">D580*EF$3</f>
        <v>-0.002271078519</v>
      </c>
      <c r="EG580" s="125">
        <f t="shared" si="2321"/>
        <v>0.200246609</v>
      </c>
      <c r="EH580" s="125">
        <f t="shared" si="2321"/>
        <v>0.2797334133</v>
      </c>
      <c r="EI580" s="125">
        <f t="shared" si="2321"/>
        <v>-0.07291490018</v>
      </c>
      <c r="EJ580" s="125">
        <f t="shared" si="2321"/>
        <v>0.1176414369</v>
      </c>
      <c r="EK580" s="125">
        <f t="shared" si="2321"/>
        <v>-0.05312196761</v>
      </c>
      <c r="EL580" s="125">
        <f t="shared" si="2321"/>
        <v>0.03151938568</v>
      </c>
      <c r="EM580" s="125">
        <f t="shared" si="2321"/>
        <v>-0.03023910603</v>
      </c>
      <c r="EN580" s="125">
        <f t="shared" si="2321"/>
        <v>-0.03635445737</v>
      </c>
      <c r="EO580" s="125">
        <f t="shared" si="2321"/>
        <v>0.03992505423</v>
      </c>
      <c r="EP580" s="127">
        <f t="shared" si="17"/>
        <v>0.4741643894</v>
      </c>
      <c r="EQ580" s="127">
        <v>-0.01993983432938118</v>
      </c>
      <c r="ER580" s="127">
        <f t="shared" si="18"/>
        <v>0.4730458221</v>
      </c>
      <c r="ES580" s="127">
        <f t="shared" si="19"/>
        <v>0.000001251192806</v>
      </c>
      <c r="ET580" s="127">
        <f t="shared" si="20"/>
        <v>0.001576384325</v>
      </c>
    </row>
    <row r="581">
      <c r="A581" s="123">
        <f>'Yield Tabulations'!Z582</f>
        <v>0.3887171561</v>
      </c>
      <c r="B581" s="124">
        <f>'Yield Tabulations'!V582</f>
        <v>0.3901560624</v>
      </c>
      <c r="C581" s="124">
        <f>'Yield Tabulations'!W582</f>
        <v>0.3861171367</v>
      </c>
      <c r="D581" s="125">
        <f t="shared" si="11"/>
        <v>1</v>
      </c>
      <c r="E581" s="125">
        <f t="shared" ref="E581:M581" si="2322">POWER($B581,E$1)*POWER($C581,E$2)</f>
        <v>0.3861171367</v>
      </c>
      <c r="F581" s="125">
        <f t="shared" si="2322"/>
        <v>0.3901560624</v>
      </c>
      <c r="G581" s="125">
        <f t="shared" si="2322"/>
        <v>0.1490864432</v>
      </c>
      <c r="H581" s="125">
        <f t="shared" si="2322"/>
        <v>0.1506459417</v>
      </c>
      <c r="I581" s="125">
        <f t="shared" si="2322"/>
        <v>0.152221753</v>
      </c>
      <c r="J581" s="125">
        <f t="shared" si="2322"/>
        <v>0.05756483057</v>
      </c>
      <c r="K581" s="125">
        <f t="shared" si="2322"/>
        <v>0.05816697965</v>
      </c>
      <c r="L581" s="125">
        <f t="shared" si="2322"/>
        <v>0.05877542742</v>
      </c>
      <c r="M581" s="125">
        <f t="shared" si="2322"/>
        <v>0.05939023978</v>
      </c>
      <c r="N581" s="126">
        <f t="shared" ref="N581:DI581" si="2323">OFFSET($D581,0,N$2)*OFFSET($D581,0,N$3)</f>
        <v>1</v>
      </c>
      <c r="O581" s="126">
        <f t="shared" si="2323"/>
        <v>0.3861171367</v>
      </c>
      <c r="P581" s="126">
        <f t="shared" si="2323"/>
        <v>0.3901560624</v>
      </c>
      <c r="Q581" s="126">
        <f t="shared" si="2323"/>
        <v>0.1490864432</v>
      </c>
      <c r="R581" s="126">
        <f t="shared" si="2323"/>
        <v>0.1506459417</v>
      </c>
      <c r="S581" s="126">
        <f t="shared" si="2323"/>
        <v>0.152221753</v>
      </c>
      <c r="T581" s="126">
        <f t="shared" si="2323"/>
        <v>0.05756483057</v>
      </c>
      <c r="U581" s="126">
        <f t="shared" si="2323"/>
        <v>0.05816697965</v>
      </c>
      <c r="V581" s="126">
        <f t="shared" si="2323"/>
        <v>0.05877542742</v>
      </c>
      <c r="W581" s="126">
        <f t="shared" si="2323"/>
        <v>0.05939023978</v>
      </c>
      <c r="X581" s="126">
        <f t="shared" si="2323"/>
        <v>0.3861171367</v>
      </c>
      <c r="Y581" s="126">
        <f t="shared" si="2323"/>
        <v>0.1490864432</v>
      </c>
      <c r="Z581" s="126">
        <f t="shared" si="2323"/>
        <v>0.1506459417</v>
      </c>
      <c r="AA581" s="126">
        <f t="shared" si="2323"/>
        <v>0.05756483057</v>
      </c>
      <c r="AB581" s="126">
        <f t="shared" si="2323"/>
        <v>0.05816697965</v>
      </c>
      <c r="AC581" s="126">
        <f t="shared" si="2323"/>
        <v>0.05877542742</v>
      </c>
      <c r="AD581" s="126">
        <f t="shared" si="2323"/>
        <v>0.02222676755</v>
      </c>
      <c r="AE581" s="126">
        <f t="shared" si="2323"/>
        <v>0.02245926763</v>
      </c>
      <c r="AF581" s="126">
        <f t="shared" si="2323"/>
        <v>0.02269419974</v>
      </c>
      <c r="AG581" s="126">
        <f t="shared" si="2323"/>
        <v>0.02293158933</v>
      </c>
      <c r="AH581" s="126">
        <f t="shared" si="2323"/>
        <v>0.3901560624</v>
      </c>
      <c r="AI581" s="126">
        <f t="shared" si="2323"/>
        <v>0.1506459417</v>
      </c>
      <c r="AJ581" s="126">
        <f t="shared" si="2323"/>
        <v>0.152221753</v>
      </c>
      <c r="AK581" s="126">
        <f t="shared" si="2323"/>
        <v>0.05816697965</v>
      </c>
      <c r="AL581" s="126">
        <f t="shared" si="2323"/>
        <v>0.05877542742</v>
      </c>
      <c r="AM581" s="126">
        <f t="shared" si="2323"/>
        <v>0.05939023978</v>
      </c>
      <c r="AN581" s="126">
        <f t="shared" si="2323"/>
        <v>0.02245926763</v>
      </c>
      <c r="AO581" s="126">
        <f t="shared" si="2323"/>
        <v>0.02269419974</v>
      </c>
      <c r="AP581" s="126">
        <f t="shared" si="2323"/>
        <v>0.02293158933</v>
      </c>
      <c r="AQ581" s="126">
        <f t="shared" si="2323"/>
        <v>0.0231714621</v>
      </c>
      <c r="AR581" s="126">
        <f t="shared" si="2323"/>
        <v>0.1490864432</v>
      </c>
      <c r="AS581" s="126">
        <f t="shared" si="2323"/>
        <v>0.05756483057</v>
      </c>
      <c r="AT581" s="126">
        <f t="shared" si="2323"/>
        <v>0.05816697965</v>
      </c>
      <c r="AU581" s="126">
        <f t="shared" si="2323"/>
        <v>0.02222676755</v>
      </c>
      <c r="AV581" s="126">
        <f t="shared" si="2323"/>
        <v>0.02245926763</v>
      </c>
      <c r="AW581" s="126">
        <f t="shared" si="2323"/>
        <v>0.02269419974</v>
      </c>
      <c r="AX581" s="126">
        <f t="shared" si="2323"/>
        <v>0.008582135845</v>
      </c>
      <c r="AY581" s="126">
        <f t="shared" si="2323"/>
        <v>0.008671908109</v>
      </c>
      <c r="AZ581" s="126">
        <f t="shared" si="2323"/>
        <v>0.008762619423</v>
      </c>
      <c r="BA581" s="126">
        <f t="shared" si="2323"/>
        <v>0.008854279612</v>
      </c>
      <c r="BB581" s="126">
        <f t="shared" si="2323"/>
        <v>0.1506459417</v>
      </c>
      <c r="BC581" s="126">
        <f t="shared" si="2323"/>
        <v>0.05816697965</v>
      </c>
      <c r="BD581" s="126">
        <f t="shared" si="2323"/>
        <v>0.05877542742</v>
      </c>
      <c r="BE581" s="126">
        <f t="shared" si="2323"/>
        <v>0.02245926763</v>
      </c>
      <c r="BF581" s="126">
        <f t="shared" si="2323"/>
        <v>0.02269419974</v>
      </c>
      <c r="BG581" s="126">
        <f t="shared" si="2323"/>
        <v>0.02293158933</v>
      </c>
      <c r="BH581" s="126">
        <f t="shared" si="2323"/>
        <v>0.008671908109</v>
      </c>
      <c r="BI581" s="126">
        <f t="shared" si="2323"/>
        <v>0.008762619423</v>
      </c>
      <c r="BJ581" s="126">
        <f t="shared" si="2323"/>
        <v>0.008854279612</v>
      </c>
      <c r="BK581" s="126">
        <f t="shared" si="2323"/>
        <v>0.008946898599</v>
      </c>
      <c r="BL581" s="126">
        <f t="shared" si="2323"/>
        <v>0.152221753</v>
      </c>
      <c r="BM581" s="126">
        <f t="shared" si="2323"/>
        <v>0.05877542742</v>
      </c>
      <c r="BN581" s="126">
        <f t="shared" si="2323"/>
        <v>0.05939023978</v>
      </c>
      <c r="BO581" s="126">
        <f t="shared" si="2323"/>
        <v>0.02269419974</v>
      </c>
      <c r="BP581" s="126">
        <f t="shared" si="2323"/>
        <v>0.02293158933</v>
      </c>
      <c r="BQ581" s="126">
        <f t="shared" si="2323"/>
        <v>0.0231714621</v>
      </c>
      <c r="BR581" s="126">
        <f t="shared" si="2323"/>
        <v>0.008762619423</v>
      </c>
      <c r="BS581" s="126">
        <f t="shared" si="2323"/>
        <v>0.008854279612</v>
      </c>
      <c r="BT581" s="126">
        <f t="shared" si="2323"/>
        <v>0.008946898599</v>
      </c>
      <c r="BU581" s="126">
        <f t="shared" si="2323"/>
        <v>0.009040486414</v>
      </c>
      <c r="BV581" s="126">
        <f t="shared" si="2323"/>
        <v>0.05756483057</v>
      </c>
      <c r="BW581" s="126">
        <f t="shared" si="2323"/>
        <v>0.02222676755</v>
      </c>
      <c r="BX581" s="126">
        <f t="shared" si="2323"/>
        <v>0.02245926763</v>
      </c>
      <c r="BY581" s="126">
        <f t="shared" si="2323"/>
        <v>0.008582135845</v>
      </c>
      <c r="BZ581" s="126">
        <f t="shared" si="2323"/>
        <v>0.008671908109</v>
      </c>
      <c r="CA581" s="126">
        <f t="shared" si="2323"/>
        <v>0.008762619423</v>
      </c>
      <c r="CB581" s="126">
        <f t="shared" si="2323"/>
        <v>0.003313709719</v>
      </c>
      <c r="CC581" s="126">
        <f t="shared" si="2323"/>
        <v>0.003348372328</v>
      </c>
      <c r="CD581" s="126">
        <f t="shared" si="2323"/>
        <v>0.003383397521</v>
      </c>
      <c r="CE581" s="126">
        <f t="shared" si="2323"/>
        <v>0.003418789091</v>
      </c>
      <c r="CF581" s="126">
        <f t="shared" si="2323"/>
        <v>0.05816697965</v>
      </c>
      <c r="CG581" s="126">
        <f t="shared" si="2323"/>
        <v>0.02245926763</v>
      </c>
      <c r="CH581" s="126">
        <f t="shared" si="2323"/>
        <v>0.02269419974</v>
      </c>
      <c r="CI581" s="126">
        <f t="shared" si="2323"/>
        <v>0.008671908109</v>
      </c>
      <c r="CJ581" s="126">
        <f t="shared" si="2323"/>
        <v>0.008762619423</v>
      </c>
      <c r="CK581" s="126">
        <f t="shared" si="2323"/>
        <v>0.008854279612</v>
      </c>
      <c r="CL581" s="126">
        <f t="shared" si="2323"/>
        <v>0.003348372328</v>
      </c>
      <c r="CM581" s="126">
        <f t="shared" si="2323"/>
        <v>0.003383397521</v>
      </c>
      <c r="CN581" s="126">
        <f t="shared" si="2323"/>
        <v>0.003418789091</v>
      </c>
      <c r="CO581" s="126">
        <f t="shared" si="2323"/>
        <v>0.003454550869</v>
      </c>
      <c r="CP581" s="126">
        <f t="shared" si="2323"/>
        <v>0.05877542742</v>
      </c>
      <c r="CQ581" s="126">
        <f t="shared" si="2323"/>
        <v>0.02269419974</v>
      </c>
      <c r="CR581" s="126">
        <f t="shared" si="2323"/>
        <v>0.02293158933</v>
      </c>
      <c r="CS581" s="126">
        <f t="shared" si="2323"/>
        <v>0.008762619423</v>
      </c>
      <c r="CT581" s="126">
        <f t="shared" si="2323"/>
        <v>0.008854279612</v>
      </c>
      <c r="CU581" s="126">
        <f t="shared" si="2323"/>
        <v>0.008946898599</v>
      </c>
      <c r="CV581" s="126">
        <f t="shared" si="2323"/>
        <v>0.003383397521</v>
      </c>
      <c r="CW581" s="126">
        <f t="shared" si="2323"/>
        <v>0.003418789091</v>
      </c>
      <c r="CX581" s="126">
        <f t="shared" si="2323"/>
        <v>0.003454550869</v>
      </c>
      <c r="CY581" s="126">
        <f t="shared" si="2323"/>
        <v>0.003490686728</v>
      </c>
      <c r="CZ581" s="126">
        <f t="shared" si="2323"/>
        <v>0.05939023978</v>
      </c>
      <c r="DA581" s="126">
        <f t="shared" si="2323"/>
        <v>0.02293158933</v>
      </c>
      <c r="DB581" s="126">
        <f t="shared" si="2323"/>
        <v>0.0231714621</v>
      </c>
      <c r="DC581" s="126">
        <f t="shared" si="2323"/>
        <v>0.008854279612</v>
      </c>
      <c r="DD581" s="126">
        <f t="shared" si="2323"/>
        <v>0.008946898599</v>
      </c>
      <c r="DE581" s="126">
        <f t="shared" si="2323"/>
        <v>0.009040486414</v>
      </c>
      <c r="DF581" s="126">
        <f t="shared" si="2323"/>
        <v>0.003418789091</v>
      </c>
      <c r="DG581" s="126">
        <f t="shared" si="2323"/>
        <v>0.003454550869</v>
      </c>
      <c r="DH581" s="126">
        <f t="shared" si="2323"/>
        <v>0.003490686728</v>
      </c>
      <c r="DI581" s="126">
        <f t="shared" si="2323"/>
        <v>0.003527200582</v>
      </c>
      <c r="DJ581" s="126">
        <f t="shared" ref="DJ581:DS581" si="2324">$A581*OFFSET($D581,0,DJ$3)</f>
        <v>0.3887171561</v>
      </c>
      <c r="DK581" s="126">
        <f t="shared" si="2324"/>
        <v>0.1500903553</v>
      </c>
      <c r="DL581" s="126">
        <f t="shared" si="2324"/>
        <v>0.151660355</v>
      </c>
      <c r="DM581" s="126">
        <f t="shared" si="2324"/>
        <v>0.05795245822</v>
      </c>
      <c r="DN581" s="126">
        <f t="shared" si="2324"/>
        <v>0.05855866203</v>
      </c>
      <c r="DO581" s="126">
        <f t="shared" si="2324"/>
        <v>0.05917120694</v>
      </c>
      <c r="DP581" s="126">
        <f t="shared" si="2324"/>
        <v>0.02237643723</v>
      </c>
      <c r="DQ581" s="126">
        <f t="shared" si="2324"/>
        <v>0.02261050291</v>
      </c>
      <c r="DR581" s="126">
        <f t="shared" si="2324"/>
        <v>0.022847017</v>
      </c>
      <c r="DS581" s="126">
        <f t="shared" si="2324"/>
        <v>0.02308600511</v>
      </c>
      <c r="DT581" s="126"/>
      <c r="DU581" s="126"/>
      <c r="DV581" s="126"/>
      <c r="DW581" s="126"/>
      <c r="DX581" s="126"/>
      <c r="DY581" s="126"/>
      <c r="DZ581" s="126"/>
      <c r="EA581" s="126"/>
      <c r="EB581" s="126"/>
      <c r="EC581" s="126"/>
      <c r="ED581" s="126"/>
      <c r="EE581" s="126"/>
      <c r="EF581" s="125">
        <f t="shared" ref="EF581:EO581" si="2325">D581*EF$3</f>
        <v>-0.002271078519</v>
      </c>
      <c r="EG581" s="125">
        <f t="shared" si="2325"/>
        <v>0.1710382197</v>
      </c>
      <c r="EH581" s="125">
        <f t="shared" si="2325"/>
        <v>0.224259631</v>
      </c>
      <c r="EI581" s="125">
        <f t="shared" si="2325"/>
        <v>-0.05319517965</v>
      </c>
      <c r="EJ581" s="125">
        <f t="shared" si="2325"/>
        <v>0.08055547747</v>
      </c>
      <c r="EK581" s="125">
        <f t="shared" si="2325"/>
        <v>-0.03414189872</v>
      </c>
      <c r="EL581" s="125">
        <f t="shared" si="2325"/>
        <v>0.01964091589</v>
      </c>
      <c r="EM581" s="125">
        <f t="shared" si="2325"/>
        <v>-0.0176860847</v>
      </c>
      <c r="EN581" s="125">
        <f t="shared" si="2325"/>
        <v>-0.0199571803</v>
      </c>
      <c r="EO581" s="125">
        <f t="shared" si="2325"/>
        <v>0.02057149196</v>
      </c>
      <c r="EP581" s="127">
        <f t="shared" si="17"/>
        <v>0.3888143141</v>
      </c>
      <c r="EQ581" s="127">
        <v>-0.01993983432938118</v>
      </c>
      <c r="ER581" s="127">
        <f t="shared" si="18"/>
        <v>0.3887171561</v>
      </c>
      <c r="ES581" s="127">
        <f t="shared" si="19"/>
        <v>0.000000009439682499</v>
      </c>
      <c r="ET581" s="127">
        <f t="shared" si="20"/>
        <v>0.001991386993</v>
      </c>
    </row>
    <row r="582">
      <c r="A582" s="123">
        <f>'Yield Tabulations'!Z583</f>
        <v>0.4081632653</v>
      </c>
      <c r="B582" s="124">
        <f>'Yield Tabulations'!V583</f>
        <v>0.3720930233</v>
      </c>
      <c r="C582" s="124">
        <f>'Yield Tabulations'!W583</f>
        <v>0.4726477024</v>
      </c>
      <c r="D582" s="125">
        <f t="shared" si="11"/>
        <v>1</v>
      </c>
      <c r="E582" s="125">
        <f t="shared" ref="E582:M582" si="2326">POWER($B582,E$1)*POWER($C582,E$2)</f>
        <v>0.4726477024</v>
      </c>
      <c r="F582" s="125">
        <f t="shared" si="2326"/>
        <v>0.3720930233</v>
      </c>
      <c r="G582" s="125">
        <f t="shared" si="2326"/>
        <v>0.2233958506</v>
      </c>
      <c r="H582" s="125">
        <f t="shared" si="2326"/>
        <v>0.1758689125</v>
      </c>
      <c r="I582" s="125">
        <f t="shared" si="2326"/>
        <v>0.138453218</v>
      </c>
      <c r="J582" s="125">
        <f t="shared" si="2326"/>
        <v>0.1055875355</v>
      </c>
      <c r="K582" s="125">
        <f t="shared" si="2326"/>
        <v>0.08312403743</v>
      </c>
      <c r="L582" s="125">
        <f t="shared" si="2326"/>
        <v>0.06543959536</v>
      </c>
      <c r="M582" s="125">
        <f t="shared" si="2326"/>
        <v>0.05151747645</v>
      </c>
      <c r="N582" s="126">
        <f t="shared" ref="N582:DI582" si="2327">OFFSET($D582,0,N$2)*OFFSET($D582,0,N$3)</f>
        <v>1</v>
      </c>
      <c r="O582" s="126">
        <f t="shared" si="2327"/>
        <v>0.4726477024</v>
      </c>
      <c r="P582" s="126">
        <f t="shared" si="2327"/>
        <v>0.3720930233</v>
      </c>
      <c r="Q582" s="126">
        <f t="shared" si="2327"/>
        <v>0.2233958506</v>
      </c>
      <c r="R582" s="126">
        <f t="shared" si="2327"/>
        <v>0.1758689125</v>
      </c>
      <c r="S582" s="126">
        <f t="shared" si="2327"/>
        <v>0.138453218</v>
      </c>
      <c r="T582" s="126">
        <f t="shared" si="2327"/>
        <v>0.1055875355</v>
      </c>
      <c r="U582" s="126">
        <f t="shared" si="2327"/>
        <v>0.08312403743</v>
      </c>
      <c r="V582" s="126">
        <f t="shared" si="2327"/>
        <v>0.06543959536</v>
      </c>
      <c r="W582" s="126">
        <f t="shared" si="2327"/>
        <v>0.05151747645</v>
      </c>
      <c r="X582" s="126">
        <f t="shared" si="2327"/>
        <v>0.4726477024</v>
      </c>
      <c r="Y582" s="126">
        <f t="shared" si="2327"/>
        <v>0.2233958506</v>
      </c>
      <c r="Z582" s="126">
        <f t="shared" si="2327"/>
        <v>0.1758689125</v>
      </c>
      <c r="AA582" s="126">
        <f t="shared" si="2327"/>
        <v>0.1055875355</v>
      </c>
      <c r="AB582" s="126">
        <f t="shared" si="2327"/>
        <v>0.08312403743</v>
      </c>
      <c r="AC582" s="126">
        <f t="shared" si="2327"/>
        <v>0.06543959536</v>
      </c>
      <c r="AD582" s="126">
        <f t="shared" si="2327"/>
        <v>0.04990570606</v>
      </c>
      <c r="AE582" s="126">
        <f t="shared" si="2327"/>
        <v>0.03928838531</v>
      </c>
      <c r="AF582" s="126">
        <f t="shared" si="2327"/>
        <v>0.03092987439</v>
      </c>
      <c r="AG582" s="126">
        <f t="shared" si="2327"/>
        <v>0.02434961688</v>
      </c>
      <c r="AH582" s="126">
        <f t="shared" si="2327"/>
        <v>0.3720930233</v>
      </c>
      <c r="AI582" s="126">
        <f t="shared" si="2327"/>
        <v>0.1758689125</v>
      </c>
      <c r="AJ582" s="126">
        <f t="shared" si="2327"/>
        <v>0.138453218</v>
      </c>
      <c r="AK582" s="126">
        <f t="shared" si="2327"/>
        <v>0.08312403743</v>
      </c>
      <c r="AL582" s="126">
        <f t="shared" si="2327"/>
        <v>0.06543959536</v>
      </c>
      <c r="AM582" s="126">
        <f t="shared" si="2327"/>
        <v>0.05151747645</v>
      </c>
      <c r="AN582" s="126">
        <f t="shared" si="2327"/>
        <v>0.03928838531</v>
      </c>
      <c r="AO582" s="126">
        <f t="shared" si="2327"/>
        <v>0.03092987439</v>
      </c>
      <c r="AP582" s="126">
        <f t="shared" si="2327"/>
        <v>0.02434961688</v>
      </c>
      <c r="AQ582" s="126">
        <f t="shared" si="2327"/>
        <v>0.01916929356</v>
      </c>
      <c r="AR582" s="126">
        <f t="shared" si="2327"/>
        <v>0.2233958506</v>
      </c>
      <c r="AS582" s="126">
        <f t="shared" si="2327"/>
        <v>0.1055875355</v>
      </c>
      <c r="AT582" s="126">
        <f t="shared" si="2327"/>
        <v>0.08312403743</v>
      </c>
      <c r="AU582" s="126">
        <f t="shared" si="2327"/>
        <v>0.04990570606</v>
      </c>
      <c r="AV582" s="126">
        <f t="shared" si="2327"/>
        <v>0.03928838531</v>
      </c>
      <c r="AW582" s="126">
        <f t="shared" si="2327"/>
        <v>0.03092987439</v>
      </c>
      <c r="AX582" s="126">
        <f t="shared" si="2327"/>
        <v>0.02358781731</v>
      </c>
      <c r="AY582" s="126">
        <f t="shared" si="2327"/>
        <v>0.01856956505</v>
      </c>
      <c r="AZ582" s="126">
        <f t="shared" si="2327"/>
        <v>0.01461893407</v>
      </c>
      <c r="BA582" s="126">
        <f t="shared" si="2327"/>
        <v>0.01150879047</v>
      </c>
      <c r="BB582" s="126">
        <f t="shared" si="2327"/>
        <v>0.1758689125</v>
      </c>
      <c r="BC582" s="126">
        <f t="shared" si="2327"/>
        <v>0.08312403743</v>
      </c>
      <c r="BD582" s="126">
        <f t="shared" si="2327"/>
        <v>0.06543959536</v>
      </c>
      <c r="BE582" s="126">
        <f t="shared" si="2327"/>
        <v>0.03928838531</v>
      </c>
      <c r="BF582" s="126">
        <f t="shared" si="2327"/>
        <v>0.03092987439</v>
      </c>
      <c r="BG582" s="126">
        <f t="shared" si="2327"/>
        <v>0.02434961688</v>
      </c>
      <c r="BH582" s="126">
        <f t="shared" si="2327"/>
        <v>0.01856956505</v>
      </c>
      <c r="BI582" s="126">
        <f t="shared" si="2327"/>
        <v>0.01461893407</v>
      </c>
      <c r="BJ582" s="126">
        <f t="shared" si="2327"/>
        <v>0.01150879047</v>
      </c>
      <c r="BK582" s="126">
        <f t="shared" si="2327"/>
        <v>0.009060322559</v>
      </c>
      <c r="BL582" s="126">
        <f t="shared" si="2327"/>
        <v>0.138453218</v>
      </c>
      <c r="BM582" s="126">
        <f t="shared" si="2327"/>
        <v>0.06543959536</v>
      </c>
      <c r="BN582" s="126">
        <f t="shared" si="2327"/>
        <v>0.05151747645</v>
      </c>
      <c r="BO582" s="126">
        <f t="shared" si="2327"/>
        <v>0.03092987439</v>
      </c>
      <c r="BP582" s="126">
        <f t="shared" si="2327"/>
        <v>0.02434961688</v>
      </c>
      <c r="BQ582" s="126">
        <f t="shared" si="2327"/>
        <v>0.01916929356</v>
      </c>
      <c r="BR582" s="126">
        <f t="shared" si="2327"/>
        <v>0.01461893407</v>
      </c>
      <c r="BS582" s="126">
        <f t="shared" si="2327"/>
        <v>0.01150879047</v>
      </c>
      <c r="BT582" s="126">
        <f t="shared" si="2327"/>
        <v>0.009060322559</v>
      </c>
      <c r="BU582" s="126">
        <f t="shared" si="2327"/>
        <v>0.007132760395</v>
      </c>
      <c r="BV582" s="126">
        <f t="shared" si="2327"/>
        <v>0.1055875355</v>
      </c>
      <c r="BW582" s="126">
        <f t="shared" si="2327"/>
        <v>0.04990570606</v>
      </c>
      <c r="BX582" s="126">
        <f t="shared" si="2327"/>
        <v>0.03928838531</v>
      </c>
      <c r="BY582" s="126">
        <f t="shared" si="2327"/>
        <v>0.02358781731</v>
      </c>
      <c r="BZ582" s="126">
        <f t="shared" si="2327"/>
        <v>0.01856956505</v>
      </c>
      <c r="CA582" s="126">
        <f t="shared" si="2327"/>
        <v>0.01461893407</v>
      </c>
      <c r="CB582" s="126">
        <f t="shared" si="2327"/>
        <v>0.01114872765</v>
      </c>
      <c r="CC582" s="126">
        <f t="shared" si="2327"/>
        <v>0.008776862254</v>
      </c>
      <c r="CD582" s="126">
        <f t="shared" si="2327"/>
        <v>0.006909605599</v>
      </c>
      <c r="CE582" s="126">
        <f t="shared" si="2327"/>
        <v>0.005439603374</v>
      </c>
      <c r="CF582" s="126">
        <f t="shared" si="2327"/>
        <v>0.08312403743</v>
      </c>
      <c r="CG582" s="126">
        <f t="shared" si="2327"/>
        <v>0.03928838531</v>
      </c>
      <c r="CH582" s="126">
        <f t="shared" si="2327"/>
        <v>0.03092987439</v>
      </c>
      <c r="CI582" s="126">
        <f t="shared" si="2327"/>
        <v>0.01856956505</v>
      </c>
      <c r="CJ582" s="126">
        <f t="shared" si="2327"/>
        <v>0.01461893407</v>
      </c>
      <c r="CK582" s="126">
        <f t="shared" si="2327"/>
        <v>0.01150879047</v>
      </c>
      <c r="CL582" s="126">
        <f t="shared" si="2327"/>
        <v>0.008776862254</v>
      </c>
      <c r="CM582" s="126">
        <f t="shared" si="2327"/>
        <v>0.006909605599</v>
      </c>
      <c r="CN582" s="126">
        <f t="shared" si="2327"/>
        <v>0.005439603374</v>
      </c>
      <c r="CO582" s="126">
        <f t="shared" si="2327"/>
        <v>0.004282340641</v>
      </c>
      <c r="CP582" s="126">
        <f t="shared" si="2327"/>
        <v>0.06543959536</v>
      </c>
      <c r="CQ582" s="126">
        <f t="shared" si="2327"/>
        <v>0.03092987439</v>
      </c>
      <c r="CR582" s="126">
        <f t="shared" si="2327"/>
        <v>0.02434961688</v>
      </c>
      <c r="CS582" s="126">
        <f t="shared" si="2327"/>
        <v>0.01461893407</v>
      </c>
      <c r="CT582" s="126">
        <f t="shared" si="2327"/>
        <v>0.01150879047</v>
      </c>
      <c r="CU582" s="126">
        <f t="shared" si="2327"/>
        <v>0.009060322559</v>
      </c>
      <c r="CV582" s="126">
        <f t="shared" si="2327"/>
        <v>0.006909605599</v>
      </c>
      <c r="CW582" s="126">
        <f t="shared" si="2327"/>
        <v>0.005439603374</v>
      </c>
      <c r="CX582" s="126">
        <f t="shared" si="2327"/>
        <v>0.004282340641</v>
      </c>
      <c r="CY582" s="126">
        <f t="shared" si="2327"/>
        <v>0.003371282813</v>
      </c>
      <c r="CZ582" s="126">
        <f t="shared" si="2327"/>
        <v>0.05151747645</v>
      </c>
      <c r="DA582" s="126">
        <f t="shared" si="2327"/>
        <v>0.02434961688</v>
      </c>
      <c r="DB582" s="126">
        <f t="shared" si="2327"/>
        <v>0.01916929356</v>
      </c>
      <c r="DC582" s="126">
        <f t="shared" si="2327"/>
        <v>0.01150879047</v>
      </c>
      <c r="DD582" s="126">
        <f t="shared" si="2327"/>
        <v>0.009060322559</v>
      </c>
      <c r="DE582" s="126">
        <f t="shared" si="2327"/>
        <v>0.007132760395</v>
      </c>
      <c r="DF582" s="126">
        <f t="shared" si="2327"/>
        <v>0.005439603374</v>
      </c>
      <c r="DG582" s="126">
        <f t="shared" si="2327"/>
        <v>0.004282340641</v>
      </c>
      <c r="DH582" s="126">
        <f t="shared" si="2327"/>
        <v>0.003371282813</v>
      </c>
      <c r="DI582" s="126">
        <f t="shared" si="2327"/>
        <v>0.00265405038</v>
      </c>
      <c r="DJ582" s="126">
        <f t="shared" ref="DJ582:DS582" si="2328">$A582*OFFSET($D582,0,DJ$3)</f>
        <v>0.4081632653</v>
      </c>
      <c r="DK582" s="126">
        <f t="shared" si="2328"/>
        <v>0.1929174296</v>
      </c>
      <c r="DL582" s="126">
        <f t="shared" si="2328"/>
        <v>0.1518747034</v>
      </c>
      <c r="DM582" s="126">
        <f t="shared" si="2328"/>
        <v>0.09118197983</v>
      </c>
      <c r="DN582" s="126">
        <f t="shared" si="2328"/>
        <v>0.0717832296</v>
      </c>
      <c r="DO582" s="126">
        <f t="shared" si="2328"/>
        <v>0.05651151753</v>
      </c>
      <c r="DP582" s="126">
        <f t="shared" si="2328"/>
        <v>0.04309695327</v>
      </c>
      <c r="DQ582" s="126">
        <f t="shared" si="2328"/>
        <v>0.03392817854</v>
      </c>
      <c r="DR582" s="126">
        <f t="shared" si="2328"/>
        <v>0.02671003892</v>
      </c>
      <c r="DS582" s="126">
        <f t="shared" si="2328"/>
        <v>0.02102754141</v>
      </c>
      <c r="DT582" s="126"/>
      <c r="DU582" s="126"/>
      <c r="DV582" s="126"/>
      <c r="DW582" s="126"/>
      <c r="DX582" s="126"/>
      <c r="DY582" s="126"/>
      <c r="DZ582" s="126"/>
      <c r="EA582" s="126"/>
      <c r="EB582" s="126"/>
      <c r="EC582" s="126"/>
      <c r="ED582" s="126"/>
      <c r="EE582" s="126"/>
      <c r="EF582" s="125">
        <f t="shared" ref="EF582:EO582" si="2329">D582*EF$3</f>
        <v>-0.002271078519</v>
      </c>
      <c r="EG582" s="125">
        <f t="shared" si="2329"/>
        <v>0.2093686447</v>
      </c>
      <c r="EH582" s="125">
        <f t="shared" si="2329"/>
        <v>0.2138770921</v>
      </c>
      <c r="EI582" s="125">
        <f t="shared" si="2329"/>
        <v>-0.07970934276</v>
      </c>
      <c r="EJ582" s="125">
        <f t="shared" si="2329"/>
        <v>0.09404305263</v>
      </c>
      <c r="EK582" s="125">
        <f t="shared" si="2329"/>
        <v>-0.03105374659</v>
      </c>
      <c r="EL582" s="125">
        <f t="shared" si="2329"/>
        <v>0.03602609239</v>
      </c>
      <c r="EM582" s="125">
        <f t="shared" si="2329"/>
        <v>-0.02527445598</v>
      </c>
      <c r="EN582" s="125">
        <f t="shared" si="2329"/>
        <v>-0.0222199967</v>
      </c>
      <c r="EO582" s="125">
        <f t="shared" si="2329"/>
        <v>0.01784453736</v>
      </c>
      <c r="EP582" s="127">
        <f t="shared" si="17"/>
        <v>0.4106307985</v>
      </c>
      <c r="EQ582" s="127">
        <v>-0.01993983432938118</v>
      </c>
      <c r="ER582" s="127">
        <f t="shared" si="18"/>
        <v>0.4081632653</v>
      </c>
      <c r="ES582" s="127">
        <f t="shared" si="19"/>
        <v>0.000006088720186</v>
      </c>
      <c r="ET582" s="127">
        <f t="shared" si="20"/>
        <v>0.0006339744924</v>
      </c>
    </row>
    <row r="583">
      <c r="A583" s="123">
        <f>'Yield Tabulations'!Z584</f>
        <v>0.4702643172</v>
      </c>
      <c r="B583" s="124">
        <f>'Yield Tabulations'!V584</f>
        <v>0.4913793103</v>
      </c>
      <c r="C583" s="124">
        <f>'Yield Tabulations'!W584</f>
        <v>0.4329268293</v>
      </c>
      <c r="D583" s="125">
        <f t="shared" si="11"/>
        <v>1</v>
      </c>
      <c r="E583" s="125">
        <f t="shared" ref="E583:M583" si="2330">POWER($B583,E$1)*POWER($C583,E$2)</f>
        <v>0.4329268293</v>
      </c>
      <c r="F583" s="125">
        <f t="shared" si="2330"/>
        <v>0.4913793103</v>
      </c>
      <c r="G583" s="125">
        <f t="shared" si="2330"/>
        <v>0.1874256395</v>
      </c>
      <c r="H583" s="125">
        <f t="shared" si="2330"/>
        <v>0.2127312868</v>
      </c>
      <c r="I583" s="125">
        <f t="shared" si="2330"/>
        <v>0.2414536266</v>
      </c>
      <c r="J583" s="125">
        <f t="shared" si="2330"/>
        <v>0.08114158783</v>
      </c>
      <c r="K583" s="125">
        <f t="shared" si="2330"/>
        <v>0.09209708148</v>
      </c>
      <c r="L583" s="125">
        <f t="shared" si="2330"/>
        <v>0.104531753</v>
      </c>
      <c r="M583" s="125">
        <f t="shared" si="2330"/>
        <v>0.1186453165</v>
      </c>
      <c r="N583" s="126">
        <f t="shared" ref="N583:DI583" si="2331">OFFSET($D583,0,N$2)*OFFSET($D583,0,N$3)</f>
        <v>1</v>
      </c>
      <c r="O583" s="126">
        <f t="shared" si="2331"/>
        <v>0.4329268293</v>
      </c>
      <c r="P583" s="126">
        <f t="shared" si="2331"/>
        <v>0.4913793103</v>
      </c>
      <c r="Q583" s="126">
        <f t="shared" si="2331"/>
        <v>0.1874256395</v>
      </c>
      <c r="R583" s="126">
        <f t="shared" si="2331"/>
        <v>0.2127312868</v>
      </c>
      <c r="S583" s="126">
        <f t="shared" si="2331"/>
        <v>0.2414536266</v>
      </c>
      <c r="T583" s="126">
        <f t="shared" si="2331"/>
        <v>0.08114158783</v>
      </c>
      <c r="U583" s="126">
        <f t="shared" si="2331"/>
        <v>0.09209708148</v>
      </c>
      <c r="V583" s="126">
        <f t="shared" si="2331"/>
        <v>0.104531753</v>
      </c>
      <c r="W583" s="126">
        <f t="shared" si="2331"/>
        <v>0.1186453165</v>
      </c>
      <c r="X583" s="126">
        <f t="shared" si="2331"/>
        <v>0.4329268293</v>
      </c>
      <c r="Y583" s="126">
        <f t="shared" si="2331"/>
        <v>0.1874256395</v>
      </c>
      <c r="Z583" s="126">
        <f t="shared" si="2331"/>
        <v>0.2127312868</v>
      </c>
      <c r="AA583" s="126">
        <f t="shared" si="2331"/>
        <v>0.08114158783</v>
      </c>
      <c r="AB583" s="126">
        <f t="shared" si="2331"/>
        <v>0.09209708148</v>
      </c>
      <c r="AC583" s="126">
        <f t="shared" si="2331"/>
        <v>0.104531753</v>
      </c>
      <c r="AD583" s="126">
        <f t="shared" si="2331"/>
        <v>0.03512837034</v>
      </c>
      <c r="AE583" s="126">
        <f t="shared" si="2331"/>
        <v>0.03987129747</v>
      </c>
      <c r="AF583" s="126">
        <f t="shared" si="2331"/>
        <v>0.04525460038</v>
      </c>
      <c r="AG583" s="126">
        <f t="shared" si="2331"/>
        <v>0.0513647407</v>
      </c>
      <c r="AH583" s="126">
        <f t="shared" si="2331"/>
        <v>0.4913793103</v>
      </c>
      <c r="AI583" s="126">
        <f t="shared" si="2331"/>
        <v>0.2127312868</v>
      </c>
      <c r="AJ583" s="126">
        <f t="shared" si="2331"/>
        <v>0.2414536266</v>
      </c>
      <c r="AK583" s="126">
        <f t="shared" si="2331"/>
        <v>0.09209708148</v>
      </c>
      <c r="AL583" s="126">
        <f t="shared" si="2331"/>
        <v>0.104531753</v>
      </c>
      <c r="AM583" s="126">
        <f t="shared" si="2331"/>
        <v>0.1186453165</v>
      </c>
      <c r="AN583" s="126">
        <f t="shared" si="2331"/>
        <v>0.03987129747</v>
      </c>
      <c r="AO583" s="126">
        <f t="shared" si="2331"/>
        <v>0.04525460038</v>
      </c>
      <c r="AP583" s="126">
        <f t="shared" si="2331"/>
        <v>0.0513647407</v>
      </c>
      <c r="AQ583" s="126">
        <f t="shared" si="2331"/>
        <v>0.05829985382</v>
      </c>
      <c r="AR583" s="126">
        <f t="shared" si="2331"/>
        <v>0.1874256395</v>
      </c>
      <c r="AS583" s="126">
        <f t="shared" si="2331"/>
        <v>0.08114158783</v>
      </c>
      <c r="AT583" s="126">
        <f t="shared" si="2331"/>
        <v>0.09209708148</v>
      </c>
      <c r="AU583" s="126">
        <f t="shared" si="2331"/>
        <v>0.03512837034</v>
      </c>
      <c r="AV583" s="126">
        <f t="shared" si="2331"/>
        <v>0.03987129747</v>
      </c>
      <c r="AW583" s="126">
        <f t="shared" si="2331"/>
        <v>0.04525460038</v>
      </c>
      <c r="AX583" s="126">
        <f t="shared" si="2331"/>
        <v>0.01520801399</v>
      </c>
      <c r="AY583" s="126">
        <f t="shared" si="2331"/>
        <v>0.01726135439</v>
      </c>
      <c r="AZ583" s="126">
        <f t="shared" si="2331"/>
        <v>0.01959193065</v>
      </c>
      <c r="BA583" s="126">
        <f t="shared" si="2331"/>
        <v>0.02223717433</v>
      </c>
      <c r="BB583" s="126">
        <f t="shared" si="2331"/>
        <v>0.2127312868</v>
      </c>
      <c r="BC583" s="126">
        <f t="shared" si="2331"/>
        <v>0.09209708148</v>
      </c>
      <c r="BD583" s="126">
        <f t="shared" si="2331"/>
        <v>0.104531753</v>
      </c>
      <c r="BE583" s="126">
        <f t="shared" si="2331"/>
        <v>0.03987129747</v>
      </c>
      <c r="BF583" s="126">
        <f t="shared" si="2331"/>
        <v>0.04525460038</v>
      </c>
      <c r="BG583" s="126">
        <f t="shared" si="2331"/>
        <v>0.0513647407</v>
      </c>
      <c r="BH583" s="126">
        <f t="shared" si="2331"/>
        <v>0.01726135439</v>
      </c>
      <c r="BI583" s="126">
        <f t="shared" si="2331"/>
        <v>0.01959193065</v>
      </c>
      <c r="BJ583" s="126">
        <f t="shared" si="2331"/>
        <v>0.02223717433</v>
      </c>
      <c r="BK583" s="126">
        <f t="shared" si="2331"/>
        <v>0.02523957086</v>
      </c>
      <c r="BL583" s="126">
        <f t="shared" si="2331"/>
        <v>0.2414536266</v>
      </c>
      <c r="BM583" s="126">
        <f t="shared" si="2331"/>
        <v>0.104531753</v>
      </c>
      <c r="BN583" s="126">
        <f t="shared" si="2331"/>
        <v>0.1186453165</v>
      </c>
      <c r="BO583" s="126">
        <f t="shared" si="2331"/>
        <v>0.04525460038</v>
      </c>
      <c r="BP583" s="126">
        <f t="shared" si="2331"/>
        <v>0.0513647407</v>
      </c>
      <c r="BQ583" s="126">
        <f t="shared" si="2331"/>
        <v>0.05829985382</v>
      </c>
      <c r="BR583" s="126">
        <f t="shared" si="2331"/>
        <v>0.01959193065</v>
      </c>
      <c r="BS583" s="126">
        <f t="shared" si="2331"/>
        <v>0.02223717433</v>
      </c>
      <c r="BT583" s="126">
        <f t="shared" si="2331"/>
        <v>0.02523957086</v>
      </c>
      <c r="BU583" s="126">
        <f t="shared" si="2331"/>
        <v>0.02864734196</v>
      </c>
      <c r="BV583" s="126">
        <f t="shared" si="2331"/>
        <v>0.08114158783</v>
      </c>
      <c r="BW583" s="126">
        <f t="shared" si="2331"/>
        <v>0.03512837034</v>
      </c>
      <c r="BX583" s="126">
        <f t="shared" si="2331"/>
        <v>0.03987129747</v>
      </c>
      <c r="BY583" s="126">
        <f t="shared" si="2331"/>
        <v>0.01520801399</v>
      </c>
      <c r="BZ583" s="126">
        <f t="shared" si="2331"/>
        <v>0.01726135439</v>
      </c>
      <c r="CA583" s="126">
        <f t="shared" si="2331"/>
        <v>0.01959193065</v>
      </c>
      <c r="CB583" s="126">
        <f t="shared" si="2331"/>
        <v>0.006583957276</v>
      </c>
      <c r="CC583" s="126">
        <f t="shared" si="2331"/>
        <v>0.007472903426</v>
      </c>
      <c r="CD583" s="126">
        <f t="shared" si="2331"/>
        <v>0.008481872417</v>
      </c>
      <c r="CE583" s="126">
        <f t="shared" si="2331"/>
        <v>0.009627069373</v>
      </c>
      <c r="CF583" s="126">
        <f t="shared" si="2331"/>
        <v>0.09209708148</v>
      </c>
      <c r="CG583" s="126">
        <f t="shared" si="2331"/>
        <v>0.03987129747</v>
      </c>
      <c r="CH583" s="126">
        <f t="shared" si="2331"/>
        <v>0.04525460038</v>
      </c>
      <c r="CI583" s="126">
        <f t="shared" si="2331"/>
        <v>0.01726135439</v>
      </c>
      <c r="CJ583" s="126">
        <f t="shared" si="2331"/>
        <v>0.01959193065</v>
      </c>
      <c r="CK583" s="126">
        <f t="shared" si="2331"/>
        <v>0.02223717433</v>
      </c>
      <c r="CL583" s="126">
        <f t="shared" si="2331"/>
        <v>0.007472903426</v>
      </c>
      <c r="CM583" s="126">
        <f t="shared" si="2331"/>
        <v>0.008481872417</v>
      </c>
      <c r="CN583" s="126">
        <f t="shared" si="2331"/>
        <v>0.009627069373</v>
      </c>
      <c r="CO583" s="126">
        <f t="shared" si="2331"/>
        <v>0.01092688738</v>
      </c>
      <c r="CP583" s="126">
        <f t="shared" si="2331"/>
        <v>0.104531753</v>
      </c>
      <c r="CQ583" s="126">
        <f t="shared" si="2331"/>
        <v>0.04525460038</v>
      </c>
      <c r="CR583" s="126">
        <f t="shared" si="2331"/>
        <v>0.0513647407</v>
      </c>
      <c r="CS583" s="126">
        <f t="shared" si="2331"/>
        <v>0.01959193065</v>
      </c>
      <c r="CT583" s="126">
        <f t="shared" si="2331"/>
        <v>0.02223717433</v>
      </c>
      <c r="CU583" s="126">
        <f t="shared" si="2331"/>
        <v>0.02523957086</v>
      </c>
      <c r="CV583" s="126">
        <f t="shared" si="2331"/>
        <v>0.008481872417</v>
      </c>
      <c r="CW583" s="126">
        <f t="shared" si="2331"/>
        <v>0.009627069373</v>
      </c>
      <c r="CX583" s="126">
        <f t="shared" si="2331"/>
        <v>0.01092688738</v>
      </c>
      <c r="CY583" s="126">
        <f t="shared" si="2331"/>
        <v>0.01240220292</v>
      </c>
      <c r="CZ583" s="126">
        <f t="shared" si="2331"/>
        <v>0.1186453165</v>
      </c>
      <c r="DA583" s="126">
        <f t="shared" si="2331"/>
        <v>0.0513647407</v>
      </c>
      <c r="DB583" s="126">
        <f t="shared" si="2331"/>
        <v>0.05829985382</v>
      </c>
      <c r="DC583" s="126">
        <f t="shared" si="2331"/>
        <v>0.02223717433</v>
      </c>
      <c r="DD583" s="126">
        <f t="shared" si="2331"/>
        <v>0.02523957086</v>
      </c>
      <c r="DE583" s="126">
        <f t="shared" si="2331"/>
        <v>0.02864734196</v>
      </c>
      <c r="DF583" s="126">
        <f t="shared" si="2331"/>
        <v>0.009627069373</v>
      </c>
      <c r="DG583" s="126">
        <f t="shared" si="2331"/>
        <v>0.01092688738</v>
      </c>
      <c r="DH583" s="126">
        <f t="shared" si="2331"/>
        <v>0.01240220292</v>
      </c>
      <c r="DI583" s="126">
        <f t="shared" si="2331"/>
        <v>0.01407671114</v>
      </c>
      <c r="DJ583" s="126">
        <f t="shared" ref="DJ583:DS583" si="2332">$A583*OFFSET($D583,0,DJ$3)</f>
        <v>0.4702643172</v>
      </c>
      <c r="DK583" s="126">
        <f t="shared" si="2332"/>
        <v>0.2035900398</v>
      </c>
      <c r="DL583" s="126">
        <f t="shared" si="2332"/>
        <v>0.2310781559</v>
      </c>
      <c r="DM583" s="126">
        <f t="shared" si="2332"/>
        <v>0.08813959038</v>
      </c>
      <c r="DN583" s="126">
        <f t="shared" si="2332"/>
        <v>0.1000399333</v>
      </c>
      <c r="DO583" s="126">
        <f t="shared" si="2332"/>
        <v>0.1135470249</v>
      </c>
      <c r="DP583" s="126">
        <f t="shared" si="2332"/>
        <v>0.0381579934</v>
      </c>
      <c r="DQ583" s="126">
        <f t="shared" si="2332"/>
        <v>0.04330997114</v>
      </c>
      <c r="DR583" s="126">
        <f t="shared" si="2332"/>
        <v>0.04915755345</v>
      </c>
      <c r="DS583" s="126">
        <f t="shared" si="2332"/>
        <v>0.05579465877</v>
      </c>
      <c r="DT583" s="126"/>
      <c r="DU583" s="126"/>
      <c r="DV583" s="126"/>
      <c r="DW583" s="126"/>
      <c r="DX583" s="126"/>
      <c r="DY583" s="126"/>
      <c r="DZ583" s="126"/>
      <c r="EA583" s="126"/>
      <c r="EB583" s="126"/>
      <c r="EC583" s="126"/>
      <c r="ED583" s="126"/>
      <c r="EE583" s="126"/>
      <c r="EF583" s="125">
        <f t="shared" ref="EF583:EO583" si="2333">D583*EF$3</f>
        <v>-0.002271078519</v>
      </c>
      <c r="EG583" s="125">
        <f t="shared" si="2333"/>
        <v>0.1917734986</v>
      </c>
      <c r="EH583" s="125">
        <f t="shared" si="2333"/>
        <v>0.2824422159</v>
      </c>
      <c r="EI583" s="125">
        <f t="shared" si="2333"/>
        <v>-0.06687489719</v>
      </c>
      <c r="EJ583" s="125">
        <f t="shared" si="2333"/>
        <v>0.1137546103</v>
      </c>
      <c r="EK583" s="125">
        <f t="shared" si="2333"/>
        <v>-0.05415576355</v>
      </c>
      <c r="EL583" s="125">
        <f t="shared" si="2333"/>
        <v>0.0276852218</v>
      </c>
      <c r="EM583" s="125">
        <f t="shared" si="2333"/>
        <v>-0.02800277397</v>
      </c>
      <c r="EN583" s="125">
        <f t="shared" si="2333"/>
        <v>-0.03549372813</v>
      </c>
      <c r="EO583" s="125">
        <f t="shared" si="2333"/>
        <v>0.04109616637</v>
      </c>
      <c r="EP583" s="127">
        <f t="shared" si="17"/>
        <v>0.4699534715</v>
      </c>
      <c r="EQ583" s="127">
        <v>-0.01993983432938118</v>
      </c>
      <c r="ER583" s="127">
        <f t="shared" si="18"/>
        <v>0.4702643172</v>
      </c>
      <c r="ES583" s="127">
        <f t="shared" si="19"/>
        <v>0.00000009662505604</v>
      </c>
      <c r="ET583" s="127">
        <f t="shared" si="20"/>
        <v>0.001363248984</v>
      </c>
    </row>
    <row r="584">
      <c r="A584" s="123">
        <f>'Yield Tabulations'!Z585</f>
        <v>0.469571231</v>
      </c>
      <c r="B584" s="124">
        <f>'Yield Tabulations'!V585</f>
        <v>0.4931794334</v>
      </c>
      <c r="C584" s="124">
        <f>'Yield Tabulations'!W585</f>
        <v>0.4239350913</v>
      </c>
      <c r="D584" s="125">
        <f t="shared" si="11"/>
        <v>1</v>
      </c>
      <c r="E584" s="125">
        <f t="shared" ref="E584:M584" si="2334">POWER($B584,E$1)*POWER($C584,E$2)</f>
        <v>0.4239350913</v>
      </c>
      <c r="F584" s="125">
        <f t="shared" si="2334"/>
        <v>0.4931794334</v>
      </c>
      <c r="G584" s="125">
        <f t="shared" si="2334"/>
        <v>0.1797209616</v>
      </c>
      <c r="H584" s="125">
        <f t="shared" si="2334"/>
        <v>0.2090760681</v>
      </c>
      <c r="I584" s="125">
        <f t="shared" si="2334"/>
        <v>0.2432259535</v>
      </c>
      <c r="J584" s="125">
        <f t="shared" si="2334"/>
        <v>0.07619002227</v>
      </c>
      <c r="K584" s="125">
        <f t="shared" si="2334"/>
        <v>0.08863468201</v>
      </c>
      <c r="L584" s="125">
        <f t="shared" si="2334"/>
        <v>0.1031120168</v>
      </c>
      <c r="M584" s="125">
        <f t="shared" si="2334"/>
        <v>0.1199540379</v>
      </c>
      <c r="N584" s="126">
        <f t="shared" ref="N584:DI584" si="2335">OFFSET($D584,0,N$2)*OFFSET($D584,0,N$3)</f>
        <v>1</v>
      </c>
      <c r="O584" s="126">
        <f t="shared" si="2335"/>
        <v>0.4239350913</v>
      </c>
      <c r="P584" s="126">
        <f t="shared" si="2335"/>
        <v>0.4931794334</v>
      </c>
      <c r="Q584" s="126">
        <f t="shared" si="2335"/>
        <v>0.1797209616</v>
      </c>
      <c r="R584" s="126">
        <f t="shared" si="2335"/>
        <v>0.2090760681</v>
      </c>
      <c r="S584" s="126">
        <f t="shared" si="2335"/>
        <v>0.2432259535</v>
      </c>
      <c r="T584" s="126">
        <f t="shared" si="2335"/>
        <v>0.07619002227</v>
      </c>
      <c r="U584" s="126">
        <f t="shared" si="2335"/>
        <v>0.08863468201</v>
      </c>
      <c r="V584" s="126">
        <f t="shared" si="2335"/>
        <v>0.1031120168</v>
      </c>
      <c r="W584" s="126">
        <f t="shared" si="2335"/>
        <v>0.1199540379</v>
      </c>
      <c r="X584" s="126">
        <f t="shared" si="2335"/>
        <v>0.4239350913</v>
      </c>
      <c r="Y584" s="126">
        <f t="shared" si="2335"/>
        <v>0.1797209616</v>
      </c>
      <c r="Z584" s="126">
        <f t="shared" si="2335"/>
        <v>0.2090760681</v>
      </c>
      <c r="AA584" s="126">
        <f t="shared" si="2335"/>
        <v>0.07619002227</v>
      </c>
      <c r="AB584" s="126">
        <f t="shared" si="2335"/>
        <v>0.08863468201</v>
      </c>
      <c r="AC584" s="126">
        <f t="shared" si="2335"/>
        <v>0.1031120168</v>
      </c>
      <c r="AD584" s="126">
        <f t="shared" si="2335"/>
        <v>0.03229962404</v>
      </c>
      <c r="AE584" s="126">
        <f t="shared" si="2335"/>
        <v>0.03757535201</v>
      </c>
      <c r="AF584" s="126">
        <f t="shared" si="2335"/>
        <v>0.04371280225</v>
      </c>
      <c r="AG584" s="126">
        <f t="shared" si="2335"/>
        <v>0.05085272602</v>
      </c>
      <c r="AH584" s="126">
        <f t="shared" si="2335"/>
        <v>0.4931794334</v>
      </c>
      <c r="AI584" s="126">
        <f t="shared" si="2335"/>
        <v>0.2090760681</v>
      </c>
      <c r="AJ584" s="126">
        <f t="shared" si="2335"/>
        <v>0.2432259535</v>
      </c>
      <c r="AK584" s="126">
        <f t="shared" si="2335"/>
        <v>0.08863468201</v>
      </c>
      <c r="AL584" s="126">
        <f t="shared" si="2335"/>
        <v>0.1031120168</v>
      </c>
      <c r="AM584" s="126">
        <f t="shared" si="2335"/>
        <v>0.1199540379</v>
      </c>
      <c r="AN584" s="126">
        <f t="shared" si="2335"/>
        <v>0.03757535201</v>
      </c>
      <c r="AO584" s="126">
        <f t="shared" si="2335"/>
        <v>0.04371280225</v>
      </c>
      <c r="AP584" s="126">
        <f t="shared" si="2335"/>
        <v>0.05085272602</v>
      </c>
      <c r="AQ584" s="126">
        <f t="shared" si="2335"/>
        <v>0.05915886445</v>
      </c>
      <c r="AR584" s="126">
        <f t="shared" si="2335"/>
        <v>0.1797209616</v>
      </c>
      <c r="AS584" s="126">
        <f t="shared" si="2335"/>
        <v>0.07619002227</v>
      </c>
      <c r="AT584" s="126">
        <f t="shared" si="2335"/>
        <v>0.08863468201</v>
      </c>
      <c r="AU584" s="126">
        <f t="shared" si="2335"/>
        <v>0.03229962404</v>
      </c>
      <c r="AV584" s="126">
        <f t="shared" si="2335"/>
        <v>0.03757535201</v>
      </c>
      <c r="AW584" s="126">
        <f t="shared" si="2335"/>
        <v>0.04371280225</v>
      </c>
      <c r="AX584" s="126">
        <f t="shared" si="2335"/>
        <v>0.01369294407</v>
      </c>
      <c r="AY584" s="126">
        <f t="shared" si="2335"/>
        <v>0.01592951028</v>
      </c>
      <c r="AZ584" s="126">
        <f t="shared" si="2335"/>
        <v>0.01853139081</v>
      </c>
      <c r="BA584" s="126">
        <f t="shared" si="2335"/>
        <v>0.02155825505</v>
      </c>
      <c r="BB584" s="126">
        <f t="shared" si="2335"/>
        <v>0.2090760681</v>
      </c>
      <c r="BC584" s="126">
        <f t="shared" si="2335"/>
        <v>0.08863468201</v>
      </c>
      <c r="BD584" s="126">
        <f t="shared" si="2335"/>
        <v>0.1031120168</v>
      </c>
      <c r="BE584" s="126">
        <f t="shared" si="2335"/>
        <v>0.03757535201</v>
      </c>
      <c r="BF584" s="126">
        <f t="shared" si="2335"/>
        <v>0.04371280225</v>
      </c>
      <c r="BG584" s="126">
        <f t="shared" si="2335"/>
        <v>0.05085272602</v>
      </c>
      <c r="BH584" s="126">
        <f t="shared" si="2335"/>
        <v>0.01592951028</v>
      </c>
      <c r="BI584" s="126">
        <f t="shared" si="2335"/>
        <v>0.01853139081</v>
      </c>
      <c r="BJ584" s="126">
        <f t="shared" si="2335"/>
        <v>0.02155825505</v>
      </c>
      <c r="BK584" s="126">
        <f t="shared" si="2335"/>
        <v>0.0250795186</v>
      </c>
      <c r="BL584" s="126">
        <f t="shared" si="2335"/>
        <v>0.2432259535</v>
      </c>
      <c r="BM584" s="126">
        <f t="shared" si="2335"/>
        <v>0.1031120168</v>
      </c>
      <c r="BN584" s="126">
        <f t="shared" si="2335"/>
        <v>0.1199540379</v>
      </c>
      <c r="BO584" s="126">
        <f t="shared" si="2335"/>
        <v>0.04371280225</v>
      </c>
      <c r="BP584" s="126">
        <f t="shared" si="2335"/>
        <v>0.05085272602</v>
      </c>
      <c r="BQ584" s="126">
        <f t="shared" si="2335"/>
        <v>0.05915886445</v>
      </c>
      <c r="BR584" s="126">
        <f t="shared" si="2335"/>
        <v>0.01853139081</v>
      </c>
      <c r="BS584" s="126">
        <f t="shared" si="2335"/>
        <v>0.02155825505</v>
      </c>
      <c r="BT584" s="126">
        <f t="shared" si="2335"/>
        <v>0.0250795186</v>
      </c>
      <c r="BU584" s="126">
        <f t="shared" si="2335"/>
        <v>0.02917593525</v>
      </c>
      <c r="BV584" s="126">
        <f t="shared" si="2335"/>
        <v>0.07619002227</v>
      </c>
      <c r="BW584" s="126">
        <f t="shared" si="2335"/>
        <v>0.03229962404</v>
      </c>
      <c r="BX584" s="126">
        <f t="shared" si="2335"/>
        <v>0.03757535201</v>
      </c>
      <c r="BY584" s="126">
        <f t="shared" si="2335"/>
        <v>0.01369294407</v>
      </c>
      <c r="BZ584" s="126">
        <f t="shared" si="2335"/>
        <v>0.01592951028</v>
      </c>
      <c r="CA584" s="126">
        <f t="shared" si="2335"/>
        <v>0.01853139081</v>
      </c>
      <c r="CB584" s="126">
        <f t="shared" si="2335"/>
        <v>0.005804919493</v>
      </c>
      <c r="CC584" s="126">
        <f t="shared" si="2335"/>
        <v>0.006753078396</v>
      </c>
      <c r="CD584" s="126">
        <f t="shared" si="2335"/>
        <v>0.007856106856</v>
      </c>
      <c r="CE584" s="126">
        <f t="shared" si="2335"/>
        <v>0.009139300821</v>
      </c>
      <c r="CF584" s="126">
        <f t="shared" si="2335"/>
        <v>0.08863468201</v>
      </c>
      <c r="CG584" s="126">
        <f t="shared" si="2335"/>
        <v>0.03757535201</v>
      </c>
      <c r="CH584" s="126">
        <f t="shared" si="2335"/>
        <v>0.04371280225</v>
      </c>
      <c r="CI584" s="126">
        <f t="shared" si="2335"/>
        <v>0.01592951028</v>
      </c>
      <c r="CJ584" s="126">
        <f t="shared" si="2335"/>
        <v>0.01853139081</v>
      </c>
      <c r="CK584" s="126">
        <f t="shared" si="2335"/>
        <v>0.02155825505</v>
      </c>
      <c r="CL584" s="126">
        <f t="shared" si="2335"/>
        <v>0.006753078396</v>
      </c>
      <c r="CM584" s="126">
        <f t="shared" si="2335"/>
        <v>0.007856106856</v>
      </c>
      <c r="CN584" s="126">
        <f t="shared" si="2335"/>
        <v>0.009139300821</v>
      </c>
      <c r="CO584" s="126">
        <f t="shared" si="2335"/>
        <v>0.01063208801</v>
      </c>
      <c r="CP584" s="126">
        <f t="shared" si="2335"/>
        <v>0.1031120168</v>
      </c>
      <c r="CQ584" s="126">
        <f t="shared" si="2335"/>
        <v>0.04371280225</v>
      </c>
      <c r="CR584" s="126">
        <f t="shared" si="2335"/>
        <v>0.05085272602</v>
      </c>
      <c r="CS584" s="126">
        <f t="shared" si="2335"/>
        <v>0.01853139081</v>
      </c>
      <c r="CT584" s="126">
        <f t="shared" si="2335"/>
        <v>0.02155825505</v>
      </c>
      <c r="CU584" s="126">
        <f t="shared" si="2335"/>
        <v>0.0250795186</v>
      </c>
      <c r="CV584" s="126">
        <f t="shared" si="2335"/>
        <v>0.007856106856</v>
      </c>
      <c r="CW584" s="126">
        <f t="shared" si="2335"/>
        <v>0.009139300821</v>
      </c>
      <c r="CX584" s="126">
        <f t="shared" si="2335"/>
        <v>0.01063208801</v>
      </c>
      <c r="CY584" s="126">
        <f t="shared" si="2335"/>
        <v>0.01236870277</v>
      </c>
      <c r="CZ584" s="126">
        <f t="shared" si="2335"/>
        <v>0.1199540379</v>
      </c>
      <c r="DA584" s="126">
        <f t="shared" si="2335"/>
        <v>0.05085272602</v>
      </c>
      <c r="DB584" s="126">
        <f t="shared" si="2335"/>
        <v>0.05915886445</v>
      </c>
      <c r="DC584" s="126">
        <f t="shared" si="2335"/>
        <v>0.02155825505</v>
      </c>
      <c r="DD584" s="126">
        <f t="shared" si="2335"/>
        <v>0.0250795186</v>
      </c>
      <c r="DE584" s="126">
        <f t="shared" si="2335"/>
        <v>0.02917593525</v>
      </c>
      <c r="DF584" s="126">
        <f t="shared" si="2335"/>
        <v>0.009139300821</v>
      </c>
      <c r="DG584" s="126">
        <f t="shared" si="2335"/>
        <v>0.01063208801</v>
      </c>
      <c r="DH584" s="126">
        <f t="shared" si="2335"/>
        <v>0.01236870277</v>
      </c>
      <c r="DI584" s="126">
        <f t="shared" si="2335"/>
        <v>0.01438897121</v>
      </c>
      <c r="DJ584" s="126">
        <f t="shared" ref="DJ584:DS584" si="2336">$A584*OFFSET($D584,0,DJ$3)</f>
        <v>0.469571231</v>
      </c>
      <c r="DK584" s="126">
        <f t="shared" si="2336"/>
        <v>0.1990677227</v>
      </c>
      <c r="DL584" s="126">
        <f t="shared" si="2336"/>
        <v>0.2315828736</v>
      </c>
      <c r="DM584" s="126">
        <f t="shared" si="2336"/>
        <v>0.08439179318</v>
      </c>
      <c r="DN584" s="126">
        <f t="shared" si="2336"/>
        <v>0.09817610667</v>
      </c>
      <c r="DO584" s="126">
        <f t="shared" si="2336"/>
        <v>0.1142119104</v>
      </c>
      <c r="DP584" s="126">
        <f t="shared" si="2336"/>
        <v>0.03577664254</v>
      </c>
      <c r="DQ584" s="126">
        <f t="shared" si="2336"/>
        <v>0.04162029674</v>
      </c>
      <c r="DR584" s="126">
        <f t="shared" si="2336"/>
        <v>0.04841843666</v>
      </c>
      <c r="DS584" s="126">
        <f t="shared" si="2336"/>
        <v>0.05632696525</v>
      </c>
      <c r="DT584" s="126"/>
      <c r="DU584" s="126"/>
      <c r="DV584" s="126"/>
      <c r="DW584" s="126"/>
      <c r="DX584" s="126"/>
      <c r="DY584" s="126"/>
      <c r="DZ584" s="126"/>
      <c r="EA584" s="126"/>
      <c r="EB584" s="126"/>
      <c r="EC584" s="126"/>
      <c r="ED584" s="126"/>
      <c r="EE584" s="126"/>
      <c r="EF584" s="125">
        <f t="shared" ref="EF584:EO584" si="2337">D584*EF$3</f>
        <v>-0.002271078519</v>
      </c>
      <c r="EG584" s="125">
        <f t="shared" si="2337"/>
        <v>0.1877904304</v>
      </c>
      <c r="EH584" s="125">
        <f t="shared" si="2337"/>
        <v>0.283476917</v>
      </c>
      <c r="EI584" s="125">
        <f t="shared" si="2337"/>
        <v>-0.06412580938</v>
      </c>
      <c r="EJ584" s="125">
        <f t="shared" si="2337"/>
        <v>0.1118000413</v>
      </c>
      <c r="EK584" s="125">
        <f t="shared" si="2337"/>
        <v>-0.0545532797</v>
      </c>
      <c r="EL584" s="125">
        <f t="shared" si="2337"/>
        <v>0.0259957652</v>
      </c>
      <c r="EM584" s="125">
        <f t="shared" si="2337"/>
        <v>-0.02695000674</v>
      </c>
      <c r="EN584" s="125">
        <f t="shared" si="2337"/>
        <v>-0.03501165709</v>
      </c>
      <c r="EO584" s="125">
        <f t="shared" si="2337"/>
        <v>0.0415494791</v>
      </c>
      <c r="EP584" s="127">
        <f t="shared" si="17"/>
        <v>0.4677008016</v>
      </c>
      <c r="EQ584" s="127">
        <v>-0.01993983432938118</v>
      </c>
      <c r="ER584" s="127">
        <f t="shared" si="18"/>
        <v>0.469571231</v>
      </c>
      <c r="ES584" s="127">
        <f t="shared" si="19"/>
        <v>0.000003498506203</v>
      </c>
      <c r="ET584" s="127">
        <f t="shared" si="20"/>
        <v>0.001312548815</v>
      </c>
    </row>
    <row r="585">
      <c r="A585" s="123">
        <f>'Yield Tabulations'!Z586</f>
        <v>0.5409622887</v>
      </c>
      <c r="B585" s="124">
        <f>'Yield Tabulations'!V586</f>
        <v>0.5196850394</v>
      </c>
      <c r="C585" s="124">
        <f>'Yield Tabulations'!W586</f>
        <v>0.5823754789</v>
      </c>
      <c r="D585" s="125">
        <f t="shared" si="11"/>
        <v>1</v>
      </c>
      <c r="E585" s="125">
        <f t="shared" ref="E585:M585" si="2338">POWER($B585,E$1)*POWER($C585,E$2)</f>
        <v>0.5823754789</v>
      </c>
      <c r="F585" s="125">
        <f t="shared" si="2338"/>
        <v>0.5196850394</v>
      </c>
      <c r="G585" s="125">
        <f t="shared" si="2338"/>
        <v>0.3391611985</v>
      </c>
      <c r="H585" s="125">
        <f t="shared" si="2338"/>
        <v>0.3026518237</v>
      </c>
      <c r="I585" s="125">
        <f t="shared" si="2338"/>
        <v>0.2700725401</v>
      </c>
      <c r="J585" s="125">
        <f t="shared" si="2338"/>
        <v>0.1975191654</v>
      </c>
      <c r="K585" s="125">
        <f t="shared" si="2338"/>
        <v>0.1762570008</v>
      </c>
      <c r="L585" s="125">
        <f t="shared" si="2338"/>
        <v>0.1572836249</v>
      </c>
      <c r="M585" s="125">
        <f t="shared" si="2338"/>
        <v>0.1403526587</v>
      </c>
      <c r="N585" s="126">
        <f t="shared" ref="N585:DI585" si="2339">OFFSET($D585,0,N$2)*OFFSET($D585,0,N$3)</f>
        <v>1</v>
      </c>
      <c r="O585" s="126">
        <f t="shared" si="2339"/>
        <v>0.5823754789</v>
      </c>
      <c r="P585" s="126">
        <f t="shared" si="2339"/>
        <v>0.5196850394</v>
      </c>
      <c r="Q585" s="126">
        <f t="shared" si="2339"/>
        <v>0.3391611985</v>
      </c>
      <c r="R585" s="126">
        <f t="shared" si="2339"/>
        <v>0.3026518237</v>
      </c>
      <c r="S585" s="126">
        <f t="shared" si="2339"/>
        <v>0.2700725401</v>
      </c>
      <c r="T585" s="126">
        <f t="shared" si="2339"/>
        <v>0.1975191654</v>
      </c>
      <c r="U585" s="126">
        <f t="shared" si="2339"/>
        <v>0.1762570008</v>
      </c>
      <c r="V585" s="126">
        <f t="shared" si="2339"/>
        <v>0.1572836249</v>
      </c>
      <c r="W585" s="126">
        <f t="shared" si="2339"/>
        <v>0.1403526587</v>
      </c>
      <c r="X585" s="126">
        <f t="shared" si="2339"/>
        <v>0.5823754789</v>
      </c>
      <c r="Y585" s="126">
        <f t="shared" si="2339"/>
        <v>0.3391611985</v>
      </c>
      <c r="Z585" s="126">
        <f t="shared" si="2339"/>
        <v>0.3026518237</v>
      </c>
      <c r="AA585" s="126">
        <f t="shared" si="2339"/>
        <v>0.1975191654</v>
      </c>
      <c r="AB585" s="126">
        <f t="shared" si="2339"/>
        <v>0.1762570008</v>
      </c>
      <c r="AC585" s="126">
        <f t="shared" si="2339"/>
        <v>0.1572836249</v>
      </c>
      <c r="AD585" s="126">
        <f t="shared" si="2339"/>
        <v>0.1150303185</v>
      </c>
      <c r="AE585" s="126">
        <f t="shared" si="2339"/>
        <v>0.1026477552</v>
      </c>
      <c r="AF585" s="126">
        <f t="shared" si="2339"/>
        <v>0.09159812639</v>
      </c>
      <c r="AG585" s="126">
        <f t="shared" si="2339"/>
        <v>0.0817379468</v>
      </c>
      <c r="AH585" s="126">
        <f t="shared" si="2339"/>
        <v>0.5196850394</v>
      </c>
      <c r="AI585" s="126">
        <f t="shared" si="2339"/>
        <v>0.3026518237</v>
      </c>
      <c r="AJ585" s="126">
        <f t="shared" si="2339"/>
        <v>0.2700725401</v>
      </c>
      <c r="AK585" s="126">
        <f t="shared" si="2339"/>
        <v>0.1762570008</v>
      </c>
      <c r="AL585" s="126">
        <f t="shared" si="2339"/>
        <v>0.1572836249</v>
      </c>
      <c r="AM585" s="126">
        <f t="shared" si="2339"/>
        <v>0.1403526587</v>
      </c>
      <c r="AN585" s="126">
        <f t="shared" si="2339"/>
        <v>0.1026477552</v>
      </c>
      <c r="AO585" s="126">
        <f t="shared" si="2339"/>
        <v>0.09159812639</v>
      </c>
      <c r="AP585" s="126">
        <f t="shared" si="2339"/>
        <v>0.0817379468</v>
      </c>
      <c r="AQ585" s="126">
        <f t="shared" si="2339"/>
        <v>0.07293917694</v>
      </c>
      <c r="AR585" s="126">
        <f t="shared" si="2339"/>
        <v>0.3391611985</v>
      </c>
      <c r="AS585" s="126">
        <f t="shared" si="2339"/>
        <v>0.1975191654</v>
      </c>
      <c r="AT585" s="126">
        <f t="shared" si="2339"/>
        <v>0.1762570008</v>
      </c>
      <c r="AU585" s="126">
        <f t="shared" si="2339"/>
        <v>0.1150303185</v>
      </c>
      <c r="AV585" s="126">
        <f t="shared" si="2339"/>
        <v>0.1026477552</v>
      </c>
      <c r="AW585" s="126">
        <f t="shared" si="2339"/>
        <v>0.09159812639</v>
      </c>
      <c r="AX585" s="126">
        <f t="shared" si="2339"/>
        <v>0.06699083685</v>
      </c>
      <c r="AY585" s="126">
        <f t="shared" si="2339"/>
        <v>0.05977953562</v>
      </c>
      <c r="AZ585" s="126">
        <f t="shared" si="2339"/>
        <v>0.05334450272</v>
      </c>
      <c r="BA585" s="126">
        <f t="shared" si="2339"/>
        <v>0.04760217592</v>
      </c>
      <c r="BB585" s="126">
        <f t="shared" si="2339"/>
        <v>0.3026518237</v>
      </c>
      <c r="BC585" s="126">
        <f t="shared" si="2339"/>
        <v>0.1762570008</v>
      </c>
      <c r="BD585" s="126">
        <f t="shared" si="2339"/>
        <v>0.1572836249</v>
      </c>
      <c r="BE585" s="126">
        <f t="shared" si="2339"/>
        <v>0.1026477552</v>
      </c>
      <c r="BF585" s="126">
        <f t="shared" si="2339"/>
        <v>0.09159812639</v>
      </c>
      <c r="BG585" s="126">
        <f t="shared" si="2339"/>
        <v>0.0817379468</v>
      </c>
      <c r="BH585" s="126">
        <f t="shared" si="2339"/>
        <v>0.05977953562</v>
      </c>
      <c r="BI585" s="126">
        <f t="shared" si="2339"/>
        <v>0.05334450272</v>
      </c>
      <c r="BJ585" s="126">
        <f t="shared" si="2339"/>
        <v>0.04760217592</v>
      </c>
      <c r="BK585" s="126">
        <f t="shared" si="2339"/>
        <v>0.0424779881</v>
      </c>
      <c r="BL585" s="126">
        <f t="shared" si="2339"/>
        <v>0.2700725401</v>
      </c>
      <c r="BM585" s="126">
        <f t="shared" si="2339"/>
        <v>0.1572836249</v>
      </c>
      <c r="BN585" s="126">
        <f t="shared" si="2339"/>
        <v>0.1403526587</v>
      </c>
      <c r="BO585" s="126">
        <f t="shared" si="2339"/>
        <v>0.09159812639</v>
      </c>
      <c r="BP585" s="126">
        <f t="shared" si="2339"/>
        <v>0.0817379468</v>
      </c>
      <c r="BQ585" s="126">
        <f t="shared" si="2339"/>
        <v>0.07293917694</v>
      </c>
      <c r="BR585" s="126">
        <f t="shared" si="2339"/>
        <v>0.05334450272</v>
      </c>
      <c r="BS585" s="126">
        <f t="shared" si="2339"/>
        <v>0.04760217592</v>
      </c>
      <c r="BT585" s="126">
        <f t="shared" si="2339"/>
        <v>0.0424779881</v>
      </c>
      <c r="BU585" s="126">
        <f t="shared" si="2339"/>
        <v>0.03790539904</v>
      </c>
      <c r="BV585" s="126">
        <f t="shared" si="2339"/>
        <v>0.1975191654</v>
      </c>
      <c r="BW585" s="126">
        <f t="shared" si="2339"/>
        <v>0.1150303185</v>
      </c>
      <c r="BX585" s="126">
        <f t="shared" si="2339"/>
        <v>0.1026477552</v>
      </c>
      <c r="BY585" s="126">
        <f t="shared" si="2339"/>
        <v>0.06699083685</v>
      </c>
      <c r="BZ585" s="126">
        <f t="shared" si="2339"/>
        <v>0.05977953562</v>
      </c>
      <c r="CA585" s="126">
        <f t="shared" si="2339"/>
        <v>0.05334450272</v>
      </c>
      <c r="CB585" s="126">
        <f t="shared" si="2339"/>
        <v>0.03901382069</v>
      </c>
      <c r="CC585" s="126">
        <f t="shared" si="2339"/>
        <v>0.03481413569</v>
      </c>
      <c r="CD585" s="126">
        <f t="shared" si="2339"/>
        <v>0.03106653032</v>
      </c>
      <c r="CE585" s="126">
        <f t="shared" si="2339"/>
        <v>0.02772234</v>
      </c>
      <c r="CF585" s="126">
        <f t="shared" si="2339"/>
        <v>0.1762570008</v>
      </c>
      <c r="CG585" s="126">
        <f t="shared" si="2339"/>
        <v>0.1026477552</v>
      </c>
      <c r="CH585" s="126">
        <f t="shared" si="2339"/>
        <v>0.09159812639</v>
      </c>
      <c r="CI585" s="126">
        <f t="shared" si="2339"/>
        <v>0.05977953562</v>
      </c>
      <c r="CJ585" s="126">
        <f t="shared" si="2339"/>
        <v>0.05334450272</v>
      </c>
      <c r="CK585" s="126">
        <f t="shared" si="2339"/>
        <v>0.04760217592</v>
      </c>
      <c r="CL585" s="126">
        <f t="shared" si="2339"/>
        <v>0.03481413569</v>
      </c>
      <c r="CM585" s="126">
        <f t="shared" si="2339"/>
        <v>0.03106653032</v>
      </c>
      <c r="CN585" s="126">
        <f t="shared" si="2339"/>
        <v>0.02772234</v>
      </c>
      <c r="CO585" s="126">
        <f t="shared" si="2339"/>
        <v>0.02473813867</v>
      </c>
      <c r="CP585" s="126">
        <f t="shared" si="2339"/>
        <v>0.1572836249</v>
      </c>
      <c r="CQ585" s="126">
        <f t="shared" si="2339"/>
        <v>0.09159812639</v>
      </c>
      <c r="CR585" s="126">
        <f t="shared" si="2339"/>
        <v>0.0817379468</v>
      </c>
      <c r="CS585" s="126">
        <f t="shared" si="2339"/>
        <v>0.05334450272</v>
      </c>
      <c r="CT585" s="126">
        <f t="shared" si="2339"/>
        <v>0.04760217592</v>
      </c>
      <c r="CU585" s="126">
        <f t="shared" si="2339"/>
        <v>0.0424779881</v>
      </c>
      <c r="CV585" s="126">
        <f t="shared" si="2339"/>
        <v>0.03106653032</v>
      </c>
      <c r="CW585" s="126">
        <f t="shared" si="2339"/>
        <v>0.02772234</v>
      </c>
      <c r="CX585" s="126">
        <f t="shared" si="2339"/>
        <v>0.02473813867</v>
      </c>
      <c r="CY585" s="126">
        <f t="shared" si="2339"/>
        <v>0.02207517492</v>
      </c>
      <c r="CZ585" s="126">
        <f t="shared" si="2339"/>
        <v>0.1403526587</v>
      </c>
      <c r="DA585" s="126">
        <f t="shared" si="2339"/>
        <v>0.0817379468</v>
      </c>
      <c r="DB585" s="126">
        <f t="shared" si="2339"/>
        <v>0.07293917694</v>
      </c>
      <c r="DC585" s="126">
        <f t="shared" si="2339"/>
        <v>0.04760217592</v>
      </c>
      <c r="DD585" s="126">
        <f t="shared" si="2339"/>
        <v>0.0424779881</v>
      </c>
      <c r="DE585" s="126">
        <f t="shared" si="2339"/>
        <v>0.03790539904</v>
      </c>
      <c r="DF585" s="126">
        <f t="shared" si="2339"/>
        <v>0.02772234</v>
      </c>
      <c r="DG585" s="126">
        <f t="shared" si="2339"/>
        <v>0.02473813867</v>
      </c>
      <c r="DH585" s="126">
        <f t="shared" si="2339"/>
        <v>0.02207517492</v>
      </c>
      <c r="DI585" s="126">
        <f t="shared" si="2339"/>
        <v>0.01969886879</v>
      </c>
      <c r="DJ585" s="126">
        <f t="shared" ref="DJ585:DS585" si="2340">$A585*OFFSET($D585,0,DJ$3)</f>
        <v>0.5409622887</v>
      </c>
      <c r="DK585" s="126">
        <f t="shared" si="2340"/>
        <v>0.315043172</v>
      </c>
      <c r="DL585" s="126">
        <f t="shared" si="2340"/>
        <v>0.2811300083</v>
      </c>
      <c r="DM585" s="126">
        <f t="shared" si="2340"/>
        <v>0.1834734182</v>
      </c>
      <c r="DN585" s="126">
        <f t="shared" si="2340"/>
        <v>0.1637232232</v>
      </c>
      <c r="DO585" s="126">
        <f t="shared" si="2340"/>
        <v>0.1460990594</v>
      </c>
      <c r="DP585" s="126">
        <f t="shared" si="2340"/>
        <v>0.1068504198</v>
      </c>
      <c r="DQ585" s="126">
        <f t="shared" si="2340"/>
        <v>0.09534839053</v>
      </c>
      <c r="DR585" s="126">
        <f t="shared" si="2340"/>
        <v>0.08508450971</v>
      </c>
      <c r="DS585" s="126">
        <f t="shared" si="2340"/>
        <v>0.07592549545</v>
      </c>
      <c r="DT585" s="126"/>
      <c r="DU585" s="126"/>
      <c r="DV585" s="126"/>
      <c r="DW585" s="126"/>
      <c r="DX585" s="126"/>
      <c r="DY585" s="126"/>
      <c r="DZ585" s="126"/>
      <c r="EA585" s="126"/>
      <c r="EB585" s="126"/>
      <c r="EC585" s="126"/>
      <c r="ED585" s="126"/>
      <c r="EE585" s="126"/>
      <c r="EF585" s="125">
        <f t="shared" ref="EF585:EO585" si="2341">D585*EF$3</f>
        <v>-0.002271078519</v>
      </c>
      <c r="EG585" s="125">
        <f t="shared" si="2341"/>
        <v>0.2579747327</v>
      </c>
      <c r="EH585" s="125">
        <f t="shared" si="2341"/>
        <v>0.2987121984</v>
      </c>
      <c r="EI585" s="125">
        <f t="shared" si="2341"/>
        <v>-0.1210153015</v>
      </c>
      <c r="EJ585" s="125">
        <f t="shared" si="2341"/>
        <v>0.161838161</v>
      </c>
      <c r="EK585" s="125">
        <f t="shared" si="2341"/>
        <v>-0.06057471503</v>
      </c>
      <c r="EL585" s="125">
        <f t="shared" si="2341"/>
        <v>0.06739283823</v>
      </c>
      <c r="EM585" s="125">
        <f t="shared" si="2341"/>
        <v>-0.05359219722</v>
      </c>
      <c r="EN585" s="125">
        <f t="shared" si="2341"/>
        <v>-0.0534056118</v>
      </c>
      <c r="EO585" s="125">
        <f t="shared" si="2341"/>
        <v>0.04861511924</v>
      </c>
      <c r="EP585" s="127">
        <f t="shared" si="17"/>
        <v>0.5436741456</v>
      </c>
      <c r="EQ585" s="127">
        <v>-0.01993983432938118</v>
      </c>
      <c r="ER585" s="127">
        <f t="shared" si="18"/>
        <v>0.5409622887</v>
      </c>
      <c r="ES585" s="127">
        <f t="shared" si="19"/>
        <v>0.000007354167758</v>
      </c>
      <c r="ET585" s="127">
        <f t="shared" si="20"/>
        <v>0.0115821017</v>
      </c>
    </row>
    <row r="586">
      <c r="A586" s="123">
        <f>'Yield Tabulations'!Z587</f>
        <v>0.4344262295</v>
      </c>
      <c r="B586" s="124">
        <f>'Yield Tabulations'!V587</f>
        <v>0.4384236453</v>
      </c>
      <c r="C586" s="124">
        <f>'Yield Tabulations'!W587</f>
        <v>0.4277929155</v>
      </c>
      <c r="D586" s="125">
        <f t="shared" si="11"/>
        <v>1</v>
      </c>
      <c r="E586" s="125">
        <f t="shared" ref="E586:M586" si="2342">POWER($B586,E$1)*POWER($C586,E$2)</f>
        <v>0.4277929155</v>
      </c>
      <c r="F586" s="125">
        <f t="shared" si="2342"/>
        <v>0.4384236453</v>
      </c>
      <c r="G586" s="125">
        <f t="shared" si="2342"/>
        <v>0.1830067786</v>
      </c>
      <c r="H586" s="125">
        <f t="shared" si="2342"/>
        <v>0.1875545295</v>
      </c>
      <c r="I586" s="125">
        <f t="shared" si="2342"/>
        <v>0.1922152928</v>
      </c>
      <c r="J586" s="125">
        <f t="shared" si="2342"/>
        <v>0.07828900337</v>
      </c>
      <c r="K586" s="125">
        <f t="shared" si="2342"/>
        <v>0.08023449898</v>
      </c>
      <c r="L586" s="125">
        <f t="shared" si="2342"/>
        <v>0.08222834051</v>
      </c>
      <c r="M586" s="125">
        <f t="shared" si="2342"/>
        <v>0.08427172935</v>
      </c>
      <c r="N586" s="126">
        <f t="shared" ref="N586:DI586" si="2343">OFFSET($D586,0,N$2)*OFFSET($D586,0,N$3)</f>
        <v>1</v>
      </c>
      <c r="O586" s="126">
        <f t="shared" si="2343"/>
        <v>0.4277929155</v>
      </c>
      <c r="P586" s="126">
        <f t="shared" si="2343"/>
        <v>0.4384236453</v>
      </c>
      <c r="Q586" s="126">
        <f t="shared" si="2343"/>
        <v>0.1830067786</v>
      </c>
      <c r="R586" s="126">
        <f t="shared" si="2343"/>
        <v>0.1875545295</v>
      </c>
      <c r="S586" s="126">
        <f t="shared" si="2343"/>
        <v>0.1922152928</v>
      </c>
      <c r="T586" s="126">
        <f t="shared" si="2343"/>
        <v>0.07828900337</v>
      </c>
      <c r="U586" s="126">
        <f t="shared" si="2343"/>
        <v>0.08023449898</v>
      </c>
      <c r="V586" s="126">
        <f t="shared" si="2343"/>
        <v>0.08222834051</v>
      </c>
      <c r="W586" s="126">
        <f t="shared" si="2343"/>
        <v>0.08427172935</v>
      </c>
      <c r="X586" s="126">
        <f t="shared" si="2343"/>
        <v>0.4277929155</v>
      </c>
      <c r="Y586" s="126">
        <f t="shared" si="2343"/>
        <v>0.1830067786</v>
      </c>
      <c r="Z586" s="126">
        <f t="shared" si="2343"/>
        <v>0.1875545295</v>
      </c>
      <c r="AA586" s="126">
        <f t="shared" si="2343"/>
        <v>0.07828900337</v>
      </c>
      <c r="AB586" s="126">
        <f t="shared" si="2343"/>
        <v>0.08023449898</v>
      </c>
      <c r="AC586" s="126">
        <f t="shared" si="2343"/>
        <v>0.08222834051</v>
      </c>
      <c r="AD586" s="126">
        <f t="shared" si="2343"/>
        <v>0.03349148101</v>
      </c>
      <c r="AE586" s="126">
        <f t="shared" si="2343"/>
        <v>0.03432375025</v>
      </c>
      <c r="AF586" s="126">
        <f t="shared" si="2343"/>
        <v>0.03517670152</v>
      </c>
      <c r="AG586" s="126">
        <f t="shared" si="2343"/>
        <v>0.03605084879</v>
      </c>
      <c r="AH586" s="126">
        <f t="shared" si="2343"/>
        <v>0.4384236453</v>
      </c>
      <c r="AI586" s="126">
        <f t="shared" si="2343"/>
        <v>0.1875545295</v>
      </c>
      <c r="AJ586" s="126">
        <f t="shared" si="2343"/>
        <v>0.1922152928</v>
      </c>
      <c r="AK586" s="126">
        <f t="shared" si="2343"/>
        <v>0.08023449898</v>
      </c>
      <c r="AL586" s="126">
        <f t="shared" si="2343"/>
        <v>0.08222834051</v>
      </c>
      <c r="AM586" s="126">
        <f t="shared" si="2343"/>
        <v>0.08427172935</v>
      </c>
      <c r="AN586" s="126">
        <f t="shared" si="2343"/>
        <v>0.03432375025</v>
      </c>
      <c r="AO586" s="126">
        <f t="shared" si="2343"/>
        <v>0.03517670152</v>
      </c>
      <c r="AP586" s="126">
        <f t="shared" si="2343"/>
        <v>0.03605084879</v>
      </c>
      <c r="AQ586" s="126">
        <f t="shared" si="2343"/>
        <v>0.03694671878</v>
      </c>
      <c r="AR586" s="126">
        <f t="shared" si="2343"/>
        <v>0.1830067786</v>
      </c>
      <c r="AS586" s="126">
        <f t="shared" si="2343"/>
        <v>0.07828900337</v>
      </c>
      <c r="AT586" s="126">
        <f t="shared" si="2343"/>
        <v>0.08023449898</v>
      </c>
      <c r="AU586" s="126">
        <f t="shared" si="2343"/>
        <v>0.03349148101</v>
      </c>
      <c r="AV586" s="126">
        <f t="shared" si="2343"/>
        <v>0.03432375025</v>
      </c>
      <c r="AW586" s="126">
        <f t="shared" si="2343"/>
        <v>0.03517670152</v>
      </c>
      <c r="AX586" s="126">
        <f t="shared" si="2343"/>
        <v>0.0143274183</v>
      </c>
      <c r="AY586" s="126">
        <f t="shared" si="2343"/>
        <v>0.01468345719</v>
      </c>
      <c r="AZ586" s="126">
        <f t="shared" si="2343"/>
        <v>0.0150483437</v>
      </c>
      <c r="BA586" s="126">
        <f t="shared" si="2343"/>
        <v>0.01542229771</v>
      </c>
      <c r="BB586" s="126">
        <f t="shared" si="2343"/>
        <v>0.1875545295</v>
      </c>
      <c r="BC586" s="126">
        <f t="shared" si="2343"/>
        <v>0.08023449898</v>
      </c>
      <c r="BD586" s="126">
        <f t="shared" si="2343"/>
        <v>0.08222834051</v>
      </c>
      <c r="BE586" s="126">
        <f t="shared" si="2343"/>
        <v>0.03432375025</v>
      </c>
      <c r="BF586" s="126">
        <f t="shared" si="2343"/>
        <v>0.03517670152</v>
      </c>
      <c r="BG586" s="126">
        <f t="shared" si="2343"/>
        <v>0.03605084879</v>
      </c>
      <c r="BH586" s="126">
        <f t="shared" si="2343"/>
        <v>0.01468345719</v>
      </c>
      <c r="BI586" s="126">
        <f t="shared" si="2343"/>
        <v>0.0150483437</v>
      </c>
      <c r="BJ586" s="126">
        <f t="shared" si="2343"/>
        <v>0.01542229771</v>
      </c>
      <c r="BK586" s="126">
        <f t="shared" si="2343"/>
        <v>0.01580554454</v>
      </c>
      <c r="BL586" s="126">
        <f t="shared" si="2343"/>
        <v>0.1922152928</v>
      </c>
      <c r="BM586" s="126">
        <f t="shared" si="2343"/>
        <v>0.08222834051</v>
      </c>
      <c r="BN586" s="126">
        <f t="shared" si="2343"/>
        <v>0.08427172935</v>
      </c>
      <c r="BO586" s="126">
        <f t="shared" si="2343"/>
        <v>0.03517670152</v>
      </c>
      <c r="BP586" s="126">
        <f t="shared" si="2343"/>
        <v>0.03605084879</v>
      </c>
      <c r="BQ586" s="126">
        <f t="shared" si="2343"/>
        <v>0.03694671878</v>
      </c>
      <c r="BR586" s="126">
        <f t="shared" si="2343"/>
        <v>0.0150483437</v>
      </c>
      <c r="BS586" s="126">
        <f t="shared" si="2343"/>
        <v>0.01542229771</v>
      </c>
      <c r="BT586" s="126">
        <f t="shared" si="2343"/>
        <v>0.01580554454</v>
      </c>
      <c r="BU586" s="126">
        <f t="shared" si="2343"/>
        <v>0.01619831513</v>
      </c>
      <c r="BV586" s="126">
        <f t="shared" si="2343"/>
        <v>0.07828900337</v>
      </c>
      <c r="BW586" s="126">
        <f t="shared" si="2343"/>
        <v>0.03349148101</v>
      </c>
      <c r="BX586" s="126">
        <f t="shared" si="2343"/>
        <v>0.03432375025</v>
      </c>
      <c r="BY586" s="126">
        <f t="shared" si="2343"/>
        <v>0.0143274183</v>
      </c>
      <c r="BZ586" s="126">
        <f t="shared" si="2343"/>
        <v>0.01468345719</v>
      </c>
      <c r="CA586" s="126">
        <f t="shared" si="2343"/>
        <v>0.0150483437</v>
      </c>
      <c r="CB586" s="126">
        <f t="shared" si="2343"/>
        <v>0.006129168049</v>
      </c>
      <c r="CC586" s="126">
        <f t="shared" si="2343"/>
        <v>0.006281478961</v>
      </c>
      <c r="CD586" s="126">
        <f t="shared" si="2343"/>
        <v>0.006437574827</v>
      </c>
      <c r="CE586" s="126">
        <f t="shared" si="2343"/>
        <v>0.006597549703</v>
      </c>
      <c r="CF586" s="126">
        <f t="shared" si="2343"/>
        <v>0.08023449898</v>
      </c>
      <c r="CG586" s="126">
        <f t="shared" si="2343"/>
        <v>0.03432375025</v>
      </c>
      <c r="CH586" s="126">
        <f t="shared" si="2343"/>
        <v>0.03517670152</v>
      </c>
      <c r="CI586" s="126">
        <f t="shared" si="2343"/>
        <v>0.01468345719</v>
      </c>
      <c r="CJ586" s="126">
        <f t="shared" si="2343"/>
        <v>0.0150483437</v>
      </c>
      <c r="CK586" s="126">
        <f t="shared" si="2343"/>
        <v>0.01542229771</v>
      </c>
      <c r="CL586" s="126">
        <f t="shared" si="2343"/>
        <v>0.006281478961</v>
      </c>
      <c r="CM586" s="126">
        <f t="shared" si="2343"/>
        <v>0.006437574827</v>
      </c>
      <c r="CN586" s="126">
        <f t="shared" si="2343"/>
        <v>0.006597549703</v>
      </c>
      <c r="CO586" s="126">
        <f t="shared" si="2343"/>
        <v>0.006761499982</v>
      </c>
      <c r="CP586" s="126">
        <f t="shared" si="2343"/>
        <v>0.08222834051</v>
      </c>
      <c r="CQ586" s="126">
        <f t="shared" si="2343"/>
        <v>0.03517670152</v>
      </c>
      <c r="CR586" s="126">
        <f t="shared" si="2343"/>
        <v>0.03605084879</v>
      </c>
      <c r="CS586" s="126">
        <f t="shared" si="2343"/>
        <v>0.0150483437</v>
      </c>
      <c r="CT586" s="126">
        <f t="shared" si="2343"/>
        <v>0.01542229771</v>
      </c>
      <c r="CU586" s="126">
        <f t="shared" si="2343"/>
        <v>0.01580554454</v>
      </c>
      <c r="CV586" s="126">
        <f t="shared" si="2343"/>
        <v>0.006437574827</v>
      </c>
      <c r="CW586" s="126">
        <f t="shared" si="2343"/>
        <v>0.006597549703</v>
      </c>
      <c r="CX586" s="126">
        <f t="shared" si="2343"/>
        <v>0.006761499982</v>
      </c>
      <c r="CY586" s="126">
        <f t="shared" si="2343"/>
        <v>0.006929524456</v>
      </c>
      <c r="CZ586" s="126">
        <f t="shared" si="2343"/>
        <v>0.08427172935</v>
      </c>
      <c r="DA586" s="126">
        <f t="shared" si="2343"/>
        <v>0.03605084879</v>
      </c>
      <c r="DB586" s="126">
        <f t="shared" si="2343"/>
        <v>0.03694671878</v>
      </c>
      <c r="DC586" s="126">
        <f t="shared" si="2343"/>
        <v>0.01542229771</v>
      </c>
      <c r="DD586" s="126">
        <f t="shared" si="2343"/>
        <v>0.01580554454</v>
      </c>
      <c r="DE586" s="126">
        <f t="shared" si="2343"/>
        <v>0.01619831513</v>
      </c>
      <c r="DF586" s="126">
        <f t="shared" si="2343"/>
        <v>0.006597549703</v>
      </c>
      <c r="DG586" s="126">
        <f t="shared" si="2343"/>
        <v>0.006761499982</v>
      </c>
      <c r="DH586" s="126">
        <f t="shared" si="2343"/>
        <v>0.006929524456</v>
      </c>
      <c r="DI586" s="126">
        <f t="shared" si="2343"/>
        <v>0.007101724367</v>
      </c>
      <c r="DJ586" s="126">
        <f t="shared" ref="DJ586:DS586" si="2344">$A586*OFFSET($D586,0,DJ$3)</f>
        <v>0.4344262295</v>
      </c>
      <c r="DK586" s="126">
        <f t="shared" si="2344"/>
        <v>0.1858444633</v>
      </c>
      <c r="DL586" s="126">
        <f t="shared" si="2344"/>
        <v>0.1904627312</v>
      </c>
      <c r="DM586" s="126">
        <f t="shared" si="2344"/>
        <v>0.07950294479</v>
      </c>
      <c r="DN586" s="126">
        <f t="shared" si="2344"/>
        <v>0.08147860706</v>
      </c>
      <c r="DO586" s="126">
        <f t="shared" si="2344"/>
        <v>0.08350336489</v>
      </c>
      <c r="DP586" s="126">
        <f t="shared" si="2344"/>
        <v>0.03401079655</v>
      </c>
      <c r="DQ586" s="126">
        <f t="shared" si="2344"/>
        <v>0.03485597087</v>
      </c>
      <c r="DR586" s="126">
        <f t="shared" si="2344"/>
        <v>0.03572214792</v>
      </c>
      <c r="DS586" s="126">
        <f t="shared" si="2344"/>
        <v>0.03660984963</v>
      </c>
      <c r="DT586" s="126"/>
      <c r="DU586" s="126"/>
      <c r="DV586" s="126"/>
      <c r="DW586" s="126"/>
      <c r="DX586" s="126"/>
      <c r="DY586" s="126"/>
      <c r="DZ586" s="126"/>
      <c r="EA586" s="126"/>
      <c r="EB586" s="126"/>
      <c r="EC586" s="126"/>
      <c r="ED586" s="126"/>
      <c r="EE586" s="126"/>
      <c r="EF586" s="125">
        <f t="shared" ref="EF586:EO586" si="2345">D586*EF$3</f>
        <v>-0.002271078519</v>
      </c>
      <c r="EG586" s="125">
        <f t="shared" si="2345"/>
        <v>0.18949933</v>
      </c>
      <c r="EH586" s="125">
        <f t="shared" si="2345"/>
        <v>0.2520035811</v>
      </c>
      <c r="EI586" s="125">
        <f t="shared" si="2345"/>
        <v>-0.06529821393</v>
      </c>
      <c r="EJ586" s="125">
        <f t="shared" si="2345"/>
        <v>0.100291747</v>
      </c>
      <c r="EK586" s="125">
        <f t="shared" si="2345"/>
        <v>-0.04311207122</v>
      </c>
      <c r="EL586" s="125">
        <f t="shared" si="2345"/>
        <v>0.0267119301</v>
      </c>
      <c r="EM586" s="125">
        <f t="shared" si="2345"/>
        <v>-0.02439587122</v>
      </c>
      <c r="EN586" s="125">
        <f t="shared" si="2345"/>
        <v>-0.02792061052</v>
      </c>
      <c r="EO586" s="125">
        <f t="shared" si="2345"/>
        <v>0.02918990071</v>
      </c>
      <c r="EP586" s="127">
        <f t="shared" si="17"/>
        <v>0.4346986435</v>
      </c>
      <c r="EQ586" s="127">
        <v>-0.01993983432938118</v>
      </c>
      <c r="ER586" s="127">
        <f t="shared" si="18"/>
        <v>0.4344262295</v>
      </c>
      <c r="ES586" s="127">
        <f t="shared" si="19"/>
        <v>0.00000007420936702</v>
      </c>
      <c r="ET586" s="127">
        <f t="shared" si="20"/>
        <v>0.000001175303384</v>
      </c>
    </row>
    <row r="587">
      <c r="A587" s="123">
        <f>'Yield Tabulations'!Z588</f>
        <v>0.5297297297</v>
      </c>
      <c r="B587" s="124">
        <f>'Yield Tabulations'!V588</f>
        <v>0.4299065421</v>
      </c>
      <c r="C587" s="124">
        <f>'Yield Tabulations'!W588</f>
        <v>0.6666666667</v>
      </c>
      <c r="D587" s="125">
        <f t="shared" si="11"/>
        <v>1</v>
      </c>
      <c r="E587" s="125">
        <f t="shared" ref="E587:M587" si="2346">POWER($B587,E$1)*POWER($C587,E$2)</f>
        <v>0.6666666667</v>
      </c>
      <c r="F587" s="125">
        <f t="shared" si="2346"/>
        <v>0.4299065421</v>
      </c>
      <c r="G587" s="125">
        <f t="shared" si="2346"/>
        <v>0.4444444444</v>
      </c>
      <c r="H587" s="125">
        <f t="shared" si="2346"/>
        <v>0.2866043614</v>
      </c>
      <c r="I587" s="125">
        <f t="shared" si="2346"/>
        <v>0.1848196349</v>
      </c>
      <c r="J587" s="125">
        <f t="shared" si="2346"/>
        <v>0.2962962963</v>
      </c>
      <c r="K587" s="125">
        <f t="shared" si="2346"/>
        <v>0.1910695742</v>
      </c>
      <c r="L587" s="125">
        <f t="shared" si="2346"/>
        <v>0.1232130899</v>
      </c>
      <c r="M587" s="125">
        <f t="shared" si="2346"/>
        <v>0.07945517015</v>
      </c>
      <c r="N587" s="126">
        <f t="shared" ref="N587:DI587" si="2347">OFFSET($D587,0,N$2)*OFFSET($D587,0,N$3)</f>
        <v>1</v>
      </c>
      <c r="O587" s="126">
        <f t="shared" si="2347"/>
        <v>0.6666666667</v>
      </c>
      <c r="P587" s="126">
        <f t="shared" si="2347"/>
        <v>0.4299065421</v>
      </c>
      <c r="Q587" s="126">
        <f t="shared" si="2347"/>
        <v>0.4444444444</v>
      </c>
      <c r="R587" s="126">
        <f t="shared" si="2347"/>
        <v>0.2866043614</v>
      </c>
      <c r="S587" s="126">
        <f t="shared" si="2347"/>
        <v>0.1848196349</v>
      </c>
      <c r="T587" s="126">
        <f t="shared" si="2347"/>
        <v>0.2962962963</v>
      </c>
      <c r="U587" s="126">
        <f t="shared" si="2347"/>
        <v>0.1910695742</v>
      </c>
      <c r="V587" s="126">
        <f t="shared" si="2347"/>
        <v>0.1232130899</v>
      </c>
      <c r="W587" s="126">
        <f t="shared" si="2347"/>
        <v>0.07945517015</v>
      </c>
      <c r="X587" s="126">
        <f t="shared" si="2347"/>
        <v>0.6666666667</v>
      </c>
      <c r="Y587" s="126">
        <f t="shared" si="2347"/>
        <v>0.4444444444</v>
      </c>
      <c r="Z587" s="126">
        <f t="shared" si="2347"/>
        <v>0.2866043614</v>
      </c>
      <c r="AA587" s="126">
        <f t="shared" si="2347"/>
        <v>0.2962962963</v>
      </c>
      <c r="AB587" s="126">
        <f t="shared" si="2347"/>
        <v>0.1910695742</v>
      </c>
      <c r="AC587" s="126">
        <f t="shared" si="2347"/>
        <v>0.1232130899</v>
      </c>
      <c r="AD587" s="126">
        <f t="shared" si="2347"/>
        <v>0.1975308642</v>
      </c>
      <c r="AE587" s="126">
        <f t="shared" si="2347"/>
        <v>0.1273797162</v>
      </c>
      <c r="AF587" s="126">
        <f t="shared" si="2347"/>
        <v>0.08214205996</v>
      </c>
      <c r="AG587" s="126">
        <f t="shared" si="2347"/>
        <v>0.05297011343</v>
      </c>
      <c r="AH587" s="126">
        <f t="shared" si="2347"/>
        <v>0.4299065421</v>
      </c>
      <c r="AI587" s="126">
        <f t="shared" si="2347"/>
        <v>0.2866043614</v>
      </c>
      <c r="AJ587" s="126">
        <f t="shared" si="2347"/>
        <v>0.1848196349</v>
      </c>
      <c r="AK587" s="126">
        <f t="shared" si="2347"/>
        <v>0.1910695742</v>
      </c>
      <c r="AL587" s="126">
        <f t="shared" si="2347"/>
        <v>0.1232130899</v>
      </c>
      <c r="AM587" s="126">
        <f t="shared" si="2347"/>
        <v>0.07945517015</v>
      </c>
      <c r="AN587" s="126">
        <f t="shared" si="2347"/>
        <v>0.1273797162</v>
      </c>
      <c r="AO587" s="126">
        <f t="shared" si="2347"/>
        <v>0.08214205996</v>
      </c>
      <c r="AP587" s="126">
        <f t="shared" si="2347"/>
        <v>0.05297011343</v>
      </c>
      <c r="AQ587" s="126">
        <f t="shared" si="2347"/>
        <v>0.03415829745</v>
      </c>
      <c r="AR587" s="126">
        <f t="shared" si="2347"/>
        <v>0.4444444444</v>
      </c>
      <c r="AS587" s="126">
        <f t="shared" si="2347"/>
        <v>0.2962962963</v>
      </c>
      <c r="AT587" s="126">
        <f t="shared" si="2347"/>
        <v>0.1910695742</v>
      </c>
      <c r="AU587" s="126">
        <f t="shared" si="2347"/>
        <v>0.1975308642</v>
      </c>
      <c r="AV587" s="126">
        <f t="shared" si="2347"/>
        <v>0.1273797162</v>
      </c>
      <c r="AW587" s="126">
        <f t="shared" si="2347"/>
        <v>0.08214205996</v>
      </c>
      <c r="AX587" s="126">
        <f t="shared" si="2347"/>
        <v>0.1316872428</v>
      </c>
      <c r="AY587" s="126">
        <f t="shared" si="2347"/>
        <v>0.08491981078</v>
      </c>
      <c r="AZ587" s="126">
        <f t="shared" si="2347"/>
        <v>0.0547613733</v>
      </c>
      <c r="BA587" s="126">
        <f t="shared" si="2347"/>
        <v>0.03531340895</v>
      </c>
      <c r="BB587" s="126">
        <f t="shared" si="2347"/>
        <v>0.2866043614</v>
      </c>
      <c r="BC587" s="126">
        <f t="shared" si="2347"/>
        <v>0.1910695742</v>
      </c>
      <c r="BD587" s="126">
        <f t="shared" si="2347"/>
        <v>0.1232130899</v>
      </c>
      <c r="BE587" s="126">
        <f t="shared" si="2347"/>
        <v>0.1273797162</v>
      </c>
      <c r="BF587" s="126">
        <f t="shared" si="2347"/>
        <v>0.08214205996</v>
      </c>
      <c r="BG587" s="126">
        <f t="shared" si="2347"/>
        <v>0.05297011343</v>
      </c>
      <c r="BH587" s="126">
        <f t="shared" si="2347"/>
        <v>0.08491981078</v>
      </c>
      <c r="BI587" s="126">
        <f t="shared" si="2347"/>
        <v>0.0547613733</v>
      </c>
      <c r="BJ587" s="126">
        <f t="shared" si="2347"/>
        <v>0.03531340895</v>
      </c>
      <c r="BK587" s="126">
        <f t="shared" si="2347"/>
        <v>0.0227721983</v>
      </c>
      <c r="BL587" s="126">
        <f t="shared" si="2347"/>
        <v>0.1848196349</v>
      </c>
      <c r="BM587" s="126">
        <f t="shared" si="2347"/>
        <v>0.1232130899</v>
      </c>
      <c r="BN587" s="126">
        <f t="shared" si="2347"/>
        <v>0.07945517015</v>
      </c>
      <c r="BO587" s="126">
        <f t="shared" si="2347"/>
        <v>0.08214205996</v>
      </c>
      <c r="BP587" s="126">
        <f t="shared" si="2347"/>
        <v>0.05297011343</v>
      </c>
      <c r="BQ587" s="126">
        <f t="shared" si="2347"/>
        <v>0.03415829745</v>
      </c>
      <c r="BR587" s="126">
        <f t="shared" si="2347"/>
        <v>0.0547613733</v>
      </c>
      <c r="BS587" s="126">
        <f t="shared" si="2347"/>
        <v>0.03531340895</v>
      </c>
      <c r="BT587" s="126">
        <f t="shared" si="2347"/>
        <v>0.0227721983</v>
      </c>
      <c r="BU587" s="126">
        <f t="shared" si="2347"/>
        <v>0.01468487554</v>
      </c>
      <c r="BV587" s="126">
        <f t="shared" si="2347"/>
        <v>0.2962962963</v>
      </c>
      <c r="BW587" s="126">
        <f t="shared" si="2347"/>
        <v>0.1975308642</v>
      </c>
      <c r="BX587" s="126">
        <f t="shared" si="2347"/>
        <v>0.1273797162</v>
      </c>
      <c r="BY587" s="126">
        <f t="shared" si="2347"/>
        <v>0.1316872428</v>
      </c>
      <c r="BZ587" s="126">
        <f t="shared" si="2347"/>
        <v>0.08491981078</v>
      </c>
      <c r="CA587" s="126">
        <f t="shared" si="2347"/>
        <v>0.0547613733</v>
      </c>
      <c r="CB587" s="126">
        <f t="shared" si="2347"/>
        <v>0.0877914952</v>
      </c>
      <c r="CC587" s="126">
        <f t="shared" si="2347"/>
        <v>0.05661320718</v>
      </c>
      <c r="CD587" s="126">
        <f t="shared" si="2347"/>
        <v>0.0365075822</v>
      </c>
      <c r="CE587" s="126">
        <f t="shared" si="2347"/>
        <v>0.02354227264</v>
      </c>
      <c r="CF587" s="126">
        <f t="shared" si="2347"/>
        <v>0.1910695742</v>
      </c>
      <c r="CG587" s="126">
        <f t="shared" si="2347"/>
        <v>0.1273797162</v>
      </c>
      <c r="CH587" s="126">
        <f t="shared" si="2347"/>
        <v>0.08214205996</v>
      </c>
      <c r="CI587" s="126">
        <f t="shared" si="2347"/>
        <v>0.08491981078</v>
      </c>
      <c r="CJ587" s="126">
        <f t="shared" si="2347"/>
        <v>0.0547613733</v>
      </c>
      <c r="CK587" s="126">
        <f t="shared" si="2347"/>
        <v>0.03531340895</v>
      </c>
      <c r="CL587" s="126">
        <f t="shared" si="2347"/>
        <v>0.05661320718</v>
      </c>
      <c r="CM587" s="126">
        <f t="shared" si="2347"/>
        <v>0.0365075822</v>
      </c>
      <c r="CN587" s="126">
        <f t="shared" si="2347"/>
        <v>0.02354227264</v>
      </c>
      <c r="CO587" s="126">
        <f t="shared" si="2347"/>
        <v>0.01518146553</v>
      </c>
      <c r="CP587" s="126">
        <f t="shared" si="2347"/>
        <v>0.1232130899</v>
      </c>
      <c r="CQ587" s="126">
        <f t="shared" si="2347"/>
        <v>0.08214205996</v>
      </c>
      <c r="CR587" s="126">
        <f t="shared" si="2347"/>
        <v>0.05297011343</v>
      </c>
      <c r="CS587" s="126">
        <f t="shared" si="2347"/>
        <v>0.0547613733</v>
      </c>
      <c r="CT587" s="126">
        <f t="shared" si="2347"/>
        <v>0.03531340895</v>
      </c>
      <c r="CU587" s="126">
        <f t="shared" si="2347"/>
        <v>0.0227721983</v>
      </c>
      <c r="CV587" s="126">
        <f t="shared" si="2347"/>
        <v>0.0365075822</v>
      </c>
      <c r="CW587" s="126">
        <f t="shared" si="2347"/>
        <v>0.02354227264</v>
      </c>
      <c r="CX587" s="126">
        <f t="shared" si="2347"/>
        <v>0.01518146553</v>
      </c>
      <c r="CY587" s="126">
        <f t="shared" si="2347"/>
        <v>0.009789917025</v>
      </c>
      <c r="CZ587" s="126">
        <f t="shared" si="2347"/>
        <v>0.07945517015</v>
      </c>
      <c r="DA587" s="126">
        <f t="shared" si="2347"/>
        <v>0.05297011343</v>
      </c>
      <c r="DB587" s="126">
        <f t="shared" si="2347"/>
        <v>0.03415829745</v>
      </c>
      <c r="DC587" s="126">
        <f t="shared" si="2347"/>
        <v>0.03531340895</v>
      </c>
      <c r="DD587" s="126">
        <f t="shared" si="2347"/>
        <v>0.0227721983</v>
      </c>
      <c r="DE587" s="126">
        <f t="shared" si="2347"/>
        <v>0.01468487554</v>
      </c>
      <c r="DF587" s="126">
        <f t="shared" si="2347"/>
        <v>0.02354227264</v>
      </c>
      <c r="DG587" s="126">
        <f t="shared" si="2347"/>
        <v>0.01518146553</v>
      </c>
      <c r="DH587" s="126">
        <f t="shared" si="2347"/>
        <v>0.009789917025</v>
      </c>
      <c r="DI587" s="126">
        <f t="shared" si="2347"/>
        <v>0.006313124063</v>
      </c>
      <c r="DJ587" s="126">
        <f t="shared" ref="DJ587:DS587" si="2348">$A587*OFFSET($D587,0,DJ$3)</f>
        <v>0.5297297297</v>
      </c>
      <c r="DK587" s="126">
        <f t="shared" si="2348"/>
        <v>0.3531531532</v>
      </c>
      <c r="DL587" s="126">
        <f t="shared" si="2348"/>
        <v>0.2277342763</v>
      </c>
      <c r="DM587" s="126">
        <f t="shared" si="2348"/>
        <v>0.2354354354</v>
      </c>
      <c r="DN587" s="126">
        <f t="shared" si="2348"/>
        <v>0.1518228509</v>
      </c>
      <c r="DO587" s="126">
        <f t="shared" si="2348"/>
        <v>0.09790445525</v>
      </c>
      <c r="DP587" s="126">
        <f t="shared" si="2348"/>
        <v>0.156956957</v>
      </c>
      <c r="DQ587" s="126">
        <f t="shared" si="2348"/>
        <v>0.1012152339</v>
      </c>
      <c r="DR587" s="126">
        <f t="shared" si="2348"/>
        <v>0.06526963683</v>
      </c>
      <c r="DS587" s="126">
        <f t="shared" si="2348"/>
        <v>0.04208976581</v>
      </c>
      <c r="DT587" s="126"/>
      <c r="DU587" s="126"/>
      <c r="DV587" s="126"/>
      <c r="DW587" s="126"/>
      <c r="DX587" s="126"/>
      <c r="DY587" s="126"/>
      <c r="DZ587" s="126"/>
      <c r="EA587" s="126"/>
      <c r="EB587" s="126"/>
      <c r="EC587" s="126"/>
      <c r="ED587" s="126"/>
      <c r="EE587" s="126"/>
      <c r="EF587" s="125">
        <f t="shared" ref="EF587:EO587" si="2349">D587*EF$3</f>
        <v>-0.002271078519</v>
      </c>
      <c r="EG587" s="125">
        <f t="shared" si="2349"/>
        <v>0.2953131809</v>
      </c>
      <c r="EH587" s="125">
        <f t="shared" si="2349"/>
        <v>0.2471079954</v>
      </c>
      <c r="EI587" s="125">
        <f t="shared" si="2349"/>
        <v>-0.1585811664</v>
      </c>
      <c r="EJ587" s="125">
        <f t="shared" si="2349"/>
        <v>0.1532570404</v>
      </c>
      <c r="EK587" s="125">
        <f t="shared" si="2349"/>
        <v>-0.04145329514</v>
      </c>
      <c r="EL587" s="125">
        <f t="shared" si="2349"/>
        <v>0.1010952447</v>
      </c>
      <c r="EM587" s="125">
        <f t="shared" si="2349"/>
        <v>-0.05809606575</v>
      </c>
      <c r="EN587" s="125">
        <f t="shared" si="2349"/>
        <v>-0.04183697097</v>
      </c>
      <c r="EO587" s="125">
        <f t="shared" si="2349"/>
        <v>0.02752154899</v>
      </c>
      <c r="EP587" s="127">
        <f t="shared" si="17"/>
        <v>0.5220564336</v>
      </c>
      <c r="EQ587" s="127">
        <v>-0.01993983432938118</v>
      </c>
      <c r="ER587" s="127">
        <f t="shared" si="18"/>
        <v>0.5297297297</v>
      </c>
      <c r="ES587" s="127">
        <f t="shared" si="19"/>
        <v>0.00005887947311</v>
      </c>
      <c r="ET587" s="127">
        <f t="shared" si="20"/>
        <v>0.009290572195</v>
      </c>
    </row>
    <row r="588">
      <c r="A588" s="123">
        <f>'Yield Tabulations'!Z589</f>
        <v>0.3583333333</v>
      </c>
      <c r="B588" s="124">
        <f>'Yield Tabulations'!V589</f>
        <v>0.3767258383</v>
      </c>
      <c r="C588" s="124">
        <f>'Yield Tabulations'!W589</f>
        <v>0.3303303303</v>
      </c>
      <c r="D588" s="125">
        <f t="shared" si="11"/>
        <v>1</v>
      </c>
      <c r="E588" s="125">
        <f t="shared" ref="E588:M588" si="2350">POWER($B588,E$1)*POWER($C588,E$2)</f>
        <v>0.3303303303</v>
      </c>
      <c r="F588" s="125">
        <f t="shared" si="2350"/>
        <v>0.3767258383</v>
      </c>
      <c r="G588" s="125">
        <f t="shared" si="2350"/>
        <v>0.1091181271</v>
      </c>
      <c r="H588" s="125">
        <f t="shared" si="2350"/>
        <v>0.1244439706</v>
      </c>
      <c r="I588" s="125">
        <f t="shared" si="2350"/>
        <v>0.1419223572</v>
      </c>
      <c r="J588" s="125">
        <f t="shared" si="2350"/>
        <v>0.03604502698</v>
      </c>
      <c r="K588" s="125">
        <f t="shared" si="2350"/>
        <v>0.04110761792</v>
      </c>
      <c r="L588" s="125">
        <f t="shared" si="2350"/>
        <v>0.04688125914</v>
      </c>
      <c r="M588" s="125">
        <f t="shared" si="2350"/>
        <v>0.05346581899</v>
      </c>
      <c r="N588" s="126">
        <f t="shared" ref="N588:DI588" si="2351">OFFSET($D588,0,N$2)*OFFSET($D588,0,N$3)</f>
        <v>1</v>
      </c>
      <c r="O588" s="126">
        <f t="shared" si="2351"/>
        <v>0.3303303303</v>
      </c>
      <c r="P588" s="126">
        <f t="shared" si="2351"/>
        <v>0.3767258383</v>
      </c>
      <c r="Q588" s="126">
        <f t="shared" si="2351"/>
        <v>0.1091181271</v>
      </c>
      <c r="R588" s="126">
        <f t="shared" si="2351"/>
        <v>0.1244439706</v>
      </c>
      <c r="S588" s="126">
        <f t="shared" si="2351"/>
        <v>0.1419223572</v>
      </c>
      <c r="T588" s="126">
        <f t="shared" si="2351"/>
        <v>0.03604502698</v>
      </c>
      <c r="U588" s="126">
        <f t="shared" si="2351"/>
        <v>0.04110761792</v>
      </c>
      <c r="V588" s="126">
        <f t="shared" si="2351"/>
        <v>0.04688125914</v>
      </c>
      <c r="W588" s="126">
        <f t="shared" si="2351"/>
        <v>0.05346581899</v>
      </c>
      <c r="X588" s="126">
        <f t="shared" si="2351"/>
        <v>0.3303303303</v>
      </c>
      <c r="Y588" s="126">
        <f t="shared" si="2351"/>
        <v>0.1091181271</v>
      </c>
      <c r="Z588" s="126">
        <f t="shared" si="2351"/>
        <v>0.1244439706</v>
      </c>
      <c r="AA588" s="126">
        <f t="shared" si="2351"/>
        <v>0.03604502698</v>
      </c>
      <c r="AB588" s="126">
        <f t="shared" si="2351"/>
        <v>0.04110761792</v>
      </c>
      <c r="AC588" s="126">
        <f t="shared" si="2351"/>
        <v>0.04688125914</v>
      </c>
      <c r="AD588" s="126">
        <f t="shared" si="2351"/>
        <v>0.01190676567</v>
      </c>
      <c r="AE588" s="126">
        <f t="shared" si="2351"/>
        <v>0.01357909301</v>
      </c>
      <c r="AF588" s="126">
        <f t="shared" si="2351"/>
        <v>0.01548630182</v>
      </c>
      <c r="AG588" s="126">
        <f t="shared" si="2351"/>
        <v>0.01766138165</v>
      </c>
      <c r="AH588" s="126">
        <f t="shared" si="2351"/>
        <v>0.3767258383</v>
      </c>
      <c r="AI588" s="126">
        <f t="shared" si="2351"/>
        <v>0.1244439706</v>
      </c>
      <c r="AJ588" s="126">
        <f t="shared" si="2351"/>
        <v>0.1419223572</v>
      </c>
      <c r="AK588" s="126">
        <f t="shared" si="2351"/>
        <v>0.04110761792</v>
      </c>
      <c r="AL588" s="126">
        <f t="shared" si="2351"/>
        <v>0.04688125914</v>
      </c>
      <c r="AM588" s="126">
        <f t="shared" si="2351"/>
        <v>0.05346581899</v>
      </c>
      <c r="AN588" s="126">
        <f t="shared" si="2351"/>
        <v>0.01357909301</v>
      </c>
      <c r="AO588" s="126">
        <f t="shared" si="2351"/>
        <v>0.01548630182</v>
      </c>
      <c r="AP588" s="126">
        <f t="shared" si="2351"/>
        <v>0.01766138165</v>
      </c>
      <c r="AQ588" s="126">
        <f t="shared" si="2351"/>
        <v>0.02014195548</v>
      </c>
      <c r="AR588" s="126">
        <f t="shared" si="2351"/>
        <v>0.1091181271</v>
      </c>
      <c r="AS588" s="126">
        <f t="shared" si="2351"/>
        <v>0.03604502698</v>
      </c>
      <c r="AT588" s="126">
        <f t="shared" si="2351"/>
        <v>0.04110761792</v>
      </c>
      <c r="AU588" s="126">
        <f t="shared" si="2351"/>
        <v>0.01190676567</v>
      </c>
      <c r="AV588" s="126">
        <f t="shared" si="2351"/>
        <v>0.01357909301</v>
      </c>
      <c r="AW588" s="126">
        <f t="shared" si="2351"/>
        <v>0.01548630182</v>
      </c>
      <c r="AX588" s="126">
        <f t="shared" si="2351"/>
        <v>0.003933165837</v>
      </c>
      <c r="AY588" s="126">
        <f t="shared" si="2351"/>
        <v>0.004485586278</v>
      </c>
      <c r="AZ588" s="126">
        <f t="shared" si="2351"/>
        <v>0.005115595195</v>
      </c>
      <c r="BA588" s="126">
        <f t="shared" si="2351"/>
        <v>0.005834090034</v>
      </c>
      <c r="BB588" s="126">
        <f t="shared" si="2351"/>
        <v>0.1244439706</v>
      </c>
      <c r="BC588" s="126">
        <f t="shared" si="2351"/>
        <v>0.04110761792</v>
      </c>
      <c r="BD588" s="126">
        <f t="shared" si="2351"/>
        <v>0.04688125914</v>
      </c>
      <c r="BE588" s="126">
        <f t="shared" si="2351"/>
        <v>0.01357909301</v>
      </c>
      <c r="BF588" s="126">
        <f t="shared" si="2351"/>
        <v>0.01548630182</v>
      </c>
      <c r="BG588" s="126">
        <f t="shared" si="2351"/>
        <v>0.01766138165</v>
      </c>
      <c r="BH588" s="126">
        <f t="shared" si="2351"/>
        <v>0.004485586278</v>
      </c>
      <c r="BI588" s="126">
        <f t="shared" si="2351"/>
        <v>0.005115595195</v>
      </c>
      <c r="BJ588" s="126">
        <f t="shared" si="2351"/>
        <v>0.005834090034</v>
      </c>
      <c r="BK588" s="126">
        <f t="shared" si="2351"/>
        <v>0.006653498806</v>
      </c>
      <c r="BL588" s="126">
        <f t="shared" si="2351"/>
        <v>0.1419223572</v>
      </c>
      <c r="BM588" s="126">
        <f t="shared" si="2351"/>
        <v>0.04688125914</v>
      </c>
      <c r="BN588" s="126">
        <f t="shared" si="2351"/>
        <v>0.05346581899</v>
      </c>
      <c r="BO588" s="126">
        <f t="shared" si="2351"/>
        <v>0.01548630182</v>
      </c>
      <c r="BP588" s="126">
        <f t="shared" si="2351"/>
        <v>0.01766138165</v>
      </c>
      <c r="BQ588" s="126">
        <f t="shared" si="2351"/>
        <v>0.02014195548</v>
      </c>
      <c r="BR588" s="126">
        <f t="shared" si="2351"/>
        <v>0.005115595195</v>
      </c>
      <c r="BS588" s="126">
        <f t="shared" si="2351"/>
        <v>0.005834090034</v>
      </c>
      <c r="BT588" s="126">
        <f t="shared" si="2351"/>
        <v>0.006653498806</v>
      </c>
      <c r="BU588" s="126">
        <f t="shared" si="2351"/>
        <v>0.007587995062</v>
      </c>
      <c r="BV588" s="126">
        <f t="shared" si="2351"/>
        <v>0.03604502698</v>
      </c>
      <c r="BW588" s="126">
        <f t="shared" si="2351"/>
        <v>0.01190676567</v>
      </c>
      <c r="BX588" s="126">
        <f t="shared" si="2351"/>
        <v>0.01357909301</v>
      </c>
      <c r="BY588" s="126">
        <f t="shared" si="2351"/>
        <v>0.003933165837</v>
      </c>
      <c r="BZ588" s="126">
        <f t="shared" si="2351"/>
        <v>0.004485586278</v>
      </c>
      <c r="CA588" s="126">
        <f t="shared" si="2351"/>
        <v>0.005115595195</v>
      </c>
      <c r="CB588" s="126">
        <f t="shared" si="2351"/>
        <v>0.00129924397</v>
      </c>
      <c r="CC588" s="126">
        <f t="shared" si="2351"/>
        <v>0.001481725197</v>
      </c>
      <c r="CD588" s="126">
        <f t="shared" si="2351"/>
        <v>0.001689836251</v>
      </c>
      <c r="CE588" s="126">
        <f t="shared" si="2351"/>
        <v>0.001927176888</v>
      </c>
      <c r="CF588" s="126">
        <f t="shared" si="2351"/>
        <v>0.04110761792</v>
      </c>
      <c r="CG588" s="126">
        <f t="shared" si="2351"/>
        <v>0.01357909301</v>
      </c>
      <c r="CH588" s="126">
        <f t="shared" si="2351"/>
        <v>0.01548630182</v>
      </c>
      <c r="CI588" s="126">
        <f t="shared" si="2351"/>
        <v>0.004485586278</v>
      </c>
      <c r="CJ588" s="126">
        <f t="shared" si="2351"/>
        <v>0.005115595195</v>
      </c>
      <c r="CK588" s="126">
        <f t="shared" si="2351"/>
        <v>0.005834090034</v>
      </c>
      <c r="CL588" s="126">
        <f t="shared" si="2351"/>
        <v>0.001481725197</v>
      </c>
      <c r="CM588" s="126">
        <f t="shared" si="2351"/>
        <v>0.001689836251</v>
      </c>
      <c r="CN588" s="126">
        <f t="shared" si="2351"/>
        <v>0.001927176888</v>
      </c>
      <c r="CO588" s="126">
        <f t="shared" si="2351"/>
        <v>0.002197852459</v>
      </c>
      <c r="CP588" s="126">
        <f t="shared" si="2351"/>
        <v>0.04688125914</v>
      </c>
      <c r="CQ588" s="126">
        <f t="shared" si="2351"/>
        <v>0.01548630182</v>
      </c>
      <c r="CR588" s="126">
        <f t="shared" si="2351"/>
        <v>0.01766138165</v>
      </c>
      <c r="CS588" s="126">
        <f t="shared" si="2351"/>
        <v>0.005115595195</v>
      </c>
      <c r="CT588" s="126">
        <f t="shared" si="2351"/>
        <v>0.005834090034</v>
      </c>
      <c r="CU588" s="126">
        <f t="shared" si="2351"/>
        <v>0.006653498806</v>
      </c>
      <c r="CV588" s="126">
        <f t="shared" si="2351"/>
        <v>0.001689836251</v>
      </c>
      <c r="CW588" s="126">
        <f t="shared" si="2351"/>
        <v>0.001927176888</v>
      </c>
      <c r="CX588" s="126">
        <f t="shared" si="2351"/>
        <v>0.002197852459</v>
      </c>
      <c r="CY588" s="126">
        <f t="shared" si="2351"/>
        <v>0.002506544915</v>
      </c>
      <c r="CZ588" s="126">
        <f t="shared" si="2351"/>
        <v>0.05346581899</v>
      </c>
      <c r="DA588" s="126">
        <f t="shared" si="2351"/>
        <v>0.01766138165</v>
      </c>
      <c r="DB588" s="126">
        <f t="shared" si="2351"/>
        <v>0.02014195548</v>
      </c>
      <c r="DC588" s="126">
        <f t="shared" si="2351"/>
        <v>0.005834090034</v>
      </c>
      <c r="DD588" s="126">
        <f t="shared" si="2351"/>
        <v>0.006653498806</v>
      </c>
      <c r="DE588" s="126">
        <f t="shared" si="2351"/>
        <v>0.007587995062</v>
      </c>
      <c r="DF588" s="126">
        <f t="shared" si="2351"/>
        <v>0.001927176888</v>
      </c>
      <c r="DG588" s="126">
        <f t="shared" si="2351"/>
        <v>0.002197852459</v>
      </c>
      <c r="DH588" s="126">
        <f t="shared" si="2351"/>
        <v>0.002506544915</v>
      </c>
      <c r="DI588" s="126">
        <f t="shared" si="2351"/>
        <v>0.0028585938</v>
      </c>
      <c r="DJ588" s="126">
        <f t="shared" ref="DJ588:DS588" si="2352">$A588*OFFSET($D588,0,DJ$3)</f>
        <v>0.3583333333</v>
      </c>
      <c r="DK588" s="126">
        <f t="shared" si="2352"/>
        <v>0.1183683684</v>
      </c>
      <c r="DL588" s="126">
        <f t="shared" si="2352"/>
        <v>0.1349934254</v>
      </c>
      <c r="DM588" s="126">
        <f t="shared" si="2352"/>
        <v>0.03910066222</v>
      </c>
      <c r="DN588" s="126">
        <f t="shared" si="2352"/>
        <v>0.0445924228</v>
      </c>
      <c r="DO588" s="126">
        <f t="shared" si="2352"/>
        <v>0.05085551134</v>
      </c>
      <c r="DP588" s="126">
        <f t="shared" si="2352"/>
        <v>0.01291613467</v>
      </c>
      <c r="DQ588" s="126">
        <f t="shared" si="2352"/>
        <v>0.01473022975</v>
      </c>
      <c r="DR588" s="126">
        <f t="shared" si="2352"/>
        <v>0.01679911786</v>
      </c>
      <c r="DS588" s="126">
        <f t="shared" si="2352"/>
        <v>0.01915858514</v>
      </c>
      <c r="DT588" s="126"/>
      <c r="DU588" s="126"/>
      <c r="DV588" s="126"/>
      <c r="DW588" s="126"/>
      <c r="DX588" s="126"/>
      <c r="DY588" s="126"/>
      <c r="DZ588" s="126"/>
      <c r="EA588" s="126"/>
      <c r="EB588" s="126"/>
      <c r="EC588" s="126"/>
      <c r="ED588" s="126"/>
      <c r="EE588" s="126"/>
      <c r="EF588" s="125">
        <f t="shared" ref="EF588:EO588" si="2353">D588*EF$3</f>
        <v>-0.002271078519</v>
      </c>
      <c r="EG588" s="125">
        <f t="shared" si="2353"/>
        <v>0.1463263509</v>
      </c>
      <c r="EH588" s="125">
        <f t="shared" si="2353"/>
        <v>0.2165400095</v>
      </c>
      <c r="EI588" s="125">
        <f t="shared" si="2353"/>
        <v>-0.03893417973</v>
      </c>
      <c r="EJ588" s="125">
        <f t="shared" si="2353"/>
        <v>0.0665443978</v>
      </c>
      <c r="EK588" s="125">
        <f t="shared" si="2353"/>
        <v>-0.0318318417</v>
      </c>
      <c r="EL588" s="125">
        <f t="shared" si="2353"/>
        <v>0.01229843528</v>
      </c>
      <c r="EM588" s="125">
        <f t="shared" si="2353"/>
        <v>-0.01249906419</v>
      </c>
      <c r="EN588" s="125">
        <f t="shared" si="2353"/>
        <v>-0.01591851871</v>
      </c>
      <c r="EO588" s="125">
        <f t="shared" si="2353"/>
        <v>0.01851940099</v>
      </c>
      <c r="EP588" s="127">
        <f t="shared" si="17"/>
        <v>0.3587739116</v>
      </c>
      <c r="EQ588" s="127">
        <v>-0.01993983432938118</v>
      </c>
      <c r="ER588" s="127">
        <f t="shared" si="18"/>
        <v>0.3583333333</v>
      </c>
      <c r="ES588" s="127">
        <f t="shared" si="19"/>
        <v>0.0000001941092193</v>
      </c>
      <c r="ET588" s="127">
        <f t="shared" si="20"/>
        <v>0.005626317388</v>
      </c>
    </row>
    <row r="589">
      <c r="A589" s="123">
        <f>'Yield Tabulations'!Z590</f>
        <v>0.2794411178</v>
      </c>
      <c r="B589" s="124">
        <f>'Yield Tabulations'!V590</f>
        <v>0.3189368771</v>
      </c>
      <c r="C589" s="124">
        <f>'Yield Tabulations'!W590</f>
        <v>0.22</v>
      </c>
      <c r="D589" s="125">
        <f t="shared" si="11"/>
        <v>1</v>
      </c>
      <c r="E589" s="125">
        <f t="shared" ref="E589:M589" si="2354">POWER($B589,E$1)*POWER($C589,E$2)</f>
        <v>0.22</v>
      </c>
      <c r="F589" s="125">
        <f t="shared" si="2354"/>
        <v>0.3189368771</v>
      </c>
      <c r="G589" s="125">
        <f t="shared" si="2354"/>
        <v>0.0484</v>
      </c>
      <c r="H589" s="125">
        <f t="shared" si="2354"/>
        <v>0.07016611296</v>
      </c>
      <c r="I589" s="125">
        <f t="shared" si="2354"/>
        <v>0.1017207316</v>
      </c>
      <c r="J589" s="125">
        <f t="shared" si="2354"/>
        <v>0.010648</v>
      </c>
      <c r="K589" s="125">
        <f t="shared" si="2354"/>
        <v>0.01543654485</v>
      </c>
      <c r="L589" s="125">
        <f t="shared" si="2354"/>
        <v>0.02237856094</v>
      </c>
      <c r="M589" s="125">
        <f t="shared" si="2354"/>
        <v>0.03244249246</v>
      </c>
      <c r="N589" s="126">
        <f t="shared" ref="N589:DI589" si="2355">OFFSET($D589,0,N$2)*OFFSET($D589,0,N$3)</f>
        <v>1</v>
      </c>
      <c r="O589" s="126">
        <f t="shared" si="2355"/>
        <v>0.22</v>
      </c>
      <c r="P589" s="126">
        <f t="shared" si="2355"/>
        <v>0.3189368771</v>
      </c>
      <c r="Q589" s="126">
        <f t="shared" si="2355"/>
        <v>0.0484</v>
      </c>
      <c r="R589" s="126">
        <f t="shared" si="2355"/>
        <v>0.07016611296</v>
      </c>
      <c r="S589" s="126">
        <f t="shared" si="2355"/>
        <v>0.1017207316</v>
      </c>
      <c r="T589" s="126">
        <f t="shared" si="2355"/>
        <v>0.010648</v>
      </c>
      <c r="U589" s="126">
        <f t="shared" si="2355"/>
        <v>0.01543654485</v>
      </c>
      <c r="V589" s="126">
        <f t="shared" si="2355"/>
        <v>0.02237856094</v>
      </c>
      <c r="W589" s="126">
        <f t="shared" si="2355"/>
        <v>0.03244249246</v>
      </c>
      <c r="X589" s="126">
        <f t="shared" si="2355"/>
        <v>0.22</v>
      </c>
      <c r="Y589" s="126">
        <f t="shared" si="2355"/>
        <v>0.0484</v>
      </c>
      <c r="Z589" s="126">
        <f t="shared" si="2355"/>
        <v>0.07016611296</v>
      </c>
      <c r="AA589" s="126">
        <f t="shared" si="2355"/>
        <v>0.010648</v>
      </c>
      <c r="AB589" s="126">
        <f t="shared" si="2355"/>
        <v>0.01543654485</v>
      </c>
      <c r="AC589" s="126">
        <f t="shared" si="2355"/>
        <v>0.02237856094</v>
      </c>
      <c r="AD589" s="126">
        <f t="shared" si="2355"/>
        <v>0.00234256</v>
      </c>
      <c r="AE589" s="126">
        <f t="shared" si="2355"/>
        <v>0.003396039867</v>
      </c>
      <c r="AF589" s="126">
        <f t="shared" si="2355"/>
        <v>0.004923283407</v>
      </c>
      <c r="AG589" s="126">
        <f t="shared" si="2355"/>
        <v>0.007137348341</v>
      </c>
      <c r="AH589" s="126">
        <f t="shared" si="2355"/>
        <v>0.3189368771</v>
      </c>
      <c r="AI589" s="126">
        <f t="shared" si="2355"/>
        <v>0.07016611296</v>
      </c>
      <c r="AJ589" s="126">
        <f t="shared" si="2355"/>
        <v>0.1017207316</v>
      </c>
      <c r="AK589" s="126">
        <f t="shared" si="2355"/>
        <v>0.01543654485</v>
      </c>
      <c r="AL589" s="126">
        <f t="shared" si="2355"/>
        <v>0.02237856094</v>
      </c>
      <c r="AM589" s="126">
        <f t="shared" si="2355"/>
        <v>0.03244249246</v>
      </c>
      <c r="AN589" s="126">
        <f t="shared" si="2355"/>
        <v>0.003396039867</v>
      </c>
      <c r="AO589" s="126">
        <f t="shared" si="2355"/>
        <v>0.004923283407</v>
      </c>
      <c r="AP589" s="126">
        <f t="shared" si="2355"/>
        <v>0.007137348341</v>
      </c>
      <c r="AQ589" s="126">
        <f t="shared" si="2355"/>
        <v>0.01034710723</v>
      </c>
      <c r="AR589" s="126">
        <f t="shared" si="2355"/>
        <v>0.0484</v>
      </c>
      <c r="AS589" s="126">
        <f t="shared" si="2355"/>
        <v>0.010648</v>
      </c>
      <c r="AT589" s="126">
        <f t="shared" si="2355"/>
        <v>0.01543654485</v>
      </c>
      <c r="AU589" s="126">
        <f t="shared" si="2355"/>
        <v>0.00234256</v>
      </c>
      <c r="AV589" s="126">
        <f t="shared" si="2355"/>
        <v>0.003396039867</v>
      </c>
      <c r="AW589" s="126">
        <f t="shared" si="2355"/>
        <v>0.004923283407</v>
      </c>
      <c r="AX589" s="126">
        <f t="shared" si="2355"/>
        <v>0.0005153632</v>
      </c>
      <c r="AY589" s="126">
        <f t="shared" si="2355"/>
        <v>0.0007471287708</v>
      </c>
      <c r="AZ589" s="126">
        <f t="shared" si="2355"/>
        <v>0.00108312235</v>
      </c>
      <c r="BA589" s="126">
        <f t="shared" si="2355"/>
        <v>0.001570216635</v>
      </c>
      <c r="BB589" s="126">
        <f t="shared" si="2355"/>
        <v>0.07016611296</v>
      </c>
      <c r="BC589" s="126">
        <f t="shared" si="2355"/>
        <v>0.01543654485</v>
      </c>
      <c r="BD589" s="126">
        <f t="shared" si="2355"/>
        <v>0.02237856094</v>
      </c>
      <c r="BE589" s="126">
        <f t="shared" si="2355"/>
        <v>0.003396039867</v>
      </c>
      <c r="BF589" s="126">
        <f t="shared" si="2355"/>
        <v>0.004923283407</v>
      </c>
      <c r="BG589" s="126">
        <f t="shared" si="2355"/>
        <v>0.007137348341</v>
      </c>
      <c r="BH589" s="126">
        <f t="shared" si="2355"/>
        <v>0.0007471287708</v>
      </c>
      <c r="BI589" s="126">
        <f t="shared" si="2355"/>
        <v>0.00108312235</v>
      </c>
      <c r="BJ589" s="126">
        <f t="shared" si="2355"/>
        <v>0.001570216635</v>
      </c>
      <c r="BK589" s="126">
        <f t="shared" si="2355"/>
        <v>0.00227636359</v>
      </c>
      <c r="BL589" s="126">
        <f t="shared" si="2355"/>
        <v>0.1017207316</v>
      </c>
      <c r="BM589" s="126">
        <f t="shared" si="2355"/>
        <v>0.02237856094</v>
      </c>
      <c r="BN589" s="126">
        <f t="shared" si="2355"/>
        <v>0.03244249246</v>
      </c>
      <c r="BO589" s="126">
        <f t="shared" si="2355"/>
        <v>0.004923283407</v>
      </c>
      <c r="BP589" s="126">
        <f t="shared" si="2355"/>
        <v>0.007137348341</v>
      </c>
      <c r="BQ589" s="126">
        <f t="shared" si="2355"/>
        <v>0.01034710723</v>
      </c>
      <c r="BR589" s="126">
        <f t="shared" si="2355"/>
        <v>0.00108312235</v>
      </c>
      <c r="BS589" s="126">
        <f t="shared" si="2355"/>
        <v>0.001570216635</v>
      </c>
      <c r="BT589" s="126">
        <f t="shared" si="2355"/>
        <v>0.00227636359</v>
      </c>
      <c r="BU589" s="126">
        <f t="shared" si="2355"/>
        <v>0.003300074066</v>
      </c>
      <c r="BV589" s="126">
        <f t="shared" si="2355"/>
        <v>0.010648</v>
      </c>
      <c r="BW589" s="126">
        <f t="shared" si="2355"/>
        <v>0.00234256</v>
      </c>
      <c r="BX589" s="126">
        <f t="shared" si="2355"/>
        <v>0.003396039867</v>
      </c>
      <c r="BY589" s="126">
        <f t="shared" si="2355"/>
        <v>0.0005153632</v>
      </c>
      <c r="BZ589" s="126">
        <f t="shared" si="2355"/>
        <v>0.0007471287708</v>
      </c>
      <c r="CA589" s="126">
        <f t="shared" si="2355"/>
        <v>0.00108312235</v>
      </c>
      <c r="CB589" s="126">
        <f t="shared" si="2355"/>
        <v>0.000113379904</v>
      </c>
      <c r="CC589" s="126">
        <f t="shared" si="2355"/>
        <v>0.0001643683296</v>
      </c>
      <c r="CD589" s="126">
        <f t="shared" si="2355"/>
        <v>0.0002382869169</v>
      </c>
      <c r="CE589" s="126">
        <f t="shared" si="2355"/>
        <v>0.0003454476597</v>
      </c>
      <c r="CF589" s="126">
        <f t="shared" si="2355"/>
        <v>0.01543654485</v>
      </c>
      <c r="CG589" s="126">
        <f t="shared" si="2355"/>
        <v>0.003396039867</v>
      </c>
      <c r="CH589" s="126">
        <f t="shared" si="2355"/>
        <v>0.004923283407</v>
      </c>
      <c r="CI589" s="126">
        <f t="shared" si="2355"/>
        <v>0.0007471287708</v>
      </c>
      <c r="CJ589" s="126">
        <f t="shared" si="2355"/>
        <v>0.00108312235</v>
      </c>
      <c r="CK589" s="126">
        <f t="shared" si="2355"/>
        <v>0.001570216635</v>
      </c>
      <c r="CL589" s="126">
        <f t="shared" si="2355"/>
        <v>0.0001643683296</v>
      </c>
      <c r="CM589" s="126">
        <f t="shared" si="2355"/>
        <v>0.0002382869169</v>
      </c>
      <c r="CN589" s="126">
        <f t="shared" si="2355"/>
        <v>0.0003454476597</v>
      </c>
      <c r="CO589" s="126">
        <f t="shared" si="2355"/>
        <v>0.0005007999899</v>
      </c>
      <c r="CP589" s="126">
        <f t="shared" si="2355"/>
        <v>0.02237856094</v>
      </c>
      <c r="CQ589" s="126">
        <f t="shared" si="2355"/>
        <v>0.004923283407</v>
      </c>
      <c r="CR589" s="126">
        <f t="shared" si="2355"/>
        <v>0.007137348341</v>
      </c>
      <c r="CS589" s="126">
        <f t="shared" si="2355"/>
        <v>0.00108312235</v>
      </c>
      <c r="CT589" s="126">
        <f t="shared" si="2355"/>
        <v>0.001570216635</v>
      </c>
      <c r="CU589" s="126">
        <f t="shared" si="2355"/>
        <v>0.00227636359</v>
      </c>
      <c r="CV589" s="126">
        <f t="shared" si="2355"/>
        <v>0.0002382869169</v>
      </c>
      <c r="CW589" s="126">
        <f t="shared" si="2355"/>
        <v>0.0003454476597</v>
      </c>
      <c r="CX589" s="126">
        <f t="shared" si="2355"/>
        <v>0.0005007999899</v>
      </c>
      <c r="CY589" s="126">
        <f t="shared" si="2355"/>
        <v>0.0007260162946</v>
      </c>
      <c r="CZ589" s="126">
        <f t="shared" si="2355"/>
        <v>0.03244249246</v>
      </c>
      <c r="DA589" s="126">
        <f t="shared" si="2355"/>
        <v>0.007137348341</v>
      </c>
      <c r="DB589" s="126">
        <f t="shared" si="2355"/>
        <v>0.01034710723</v>
      </c>
      <c r="DC589" s="126">
        <f t="shared" si="2355"/>
        <v>0.001570216635</v>
      </c>
      <c r="DD589" s="126">
        <f t="shared" si="2355"/>
        <v>0.00227636359</v>
      </c>
      <c r="DE589" s="126">
        <f t="shared" si="2355"/>
        <v>0.003300074066</v>
      </c>
      <c r="DF589" s="126">
        <f t="shared" si="2355"/>
        <v>0.0003454476597</v>
      </c>
      <c r="DG589" s="126">
        <f t="shared" si="2355"/>
        <v>0.0005007999899</v>
      </c>
      <c r="DH589" s="126">
        <f t="shared" si="2355"/>
        <v>0.0007260162946</v>
      </c>
      <c r="DI589" s="126">
        <f t="shared" si="2355"/>
        <v>0.001052515317</v>
      </c>
      <c r="DJ589" s="126">
        <f t="shared" ref="DJ589:DS589" si="2356">$A589*OFFSET($D589,0,DJ$3)</f>
        <v>0.2794411178</v>
      </c>
      <c r="DK589" s="126">
        <f t="shared" si="2356"/>
        <v>0.06147704591</v>
      </c>
      <c r="DL589" s="126">
        <f t="shared" si="2356"/>
        <v>0.08912407743</v>
      </c>
      <c r="DM589" s="126">
        <f t="shared" si="2356"/>
        <v>0.0135249501</v>
      </c>
      <c r="DN589" s="126">
        <f t="shared" si="2356"/>
        <v>0.01960729703</v>
      </c>
      <c r="DO589" s="126">
        <f t="shared" si="2356"/>
        <v>0.02842495493</v>
      </c>
      <c r="DP589" s="126">
        <f t="shared" si="2356"/>
        <v>0.002975489022</v>
      </c>
      <c r="DQ589" s="126">
        <f t="shared" si="2356"/>
        <v>0.004313605347</v>
      </c>
      <c r="DR589" s="126">
        <f t="shared" si="2356"/>
        <v>0.006253490084</v>
      </c>
      <c r="DS589" s="126">
        <f t="shared" si="2356"/>
        <v>0.009065766355</v>
      </c>
      <c r="DT589" s="126"/>
      <c r="DU589" s="126"/>
      <c r="DV589" s="126"/>
      <c r="DW589" s="126"/>
      <c r="DX589" s="126"/>
      <c r="DY589" s="126"/>
      <c r="DZ589" s="126"/>
      <c r="EA589" s="126"/>
      <c r="EB589" s="126"/>
      <c r="EC589" s="126"/>
      <c r="ED589" s="126"/>
      <c r="EE589" s="126"/>
      <c r="EF589" s="125">
        <f t="shared" ref="EF589:EO589" si="2357">D589*EF$3</f>
        <v>-0.002271078519</v>
      </c>
      <c r="EG589" s="125">
        <f t="shared" si="2357"/>
        <v>0.09745334969</v>
      </c>
      <c r="EH589" s="125">
        <f t="shared" si="2357"/>
        <v>0.1833232218</v>
      </c>
      <c r="EI589" s="125">
        <f t="shared" si="2357"/>
        <v>-0.01726948902</v>
      </c>
      <c r="EJ589" s="125">
        <f t="shared" si="2357"/>
        <v>0.0375201925</v>
      </c>
      <c r="EK589" s="125">
        <f t="shared" si="2357"/>
        <v>-0.0228149975</v>
      </c>
      <c r="EL589" s="125">
        <f t="shared" si="2357"/>
        <v>0.00363305981</v>
      </c>
      <c r="EM589" s="125">
        <f t="shared" si="2357"/>
        <v>-0.004693591474</v>
      </c>
      <c r="EN589" s="125">
        <f t="shared" si="2357"/>
        <v>-0.007598634245</v>
      </c>
      <c r="EO589" s="125">
        <f t="shared" si="2357"/>
        <v>0.01123737629</v>
      </c>
      <c r="EP589" s="127">
        <f t="shared" si="17"/>
        <v>0.2785194093</v>
      </c>
      <c r="EQ589" s="127">
        <v>-0.01993983432938118</v>
      </c>
      <c r="ER589" s="127">
        <f t="shared" si="18"/>
        <v>0.2794411178</v>
      </c>
      <c r="ES589" s="127">
        <f t="shared" si="19"/>
        <v>0.0000008495464828</v>
      </c>
      <c r="ET589" s="127">
        <f t="shared" si="20"/>
        <v>0.02368551708</v>
      </c>
    </row>
    <row r="590">
      <c r="A590" s="123">
        <f>'Yield Tabulations'!Z591</f>
        <v>0.3746701847</v>
      </c>
      <c r="B590" s="124">
        <f>'Yield Tabulations'!V591</f>
        <v>0.4142259414</v>
      </c>
      <c r="C590" s="124">
        <f>'Yield Tabulations'!W591</f>
        <v>0.3071428571</v>
      </c>
      <c r="D590" s="125">
        <f t="shared" si="11"/>
        <v>1</v>
      </c>
      <c r="E590" s="125">
        <f t="shared" ref="E590:M590" si="2358">POWER($B590,E$1)*POWER($C590,E$2)</f>
        <v>0.3071428571</v>
      </c>
      <c r="F590" s="125">
        <f t="shared" si="2358"/>
        <v>0.4142259414</v>
      </c>
      <c r="G590" s="125">
        <f t="shared" si="2358"/>
        <v>0.09433673469</v>
      </c>
      <c r="H590" s="125">
        <f t="shared" si="2358"/>
        <v>0.1272265392</v>
      </c>
      <c r="I590" s="125">
        <f t="shared" si="2358"/>
        <v>0.1715831305</v>
      </c>
      <c r="J590" s="125">
        <f t="shared" si="2358"/>
        <v>0.02897485423</v>
      </c>
      <c r="K590" s="125">
        <f t="shared" si="2358"/>
        <v>0.03907672274</v>
      </c>
      <c r="L590" s="125">
        <f t="shared" si="2358"/>
        <v>0.05270053295</v>
      </c>
      <c r="M590" s="125">
        <f t="shared" si="2358"/>
        <v>0.07107418378</v>
      </c>
      <c r="N590" s="126">
        <f t="shared" ref="N590:DI590" si="2359">OFFSET($D590,0,N$2)*OFFSET($D590,0,N$3)</f>
        <v>1</v>
      </c>
      <c r="O590" s="126">
        <f t="shared" si="2359"/>
        <v>0.3071428571</v>
      </c>
      <c r="P590" s="126">
        <f t="shared" si="2359"/>
        <v>0.4142259414</v>
      </c>
      <c r="Q590" s="126">
        <f t="shared" si="2359"/>
        <v>0.09433673469</v>
      </c>
      <c r="R590" s="126">
        <f t="shared" si="2359"/>
        <v>0.1272265392</v>
      </c>
      <c r="S590" s="126">
        <f t="shared" si="2359"/>
        <v>0.1715831305</v>
      </c>
      <c r="T590" s="126">
        <f t="shared" si="2359"/>
        <v>0.02897485423</v>
      </c>
      <c r="U590" s="126">
        <f t="shared" si="2359"/>
        <v>0.03907672274</v>
      </c>
      <c r="V590" s="126">
        <f t="shared" si="2359"/>
        <v>0.05270053295</v>
      </c>
      <c r="W590" s="126">
        <f t="shared" si="2359"/>
        <v>0.07107418378</v>
      </c>
      <c r="X590" s="126">
        <f t="shared" si="2359"/>
        <v>0.3071428571</v>
      </c>
      <c r="Y590" s="126">
        <f t="shared" si="2359"/>
        <v>0.09433673469</v>
      </c>
      <c r="Z590" s="126">
        <f t="shared" si="2359"/>
        <v>0.1272265392</v>
      </c>
      <c r="AA590" s="126">
        <f t="shared" si="2359"/>
        <v>0.02897485423</v>
      </c>
      <c r="AB590" s="126">
        <f t="shared" si="2359"/>
        <v>0.03907672274</v>
      </c>
      <c r="AC590" s="126">
        <f t="shared" si="2359"/>
        <v>0.05270053295</v>
      </c>
      <c r="AD590" s="126">
        <f t="shared" si="2359"/>
        <v>0.008899419513</v>
      </c>
      <c r="AE590" s="126">
        <f t="shared" si="2359"/>
        <v>0.01200213627</v>
      </c>
      <c r="AF590" s="126">
        <f t="shared" si="2359"/>
        <v>0.01618659226</v>
      </c>
      <c r="AG590" s="126">
        <f t="shared" si="2359"/>
        <v>0.02182992788</v>
      </c>
      <c r="AH590" s="126">
        <f t="shared" si="2359"/>
        <v>0.4142259414</v>
      </c>
      <c r="AI590" s="126">
        <f t="shared" si="2359"/>
        <v>0.1272265392</v>
      </c>
      <c r="AJ590" s="126">
        <f t="shared" si="2359"/>
        <v>0.1715831305</v>
      </c>
      <c r="AK590" s="126">
        <f t="shared" si="2359"/>
        <v>0.03907672274</v>
      </c>
      <c r="AL590" s="126">
        <f t="shared" si="2359"/>
        <v>0.05270053295</v>
      </c>
      <c r="AM590" s="126">
        <f t="shared" si="2359"/>
        <v>0.07107418378</v>
      </c>
      <c r="AN590" s="126">
        <f t="shared" si="2359"/>
        <v>0.01200213627</v>
      </c>
      <c r="AO590" s="126">
        <f t="shared" si="2359"/>
        <v>0.01618659226</v>
      </c>
      <c r="AP590" s="126">
        <f t="shared" si="2359"/>
        <v>0.02182992788</v>
      </c>
      <c r="AQ590" s="126">
        <f t="shared" si="2359"/>
        <v>0.02944077069</v>
      </c>
      <c r="AR590" s="126">
        <f t="shared" si="2359"/>
        <v>0.09433673469</v>
      </c>
      <c r="AS590" s="126">
        <f t="shared" si="2359"/>
        <v>0.02897485423</v>
      </c>
      <c r="AT590" s="126">
        <f t="shared" si="2359"/>
        <v>0.03907672274</v>
      </c>
      <c r="AU590" s="126">
        <f t="shared" si="2359"/>
        <v>0.008899419513</v>
      </c>
      <c r="AV590" s="126">
        <f t="shared" si="2359"/>
        <v>0.01200213627</v>
      </c>
      <c r="AW590" s="126">
        <f t="shared" si="2359"/>
        <v>0.01618659226</v>
      </c>
      <c r="AX590" s="126">
        <f t="shared" si="2359"/>
        <v>0.002733393136</v>
      </c>
      <c r="AY590" s="126">
        <f t="shared" si="2359"/>
        <v>0.003686370426</v>
      </c>
      <c r="AZ590" s="126">
        <f t="shared" si="2359"/>
        <v>0.004971596195</v>
      </c>
      <c r="BA590" s="126">
        <f t="shared" si="2359"/>
        <v>0.006704906419</v>
      </c>
      <c r="BB590" s="126">
        <f t="shared" si="2359"/>
        <v>0.1272265392</v>
      </c>
      <c r="BC590" s="126">
        <f t="shared" si="2359"/>
        <v>0.03907672274</v>
      </c>
      <c r="BD590" s="126">
        <f t="shared" si="2359"/>
        <v>0.05270053295</v>
      </c>
      <c r="BE590" s="126">
        <f t="shared" si="2359"/>
        <v>0.01200213627</v>
      </c>
      <c r="BF590" s="126">
        <f t="shared" si="2359"/>
        <v>0.01618659226</v>
      </c>
      <c r="BG590" s="126">
        <f t="shared" si="2359"/>
        <v>0.02182992788</v>
      </c>
      <c r="BH590" s="126">
        <f t="shared" si="2359"/>
        <v>0.003686370426</v>
      </c>
      <c r="BI590" s="126">
        <f t="shared" si="2359"/>
        <v>0.004971596195</v>
      </c>
      <c r="BJ590" s="126">
        <f t="shared" si="2359"/>
        <v>0.006704906419</v>
      </c>
      <c r="BK590" s="126">
        <f t="shared" si="2359"/>
        <v>0.009042522426</v>
      </c>
      <c r="BL590" s="126">
        <f t="shared" si="2359"/>
        <v>0.1715831305</v>
      </c>
      <c r="BM590" s="126">
        <f t="shared" si="2359"/>
        <v>0.05270053295</v>
      </c>
      <c r="BN590" s="126">
        <f t="shared" si="2359"/>
        <v>0.07107418378</v>
      </c>
      <c r="BO590" s="126">
        <f t="shared" si="2359"/>
        <v>0.01618659226</v>
      </c>
      <c r="BP590" s="126">
        <f t="shared" si="2359"/>
        <v>0.02182992788</v>
      </c>
      <c r="BQ590" s="126">
        <f t="shared" si="2359"/>
        <v>0.02944077069</v>
      </c>
      <c r="BR590" s="126">
        <f t="shared" si="2359"/>
        <v>0.004971596195</v>
      </c>
      <c r="BS590" s="126">
        <f t="shared" si="2359"/>
        <v>0.006704906419</v>
      </c>
      <c r="BT590" s="126">
        <f t="shared" si="2359"/>
        <v>0.009042522426</v>
      </c>
      <c r="BU590" s="126">
        <f t="shared" si="2359"/>
        <v>0.01219513095</v>
      </c>
      <c r="BV590" s="126">
        <f t="shared" si="2359"/>
        <v>0.02897485423</v>
      </c>
      <c r="BW590" s="126">
        <f t="shared" si="2359"/>
        <v>0.008899419513</v>
      </c>
      <c r="BX590" s="126">
        <f t="shared" si="2359"/>
        <v>0.01200213627</v>
      </c>
      <c r="BY590" s="126">
        <f t="shared" si="2359"/>
        <v>0.002733393136</v>
      </c>
      <c r="BZ590" s="126">
        <f t="shared" si="2359"/>
        <v>0.003686370426</v>
      </c>
      <c r="CA590" s="126">
        <f t="shared" si="2359"/>
        <v>0.004971596195</v>
      </c>
      <c r="CB590" s="126">
        <f t="shared" si="2359"/>
        <v>0.0008395421775</v>
      </c>
      <c r="CC590" s="126">
        <f t="shared" si="2359"/>
        <v>0.001132242345</v>
      </c>
      <c r="CD590" s="126">
        <f t="shared" si="2359"/>
        <v>0.00152699026</v>
      </c>
      <c r="CE590" s="126">
        <f t="shared" si="2359"/>
        <v>0.002059364114</v>
      </c>
      <c r="CF590" s="126">
        <f t="shared" si="2359"/>
        <v>0.03907672274</v>
      </c>
      <c r="CG590" s="126">
        <f t="shared" si="2359"/>
        <v>0.01200213627</v>
      </c>
      <c r="CH590" s="126">
        <f t="shared" si="2359"/>
        <v>0.01618659226</v>
      </c>
      <c r="CI590" s="126">
        <f t="shared" si="2359"/>
        <v>0.003686370426</v>
      </c>
      <c r="CJ590" s="126">
        <f t="shared" si="2359"/>
        <v>0.004971596195</v>
      </c>
      <c r="CK590" s="126">
        <f t="shared" si="2359"/>
        <v>0.006704906419</v>
      </c>
      <c r="CL590" s="126">
        <f t="shared" si="2359"/>
        <v>0.001132242345</v>
      </c>
      <c r="CM590" s="126">
        <f t="shared" si="2359"/>
        <v>0.00152699026</v>
      </c>
      <c r="CN590" s="126">
        <f t="shared" si="2359"/>
        <v>0.002059364114</v>
      </c>
      <c r="CO590" s="126">
        <f t="shared" si="2359"/>
        <v>0.002777346174</v>
      </c>
      <c r="CP590" s="126">
        <f t="shared" si="2359"/>
        <v>0.05270053295</v>
      </c>
      <c r="CQ590" s="126">
        <f t="shared" si="2359"/>
        <v>0.01618659226</v>
      </c>
      <c r="CR590" s="126">
        <f t="shared" si="2359"/>
        <v>0.02182992788</v>
      </c>
      <c r="CS590" s="126">
        <f t="shared" si="2359"/>
        <v>0.004971596195</v>
      </c>
      <c r="CT590" s="126">
        <f t="shared" si="2359"/>
        <v>0.006704906419</v>
      </c>
      <c r="CU590" s="126">
        <f t="shared" si="2359"/>
        <v>0.009042522426</v>
      </c>
      <c r="CV590" s="126">
        <f t="shared" si="2359"/>
        <v>0.00152699026</v>
      </c>
      <c r="CW590" s="126">
        <f t="shared" si="2359"/>
        <v>0.002059364114</v>
      </c>
      <c r="CX590" s="126">
        <f t="shared" si="2359"/>
        <v>0.002777346174</v>
      </c>
      <c r="CY590" s="126">
        <f t="shared" si="2359"/>
        <v>0.003745647365</v>
      </c>
      <c r="CZ590" s="126">
        <f t="shared" si="2359"/>
        <v>0.07107418378</v>
      </c>
      <c r="DA590" s="126">
        <f t="shared" si="2359"/>
        <v>0.02182992788</v>
      </c>
      <c r="DB590" s="126">
        <f t="shared" si="2359"/>
        <v>0.02944077069</v>
      </c>
      <c r="DC590" s="126">
        <f t="shared" si="2359"/>
        <v>0.006704906419</v>
      </c>
      <c r="DD590" s="126">
        <f t="shared" si="2359"/>
        <v>0.009042522426</v>
      </c>
      <c r="DE590" s="126">
        <f t="shared" si="2359"/>
        <v>0.01219513095</v>
      </c>
      <c r="DF590" s="126">
        <f t="shared" si="2359"/>
        <v>0.002059364114</v>
      </c>
      <c r="DG590" s="126">
        <f t="shared" si="2359"/>
        <v>0.002777346174</v>
      </c>
      <c r="DH590" s="126">
        <f t="shared" si="2359"/>
        <v>0.003745647365</v>
      </c>
      <c r="DI590" s="126">
        <f t="shared" si="2359"/>
        <v>0.0050515396</v>
      </c>
      <c r="DJ590" s="126">
        <f t="shared" ref="DJ590:DS590" si="2360">$A590*OFFSET($D590,0,DJ$3)</f>
        <v>0.3746701847</v>
      </c>
      <c r="DK590" s="126">
        <f t="shared" si="2360"/>
        <v>0.115077271</v>
      </c>
      <c r="DL590" s="126">
        <f t="shared" si="2360"/>
        <v>0.15519811</v>
      </c>
      <c r="DM590" s="126">
        <f t="shared" si="2360"/>
        <v>0.03534516181</v>
      </c>
      <c r="DN590" s="126">
        <f t="shared" si="2360"/>
        <v>0.04766799092</v>
      </c>
      <c r="DO590" s="126">
        <f t="shared" si="2360"/>
        <v>0.06428708321</v>
      </c>
      <c r="DP590" s="126">
        <f t="shared" si="2360"/>
        <v>0.01085601398</v>
      </c>
      <c r="DQ590" s="126">
        <f t="shared" si="2360"/>
        <v>0.01464088293</v>
      </c>
      <c r="DR590" s="126">
        <f t="shared" si="2360"/>
        <v>0.01974531842</v>
      </c>
      <c r="DS590" s="126">
        <f t="shared" si="2360"/>
        <v>0.02662937757</v>
      </c>
      <c r="DT590" s="126"/>
      <c r="DU590" s="126"/>
      <c r="DV590" s="126"/>
      <c r="DW590" s="126"/>
      <c r="DX590" s="126"/>
      <c r="DY590" s="126"/>
      <c r="DZ590" s="126"/>
      <c r="EA590" s="126"/>
      <c r="EB590" s="126"/>
      <c r="EC590" s="126"/>
      <c r="ED590" s="126"/>
      <c r="EE590" s="126"/>
      <c r="EF590" s="125">
        <f t="shared" ref="EF590:EO590" si="2361">D590*EF$3</f>
        <v>-0.002271078519</v>
      </c>
      <c r="EG590" s="125">
        <f t="shared" si="2361"/>
        <v>0.1360550012</v>
      </c>
      <c r="EH590" s="125">
        <f t="shared" si="2361"/>
        <v>0.2380948695</v>
      </c>
      <c r="EI590" s="125">
        <f t="shared" si="2361"/>
        <v>-0.03366006621</v>
      </c>
      <c r="EJ590" s="125">
        <f t="shared" si="2361"/>
        <v>0.06803233127</v>
      </c>
      <c r="EK590" s="125">
        <f t="shared" si="2361"/>
        <v>-0.03848447247</v>
      </c>
      <c r="EL590" s="125">
        <f t="shared" si="2361"/>
        <v>0.009886117431</v>
      </c>
      <c r="EM590" s="125">
        <f t="shared" si="2361"/>
        <v>-0.01188155604</v>
      </c>
      <c r="EN590" s="125">
        <f t="shared" si="2361"/>
        <v>-0.01789445154</v>
      </c>
      <c r="EO590" s="125">
        <f t="shared" si="2361"/>
        <v>0.02461855695</v>
      </c>
      <c r="EP590" s="127">
        <f t="shared" si="17"/>
        <v>0.3724952515</v>
      </c>
      <c r="EQ590" s="127">
        <v>-0.01993983432938118</v>
      </c>
      <c r="ER590" s="127">
        <f t="shared" si="18"/>
        <v>0.3746701847</v>
      </c>
      <c r="ES590" s="127">
        <f t="shared" si="19"/>
        <v>0.000004730334254</v>
      </c>
      <c r="ET590" s="127">
        <f t="shared" si="20"/>
        <v>0.003442395453</v>
      </c>
    </row>
    <row r="591">
      <c r="A591" s="123">
        <f>'Yield Tabulations'!Z592</f>
        <v>0.3038130381</v>
      </c>
      <c r="B591" s="124">
        <f>'Yield Tabulations'!V592</f>
        <v>0.2944550669</v>
      </c>
      <c r="C591" s="124">
        <f>'Yield Tabulations'!W592</f>
        <v>0.3206896552</v>
      </c>
      <c r="D591" s="125">
        <f t="shared" si="11"/>
        <v>1</v>
      </c>
      <c r="E591" s="125">
        <f t="shared" ref="E591:M591" si="2362">POWER($B591,E$1)*POWER($C591,E$2)</f>
        <v>0.3206896552</v>
      </c>
      <c r="F591" s="125">
        <f t="shared" si="2362"/>
        <v>0.2944550669</v>
      </c>
      <c r="G591" s="125">
        <f t="shared" si="2362"/>
        <v>0.1028418549</v>
      </c>
      <c r="H591" s="125">
        <f t="shared" si="2362"/>
        <v>0.09442869387</v>
      </c>
      <c r="I591" s="125">
        <f t="shared" si="2362"/>
        <v>0.08670378644</v>
      </c>
      <c r="J591" s="125">
        <f t="shared" si="2362"/>
        <v>0.032980319</v>
      </c>
      <c r="K591" s="125">
        <f t="shared" si="2362"/>
        <v>0.03028230528</v>
      </c>
      <c r="L591" s="125">
        <f t="shared" si="2362"/>
        <v>0.02780500737</v>
      </c>
      <c r="M591" s="125">
        <f t="shared" si="2362"/>
        <v>0.02553036924</v>
      </c>
      <c r="N591" s="126">
        <f t="shared" ref="N591:DI591" si="2363">OFFSET($D591,0,N$2)*OFFSET($D591,0,N$3)</f>
        <v>1</v>
      </c>
      <c r="O591" s="126">
        <f t="shared" si="2363"/>
        <v>0.3206896552</v>
      </c>
      <c r="P591" s="126">
        <f t="shared" si="2363"/>
        <v>0.2944550669</v>
      </c>
      <c r="Q591" s="126">
        <f t="shared" si="2363"/>
        <v>0.1028418549</v>
      </c>
      <c r="R591" s="126">
        <f t="shared" si="2363"/>
        <v>0.09442869387</v>
      </c>
      <c r="S591" s="126">
        <f t="shared" si="2363"/>
        <v>0.08670378644</v>
      </c>
      <c r="T591" s="126">
        <f t="shared" si="2363"/>
        <v>0.032980319</v>
      </c>
      <c r="U591" s="126">
        <f t="shared" si="2363"/>
        <v>0.03028230528</v>
      </c>
      <c r="V591" s="126">
        <f t="shared" si="2363"/>
        <v>0.02780500737</v>
      </c>
      <c r="W591" s="126">
        <f t="shared" si="2363"/>
        <v>0.02553036924</v>
      </c>
      <c r="X591" s="126">
        <f t="shared" si="2363"/>
        <v>0.3206896552</v>
      </c>
      <c r="Y591" s="126">
        <f t="shared" si="2363"/>
        <v>0.1028418549</v>
      </c>
      <c r="Z591" s="126">
        <f t="shared" si="2363"/>
        <v>0.09442869387</v>
      </c>
      <c r="AA591" s="126">
        <f t="shared" si="2363"/>
        <v>0.032980319</v>
      </c>
      <c r="AB591" s="126">
        <f t="shared" si="2363"/>
        <v>0.03028230528</v>
      </c>
      <c r="AC591" s="126">
        <f t="shared" si="2363"/>
        <v>0.02780500737</v>
      </c>
      <c r="AD591" s="126">
        <f t="shared" si="2363"/>
        <v>0.01057644713</v>
      </c>
      <c r="AE591" s="126">
        <f t="shared" si="2363"/>
        <v>0.009711222037</v>
      </c>
      <c r="AF591" s="126">
        <f t="shared" si="2363"/>
        <v>0.008916778227</v>
      </c>
      <c r="AG591" s="126">
        <f t="shared" si="2363"/>
        <v>0.008187325307</v>
      </c>
      <c r="AH591" s="126">
        <f t="shared" si="2363"/>
        <v>0.2944550669</v>
      </c>
      <c r="AI591" s="126">
        <f t="shared" si="2363"/>
        <v>0.09442869387</v>
      </c>
      <c r="AJ591" s="126">
        <f t="shared" si="2363"/>
        <v>0.08670378644</v>
      </c>
      <c r="AK591" s="126">
        <f t="shared" si="2363"/>
        <v>0.03028230528</v>
      </c>
      <c r="AL591" s="126">
        <f t="shared" si="2363"/>
        <v>0.02780500737</v>
      </c>
      <c r="AM591" s="126">
        <f t="shared" si="2363"/>
        <v>0.02553036924</v>
      </c>
      <c r="AN591" s="126">
        <f t="shared" si="2363"/>
        <v>0.009711222037</v>
      </c>
      <c r="AO591" s="126">
        <f t="shared" si="2363"/>
        <v>0.008916778227</v>
      </c>
      <c r="AP591" s="126">
        <f t="shared" si="2363"/>
        <v>0.008187325307</v>
      </c>
      <c r="AQ591" s="126">
        <f t="shared" si="2363"/>
        <v>0.007517546582</v>
      </c>
      <c r="AR591" s="126">
        <f t="shared" si="2363"/>
        <v>0.1028418549</v>
      </c>
      <c r="AS591" s="126">
        <f t="shared" si="2363"/>
        <v>0.032980319</v>
      </c>
      <c r="AT591" s="126">
        <f t="shared" si="2363"/>
        <v>0.03028230528</v>
      </c>
      <c r="AU591" s="126">
        <f t="shared" si="2363"/>
        <v>0.01057644713</v>
      </c>
      <c r="AV591" s="126">
        <f t="shared" si="2363"/>
        <v>0.009711222037</v>
      </c>
      <c r="AW591" s="126">
        <f t="shared" si="2363"/>
        <v>0.008916778227</v>
      </c>
      <c r="AX591" s="126">
        <f t="shared" si="2363"/>
        <v>0.003391757182</v>
      </c>
      <c r="AY591" s="126">
        <f t="shared" si="2363"/>
        <v>0.003114288446</v>
      </c>
      <c r="AZ591" s="126">
        <f t="shared" si="2363"/>
        <v>0.002859518535</v>
      </c>
      <c r="BA591" s="126">
        <f t="shared" si="2363"/>
        <v>0.00262559053</v>
      </c>
      <c r="BB591" s="126">
        <f t="shared" si="2363"/>
        <v>0.09442869387</v>
      </c>
      <c r="BC591" s="126">
        <f t="shared" si="2363"/>
        <v>0.03028230528</v>
      </c>
      <c r="BD591" s="126">
        <f t="shared" si="2363"/>
        <v>0.02780500737</v>
      </c>
      <c r="BE591" s="126">
        <f t="shared" si="2363"/>
        <v>0.009711222037</v>
      </c>
      <c r="BF591" s="126">
        <f t="shared" si="2363"/>
        <v>0.008916778227</v>
      </c>
      <c r="BG591" s="126">
        <f t="shared" si="2363"/>
        <v>0.008187325307</v>
      </c>
      <c r="BH591" s="126">
        <f t="shared" si="2363"/>
        <v>0.003114288446</v>
      </c>
      <c r="BI591" s="126">
        <f t="shared" si="2363"/>
        <v>0.002859518535</v>
      </c>
      <c r="BJ591" s="126">
        <f t="shared" si="2363"/>
        <v>0.00262559053</v>
      </c>
      <c r="BK591" s="126">
        <f t="shared" si="2363"/>
        <v>0.002410799421</v>
      </c>
      <c r="BL591" s="126">
        <f t="shared" si="2363"/>
        <v>0.08670378644</v>
      </c>
      <c r="BM591" s="126">
        <f t="shared" si="2363"/>
        <v>0.02780500737</v>
      </c>
      <c r="BN591" s="126">
        <f t="shared" si="2363"/>
        <v>0.02553036924</v>
      </c>
      <c r="BO591" s="126">
        <f t="shared" si="2363"/>
        <v>0.008916778227</v>
      </c>
      <c r="BP591" s="126">
        <f t="shared" si="2363"/>
        <v>0.008187325307</v>
      </c>
      <c r="BQ591" s="126">
        <f t="shared" si="2363"/>
        <v>0.007517546582</v>
      </c>
      <c r="BR591" s="126">
        <f t="shared" si="2363"/>
        <v>0.002859518535</v>
      </c>
      <c r="BS591" s="126">
        <f t="shared" si="2363"/>
        <v>0.00262559053</v>
      </c>
      <c r="BT591" s="126">
        <f t="shared" si="2363"/>
        <v>0.002410799421</v>
      </c>
      <c r="BU591" s="126">
        <f t="shared" si="2363"/>
        <v>0.002213579682</v>
      </c>
      <c r="BV591" s="126">
        <f t="shared" si="2363"/>
        <v>0.032980319</v>
      </c>
      <c r="BW591" s="126">
        <f t="shared" si="2363"/>
        <v>0.01057644713</v>
      </c>
      <c r="BX591" s="126">
        <f t="shared" si="2363"/>
        <v>0.009711222037</v>
      </c>
      <c r="BY591" s="126">
        <f t="shared" si="2363"/>
        <v>0.003391757182</v>
      </c>
      <c r="BZ591" s="126">
        <f t="shared" si="2363"/>
        <v>0.003114288446</v>
      </c>
      <c r="CA591" s="126">
        <f t="shared" si="2363"/>
        <v>0.002859518535</v>
      </c>
      <c r="CB591" s="126">
        <f t="shared" si="2363"/>
        <v>0.001087701441</v>
      </c>
      <c r="CC591" s="126">
        <f t="shared" si="2363"/>
        <v>0.000998720088</v>
      </c>
      <c r="CD591" s="126">
        <f t="shared" si="2363"/>
        <v>0.0009170180129</v>
      </c>
      <c r="CE591" s="126">
        <f t="shared" si="2363"/>
        <v>0.0008419997215</v>
      </c>
      <c r="CF591" s="126">
        <f t="shared" si="2363"/>
        <v>0.03028230528</v>
      </c>
      <c r="CG591" s="126">
        <f t="shared" si="2363"/>
        <v>0.009711222037</v>
      </c>
      <c r="CH591" s="126">
        <f t="shared" si="2363"/>
        <v>0.008916778227</v>
      </c>
      <c r="CI591" s="126">
        <f t="shared" si="2363"/>
        <v>0.003114288446</v>
      </c>
      <c r="CJ591" s="126">
        <f t="shared" si="2363"/>
        <v>0.002859518535</v>
      </c>
      <c r="CK591" s="126">
        <f t="shared" si="2363"/>
        <v>0.00262559053</v>
      </c>
      <c r="CL591" s="126">
        <f t="shared" si="2363"/>
        <v>0.000998720088</v>
      </c>
      <c r="CM591" s="126">
        <f t="shared" si="2363"/>
        <v>0.0009170180129</v>
      </c>
      <c r="CN591" s="126">
        <f t="shared" si="2363"/>
        <v>0.0008419997215</v>
      </c>
      <c r="CO591" s="126">
        <f t="shared" si="2363"/>
        <v>0.0007731184351</v>
      </c>
      <c r="CP591" s="126">
        <f t="shared" si="2363"/>
        <v>0.02780500737</v>
      </c>
      <c r="CQ591" s="126">
        <f t="shared" si="2363"/>
        <v>0.008916778227</v>
      </c>
      <c r="CR591" s="126">
        <f t="shared" si="2363"/>
        <v>0.008187325307</v>
      </c>
      <c r="CS591" s="126">
        <f t="shared" si="2363"/>
        <v>0.002859518535</v>
      </c>
      <c r="CT591" s="126">
        <f t="shared" si="2363"/>
        <v>0.00262559053</v>
      </c>
      <c r="CU591" s="126">
        <f t="shared" si="2363"/>
        <v>0.002410799421</v>
      </c>
      <c r="CV591" s="126">
        <f t="shared" si="2363"/>
        <v>0.0009170180129</v>
      </c>
      <c r="CW591" s="126">
        <f t="shared" si="2363"/>
        <v>0.0008419997215</v>
      </c>
      <c r="CX591" s="126">
        <f t="shared" si="2363"/>
        <v>0.0007731184351</v>
      </c>
      <c r="CY591" s="126">
        <f t="shared" si="2363"/>
        <v>0.0007098721049</v>
      </c>
      <c r="CZ591" s="126">
        <f t="shared" si="2363"/>
        <v>0.02553036924</v>
      </c>
      <c r="DA591" s="126">
        <f t="shared" si="2363"/>
        <v>0.008187325307</v>
      </c>
      <c r="DB591" s="126">
        <f t="shared" si="2363"/>
        <v>0.007517546582</v>
      </c>
      <c r="DC591" s="126">
        <f t="shared" si="2363"/>
        <v>0.00262559053</v>
      </c>
      <c r="DD591" s="126">
        <f t="shared" si="2363"/>
        <v>0.002410799421</v>
      </c>
      <c r="DE591" s="126">
        <f t="shared" si="2363"/>
        <v>0.002213579682</v>
      </c>
      <c r="DF591" s="126">
        <f t="shared" si="2363"/>
        <v>0.0008419997215</v>
      </c>
      <c r="DG591" s="126">
        <f t="shared" si="2363"/>
        <v>0.0007731184351</v>
      </c>
      <c r="DH591" s="126">
        <f t="shared" si="2363"/>
        <v>0.0007098721049</v>
      </c>
      <c r="DI591" s="126">
        <f t="shared" si="2363"/>
        <v>0.0006517997534</v>
      </c>
      <c r="DJ591" s="126">
        <f t="shared" ref="DJ591:DS591" si="2364">$A591*OFFSET($D591,0,DJ$3)</f>
        <v>0.3038130381</v>
      </c>
      <c r="DK591" s="126">
        <f t="shared" si="2364"/>
        <v>0.09742969843</v>
      </c>
      <c r="DL591" s="126">
        <f t="shared" si="2364"/>
        <v>0.08945928847</v>
      </c>
      <c r="DM591" s="126">
        <f t="shared" si="2364"/>
        <v>0.03124469639</v>
      </c>
      <c r="DN591" s="126">
        <f t="shared" si="2364"/>
        <v>0.02868866837</v>
      </c>
      <c r="DO591" s="126">
        <f t="shared" si="2364"/>
        <v>0.02634174077</v>
      </c>
      <c r="DP591" s="126">
        <f t="shared" si="2364"/>
        <v>0.01001985091</v>
      </c>
      <c r="DQ591" s="126">
        <f t="shared" si="2364"/>
        <v>0.009200159168</v>
      </c>
      <c r="DR591" s="126">
        <f t="shared" si="2364"/>
        <v>0.008447523766</v>
      </c>
      <c r="DS591" s="126">
        <f t="shared" si="2364"/>
        <v>0.007756459043</v>
      </c>
      <c r="DT591" s="126"/>
      <c r="DU591" s="126"/>
      <c r="DV591" s="126"/>
      <c r="DW591" s="126"/>
      <c r="DX591" s="126"/>
      <c r="DY591" s="126"/>
      <c r="DZ591" s="126"/>
      <c r="EA591" s="126"/>
      <c r="EB591" s="126"/>
      <c r="EC591" s="126"/>
      <c r="ED591" s="126"/>
      <c r="EE591" s="126"/>
      <c r="EF591" s="125">
        <f t="shared" ref="EF591:EO591" si="2365">D591*EF$3</f>
        <v>-0.002271078519</v>
      </c>
      <c r="EG591" s="125">
        <f t="shared" si="2365"/>
        <v>0.1420558232</v>
      </c>
      <c r="EH591" s="125">
        <f t="shared" si="2365"/>
        <v>0.1692512074</v>
      </c>
      <c r="EI591" s="125">
        <f t="shared" si="2365"/>
        <v>-0.03669475795</v>
      </c>
      <c r="EJ591" s="125">
        <f t="shared" si="2365"/>
        <v>0.0504942147</v>
      </c>
      <c r="EK591" s="125">
        <f t="shared" si="2365"/>
        <v>-0.01944683881</v>
      </c>
      <c r="EL591" s="125">
        <f t="shared" si="2365"/>
        <v>0.01125276779</v>
      </c>
      <c r="EM591" s="125">
        <f t="shared" si="2365"/>
        <v>-0.009207550733</v>
      </c>
      <c r="EN591" s="125">
        <f t="shared" si="2365"/>
        <v>-0.009441182646</v>
      </c>
      <c r="EO591" s="125">
        <f t="shared" si="2365"/>
        <v>0.00884316661</v>
      </c>
      <c r="EP591" s="127">
        <f t="shared" si="17"/>
        <v>0.3048357711</v>
      </c>
      <c r="EQ591" s="127">
        <v>-0.01993983432938118</v>
      </c>
      <c r="ER591" s="127">
        <f t="shared" si="18"/>
        <v>0.3038130381</v>
      </c>
      <c r="ES591" s="127">
        <f t="shared" si="19"/>
        <v>0.000001045982658</v>
      </c>
      <c r="ET591" s="127">
        <f t="shared" si="20"/>
        <v>0.01677778186</v>
      </c>
    </row>
    <row r="592">
      <c r="A592" s="123">
        <f>'Yield Tabulations'!Z593</f>
        <v>0.4418604651</v>
      </c>
      <c r="B592" s="124">
        <f>'Yield Tabulations'!V593</f>
        <v>0.4109916368</v>
      </c>
      <c r="C592" s="124">
        <f>'Yield Tabulations'!W593</f>
        <v>0.4939516129</v>
      </c>
      <c r="D592" s="125">
        <f t="shared" si="11"/>
        <v>1</v>
      </c>
      <c r="E592" s="125">
        <f t="shared" ref="E592:M592" si="2366">POWER($B592,E$1)*POWER($C592,E$2)</f>
        <v>0.4939516129</v>
      </c>
      <c r="F592" s="125">
        <f t="shared" si="2366"/>
        <v>0.4109916368</v>
      </c>
      <c r="G592" s="125">
        <f t="shared" si="2366"/>
        <v>0.2439881959</v>
      </c>
      <c r="H592" s="125">
        <f t="shared" si="2366"/>
        <v>0.2030099819</v>
      </c>
      <c r="I592" s="125">
        <f t="shared" si="2366"/>
        <v>0.1689141255</v>
      </c>
      <c r="J592" s="125">
        <f t="shared" si="2366"/>
        <v>0.1205183629</v>
      </c>
      <c r="K592" s="125">
        <f t="shared" si="2366"/>
        <v>0.100277108</v>
      </c>
      <c r="L592" s="125">
        <f t="shared" si="2366"/>
        <v>0.08343540474</v>
      </c>
      <c r="M592" s="125">
        <f t="shared" si="2366"/>
        <v>0.06942229292</v>
      </c>
      <c r="N592" s="126">
        <f t="shared" ref="N592:DI592" si="2367">OFFSET($D592,0,N$2)*OFFSET($D592,0,N$3)</f>
        <v>1</v>
      </c>
      <c r="O592" s="126">
        <f t="shared" si="2367"/>
        <v>0.4939516129</v>
      </c>
      <c r="P592" s="126">
        <f t="shared" si="2367"/>
        <v>0.4109916368</v>
      </c>
      <c r="Q592" s="126">
        <f t="shared" si="2367"/>
        <v>0.2439881959</v>
      </c>
      <c r="R592" s="126">
        <f t="shared" si="2367"/>
        <v>0.2030099819</v>
      </c>
      <c r="S592" s="126">
        <f t="shared" si="2367"/>
        <v>0.1689141255</v>
      </c>
      <c r="T592" s="126">
        <f t="shared" si="2367"/>
        <v>0.1205183629</v>
      </c>
      <c r="U592" s="126">
        <f t="shared" si="2367"/>
        <v>0.100277108</v>
      </c>
      <c r="V592" s="126">
        <f t="shared" si="2367"/>
        <v>0.08343540474</v>
      </c>
      <c r="W592" s="126">
        <f t="shared" si="2367"/>
        <v>0.06942229292</v>
      </c>
      <c r="X592" s="126">
        <f t="shared" si="2367"/>
        <v>0.4939516129</v>
      </c>
      <c r="Y592" s="126">
        <f t="shared" si="2367"/>
        <v>0.2439881959</v>
      </c>
      <c r="Z592" s="126">
        <f t="shared" si="2367"/>
        <v>0.2030099819</v>
      </c>
      <c r="AA592" s="126">
        <f t="shared" si="2367"/>
        <v>0.1205183629</v>
      </c>
      <c r="AB592" s="126">
        <f t="shared" si="2367"/>
        <v>0.100277108</v>
      </c>
      <c r="AC592" s="126">
        <f t="shared" si="2367"/>
        <v>0.08343540474</v>
      </c>
      <c r="AD592" s="126">
        <f t="shared" si="2367"/>
        <v>0.05953023973</v>
      </c>
      <c r="AE592" s="126">
        <f t="shared" si="2367"/>
        <v>0.04953203923</v>
      </c>
      <c r="AF592" s="126">
        <f t="shared" si="2367"/>
        <v>0.04121305275</v>
      </c>
      <c r="AG592" s="126">
        <f t="shared" si="2367"/>
        <v>0.03429125356</v>
      </c>
      <c r="AH592" s="126">
        <f t="shared" si="2367"/>
        <v>0.4109916368</v>
      </c>
      <c r="AI592" s="126">
        <f t="shared" si="2367"/>
        <v>0.2030099819</v>
      </c>
      <c r="AJ592" s="126">
        <f t="shared" si="2367"/>
        <v>0.1689141255</v>
      </c>
      <c r="AK592" s="126">
        <f t="shared" si="2367"/>
        <v>0.100277108</v>
      </c>
      <c r="AL592" s="126">
        <f t="shared" si="2367"/>
        <v>0.08343540474</v>
      </c>
      <c r="AM592" s="126">
        <f t="shared" si="2367"/>
        <v>0.06942229292</v>
      </c>
      <c r="AN592" s="126">
        <f t="shared" si="2367"/>
        <v>0.04953203923</v>
      </c>
      <c r="AO592" s="126">
        <f t="shared" si="2367"/>
        <v>0.04121305275</v>
      </c>
      <c r="AP592" s="126">
        <f t="shared" si="2367"/>
        <v>0.03429125356</v>
      </c>
      <c r="AQ592" s="126">
        <f t="shared" si="2367"/>
        <v>0.0285319818</v>
      </c>
      <c r="AR592" s="126">
        <f t="shared" si="2367"/>
        <v>0.2439881959</v>
      </c>
      <c r="AS592" s="126">
        <f t="shared" si="2367"/>
        <v>0.1205183629</v>
      </c>
      <c r="AT592" s="126">
        <f t="shared" si="2367"/>
        <v>0.100277108</v>
      </c>
      <c r="AU592" s="126">
        <f t="shared" si="2367"/>
        <v>0.05953023973</v>
      </c>
      <c r="AV592" s="126">
        <f t="shared" si="2367"/>
        <v>0.04953203923</v>
      </c>
      <c r="AW592" s="126">
        <f t="shared" si="2367"/>
        <v>0.04121305275</v>
      </c>
      <c r="AX592" s="126">
        <f t="shared" si="2367"/>
        <v>0.02940505793</v>
      </c>
      <c r="AY592" s="126">
        <f t="shared" si="2367"/>
        <v>0.02446643067</v>
      </c>
      <c r="AZ592" s="126">
        <f t="shared" si="2367"/>
        <v>0.02035725388</v>
      </c>
      <c r="BA592" s="126">
        <f t="shared" si="2367"/>
        <v>0.01693822001</v>
      </c>
      <c r="BB592" s="126">
        <f t="shared" si="2367"/>
        <v>0.2030099819</v>
      </c>
      <c r="BC592" s="126">
        <f t="shared" si="2367"/>
        <v>0.100277108</v>
      </c>
      <c r="BD592" s="126">
        <f t="shared" si="2367"/>
        <v>0.08343540474</v>
      </c>
      <c r="BE592" s="126">
        <f t="shared" si="2367"/>
        <v>0.04953203923</v>
      </c>
      <c r="BF592" s="126">
        <f t="shared" si="2367"/>
        <v>0.04121305275</v>
      </c>
      <c r="BG592" s="126">
        <f t="shared" si="2367"/>
        <v>0.03429125356</v>
      </c>
      <c r="BH592" s="126">
        <f t="shared" si="2367"/>
        <v>0.02446643067</v>
      </c>
      <c r="BI592" s="126">
        <f t="shared" si="2367"/>
        <v>0.02035725388</v>
      </c>
      <c r="BJ592" s="126">
        <f t="shared" si="2367"/>
        <v>0.01693822001</v>
      </c>
      <c r="BK592" s="126">
        <f t="shared" si="2367"/>
        <v>0.01409341843</v>
      </c>
      <c r="BL592" s="126">
        <f t="shared" si="2367"/>
        <v>0.1689141255</v>
      </c>
      <c r="BM592" s="126">
        <f t="shared" si="2367"/>
        <v>0.08343540474</v>
      </c>
      <c r="BN592" s="126">
        <f t="shared" si="2367"/>
        <v>0.06942229292</v>
      </c>
      <c r="BO592" s="126">
        <f t="shared" si="2367"/>
        <v>0.04121305275</v>
      </c>
      <c r="BP592" s="126">
        <f t="shared" si="2367"/>
        <v>0.03429125356</v>
      </c>
      <c r="BQ592" s="126">
        <f t="shared" si="2367"/>
        <v>0.0285319818</v>
      </c>
      <c r="BR592" s="126">
        <f t="shared" si="2367"/>
        <v>0.02035725388</v>
      </c>
      <c r="BS592" s="126">
        <f t="shared" si="2367"/>
        <v>0.01693822001</v>
      </c>
      <c r="BT592" s="126">
        <f t="shared" si="2367"/>
        <v>0.01409341843</v>
      </c>
      <c r="BU592" s="126">
        <f t="shared" si="2367"/>
        <v>0.0117264059</v>
      </c>
      <c r="BV592" s="126">
        <f t="shared" si="2367"/>
        <v>0.1205183629</v>
      </c>
      <c r="BW592" s="126">
        <f t="shared" si="2367"/>
        <v>0.05953023973</v>
      </c>
      <c r="BX592" s="126">
        <f t="shared" si="2367"/>
        <v>0.04953203923</v>
      </c>
      <c r="BY592" s="126">
        <f t="shared" si="2367"/>
        <v>0.02940505793</v>
      </c>
      <c r="BZ592" s="126">
        <f t="shared" si="2367"/>
        <v>0.02446643067</v>
      </c>
      <c r="CA592" s="126">
        <f t="shared" si="2367"/>
        <v>0.02035725388</v>
      </c>
      <c r="CB592" s="126">
        <f t="shared" si="2367"/>
        <v>0.01452467579</v>
      </c>
      <c r="CC592" s="126">
        <f t="shared" si="2367"/>
        <v>0.01208523289</v>
      </c>
      <c r="CD592" s="126">
        <f t="shared" si="2367"/>
        <v>0.01005549839</v>
      </c>
      <c r="CE592" s="126">
        <f t="shared" si="2367"/>
        <v>0.008366661091</v>
      </c>
      <c r="CF592" s="126">
        <f t="shared" si="2367"/>
        <v>0.100277108</v>
      </c>
      <c r="CG592" s="126">
        <f t="shared" si="2367"/>
        <v>0.04953203923</v>
      </c>
      <c r="CH592" s="126">
        <f t="shared" si="2367"/>
        <v>0.04121305275</v>
      </c>
      <c r="CI592" s="126">
        <f t="shared" si="2367"/>
        <v>0.02446643067</v>
      </c>
      <c r="CJ592" s="126">
        <f t="shared" si="2367"/>
        <v>0.02035725388</v>
      </c>
      <c r="CK592" s="126">
        <f t="shared" si="2367"/>
        <v>0.01693822001</v>
      </c>
      <c r="CL592" s="126">
        <f t="shared" si="2367"/>
        <v>0.01208523289</v>
      </c>
      <c r="CM592" s="126">
        <f t="shared" si="2367"/>
        <v>0.01005549839</v>
      </c>
      <c r="CN592" s="126">
        <f t="shared" si="2367"/>
        <v>0.008366661091</v>
      </c>
      <c r="CO592" s="126">
        <f t="shared" si="2367"/>
        <v>0.006961466764</v>
      </c>
      <c r="CP592" s="126">
        <f t="shared" si="2367"/>
        <v>0.08343540474</v>
      </c>
      <c r="CQ592" s="126">
        <f t="shared" si="2367"/>
        <v>0.04121305275</v>
      </c>
      <c r="CR592" s="126">
        <f t="shared" si="2367"/>
        <v>0.03429125356</v>
      </c>
      <c r="CS592" s="126">
        <f t="shared" si="2367"/>
        <v>0.02035725388</v>
      </c>
      <c r="CT592" s="126">
        <f t="shared" si="2367"/>
        <v>0.01693822001</v>
      </c>
      <c r="CU592" s="126">
        <f t="shared" si="2367"/>
        <v>0.01409341843</v>
      </c>
      <c r="CV592" s="126">
        <f t="shared" si="2367"/>
        <v>0.01005549839</v>
      </c>
      <c r="CW592" s="126">
        <f t="shared" si="2367"/>
        <v>0.008366661091</v>
      </c>
      <c r="CX592" s="126">
        <f t="shared" si="2367"/>
        <v>0.006961466764</v>
      </c>
      <c r="CY592" s="126">
        <f t="shared" si="2367"/>
        <v>0.005792277108</v>
      </c>
      <c r="CZ592" s="126">
        <f t="shared" si="2367"/>
        <v>0.06942229292</v>
      </c>
      <c r="DA592" s="126">
        <f t="shared" si="2367"/>
        <v>0.03429125356</v>
      </c>
      <c r="DB592" s="126">
        <f t="shared" si="2367"/>
        <v>0.0285319818</v>
      </c>
      <c r="DC592" s="126">
        <f t="shared" si="2367"/>
        <v>0.01693822001</v>
      </c>
      <c r="DD592" s="126">
        <f t="shared" si="2367"/>
        <v>0.01409341843</v>
      </c>
      <c r="DE592" s="126">
        <f t="shared" si="2367"/>
        <v>0.0117264059</v>
      </c>
      <c r="DF592" s="126">
        <f t="shared" si="2367"/>
        <v>0.008366661091</v>
      </c>
      <c r="DG592" s="126">
        <f t="shared" si="2367"/>
        <v>0.006961466764</v>
      </c>
      <c r="DH592" s="126">
        <f t="shared" si="2367"/>
        <v>0.005792277108</v>
      </c>
      <c r="DI592" s="126">
        <f t="shared" si="2367"/>
        <v>0.004819454755</v>
      </c>
      <c r="DJ592" s="126">
        <f t="shared" ref="DJ592:DS592" si="2368">$A592*OFFSET($D592,0,DJ$3)</f>
        <v>0.4418604651</v>
      </c>
      <c r="DK592" s="126">
        <f t="shared" si="2368"/>
        <v>0.2182576894</v>
      </c>
      <c r="DL592" s="126">
        <f t="shared" si="2368"/>
        <v>0.1816009558</v>
      </c>
      <c r="DM592" s="126">
        <f t="shared" si="2368"/>
        <v>0.1078087377</v>
      </c>
      <c r="DN592" s="126">
        <f t="shared" si="2368"/>
        <v>0.08970208502</v>
      </c>
      <c r="DO592" s="126">
        <f t="shared" si="2368"/>
        <v>0.07463647407</v>
      </c>
      <c r="DP592" s="126">
        <f t="shared" si="2368"/>
        <v>0.05325229988</v>
      </c>
      <c r="DQ592" s="126">
        <f t="shared" si="2368"/>
        <v>0.04430848958</v>
      </c>
      <c r="DR592" s="126">
        <f t="shared" si="2368"/>
        <v>0.03686680675</v>
      </c>
      <c r="DS592" s="126">
        <f t="shared" si="2368"/>
        <v>0.03067496664</v>
      </c>
      <c r="DT592" s="126"/>
      <c r="DU592" s="126"/>
      <c r="DV592" s="126"/>
      <c r="DW592" s="126"/>
      <c r="DX592" s="126"/>
      <c r="DY592" s="126"/>
      <c r="DZ592" s="126"/>
      <c r="EA592" s="126"/>
      <c r="EB592" s="126"/>
      <c r="EC592" s="126"/>
      <c r="ED592" s="126"/>
      <c r="EE592" s="126"/>
      <c r="EF592" s="125">
        <f t="shared" ref="EF592:EO592" si="2369">D592*EF$3</f>
        <v>-0.002271078519</v>
      </c>
      <c r="EG592" s="125">
        <f t="shared" si="2369"/>
        <v>0.218805633</v>
      </c>
      <c r="EH592" s="125">
        <f t="shared" si="2369"/>
        <v>0.2362358084</v>
      </c>
      <c r="EI592" s="125">
        <f t="shared" si="2369"/>
        <v>-0.08705684857</v>
      </c>
      <c r="EJ592" s="125">
        <f t="shared" si="2369"/>
        <v>0.1085562999</v>
      </c>
      <c r="EK592" s="125">
        <f t="shared" si="2369"/>
        <v>-0.0378858399</v>
      </c>
      <c r="EL592" s="125">
        <f t="shared" si="2369"/>
        <v>0.0411204377</v>
      </c>
      <c r="EM592" s="125">
        <f t="shared" si="2369"/>
        <v>-0.03048996933</v>
      </c>
      <c r="EN592" s="125">
        <f t="shared" si="2369"/>
        <v>-0.02833046885</v>
      </c>
      <c r="EO592" s="125">
        <f t="shared" si="2369"/>
        <v>0.02404637775</v>
      </c>
      <c r="EP592" s="127">
        <f t="shared" si="17"/>
        <v>0.4427303516</v>
      </c>
      <c r="EQ592" s="127">
        <v>-0.01993983432938118</v>
      </c>
      <c r="ER592" s="127">
        <f t="shared" si="18"/>
        <v>0.4418604651</v>
      </c>
      <c r="ES592" s="127">
        <f t="shared" si="19"/>
        <v>0.0000007567024173</v>
      </c>
      <c r="ET592" s="127">
        <f t="shared" si="20"/>
        <v>0.00007256228177</v>
      </c>
    </row>
    <row r="593">
      <c r="A593" s="123">
        <f>'Yield Tabulations'!Z594</f>
        <v>0.3020667727</v>
      </c>
      <c r="B593" s="124">
        <f>'Yield Tabulations'!V594</f>
        <v>0.314028314</v>
      </c>
      <c r="C593" s="124">
        <f>'Yield Tabulations'!W594</f>
        <v>0.2827442827</v>
      </c>
      <c r="D593" s="125">
        <f t="shared" si="11"/>
        <v>1</v>
      </c>
      <c r="E593" s="125">
        <f t="shared" ref="E593:M593" si="2370">POWER($B593,E$1)*POWER($C593,E$2)</f>
        <v>0.2827442827</v>
      </c>
      <c r="F593" s="125">
        <f t="shared" si="2370"/>
        <v>0.314028314</v>
      </c>
      <c r="G593" s="125">
        <f t="shared" si="2370"/>
        <v>0.07994432942</v>
      </c>
      <c r="H593" s="125">
        <f t="shared" si="2370"/>
        <v>0.08878971041</v>
      </c>
      <c r="I593" s="125">
        <f t="shared" si="2370"/>
        <v>0.09861378201</v>
      </c>
      <c r="J593" s="125">
        <f t="shared" si="2370"/>
        <v>0.02260380208</v>
      </c>
      <c r="K593" s="125">
        <f t="shared" si="2370"/>
        <v>0.02510478299</v>
      </c>
      <c r="L593" s="125">
        <f t="shared" si="2370"/>
        <v>0.02788248306</v>
      </c>
      <c r="M593" s="125">
        <f t="shared" si="2370"/>
        <v>0.03096751971</v>
      </c>
      <c r="N593" s="126">
        <f t="shared" ref="N593:DI593" si="2371">OFFSET($D593,0,N$2)*OFFSET($D593,0,N$3)</f>
        <v>1</v>
      </c>
      <c r="O593" s="126">
        <f t="shared" si="2371"/>
        <v>0.2827442827</v>
      </c>
      <c r="P593" s="126">
        <f t="shared" si="2371"/>
        <v>0.314028314</v>
      </c>
      <c r="Q593" s="126">
        <f t="shared" si="2371"/>
        <v>0.07994432942</v>
      </c>
      <c r="R593" s="126">
        <f t="shared" si="2371"/>
        <v>0.08878971041</v>
      </c>
      <c r="S593" s="126">
        <f t="shared" si="2371"/>
        <v>0.09861378201</v>
      </c>
      <c r="T593" s="126">
        <f t="shared" si="2371"/>
        <v>0.02260380208</v>
      </c>
      <c r="U593" s="126">
        <f t="shared" si="2371"/>
        <v>0.02510478299</v>
      </c>
      <c r="V593" s="126">
        <f t="shared" si="2371"/>
        <v>0.02788248306</v>
      </c>
      <c r="W593" s="126">
        <f t="shared" si="2371"/>
        <v>0.03096751971</v>
      </c>
      <c r="X593" s="126">
        <f t="shared" si="2371"/>
        <v>0.2827442827</v>
      </c>
      <c r="Y593" s="126">
        <f t="shared" si="2371"/>
        <v>0.07994432942</v>
      </c>
      <c r="Z593" s="126">
        <f t="shared" si="2371"/>
        <v>0.08878971041</v>
      </c>
      <c r="AA593" s="126">
        <f t="shared" si="2371"/>
        <v>0.02260380208</v>
      </c>
      <c r="AB593" s="126">
        <f t="shared" si="2371"/>
        <v>0.02510478299</v>
      </c>
      <c r="AC593" s="126">
        <f t="shared" si="2371"/>
        <v>0.02788248306</v>
      </c>
      <c r="AD593" s="126">
        <f t="shared" si="2371"/>
        <v>0.006391095807</v>
      </c>
      <c r="AE593" s="126">
        <f t="shared" si="2371"/>
        <v>0.007098233859</v>
      </c>
      <c r="AF593" s="126">
        <f t="shared" si="2371"/>
        <v>0.007883612675</v>
      </c>
      <c r="AG593" s="126">
        <f t="shared" si="2371"/>
        <v>0.008755889147</v>
      </c>
      <c r="AH593" s="126">
        <f t="shared" si="2371"/>
        <v>0.314028314</v>
      </c>
      <c r="AI593" s="126">
        <f t="shared" si="2371"/>
        <v>0.08878971041</v>
      </c>
      <c r="AJ593" s="126">
        <f t="shared" si="2371"/>
        <v>0.09861378201</v>
      </c>
      <c r="AK593" s="126">
        <f t="shared" si="2371"/>
        <v>0.02510478299</v>
      </c>
      <c r="AL593" s="126">
        <f t="shared" si="2371"/>
        <v>0.02788248306</v>
      </c>
      <c r="AM593" s="126">
        <f t="shared" si="2371"/>
        <v>0.03096751971</v>
      </c>
      <c r="AN593" s="126">
        <f t="shared" si="2371"/>
        <v>0.007098233859</v>
      </c>
      <c r="AO593" s="126">
        <f t="shared" si="2371"/>
        <v>0.007883612675</v>
      </c>
      <c r="AP593" s="126">
        <f t="shared" si="2371"/>
        <v>0.008755889147</v>
      </c>
      <c r="AQ593" s="126">
        <f t="shared" si="2371"/>
        <v>0.009724678003</v>
      </c>
      <c r="AR593" s="126">
        <f t="shared" si="2371"/>
        <v>0.07994432942</v>
      </c>
      <c r="AS593" s="126">
        <f t="shared" si="2371"/>
        <v>0.02260380208</v>
      </c>
      <c r="AT593" s="126">
        <f t="shared" si="2371"/>
        <v>0.02510478299</v>
      </c>
      <c r="AU593" s="126">
        <f t="shared" si="2371"/>
        <v>0.006391095807</v>
      </c>
      <c r="AV593" s="126">
        <f t="shared" si="2371"/>
        <v>0.007098233859</v>
      </c>
      <c r="AW593" s="126">
        <f t="shared" si="2371"/>
        <v>0.007883612675</v>
      </c>
      <c r="AX593" s="126">
        <f t="shared" si="2371"/>
        <v>0.0018070458</v>
      </c>
      <c r="AY593" s="126">
        <f t="shared" si="2371"/>
        <v>0.002006985041</v>
      </c>
      <c r="AZ593" s="126">
        <f t="shared" si="2371"/>
        <v>0.002229046411</v>
      </c>
      <c r="BA593" s="126">
        <f t="shared" si="2371"/>
        <v>0.002475677597</v>
      </c>
      <c r="BB593" s="126">
        <f t="shared" si="2371"/>
        <v>0.08878971041</v>
      </c>
      <c r="BC593" s="126">
        <f t="shared" si="2371"/>
        <v>0.02510478299</v>
      </c>
      <c r="BD593" s="126">
        <f t="shared" si="2371"/>
        <v>0.02788248306</v>
      </c>
      <c r="BE593" s="126">
        <f t="shared" si="2371"/>
        <v>0.007098233859</v>
      </c>
      <c r="BF593" s="126">
        <f t="shared" si="2371"/>
        <v>0.007883612675</v>
      </c>
      <c r="BG593" s="126">
        <f t="shared" si="2371"/>
        <v>0.008755889147</v>
      </c>
      <c r="BH593" s="126">
        <f t="shared" si="2371"/>
        <v>0.002006985041</v>
      </c>
      <c r="BI593" s="126">
        <f t="shared" si="2371"/>
        <v>0.002229046411</v>
      </c>
      <c r="BJ593" s="126">
        <f t="shared" si="2371"/>
        <v>0.002475677597</v>
      </c>
      <c r="BK593" s="126">
        <f t="shared" si="2371"/>
        <v>0.002749597107</v>
      </c>
      <c r="BL593" s="126">
        <f t="shared" si="2371"/>
        <v>0.09861378201</v>
      </c>
      <c r="BM593" s="126">
        <f t="shared" si="2371"/>
        <v>0.02788248306</v>
      </c>
      <c r="BN593" s="126">
        <f t="shared" si="2371"/>
        <v>0.03096751971</v>
      </c>
      <c r="BO593" s="126">
        <f t="shared" si="2371"/>
        <v>0.007883612675</v>
      </c>
      <c r="BP593" s="126">
        <f t="shared" si="2371"/>
        <v>0.008755889147</v>
      </c>
      <c r="BQ593" s="126">
        <f t="shared" si="2371"/>
        <v>0.009724678003</v>
      </c>
      <c r="BR593" s="126">
        <f t="shared" si="2371"/>
        <v>0.002229046411</v>
      </c>
      <c r="BS593" s="126">
        <f t="shared" si="2371"/>
        <v>0.002475677597</v>
      </c>
      <c r="BT593" s="126">
        <f t="shared" si="2371"/>
        <v>0.002749597107</v>
      </c>
      <c r="BU593" s="126">
        <f t="shared" si="2371"/>
        <v>0.003053824238</v>
      </c>
      <c r="BV593" s="126">
        <f t="shared" si="2371"/>
        <v>0.02260380208</v>
      </c>
      <c r="BW593" s="126">
        <f t="shared" si="2371"/>
        <v>0.006391095807</v>
      </c>
      <c r="BX593" s="126">
        <f t="shared" si="2371"/>
        <v>0.007098233859</v>
      </c>
      <c r="BY593" s="126">
        <f t="shared" si="2371"/>
        <v>0.0018070458</v>
      </c>
      <c r="BZ593" s="126">
        <f t="shared" si="2371"/>
        <v>0.002006985041</v>
      </c>
      <c r="CA593" s="126">
        <f t="shared" si="2371"/>
        <v>0.002229046411</v>
      </c>
      <c r="CB593" s="126">
        <f t="shared" si="2371"/>
        <v>0.0005109318686</v>
      </c>
      <c r="CC593" s="126">
        <f t="shared" si="2371"/>
        <v>0.0005674635459</v>
      </c>
      <c r="CD593" s="126">
        <f t="shared" si="2371"/>
        <v>0.0006302501287</v>
      </c>
      <c r="CE593" s="126">
        <f t="shared" si="2371"/>
        <v>0.0006999836864</v>
      </c>
      <c r="CF593" s="126">
        <f t="shared" si="2371"/>
        <v>0.02510478299</v>
      </c>
      <c r="CG593" s="126">
        <f t="shared" si="2371"/>
        <v>0.007098233859</v>
      </c>
      <c r="CH593" s="126">
        <f t="shared" si="2371"/>
        <v>0.007883612675</v>
      </c>
      <c r="CI593" s="126">
        <f t="shared" si="2371"/>
        <v>0.002006985041</v>
      </c>
      <c r="CJ593" s="126">
        <f t="shared" si="2371"/>
        <v>0.002229046411</v>
      </c>
      <c r="CK593" s="126">
        <f t="shared" si="2371"/>
        <v>0.002475677597</v>
      </c>
      <c r="CL593" s="126">
        <f t="shared" si="2371"/>
        <v>0.0005674635459</v>
      </c>
      <c r="CM593" s="126">
        <f t="shared" si="2371"/>
        <v>0.0006302501287</v>
      </c>
      <c r="CN593" s="126">
        <f t="shared" si="2371"/>
        <v>0.0006999836864</v>
      </c>
      <c r="CO593" s="126">
        <f t="shared" si="2371"/>
        <v>0.0007774328618</v>
      </c>
      <c r="CP593" s="126">
        <f t="shared" si="2371"/>
        <v>0.02788248306</v>
      </c>
      <c r="CQ593" s="126">
        <f t="shared" si="2371"/>
        <v>0.007883612675</v>
      </c>
      <c r="CR593" s="126">
        <f t="shared" si="2371"/>
        <v>0.008755889147</v>
      </c>
      <c r="CS593" s="126">
        <f t="shared" si="2371"/>
        <v>0.002229046411</v>
      </c>
      <c r="CT593" s="126">
        <f t="shared" si="2371"/>
        <v>0.002475677597</v>
      </c>
      <c r="CU593" s="126">
        <f t="shared" si="2371"/>
        <v>0.002749597107</v>
      </c>
      <c r="CV593" s="126">
        <f t="shared" si="2371"/>
        <v>0.0006302501287</v>
      </c>
      <c r="CW593" s="126">
        <f t="shared" si="2371"/>
        <v>0.0006999836864</v>
      </c>
      <c r="CX593" s="126">
        <f t="shared" si="2371"/>
        <v>0.0007774328618</v>
      </c>
      <c r="CY593" s="126">
        <f t="shared" si="2371"/>
        <v>0.0008634513437</v>
      </c>
      <c r="CZ593" s="126">
        <f t="shared" si="2371"/>
        <v>0.03096751971</v>
      </c>
      <c r="DA593" s="126">
        <f t="shared" si="2371"/>
        <v>0.008755889147</v>
      </c>
      <c r="DB593" s="126">
        <f t="shared" si="2371"/>
        <v>0.009724678003</v>
      </c>
      <c r="DC593" s="126">
        <f t="shared" si="2371"/>
        <v>0.002475677597</v>
      </c>
      <c r="DD593" s="126">
        <f t="shared" si="2371"/>
        <v>0.002749597107</v>
      </c>
      <c r="DE593" s="126">
        <f t="shared" si="2371"/>
        <v>0.003053824238</v>
      </c>
      <c r="DF593" s="126">
        <f t="shared" si="2371"/>
        <v>0.0006999836864</v>
      </c>
      <c r="DG593" s="126">
        <f t="shared" si="2371"/>
        <v>0.0007774328618</v>
      </c>
      <c r="DH593" s="126">
        <f t="shared" si="2371"/>
        <v>0.0008634513437</v>
      </c>
      <c r="DI593" s="126">
        <f t="shared" si="2371"/>
        <v>0.0009589872767</v>
      </c>
      <c r="DJ593" s="126">
        <f t="shared" ref="DJ593:DS593" si="2372">$A593*OFFSET($D593,0,DJ$3)</f>
        <v>0.3020667727</v>
      </c>
      <c r="DK593" s="126">
        <f t="shared" si="2372"/>
        <v>0.08540765298</v>
      </c>
      <c r="DL593" s="126">
        <f t="shared" si="2372"/>
        <v>0.09485751934</v>
      </c>
      <c r="DM593" s="126">
        <f t="shared" si="2372"/>
        <v>0.02414852558</v>
      </c>
      <c r="DN593" s="126">
        <f t="shared" si="2372"/>
        <v>0.02682042127</v>
      </c>
      <c r="DO593" s="126">
        <f t="shared" si="2372"/>
        <v>0.02978794687</v>
      </c>
      <c r="DP593" s="126">
        <f t="shared" si="2372"/>
        <v>0.006827857545</v>
      </c>
      <c r="DQ593" s="126">
        <f t="shared" si="2372"/>
        <v>0.007583320775</v>
      </c>
      <c r="DR593" s="126">
        <f t="shared" si="2372"/>
        <v>0.008422371673</v>
      </c>
      <c r="DS593" s="126">
        <f t="shared" si="2372"/>
        <v>0.009354258734</v>
      </c>
      <c r="DT593" s="126"/>
      <c r="DU593" s="126"/>
      <c r="DV593" s="126"/>
      <c r="DW593" s="126"/>
      <c r="DX593" s="126"/>
      <c r="DY593" s="126"/>
      <c r="DZ593" s="126"/>
      <c r="EA593" s="126"/>
      <c r="EB593" s="126"/>
      <c r="EC593" s="126"/>
      <c r="ED593" s="126"/>
      <c r="EE593" s="126"/>
      <c r="EF593" s="125">
        <f t="shared" ref="EF593:EO593" si="2373">D593*EF$3</f>
        <v>-0.002271078519</v>
      </c>
      <c r="EG593" s="125">
        <f t="shared" si="2373"/>
        <v>0.1252471703</v>
      </c>
      <c r="EH593" s="125">
        <f t="shared" si="2373"/>
        <v>0.1805018058</v>
      </c>
      <c r="EI593" s="125">
        <f t="shared" si="2373"/>
        <v>-0.02852474627</v>
      </c>
      <c r="EJ593" s="125">
        <f t="shared" si="2373"/>
        <v>0.04747885962</v>
      </c>
      <c r="EK593" s="125">
        <f t="shared" si="2373"/>
        <v>-0.02211813811</v>
      </c>
      <c r="EL593" s="125">
        <f t="shared" si="2373"/>
        <v>0.00771233705</v>
      </c>
      <c r="EM593" s="125">
        <f t="shared" si="2373"/>
        <v>-0.007633288181</v>
      </c>
      <c r="EN593" s="125">
        <f t="shared" si="2373"/>
        <v>-0.009467489495</v>
      </c>
      <c r="EO593" s="125">
        <f t="shared" si="2373"/>
        <v>0.0107264777</v>
      </c>
      <c r="EP593" s="127">
        <f t="shared" si="17"/>
        <v>0.3016519099</v>
      </c>
      <c r="EQ593" s="127">
        <v>-0.01993983432938118</v>
      </c>
      <c r="ER593" s="127">
        <f t="shared" si="18"/>
        <v>0.3020667727</v>
      </c>
      <c r="ES593" s="127">
        <f t="shared" si="19"/>
        <v>0.0000001721111306</v>
      </c>
      <c r="ET593" s="127">
        <f t="shared" si="20"/>
        <v>0.01723321561</v>
      </c>
    </row>
    <row r="594">
      <c r="A594" s="123">
        <f>'Yield Tabulations'!Z595</f>
        <v>0.3507692308</v>
      </c>
      <c r="B594" s="124">
        <f>'Yield Tabulations'!V595</f>
        <v>0.4475138122</v>
      </c>
      <c r="C594" s="124">
        <f>'Yield Tabulations'!W595</f>
        <v>0.2291666667</v>
      </c>
      <c r="D594" s="125">
        <f t="shared" si="11"/>
        <v>1</v>
      </c>
      <c r="E594" s="125">
        <f t="shared" ref="E594:M594" si="2374">POWER($B594,E$1)*POWER($C594,E$2)</f>
        <v>0.2291666667</v>
      </c>
      <c r="F594" s="125">
        <f t="shared" si="2374"/>
        <v>0.4475138122</v>
      </c>
      <c r="G594" s="125">
        <f t="shared" si="2374"/>
        <v>0.05251736111</v>
      </c>
      <c r="H594" s="125">
        <f t="shared" si="2374"/>
        <v>0.1025552486</v>
      </c>
      <c r="I594" s="125">
        <f t="shared" si="2374"/>
        <v>0.2002686121</v>
      </c>
      <c r="J594" s="125">
        <f t="shared" si="2374"/>
        <v>0.01203522859</v>
      </c>
      <c r="K594" s="125">
        <f t="shared" si="2374"/>
        <v>0.02350224448</v>
      </c>
      <c r="L594" s="125">
        <f t="shared" si="2374"/>
        <v>0.04589489027</v>
      </c>
      <c r="M594" s="125">
        <f t="shared" si="2374"/>
        <v>0.08962297004</v>
      </c>
      <c r="N594" s="126">
        <f t="shared" ref="N594:DI594" si="2375">OFFSET($D594,0,N$2)*OFFSET($D594,0,N$3)</f>
        <v>1</v>
      </c>
      <c r="O594" s="126">
        <f t="shared" si="2375"/>
        <v>0.2291666667</v>
      </c>
      <c r="P594" s="126">
        <f t="shared" si="2375"/>
        <v>0.4475138122</v>
      </c>
      <c r="Q594" s="126">
        <f t="shared" si="2375"/>
        <v>0.05251736111</v>
      </c>
      <c r="R594" s="126">
        <f t="shared" si="2375"/>
        <v>0.1025552486</v>
      </c>
      <c r="S594" s="126">
        <f t="shared" si="2375"/>
        <v>0.2002686121</v>
      </c>
      <c r="T594" s="126">
        <f t="shared" si="2375"/>
        <v>0.01203522859</v>
      </c>
      <c r="U594" s="126">
        <f t="shared" si="2375"/>
        <v>0.02350224448</v>
      </c>
      <c r="V594" s="126">
        <f t="shared" si="2375"/>
        <v>0.04589489027</v>
      </c>
      <c r="W594" s="126">
        <f t="shared" si="2375"/>
        <v>0.08962297004</v>
      </c>
      <c r="X594" s="126">
        <f t="shared" si="2375"/>
        <v>0.2291666667</v>
      </c>
      <c r="Y594" s="126">
        <f t="shared" si="2375"/>
        <v>0.05251736111</v>
      </c>
      <c r="Z594" s="126">
        <f t="shared" si="2375"/>
        <v>0.1025552486</v>
      </c>
      <c r="AA594" s="126">
        <f t="shared" si="2375"/>
        <v>0.01203522859</v>
      </c>
      <c r="AB594" s="126">
        <f t="shared" si="2375"/>
        <v>0.02350224448</v>
      </c>
      <c r="AC594" s="126">
        <f t="shared" si="2375"/>
        <v>0.04589489027</v>
      </c>
      <c r="AD594" s="126">
        <f t="shared" si="2375"/>
        <v>0.002758073218</v>
      </c>
      <c r="AE594" s="126">
        <f t="shared" si="2375"/>
        <v>0.005385931026</v>
      </c>
      <c r="AF594" s="126">
        <f t="shared" si="2375"/>
        <v>0.01051757902</v>
      </c>
      <c r="AG594" s="126">
        <f t="shared" si="2375"/>
        <v>0.0205385973</v>
      </c>
      <c r="AH594" s="126">
        <f t="shared" si="2375"/>
        <v>0.4475138122</v>
      </c>
      <c r="AI594" s="126">
        <f t="shared" si="2375"/>
        <v>0.1025552486</v>
      </c>
      <c r="AJ594" s="126">
        <f t="shared" si="2375"/>
        <v>0.2002686121</v>
      </c>
      <c r="AK594" s="126">
        <f t="shared" si="2375"/>
        <v>0.02350224448</v>
      </c>
      <c r="AL594" s="126">
        <f t="shared" si="2375"/>
        <v>0.04589489027</v>
      </c>
      <c r="AM594" s="126">
        <f t="shared" si="2375"/>
        <v>0.08962297004</v>
      </c>
      <c r="AN594" s="126">
        <f t="shared" si="2375"/>
        <v>0.005385931026</v>
      </c>
      <c r="AO594" s="126">
        <f t="shared" si="2375"/>
        <v>0.01051757902</v>
      </c>
      <c r="AP594" s="126">
        <f t="shared" si="2375"/>
        <v>0.0205385973</v>
      </c>
      <c r="AQ594" s="126">
        <f t="shared" si="2375"/>
        <v>0.04010751698</v>
      </c>
      <c r="AR594" s="126">
        <f t="shared" si="2375"/>
        <v>0.05251736111</v>
      </c>
      <c r="AS594" s="126">
        <f t="shared" si="2375"/>
        <v>0.01203522859</v>
      </c>
      <c r="AT594" s="126">
        <f t="shared" si="2375"/>
        <v>0.02350224448</v>
      </c>
      <c r="AU594" s="126">
        <f t="shared" si="2375"/>
        <v>0.002758073218</v>
      </c>
      <c r="AV594" s="126">
        <f t="shared" si="2375"/>
        <v>0.005385931026</v>
      </c>
      <c r="AW594" s="126">
        <f t="shared" si="2375"/>
        <v>0.01051757902</v>
      </c>
      <c r="AX594" s="126">
        <f t="shared" si="2375"/>
        <v>0.0006320584458</v>
      </c>
      <c r="AY594" s="126">
        <f t="shared" si="2375"/>
        <v>0.00123427586</v>
      </c>
      <c r="AZ594" s="126">
        <f t="shared" si="2375"/>
        <v>0.002410278525</v>
      </c>
      <c r="BA594" s="126">
        <f t="shared" si="2375"/>
        <v>0.004706761882</v>
      </c>
      <c r="BB594" s="126">
        <f t="shared" si="2375"/>
        <v>0.1025552486</v>
      </c>
      <c r="BC594" s="126">
        <f t="shared" si="2375"/>
        <v>0.02350224448</v>
      </c>
      <c r="BD594" s="126">
        <f t="shared" si="2375"/>
        <v>0.04589489027</v>
      </c>
      <c r="BE594" s="126">
        <f t="shared" si="2375"/>
        <v>0.005385931026</v>
      </c>
      <c r="BF594" s="126">
        <f t="shared" si="2375"/>
        <v>0.01051757902</v>
      </c>
      <c r="BG594" s="126">
        <f t="shared" si="2375"/>
        <v>0.0205385973</v>
      </c>
      <c r="BH594" s="126">
        <f t="shared" si="2375"/>
        <v>0.00123427586</v>
      </c>
      <c r="BI594" s="126">
        <f t="shared" si="2375"/>
        <v>0.002410278525</v>
      </c>
      <c r="BJ594" s="126">
        <f t="shared" si="2375"/>
        <v>0.004706761882</v>
      </c>
      <c r="BK594" s="126">
        <f t="shared" si="2375"/>
        <v>0.009191305975</v>
      </c>
      <c r="BL594" s="126">
        <f t="shared" si="2375"/>
        <v>0.2002686121</v>
      </c>
      <c r="BM594" s="126">
        <f t="shared" si="2375"/>
        <v>0.04589489027</v>
      </c>
      <c r="BN594" s="126">
        <f t="shared" si="2375"/>
        <v>0.08962297004</v>
      </c>
      <c r="BO594" s="126">
        <f t="shared" si="2375"/>
        <v>0.01051757902</v>
      </c>
      <c r="BP594" s="126">
        <f t="shared" si="2375"/>
        <v>0.0205385973</v>
      </c>
      <c r="BQ594" s="126">
        <f t="shared" si="2375"/>
        <v>0.04010751698</v>
      </c>
      <c r="BR594" s="126">
        <f t="shared" si="2375"/>
        <v>0.002410278525</v>
      </c>
      <c r="BS594" s="126">
        <f t="shared" si="2375"/>
        <v>0.004706761882</v>
      </c>
      <c r="BT594" s="126">
        <f t="shared" si="2375"/>
        <v>0.009191305975</v>
      </c>
      <c r="BU594" s="126">
        <f t="shared" si="2375"/>
        <v>0.01794866782</v>
      </c>
      <c r="BV594" s="126">
        <f t="shared" si="2375"/>
        <v>0.01203522859</v>
      </c>
      <c r="BW594" s="126">
        <f t="shared" si="2375"/>
        <v>0.002758073218</v>
      </c>
      <c r="BX594" s="126">
        <f t="shared" si="2375"/>
        <v>0.005385931026</v>
      </c>
      <c r="BY594" s="126">
        <f t="shared" si="2375"/>
        <v>0.0006320584458</v>
      </c>
      <c r="BZ594" s="126">
        <f t="shared" si="2375"/>
        <v>0.00123427586</v>
      </c>
      <c r="CA594" s="126">
        <f t="shared" si="2375"/>
        <v>0.002410278525</v>
      </c>
      <c r="CB594" s="126">
        <f t="shared" si="2375"/>
        <v>0.0001448467272</v>
      </c>
      <c r="CC594" s="126">
        <f t="shared" si="2375"/>
        <v>0.0002828548846</v>
      </c>
      <c r="CD594" s="126">
        <f t="shared" si="2375"/>
        <v>0.0005523554954</v>
      </c>
      <c r="CE594" s="126">
        <f t="shared" si="2375"/>
        <v>0.001078632931</v>
      </c>
      <c r="CF594" s="126">
        <f t="shared" si="2375"/>
        <v>0.02350224448</v>
      </c>
      <c r="CG594" s="126">
        <f t="shared" si="2375"/>
        <v>0.005385931026</v>
      </c>
      <c r="CH594" s="126">
        <f t="shared" si="2375"/>
        <v>0.01051757902</v>
      </c>
      <c r="CI594" s="126">
        <f t="shared" si="2375"/>
        <v>0.00123427586</v>
      </c>
      <c r="CJ594" s="126">
        <f t="shared" si="2375"/>
        <v>0.002410278525</v>
      </c>
      <c r="CK594" s="126">
        <f t="shared" si="2375"/>
        <v>0.004706761882</v>
      </c>
      <c r="CL594" s="126">
        <f t="shared" si="2375"/>
        <v>0.0002828548846</v>
      </c>
      <c r="CM594" s="126">
        <f t="shared" si="2375"/>
        <v>0.0005523554954</v>
      </c>
      <c r="CN594" s="126">
        <f t="shared" si="2375"/>
        <v>0.001078632931</v>
      </c>
      <c r="CO594" s="126">
        <f t="shared" si="2375"/>
        <v>0.002106340953</v>
      </c>
      <c r="CP594" s="126">
        <f t="shared" si="2375"/>
        <v>0.04589489027</v>
      </c>
      <c r="CQ594" s="126">
        <f t="shared" si="2375"/>
        <v>0.01051757902</v>
      </c>
      <c r="CR594" s="126">
        <f t="shared" si="2375"/>
        <v>0.0205385973</v>
      </c>
      <c r="CS594" s="126">
        <f t="shared" si="2375"/>
        <v>0.002410278525</v>
      </c>
      <c r="CT594" s="126">
        <f t="shared" si="2375"/>
        <v>0.004706761882</v>
      </c>
      <c r="CU594" s="126">
        <f t="shared" si="2375"/>
        <v>0.009191305975</v>
      </c>
      <c r="CV594" s="126">
        <f t="shared" si="2375"/>
        <v>0.0005523554954</v>
      </c>
      <c r="CW594" s="126">
        <f t="shared" si="2375"/>
        <v>0.001078632931</v>
      </c>
      <c r="CX594" s="126">
        <f t="shared" si="2375"/>
        <v>0.002106340953</v>
      </c>
      <c r="CY594" s="126">
        <f t="shared" si="2375"/>
        <v>0.004113236375</v>
      </c>
      <c r="CZ594" s="126">
        <f t="shared" si="2375"/>
        <v>0.08962297004</v>
      </c>
      <c r="DA594" s="126">
        <f t="shared" si="2375"/>
        <v>0.0205385973</v>
      </c>
      <c r="DB594" s="126">
        <f t="shared" si="2375"/>
        <v>0.04010751698</v>
      </c>
      <c r="DC594" s="126">
        <f t="shared" si="2375"/>
        <v>0.004706761882</v>
      </c>
      <c r="DD594" s="126">
        <f t="shared" si="2375"/>
        <v>0.009191305975</v>
      </c>
      <c r="DE594" s="126">
        <f t="shared" si="2375"/>
        <v>0.01794866782</v>
      </c>
      <c r="DF594" s="126">
        <f t="shared" si="2375"/>
        <v>0.001078632931</v>
      </c>
      <c r="DG594" s="126">
        <f t="shared" si="2375"/>
        <v>0.002106340953</v>
      </c>
      <c r="DH594" s="126">
        <f t="shared" si="2375"/>
        <v>0.004113236375</v>
      </c>
      <c r="DI594" s="126">
        <f t="shared" si="2375"/>
        <v>0.008032276759</v>
      </c>
      <c r="DJ594" s="126">
        <f t="shared" ref="DJ594:DS594" si="2376">$A594*OFFSET($D594,0,DJ$3)</f>
        <v>0.3507692308</v>
      </c>
      <c r="DK594" s="126">
        <f t="shared" si="2376"/>
        <v>0.08038461538</v>
      </c>
      <c r="DL594" s="126">
        <f t="shared" si="2376"/>
        <v>0.1569740756</v>
      </c>
      <c r="DM594" s="126">
        <f t="shared" si="2376"/>
        <v>0.01842147436</v>
      </c>
      <c r="DN594" s="126">
        <f t="shared" si="2376"/>
        <v>0.03597322567</v>
      </c>
      <c r="DO594" s="126">
        <f t="shared" si="2376"/>
        <v>0.070248067</v>
      </c>
      <c r="DP594" s="126">
        <f t="shared" si="2376"/>
        <v>0.004221587874</v>
      </c>
      <c r="DQ594" s="126">
        <f t="shared" si="2376"/>
        <v>0.008243864216</v>
      </c>
      <c r="DR594" s="126">
        <f t="shared" si="2376"/>
        <v>0.01609851535</v>
      </c>
      <c r="DS594" s="126">
        <f t="shared" si="2376"/>
        <v>0.03143698026</v>
      </c>
      <c r="DT594" s="126"/>
      <c r="DU594" s="126"/>
      <c r="DV594" s="126"/>
      <c r="DW594" s="126"/>
      <c r="DX594" s="126"/>
      <c r="DY594" s="126"/>
      <c r="DZ594" s="126"/>
      <c r="EA594" s="126"/>
      <c r="EB594" s="126"/>
      <c r="EC594" s="126"/>
      <c r="ED594" s="126"/>
      <c r="EE594" s="126"/>
      <c r="EF594" s="125">
        <f t="shared" ref="EF594:EO594" si="2377">D594*EF$3</f>
        <v>-0.002271078519</v>
      </c>
      <c r="EG594" s="125">
        <f t="shared" si="2377"/>
        <v>0.1015139059</v>
      </c>
      <c r="EH594" s="125">
        <f t="shared" si="2377"/>
        <v>0.2572285606</v>
      </c>
      <c r="EI594" s="125">
        <f t="shared" si="2377"/>
        <v>-0.01873859486</v>
      </c>
      <c r="EJ594" s="125">
        <f t="shared" si="2377"/>
        <v>0.05483975823</v>
      </c>
      <c r="EK594" s="125">
        <f t="shared" si="2377"/>
        <v>-0.04491835452</v>
      </c>
      <c r="EL594" s="125">
        <f t="shared" si="2377"/>
        <v>0.004106377281</v>
      </c>
      <c r="EM594" s="125">
        <f t="shared" si="2377"/>
        <v>-0.007146024927</v>
      </c>
      <c r="EN594" s="125">
        <f t="shared" si="2377"/>
        <v>-0.01558359743</v>
      </c>
      <c r="EO594" s="125">
        <f t="shared" si="2377"/>
        <v>0.03104345452</v>
      </c>
      <c r="EP594" s="127">
        <f t="shared" si="17"/>
        <v>0.3600744063</v>
      </c>
      <c r="EQ594" s="127">
        <v>-0.01993983432938118</v>
      </c>
      <c r="ER594" s="127">
        <f t="shared" si="18"/>
        <v>0.3507692308</v>
      </c>
      <c r="ES594" s="127">
        <f t="shared" si="19"/>
        <v>0.00008658629236</v>
      </c>
      <c r="ET594" s="127">
        <f t="shared" si="20"/>
        <v>0.006818281277</v>
      </c>
    </row>
    <row r="595">
      <c r="A595" s="123">
        <f>'Yield Tabulations'!Z596</f>
        <v>0.3250883392</v>
      </c>
      <c r="B595" s="124">
        <f>'Yield Tabulations'!V596</f>
        <v>0.3111111111</v>
      </c>
      <c r="C595" s="124">
        <f>'Yield Tabulations'!W596</f>
        <v>0.3495145631</v>
      </c>
      <c r="D595" s="125">
        <f t="shared" si="11"/>
        <v>1</v>
      </c>
      <c r="E595" s="125">
        <f t="shared" ref="E595:M595" si="2378">POWER($B595,E$1)*POWER($C595,E$2)</f>
        <v>0.3495145631</v>
      </c>
      <c r="F595" s="125">
        <f t="shared" si="2378"/>
        <v>0.3111111111</v>
      </c>
      <c r="G595" s="125">
        <f t="shared" si="2378"/>
        <v>0.1221604298</v>
      </c>
      <c r="H595" s="125">
        <f t="shared" si="2378"/>
        <v>0.1087378641</v>
      </c>
      <c r="I595" s="125">
        <f t="shared" si="2378"/>
        <v>0.09679012346</v>
      </c>
      <c r="J595" s="125">
        <f t="shared" si="2378"/>
        <v>0.04269684926</v>
      </c>
      <c r="K595" s="125">
        <f t="shared" si="2378"/>
        <v>0.03800546706</v>
      </c>
      <c r="L595" s="125">
        <f t="shared" si="2378"/>
        <v>0.03382955771</v>
      </c>
      <c r="M595" s="125">
        <f t="shared" si="2378"/>
        <v>0.03011248285</v>
      </c>
      <c r="N595" s="126">
        <f t="shared" ref="N595:DI595" si="2379">OFFSET($D595,0,N$2)*OFFSET($D595,0,N$3)</f>
        <v>1</v>
      </c>
      <c r="O595" s="126">
        <f t="shared" si="2379"/>
        <v>0.3495145631</v>
      </c>
      <c r="P595" s="126">
        <f t="shared" si="2379"/>
        <v>0.3111111111</v>
      </c>
      <c r="Q595" s="126">
        <f t="shared" si="2379"/>
        <v>0.1221604298</v>
      </c>
      <c r="R595" s="126">
        <f t="shared" si="2379"/>
        <v>0.1087378641</v>
      </c>
      <c r="S595" s="126">
        <f t="shared" si="2379"/>
        <v>0.09679012346</v>
      </c>
      <c r="T595" s="126">
        <f t="shared" si="2379"/>
        <v>0.04269684926</v>
      </c>
      <c r="U595" s="126">
        <f t="shared" si="2379"/>
        <v>0.03800546706</v>
      </c>
      <c r="V595" s="126">
        <f t="shared" si="2379"/>
        <v>0.03382955771</v>
      </c>
      <c r="W595" s="126">
        <f t="shared" si="2379"/>
        <v>0.03011248285</v>
      </c>
      <c r="X595" s="126">
        <f t="shared" si="2379"/>
        <v>0.3495145631</v>
      </c>
      <c r="Y595" s="126">
        <f t="shared" si="2379"/>
        <v>0.1221604298</v>
      </c>
      <c r="Z595" s="126">
        <f t="shared" si="2379"/>
        <v>0.1087378641</v>
      </c>
      <c r="AA595" s="126">
        <f t="shared" si="2379"/>
        <v>0.04269684926</v>
      </c>
      <c r="AB595" s="126">
        <f t="shared" si="2379"/>
        <v>0.03800546706</v>
      </c>
      <c r="AC595" s="126">
        <f t="shared" si="2379"/>
        <v>0.03382955771</v>
      </c>
      <c r="AD595" s="126">
        <f t="shared" si="2379"/>
        <v>0.01492317061</v>
      </c>
      <c r="AE595" s="126">
        <f t="shared" si="2379"/>
        <v>0.01328346421</v>
      </c>
      <c r="AF595" s="126">
        <f t="shared" si="2379"/>
        <v>0.01182392308</v>
      </c>
      <c r="AG595" s="126">
        <f t="shared" si="2379"/>
        <v>0.01052475129</v>
      </c>
      <c r="AH595" s="126">
        <f t="shared" si="2379"/>
        <v>0.3111111111</v>
      </c>
      <c r="AI595" s="126">
        <f t="shared" si="2379"/>
        <v>0.1087378641</v>
      </c>
      <c r="AJ595" s="126">
        <f t="shared" si="2379"/>
        <v>0.09679012346</v>
      </c>
      <c r="AK595" s="126">
        <f t="shared" si="2379"/>
        <v>0.03800546706</v>
      </c>
      <c r="AL595" s="126">
        <f t="shared" si="2379"/>
        <v>0.03382955771</v>
      </c>
      <c r="AM595" s="126">
        <f t="shared" si="2379"/>
        <v>0.03011248285</v>
      </c>
      <c r="AN595" s="126">
        <f t="shared" si="2379"/>
        <v>0.01328346421</v>
      </c>
      <c r="AO595" s="126">
        <f t="shared" si="2379"/>
        <v>0.01182392308</v>
      </c>
      <c r="AP595" s="126">
        <f t="shared" si="2379"/>
        <v>0.01052475129</v>
      </c>
      <c r="AQ595" s="126">
        <f t="shared" si="2379"/>
        <v>0.009368327999</v>
      </c>
      <c r="AR595" s="126">
        <f t="shared" si="2379"/>
        <v>0.1221604298</v>
      </c>
      <c r="AS595" s="126">
        <f t="shared" si="2379"/>
        <v>0.04269684926</v>
      </c>
      <c r="AT595" s="126">
        <f t="shared" si="2379"/>
        <v>0.03800546706</v>
      </c>
      <c r="AU595" s="126">
        <f t="shared" si="2379"/>
        <v>0.01492317061</v>
      </c>
      <c r="AV595" s="126">
        <f t="shared" si="2379"/>
        <v>0.01328346421</v>
      </c>
      <c r="AW595" s="126">
        <f t="shared" si="2379"/>
        <v>0.01182392308</v>
      </c>
      <c r="AX595" s="126">
        <f t="shared" si="2379"/>
        <v>0.005215865458</v>
      </c>
      <c r="AY595" s="126">
        <f t="shared" si="2379"/>
        <v>0.004642764191</v>
      </c>
      <c r="AZ595" s="126">
        <f t="shared" si="2379"/>
        <v>0.004132633311</v>
      </c>
      <c r="BA595" s="126">
        <f t="shared" si="2379"/>
        <v>0.003678553848</v>
      </c>
      <c r="BB595" s="126">
        <f t="shared" si="2379"/>
        <v>0.1087378641</v>
      </c>
      <c r="BC595" s="126">
        <f t="shared" si="2379"/>
        <v>0.03800546706</v>
      </c>
      <c r="BD595" s="126">
        <f t="shared" si="2379"/>
        <v>0.03382955771</v>
      </c>
      <c r="BE595" s="126">
        <f t="shared" si="2379"/>
        <v>0.01328346421</v>
      </c>
      <c r="BF595" s="126">
        <f t="shared" si="2379"/>
        <v>0.01182392308</v>
      </c>
      <c r="BG595" s="126">
        <f t="shared" si="2379"/>
        <v>0.01052475129</v>
      </c>
      <c r="BH595" s="126">
        <f t="shared" si="2379"/>
        <v>0.004642764191</v>
      </c>
      <c r="BI595" s="126">
        <f t="shared" si="2379"/>
        <v>0.004132633311</v>
      </c>
      <c r="BJ595" s="126">
        <f t="shared" si="2379"/>
        <v>0.003678553848</v>
      </c>
      <c r="BK595" s="126">
        <f t="shared" si="2379"/>
        <v>0.003274367068</v>
      </c>
      <c r="BL595" s="126">
        <f t="shared" si="2379"/>
        <v>0.09679012346</v>
      </c>
      <c r="BM595" s="126">
        <f t="shared" si="2379"/>
        <v>0.03382955771</v>
      </c>
      <c r="BN595" s="126">
        <f t="shared" si="2379"/>
        <v>0.03011248285</v>
      </c>
      <c r="BO595" s="126">
        <f t="shared" si="2379"/>
        <v>0.01182392308</v>
      </c>
      <c r="BP595" s="126">
        <f t="shared" si="2379"/>
        <v>0.01052475129</v>
      </c>
      <c r="BQ595" s="126">
        <f t="shared" si="2379"/>
        <v>0.009368327999</v>
      </c>
      <c r="BR595" s="126">
        <f t="shared" si="2379"/>
        <v>0.004132633311</v>
      </c>
      <c r="BS595" s="126">
        <f t="shared" si="2379"/>
        <v>0.003678553848</v>
      </c>
      <c r="BT595" s="126">
        <f t="shared" si="2379"/>
        <v>0.003274367068</v>
      </c>
      <c r="BU595" s="126">
        <f t="shared" si="2379"/>
        <v>0.002914590933</v>
      </c>
      <c r="BV595" s="126">
        <f t="shared" si="2379"/>
        <v>0.04269684926</v>
      </c>
      <c r="BW595" s="126">
        <f t="shared" si="2379"/>
        <v>0.01492317061</v>
      </c>
      <c r="BX595" s="126">
        <f t="shared" si="2379"/>
        <v>0.01328346421</v>
      </c>
      <c r="BY595" s="126">
        <f t="shared" si="2379"/>
        <v>0.005215865458</v>
      </c>
      <c r="BZ595" s="126">
        <f t="shared" si="2379"/>
        <v>0.004642764191</v>
      </c>
      <c r="CA595" s="126">
        <f t="shared" si="2379"/>
        <v>0.004132633311</v>
      </c>
      <c r="CB595" s="126">
        <f t="shared" si="2379"/>
        <v>0.001823020937</v>
      </c>
      <c r="CC595" s="126">
        <f t="shared" si="2379"/>
        <v>0.001622713698</v>
      </c>
      <c r="CD595" s="126">
        <f t="shared" si="2379"/>
        <v>0.001444415526</v>
      </c>
      <c r="CE595" s="126">
        <f t="shared" si="2379"/>
        <v>0.001285708141</v>
      </c>
      <c r="CF595" s="126">
        <f t="shared" si="2379"/>
        <v>0.03800546706</v>
      </c>
      <c r="CG595" s="126">
        <f t="shared" si="2379"/>
        <v>0.01328346421</v>
      </c>
      <c r="CH595" s="126">
        <f t="shared" si="2379"/>
        <v>0.01182392308</v>
      </c>
      <c r="CI595" s="126">
        <f t="shared" si="2379"/>
        <v>0.004642764191</v>
      </c>
      <c r="CJ595" s="126">
        <f t="shared" si="2379"/>
        <v>0.004132633311</v>
      </c>
      <c r="CK595" s="126">
        <f t="shared" si="2379"/>
        <v>0.003678553848</v>
      </c>
      <c r="CL595" s="126">
        <f t="shared" si="2379"/>
        <v>0.001622713698</v>
      </c>
      <c r="CM595" s="126">
        <f t="shared" si="2379"/>
        <v>0.001444415526</v>
      </c>
      <c r="CN595" s="126">
        <f t="shared" si="2379"/>
        <v>0.001285708141</v>
      </c>
      <c r="CO595" s="126">
        <f t="shared" si="2379"/>
        <v>0.001144438975</v>
      </c>
      <c r="CP595" s="126">
        <f t="shared" si="2379"/>
        <v>0.03382955771</v>
      </c>
      <c r="CQ595" s="126">
        <f t="shared" si="2379"/>
        <v>0.01182392308</v>
      </c>
      <c r="CR595" s="126">
        <f t="shared" si="2379"/>
        <v>0.01052475129</v>
      </c>
      <c r="CS595" s="126">
        <f t="shared" si="2379"/>
        <v>0.004132633311</v>
      </c>
      <c r="CT595" s="126">
        <f t="shared" si="2379"/>
        <v>0.003678553848</v>
      </c>
      <c r="CU595" s="126">
        <f t="shared" si="2379"/>
        <v>0.003274367068</v>
      </c>
      <c r="CV595" s="126">
        <f t="shared" si="2379"/>
        <v>0.001444415526</v>
      </c>
      <c r="CW595" s="126">
        <f t="shared" si="2379"/>
        <v>0.001285708141</v>
      </c>
      <c r="CX595" s="126">
        <f t="shared" si="2379"/>
        <v>0.001144438975</v>
      </c>
      <c r="CY595" s="126">
        <f t="shared" si="2379"/>
        <v>0.001018691977</v>
      </c>
      <c r="CZ595" s="126">
        <f t="shared" si="2379"/>
        <v>0.03011248285</v>
      </c>
      <c r="DA595" s="126">
        <f t="shared" si="2379"/>
        <v>0.01052475129</v>
      </c>
      <c r="DB595" s="126">
        <f t="shared" si="2379"/>
        <v>0.009368327999</v>
      </c>
      <c r="DC595" s="126">
        <f t="shared" si="2379"/>
        <v>0.003678553848</v>
      </c>
      <c r="DD595" s="126">
        <f t="shared" si="2379"/>
        <v>0.003274367068</v>
      </c>
      <c r="DE595" s="126">
        <f t="shared" si="2379"/>
        <v>0.002914590933</v>
      </c>
      <c r="DF595" s="126">
        <f t="shared" si="2379"/>
        <v>0.001285708141</v>
      </c>
      <c r="DG595" s="126">
        <f t="shared" si="2379"/>
        <v>0.001144438975</v>
      </c>
      <c r="DH595" s="126">
        <f t="shared" si="2379"/>
        <v>0.001018691977</v>
      </c>
      <c r="DI595" s="126">
        <f t="shared" si="2379"/>
        <v>0.0009067616236</v>
      </c>
      <c r="DJ595" s="126">
        <f t="shared" ref="DJ595:DS595" si="2380">$A595*OFFSET($D595,0,DJ$3)</f>
        <v>0.3250883392</v>
      </c>
      <c r="DK595" s="126">
        <f t="shared" si="2380"/>
        <v>0.1136231089</v>
      </c>
      <c r="DL595" s="126">
        <f t="shared" si="2380"/>
        <v>0.1011385944</v>
      </c>
      <c r="DM595" s="126">
        <f t="shared" si="2380"/>
        <v>0.03971293125</v>
      </c>
      <c r="DN595" s="126">
        <f t="shared" si="2380"/>
        <v>0.03534941164</v>
      </c>
      <c r="DO595" s="126">
        <f t="shared" si="2380"/>
        <v>0.03146534049</v>
      </c>
      <c r="DP595" s="126">
        <f t="shared" si="2380"/>
        <v>0.01388024782</v>
      </c>
      <c r="DQ595" s="126">
        <f t="shared" si="2380"/>
        <v>0.01235513417</v>
      </c>
      <c r="DR595" s="126">
        <f t="shared" si="2380"/>
        <v>0.01099759473</v>
      </c>
      <c r="DS595" s="126">
        <f t="shared" si="2380"/>
        <v>0.009789217041</v>
      </c>
      <c r="DT595" s="126"/>
      <c r="DU595" s="126"/>
      <c r="DV595" s="126"/>
      <c r="DW595" s="126"/>
      <c r="DX595" s="126"/>
      <c r="DY595" s="126"/>
      <c r="DZ595" s="126"/>
      <c r="EA595" s="126"/>
      <c r="EB595" s="126"/>
      <c r="EC595" s="126"/>
      <c r="ED595" s="126"/>
      <c r="EE595" s="126"/>
      <c r="EF595" s="125">
        <f t="shared" ref="EF595:EO595" si="2381">D595*EF$3</f>
        <v>-0.002271078519</v>
      </c>
      <c r="EG595" s="125">
        <f t="shared" si="2381"/>
        <v>0.1548243861</v>
      </c>
      <c r="EH595" s="125">
        <f t="shared" si="2381"/>
        <v>0.1788250131</v>
      </c>
      <c r="EI595" s="125">
        <f t="shared" si="2381"/>
        <v>-0.04358777277</v>
      </c>
      <c r="EJ595" s="125">
        <f t="shared" si="2381"/>
        <v>0.05814581171</v>
      </c>
      <c r="EK595" s="125">
        <f t="shared" si="2381"/>
        <v>-0.02170910876</v>
      </c>
      <c r="EL595" s="125">
        <f t="shared" si="2381"/>
        <v>0.01456801344</v>
      </c>
      <c r="EM595" s="125">
        <f t="shared" si="2381"/>
        <v>-0.01155583311</v>
      </c>
      <c r="EN595" s="125">
        <f t="shared" si="2381"/>
        <v>-0.01148681706</v>
      </c>
      <c r="EO595" s="125">
        <f t="shared" si="2381"/>
        <v>0.01043031146</v>
      </c>
      <c r="EP595" s="127">
        <f t="shared" si="17"/>
        <v>0.3261829256</v>
      </c>
      <c r="EQ595" s="127">
        <v>-0.01993983432938118</v>
      </c>
      <c r="ER595" s="127">
        <f t="shared" si="18"/>
        <v>0.3250883392</v>
      </c>
      <c r="ES595" s="127">
        <f t="shared" si="19"/>
        <v>0.000001198119265</v>
      </c>
      <c r="ET595" s="127">
        <f t="shared" si="20"/>
        <v>0.01171888006</v>
      </c>
    </row>
    <row r="596">
      <c r="A596" s="123">
        <f>'Yield Tabulations'!Z597</f>
        <v>0.3573770492</v>
      </c>
      <c r="B596" s="124">
        <f>'Yield Tabulations'!V597</f>
        <v>0.3387978142</v>
      </c>
      <c r="C596" s="124">
        <f>'Yield Tabulations'!W597</f>
        <v>0.3852459016</v>
      </c>
      <c r="D596" s="125">
        <f t="shared" si="11"/>
        <v>1</v>
      </c>
      <c r="E596" s="125">
        <f t="shared" ref="E596:M596" si="2382">POWER($B596,E$1)*POWER($C596,E$2)</f>
        <v>0.3852459016</v>
      </c>
      <c r="F596" s="125">
        <f t="shared" si="2382"/>
        <v>0.3387978142</v>
      </c>
      <c r="G596" s="125">
        <f t="shared" si="2382"/>
        <v>0.1484144047</v>
      </c>
      <c r="H596" s="125">
        <f t="shared" si="2382"/>
        <v>0.1305204694</v>
      </c>
      <c r="I596" s="125">
        <f t="shared" si="2382"/>
        <v>0.1147839589</v>
      </c>
      <c r="J596" s="125">
        <f t="shared" si="2382"/>
        <v>0.05717604117</v>
      </c>
      <c r="K596" s="125">
        <f t="shared" si="2382"/>
        <v>0.05028247592</v>
      </c>
      <c r="L596" s="125">
        <f t="shared" si="2382"/>
        <v>0.04422004974</v>
      </c>
      <c r="M596" s="125">
        <f t="shared" si="2382"/>
        <v>0.03888855439</v>
      </c>
      <c r="N596" s="126">
        <f t="shared" ref="N596:DI596" si="2383">OFFSET($D596,0,N$2)*OFFSET($D596,0,N$3)</f>
        <v>1</v>
      </c>
      <c r="O596" s="126">
        <f t="shared" si="2383"/>
        <v>0.3852459016</v>
      </c>
      <c r="P596" s="126">
        <f t="shared" si="2383"/>
        <v>0.3387978142</v>
      </c>
      <c r="Q596" s="126">
        <f t="shared" si="2383"/>
        <v>0.1484144047</v>
      </c>
      <c r="R596" s="126">
        <f t="shared" si="2383"/>
        <v>0.1305204694</v>
      </c>
      <c r="S596" s="126">
        <f t="shared" si="2383"/>
        <v>0.1147839589</v>
      </c>
      <c r="T596" s="126">
        <f t="shared" si="2383"/>
        <v>0.05717604117</v>
      </c>
      <c r="U596" s="126">
        <f t="shared" si="2383"/>
        <v>0.05028247592</v>
      </c>
      <c r="V596" s="126">
        <f t="shared" si="2383"/>
        <v>0.04422004974</v>
      </c>
      <c r="W596" s="126">
        <f t="shared" si="2383"/>
        <v>0.03888855439</v>
      </c>
      <c r="X596" s="126">
        <f t="shared" si="2383"/>
        <v>0.3852459016</v>
      </c>
      <c r="Y596" s="126">
        <f t="shared" si="2383"/>
        <v>0.1484144047</v>
      </c>
      <c r="Z596" s="126">
        <f t="shared" si="2383"/>
        <v>0.1305204694</v>
      </c>
      <c r="AA596" s="126">
        <f t="shared" si="2383"/>
        <v>0.05717604117</v>
      </c>
      <c r="AB596" s="126">
        <f t="shared" si="2383"/>
        <v>0.05028247592</v>
      </c>
      <c r="AC596" s="126">
        <f t="shared" si="2383"/>
        <v>0.04422004974</v>
      </c>
      <c r="AD596" s="126">
        <f t="shared" si="2383"/>
        <v>0.02202683553</v>
      </c>
      <c r="AE596" s="126">
        <f t="shared" si="2383"/>
        <v>0.01937111777</v>
      </c>
      <c r="AF596" s="126">
        <f t="shared" si="2383"/>
        <v>0.01703559293</v>
      </c>
      <c r="AG596" s="126">
        <f t="shared" si="2383"/>
        <v>0.0149816562</v>
      </c>
      <c r="AH596" s="126">
        <f t="shared" si="2383"/>
        <v>0.3387978142</v>
      </c>
      <c r="AI596" s="126">
        <f t="shared" si="2383"/>
        <v>0.1305204694</v>
      </c>
      <c r="AJ596" s="126">
        <f t="shared" si="2383"/>
        <v>0.1147839589</v>
      </c>
      <c r="AK596" s="126">
        <f t="shared" si="2383"/>
        <v>0.05028247592</v>
      </c>
      <c r="AL596" s="126">
        <f t="shared" si="2383"/>
        <v>0.04422004974</v>
      </c>
      <c r="AM596" s="126">
        <f t="shared" si="2383"/>
        <v>0.03888855439</v>
      </c>
      <c r="AN596" s="126">
        <f t="shared" si="2383"/>
        <v>0.01937111777</v>
      </c>
      <c r="AO596" s="126">
        <f t="shared" si="2383"/>
        <v>0.01703559293</v>
      </c>
      <c r="AP596" s="126">
        <f t="shared" si="2383"/>
        <v>0.0149816562</v>
      </c>
      <c r="AQ596" s="126">
        <f t="shared" si="2383"/>
        <v>0.01317535722</v>
      </c>
      <c r="AR596" s="126">
        <f t="shared" si="2383"/>
        <v>0.1484144047</v>
      </c>
      <c r="AS596" s="126">
        <f t="shared" si="2383"/>
        <v>0.05717604117</v>
      </c>
      <c r="AT596" s="126">
        <f t="shared" si="2383"/>
        <v>0.05028247592</v>
      </c>
      <c r="AU596" s="126">
        <f t="shared" si="2383"/>
        <v>0.02202683553</v>
      </c>
      <c r="AV596" s="126">
        <f t="shared" si="2383"/>
        <v>0.01937111777</v>
      </c>
      <c r="AW596" s="126">
        <f t="shared" si="2383"/>
        <v>0.01703559293</v>
      </c>
      <c r="AX596" s="126">
        <f t="shared" si="2383"/>
        <v>0.008485748115</v>
      </c>
      <c r="AY596" s="126">
        <f t="shared" si="2383"/>
        <v>0.007462643732</v>
      </c>
      <c r="AZ596" s="126">
        <f t="shared" si="2383"/>
        <v>0.00656289236</v>
      </c>
      <c r="BA596" s="126">
        <f t="shared" si="2383"/>
        <v>0.00577162165</v>
      </c>
      <c r="BB596" s="126">
        <f t="shared" si="2383"/>
        <v>0.1305204694</v>
      </c>
      <c r="BC596" s="126">
        <f t="shared" si="2383"/>
        <v>0.05028247592</v>
      </c>
      <c r="BD596" s="126">
        <f t="shared" si="2383"/>
        <v>0.04422004974</v>
      </c>
      <c r="BE596" s="126">
        <f t="shared" si="2383"/>
        <v>0.01937111777</v>
      </c>
      <c r="BF596" s="126">
        <f t="shared" si="2383"/>
        <v>0.01703559293</v>
      </c>
      <c r="BG596" s="126">
        <f t="shared" si="2383"/>
        <v>0.0149816562</v>
      </c>
      <c r="BH596" s="126">
        <f t="shared" si="2383"/>
        <v>0.007462643732</v>
      </c>
      <c r="BI596" s="126">
        <f t="shared" si="2383"/>
        <v>0.00656289236</v>
      </c>
      <c r="BJ596" s="126">
        <f t="shared" si="2383"/>
        <v>0.00577162165</v>
      </c>
      <c r="BK596" s="126">
        <f t="shared" si="2383"/>
        <v>0.005075752373</v>
      </c>
      <c r="BL596" s="126">
        <f t="shared" si="2383"/>
        <v>0.1147839589</v>
      </c>
      <c r="BM596" s="126">
        <f t="shared" si="2383"/>
        <v>0.04422004974</v>
      </c>
      <c r="BN596" s="126">
        <f t="shared" si="2383"/>
        <v>0.03888855439</v>
      </c>
      <c r="BO596" s="126">
        <f t="shared" si="2383"/>
        <v>0.01703559293</v>
      </c>
      <c r="BP596" s="126">
        <f t="shared" si="2383"/>
        <v>0.0149816562</v>
      </c>
      <c r="BQ596" s="126">
        <f t="shared" si="2383"/>
        <v>0.01317535722</v>
      </c>
      <c r="BR596" s="126">
        <f t="shared" si="2383"/>
        <v>0.00656289236</v>
      </c>
      <c r="BS596" s="126">
        <f t="shared" si="2383"/>
        <v>0.00577162165</v>
      </c>
      <c r="BT596" s="126">
        <f t="shared" si="2383"/>
        <v>0.005075752373</v>
      </c>
      <c r="BU596" s="126">
        <f t="shared" si="2383"/>
        <v>0.004463782229</v>
      </c>
      <c r="BV596" s="126">
        <f t="shared" si="2383"/>
        <v>0.05717604117</v>
      </c>
      <c r="BW596" s="126">
        <f t="shared" si="2383"/>
        <v>0.02202683553</v>
      </c>
      <c r="BX596" s="126">
        <f t="shared" si="2383"/>
        <v>0.01937111777</v>
      </c>
      <c r="BY596" s="126">
        <f t="shared" si="2383"/>
        <v>0.008485748115</v>
      </c>
      <c r="BZ596" s="126">
        <f t="shared" si="2383"/>
        <v>0.007462643732</v>
      </c>
      <c r="CA596" s="126">
        <f t="shared" si="2383"/>
        <v>0.00656289236</v>
      </c>
      <c r="CB596" s="126">
        <f t="shared" si="2383"/>
        <v>0.003269099683</v>
      </c>
      <c r="CC596" s="126">
        <f t="shared" si="2383"/>
        <v>0.002874952913</v>
      </c>
      <c r="CD596" s="126">
        <f t="shared" si="2383"/>
        <v>0.002528327385</v>
      </c>
      <c r="CE596" s="126">
        <f t="shared" si="2383"/>
        <v>0.002223493586</v>
      </c>
      <c r="CF596" s="126">
        <f t="shared" si="2383"/>
        <v>0.05028247592</v>
      </c>
      <c r="CG596" s="126">
        <f t="shared" si="2383"/>
        <v>0.01937111777</v>
      </c>
      <c r="CH596" s="126">
        <f t="shared" si="2383"/>
        <v>0.01703559293</v>
      </c>
      <c r="CI596" s="126">
        <f t="shared" si="2383"/>
        <v>0.007462643732</v>
      </c>
      <c r="CJ596" s="126">
        <f t="shared" si="2383"/>
        <v>0.00656289236</v>
      </c>
      <c r="CK596" s="126">
        <f t="shared" si="2383"/>
        <v>0.00577162165</v>
      </c>
      <c r="CL596" s="126">
        <f t="shared" si="2383"/>
        <v>0.002874952913</v>
      </c>
      <c r="CM596" s="126">
        <f t="shared" si="2383"/>
        <v>0.002528327385</v>
      </c>
      <c r="CN596" s="126">
        <f t="shared" si="2383"/>
        <v>0.002223493586</v>
      </c>
      <c r="CO596" s="126">
        <f t="shared" si="2383"/>
        <v>0.001955412799</v>
      </c>
      <c r="CP596" s="126">
        <f t="shared" si="2383"/>
        <v>0.04422004974</v>
      </c>
      <c r="CQ596" s="126">
        <f t="shared" si="2383"/>
        <v>0.01703559293</v>
      </c>
      <c r="CR596" s="126">
        <f t="shared" si="2383"/>
        <v>0.0149816562</v>
      </c>
      <c r="CS596" s="126">
        <f t="shared" si="2383"/>
        <v>0.00656289236</v>
      </c>
      <c r="CT596" s="126">
        <f t="shared" si="2383"/>
        <v>0.00577162165</v>
      </c>
      <c r="CU596" s="126">
        <f t="shared" si="2383"/>
        <v>0.005075752373</v>
      </c>
      <c r="CV596" s="126">
        <f t="shared" si="2383"/>
        <v>0.002528327385</v>
      </c>
      <c r="CW596" s="126">
        <f t="shared" si="2383"/>
        <v>0.002223493586</v>
      </c>
      <c r="CX596" s="126">
        <f t="shared" si="2383"/>
        <v>0.001955412799</v>
      </c>
      <c r="CY596" s="126">
        <f t="shared" si="2383"/>
        <v>0.001719653809</v>
      </c>
      <c r="CZ596" s="126">
        <f t="shared" si="2383"/>
        <v>0.03888855439</v>
      </c>
      <c r="DA596" s="126">
        <f t="shared" si="2383"/>
        <v>0.0149816562</v>
      </c>
      <c r="DB596" s="126">
        <f t="shared" si="2383"/>
        <v>0.01317535722</v>
      </c>
      <c r="DC596" s="126">
        <f t="shared" si="2383"/>
        <v>0.00577162165</v>
      </c>
      <c r="DD596" s="126">
        <f t="shared" si="2383"/>
        <v>0.005075752373</v>
      </c>
      <c r="DE596" s="126">
        <f t="shared" si="2383"/>
        <v>0.004463782229</v>
      </c>
      <c r="DF596" s="126">
        <f t="shared" si="2383"/>
        <v>0.002223493586</v>
      </c>
      <c r="DG596" s="126">
        <f t="shared" si="2383"/>
        <v>0.001955412799</v>
      </c>
      <c r="DH596" s="126">
        <f t="shared" si="2383"/>
        <v>0.001719653809</v>
      </c>
      <c r="DI596" s="126">
        <f t="shared" si="2383"/>
        <v>0.001512319662</v>
      </c>
      <c r="DJ596" s="126">
        <f t="shared" ref="DJ596:DS596" si="2384">$A596*OFFSET($D596,0,DJ$3)</f>
        <v>0.3573770492</v>
      </c>
      <c r="DK596" s="126">
        <f t="shared" si="2384"/>
        <v>0.1376780435</v>
      </c>
      <c r="DL596" s="126">
        <f t="shared" si="2384"/>
        <v>0.1210785631</v>
      </c>
      <c r="DM596" s="126">
        <f t="shared" si="2384"/>
        <v>0.05303990202</v>
      </c>
      <c r="DN596" s="126">
        <f t="shared" si="2384"/>
        <v>0.04664502021</v>
      </c>
      <c r="DO596" s="126">
        <f t="shared" si="2384"/>
        <v>0.04102115253</v>
      </c>
      <c r="DP596" s="126">
        <f t="shared" si="2384"/>
        <v>0.02043340488</v>
      </c>
      <c r="DQ596" s="126">
        <f t="shared" si="2384"/>
        <v>0.01796980287</v>
      </c>
      <c r="DR596" s="126">
        <f t="shared" si="2384"/>
        <v>0.01580323089</v>
      </c>
      <c r="DS596" s="126">
        <f t="shared" si="2384"/>
        <v>0.01389787681</v>
      </c>
      <c r="DT596" s="126"/>
      <c r="DU596" s="126"/>
      <c r="DV596" s="126"/>
      <c r="DW596" s="126"/>
      <c r="DX596" s="126"/>
      <c r="DY596" s="126"/>
      <c r="DZ596" s="126"/>
      <c r="EA596" s="126"/>
      <c r="EB596" s="126"/>
      <c r="EC596" s="126"/>
      <c r="ED596" s="126"/>
      <c r="EE596" s="126"/>
      <c r="EF596" s="125">
        <f t="shared" ref="EF596:EO596" si="2385">D596*EF$3</f>
        <v>-0.002271078519</v>
      </c>
      <c r="EG596" s="125">
        <f t="shared" si="2385"/>
        <v>0.170652289</v>
      </c>
      <c r="EH596" s="125">
        <f t="shared" si="2385"/>
        <v>0.1947391829</v>
      </c>
      <c r="EI596" s="125">
        <f t="shared" si="2385"/>
        <v>-0.05295539119</v>
      </c>
      <c r="EJ596" s="125">
        <f t="shared" si="2385"/>
        <v>0.06979370713</v>
      </c>
      <c r="EK596" s="125">
        <f t="shared" si="2385"/>
        <v>-0.02574495577</v>
      </c>
      <c r="EL596" s="125">
        <f t="shared" si="2385"/>
        <v>0.01950826233</v>
      </c>
      <c r="EM596" s="125">
        <f t="shared" si="2385"/>
        <v>-0.01528874515</v>
      </c>
      <c r="EN596" s="125">
        <f t="shared" si="2385"/>
        <v>-0.01501490579</v>
      </c>
      <c r="EO596" s="125">
        <f t="shared" si="2385"/>
        <v>0.01347015245</v>
      </c>
      <c r="EP596" s="127">
        <f t="shared" si="17"/>
        <v>0.3568885173</v>
      </c>
      <c r="EQ596" s="127">
        <v>-0.01993983432938118</v>
      </c>
      <c r="ER596" s="127">
        <f t="shared" si="18"/>
        <v>0.3573770492</v>
      </c>
      <c r="ES596" s="127">
        <f t="shared" si="19"/>
        <v>0.0000002386634011</v>
      </c>
      <c r="ET596" s="127">
        <f t="shared" si="20"/>
        <v>0.005770691287</v>
      </c>
    </row>
    <row r="597">
      <c r="A597" s="123">
        <f>'Yield Tabulations'!Z598</f>
        <v>0.3507246377</v>
      </c>
      <c r="B597" s="124">
        <f>'Yield Tabulations'!V598</f>
        <v>0.3719211823</v>
      </c>
      <c r="C597" s="124">
        <f>'Yield Tabulations'!W598</f>
        <v>0.3204225352</v>
      </c>
      <c r="D597" s="125">
        <f t="shared" si="11"/>
        <v>1</v>
      </c>
      <c r="E597" s="125">
        <f t="shared" ref="E597:M597" si="2386">POWER($B597,E$1)*POWER($C597,E$2)</f>
        <v>0.3204225352</v>
      </c>
      <c r="F597" s="125">
        <f t="shared" si="2386"/>
        <v>0.3719211823</v>
      </c>
      <c r="G597" s="125">
        <f t="shared" si="2386"/>
        <v>0.1026706011</v>
      </c>
      <c r="H597" s="125">
        <f t="shared" si="2386"/>
        <v>0.1191719281</v>
      </c>
      <c r="I597" s="125">
        <f t="shared" si="2386"/>
        <v>0.1383253658</v>
      </c>
      <c r="J597" s="125">
        <f t="shared" si="2386"/>
        <v>0.03289797429</v>
      </c>
      <c r="K597" s="125">
        <f t="shared" si="2386"/>
        <v>0.03818537133</v>
      </c>
      <c r="L597" s="125">
        <f t="shared" si="2386"/>
        <v>0.0443225644</v>
      </c>
      <c r="M597" s="125">
        <f t="shared" si="2386"/>
        <v>0.05144613359</v>
      </c>
      <c r="N597" s="126">
        <f t="shared" ref="N597:DI597" si="2387">OFFSET($D597,0,N$2)*OFFSET($D597,0,N$3)</f>
        <v>1</v>
      </c>
      <c r="O597" s="126">
        <f t="shared" si="2387"/>
        <v>0.3204225352</v>
      </c>
      <c r="P597" s="126">
        <f t="shared" si="2387"/>
        <v>0.3719211823</v>
      </c>
      <c r="Q597" s="126">
        <f t="shared" si="2387"/>
        <v>0.1026706011</v>
      </c>
      <c r="R597" s="126">
        <f t="shared" si="2387"/>
        <v>0.1191719281</v>
      </c>
      <c r="S597" s="126">
        <f t="shared" si="2387"/>
        <v>0.1383253658</v>
      </c>
      <c r="T597" s="126">
        <f t="shared" si="2387"/>
        <v>0.03289797429</v>
      </c>
      <c r="U597" s="126">
        <f t="shared" si="2387"/>
        <v>0.03818537133</v>
      </c>
      <c r="V597" s="126">
        <f t="shared" si="2387"/>
        <v>0.0443225644</v>
      </c>
      <c r="W597" s="126">
        <f t="shared" si="2387"/>
        <v>0.05144613359</v>
      </c>
      <c r="X597" s="126">
        <f t="shared" si="2387"/>
        <v>0.3204225352</v>
      </c>
      <c r="Y597" s="126">
        <f t="shared" si="2387"/>
        <v>0.1026706011</v>
      </c>
      <c r="Z597" s="126">
        <f t="shared" si="2387"/>
        <v>0.1191719281</v>
      </c>
      <c r="AA597" s="126">
        <f t="shared" si="2387"/>
        <v>0.03289797429</v>
      </c>
      <c r="AB597" s="126">
        <f t="shared" si="2387"/>
        <v>0.03818537133</v>
      </c>
      <c r="AC597" s="126">
        <f t="shared" si="2387"/>
        <v>0.0443225644</v>
      </c>
      <c r="AD597" s="126">
        <f t="shared" si="2387"/>
        <v>0.01054125232</v>
      </c>
      <c r="AE597" s="126">
        <f t="shared" si="2387"/>
        <v>0.01223545349</v>
      </c>
      <c r="AF597" s="126">
        <f t="shared" si="2387"/>
        <v>0.01420194845</v>
      </c>
      <c r="AG597" s="126">
        <f t="shared" si="2387"/>
        <v>0.01648450055</v>
      </c>
      <c r="AH597" s="126">
        <f t="shared" si="2387"/>
        <v>0.3719211823</v>
      </c>
      <c r="AI597" s="126">
        <f t="shared" si="2387"/>
        <v>0.1191719281</v>
      </c>
      <c r="AJ597" s="126">
        <f t="shared" si="2387"/>
        <v>0.1383253658</v>
      </c>
      <c r="AK597" s="126">
        <f t="shared" si="2387"/>
        <v>0.03818537133</v>
      </c>
      <c r="AL597" s="126">
        <f t="shared" si="2387"/>
        <v>0.0443225644</v>
      </c>
      <c r="AM597" s="126">
        <f t="shared" si="2387"/>
        <v>0.05144613359</v>
      </c>
      <c r="AN597" s="126">
        <f t="shared" si="2387"/>
        <v>0.01223545349</v>
      </c>
      <c r="AO597" s="126">
        <f t="shared" si="2387"/>
        <v>0.01420194845</v>
      </c>
      <c r="AP597" s="126">
        <f t="shared" si="2387"/>
        <v>0.01648450055</v>
      </c>
      <c r="AQ597" s="126">
        <f t="shared" si="2387"/>
        <v>0.01913390683</v>
      </c>
      <c r="AR597" s="126">
        <f t="shared" si="2387"/>
        <v>0.1026706011</v>
      </c>
      <c r="AS597" s="126">
        <f t="shared" si="2387"/>
        <v>0.03289797429</v>
      </c>
      <c r="AT597" s="126">
        <f t="shared" si="2387"/>
        <v>0.03818537133</v>
      </c>
      <c r="AU597" s="126">
        <f t="shared" si="2387"/>
        <v>0.01054125232</v>
      </c>
      <c r="AV597" s="126">
        <f t="shared" si="2387"/>
        <v>0.01223545349</v>
      </c>
      <c r="AW597" s="126">
        <f t="shared" si="2387"/>
        <v>0.01420194845</v>
      </c>
      <c r="AX597" s="126">
        <f t="shared" si="2387"/>
        <v>0.003377654794</v>
      </c>
      <c r="AY597" s="126">
        <f t="shared" si="2387"/>
        <v>0.003920515027</v>
      </c>
      <c r="AZ597" s="126">
        <f t="shared" si="2387"/>
        <v>0.004550624328</v>
      </c>
      <c r="BA597" s="126">
        <f t="shared" si="2387"/>
        <v>0.005282005459</v>
      </c>
      <c r="BB597" s="126">
        <f t="shared" si="2387"/>
        <v>0.1191719281</v>
      </c>
      <c r="BC597" s="126">
        <f t="shared" si="2387"/>
        <v>0.03818537133</v>
      </c>
      <c r="BD597" s="126">
        <f t="shared" si="2387"/>
        <v>0.0443225644</v>
      </c>
      <c r="BE597" s="126">
        <f t="shared" si="2387"/>
        <v>0.01223545349</v>
      </c>
      <c r="BF597" s="126">
        <f t="shared" si="2387"/>
        <v>0.01420194845</v>
      </c>
      <c r="BG597" s="126">
        <f t="shared" si="2387"/>
        <v>0.01648450055</v>
      </c>
      <c r="BH597" s="126">
        <f t="shared" si="2387"/>
        <v>0.003920515027</v>
      </c>
      <c r="BI597" s="126">
        <f t="shared" si="2387"/>
        <v>0.004550624328</v>
      </c>
      <c r="BJ597" s="126">
        <f t="shared" si="2387"/>
        <v>0.005282005459</v>
      </c>
      <c r="BK597" s="126">
        <f t="shared" si="2387"/>
        <v>0.006130934935</v>
      </c>
      <c r="BL597" s="126">
        <f t="shared" si="2387"/>
        <v>0.1383253658</v>
      </c>
      <c r="BM597" s="126">
        <f t="shared" si="2387"/>
        <v>0.0443225644</v>
      </c>
      <c r="BN597" s="126">
        <f t="shared" si="2387"/>
        <v>0.05144613359</v>
      </c>
      <c r="BO597" s="126">
        <f t="shared" si="2387"/>
        <v>0.01420194845</v>
      </c>
      <c r="BP597" s="126">
        <f t="shared" si="2387"/>
        <v>0.01648450055</v>
      </c>
      <c r="BQ597" s="126">
        <f t="shared" si="2387"/>
        <v>0.01913390683</v>
      </c>
      <c r="BR597" s="126">
        <f t="shared" si="2387"/>
        <v>0.004550624328</v>
      </c>
      <c r="BS597" s="126">
        <f t="shared" si="2387"/>
        <v>0.005282005459</v>
      </c>
      <c r="BT597" s="126">
        <f t="shared" si="2387"/>
        <v>0.006130934935</v>
      </c>
      <c r="BU597" s="126">
        <f t="shared" si="2387"/>
        <v>0.007116305249</v>
      </c>
      <c r="BV597" s="126">
        <f t="shared" si="2387"/>
        <v>0.03289797429</v>
      </c>
      <c r="BW597" s="126">
        <f t="shared" si="2387"/>
        <v>0.01054125232</v>
      </c>
      <c r="BX597" s="126">
        <f t="shared" si="2387"/>
        <v>0.01223545349</v>
      </c>
      <c r="BY597" s="126">
        <f t="shared" si="2387"/>
        <v>0.003377654794</v>
      </c>
      <c r="BZ597" s="126">
        <f t="shared" si="2387"/>
        <v>0.003920515027</v>
      </c>
      <c r="CA597" s="126">
        <f t="shared" si="2387"/>
        <v>0.004550624328</v>
      </c>
      <c r="CB597" s="126">
        <f t="shared" si="2387"/>
        <v>0.001082276712</v>
      </c>
      <c r="CC597" s="126">
        <f t="shared" si="2387"/>
        <v>0.001256221364</v>
      </c>
      <c r="CD597" s="126">
        <f t="shared" si="2387"/>
        <v>0.001458122584</v>
      </c>
      <c r="CE597" s="126">
        <f t="shared" si="2387"/>
        <v>0.00169247358</v>
      </c>
      <c r="CF597" s="126">
        <f t="shared" si="2387"/>
        <v>0.03818537133</v>
      </c>
      <c r="CG597" s="126">
        <f t="shared" si="2387"/>
        <v>0.01223545349</v>
      </c>
      <c r="CH597" s="126">
        <f t="shared" si="2387"/>
        <v>0.01420194845</v>
      </c>
      <c r="CI597" s="126">
        <f t="shared" si="2387"/>
        <v>0.003920515027</v>
      </c>
      <c r="CJ597" s="126">
        <f t="shared" si="2387"/>
        <v>0.004550624328</v>
      </c>
      <c r="CK597" s="126">
        <f t="shared" si="2387"/>
        <v>0.005282005459</v>
      </c>
      <c r="CL597" s="126">
        <f t="shared" si="2387"/>
        <v>0.001256221364</v>
      </c>
      <c r="CM597" s="126">
        <f t="shared" si="2387"/>
        <v>0.001458122584</v>
      </c>
      <c r="CN597" s="126">
        <f t="shared" si="2387"/>
        <v>0.00169247358</v>
      </c>
      <c r="CO597" s="126">
        <f t="shared" si="2387"/>
        <v>0.001964489715</v>
      </c>
      <c r="CP597" s="126">
        <f t="shared" si="2387"/>
        <v>0.0443225644</v>
      </c>
      <c r="CQ597" s="126">
        <f t="shared" si="2387"/>
        <v>0.01420194845</v>
      </c>
      <c r="CR597" s="126">
        <f t="shared" si="2387"/>
        <v>0.01648450055</v>
      </c>
      <c r="CS597" s="126">
        <f t="shared" si="2387"/>
        <v>0.004550624328</v>
      </c>
      <c r="CT597" s="126">
        <f t="shared" si="2387"/>
        <v>0.005282005459</v>
      </c>
      <c r="CU597" s="126">
        <f t="shared" si="2387"/>
        <v>0.006130934935</v>
      </c>
      <c r="CV597" s="126">
        <f t="shared" si="2387"/>
        <v>0.001458122584</v>
      </c>
      <c r="CW597" s="126">
        <f t="shared" si="2387"/>
        <v>0.00169247358</v>
      </c>
      <c r="CX597" s="126">
        <f t="shared" si="2387"/>
        <v>0.001964489715</v>
      </c>
      <c r="CY597" s="126">
        <f t="shared" si="2387"/>
        <v>0.002280224569</v>
      </c>
      <c r="CZ597" s="126">
        <f t="shared" si="2387"/>
        <v>0.05144613359</v>
      </c>
      <c r="DA597" s="126">
        <f t="shared" si="2387"/>
        <v>0.01648450055</v>
      </c>
      <c r="DB597" s="126">
        <f t="shared" si="2387"/>
        <v>0.01913390683</v>
      </c>
      <c r="DC597" s="126">
        <f t="shared" si="2387"/>
        <v>0.005282005459</v>
      </c>
      <c r="DD597" s="126">
        <f t="shared" si="2387"/>
        <v>0.006130934935</v>
      </c>
      <c r="DE597" s="126">
        <f t="shared" si="2387"/>
        <v>0.007116305249</v>
      </c>
      <c r="DF597" s="126">
        <f t="shared" si="2387"/>
        <v>0.00169247358</v>
      </c>
      <c r="DG597" s="126">
        <f t="shared" si="2387"/>
        <v>0.001964489715</v>
      </c>
      <c r="DH597" s="126">
        <f t="shared" si="2387"/>
        <v>0.002280224569</v>
      </c>
      <c r="DI597" s="126">
        <f t="shared" si="2387"/>
        <v>0.002646704662</v>
      </c>
      <c r="DJ597" s="126">
        <f t="shared" ref="DJ597:DS597" si="2388">$A597*OFFSET($D597,0,DJ$3)</f>
        <v>0.3507246377</v>
      </c>
      <c r="DK597" s="126">
        <f t="shared" si="2388"/>
        <v>0.1123800776</v>
      </c>
      <c r="DL597" s="126">
        <f t="shared" si="2388"/>
        <v>0.1304419219</v>
      </c>
      <c r="DM597" s="126">
        <f t="shared" si="2388"/>
        <v>0.03600910936</v>
      </c>
      <c r="DN597" s="126">
        <f t="shared" si="2388"/>
        <v>0.04179653131</v>
      </c>
      <c r="DO597" s="126">
        <f t="shared" si="2388"/>
        <v>0.04851411381</v>
      </c>
      <c r="DP597" s="126">
        <f t="shared" si="2388"/>
        <v>0.01153813011</v>
      </c>
      <c r="DQ597" s="126">
        <f t="shared" si="2388"/>
        <v>0.01339255053</v>
      </c>
      <c r="DR597" s="126">
        <f t="shared" si="2388"/>
        <v>0.01554501534</v>
      </c>
      <c r="DS597" s="126">
        <f t="shared" si="2388"/>
        <v>0.01804342656</v>
      </c>
      <c r="DT597" s="126"/>
      <c r="DU597" s="126"/>
      <c r="DV597" s="126"/>
      <c r="DW597" s="126"/>
      <c r="DX597" s="126"/>
      <c r="DY597" s="126"/>
      <c r="DZ597" s="126"/>
      <c r="EA597" s="126"/>
      <c r="EB597" s="126"/>
      <c r="EC597" s="126"/>
      <c r="ED597" s="126"/>
      <c r="EE597" s="126"/>
      <c r="EF597" s="125">
        <f t="shared" ref="EF597:EO597" si="2389">D597*EF$3</f>
        <v>-0.002271078519</v>
      </c>
      <c r="EG597" s="125">
        <f t="shared" si="2389"/>
        <v>0.1419374972</v>
      </c>
      <c r="EH597" s="125">
        <f t="shared" si="2389"/>
        <v>0.2137783188</v>
      </c>
      <c r="EI597" s="125">
        <f t="shared" si="2389"/>
        <v>-0.03663365327</v>
      </c>
      <c r="EJ597" s="125">
        <f t="shared" si="2389"/>
        <v>0.06372525847</v>
      </c>
      <c r="EK597" s="125">
        <f t="shared" si="2389"/>
        <v>-0.03102507057</v>
      </c>
      <c r="EL597" s="125">
        <f t="shared" si="2389"/>
        <v>0.01122467207</v>
      </c>
      <c r="EM597" s="125">
        <f t="shared" si="2389"/>
        <v>-0.01161053429</v>
      </c>
      <c r="EN597" s="125">
        <f t="shared" si="2389"/>
        <v>-0.01504971461</v>
      </c>
      <c r="EO597" s="125">
        <f t="shared" si="2389"/>
        <v>0.01781982574</v>
      </c>
      <c r="EP597" s="127">
        <f t="shared" si="17"/>
        <v>0.3518955209</v>
      </c>
      <c r="EQ597" s="127">
        <v>-0.01993983432938118</v>
      </c>
      <c r="ER597" s="127">
        <f t="shared" si="18"/>
        <v>0.3507246377</v>
      </c>
      <c r="ES597" s="127">
        <f t="shared" si="19"/>
        <v>0.000001370967606</v>
      </c>
      <c r="ET597" s="127">
        <f t="shared" si="20"/>
        <v>0.006825647626</v>
      </c>
    </row>
    <row r="598">
      <c r="A598" s="123">
        <f>'Yield Tabulations'!Z599</f>
        <v>0.3388090349</v>
      </c>
      <c r="B598" s="124">
        <f>'Yield Tabulations'!V599</f>
        <v>0.3602693603</v>
      </c>
      <c r="C598" s="124">
        <f>'Yield Tabulations'!W599</f>
        <v>0.3052631579</v>
      </c>
      <c r="D598" s="125">
        <f t="shared" si="11"/>
        <v>1</v>
      </c>
      <c r="E598" s="125">
        <f t="shared" ref="E598:M598" si="2390">POWER($B598,E$1)*POWER($C598,E$2)</f>
        <v>0.3052631579</v>
      </c>
      <c r="F598" s="125">
        <f t="shared" si="2390"/>
        <v>0.3602693603</v>
      </c>
      <c r="G598" s="125">
        <f t="shared" si="2390"/>
        <v>0.09318559557</v>
      </c>
      <c r="H598" s="125">
        <f t="shared" si="2390"/>
        <v>0.1099769626</v>
      </c>
      <c r="I598" s="125">
        <f t="shared" si="2390"/>
        <v>0.1297940119</v>
      </c>
      <c r="J598" s="125">
        <f t="shared" si="2390"/>
        <v>0.02844612917</v>
      </c>
      <c r="K598" s="125">
        <f t="shared" si="2390"/>
        <v>0.0335719149</v>
      </c>
      <c r="L598" s="125">
        <f t="shared" si="2390"/>
        <v>0.03962132996</v>
      </c>
      <c r="M598" s="125">
        <f t="shared" si="2390"/>
        <v>0.04676080565</v>
      </c>
      <c r="N598" s="126">
        <f t="shared" ref="N598:DI598" si="2391">OFFSET($D598,0,N$2)*OFFSET($D598,0,N$3)</f>
        <v>1</v>
      </c>
      <c r="O598" s="126">
        <f t="shared" si="2391"/>
        <v>0.3052631579</v>
      </c>
      <c r="P598" s="126">
        <f t="shared" si="2391"/>
        <v>0.3602693603</v>
      </c>
      <c r="Q598" s="126">
        <f t="shared" si="2391"/>
        <v>0.09318559557</v>
      </c>
      <c r="R598" s="126">
        <f t="shared" si="2391"/>
        <v>0.1099769626</v>
      </c>
      <c r="S598" s="126">
        <f t="shared" si="2391"/>
        <v>0.1297940119</v>
      </c>
      <c r="T598" s="126">
        <f t="shared" si="2391"/>
        <v>0.02844612917</v>
      </c>
      <c r="U598" s="126">
        <f t="shared" si="2391"/>
        <v>0.0335719149</v>
      </c>
      <c r="V598" s="126">
        <f t="shared" si="2391"/>
        <v>0.03962132996</v>
      </c>
      <c r="W598" s="126">
        <f t="shared" si="2391"/>
        <v>0.04676080565</v>
      </c>
      <c r="X598" s="126">
        <f t="shared" si="2391"/>
        <v>0.3052631579</v>
      </c>
      <c r="Y598" s="126">
        <f t="shared" si="2391"/>
        <v>0.09318559557</v>
      </c>
      <c r="Z598" s="126">
        <f t="shared" si="2391"/>
        <v>0.1099769626</v>
      </c>
      <c r="AA598" s="126">
        <f t="shared" si="2391"/>
        <v>0.02844612917</v>
      </c>
      <c r="AB598" s="126">
        <f t="shared" si="2391"/>
        <v>0.0335719149</v>
      </c>
      <c r="AC598" s="126">
        <f t="shared" si="2391"/>
        <v>0.03962132996</v>
      </c>
      <c r="AD598" s="126">
        <f t="shared" si="2391"/>
        <v>0.008683555221</v>
      </c>
      <c r="AE598" s="126">
        <f t="shared" si="2391"/>
        <v>0.01024826876</v>
      </c>
      <c r="AF598" s="126">
        <f t="shared" si="2391"/>
        <v>0.0120949323</v>
      </c>
      <c r="AG598" s="126">
        <f t="shared" si="2391"/>
        <v>0.0142743512</v>
      </c>
      <c r="AH598" s="126">
        <f t="shared" si="2391"/>
        <v>0.3602693603</v>
      </c>
      <c r="AI598" s="126">
        <f t="shared" si="2391"/>
        <v>0.1099769626</v>
      </c>
      <c r="AJ598" s="126">
        <f t="shared" si="2391"/>
        <v>0.1297940119</v>
      </c>
      <c r="AK598" s="126">
        <f t="shared" si="2391"/>
        <v>0.0335719149</v>
      </c>
      <c r="AL598" s="126">
        <f t="shared" si="2391"/>
        <v>0.03962132996</v>
      </c>
      <c r="AM598" s="126">
        <f t="shared" si="2391"/>
        <v>0.04676080565</v>
      </c>
      <c r="AN598" s="126">
        <f t="shared" si="2391"/>
        <v>0.01024826876</v>
      </c>
      <c r="AO598" s="126">
        <f t="shared" si="2391"/>
        <v>0.0120949323</v>
      </c>
      <c r="AP598" s="126">
        <f t="shared" si="2391"/>
        <v>0.0142743512</v>
      </c>
      <c r="AQ598" s="126">
        <f t="shared" si="2391"/>
        <v>0.01684648554</v>
      </c>
      <c r="AR598" s="126">
        <f t="shared" si="2391"/>
        <v>0.09318559557</v>
      </c>
      <c r="AS598" s="126">
        <f t="shared" si="2391"/>
        <v>0.02844612917</v>
      </c>
      <c r="AT598" s="126">
        <f t="shared" si="2391"/>
        <v>0.0335719149</v>
      </c>
      <c r="AU598" s="126">
        <f t="shared" si="2391"/>
        <v>0.008683555221</v>
      </c>
      <c r="AV598" s="126">
        <f t="shared" si="2391"/>
        <v>0.01024826876</v>
      </c>
      <c r="AW598" s="126">
        <f t="shared" si="2391"/>
        <v>0.0120949323</v>
      </c>
      <c r="AX598" s="126">
        <f t="shared" si="2391"/>
        <v>0.002650769489</v>
      </c>
      <c r="AY598" s="126">
        <f t="shared" si="2391"/>
        <v>0.003128418884</v>
      </c>
      <c r="AZ598" s="126">
        <f t="shared" si="2391"/>
        <v>0.00369213723</v>
      </c>
      <c r="BA598" s="126">
        <f t="shared" si="2391"/>
        <v>0.004357433524</v>
      </c>
      <c r="BB598" s="126">
        <f t="shared" si="2391"/>
        <v>0.1099769626</v>
      </c>
      <c r="BC598" s="126">
        <f t="shared" si="2391"/>
        <v>0.0335719149</v>
      </c>
      <c r="BD598" s="126">
        <f t="shared" si="2391"/>
        <v>0.03962132996</v>
      </c>
      <c r="BE598" s="126">
        <f t="shared" si="2391"/>
        <v>0.01024826876</v>
      </c>
      <c r="BF598" s="126">
        <f t="shared" si="2391"/>
        <v>0.0120949323</v>
      </c>
      <c r="BG598" s="126">
        <f t="shared" si="2391"/>
        <v>0.0142743512</v>
      </c>
      <c r="BH598" s="126">
        <f t="shared" si="2391"/>
        <v>0.003128418884</v>
      </c>
      <c r="BI598" s="126">
        <f t="shared" si="2391"/>
        <v>0.00369213723</v>
      </c>
      <c r="BJ598" s="126">
        <f t="shared" si="2391"/>
        <v>0.004357433524</v>
      </c>
      <c r="BK598" s="126">
        <f t="shared" si="2391"/>
        <v>0.005142611375</v>
      </c>
      <c r="BL598" s="126">
        <f t="shared" si="2391"/>
        <v>0.1297940119</v>
      </c>
      <c r="BM598" s="126">
        <f t="shared" si="2391"/>
        <v>0.03962132996</v>
      </c>
      <c r="BN598" s="126">
        <f t="shared" si="2391"/>
        <v>0.04676080565</v>
      </c>
      <c r="BO598" s="126">
        <f t="shared" si="2391"/>
        <v>0.0120949323</v>
      </c>
      <c r="BP598" s="126">
        <f t="shared" si="2391"/>
        <v>0.0142743512</v>
      </c>
      <c r="BQ598" s="126">
        <f t="shared" si="2391"/>
        <v>0.01684648554</v>
      </c>
      <c r="BR598" s="126">
        <f t="shared" si="2391"/>
        <v>0.00369213723</v>
      </c>
      <c r="BS598" s="126">
        <f t="shared" si="2391"/>
        <v>0.004357433524</v>
      </c>
      <c r="BT598" s="126">
        <f t="shared" si="2391"/>
        <v>0.005142611375</v>
      </c>
      <c r="BU598" s="126">
        <f t="shared" si="2391"/>
        <v>0.006069272567</v>
      </c>
      <c r="BV598" s="126">
        <f t="shared" si="2391"/>
        <v>0.02844612917</v>
      </c>
      <c r="BW598" s="126">
        <f t="shared" si="2391"/>
        <v>0.008683555221</v>
      </c>
      <c r="BX598" s="126">
        <f t="shared" si="2391"/>
        <v>0.01024826876</v>
      </c>
      <c r="BY598" s="126">
        <f t="shared" si="2391"/>
        <v>0.002650769489</v>
      </c>
      <c r="BZ598" s="126">
        <f t="shared" si="2391"/>
        <v>0.003128418884</v>
      </c>
      <c r="CA598" s="126">
        <f t="shared" si="2391"/>
        <v>0.00369213723</v>
      </c>
      <c r="CB598" s="126">
        <f t="shared" si="2391"/>
        <v>0.0008091822649</v>
      </c>
      <c r="CC598" s="126">
        <f t="shared" si="2391"/>
        <v>0.0009549910279</v>
      </c>
      <c r="CD598" s="126">
        <f t="shared" si="2391"/>
        <v>0.00112707347</v>
      </c>
      <c r="CE598" s="126">
        <f t="shared" si="2391"/>
        <v>0.001330163918</v>
      </c>
      <c r="CF598" s="126">
        <f t="shared" si="2391"/>
        <v>0.0335719149</v>
      </c>
      <c r="CG598" s="126">
        <f t="shared" si="2391"/>
        <v>0.01024826876</v>
      </c>
      <c r="CH598" s="126">
        <f t="shared" si="2391"/>
        <v>0.0120949323</v>
      </c>
      <c r="CI598" s="126">
        <f t="shared" si="2391"/>
        <v>0.003128418884</v>
      </c>
      <c r="CJ598" s="126">
        <f t="shared" si="2391"/>
        <v>0.00369213723</v>
      </c>
      <c r="CK598" s="126">
        <f t="shared" si="2391"/>
        <v>0.004357433524</v>
      </c>
      <c r="CL598" s="126">
        <f t="shared" si="2391"/>
        <v>0.0009549910279</v>
      </c>
      <c r="CM598" s="126">
        <f t="shared" si="2391"/>
        <v>0.00112707347</v>
      </c>
      <c r="CN598" s="126">
        <f t="shared" si="2391"/>
        <v>0.001330163918</v>
      </c>
      <c r="CO598" s="126">
        <f t="shared" si="2391"/>
        <v>0.001569849788</v>
      </c>
      <c r="CP598" s="126">
        <f t="shared" si="2391"/>
        <v>0.03962132996</v>
      </c>
      <c r="CQ598" s="126">
        <f t="shared" si="2391"/>
        <v>0.0120949323</v>
      </c>
      <c r="CR598" s="126">
        <f t="shared" si="2391"/>
        <v>0.0142743512</v>
      </c>
      <c r="CS598" s="126">
        <f t="shared" si="2391"/>
        <v>0.00369213723</v>
      </c>
      <c r="CT598" s="126">
        <f t="shared" si="2391"/>
        <v>0.004357433524</v>
      </c>
      <c r="CU598" s="126">
        <f t="shared" si="2391"/>
        <v>0.005142611375</v>
      </c>
      <c r="CV598" s="126">
        <f t="shared" si="2391"/>
        <v>0.00112707347</v>
      </c>
      <c r="CW598" s="126">
        <f t="shared" si="2391"/>
        <v>0.001330163918</v>
      </c>
      <c r="CX598" s="126">
        <f t="shared" si="2391"/>
        <v>0.001569849788</v>
      </c>
      <c r="CY598" s="126">
        <f t="shared" si="2391"/>
        <v>0.00185272531</v>
      </c>
      <c r="CZ598" s="126">
        <f t="shared" si="2391"/>
        <v>0.04676080565</v>
      </c>
      <c r="DA598" s="126">
        <f t="shared" si="2391"/>
        <v>0.0142743512</v>
      </c>
      <c r="DB598" s="126">
        <f t="shared" si="2391"/>
        <v>0.01684648554</v>
      </c>
      <c r="DC598" s="126">
        <f t="shared" si="2391"/>
        <v>0.004357433524</v>
      </c>
      <c r="DD598" s="126">
        <f t="shared" si="2391"/>
        <v>0.005142611375</v>
      </c>
      <c r="DE598" s="126">
        <f t="shared" si="2391"/>
        <v>0.006069272567</v>
      </c>
      <c r="DF598" s="126">
        <f t="shared" si="2391"/>
        <v>0.001330163918</v>
      </c>
      <c r="DG598" s="126">
        <f t="shared" si="2391"/>
        <v>0.001569849788</v>
      </c>
      <c r="DH598" s="126">
        <f t="shared" si="2391"/>
        <v>0.00185272531</v>
      </c>
      <c r="DI598" s="126">
        <f t="shared" si="2391"/>
        <v>0.002186572945</v>
      </c>
      <c r="DJ598" s="126">
        <f t="shared" ref="DJ598:DS598" si="2392">$A598*OFFSET($D598,0,DJ$3)</f>
        <v>0.3388090349</v>
      </c>
      <c r="DK598" s="126">
        <f t="shared" si="2392"/>
        <v>0.1034259159</v>
      </c>
      <c r="DL598" s="126">
        <f t="shared" si="2392"/>
        <v>0.1220625143</v>
      </c>
      <c r="DM598" s="126">
        <f t="shared" si="2392"/>
        <v>0.0315721217</v>
      </c>
      <c r="DN598" s="126">
        <f t="shared" si="2392"/>
        <v>0.03726118856</v>
      </c>
      <c r="DO598" s="126">
        <f t="shared" si="2392"/>
        <v>0.04397538393</v>
      </c>
      <c r="DP598" s="126">
        <f t="shared" si="2392"/>
        <v>0.009637805572</v>
      </c>
      <c r="DQ598" s="126">
        <f t="shared" si="2392"/>
        <v>0.01137446809</v>
      </c>
      <c r="DR598" s="126">
        <f t="shared" si="2392"/>
        <v>0.01342406457</v>
      </c>
      <c r="DS598" s="126">
        <f t="shared" si="2392"/>
        <v>0.01584298343</v>
      </c>
      <c r="DT598" s="126"/>
      <c r="DU598" s="126"/>
      <c r="DV598" s="126"/>
      <c r="DW598" s="126"/>
      <c r="DX598" s="126"/>
      <c r="DY598" s="126"/>
      <c r="DZ598" s="126"/>
      <c r="EA598" s="126"/>
      <c r="EB598" s="126"/>
      <c r="EC598" s="126"/>
      <c r="ED598" s="126"/>
      <c r="EE598" s="126"/>
      <c r="EF598" s="125">
        <f t="shared" ref="EF598:EO598" si="2393">D598*EF$3</f>
        <v>-0.002271078519</v>
      </c>
      <c r="EG598" s="125">
        <f t="shared" si="2393"/>
        <v>0.1352223512</v>
      </c>
      <c r="EH598" s="125">
        <f t="shared" si="2393"/>
        <v>0.2070809134</v>
      </c>
      <c r="EI598" s="125">
        <f t="shared" si="2393"/>
        <v>-0.03324933099</v>
      </c>
      <c r="EJ598" s="125">
        <f t="shared" si="2393"/>
        <v>0.05880839958</v>
      </c>
      <c r="EK598" s="125">
        <f t="shared" si="2393"/>
        <v>-0.02911156863</v>
      </c>
      <c r="EL598" s="125">
        <f t="shared" si="2393"/>
        <v>0.009705718319</v>
      </c>
      <c r="EM598" s="125">
        <f t="shared" si="2393"/>
        <v>-0.01020777998</v>
      </c>
      <c r="EN598" s="125">
        <f t="shared" si="2393"/>
        <v>-0.01345341175</v>
      </c>
      <c r="EO598" s="125">
        <f t="shared" si="2393"/>
        <v>0.01619692968</v>
      </c>
      <c r="EP598" s="127">
        <f t="shared" si="17"/>
        <v>0.3387211424</v>
      </c>
      <c r="EQ598" s="127">
        <v>-0.01993983432938118</v>
      </c>
      <c r="ER598" s="127">
        <f t="shared" si="18"/>
        <v>0.3388090349</v>
      </c>
      <c r="ES598" s="127">
        <f t="shared" si="19"/>
        <v>0.000000007725096453</v>
      </c>
      <c r="ET598" s="127">
        <f t="shared" si="20"/>
        <v>0.008936503309</v>
      </c>
    </row>
    <row r="599">
      <c r="A599" s="123">
        <f>'Yield Tabulations'!Z600</f>
        <v>0.6864648772</v>
      </c>
      <c r="B599" s="124">
        <f>'Yield Tabulations'!V600</f>
        <v>0.6714285714</v>
      </c>
      <c r="C599" s="124">
        <f>'Yield Tabulations'!W600</f>
        <v>0.7089871612</v>
      </c>
      <c r="D599" s="125">
        <f t="shared" si="11"/>
        <v>1</v>
      </c>
      <c r="E599" s="125">
        <f t="shared" ref="E599:M599" si="2394">POWER($B599,E$1)*POWER($C599,E$2)</f>
        <v>0.7089871612</v>
      </c>
      <c r="F599" s="125">
        <f t="shared" si="2394"/>
        <v>0.6714285714</v>
      </c>
      <c r="G599" s="125">
        <f t="shared" si="2394"/>
        <v>0.5026627947</v>
      </c>
      <c r="H599" s="125">
        <f t="shared" si="2394"/>
        <v>0.4760342368</v>
      </c>
      <c r="I599" s="125">
        <f t="shared" si="2394"/>
        <v>0.4508163265</v>
      </c>
      <c r="J599" s="125">
        <f t="shared" si="2394"/>
        <v>0.3563814679</v>
      </c>
      <c r="K599" s="125">
        <f t="shared" si="2394"/>
        <v>0.3375021622</v>
      </c>
      <c r="L599" s="125">
        <f t="shared" si="2394"/>
        <v>0.3196229876</v>
      </c>
      <c r="M599" s="125">
        <f t="shared" si="2394"/>
        <v>0.3026909621</v>
      </c>
      <c r="N599" s="126">
        <f t="shared" ref="N599:DI599" si="2395">OFFSET($D599,0,N$2)*OFFSET($D599,0,N$3)</f>
        <v>1</v>
      </c>
      <c r="O599" s="126">
        <f t="shared" si="2395"/>
        <v>0.7089871612</v>
      </c>
      <c r="P599" s="126">
        <f t="shared" si="2395"/>
        <v>0.6714285714</v>
      </c>
      <c r="Q599" s="126">
        <f t="shared" si="2395"/>
        <v>0.5026627947</v>
      </c>
      <c r="R599" s="126">
        <f t="shared" si="2395"/>
        <v>0.4760342368</v>
      </c>
      <c r="S599" s="126">
        <f t="shared" si="2395"/>
        <v>0.4508163265</v>
      </c>
      <c r="T599" s="126">
        <f t="shared" si="2395"/>
        <v>0.3563814679</v>
      </c>
      <c r="U599" s="126">
        <f t="shared" si="2395"/>
        <v>0.3375021622</v>
      </c>
      <c r="V599" s="126">
        <f t="shared" si="2395"/>
        <v>0.3196229876</v>
      </c>
      <c r="W599" s="126">
        <f t="shared" si="2395"/>
        <v>0.3026909621</v>
      </c>
      <c r="X599" s="126">
        <f t="shared" si="2395"/>
        <v>0.7089871612</v>
      </c>
      <c r="Y599" s="126">
        <f t="shared" si="2395"/>
        <v>0.5026627947</v>
      </c>
      <c r="Z599" s="126">
        <f t="shared" si="2395"/>
        <v>0.4760342368</v>
      </c>
      <c r="AA599" s="126">
        <f t="shared" si="2395"/>
        <v>0.3563814679</v>
      </c>
      <c r="AB599" s="126">
        <f t="shared" si="2395"/>
        <v>0.3375021622</v>
      </c>
      <c r="AC599" s="126">
        <f t="shared" si="2395"/>
        <v>0.3196229876</v>
      </c>
      <c r="AD599" s="126">
        <f t="shared" si="2395"/>
        <v>0.2526698852</v>
      </c>
      <c r="AE599" s="126">
        <f t="shared" si="2395"/>
        <v>0.2392846999</v>
      </c>
      <c r="AF599" s="126">
        <f t="shared" si="2395"/>
        <v>0.2266085946</v>
      </c>
      <c r="AG599" s="126">
        <f t="shared" si="2395"/>
        <v>0.2146040059</v>
      </c>
      <c r="AH599" s="126">
        <f t="shared" si="2395"/>
        <v>0.6714285714</v>
      </c>
      <c r="AI599" s="126">
        <f t="shared" si="2395"/>
        <v>0.4760342368</v>
      </c>
      <c r="AJ599" s="126">
        <f t="shared" si="2395"/>
        <v>0.4508163265</v>
      </c>
      <c r="AK599" s="126">
        <f t="shared" si="2395"/>
        <v>0.3375021622</v>
      </c>
      <c r="AL599" s="126">
        <f t="shared" si="2395"/>
        <v>0.3196229876</v>
      </c>
      <c r="AM599" s="126">
        <f t="shared" si="2395"/>
        <v>0.3026909621</v>
      </c>
      <c r="AN599" s="126">
        <f t="shared" si="2395"/>
        <v>0.2392846999</v>
      </c>
      <c r="AO599" s="126">
        <f t="shared" si="2395"/>
        <v>0.2266085946</v>
      </c>
      <c r="AP599" s="126">
        <f t="shared" si="2395"/>
        <v>0.2146040059</v>
      </c>
      <c r="AQ599" s="126">
        <f t="shared" si="2395"/>
        <v>0.2032353603</v>
      </c>
      <c r="AR599" s="126">
        <f t="shared" si="2395"/>
        <v>0.5026627947</v>
      </c>
      <c r="AS599" s="126">
        <f t="shared" si="2395"/>
        <v>0.3563814679</v>
      </c>
      <c r="AT599" s="126">
        <f t="shared" si="2395"/>
        <v>0.3375021622</v>
      </c>
      <c r="AU599" s="126">
        <f t="shared" si="2395"/>
        <v>0.2526698852</v>
      </c>
      <c r="AV599" s="126">
        <f t="shared" si="2395"/>
        <v>0.2392846999</v>
      </c>
      <c r="AW599" s="126">
        <f t="shared" si="2395"/>
        <v>0.2266085946</v>
      </c>
      <c r="AX599" s="126">
        <f t="shared" si="2395"/>
        <v>0.1791397046</v>
      </c>
      <c r="AY599" s="126">
        <f t="shared" si="2395"/>
        <v>0.1696497801</v>
      </c>
      <c r="AZ599" s="126">
        <f t="shared" si="2395"/>
        <v>0.1606625842</v>
      </c>
      <c r="BA599" s="126">
        <f t="shared" si="2395"/>
        <v>0.152151485</v>
      </c>
      <c r="BB599" s="126">
        <f t="shared" si="2395"/>
        <v>0.4760342368</v>
      </c>
      <c r="BC599" s="126">
        <f t="shared" si="2395"/>
        <v>0.3375021622</v>
      </c>
      <c r="BD599" s="126">
        <f t="shared" si="2395"/>
        <v>0.3196229876</v>
      </c>
      <c r="BE599" s="126">
        <f t="shared" si="2395"/>
        <v>0.2392846999</v>
      </c>
      <c r="BF599" s="126">
        <f t="shared" si="2395"/>
        <v>0.2266085946</v>
      </c>
      <c r="BG599" s="126">
        <f t="shared" si="2395"/>
        <v>0.2146040059</v>
      </c>
      <c r="BH599" s="126">
        <f t="shared" si="2395"/>
        <v>0.1696497801</v>
      </c>
      <c r="BI599" s="126">
        <f t="shared" si="2395"/>
        <v>0.1606625842</v>
      </c>
      <c r="BJ599" s="126">
        <f t="shared" si="2395"/>
        <v>0.152151485</v>
      </c>
      <c r="BK599" s="126">
        <f t="shared" si="2395"/>
        <v>0.1440912611</v>
      </c>
      <c r="BL599" s="126">
        <f t="shared" si="2395"/>
        <v>0.4508163265</v>
      </c>
      <c r="BM599" s="126">
        <f t="shared" si="2395"/>
        <v>0.3196229876</v>
      </c>
      <c r="BN599" s="126">
        <f t="shared" si="2395"/>
        <v>0.3026909621</v>
      </c>
      <c r="BO599" s="126">
        <f t="shared" si="2395"/>
        <v>0.2266085946</v>
      </c>
      <c r="BP599" s="126">
        <f t="shared" si="2395"/>
        <v>0.2146040059</v>
      </c>
      <c r="BQ599" s="126">
        <f t="shared" si="2395"/>
        <v>0.2032353603</v>
      </c>
      <c r="BR599" s="126">
        <f t="shared" si="2395"/>
        <v>0.1606625842</v>
      </c>
      <c r="BS599" s="126">
        <f t="shared" si="2395"/>
        <v>0.152151485</v>
      </c>
      <c r="BT599" s="126">
        <f t="shared" si="2395"/>
        <v>0.1440912611</v>
      </c>
      <c r="BU599" s="126">
        <f t="shared" si="2395"/>
        <v>0.1364580276</v>
      </c>
      <c r="BV599" s="126">
        <f t="shared" si="2395"/>
        <v>0.3563814679</v>
      </c>
      <c r="BW599" s="126">
        <f t="shared" si="2395"/>
        <v>0.2526698852</v>
      </c>
      <c r="BX599" s="126">
        <f t="shared" si="2395"/>
        <v>0.2392846999</v>
      </c>
      <c r="BY599" s="126">
        <f t="shared" si="2395"/>
        <v>0.1791397046</v>
      </c>
      <c r="BZ599" s="126">
        <f t="shared" si="2395"/>
        <v>0.1696497801</v>
      </c>
      <c r="CA599" s="126">
        <f t="shared" si="2395"/>
        <v>0.1606625842</v>
      </c>
      <c r="CB599" s="126">
        <f t="shared" si="2395"/>
        <v>0.1270077507</v>
      </c>
      <c r="CC599" s="126">
        <f t="shared" si="2395"/>
        <v>0.120279516</v>
      </c>
      <c r="CD599" s="126">
        <f t="shared" si="2395"/>
        <v>0.1139077095</v>
      </c>
      <c r="CE599" s="126">
        <f t="shared" si="2395"/>
        <v>0.1078734494</v>
      </c>
      <c r="CF599" s="126">
        <f t="shared" si="2395"/>
        <v>0.3375021622</v>
      </c>
      <c r="CG599" s="126">
        <f t="shared" si="2395"/>
        <v>0.2392846999</v>
      </c>
      <c r="CH599" s="126">
        <f t="shared" si="2395"/>
        <v>0.2266085946</v>
      </c>
      <c r="CI599" s="126">
        <f t="shared" si="2395"/>
        <v>0.1696497801</v>
      </c>
      <c r="CJ599" s="126">
        <f t="shared" si="2395"/>
        <v>0.1606625842</v>
      </c>
      <c r="CK599" s="126">
        <f t="shared" si="2395"/>
        <v>0.152151485</v>
      </c>
      <c r="CL599" s="126">
        <f t="shared" si="2395"/>
        <v>0.120279516</v>
      </c>
      <c r="CM599" s="126">
        <f t="shared" si="2395"/>
        <v>0.1139077095</v>
      </c>
      <c r="CN599" s="126">
        <f t="shared" si="2395"/>
        <v>0.1078734494</v>
      </c>
      <c r="CO599" s="126">
        <f t="shared" si="2395"/>
        <v>0.1021588542</v>
      </c>
      <c r="CP599" s="126">
        <f t="shared" si="2395"/>
        <v>0.3196229876</v>
      </c>
      <c r="CQ599" s="126">
        <f t="shared" si="2395"/>
        <v>0.2266085946</v>
      </c>
      <c r="CR599" s="126">
        <f t="shared" si="2395"/>
        <v>0.2146040059</v>
      </c>
      <c r="CS599" s="126">
        <f t="shared" si="2395"/>
        <v>0.1606625842</v>
      </c>
      <c r="CT599" s="126">
        <f t="shared" si="2395"/>
        <v>0.152151485</v>
      </c>
      <c r="CU599" s="126">
        <f t="shared" si="2395"/>
        <v>0.1440912611</v>
      </c>
      <c r="CV599" s="126">
        <f t="shared" si="2395"/>
        <v>0.1139077095</v>
      </c>
      <c r="CW599" s="126">
        <f t="shared" si="2395"/>
        <v>0.1078734494</v>
      </c>
      <c r="CX599" s="126">
        <f t="shared" si="2395"/>
        <v>0.1021588542</v>
      </c>
      <c r="CY599" s="126">
        <f t="shared" si="2395"/>
        <v>0.09674698962</v>
      </c>
      <c r="CZ599" s="126">
        <f t="shared" si="2395"/>
        <v>0.3026909621</v>
      </c>
      <c r="DA599" s="126">
        <f t="shared" si="2395"/>
        <v>0.2146040059</v>
      </c>
      <c r="DB599" s="126">
        <f t="shared" si="2395"/>
        <v>0.2032353603</v>
      </c>
      <c r="DC599" s="126">
        <f t="shared" si="2395"/>
        <v>0.152151485</v>
      </c>
      <c r="DD599" s="126">
        <f t="shared" si="2395"/>
        <v>0.1440912611</v>
      </c>
      <c r="DE599" s="126">
        <f t="shared" si="2395"/>
        <v>0.1364580276</v>
      </c>
      <c r="DF599" s="126">
        <f t="shared" si="2395"/>
        <v>0.1078734494</v>
      </c>
      <c r="DG599" s="126">
        <f t="shared" si="2395"/>
        <v>0.1021588542</v>
      </c>
      <c r="DH599" s="126">
        <f t="shared" si="2395"/>
        <v>0.09674698962</v>
      </c>
      <c r="DI599" s="126">
        <f t="shared" si="2395"/>
        <v>0.09162181854</v>
      </c>
      <c r="DJ599" s="126">
        <f t="shared" ref="DJ599:DS599" si="2396">$A599*OFFSET($D599,0,DJ$3)</f>
        <v>0.6864648772</v>
      </c>
      <c r="DK599" s="126">
        <f t="shared" si="2396"/>
        <v>0.4866947846</v>
      </c>
      <c r="DL599" s="126">
        <f t="shared" si="2396"/>
        <v>0.4609121318</v>
      </c>
      <c r="DM599" s="126">
        <f t="shared" si="2396"/>
        <v>0.3450603537</v>
      </c>
      <c r="DN599" s="126">
        <f t="shared" si="2396"/>
        <v>0.3267807839</v>
      </c>
      <c r="DO599" s="126">
        <f t="shared" si="2396"/>
        <v>0.3094695742</v>
      </c>
      <c r="DP599" s="126">
        <f t="shared" si="2396"/>
        <v>0.2446433606</v>
      </c>
      <c r="DQ599" s="126">
        <f t="shared" si="2396"/>
        <v>0.2316833803</v>
      </c>
      <c r="DR599" s="126">
        <f t="shared" si="2396"/>
        <v>0.2194099549</v>
      </c>
      <c r="DS599" s="126">
        <f t="shared" si="2396"/>
        <v>0.2077867141</v>
      </c>
      <c r="DT599" s="126"/>
      <c r="DU599" s="126"/>
      <c r="DV599" s="126"/>
      <c r="DW599" s="126"/>
      <c r="DX599" s="126"/>
      <c r="DY599" s="126"/>
      <c r="DZ599" s="126"/>
      <c r="EA599" s="126"/>
      <c r="EB599" s="126"/>
      <c r="EC599" s="126"/>
      <c r="ED599" s="126"/>
      <c r="EE599" s="126"/>
      <c r="EF599" s="125">
        <f t="shared" ref="EF599:EO599" si="2397">D599*EF$3</f>
        <v>-0.002271078519</v>
      </c>
      <c r="EG599" s="125">
        <f t="shared" si="2397"/>
        <v>0.3140598807</v>
      </c>
      <c r="EH599" s="125">
        <f t="shared" si="2397"/>
        <v>0.3859335741</v>
      </c>
      <c r="EI599" s="125">
        <f t="shared" si="2397"/>
        <v>-0.1793539177</v>
      </c>
      <c r="EJ599" s="125">
        <f t="shared" si="2397"/>
        <v>0.2545515984</v>
      </c>
      <c r="EK599" s="125">
        <f t="shared" si="2397"/>
        <v>-0.1011138359</v>
      </c>
      <c r="EL599" s="125">
        <f t="shared" si="2397"/>
        <v>0.121596092</v>
      </c>
      <c r="EM599" s="125">
        <f t="shared" si="2397"/>
        <v>-0.1026199377</v>
      </c>
      <c r="EN599" s="125">
        <f t="shared" si="2397"/>
        <v>-0.108527898</v>
      </c>
      <c r="EO599" s="125">
        <f t="shared" si="2397"/>
        <v>0.1048455894</v>
      </c>
      <c r="EP599" s="127">
        <f t="shared" si="17"/>
        <v>0.6871000668</v>
      </c>
      <c r="EQ599" s="127">
        <v>-0.01993983432938118</v>
      </c>
      <c r="ER599" s="127">
        <f t="shared" si="18"/>
        <v>0.6864648772</v>
      </c>
      <c r="ES599" s="127">
        <f t="shared" si="19"/>
        <v>0.0000004034657779</v>
      </c>
      <c r="ET599" s="127">
        <f t="shared" si="20"/>
        <v>0.06407113254</v>
      </c>
    </row>
    <row r="600">
      <c r="A600" s="123">
        <f>'Yield Tabulations'!Z601</f>
        <v>0.6314180929</v>
      </c>
      <c r="B600" s="124">
        <f>'Yield Tabulations'!V601</f>
        <v>0.6544454629</v>
      </c>
      <c r="C600" s="124">
        <f>'Yield Tabulations'!W601</f>
        <v>0.5853211009</v>
      </c>
      <c r="D600" s="125">
        <f t="shared" si="11"/>
        <v>1</v>
      </c>
      <c r="E600" s="125">
        <f t="shared" ref="E600:M600" si="2398">POWER($B600,E$1)*POWER($C600,E$2)</f>
        <v>0.5853211009</v>
      </c>
      <c r="F600" s="125">
        <f t="shared" si="2398"/>
        <v>0.6544454629</v>
      </c>
      <c r="G600" s="125">
        <f t="shared" si="2398"/>
        <v>0.3426007912</v>
      </c>
      <c r="H600" s="125">
        <f t="shared" si="2398"/>
        <v>0.3830607388</v>
      </c>
      <c r="I600" s="125">
        <f t="shared" si="2398"/>
        <v>0.4282988639</v>
      </c>
      <c r="J600" s="125">
        <f t="shared" si="2398"/>
        <v>0.2005314723</v>
      </c>
      <c r="K600" s="125">
        <f t="shared" si="2398"/>
        <v>0.2242135334</v>
      </c>
      <c r="L600" s="125">
        <f t="shared" si="2398"/>
        <v>0.2506923625</v>
      </c>
      <c r="M600" s="125">
        <f t="shared" si="2398"/>
        <v>0.2802982482</v>
      </c>
      <c r="N600" s="126">
        <f t="shared" ref="N600:DI600" si="2399">OFFSET($D600,0,N$2)*OFFSET($D600,0,N$3)</f>
        <v>1</v>
      </c>
      <c r="O600" s="126">
        <f t="shared" si="2399"/>
        <v>0.5853211009</v>
      </c>
      <c r="P600" s="126">
        <f t="shared" si="2399"/>
        <v>0.6544454629</v>
      </c>
      <c r="Q600" s="126">
        <f t="shared" si="2399"/>
        <v>0.3426007912</v>
      </c>
      <c r="R600" s="126">
        <f t="shared" si="2399"/>
        <v>0.3830607388</v>
      </c>
      <c r="S600" s="126">
        <f t="shared" si="2399"/>
        <v>0.4282988639</v>
      </c>
      <c r="T600" s="126">
        <f t="shared" si="2399"/>
        <v>0.2005314723</v>
      </c>
      <c r="U600" s="126">
        <f t="shared" si="2399"/>
        <v>0.2242135334</v>
      </c>
      <c r="V600" s="126">
        <f t="shared" si="2399"/>
        <v>0.2506923625</v>
      </c>
      <c r="W600" s="126">
        <f t="shared" si="2399"/>
        <v>0.2802982482</v>
      </c>
      <c r="X600" s="126">
        <f t="shared" si="2399"/>
        <v>0.5853211009</v>
      </c>
      <c r="Y600" s="126">
        <f t="shared" si="2399"/>
        <v>0.3426007912</v>
      </c>
      <c r="Z600" s="126">
        <f t="shared" si="2399"/>
        <v>0.3830607388</v>
      </c>
      <c r="AA600" s="126">
        <f t="shared" si="2399"/>
        <v>0.2005314723</v>
      </c>
      <c r="AB600" s="126">
        <f t="shared" si="2399"/>
        <v>0.2242135334</v>
      </c>
      <c r="AC600" s="126">
        <f t="shared" si="2399"/>
        <v>0.2506923625</v>
      </c>
      <c r="AD600" s="126">
        <f t="shared" si="2399"/>
        <v>0.1173753021</v>
      </c>
      <c r="AE600" s="126">
        <f t="shared" si="2399"/>
        <v>0.1312369122</v>
      </c>
      <c r="AF600" s="126">
        <f t="shared" si="2399"/>
        <v>0.1467355296</v>
      </c>
      <c r="AG600" s="126">
        <f t="shared" si="2399"/>
        <v>0.1640644792</v>
      </c>
      <c r="AH600" s="126">
        <f t="shared" si="2399"/>
        <v>0.6544454629</v>
      </c>
      <c r="AI600" s="126">
        <f t="shared" si="2399"/>
        <v>0.3830607388</v>
      </c>
      <c r="AJ600" s="126">
        <f t="shared" si="2399"/>
        <v>0.4282988639</v>
      </c>
      <c r="AK600" s="126">
        <f t="shared" si="2399"/>
        <v>0.2242135334</v>
      </c>
      <c r="AL600" s="126">
        <f t="shared" si="2399"/>
        <v>0.2506923625</v>
      </c>
      <c r="AM600" s="126">
        <f t="shared" si="2399"/>
        <v>0.2802982482</v>
      </c>
      <c r="AN600" s="126">
        <f t="shared" si="2399"/>
        <v>0.1312369122</v>
      </c>
      <c r="AO600" s="126">
        <f t="shared" si="2399"/>
        <v>0.1467355296</v>
      </c>
      <c r="AP600" s="126">
        <f t="shared" si="2399"/>
        <v>0.1640644792</v>
      </c>
      <c r="AQ600" s="126">
        <f t="shared" si="2399"/>
        <v>0.1834399168</v>
      </c>
      <c r="AR600" s="126">
        <f t="shared" si="2399"/>
        <v>0.3426007912</v>
      </c>
      <c r="AS600" s="126">
        <f t="shared" si="2399"/>
        <v>0.2005314723</v>
      </c>
      <c r="AT600" s="126">
        <f t="shared" si="2399"/>
        <v>0.2242135334</v>
      </c>
      <c r="AU600" s="126">
        <f t="shared" si="2399"/>
        <v>0.1173753021</v>
      </c>
      <c r="AV600" s="126">
        <f t="shared" si="2399"/>
        <v>0.1312369122</v>
      </c>
      <c r="AW600" s="126">
        <f t="shared" si="2399"/>
        <v>0.1467355296</v>
      </c>
      <c r="AX600" s="126">
        <f t="shared" si="2399"/>
        <v>0.06870224106</v>
      </c>
      <c r="AY600" s="126">
        <f t="shared" si="2399"/>
        <v>0.07681573392</v>
      </c>
      <c r="AZ600" s="126">
        <f t="shared" si="2399"/>
        <v>0.08588740174</v>
      </c>
      <c r="BA600" s="126">
        <f t="shared" si="2399"/>
        <v>0.09603040161</v>
      </c>
      <c r="BB600" s="126">
        <f t="shared" si="2399"/>
        <v>0.3830607388</v>
      </c>
      <c r="BC600" s="126">
        <f t="shared" si="2399"/>
        <v>0.2242135334</v>
      </c>
      <c r="BD600" s="126">
        <f t="shared" si="2399"/>
        <v>0.2506923625</v>
      </c>
      <c r="BE600" s="126">
        <f t="shared" si="2399"/>
        <v>0.1312369122</v>
      </c>
      <c r="BF600" s="126">
        <f t="shared" si="2399"/>
        <v>0.1467355296</v>
      </c>
      <c r="BG600" s="126">
        <f t="shared" si="2399"/>
        <v>0.1640644792</v>
      </c>
      <c r="BH600" s="126">
        <f t="shared" si="2399"/>
        <v>0.07681573392</v>
      </c>
      <c r="BI600" s="126">
        <f t="shared" si="2399"/>
        <v>0.08588740174</v>
      </c>
      <c r="BJ600" s="126">
        <f t="shared" si="2399"/>
        <v>0.09603040161</v>
      </c>
      <c r="BK600" s="126">
        <f t="shared" si="2399"/>
        <v>0.1073712541</v>
      </c>
      <c r="BL600" s="126">
        <f t="shared" si="2399"/>
        <v>0.4282988639</v>
      </c>
      <c r="BM600" s="126">
        <f t="shared" si="2399"/>
        <v>0.2506923625</v>
      </c>
      <c r="BN600" s="126">
        <f t="shared" si="2399"/>
        <v>0.2802982482</v>
      </c>
      <c r="BO600" s="126">
        <f t="shared" si="2399"/>
        <v>0.1467355296</v>
      </c>
      <c r="BP600" s="126">
        <f t="shared" si="2399"/>
        <v>0.1640644792</v>
      </c>
      <c r="BQ600" s="126">
        <f t="shared" si="2399"/>
        <v>0.1834399168</v>
      </c>
      <c r="BR600" s="126">
        <f t="shared" si="2399"/>
        <v>0.08588740174</v>
      </c>
      <c r="BS600" s="126">
        <f t="shared" si="2399"/>
        <v>0.09603040161</v>
      </c>
      <c r="BT600" s="126">
        <f t="shared" si="2399"/>
        <v>0.1073712541</v>
      </c>
      <c r="BU600" s="126">
        <f t="shared" si="2399"/>
        <v>0.1200514213</v>
      </c>
      <c r="BV600" s="126">
        <f t="shared" si="2399"/>
        <v>0.2005314723</v>
      </c>
      <c r="BW600" s="126">
        <f t="shared" si="2399"/>
        <v>0.1173753021</v>
      </c>
      <c r="BX600" s="126">
        <f t="shared" si="2399"/>
        <v>0.1312369122</v>
      </c>
      <c r="BY600" s="126">
        <f t="shared" si="2399"/>
        <v>0.06870224106</v>
      </c>
      <c r="BZ600" s="126">
        <f t="shared" si="2399"/>
        <v>0.07681573392</v>
      </c>
      <c r="CA600" s="126">
        <f t="shared" si="2399"/>
        <v>0.08588740174</v>
      </c>
      <c r="CB600" s="126">
        <f t="shared" si="2399"/>
        <v>0.04021287137</v>
      </c>
      <c r="CC600" s="126">
        <f t="shared" si="2399"/>
        <v>0.04496186995</v>
      </c>
      <c r="CD600" s="126">
        <f t="shared" si="2399"/>
        <v>0.05027170854</v>
      </c>
      <c r="CE600" s="126">
        <f t="shared" si="2399"/>
        <v>0.05620862039</v>
      </c>
      <c r="CF600" s="126">
        <f t="shared" si="2399"/>
        <v>0.2242135334</v>
      </c>
      <c r="CG600" s="126">
        <f t="shared" si="2399"/>
        <v>0.1312369122</v>
      </c>
      <c r="CH600" s="126">
        <f t="shared" si="2399"/>
        <v>0.1467355296</v>
      </c>
      <c r="CI600" s="126">
        <f t="shared" si="2399"/>
        <v>0.07681573392</v>
      </c>
      <c r="CJ600" s="126">
        <f t="shared" si="2399"/>
        <v>0.08588740174</v>
      </c>
      <c r="CK600" s="126">
        <f t="shared" si="2399"/>
        <v>0.09603040161</v>
      </c>
      <c r="CL600" s="126">
        <f t="shared" si="2399"/>
        <v>0.04496186995</v>
      </c>
      <c r="CM600" s="126">
        <f t="shared" si="2399"/>
        <v>0.05027170854</v>
      </c>
      <c r="CN600" s="126">
        <f t="shared" si="2399"/>
        <v>0.05620862039</v>
      </c>
      <c r="CO600" s="126">
        <f t="shared" si="2399"/>
        <v>0.06284666063</v>
      </c>
      <c r="CP600" s="126">
        <f t="shared" si="2399"/>
        <v>0.2506923625</v>
      </c>
      <c r="CQ600" s="126">
        <f t="shared" si="2399"/>
        <v>0.1467355296</v>
      </c>
      <c r="CR600" s="126">
        <f t="shared" si="2399"/>
        <v>0.1640644792</v>
      </c>
      <c r="CS600" s="126">
        <f t="shared" si="2399"/>
        <v>0.08588740174</v>
      </c>
      <c r="CT600" s="126">
        <f t="shared" si="2399"/>
        <v>0.09603040161</v>
      </c>
      <c r="CU600" s="126">
        <f t="shared" si="2399"/>
        <v>0.1073712541</v>
      </c>
      <c r="CV600" s="126">
        <f t="shared" si="2399"/>
        <v>0.05027170854</v>
      </c>
      <c r="CW600" s="126">
        <f t="shared" si="2399"/>
        <v>0.05620862039</v>
      </c>
      <c r="CX600" s="126">
        <f t="shared" si="2399"/>
        <v>0.06284666063</v>
      </c>
      <c r="CY600" s="126">
        <f t="shared" si="2399"/>
        <v>0.07026863006</v>
      </c>
      <c r="CZ600" s="126">
        <f t="shared" si="2399"/>
        <v>0.2802982482</v>
      </c>
      <c r="DA600" s="126">
        <f t="shared" si="2399"/>
        <v>0.1640644792</v>
      </c>
      <c r="DB600" s="126">
        <f t="shared" si="2399"/>
        <v>0.1834399168</v>
      </c>
      <c r="DC600" s="126">
        <f t="shared" si="2399"/>
        <v>0.09603040161</v>
      </c>
      <c r="DD600" s="126">
        <f t="shared" si="2399"/>
        <v>0.1073712541</v>
      </c>
      <c r="DE600" s="126">
        <f t="shared" si="2399"/>
        <v>0.1200514213</v>
      </c>
      <c r="DF600" s="126">
        <f t="shared" si="2399"/>
        <v>0.05620862039</v>
      </c>
      <c r="DG600" s="126">
        <f t="shared" si="2399"/>
        <v>0.06284666063</v>
      </c>
      <c r="DH600" s="126">
        <f t="shared" si="2399"/>
        <v>0.07026863006</v>
      </c>
      <c r="DI600" s="126">
        <f t="shared" si="2399"/>
        <v>0.07856710796</v>
      </c>
      <c r="DJ600" s="126">
        <f t="shared" ref="DJ600:DS600" si="2400">$A600*OFFSET($D600,0,DJ$3)</f>
        <v>0.6314180929</v>
      </c>
      <c r="DK600" s="126">
        <f t="shared" si="2400"/>
        <v>0.3695823333</v>
      </c>
      <c r="DL600" s="126">
        <f t="shared" si="2400"/>
        <v>0.4132287061</v>
      </c>
      <c r="DM600" s="126">
        <f t="shared" si="2400"/>
        <v>0.2163243382</v>
      </c>
      <c r="DN600" s="126">
        <f t="shared" si="2400"/>
        <v>0.2418714812</v>
      </c>
      <c r="DO600" s="126">
        <f t="shared" si="2400"/>
        <v>0.2704356518</v>
      </c>
      <c r="DP600" s="126">
        <f t="shared" si="2400"/>
        <v>0.1266191998</v>
      </c>
      <c r="DQ600" s="126">
        <f t="shared" si="2400"/>
        <v>0.1415724816</v>
      </c>
      <c r="DR600" s="126">
        <f t="shared" si="2400"/>
        <v>0.1582916935</v>
      </c>
      <c r="DS600" s="126">
        <f t="shared" si="2400"/>
        <v>0.1769853853</v>
      </c>
      <c r="DT600" s="126"/>
      <c r="DU600" s="126"/>
      <c r="DV600" s="126"/>
      <c r="DW600" s="126"/>
      <c r="DX600" s="126"/>
      <c r="DY600" s="126"/>
      <c r="DZ600" s="126"/>
      <c r="EA600" s="126"/>
      <c r="EB600" s="126"/>
      <c r="EC600" s="126"/>
      <c r="ED600" s="126"/>
      <c r="EE600" s="126"/>
      <c r="EF600" s="125">
        <f t="shared" ref="EF600:EO600" si="2401">D600*EF$3</f>
        <v>-0.002271078519</v>
      </c>
      <c r="EG600" s="125">
        <f t="shared" si="2401"/>
        <v>0.2592795542</v>
      </c>
      <c r="EH600" s="125">
        <f t="shared" si="2401"/>
        <v>0.3761717736</v>
      </c>
      <c r="EI600" s="125">
        <f t="shared" si="2401"/>
        <v>-0.1222425744</v>
      </c>
      <c r="EJ600" s="125">
        <f t="shared" si="2401"/>
        <v>0.2048355261</v>
      </c>
      <c r="EK600" s="125">
        <f t="shared" si="2401"/>
        <v>-0.09606338213</v>
      </c>
      <c r="EL600" s="125">
        <f t="shared" si="2401"/>
        <v>0.06842062665</v>
      </c>
      <c r="EM600" s="125">
        <f t="shared" si="2401"/>
        <v>-0.06817372273</v>
      </c>
      <c r="EN600" s="125">
        <f t="shared" si="2401"/>
        <v>-0.0851225231</v>
      </c>
      <c r="EO600" s="125">
        <f t="shared" si="2401"/>
        <v>0.09708923857</v>
      </c>
      <c r="EP600" s="127">
        <f t="shared" si="17"/>
        <v>0.6319234382</v>
      </c>
      <c r="EQ600" s="127">
        <v>-0.01993983432938118</v>
      </c>
      <c r="ER600" s="127">
        <f t="shared" si="18"/>
        <v>0.6314180929</v>
      </c>
      <c r="ES600" s="127">
        <f t="shared" si="19"/>
        <v>0.0000002553739032</v>
      </c>
      <c r="ET600" s="127">
        <f t="shared" si="20"/>
        <v>0.03923409286</v>
      </c>
    </row>
    <row r="601">
      <c r="A601" s="123">
        <f>'Yield Tabulations'!Z602</f>
        <v>0.5947535052</v>
      </c>
      <c r="B601" s="124">
        <f>'Yield Tabulations'!V602</f>
        <v>0.652173913</v>
      </c>
      <c r="C601" s="124">
        <f>'Yield Tabulations'!W602</f>
        <v>0.4748603352</v>
      </c>
      <c r="D601" s="125">
        <f t="shared" si="11"/>
        <v>1</v>
      </c>
      <c r="E601" s="125">
        <f t="shared" ref="E601:M601" si="2402">POWER($B601,E$1)*POWER($C601,E$2)</f>
        <v>0.4748603352</v>
      </c>
      <c r="F601" s="125">
        <f t="shared" si="2402"/>
        <v>0.652173913</v>
      </c>
      <c r="G601" s="125">
        <f t="shared" si="2402"/>
        <v>0.2254923379</v>
      </c>
      <c r="H601" s="125">
        <f t="shared" si="2402"/>
        <v>0.309691523</v>
      </c>
      <c r="I601" s="125">
        <f t="shared" si="2402"/>
        <v>0.4253308129</v>
      </c>
      <c r="J601" s="125">
        <f t="shared" si="2402"/>
        <v>0.1070773672</v>
      </c>
      <c r="K601" s="125">
        <f t="shared" si="2402"/>
        <v>0.1470602204</v>
      </c>
      <c r="L601" s="125">
        <f t="shared" si="2402"/>
        <v>0.2019727324</v>
      </c>
      <c r="M601" s="125">
        <f t="shared" si="2402"/>
        <v>0.2773896606</v>
      </c>
      <c r="N601" s="126">
        <f t="shared" ref="N601:DI601" si="2403">OFFSET($D601,0,N$2)*OFFSET($D601,0,N$3)</f>
        <v>1</v>
      </c>
      <c r="O601" s="126">
        <f t="shared" si="2403"/>
        <v>0.4748603352</v>
      </c>
      <c r="P601" s="126">
        <f t="shared" si="2403"/>
        <v>0.652173913</v>
      </c>
      <c r="Q601" s="126">
        <f t="shared" si="2403"/>
        <v>0.2254923379</v>
      </c>
      <c r="R601" s="126">
        <f t="shared" si="2403"/>
        <v>0.309691523</v>
      </c>
      <c r="S601" s="126">
        <f t="shared" si="2403"/>
        <v>0.4253308129</v>
      </c>
      <c r="T601" s="126">
        <f t="shared" si="2403"/>
        <v>0.1070773672</v>
      </c>
      <c r="U601" s="126">
        <f t="shared" si="2403"/>
        <v>0.1470602204</v>
      </c>
      <c r="V601" s="126">
        <f t="shared" si="2403"/>
        <v>0.2019727324</v>
      </c>
      <c r="W601" s="126">
        <f t="shared" si="2403"/>
        <v>0.2773896606</v>
      </c>
      <c r="X601" s="126">
        <f t="shared" si="2403"/>
        <v>0.4748603352</v>
      </c>
      <c r="Y601" s="126">
        <f t="shared" si="2403"/>
        <v>0.2254923379</v>
      </c>
      <c r="Z601" s="126">
        <f t="shared" si="2403"/>
        <v>0.309691523</v>
      </c>
      <c r="AA601" s="126">
        <f t="shared" si="2403"/>
        <v>0.1070773672</v>
      </c>
      <c r="AB601" s="126">
        <f t="shared" si="2403"/>
        <v>0.1470602204</v>
      </c>
      <c r="AC601" s="126">
        <f t="shared" si="2403"/>
        <v>0.2019727324</v>
      </c>
      <c r="AD601" s="126">
        <f t="shared" si="2403"/>
        <v>0.05084679447</v>
      </c>
      <c r="AE601" s="126">
        <f t="shared" si="2403"/>
        <v>0.06983306555</v>
      </c>
      <c r="AF601" s="126">
        <f t="shared" si="2403"/>
        <v>0.09590883939</v>
      </c>
      <c r="AG601" s="126">
        <f t="shared" si="2403"/>
        <v>0.1317213472</v>
      </c>
      <c r="AH601" s="126">
        <f t="shared" si="2403"/>
        <v>0.652173913</v>
      </c>
      <c r="AI601" s="126">
        <f t="shared" si="2403"/>
        <v>0.309691523</v>
      </c>
      <c r="AJ601" s="126">
        <f t="shared" si="2403"/>
        <v>0.4253308129</v>
      </c>
      <c r="AK601" s="126">
        <f t="shared" si="2403"/>
        <v>0.1470602204</v>
      </c>
      <c r="AL601" s="126">
        <f t="shared" si="2403"/>
        <v>0.2019727324</v>
      </c>
      <c r="AM601" s="126">
        <f t="shared" si="2403"/>
        <v>0.2773896606</v>
      </c>
      <c r="AN601" s="126">
        <f t="shared" si="2403"/>
        <v>0.06983306555</v>
      </c>
      <c r="AO601" s="126">
        <f t="shared" si="2403"/>
        <v>0.09590883939</v>
      </c>
      <c r="AP601" s="126">
        <f t="shared" si="2403"/>
        <v>0.1317213472</v>
      </c>
      <c r="AQ601" s="126">
        <f t="shared" si="2403"/>
        <v>0.1809063004</v>
      </c>
      <c r="AR601" s="126">
        <f t="shared" si="2403"/>
        <v>0.2254923379</v>
      </c>
      <c r="AS601" s="126">
        <f t="shared" si="2403"/>
        <v>0.1070773672</v>
      </c>
      <c r="AT601" s="126">
        <f t="shared" si="2403"/>
        <v>0.1470602204</v>
      </c>
      <c r="AU601" s="126">
        <f t="shared" si="2403"/>
        <v>0.05084679447</v>
      </c>
      <c r="AV601" s="126">
        <f t="shared" si="2403"/>
        <v>0.06983306555</v>
      </c>
      <c r="AW601" s="126">
        <f t="shared" si="2403"/>
        <v>0.09590883939</v>
      </c>
      <c r="AX601" s="126">
        <f t="shared" si="2403"/>
        <v>0.02414512587</v>
      </c>
      <c r="AY601" s="126">
        <f t="shared" si="2403"/>
        <v>0.03316095292</v>
      </c>
      <c r="AZ601" s="126">
        <f t="shared" si="2403"/>
        <v>0.04554330362</v>
      </c>
      <c r="BA601" s="126">
        <f t="shared" si="2403"/>
        <v>0.06254924308</v>
      </c>
      <c r="BB601" s="126">
        <f t="shared" si="2403"/>
        <v>0.309691523</v>
      </c>
      <c r="BC601" s="126">
        <f t="shared" si="2403"/>
        <v>0.1470602204</v>
      </c>
      <c r="BD601" s="126">
        <f t="shared" si="2403"/>
        <v>0.2019727324</v>
      </c>
      <c r="BE601" s="126">
        <f t="shared" si="2403"/>
        <v>0.06983306555</v>
      </c>
      <c r="BF601" s="126">
        <f t="shared" si="2403"/>
        <v>0.09590883939</v>
      </c>
      <c r="BG601" s="126">
        <f t="shared" si="2403"/>
        <v>0.1317213472</v>
      </c>
      <c r="BH601" s="126">
        <f t="shared" si="2403"/>
        <v>0.03316095292</v>
      </c>
      <c r="BI601" s="126">
        <f t="shared" si="2403"/>
        <v>0.04554330362</v>
      </c>
      <c r="BJ601" s="126">
        <f t="shared" si="2403"/>
        <v>0.06254924308</v>
      </c>
      <c r="BK601" s="126">
        <f t="shared" si="2403"/>
        <v>0.08590522643</v>
      </c>
      <c r="BL601" s="126">
        <f t="shared" si="2403"/>
        <v>0.4253308129</v>
      </c>
      <c r="BM601" s="126">
        <f t="shared" si="2403"/>
        <v>0.2019727324</v>
      </c>
      <c r="BN601" s="126">
        <f t="shared" si="2403"/>
        <v>0.2773896606</v>
      </c>
      <c r="BO601" s="126">
        <f t="shared" si="2403"/>
        <v>0.09590883939</v>
      </c>
      <c r="BP601" s="126">
        <f t="shared" si="2403"/>
        <v>0.1317213472</v>
      </c>
      <c r="BQ601" s="126">
        <f t="shared" si="2403"/>
        <v>0.1809063004</v>
      </c>
      <c r="BR601" s="126">
        <f t="shared" si="2403"/>
        <v>0.04554330362</v>
      </c>
      <c r="BS601" s="126">
        <f t="shared" si="2403"/>
        <v>0.06254924308</v>
      </c>
      <c r="BT601" s="126">
        <f t="shared" si="2403"/>
        <v>0.08590522643</v>
      </c>
      <c r="BU601" s="126">
        <f t="shared" si="2403"/>
        <v>0.1179823698</v>
      </c>
      <c r="BV601" s="126">
        <f t="shared" si="2403"/>
        <v>0.1070773672</v>
      </c>
      <c r="BW601" s="126">
        <f t="shared" si="2403"/>
        <v>0.05084679447</v>
      </c>
      <c r="BX601" s="126">
        <f t="shared" si="2403"/>
        <v>0.06983306555</v>
      </c>
      <c r="BY601" s="126">
        <f t="shared" si="2403"/>
        <v>0.02414512587</v>
      </c>
      <c r="BZ601" s="126">
        <f t="shared" si="2403"/>
        <v>0.03316095292</v>
      </c>
      <c r="CA601" s="126">
        <f t="shared" si="2403"/>
        <v>0.04554330362</v>
      </c>
      <c r="CB601" s="126">
        <f t="shared" si="2403"/>
        <v>0.01146556256</v>
      </c>
      <c r="CC601" s="126">
        <f t="shared" si="2403"/>
        <v>0.01574682122</v>
      </c>
      <c r="CD601" s="126">
        <f t="shared" si="2403"/>
        <v>0.02162670842</v>
      </c>
      <c r="CE601" s="126">
        <f t="shared" si="2403"/>
        <v>0.02970215454</v>
      </c>
      <c r="CF601" s="126">
        <f t="shared" si="2403"/>
        <v>0.1470602204</v>
      </c>
      <c r="CG601" s="126">
        <f t="shared" si="2403"/>
        <v>0.06983306555</v>
      </c>
      <c r="CH601" s="126">
        <f t="shared" si="2403"/>
        <v>0.09590883939</v>
      </c>
      <c r="CI601" s="126">
        <f t="shared" si="2403"/>
        <v>0.03316095292</v>
      </c>
      <c r="CJ601" s="126">
        <f t="shared" si="2403"/>
        <v>0.04554330362</v>
      </c>
      <c r="CK601" s="126">
        <f t="shared" si="2403"/>
        <v>0.06254924308</v>
      </c>
      <c r="CL601" s="126">
        <f t="shared" si="2403"/>
        <v>0.01574682122</v>
      </c>
      <c r="CM601" s="126">
        <f t="shared" si="2403"/>
        <v>0.02162670842</v>
      </c>
      <c r="CN601" s="126">
        <f t="shared" si="2403"/>
        <v>0.02970215454</v>
      </c>
      <c r="CO601" s="126">
        <f t="shared" si="2403"/>
        <v>0.04079298462</v>
      </c>
      <c r="CP601" s="126">
        <f t="shared" si="2403"/>
        <v>0.2019727324</v>
      </c>
      <c r="CQ601" s="126">
        <f t="shared" si="2403"/>
        <v>0.09590883939</v>
      </c>
      <c r="CR601" s="126">
        <f t="shared" si="2403"/>
        <v>0.1317213472</v>
      </c>
      <c r="CS601" s="126">
        <f t="shared" si="2403"/>
        <v>0.04554330362</v>
      </c>
      <c r="CT601" s="126">
        <f t="shared" si="2403"/>
        <v>0.06254924308</v>
      </c>
      <c r="CU601" s="126">
        <f t="shared" si="2403"/>
        <v>0.08590522643</v>
      </c>
      <c r="CV601" s="126">
        <f t="shared" si="2403"/>
        <v>0.02162670842</v>
      </c>
      <c r="CW601" s="126">
        <f t="shared" si="2403"/>
        <v>0.02970215454</v>
      </c>
      <c r="CX601" s="126">
        <f t="shared" si="2403"/>
        <v>0.04079298462</v>
      </c>
      <c r="CY601" s="126">
        <f t="shared" si="2403"/>
        <v>0.05602514767</v>
      </c>
      <c r="CZ601" s="126">
        <f t="shared" si="2403"/>
        <v>0.2773896606</v>
      </c>
      <c r="DA601" s="126">
        <f t="shared" si="2403"/>
        <v>0.1317213472</v>
      </c>
      <c r="DB601" s="126">
        <f t="shared" si="2403"/>
        <v>0.1809063004</v>
      </c>
      <c r="DC601" s="126">
        <f t="shared" si="2403"/>
        <v>0.06254924308</v>
      </c>
      <c r="DD601" s="126">
        <f t="shared" si="2403"/>
        <v>0.08590522643</v>
      </c>
      <c r="DE601" s="126">
        <f t="shared" si="2403"/>
        <v>0.1179823698</v>
      </c>
      <c r="DF601" s="126">
        <f t="shared" si="2403"/>
        <v>0.02970215454</v>
      </c>
      <c r="DG601" s="126">
        <f t="shared" si="2403"/>
        <v>0.04079298462</v>
      </c>
      <c r="DH601" s="126">
        <f t="shared" si="2403"/>
        <v>0.05602514767</v>
      </c>
      <c r="DI601" s="126">
        <f t="shared" si="2403"/>
        <v>0.07694502378</v>
      </c>
      <c r="DJ601" s="126">
        <f t="shared" ref="DJ601:DS601" si="2404">$A601*OFFSET($D601,0,DJ$3)</f>
        <v>0.5947535052</v>
      </c>
      <c r="DK601" s="126">
        <f t="shared" si="2404"/>
        <v>0.2824248488</v>
      </c>
      <c r="DL601" s="126">
        <f t="shared" si="2404"/>
        <v>0.3878827208</v>
      </c>
      <c r="DM601" s="126">
        <f t="shared" si="2404"/>
        <v>0.1341123584</v>
      </c>
      <c r="DN601" s="126">
        <f t="shared" si="2404"/>
        <v>0.1841901188</v>
      </c>
      <c r="DO601" s="126">
        <f t="shared" si="2404"/>
        <v>0.2529669918</v>
      </c>
      <c r="DP601" s="126">
        <f t="shared" si="2404"/>
        <v>0.06368463946</v>
      </c>
      <c r="DQ601" s="126">
        <f t="shared" si="2404"/>
        <v>0.08746458156</v>
      </c>
      <c r="DR601" s="126">
        <f t="shared" si="2404"/>
        <v>0.1201239905</v>
      </c>
      <c r="DS601" s="126">
        <f t="shared" si="2404"/>
        <v>0.1649784729</v>
      </c>
      <c r="DT601" s="126"/>
      <c r="DU601" s="126"/>
      <c r="DV601" s="126"/>
      <c r="DW601" s="126"/>
      <c r="DX601" s="126"/>
      <c r="DY601" s="126"/>
      <c r="DZ601" s="126"/>
      <c r="EA601" s="126"/>
      <c r="EB601" s="126"/>
      <c r="EC601" s="126"/>
      <c r="ED601" s="126"/>
      <c r="EE601" s="126"/>
      <c r="EF601" s="125">
        <f t="shared" ref="EF601:EO601" si="2405">D601*EF$3</f>
        <v>-0.002271078519</v>
      </c>
      <c r="EG601" s="125">
        <f t="shared" si="2405"/>
        <v>0.2103487741</v>
      </c>
      <c r="EH601" s="125">
        <f t="shared" si="2405"/>
        <v>0.3748660988</v>
      </c>
      <c r="EI601" s="125">
        <f t="shared" si="2405"/>
        <v>-0.08045738544</v>
      </c>
      <c r="EJ601" s="125">
        <f t="shared" si="2405"/>
        <v>0.1656025262</v>
      </c>
      <c r="EK601" s="125">
        <f t="shared" si="2405"/>
        <v>-0.09539767637</v>
      </c>
      <c r="EL601" s="125">
        <f t="shared" si="2405"/>
        <v>0.03653441766</v>
      </c>
      <c r="EM601" s="125">
        <f t="shared" si="2405"/>
        <v>-0.04471470807</v>
      </c>
      <c r="EN601" s="125">
        <f t="shared" si="2405"/>
        <v>-0.06857978601</v>
      </c>
      <c r="EO601" s="125">
        <f t="shared" si="2405"/>
        <v>0.09608176684</v>
      </c>
      <c r="EP601" s="127">
        <f t="shared" si="17"/>
        <v>0.5920129492</v>
      </c>
      <c r="EQ601" s="127">
        <v>-0.01993983432938118</v>
      </c>
      <c r="ER601" s="127">
        <f t="shared" si="18"/>
        <v>0.5947535052</v>
      </c>
      <c r="ES601" s="127">
        <f t="shared" si="19"/>
        <v>0.000007510647092</v>
      </c>
      <c r="ET601" s="127">
        <f t="shared" si="20"/>
        <v>0.02605363676</v>
      </c>
    </row>
    <row r="602">
      <c r="A602" s="123">
        <f>'Yield Tabulations'!Z603</f>
        <v>0.6660490968</v>
      </c>
      <c r="B602" s="124">
        <f>'Yield Tabulations'!V603</f>
        <v>0.718466899</v>
      </c>
      <c r="C602" s="124">
        <f>'Yield Tabulations'!W603</f>
        <v>0.5621546961</v>
      </c>
      <c r="D602" s="125">
        <f t="shared" si="11"/>
        <v>1</v>
      </c>
      <c r="E602" s="125">
        <f t="shared" ref="E602:M602" si="2406">POWER($B602,E$1)*POWER($C602,E$2)</f>
        <v>0.5621546961</v>
      </c>
      <c r="F602" s="125">
        <f t="shared" si="2406"/>
        <v>0.718466899</v>
      </c>
      <c r="G602" s="125">
        <f t="shared" si="2406"/>
        <v>0.3160179024</v>
      </c>
      <c r="H602" s="125">
        <f t="shared" si="2406"/>
        <v>0.4038895413</v>
      </c>
      <c r="I602" s="125">
        <f t="shared" si="2406"/>
        <v>0.5161946849</v>
      </c>
      <c r="J602" s="125">
        <f t="shared" si="2406"/>
        <v>0.1776509479</v>
      </c>
      <c r="K602" s="125">
        <f t="shared" si="2406"/>
        <v>0.2270484023</v>
      </c>
      <c r="L602" s="125">
        <f t="shared" si="2406"/>
        <v>0.2901812662</v>
      </c>
      <c r="M602" s="125">
        <f t="shared" si="2406"/>
        <v>0.3708687945</v>
      </c>
      <c r="N602" s="126">
        <f t="shared" ref="N602:DI602" si="2407">OFFSET($D602,0,N$2)*OFFSET($D602,0,N$3)</f>
        <v>1</v>
      </c>
      <c r="O602" s="126">
        <f t="shared" si="2407"/>
        <v>0.5621546961</v>
      </c>
      <c r="P602" s="126">
        <f t="shared" si="2407"/>
        <v>0.718466899</v>
      </c>
      <c r="Q602" s="126">
        <f t="shared" si="2407"/>
        <v>0.3160179024</v>
      </c>
      <c r="R602" s="126">
        <f t="shared" si="2407"/>
        <v>0.4038895413</v>
      </c>
      <c r="S602" s="126">
        <f t="shared" si="2407"/>
        <v>0.5161946849</v>
      </c>
      <c r="T602" s="126">
        <f t="shared" si="2407"/>
        <v>0.1776509479</v>
      </c>
      <c r="U602" s="126">
        <f t="shared" si="2407"/>
        <v>0.2270484023</v>
      </c>
      <c r="V602" s="126">
        <f t="shared" si="2407"/>
        <v>0.2901812662</v>
      </c>
      <c r="W602" s="126">
        <f t="shared" si="2407"/>
        <v>0.3708687945</v>
      </c>
      <c r="X602" s="126">
        <f t="shared" si="2407"/>
        <v>0.5621546961</v>
      </c>
      <c r="Y602" s="126">
        <f t="shared" si="2407"/>
        <v>0.3160179024</v>
      </c>
      <c r="Z602" s="126">
        <f t="shared" si="2407"/>
        <v>0.4038895413</v>
      </c>
      <c r="AA602" s="126">
        <f t="shared" si="2407"/>
        <v>0.1776509479</v>
      </c>
      <c r="AB602" s="126">
        <f t="shared" si="2407"/>
        <v>0.2270484023</v>
      </c>
      <c r="AC602" s="126">
        <f t="shared" si="2407"/>
        <v>0.2901812662</v>
      </c>
      <c r="AD602" s="126">
        <f t="shared" si="2407"/>
        <v>0.09986731463</v>
      </c>
      <c r="AE602" s="126">
        <f t="shared" si="2407"/>
        <v>0.1276363256</v>
      </c>
      <c r="AF602" s="126">
        <f t="shared" si="2407"/>
        <v>0.1631267615</v>
      </c>
      <c r="AG602" s="126">
        <f t="shared" si="2407"/>
        <v>0.2084856345</v>
      </c>
      <c r="AH602" s="126">
        <f t="shared" si="2407"/>
        <v>0.718466899</v>
      </c>
      <c r="AI602" s="126">
        <f t="shared" si="2407"/>
        <v>0.4038895413</v>
      </c>
      <c r="AJ602" s="126">
        <f t="shared" si="2407"/>
        <v>0.5161946849</v>
      </c>
      <c r="AK602" s="126">
        <f t="shared" si="2407"/>
        <v>0.2270484023</v>
      </c>
      <c r="AL602" s="126">
        <f t="shared" si="2407"/>
        <v>0.2901812662</v>
      </c>
      <c r="AM602" s="126">
        <f t="shared" si="2407"/>
        <v>0.3708687945</v>
      </c>
      <c r="AN602" s="126">
        <f t="shared" si="2407"/>
        <v>0.1276363256</v>
      </c>
      <c r="AO602" s="126">
        <f t="shared" si="2407"/>
        <v>0.1631267615</v>
      </c>
      <c r="AP602" s="126">
        <f t="shared" si="2407"/>
        <v>0.2084856345</v>
      </c>
      <c r="AQ602" s="126">
        <f t="shared" si="2407"/>
        <v>0.2664569527</v>
      </c>
      <c r="AR602" s="126">
        <f t="shared" si="2407"/>
        <v>0.3160179024</v>
      </c>
      <c r="AS602" s="126">
        <f t="shared" si="2407"/>
        <v>0.1776509479</v>
      </c>
      <c r="AT602" s="126">
        <f t="shared" si="2407"/>
        <v>0.2270484023</v>
      </c>
      <c r="AU602" s="126">
        <f t="shared" si="2407"/>
        <v>0.09986731463</v>
      </c>
      <c r="AV602" s="126">
        <f t="shared" si="2407"/>
        <v>0.1276363256</v>
      </c>
      <c r="AW602" s="126">
        <f t="shared" si="2407"/>
        <v>0.1631267615</v>
      </c>
      <c r="AX602" s="126">
        <f t="shared" si="2407"/>
        <v>0.05614087991</v>
      </c>
      <c r="AY602" s="126">
        <f t="shared" si="2407"/>
        <v>0.07175135985</v>
      </c>
      <c r="AZ602" s="126">
        <f t="shared" si="2407"/>
        <v>0.09170247507</v>
      </c>
      <c r="BA602" s="126">
        <f t="shared" si="2407"/>
        <v>0.1172011785</v>
      </c>
      <c r="BB602" s="126">
        <f t="shared" si="2407"/>
        <v>0.4038895413</v>
      </c>
      <c r="BC602" s="126">
        <f t="shared" si="2407"/>
        <v>0.2270484023</v>
      </c>
      <c r="BD602" s="126">
        <f t="shared" si="2407"/>
        <v>0.2901812662</v>
      </c>
      <c r="BE602" s="126">
        <f t="shared" si="2407"/>
        <v>0.1276363256</v>
      </c>
      <c r="BF602" s="126">
        <f t="shared" si="2407"/>
        <v>0.1631267615</v>
      </c>
      <c r="BG602" s="126">
        <f t="shared" si="2407"/>
        <v>0.2084856345</v>
      </c>
      <c r="BH602" s="126">
        <f t="shared" si="2407"/>
        <v>0.07175135985</v>
      </c>
      <c r="BI602" s="126">
        <f t="shared" si="2407"/>
        <v>0.09170247507</v>
      </c>
      <c r="BJ602" s="126">
        <f t="shared" si="2407"/>
        <v>0.1172011785</v>
      </c>
      <c r="BK602" s="126">
        <f t="shared" si="2407"/>
        <v>0.1497900273</v>
      </c>
      <c r="BL602" s="126">
        <f t="shared" si="2407"/>
        <v>0.5161946849</v>
      </c>
      <c r="BM602" s="126">
        <f t="shared" si="2407"/>
        <v>0.2901812662</v>
      </c>
      <c r="BN602" s="126">
        <f t="shared" si="2407"/>
        <v>0.3708687945</v>
      </c>
      <c r="BO602" s="126">
        <f t="shared" si="2407"/>
        <v>0.1631267615</v>
      </c>
      <c r="BP602" s="126">
        <f t="shared" si="2407"/>
        <v>0.2084856345</v>
      </c>
      <c r="BQ602" s="126">
        <f t="shared" si="2407"/>
        <v>0.2664569527</v>
      </c>
      <c r="BR602" s="126">
        <f t="shared" si="2407"/>
        <v>0.09170247507</v>
      </c>
      <c r="BS602" s="126">
        <f t="shared" si="2407"/>
        <v>0.1172011785</v>
      </c>
      <c r="BT602" s="126">
        <f t="shared" si="2407"/>
        <v>0.1497900273</v>
      </c>
      <c r="BU602" s="126">
        <f t="shared" si="2407"/>
        <v>0.1914405005</v>
      </c>
      <c r="BV602" s="126">
        <f t="shared" si="2407"/>
        <v>0.1776509479</v>
      </c>
      <c r="BW602" s="126">
        <f t="shared" si="2407"/>
        <v>0.09986731463</v>
      </c>
      <c r="BX602" s="126">
        <f t="shared" si="2407"/>
        <v>0.1276363256</v>
      </c>
      <c r="BY602" s="126">
        <f t="shared" si="2407"/>
        <v>0.05614087991</v>
      </c>
      <c r="BZ602" s="126">
        <f t="shared" si="2407"/>
        <v>0.07175135985</v>
      </c>
      <c r="CA602" s="126">
        <f t="shared" si="2407"/>
        <v>0.09170247507</v>
      </c>
      <c r="CB602" s="126">
        <f t="shared" si="2407"/>
        <v>0.03155985929</v>
      </c>
      <c r="CC602" s="126">
        <f t="shared" si="2407"/>
        <v>0.04033536389</v>
      </c>
      <c r="CD602" s="126">
        <f t="shared" si="2407"/>
        <v>0.05155097701</v>
      </c>
      <c r="CE602" s="126">
        <f t="shared" si="2407"/>
        <v>0.06588519289</v>
      </c>
      <c r="CF602" s="126">
        <f t="shared" si="2407"/>
        <v>0.2270484023</v>
      </c>
      <c r="CG602" s="126">
        <f t="shared" si="2407"/>
        <v>0.1276363256</v>
      </c>
      <c r="CH602" s="126">
        <f t="shared" si="2407"/>
        <v>0.1631267615</v>
      </c>
      <c r="CI602" s="126">
        <f t="shared" si="2407"/>
        <v>0.07175135985</v>
      </c>
      <c r="CJ602" s="126">
        <f t="shared" si="2407"/>
        <v>0.09170247507</v>
      </c>
      <c r="CK602" s="126">
        <f t="shared" si="2407"/>
        <v>0.1172011785</v>
      </c>
      <c r="CL602" s="126">
        <f t="shared" si="2407"/>
        <v>0.04033536389</v>
      </c>
      <c r="CM602" s="126">
        <f t="shared" si="2407"/>
        <v>0.05155097701</v>
      </c>
      <c r="CN602" s="126">
        <f t="shared" si="2407"/>
        <v>0.06588519289</v>
      </c>
      <c r="CO602" s="126">
        <f t="shared" si="2407"/>
        <v>0.08420516727</v>
      </c>
      <c r="CP602" s="126">
        <f t="shared" si="2407"/>
        <v>0.2901812662</v>
      </c>
      <c r="CQ602" s="126">
        <f t="shared" si="2407"/>
        <v>0.1631267615</v>
      </c>
      <c r="CR602" s="126">
        <f t="shared" si="2407"/>
        <v>0.2084856345</v>
      </c>
      <c r="CS602" s="126">
        <f t="shared" si="2407"/>
        <v>0.09170247507</v>
      </c>
      <c r="CT602" s="126">
        <f t="shared" si="2407"/>
        <v>0.1172011785</v>
      </c>
      <c r="CU602" s="126">
        <f t="shared" si="2407"/>
        <v>0.1497900273</v>
      </c>
      <c r="CV602" s="126">
        <f t="shared" si="2407"/>
        <v>0.05155097701</v>
      </c>
      <c r="CW602" s="126">
        <f t="shared" si="2407"/>
        <v>0.06588519289</v>
      </c>
      <c r="CX602" s="126">
        <f t="shared" si="2407"/>
        <v>0.08420516727</v>
      </c>
      <c r="CY602" s="126">
        <f t="shared" si="2407"/>
        <v>0.1076191764</v>
      </c>
      <c r="CZ602" s="126">
        <f t="shared" si="2407"/>
        <v>0.3708687945</v>
      </c>
      <c r="DA602" s="126">
        <f t="shared" si="2407"/>
        <v>0.2084856345</v>
      </c>
      <c r="DB602" s="126">
        <f t="shared" si="2407"/>
        <v>0.2664569527</v>
      </c>
      <c r="DC602" s="126">
        <f t="shared" si="2407"/>
        <v>0.1172011785</v>
      </c>
      <c r="DD602" s="126">
        <f t="shared" si="2407"/>
        <v>0.1497900273</v>
      </c>
      <c r="DE602" s="126">
        <f t="shared" si="2407"/>
        <v>0.1914405005</v>
      </c>
      <c r="DF602" s="126">
        <f t="shared" si="2407"/>
        <v>0.06588519289</v>
      </c>
      <c r="DG602" s="126">
        <f t="shared" si="2407"/>
        <v>0.08420516727</v>
      </c>
      <c r="DH602" s="126">
        <f t="shared" si="2407"/>
        <v>0.1076191764</v>
      </c>
      <c r="DI602" s="126">
        <f t="shared" si="2407"/>
        <v>0.1375436627</v>
      </c>
      <c r="DJ602" s="126">
        <f t="shared" ref="DJ602:DS602" si="2408">$A602*OFFSET($D602,0,DJ$3)</f>
        <v>0.6660490968</v>
      </c>
      <c r="DK602" s="126">
        <f t="shared" si="2408"/>
        <v>0.3744226276</v>
      </c>
      <c r="DL602" s="126">
        <f t="shared" si="2408"/>
        <v>0.4785342291</v>
      </c>
      <c r="DM602" s="126">
        <f t="shared" si="2408"/>
        <v>0.2104834385</v>
      </c>
      <c r="DN602" s="126">
        <f t="shared" si="2408"/>
        <v>0.2690102642</v>
      </c>
      <c r="DO602" s="126">
        <f t="shared" si="2408"/>
        <v>0.3438110036</v>
      </c>
      <c r="DP602" s="126">
        <f t="shared" si="2408"/>
        <v>0.1183242534</v>
      </c>
      <c r="DQ602" s="126">
        <f t="shared" si="2408"/>
        <v>0.1512253833</v>
      </c>
      <c r="DR602" s="126">
        <f t="shared" si="2408"/>
        <v>0.1932749703</v>
      </c>
      <c r="DS602" s="126">
        <f t="shared" si="2408"/>
        <v>0.2470168256</v>
      </c>
      <c r="DT602" s="126"/>
      <c r="DU602" s="126"/>
      <c r="DV602" s="126"/>
      <c r="DW602" s="126"/>
      <c r="DX602" s="126"/>
      <c r="DY602" s="126"/>
      <c r="DZ602" s="126"/>
      <c r="EA602" s="126"/>
      <c r="EB602" s="126"/>
      <c r="EC602" s="126"/>
      <c r="ED602" s="126"/>
      <c r="EE602" s="126"/>
      <c r="EF602" s="125">
        <f t="shared" ref="EF602:EO602" si="2409">D602*EF$3</f>
        <v>-0.002271078519</v>
      </c>
      <c r="EG602" s="125">
        <f t="shared" si="2409"/>
        <v>0.2490175372</v>
      </c>
      <c r="EH602" s="125">
        <f t="shared" si="2409"/>
        <v>0.4129709548</v>
      </c>
      <c r="EI602" s="125">
        <f t="shared" si="2409"/>
        <v>-0.112757597</v>
      </c>
      <c r="EJ602" s="125">
        <f t="shared" si="2409"/>
        <v>0.2159733909</v>
      </c>
      <c r="EK602" s="125">
        <f t="shared" si="2409"/>
        <v>-0.115777583</v>
      </c>
      <c r="EL602" s="125">
        <f t="shared" si="2409"/>
        <v>0.06061387294</v>
      </c>
      <c r="EM602" s="125">
        <f t="shared" si="2409"/>
        <v>-0.06903568484</v>
      </c>
      <c r="EN602" s="125">
        <f t="shared" si="2409"/>
        <v>-0.09853096955</v>
      </c>
      <c r="EO602" s="125">
        <f t="shared" si="2409"/>
        <v>0.128460913</v>
      </c>
      <c r="EP602" s="127">
        <f t="shared" si="17"/>
        <v>0.6686637558</v>
      </c>
      <c r="EQ602" s="127">
        <v>-0.01993983432938118</v>
      </c>
      <c r="ER602" s="127">
        <f t="shared" si="18"/>
        <v>0.6660490968</v>
      </c>
      <c r="ES602" s="127">
        <f t="shared" si="19"/>
        <v>0.000006836441574</v>
      </c>
      <c r="ET602" s="127">
        <f t="shared" si="20"/>
        <v>0.05415253919</v>
      </c>
    </row>
    <row r="603">
      <c r="A603" s="123">
        <f>'Yield Tabulations'!Z604</f>
        <v>0.4557142857</v>
      </c>
      <c r="B603" s="124">
        <f>'Yield Tabulations'!V604</f>
        <v>0.4452479339</v>
      </c>
      <c r="C603" s="124">
        <f>'Yield Tabulations'!W604</f>
        <v>0.4791666667</v>
      </c>
      <c r="D603" s="125">
        <f t="shared" si="11"/>
        <v>1</v>
      </c>
      <c r="E603" s="125">
        <f t="shared" ref="E603:M603" si="2410">POWER($B603,E$1)*POWER($C603,E$2)</f>
        <v>0.4791666667</v>
      </c>
      <c r="F603" s="125">
        <f t="shared" si="2410"/>
        <v>0.4452479339</v>
      </c>
      <c r="G603" s="125">
        <f t="shared" si="2410"/>
        <v>0.2296006944</v>
      </c>
      <c r="H603" s="125">
        <f t="shared" si="2410"/>
        <v>0.2133479683</v>
      </c>
      <c r="I603" s="125">
        <f t="shared" si="2410"/>
        <v>0.1982457226</v>
      </c>
      <c r="J603" s="125">
        <f t="shared" si="2410"/>
        <v>0.1100169994</v>
      </c>
      <c r="K603" s="125">
        <f t="shared" si="2410"/>
        <v>0.1022292348</v>
      </c>
      <c r="L603" s="125">
        <f t="shared" si="2410"/>
        <v>0.09499274209</v>
      </c>
      <c r="M603" s="125">
        <f t="shared" si="2410"/>
        <v>0.0882684984</v>
      </c>
      <c r="N603" s="126">
        <f t="shared" ref="N603:DI603" si="2411">OFFSET($D603,0,N$2)*OFFSET($D603,0,N$3)</f>
        <v>1</v>
      </c>
      <c r="O603" s="126">
        <f t="shared" si="2411"/>
        <v>0.4791666667</v>
      </c>
      <c r="P603" s="126">
        <f t="shared" si="2411"/>
        <v>0.4452479339</v>
      </c>
      <c r="Q603" s="126">
        <f t="shared" si="2411"/>
        <v>0.2296006944</v>
      </c>
      <c r="R603" s="126">
        <f t="shared" si="2411"/>
        <v>0.2133479683</v>
      </c>
      <c r="S603" s="126">
        <f t="shared" si="2411"/>
        <v>0.1982457226</v>
      </c>
      <c r="T603" s="126">
        <f t="shared" si="2411"/>
        <v>0.1100169994</v>
      </c>
      <c r="U603" s="126">
        <f t="shared" si="2411"/>
        <v>0.1022292348</v>
      </c>
      <c r="V603" s="126">
        <f t="shared" si="2411"/>
        <v>0.09499274209</v>
      </c>
      <c r="W603" s="126">
        <f t="shared" si="2411"/>
        <v>0.0882684984</v>
      </c>
      <c r="X603" s="126">
        <f t="shared" si="2411"/>
        <v>0.4791666667</v>
      </c>
      <c r="Y603" s="126">
        <f t="shared" si="2411"/>
        <v>0.2296006944</v>
      </c>
      <c r="Z603" s="126">
        <f t="shared" si="2411"/>
        <v>0.2133479683</v>
      </c>
      <c r="AA603" s="126">
        <f t="shared" si="2411"/>
        <v>0.1100169994</v>
      </c>
      <c r="AB603" s="126">
        <f t="shared" si="2411"/>
        <v>0.1022292348</v>
      </c>
      <c r="AC603" s="126">
        <f t="shared" si="2411"/>
        <v>0.09499274209</v>
      </c>
      <c r="AD603" s="126">
        <f t="shared" si="2411"/>
        <v>0.05271647889</v>
      </c>
      <c r="AE603" s="126">
        <f t="shared" si="2411"/>
        <v>0.04898484168</v>
      </c>
      <c r="AF603" s="126">
        <f t="shared" si="2411"/>
        <v>0.04551735559</v>
      </c>
      <c r="AG603" s="126">
        <f t="shared" si="2411"/>
        <v>0.04229532215</v>
      </c>
      <c r="AH603" s="126">
        <f t="shared" si="2411"/>
        <v>0.4452479339</v>
      </c>
      <c r="AI603" s="126">
        <f t="shared" si="2411"/>
        <v>0.2133479683</v>
      </c>
      <c r="AJ603" s="126">
        <f t="shared" si="2411"/>
        <v>0.1982457226</v>
      </c>
      <c r="AK603" s="126">
        <f t="shared" si="2411"/>
        <v>0.1022292348</v>
      </c>
      <c r="AL603" s="126">
        <f t="shared" si="2411"/>
        <v>0.09499274209</v>
      </c>
      <c r="AM603" s="126">
        <f t="shared" si="2411"/>
        <v>0.0882684984</v>
      </c>
      <c r="AN603" s="126">
        <f t="shared" si="2411"/>
        <v>0.04898484168</v>
      </c>
      <c r="AO603" s="126">
        <f t="shared" si="2411"/>
        <v>0.04551735559</v>
      </c>
      <c r="AP603" s="126">
        <f t="shared" si="2411"/>
        <v>0.04229532215</v>
      </c>
      <c r="AQ603" s="126">
        <f t="shared" si="2411"/>
        <v>0.03930136654</v>
      </c>
      <c r="AR603" s="126">
        <f t="shared" si="2411"/>
        <v>0.2296006944</v>
      </c>
      <c r="AS603" s="126">
        <f t="shared" si="2411"/>
        <v>0.1100169994</v>
      </c>
      <c r="AT603" s="126">
        <f t="shared" si="2411"/>
        <v>0.1022292348</v>
      </c>
      <c r="AU603" s="126">
        <f t="shared" si="2411"/>
        <v>0.05271647889</v>
      </c>
      <c r="AV603" s="126">
        <f t="shared" si="2411"/>
        <v>0.04898484168</v>
      </c>
      <c r="AW603" s="126">
        <f t="shared" si="2411"/>
        <v>0.04551735559</v>
      </c>
      <c r="AX603" s="126">
        <f t="shared" si="2411"/>
        <v>0.02525997947</v>
      </c>
      <c r="AY603" s="126">
        <f t="shared" si="2411"/>
        <v>0.02347190331</v>
      </c>
      <c r="AZ603" s="126">
        <f t="shared" si="2411"/>
        <v>0.02181039955</v>
      </c>
      <c r="BA603" s="126">
        <f t="shared" si="2411"/>
        <v>0.02026650853</v>
      </c>
      <c r="BB603" s="126">
        <f t="shared" si="2411"/>
        <v>0.2133479683</v>
      </c>
      <c r="BC603" s="126">
        <f t="shared" si="2411"/>
        <v>0.1022292348</v>
      </c>
      <c r="BD603" s="126">
        <f t="shared" si="2411"/>
        <v>0.09499274209</v>
      </c>
      <c r="BE603" s="126">
        <f t="shared" si="2411"/>
        <v>0.04898484168</v>
      </c>
      <c r="BF603" s="126">
        <f t="shared" si="2411"/>
        <v>0.04551735559</v>
      </c>
      <c r="BG603" s="126">
        <f t="shared" si="2411"/>
        <v>0.04229532215</v>
      </c>
      <c r="BH603" s="126">
        <f t="shared" si="2411"/>
        <v>0.02347190331</v>
      </c>
      <c r="BI603" s="126">
        <f t="shared" si="2411"/>
        <v>0.02181039955</v>
      </c>
      <c r="BJ603" s="126">
        <f t="shared" si="2411"/>
        <v>0.02026650853</v>
      </c>
      <c r="BK603" s="126">
        <f t="shared" si="2411"/>
        <v>0.0188319048</v>
      </c>
      <c r="BL603" s="126">
        <f t="shared" si="2411"/>
        <v>0.1982457226</v>
      </c>
      <c r="BM603" s="126">
        <f t="shared" si="2411"/>
        <v>0.09499274209</v>
      </c>
      <c r="BN603" s="126">
        <f t="shared" si="2411"/>
        <v>0.0882684984</v>
      </c>
      <c r="BO603" s="126">
        <f t="shared" si="2411"/>
        <v>0.04551735559</v>
      </c>
      <c r="BP603" s="126">
        <f t="shared" si="2411"/>
        <v>0.04229532215</v>
      </c>
      <c r="BQ603" s="126">
        <f t="shared" si="2411"/>
        <v>0.03930136654</v>
      </c>
      <c r="BR603" s="126">
        <f t="shared" si="2411"/>
        <v>0.02181039955</v>
      </c>
      <c r="BS603" s="126">
        <f t="shared" si="2411"/>
        <v>0.02026650853</v>
      </c>
      <c r="BT603" s="126">
        <f t="shared" si="2411"/>
        <v>0.0188319048</v>
      </c>
      <c r="BU603" s="126">
        <f t="shared" si="2411"/>
        <v>0.01749885225</v>
      </c>
      <c r="BV603" s="126">
        <f t="shared" si="2411"/>
        <v>0.1100169994</v>
      </c>
      <c r="BW603" s="126">
        <f t="shared" si="2411"/>
        <v>0.05271647889</v>
      </c>
      <c r="BX603" s="126">
        <f t="shared" si="2411"/>
        <v>0.04898484168</v>
      </c>
      <c r="BY603" s="126">
        <f t="shared" si="2411"/>
        <v>0.02525997947</v>
      </c>
      <c r="BZ603" s="126">
        <f t="shared" si="2411"/>
        <v>0.02347190331</v>
      </c>
      <c r="CA603" s="126">
        <f t="shared" si="2411"/>
        <v>0.02181039955</v>
      </c>
      <c r="CB603" s="126">
        <f t="shared" si="2411"/>
        <v>0.01210374016</v>
      </c>
      <c r="CC603" s="126">
        <f t="shared" si="2411"/>
        <v>0.01124695367</v>
      </c>
      <c r="CD603" s="126">
        <f t="shared" si="2411"/>
        <v>0.01045081645</v>
      </c>
      <c r="CE603" s="126">
        <f t="shared" si="2411"/>
        <v>0.009711035338</v>
      </c>
      <c r="CF603" s="126">
        <f t="shared" si="2411"/>
        <v>0.1022292348</v>
      </c>
      <c r="CG603" s="126">
        <f t="shared" si="2411"/>
        <v>0.04898484168</v>
      </c>
      <c r="CH603" s="126">
        <f t="shared" si="2411"/>
        <v>0.04551735559</v>
      </c>
      <c r="CI603" s="126">
        <f t="shared" si="2411"/>
        <v>0.02347190331</v>
      </c>
      <c r="CJ603" s="126">
        <f t="shared" si="2411"/>
        <v>0.02181039955</v>
      </c>
      <c r="CK603" s="126">
        <f t="shared" si="2411"/>
        <v>0.02026650853</v>
      </c>
      <c r="CL603" s="126">
        <f t="shared" si="2411"/>
        <v>0.01124695367</v>
      </c>
      <c r="CM603" s="126">
        <f t="shared" si="2411"/>
        <v>0.01045081645</v>
      </c>
      <c r="CN603" s="126">
        <f t="shared" si="2411"/>
        <v>0.009711035338</v>
      </c>
      <c r="CO603" s="126">
        <f t="shared" si="2411"/>
        <v>0.00902362105</v>
      </c>
      <c r="CP603" s="126">
        <f t="shared" si="2411"/>
        <v>0.09499274209</v>
      </c>
      <c r="CQ603" s="126">
        <f t="shared" si="2411"/>
        <v>0.04551735559</v>
      </c>
      <c r="CR603" s="126">
        <f t="shared" si="2411"/>
        <v>0.04229532215</v>
      </c>
      <c r="CS603" s="126">
        <f t="shared" si="2411"/>
        <v>0.02181039955</v>
      </c>
      <c r="CT603" s="126">
        <f t="shared" si="2411"/>
        <v>0.02026650853</v>
      </c>
      <c r="CU603" s="126">
        <f t="shared" si="2411"/>
        <v>0.0188319048</v>
      </c>
      <c r="CV603" s="126">
        <f t="shared" si="2411"/>
        <v>0.01045081645</v>
      </c>
      <c r="CW603" s="126">
        <f t="shared" si="2411"/>
        <v>0.009711035338</v>
      </c>
      <c r="CX603" s="126">
        <f t="shared" si="2411"/>
        <v>0.00902362105</v>
      </c>
      <c r="CY603" s="126">
        <f t="shared" si="2411"/>
        <v>0.008384866704</v>
      </c>
      <c r="CZ603" s="126">
        <f t="shared" si="2411"/>
        <v>0.0882684984</v>
      </c>
      <c r="DA603" s="126">
        <f t="shared" si="2411"/>
        <v>0.04229532215</v>
      </c>
      <c r="DB603" s="126">
        <f t="shared" si="2411"/>
        <v>0.03930136654</v>
      </c>
      <c r="DC603" s="126">
        <f t="shared" si="2411"/>
        <v>0.02026650853</v>
      </c>
      <c r="DD603" s="126">
        <f t="shared" si="2411"/>
        <v>0.0188319048</v>
      </c>
      <c r="DE603" s="126">
        <f t="shared" si="2411"/>
        <v>0.01749885225</v>
      </c>
      <c r="DF603" s="126">
        <f t="shared" si="2411"/>
        <v>0.009711035338</v>
      </c>
      <c r="DG603" s="126">
        <f t="shared" si="2411"/>
        <v>0.00902362105</v>
      </c>
      <c r="DH603" s="126">
        <f t="shared" si="2411"/>
        <v>0.008384866704</v>
      </c>
      <c r="DI603" s="126">
        <f t="shared" si="2411"/>
        <v>0.00779132781</v>
      </c>
      <c r="DJ603" s="126">
        <f t="shared" ref="DJ603:DS603" si="2412">$A603*OFFSET($D603,0,DJ$3)</f>
        <v>0.4557142857</v>
      </c>
      <c r="DK603" s="126">
        <f t="shared" si="2412"/>
        <v>0.2183630952</v>
      </c>
      <c r="DL603" s="126">
        <f t="shared" si="2412"/>
        <v>0.2029058442</v>
      </c>
      <c r="DM603" s="126">
        <f t="shared" si="2412"/>
        <v>0.1046323165</v>
      </c>
      <c r="DN603" s="126">
        <f t="shared" si="2412"/>
        <v>0.09722571699</v>
      </c>
      <c r="DO603" s="126">
        <f t="shared" si="2412"/>
        <v>0.09034340788</v>
      </c>
      <c r="DP603" s="126">
        <f t="shared" si="2412"/>
        <v>0.05013631831</v>
      </c>
      <c r="DQ603" s="126">
        <f t="shared" si="2412"/>
        <v>0.04658732273</v>
      </c>
      <c r="DR603" s="126">
        <f t="shared" si="2412"/>
        <v>0.04328954961</v>
      </c>
      <c r="DS603" s="126">
        <f t="shared" si="2412"/>
        <v>0.0402252157</v>
      </c>
      <c r="DT603" s="126"/>
      <c r="DU603" s="126"/>
      <c r="DV603" s="126"/>
      <c r="DW603" s="126"/>
      <c r="DX603" s="126"/>
      <c r="DY603" s="126"/>
      <c r="DZ603" s="126"/>
      <c r="EA603" s="126"/>
      <c r="EB603" s="126"/>
      <c r="EC603" s="126"/>
      <c r="ED603" s="126"/>
      <c r="EE603" s="126"/>
      <c r="EF603" s="125">
        <f t="shared" ref="EF603:EO603" si="2413">D603*EF$3</f>
        <v>-0.002271078519</v>
      </c>
      <c r="EG603" s="125">
        <f t="shared" si="2413"/>
        <v>0.2122563488</v>
      </c>
      <c r="EH603" s="125">
        <f t="shared" si="2413"/>
        <v>0.2559261459</v>
      </c>
      <c r="EI603" s="125">
        <f t="shared" si="2413"/>
        <v>-0.08192327836</v>
      </c>
      <c r="EJ603" s="125">
        <f t="shared" si="2413"/>
        <v>0.1140843707</v>
      </c>
      <c r="EK603" s="125">
        <f t="shared" si="2413"/>
        <v>-0.04446463957</v>
      </c>
      <c r="EL603" s="125">
        <f t="shared" si="2413"/>
        <v>0.03753740975</v>
      </c>
      <c r="EM603" s="125">
        <f t="shared" si="2413"/>
        <v>-0.03108352741</v>
      </c>
      <c r="EN603" s="125">
        <f t="shared" si="2413"/>
        <v>-0.03225475958</v>
      </c>
      <c r="EO603" s="125">
        <f t="shared" si="2413"/>
        <v>0.03057429489</v>
      </c>
      <c r="EP603" s="127">
        <f t="shared" si="17"/>
        <v>0.4583812865</v>
      </c>
      <c r="EQ603" s="127">
        <v>-0.01993983432938118</v>
      </c>
      <c r="ER603" s="127">
        <f t="shared" si="18"/>
        <v>0.4557142857</v>
      </c>
      <c r="ES603" s="127">
        <f t="shared" si="19"/>
        <v>0.0000071128934</v>
      </c>
      <c r="ET603" s="127">
        <f t="shared" si="20"/>
        <v>0.0005005140043</v>
      </c>
    </row>
    <row r="604">
      <c r="A604" s="123">
        <f>'Yield Tabulations'!Z605</f>
        <v>0.4762396694</v>
      </c>
      <c r="B604" s="124">
        <f>'Yield Tabulations'!V605</f>
        <v>0.5109034268</v>
      </c>
      <c r="C604" s="124">
        <f>'Yield Tabulations'!W605</f>
        <v>0.4079754601</v>
      </c>
      <c r="D604" s="125">
        <f t="shared" si="11"/>
        <v>1</v>
      </c>
      <c r="E604" s="125">
        <f t="shared" ref="E604:M604" si="2414">POWER($B604,E$1)*POWER($C604,E$2)</f>
        <v>0.4079754601</v>
      </c>
      <c r="F604" s="125">
        <f t="shared" si="2414"/>
        <v>0.5109034268</v>
      </c>
      <c r="G604" s="125">
        <f t="shared" si="2414"/>
        <v>0.1664439761</v>
      </c>
      <c r="H604" s="125">
        <f t="shared" si="2414"/>
        <v>0.2084360606</v>
      </c>
      <c r="I604" s="125">
        <f t="shared" si="2414"/>
        <v>0.2610223115</v>
      </c>
      <c r="J604" s="125">
        <f t="shared" si="2414"/>
        <v>0.06790505772</v>
      </c>
      <c r="K604" s="125">
        <f t="shared" si="2414"/>
        <v>0.08503679774</v>
      </c>
      <c r="L604" s="125">
        <f t="shared" si="2414"/>
        <v>0.1064906976</v>
      </c>
      <c r="M604" s="125">
        <f t="shared" si="2414"/>
        <v>0.1333571934</v>
      </c>
      <c r="N604" s="126">
        <f t="shared" ref="N604:DI604" si="2415">OFFSET($D604,0,N$2)*OFFSET($D604,0,N$3)</f>
        <v>1</v>
      </c>
      <c r="O604" s="126">
        <f t="shared" si="2415"/>
        <v>0.4079754601</v>
      </c>
      <c r="P604" s="126">
        <f t="shared" si="2415"/>
        <v>0.5109034268</v>
      </c>
      <c r="Q604" s="126">
        <f t="shared" si="2415"/>
        <v>0.1664439761</v>
      </c>
      <c r="R604" s="126">
        <f t="shared" si="2415"/>
        <v>0.2084360606</v>
      </c>
      <c r="S604" s="126">
        <f t="shared" si="2415"/>
        <v>0.2610223115</v>
      </c>
      <c r="T604" s="126">
        <f t="shared" si="2415"/>
        <v>0.06790505772</v>
      </c>
      <c r="U604" s="126">
        <f t="shared" si="2415"/>
        <v>0.08503679774</v>
      </c>
      <c r="V604" s="126">
        <f t="shared" si="2415"/>
        <v>0.1064906976</v>
      </c>
      <c r="W604" s="126">
        <f t="shared" si="2415"/>
        <v>0.1333571934</v>
      </c>
      <c r="X604" s="126">
        <f t="shared" si="2415"/>
        <v>0.4079754601</v>
      </c>
      <c r="Y604" s="126">
        <f t="shared" si="2415"/>
        <v>0.1664439761</v>
      </c>
      <c r="Z604" s="126">
        <f t="shared" si="2415"/>
        <v>0.2084360606</v>
      </c>
      <c r="AA604" s="126">
        <f t="shared" si="2415"/>
        <v>0.06790505772</v>
      </c>
      <c r="AB604" s="126">
        <f t="shared" si="2415"/>
        <v>0.08503679774</v>
      </c>
      <c r="AC604" s="126">
        <f t="shared" si="2415"/>
        <v>0.1064906976</v>
      </c>
      <c r="AD604" s="126">
        <f t="shared" si="2415"/>
        <v>0.02770359717</v>
      </c>
      <c r="AE604" s="126">
        <f t="shared" si="2415"/>
        <v>0.03469292668</v>
      </c>
      <c r="AF604" s="126">
        <f t="shared" si="2415"/>
        <v>0.04344559137</v>
      </c>
      <c r="AG604" s="126">
        <f t="shared" si="2415"/>
        <v>0.05440646235</v>
      </c>
      <c r="AH604" s="126">
        <f t="shared" si="2415"/>
        <v>0.5109034268</v>
      </c>
      <c r="AI604" s="126">
        <f t="shared" si="2415"/>
        <v>0.2084360606</v>
      </c>
      <c r="AJ604" s="126">
        <f t="shared" si="2415"/>
        <v>0.2610223115</v>
      </c>
      <c r="AK604" s="126">
        <f t="shared" si="2415"/>
        <v>0.08503679774</v>
      </c>
      <c r="AL604" s="126">
        <f t="shared" si="2415"/>
        <v>0.1064906976</v>
      </c>
      <c r="AM604" s="126">
        <f t="shared" si="2415"/>
        <v>0.1333571934</v>
      </c>
      <c r="AN604" s="126">
        <f t="shared" si="2415"/>
        <v>0.03469292668</v>
      </c>
      <c r="AO604" s="126">
        <f t="shared" si="2415"/>
        <v>0.04344559137</v>
      </c>
      <c r="AP604" s="126">
        <f t="shared" si="2415"/>
        <v>0.05440646235</v>
      </c>
      <c r="AQ604" s="126">
        <f t="shared" si="2415"/>
        <v>0.0681326471</v>
      </c>
      <c r="AR604" s="126">
        <f t="shared" si="2415"/>
        <v>0.1664439761</v>
      </c>
      <c r="AS604" s="126">
        <f t="shared" si="2415"/>
        <v>0.06790505772</v>
      </c>
      <c r="AT604" s="126">
        <f t="shared" si="2415"/>
        <v>0.08503679774</v>
      </c>
      <c r="AU604" s="126">
        <f t="shared" si="2415"/>
        <v>0.02770359717</v>
      </c>
      <c r="AV604" s="126">
        <f t="shared" si="2415"/>
        <v>0.03469292668</v>
      </c>
      <c r="AW604" s="126">
        <f t="shared" si="2415"/>
        <v>0.04344559137</v>
      </c>
      <c r="AX604" s="126">
        <f t="shared" si="2415"/>
        <v>0.0113023878</v>
      </c>
      <c r="AY604" s="126">
        <f t="shared" si="2415"/>
        <v>0.01415386273</v>
      </c>
      <c r="AZ604" s="126">
        <f t="shared" si="2415"/>
        <v>0.01772473513</v>
      </c>
      <c r="BA604" s="126">
        <f t="shared" si="2415"/>
        <v>0.02219650151</v>
      </c>
      <c r="BB604" s="126">
        <f t="shared" si="2415"/>
        <v>0.2084360606</v>
      </c>
      <c r="BC604" s="126">
        <f t="shared" si="2415"/>
        <v>0.08503679774</v>
      </c>
      <c r="BD604" s="126">
        <f t="shared" si="2415"/>
        <v>0.1064906976</v>
      </c>
      <c r="BE604" s="126">
        <f t="shared" si="2415"/>
        <v>0.03469292668</v>
      </c>
      <c r="BF604" s="126">
        <f t="shared" si="2415"/>
        <v>0.04344559137</v>
      </c>
      <c r="BG604" s="126">
        <f t="shared" si="2415"/>
        <v>0.05440646235</v>
      </c>
      <c r="BH604" s="126">
        <f t="shared" si="2415"/>
        <v>0.01415386273</v>
      </c>
      <c r="BI604" s="126">
        <f t="shared" si="2415"/>
        <v>0.01772473513</v>
      </c>
      <c r="BJ604" s="126">
        <f t="shared" si="2415"/>
        <v>0.02219650151</v>
      </c>
      <c r="BK604" s="126">
        <f t="shared" si="2415"/>
        <v>0.02779644805</v>
      </c>
      <c r="BL604" s="126">
        <f t="shared" si="2415"/>
        <v>0.2610223115</v>
      </c>
      <c r="BM604" s="126">
        <f t="shared" si="2415"/>
        <v>0.1064906976</v>
      </c>
      <c r="BN604" s="126">
        <f t="shared" si="2415"/>
        <v>0.1333571934</v>
      </c>
      <c r="BO604" s="126">
        <f t="shared" si="2415"/>
        <v>0.04344559137</v>
      </c>
      <c r="BP604" s="126">
        <f t="shared" si="2415"/>
        <v>0.05440646235</v>
      </c>
      <c r="BQ604" s="126">
        <f t="shared" si="2415"/>
        <v>0.0681326471</v>
      </c>
      <c r="BR604" s="126">
        <f t="shared" si="2415"/>
        <v>0.01772473513</v>
      </c>
      <c r="BS604" s="126">
        <f t="shared" si="2415"/>
        <v>0.02219650151</v>
      </c>
      <c r="BT604" s="126">
        <f t="shared" si="2415"/>
        <v>0.02779644805</v>
      </c>
      <c r="BU604" s="126">
        <f t="shared" si="2415"/>
        <v>0.03480920288</v>
      </c>
      <c r="BV604" s="126">
        <f t="shared" si="2415"/>
        <v>0.06790505772</v>
      </c>
      <c r="BW604" s="126">
        <f t="shared" si="2415"/>
        <v>0.02770359717</v>
      </c>
      <c r="BX604" s="126">
        <f t="shared" si="2415"/>
        <v>0.03469292668</v>
      </c>
      <c r="BY604" s="126">
        <f t="shared" si="2415"/>
        <v>0.0113023878</v>
      </c>
      <c r="BZ604" s="126">
        <f t="shared" si="2415"/>
        <v>0.01415386273</v>
      </c>
      <c r="CA604" s="126">
        <f t="shared" si="2415"/>
        <v>0.01772473513</v>
      </c>
      <c r="CB604" s="126">
        <f t="shared" si="2415"/>
        <v>0.004611096864</v>
      </c>
      <c r="CC604" s="126">
        <f t="shared" si="2415"/>
        <v>0.005774428659</v>
      </c>
      <c r="CD604" s="126">
        <f t="shared" si="2415"/>
        <v>0.00723125697</v>
      </c>
      <c r="CE604" s="126">
        <f t="shared" si="2415"/>
        <v>0.009055627916</v>
      </c>
      <c r="CF604" s="126">
        <f t="shared" si="2415"/>
        <v>0.08503679774</v>
      </c>
      <c r="CG604" s="126">
        <f t="shared" si="2415"/>
        <v>0.03469292668</v>
      </c>
      <c r="CH604" s="126">
        <f t="shared" si="2415"/>
        <v>0.04344559137</v>
      </c>
      <c r="CI604" s="126">
        <f t="shared" si="2415"/>
        <v>0.01415386273</v>
      </c>
      <c r="CJ604" s="126">
        <f t="shared" si="2415"/>
        <v>0.01772473513</v>
      </c>
      <c r="CK604" s="126">
        <f t="shared" si="2415"/>
        <v>0.02219650151</v>
      </c>
      <c r="CL604" s="126">
        <f t="shared" si="2415"/>
        <v>0.005774428659</v>
      </c>
      <c r="CM604" s="126">
        <f t="shared" si="2415"/>
        <v>0.00723125697</v>
      </c>
      <c r="CN604" s="126">
        <f t="shared" si="2415"/>
        <v>0.009055627916</v>
      </c>
      <c r="CO604" s="126">
        <f t="shared" si="2415"/>
        <v>0.01134026868</v>
      </c>
      <c r="CP604" s="126">
        <f t="shared" si="2415"/>
        <v>0.1064906976</v>
      </c>
      <c r="CQ604" s="126">
        <f t="shared" si="2415"/>
        <v>0.04344559137</v>
      </c>
      <c r="CR604" s="126">
        <f t="shared" si="2415"/>
        <v>0.05440646235</v>
      </c>
      <c r="CS604" s="126">
        <f t="shared" si="2415"/>
        <v>0.01772473513</v>
      </c>
      <c r="CT604" s="126">
        <f t="shared" si="2415"/>
        <v>0.02219650151</v>
      </c>
      <c r="CU604" s="126">
        <f t="shared" si="2415"/>
        <v>0.02779644805</v>
      </c>
      <c r="CV604" s="126">
        <f t="shared" si="2415"/>
        <v>0.00723125697</v>
      </c>
      <c r="CW604" s="126">
        <f t="shared" si="2415"/>
        <v>0.009055627916</v>
      </c>
      <c r="CX604" s="126">
        <f t="shared" si="2415"/>
        <v>0.01134026868</v>
      </c>
      <c r="CY604" s="126">
        <f t="shared" si="2415"/>
        <v>0.01420130056</v>
      </c>
      <c r="CZ604" s="126">
        <f t="shared" si="2415"/>
        <v>0.1333571934</v>
      </c>
      <c r="DA604" s="126">
        <f t="shared" si="2415"/>
        <v>0.05440646235</v>
      </c>
      <c r="DB604" s="126">
        <f t="shared" si="2415"/>
        <v>0.0681326471</v>
      </c>
      <c r="DC604" s="126">
        <f t="shared" si="2415"/>
        <v>0.02219650151</v>
      </c>
      <c r="DD604" s="126">
        <f t="shared" si="2415"/>
        <v>0.02779644805</v>
      </c>
      <c r="DE604" s="126">
        <f t="shared" si="2415"/>
        <v>0.03480920288</v>
      </c>
      <c r="DF604" s="126">
        <f t="shared" si="2415"/>
        <v>0.009055627916</v>
      </c>
      <c r="DG604" s="126">
        <f t="shared" si="2415"/>
        <v>0.01134026868</v>
      </c>
      <c r="DH604" s="126">
        <f t="shared" si="2415"/>
        <v>0.01420130056</v>
      </c>
      <c r="DI604" s="126">
        <f t="shared" si="2415"/>
        <v>0.01778414104</v>
      </c>
      <c r="DJ604" s="126">
        <f t="shared" ref="DJ604:DS604" si="2416">$A604*OFFSET($D604,0,DJ$3)</f>
        <v>0.4762396694</v>
      </c>
      <c r="DK604" s="126">
        <f t="shared" si="2416"/>
        <v>0.1942940983</v>
      </c>
      <c r="DL604" s="126">
        <f t="shared" si="2416"/>
        <v>0.2433124791</v>
      </c>
      <c r="DM604" s="126">
        <f t="shared" si="2416"/>
        <v>0.07926722414</v>
      </c>
      <c r="DN604" s="126">
        <f t="shared" si="2416"/>
        <v>0.09926552061</v>
      </c>
      <c r="DO604" s="126">
        <f t="shared" si="2416"/>
        <v>0.1243091793</v>
      </c>
      <c r="DP604" s="126">
        <f t="shared" si="2416"/>
        <v>0.03233908224</v>
      </c>
      <c r="DQ604" s="126">
        <f t="shared" si="2416"/>
        <v>0.04049789644</v>
      </c>
      <c r="DR604" s="126">
        <f t="shared" si="2416"/>
        <v>0.05071509464</v>
      </c>
      <c r="DS604" s="126">
        <f t="shared" si="2416"/>
        <v>0.06350998571</v>
      </c>
      <c r="DT604" s="126"/>
      <c r="DU604" s="126"/>
      <c r="DV604" s="126"/>
      <c r="DW604" s="126"/>
      <c r="DX604" s="126"/>
      <c r="DY604" s="126"/>
      <c r="DZ604" s="126"/>
      <c r="EA604" s="126"/>
      <c r="EB604" s="126"/>
      <c r="EC604" s="126"/>
      <c r="ED604" s="126"/>
      <c r="EE604" s="126"/>
      <c r="EF604" s="125">
        <f t="shared" ref="EF604:EO604" si="2417">D604*EF$3</f>
        <v>-0.002271078519</v>
      </c>
      <c r="EG604" s="125">
        <f t="shared" si="2417"/>
        <v>0.1807207963</v>
      </c>
      <c r="EH604" s="125">
        <f t="shared" si="2417"/>
        <v>0.2936645742</v>
      </c>
      <c r="EI604" s="125">
        <f t="shared" si="2417"/>
        <v>-0.05938847971</v>
      </c>
      <c r="EJ604" s="125">
        <f t="shared" si="2417"/>
        <v>0.1114578076</v>
      </c>
      <c r="EK604" s="125">
        <f t="shared" si="2417"/>
        <v>-0.05854483439</v>
      </c>
      <c r="EL604" s="125">
        <f t="shared" si="2417"/>
        <v>0.0231689647</v>
      </c>
      <c r="EM604" s="125">
        <f t="shared" si="2417"/>
        <v>-0.02585604439</v>
      </c>
      <c r="EN604" s="125">
        <f t="shared" si="2417"/>
        <v>-0.03615888724</v>
      </c>
      <c r="EO604" s="125">
        <f t="shared" si="2417"/>
        <v>0.04619204169</v>
      </c>
      <c r="EP604" s="127">
        <f t="shared" si="17"/>
        <v>0.4729848603</v>
      </c>
      <c r="EQ604" s="127">
        <v>-0.01993983432938118</v>
      </c>
      <c r="ER604" s="127">
        <f t="shared" si="18"/>
        <v>0.4762396694</v>
      </c>
      <c r="ES604" s="127">
        <f t="shared" si="19"/>
        <v>0.00001059378271</v>
      </c>
      <c r="ET604" s="127">
        <f t="shared" si="20"/>
        <v>0.00184020014</v>
      </c>
    </row>
    <row r="605">
      <c r="A605" s="123">
        <f>'Yield Tabulations'!Z606</f>
        <v>0.5163934426</v>
      </c>
      <c r="B605" s="124">
        <f>'Yield Tabulations'!V606</f>
        <v>0.5498392283</v>
      </c>
      <c r="C605" s="124">
        <f>'Yield Tabulations'!W606</f>
        <v>0.4576271186</v>
      </c>
      <c r="D605" s="125">
        <f t="shared" si="11"/>
        <v>1</v>
      </c>
      <c r="E605" s="125">
        <f t="shared" ref="E605:M605" si="2418">POWER($B605,E$1)*POWER($C605,E$2)</f>
        <v>0.4576271186</v>
      </c>
      <c r="F605" s="125">
        <f t="shared" si="2418"/>
        <v>0.5498392283</v>
      </c>
      <c r="G605" s="125">
        <f t="shared" si="2418"/>
        <v>0.2094225797</v>
      </c>
      <c r="H605" s="125">
        <f t="shared" si="2418"/>
        <v>0.2516213418</v>
      </c>
      <c r="I605" s="125">
        <f t="shared" si="2418"/>
        <v>0.302323177</v>
      </c>
      <c r="J605" s="125">
        <f t="shared" si="2418"/>
        <v>0.09583745174</v>
      </c>
      <c r="K605" s="125">
        <f t="shared" si="2418"/>
        <v>0.1151487496</v>
      </c>
      <c r="L605" s="125">
        <f t="shared" si="2418"/>
        <v>0.1383512844</v>
      </c>
      <c r="M605" s="125">
        <f t="shared" si="2418"/>
        <v>0.1662291423</v>
      </c>
      <c r="N605" s="126">
        <f t="shared" ref="N605:DI605" si="2419">OFFSET($D605,0,N$2)*OFFSET($D605,0,N$3)</f>
        <v>1</v>
      </c>
      <c r="O605" s="126">
        <f t="shared" si="2419"/>
        <v>0.4576271186</v>
      </c>
      <c r="P605" s="126">
        <f t="shared" si="2419"/>
        <v>0.5498392283</v>
      </c>
      <c r="Q605" s="126">
        <f t="shared" si="2419"/>
        <v>0.2094225797</v>
      </c>
      <c r="R605" s="126">
        <f t="shared" si="2419"/>
        <v>0.2516213418</v>
      </c>
      <c r="S605" s="126">
        <f t="shared" si="2419"/>
        <v>0.302323177</v>
      </c>
      <c r="T605" s="126">
        <f t="shared" si="2419"/>
        <v>0.09583745174</v>
      </c>
      <c r="U605" s="126">
        <f t="shared" si="2419"/>
        <v>0.1151487496</v>
      </c>
      <c r="V605" s="126">
        <f t="shared" si="2419"/>
        <v>0.1383512844</v>
      </c>
      <c r="W605" s="126">
        <f t="shared" si="2419"/>
        <v>0.1662291423</v>
      </c>
      <c r="X605" s="126">
        <f t="shared" si="2419"/>
        <v>0.4576271186</v>
      </c>
      <c r="Y605" s="126">
        <f t="shared" si="2419"/>
        <v>0.2094225797</v>
      </c>
      <c r="Z605" s="126">
        <f t="shared" si="2419"/>
        <v>0.2516213418</v>
      </c>
      <c r="AA605" s="126">
        <f t="shared" si="2419"/>
        <v>0.09583745174</v>
      </c>
      <c r="AB605" s="126">
        <f t="shared" si="2419"/>
        <v>0.1151487496</v>
      </c>
      <c r="AC605" s="126">
        <f t="shared" si="2419"/>
        <v>0.1383512844</v>
      </c>
      <c r="AD605" s="126">
        <f t="shared" si="2419"/>
        <v>0.0438578169</v>
      </c>
      <c r="AE605" s="126">
        <f t="shared" si="2419"/>
        <v>0.0526951905</v>
      </c>
      <c r="AF605" s="126">
        <f t="shared" si="2419"/>
        <v>0.06331329963</v>
      </c>
      <c r="AG605" s="126">
        <f t="shared" si="2419"/>
        <v>0.07607096344</v>
      </c>
      <c r="AH605" s="126">
        <f t="shared" si="2419"/>
        <v>0.5498392283</v>
      </c>
      <c r="AI605" s="126">
        <f t="shared" si="2419"/>
        <v>0.2516213418</v>
      </c>
      <c r="AJ605" s="126">
        <f t="shared" si="2419"/>
        <v>0.302323177</v>
      </c>
      <c r="AK605" s="126">
        <f t="shared" si="2419"/>
        <v>0.1151487496</v>
      </c>
      <c r="AL605" s="126">
        <f t="shared" si="2419"/>
        <v>0.1383512844</v>
      </c>
      <c r="AM605" s="126">
        <f t="shared" si="2419"/>
        <v>0.1662291423</v>
      </c>
      <c r="AN605" s="126">
        <f t="shared" si="2419"/>
        <v>0.0526951905</v>
      </c>
      <c r="AO605" s="126">
        <f t="shared" si="2419"/>
        <v>0.06331329963</v>
      </c>
      <c r="AP605" s="126">
        <f t="shared" si="2419"/>
        <v>0.07607096344</v>
      </c>
      <c r="AQ605" s="126">
        <f t="shared" si="2419"/>
        <v>0.09139930334</v>
      </c>
      <c r="AR605" s="126">
        <f t="shared" si="2419"/>
        <v>0.2094225797</v>
      </c>
      <c r="AS605" s="126">
        <f t="shared" si="2419"/>
        <v>0.09583745174</v>
      </c>
      <c r="AT605" s="126">
        <f t="shared" si="2419"/>
        <v>0.1151487496</v>
      </c>
      <c r="AU605" s="126">
        <f t="shared" si="2419"/>
        <v>0.0438578169</v>
      </c>
      <c r="AV605" s="126">
        <f t="shared" si="2419"/>
        <v>0.0526951905</v>
      </c>
      <c r="AW605" s="126">
        <f t="shared" si="2419"/>
        <v>0.06331329963</v>
      </c>
      <c r="AX605" s="126">
        <f t="shared" si="2419"/>
        <v>0.02007052638</v>
      </c>
      <c r="AY605" s="126">
        <f t="shared" si="2419"/>
        <v>0.0241147482</v>
      </c>
      <c r="AZ605" s="126">
        <f t="shared" si="2419"/>
        <v>0.02897388288</v>
      </c>
      <c r="BA605" s="126">
        <f t="shared" si="2419"/>
        <v>0.03481213581</v>
      </c>
      <c r="BB605" s="126">
        <f t="shared" si="2419"/>
        <v>0.2516213418</v>
      </c>
      <c r="BC605" s="126">
        <f t="shared" si="2419"/>
        <v>0.1151487496</v>
      </c>
      <c r="BD605" s="126">
        <f t="shared" si="2419"/>
        <v>0.1383512844</v>
      </c>
      <c r="BE605" s="126">
        <f t="shared" si="2419"/>
        <v>0.0526951905</v>
      </c>
      <c r="BF605" s="126">
        <f t="shared" si="2419"/>
        <v>0.06331329963</v>
      </c>
      <c r="BG605" s="126">
        <f t="shared" si="2419"/>
        <v>0.07607096344</v>
      </c>
      <c r="BH605" s="126">
        <f t="shared" si="2419"/>
        <v>0.0241147482</v>
      </c>
      <c r="BI605" s="126">
        <f t="shared" si="2419"/>
        <v>0.02897388288</v>
      </c>
      <c r="BJ605" s="126">
        <f t="shared" si="2419"/>
        <v>0.03481213581</v>
      </c>
      <c r="BK605" s="126">
        <f t="shared" si="2419"/>
        <v>0.04182679983</v>
      </c>
      <c r="BL605" s="126">
        <f t="shared" si="2419"/>
        <v>0.302323177</v>
      </c>
      <c r="BM605" s="126">
        <f t="shared" si="2419"/>
        <v>0.1383512844</v>
      </c>
      <c r="BN605" s="126">
        <f t="shared" si="2419"/>
        <v>0.1662291423</v>
      </c>
      <c r="BO605" s="126">
        <f t="shared" si="2419"/>
        <v>0.06331329963</v>
      </c>
      <c r="BP605" s="126">
        <f t="shared" si="2419"/>
        <v>0.07607096344</v>
      </c>
      <c r="BQ605" s="126">
        <f t="shared" si="2419"/>
        <v>0.09139930334</v>
      </c>
      <c r="BR605" s="126">
        <f t="shared" si="2419"/>
        <v>0.02897388288</v>
      </c>
      <c r="BS605" s="126">
        <f t="shared" si="2419"/>
        <v>0.03481213581</v>
      </c>
      <c r="BT605" s="126">
        <f t="shared" si="2419"/>
        <v>0.04182679983</v>
      </c>
      <c r="BU605" s="126">
        <f t="shared" si="2419"/>
        <v>0.05025492241</v>
      </c>
      <c r="BV605" s="126">
        <f t="shared" si="2419"/>
        <v>0.09583745174</v>
      </c>
      <c r="BW605" s="126">
        <f t="shared" si="2419"/>
        <v>0.0438578169</v>
      </c>
      <c r="BX605" s="126">
        <f t="shared" si="2419"/>
        <v>0.0526951905</v>
      </c>
      <c r="BY605" s="126">
        <f t="shared" si="2419"/>
        <v>0.02007052638</v>
      </c>
      <c r="BZ605" s="126">
        <f t="shared" si="2419"/>
        <v>0.0241147482</v>
      </c>
      <c r="CA605" s="126">
        <f t="shared" si="2419"/>
        <v>0.02897388288</v>
      </c>
      <c r="CB605" s="126">
        <f t="shared" si="2419"/>
        <v>0.009184817155</v>
      </c>
      <c r="CC605" s="126">
        <f t="shared" si="2419"/>
        <v>0.01103556273</v>
      </c>
      <c r="CD605" s="126">
        <f t="shared" si="2419"/>
        <v>0.01325923454</v>
      </c>
      <c r="CE605" s="126">
        <f t="shared" si="2419"/>
        <v>0.0159309774</v>
      </c>
      <c r="CF605" s="126">
        <f t="shared" si="2419"/>
        <v>0.1151487496</v>
      </c>
      <c r="CG605" s="126">
        <f t="shared" si="2419"/>
        <v>0.0526951905</v>
      </c>
      <c r="CH605" s="126">
        <f t="shared" si="2419"/>
        <v>0.06331329963</v>
      </c>
      <c r="CI605" s="126">
        <f t="shared" si="2419"/>
        <v>0.0241147482</v>
      </c>
      <c r="CJ605" s="126">
        <f t="shared" si="2419"/>
        <v>0.02897388288</v>
      </c>
      <c r="CK605" s="126">
        <f t="shared" si="2419"/>
        <v>0.03481213581</v>
      </c>
      <c r="CL605" s="126">
        <f t="shared" si="2419"/>
        <v>0.01103556273</v>
      </c>
      <c r="CM605" s="126">
        <f t="shared" si="2419"/>
        <v>0.01325923454</v>
      </c>
      <c r="CN605" s="126">
        <f t="shared" si="2419"/>
        <v>0.0159309774</v>
      </c>
      <c r="CO605" s="126">
        <f t="shared" si="2419"/>
        <v>0.01914107789</v>
      </c>
      <c r="CP605" s="126">
        <f t="shared" si="2419"/>
        <v>0.1383512844</v>
      </c>
      <c r="CQ605" s="126">
        <f t="shared" si="2419"/>
        <v>0.06331329963</v>
      </c>
      <c r="CR605" s="126">
        <f t="shared" si="2419"/>
        <v>0.07607096344</v>
      </c>
      <c r="CS605" s="126">
        <f t="shared" si="2419"/>
        <v>0.02897388288</v>
      </c>
      <c r="CT605" s="126">
        <f t="shared" si="2419"/>
        <v>0.03481213581</v>
      </c>
      <c r="CU605" s="126">
        <f t="shared" si="2419"/>
        <v>0.04182679983</v>
      </c>
      <c r="CV605" s="126">
        <f t="shared" si="2419"/>
        <v>0.01325923454</v>
      </c>
      <c r="CW605" s="126">
        <f t="shared" si="2419"/>
        <v>0.0159309774</v>
      </c>
      <c r="CX605" s="126">
        <f t="shared" si="2419"/>
        <v>0.01914107789</v>
      </c>
      <c r="CY605" s="126">
        <f t="shared" si="2419"/>
        <v>0.02299801534</v>
      </c>
      <c r="CZ605" s="126">
        <f t="shared" si="2419"/>
        <v>0.1662291423</v>
      </c>
      <c r="DA605" s="126">
        <f t="shared" si="2419"/>
        <v>0.07607096344</v>
      </c>
      <c r="DB605" s="126">
        <f t="shared" si="2419"/>
        <v>0.09139930334</v>
      </c>
      <c r="DC605" s="126">
        <f t="shared" si="2419"/>
        <v>0.03481213581</v>
      </c>
      <c r="DD605" s="126">
        <f t="shared" si="2419"/>
        <v>0.04182679983</v>
      </c>
      <c r="DE605" s="126">
        <f t="shared" si="2419"/>
        <v>0.05025492241</v>
      </c>
      <c r="DF605" s="126">
        <f t="shared" si="2419"/>
        <v>0.0159309774</v>
      </c>
      <c r="DG605" s="126">
        <f t="shared" si="2419"/>
        <v>0.01914107789</v>
      </c>
      <c r="DH605" s="126">
        <f t="shared" si="2419"/>
        <v>0.02299801534</v>
      </c>
      <c r="DI605" s="126">
        <f t="shared" si="2419"/>
        <v>0.02763212776</v>
      </c>
      <c r="DJ605" s="126">
        <f t="shared" ref="DJ605:DS605" si="2420">$A605*OFFSET($D605,0,DJ$3)</f>
        <v>0.5163934426</v>
      </c>
      <c r="DK605" s="126">
        <f t="shared" si="2420"/>
        <v>0.2363156432</v>
      </c>
      <c r="DL605" s="126">
        <f t="shared" si="2420"/>
        <v>0.283933372</v>
      </c>
      <c r="DM605" s="126">
        <f t="shared" si="2420"/>
        <v>0.1081444469</v>
      </c>
      <c r="DN605" s="126">
        <f t="shared" si="2420"/>
        <v>0.1299356109</v>
      </c>
      <c r="DO605" s="126">
        <f t="shared" si="2420"/>
        <v>0.1561177061</v>
      </c>
      <c r="DP605" s="126">
        <f t="shared" si="2420"/>
        <v>0.04948983163</v>
      </c>
      <c r="DQ605" s="126">
        <f t="shared" si="2420"/>
        <v>0.05946205923</v>
      </c>
      <c r="DR605" s="126">
        <f t="shared" si="2420"/>
        <v>0.07144369603</v>
      </c>
      <c r="DS605" s="126">
        <f t="shared" si="2420"/>
        <v>0.08583963907</v>
      </c>
      <c r="DT605" s="126"/>
      <c r="DU605" s="126"/>
      <c r="DV605" s="126"/>
      <c r="DW605" s="126"/>
      <c r="DX605" s="126"/>
      <c r="DY605" s="126"/>
      <c r="DZ605" s="126"/>
      <c r="EA605" s="126"/>
      <c r="EB605" s="126"/>
      <c r="EC605" s="126"/>
      <c r="ED605" s="126"/>
      <c r="EE605" s="126"/>
      <c r="EF605" s="125">
        <f t="shared" ref="EF605:EO605" si="2421">D605*EF$3</f>
        <v>-0.002271078519</v>
      </c>
      <c r="EG605" s="125">
        <f t="shared" si="2421"/>
        <v>0.2027149801</v>
      </c>
      <c r="EH605" s="125">
        <f t="shared" si="2421"/>
        <v>0.316044666</v>
      </c>
      <c r="EI605" s="125">
        <f t="shared" si="2421"/>
        <v>-0.07472357318</v>
      </c>
      <c r="EJ605" s="125">
        <f t="shared" si="2421"/>
        <v>0.1345504373</v>
      </c>
      <c r="EK605" s="125">
        <f t="shared" si="2421"/>
        <v>-0.06780822768</v>
      </c>
      <c r="EL605" s="125">
        <f t="shared" si="2421"/>
        <v>0.03269939841</v>
      </c>
      <c r="EM605" s="125">
        <f t="shared" si="2421"/>
        <v>-0.03501179795</v>
      </c>
      <c r="EN605" s="125">
        <f t="shared" si="2421"/>
        <v>-0.04697714075</v>
      </c>
      <c r="EO605" s="125">
        <f t="shared" si="2421"/>
        <v>0.05757817239</v>
      </c>
      <c r="EP605" s="127">
        <f t="shared" si="17"/>
        <v>0.5167958361</v>
      </c>
      <c r="EQ605" s="127">
        <v>-0.01993983432938118</v>
      </c>
      <c r="ER605" s="127">
        <f t="shared" si="18"/>
        <v>0.5163934426</v>
      </c>
      <c r="ES605" s="127">
        <f t="shared" si="19"/>
        <v>0.0000001619204833</v>
      </c>
      <c r="ET605" s="127">
        <f t="shared" si="20"/>
        <v>0.006897522952</v>
      </c>
    </row>
    <row r="606">
      <c r="A606" s="123">
        <f>'Yield Tabulations'!Z607</f>
        <v>0.565330557</v>
      </c>
      <c r="B606" s="124">
        <f>'Yield Tabulations'!V607</f>
        <v>0.58733791</v>
      </c>
      <c r="C606" s="124">
        <f>'Yield Tabulations'!W607</f>
        <v>0.5180327869</v>
      </c>
      <c r="D606" s="125">
        <f t="shared" si="11"/>
        <v>1</v>
      </c>
      <c r="E606" s="125">
        <f t="shared" ref="E606:M606" si="2422">POWER($B606,E$1)*POWER($C606,E$2)</f>
        <v>0.5180327869</v>
      </c>
      <c r="F606" s="125">
        <f t="shared" si="2422"/>
        <v>0.58733791</v>
      </c>
      <c r="G606" s="125">
        <f t="shared" si="2422"/>
        <v>0.2683579683</v>
      </c>
      <c r="H606" s="125">
        <f t="shared" si="2422"/>
        <v>0.3042602944</v>
      </c>
      <c r="I606" s="125">
        <f t="shared" si="2422"/>
        <v>0.3449658205</v>
      </c>
      <c r="J606" s="125">
        <f t="shared" si="2422"/>
        <v>0.1390182262</v>
      </c>
      <c r="K606" s="125">
        <f t="shared" si="2422"/>
        <v>0.1576168082</v>
      </c>
      <c r="L606" s="125">
        <f t="shared" si="2422"/>
        <v>0.1787036054</v>
      </c>
      <c r="M606" s="125">
        <f t="shared" si="2422"/>
        <v>0.202611504</v>
      </c>
      <c r="N606" s="126">
        <f t="shared" ref="N606:DI606" si="2423">OFFSET($D606,0,N$2)*OFFSET($D606,0,N$3)</f>
        <v>1</v>
      </c>
      <c r="O606" s="126">
        <f t="shared" si="2423"/>
        <v>0.5180327869</v>
      </c>
      <c r="P606" s="126">
        <f t="shared" si="2423"/>
        <v>0.58733791</v>
      </c>
      <c r="Q606" s="126">
        <f t="shared" si="2423"/>
        <v>0.2683579683</v>
      </c>
      <c r="R606" s="126">
        <f t="shared" si="2423"/>
        <v>0.3042602944</v>
      </c>
      <c r="S606" s="126">
        <f t="shared" si="2423"/>
        <v>0.3449658205</v>
      </c>
      <c r="T606" s="126">
        <f t="shared" si="2423"/>
        <v>0.1390182262</v>
      </c>
      <c r="U606" s="126">
        <f t="shared" si="2423"/>
        <v>0.1576168082</v>
      </c>
      <c r="V606" s="126">
        <f t="shared" si="2423"/>
        <v>0.1787036054</v>
      </c>
      <c r="W606" s="126">
        <f t="shared" si="2423"/>
        <v>0.202611504</v>
      </c>
      <c r="X606" s="126">
        <f t="shared" si="2423"/>
        <v>0.5180327869</v>
      </c>
      <c r="Y606" s="126">
        <f t="shared" si="2423"/>
        <v>0.2683579683</v>
      </c>
      <c r="Z606" s="126">
        <f t="shared" si="2423"/>
        <v>0.3042602944</v>
      </c>
      <c r="AA606" s="126">
        <f t="shared" si="2423"/>
        <v>0.1390182262</v>
      </c>
      <c r="AB606" s="126">
        <f t="shared" si="2423"/>
        <v>0.1576168082</v>
      </c>
      <c r="AC606" s="126">
        <f t="shared" si="2423"/>
        <v>0.1787036054</v>
      </c>
      <c r="AD606" s="126">
        <f t="shared" si="2423"/>
        <v>0.07201599914</v>
      </c>
      <c r="AE606" s="126">
        <f t="shared" si="2423"/>
        <v>0.08165067442</v>
      </c>
      <c r="AF606" s="126">
        <f t="shared" si="2423"/>
        <v>0.09257432672</v>
      </c>
      <c r="AG606" s="126">
        <f t="shared" si="2423"/>
        <v>0.1049594021</v>
      </c>
      <c r="AH606" s="126">
        <f t="shared" si="2423"/>
        <v>0.58733791</v>
      </c>
      <c r="AI606" s="126">
        <f t="shared" si="2423"/>
        <v>0.3042602944</v>
      </c>
      <c r="AJ606" s="126">
        <f t="shared" si="2423"/>
        <v>0.3449658205</v>
      </c>
      <c r="AK606" s="126">
        <f t="shared" si="2423"/>
        <v>0.1576168082</v>
      </c>
      <c r="AL606" s="126">
        <f t="shared" si="2423"/>
        <v>0.1787036054</v>
      </c>
      <c r="AM606" s="126">
        <f t="shared" si="2423"/>
        <v>0.202611504</v>
      </c>
      <c r="AN606" s="126">
        <f t="shared" si="2423"/>
        <v>0.08165067442</v>
      </c>
      <c r="AO606" s="126">
        <f t="shared" si="2423"/>
        <v>0.09257432672</v>
      </c>
      <c r="AP606" s="126">
        <f t="shared" si="2423"/>
        <v>0.1049594021</v>
      </c>
      <c r="AQ606" s="126">
        <f t="shared" si="2423"/>
        <v>0.1190014173</v>
      </c>
      <c r="AR606" s="126">
        <f t="shared" si="2423"/>
        <v>0.2683579683</v>
      </c>
      <c r="AS606" s="126">
        <f t="shared" si="2423"/>
        <v>0.1390182262</v>
      </c>
      <c r="AT606" s="126">
        <f t="shared" si="2423"/>
        <v>0.1576168082</v>
      </c>
      <c r="AU606" s="126">
        <f t="shared" si="2423"/>
        <v>0.07201599914</v>
      </c>
      <c r="AV606" s="126">
        <f t="shared" si="2423"/>
        <v>0.08165067442</v>
      </c>
      <c r="AW606" s="126">
        <f t="shared" si="2423"/>
        <v>0.09257432672</v>
      </c>
      <c r="AX606" s="126">
        <f t="shared" si="2423"/>
        <v>0.03730664874</v>
      </c>
      <c r="AY606" s="126">
        <f t="shared" si="2423"/>
        <v>0.04229772642</v>
      </c>
      <c r="AZ606" s="126">
        <f t="shared" si="2423"/>
        <v>0.04795653647</v>
      </c>
      <c r="BA606" s="126">
        <f t="shared" si="2423"/>
        <v>0.05437241158</v>
      </c>
      <c r="BB606" s="126">
        <f t="shared" si="2423"/>
        <v>0.3042602944</v>
      </c>
      <c r="BC606" s="126">
        <f t="shared" si="2423"/>
        <v>0.1576168082</v>
      </c>
      <c r="BD606" s="126">
        <f t="shared" si="2423"/>
        <v>0.1787036054</v>
      </c>
      <c r="BE606" s="126">
        <f t="shared" si="2423"/>
        <v>0.08165067442</v>
      </c>
      <c r="BF606" s="126">
        <f t="shared" si="2423"/>
        <v>0.09257432672</v>
      </c>
      <c r="BG606" s="126">
        <f t="shared" si="2423"/>
        <v>0.1049594021</v>
      </c>
      <c r="BH606" s="126">
        <f t="shared" si="2423"/>
        <v>0.04229772642</v>
      </c>
      <c r="BI606" s="126">
        <f t="shared" si="2423"/>
        <v>0.04795653647</v>
      </c>
      <c r="BJ606" s="126">
        <f t="shared" si="2423"/>
        <v>0.05437241158</v>
      </c>
      <c r="BK606" s="126">
        <f t="shared" si="2423"/>
        <v>0.06164663586</v>
      </c>
      <c r="BL606" s="126">
        <f t="shared" si="2423"/>
        <v>0.3449658205</v>
      </c>
      <c r="BM606" s="126">
        <f t="shared" si="2423"/>
        <v>0.1787036054</v>
      </c>
      <c r="BN606" s="126">
        <f t="shared" si="2423"/>
        <v>0.202611504</v>
      </c>
      <c r="BO606" s="126">
        <f t="shared" si="2423"/>
        <v>0.09257432672</v>
      </c>
      <c r="BP606" s="126">
        <f t="shared" si="2423"/>
        <v>0.1049594021</v>
      </c>
      <c r="BQ606" s="126">
        <f t="shared" si="2423"/>
        <v>0.1190014173</v>
      </c>
      <c r="BR606" s="126">
        <f t="shared" si="2423"/>
        <v>0.04795653647</v>
      </c>
      <c r="BS606" s="126">
        <f t="shared" si="2423"/>
        <v>0.05437241158</v>
      </c>
      <c r="BT606" s="126">
        <f t="shared" si="2423"/>
        <v>0.06164663586</v>
      </c>
      <c r="BU606" s="126">
        <f t="shared" si="2423"/>
        <v>0.06989404374</v>
      </c>
      <c r="BV606" s="126">
        <f t="shared" si="2423"/>
        <v>0.1390182262</v>
      </c>
      <c r="BW606" s="126">
        <f t="shared" si="2423"/>
        <v>0.07201599914</v>
      </c>
      <c r="BX606" s="126">
        <f t="shared" si="2423"/>
        <v>0.08165067442</v>
      </c>
      <c r="BY606" s="126">
        <f t="shared" si="2423"/>
        <v>0.03730664874</v>
      </c>
      <c r="BZ606" s="126">
        <f t="shared" si="2423"/>
        <v>0.04229772642</v>
      </c>
      <c r="CA606" s="126">
        <f t="shared" si="2423"/>
        <v>0.04795653647</v>
      </c>
      <c r="CB606" s="126">
        <f t="shared" si="2423"/>
        <v>0.01932606721</v>
      </c>
      <c r="CC606" s="126">
        <f t="shared" si="2423"/>
        <v>0.0219116091</v>
      </c>
      <c r="CD606" s="126">
        <f t="shared" si="2423"/>
        <v>0.02484305823</v>
      </c>
      <c r="CE606" s="126">
        <f t="shared" si="2423"/>
        <v>0.0281666919</v>
      </c>
      <c r="CF606" s="126">
        <f t="shared" si="2423"/>
        <v>0.1576168082</v>
      </c>
      <c r="CG606" s="126">
        <f t="shared" si="2423"/>
        <v>0.08165067442</v>
      </c>
      <c r="CH606" s="126">
        <f t="shared" si="2423"/>
        <v>0.09257432672</v>
      </c>
      <c r="CI606" s="126">
        <f t="shared" si="2423"/>
        <v>0.04229772642</v>
      </c>
      <c r="CJ606" s="126">
        <f t="shared" si="2423"/>
        <v>0.04795653647</v>
      </c>
      <c r="CK606" s="126">
        <f t="shared" si="2423"/>
        <v>0.05437241158</v>
      </c>
      <c r="CL606" s="126">
        <f t="shared" si="2423"/>
        <v>0.0219116091</v>
      </c>
      <c r="CM606" s="126">
        <f t="shared" si="2423"/>
        <v>0.02484305823</v>
      </c>
      <c r="CN606" s="126">
        <f t="shared" si="2423"/>
        <v>0.0281666919</v>
      </c>
      <c r="CO606" s="126">
        <f t="shared" si="2423"/>
        <v>0.03193497858</v>
      </c>
      <c r="CP606" s="126">
        <f t="shared" si="2423"/>
        <v>0.1787036054</v>
      </c>
      <c r="CQ606" s="126">
        <f t="shared" si="2423"/>
        <v>0.09257432672</v>
      </c>
      <c r="CR606" s="126">
        <f t="shared" si="2423"/>
        <v>0.1049594021</v>
      </c>
      <c r="CS606" s="126">
        <f t="shared" si="2423"/>
        <v>0.04795653647</v>
      </c>
      <c r="CT606" s="126">
        <f t="shared" si="2423"/>
        <v>0.05437241158</v>
      </c>
      <c r="CU606" s="126">
        <f t="shared" si="2423"/>
        <v>0.06164663586</v>
      </c>
      <c r="CV606" s="126">
        <f t="shared" si="2423"/>
        <v>0.02484305823</v>
      </c>
      <c r="CW606" s="126">
        <f t="shared" si="2423"/>
        <v>0.0281666919</v>
      </c>
      <c r="CX606" s="126">
        <f t="shared" si="2423"/>
        <v>0.03193497858</v>
      </c>
      <c r="CY606" s="126">
        <f t="shared" si="2423"/>
        <v>0.03620740626</v>
      </c>
      <c r="CZ606" s="126">
        <f t="shared" si="2423"/>
        <v>0.202611504</v>
      </c>
      <c r="DA606" s="126">
        <f t="shared" si="2423"/>
        <v>0.1049594021</v>
      </c>
      <c r="DB606" s="126">
        <f t="shared" si="2423"/>
        <v>0.1190014173</v>
      </c>
      <c r="DC606" s="126">
        <f t="shared" si="2423"/>
        <v>0.05437241158</v>
      </c>
      <c r="DD606" s="126">
        <f t="shared" si="2423"/>
        <v>0.06164663586</v>
      </c>
      <c r="DE606" s="126">
        <f t="shared" si="2423"/>
        <v>0.06989404374</v>
      </c>
      <c r="DF606" s="126">
        <f t="shared" si="2423"/>
        <v>0.0281666919</v>
      </c>
      <c r="DG606" s="126">
        <f t="shared" si="2423"/>
        <v>0.03193497858</v>
      </c>
      <c r="DH606" s="126">
        <f t="shared" si="2423"/>
        <v>0.03620740626</v>
      </c>
      <c r="DI606" s="126">
        <f t="shared" si="2423"/>
        <v>0.04105142157</v>
      </c>
      <c r="DJ606" s="126">
        <f t="shared" ref="DJ606:DS606" si="2424">$A606*OFFSET($D606,0,DJ$3)</f>
        <v>0.565330557</v>
      </c>
      <c r="DK606" s="126">
        <f t="shared" si="2424"/>
        <v>0.292859764</v>
      </c>
      <c r="DL606" s="126">
        <f t="shared" si="2424"/>
        <v>0.3320400678</v>
      </c>
      <c r="DM606" s="126">
        <f t="shared" si="2424"/>
        <v>0.1517109597</v>
      </c>
      <c r="DN606" s="126">
        <f t="shared" si="2424"/>
        <v>0.1720076417</v>
      </c>
      <c r="DO606" s="126">
        <f t="shared" si="2424"/>
        <v>0.1950197195</v>
      </c>
      <c r="DP606" s="126">
        <f t="shared" si="2424"/>
        <v>0.07859125125</v>
      </c>
      <c r="DQ606" s="126">
        <f t="shared" si="2424"/>
        <v>0.08910559799</v>
      </c>
      <c r="DR606" s="126">
        <f t="shared" si="2424"/>
        <v>0.1010266088</v>
      </c>
      <c r="DS606" s="126">
        <f t="shared" si="2424"/>
        <v>0.1145424744</v>
      </c>
      <c r="DT606" s="126"/>
      <c r="DU606" s="126"/>
      <c r="DV606" s="126"/>
      <c r="DW606" s="126"/>
      <c r="DX606" s="126"/>
      <c r="DY606" s="126"/>
      <c r="DZ606" s="126"/>
      <c r="EA606" s="126"/>
      <c r="EB606" s="126"/>
      <c r="EC606" s="126"/>
      <c r="ED606" s="126"/>
      <c r="EE606" s="126"/>
      <c r="EF606" s="125">
        <f t="shared" ref="EF606:EO606" si="2425">D606*EF$3</f>
        <v>-0.002271078519</v>
      </c>
      <c r="EG606" s="125">
        <f t="shared" si="2425"/>
        <v>0.2294728652</v>
      </c>
      <c r="EH606" s="125">
        <f t="shared" si="2425"/>
        <v>0.3375987089</v>
      </c>
      <c r="EI606" s="125">
        <f t="shared" si="2425"/>
        <v>-0.09575216917</v>
      </c>
      <c r="EJ606" s="125">
        <f t="shared" si="2425"/>
        <v>0.1626982647</v>
      </c>
      <c r="EK606" s="125">
        <f t="shared" si="2425"/>
        <v>-0.07737256909</v>
      </c>
      <c r="EL606" s="125">
        <f t="shared" si="2425"/>
        <v>0.0474325254</v>
      </c>
      <c r="EM606" s="125">
        <f t="shared" si="2425"/>
        <v>-0.04792451383</v>
      </c>
      <c r="EN606" s="125">
        <f t="shared" si="2425"/>
        <v>-0.06067876031</v>
      </c>
      <c r="EO606" s="125">
        <f t="shared" si="2425"/>
        <v>0.07018023401</v>
      </c>
      <c r="EP606" s="127">
        <f t="shared" si="17"/>
        <v>0.5633835072</v>
      </c>
      <c r="EQ606" s="127">
        <v>-0.01993983432938118</v>
      </c>
      <c r="ER606" s="127">
        <f t="shared" si="18"/>
        <v>0.565330557</v>
      </c>
      <c r="ES606" s="127">
        <f t="shared" si="19"/>
        <v>0.000003791002965</v>
      </c>
      <c r="ET606" s="127">
        <f t="shared" si="20"/>
        <v>0.01742094871</v>
      </c>
    </row>
    <row r="607">
      <c r="A607" s="123">
        <f>'Yield Tabulations'!Z608</f>
        <v>0.7419804742</v>
      </c>
      <c r="B607" s="124">
        <f>'Yield Tabulations'!V608</f>
        <v>0.778</v>
      </c>
      <c r="C607" s="124">
        <f>'Yield Tabulations'!W608</f>
        <v>0.6589861751</v>
      </c>
      <c r="D607" s="125">
        <f t="shared" si="11"/>
        <v>1</v>
      </c>
      <c r="E607" s="125">
        <f t="shared" ref="E607:M607" si="2426">POWER($B607,E$1)*POWER($C607,E$2)</f>
        <v>0.6589861751</v>
      </c>
      <c r="F607" s="125">
        <f t="shared" si="2426"/>
        <v>0.778</v>
      </c>
      <c r="G607" s="125">
        <f t="shared" si="2426"/>
        <v>0.434262779</v>
      </c>
      <c r="H607" s="125">
        <f t="shared" si="2426"/>
        <v>0.5126912442</v>
      </c>
      <c r="I607" s="125">
        <f t="shared" si="2426"/>
        <v>0.605284</v>
      </c>
      <c r="J607" s="125">
        <f t="shared" si="2426"/>
        <v>0.2861731677</v>
      </c>
      <c r="K607" s="125">
        <f t="shared" si="2426"/>
        <v>0.3378564421</v>
      </c>
      <c r="L607" s="125">
        <f t="shared" si="2426"/>
        <v>0.398873788</v>
      </c>
      <c r="M607" s="125">
        <f t="shared" si="2426"/>
        <v>0.470910952</v>
      </c>
      <c r="N607" s="126">
        <f t="shared" ref="N607:DI607" si="2427">OFFSET($D607,0,N$2)*OFFSET($D607,0,N$3)</f>
        <v>1</v>
      </c>
      <c r="O607" s="126">
        <f t="shared" si="2427"/>
        <v>0.6589861751</v>
      </c>
      <c r="P607" s="126">
        <f t="shared" si="2427"/>
        <v>0.778</v>
      </c>
      <c r="Q607" s="126">
        <f t="shared" si="2427"/>
        <v>0.434262779</v>
      </c>
      <c r="R607" s="126">
        <f t="shared" si="2427"/>
        <v>0.5126912442</v>
      </c>
      <c r="S607" s="126">
        <f t="shared" si="2427"/>
        <v>0.605284</v>
      </c>
      <c r="T607" s="126">
        <f t="shared" si="2427"/>
        <v>0.2861731677</v>
      </c>
      <c r="U607" s="126">
        <f t="shared" si="2427"/>
        <v>0.3378564421</v>
      </c>
      <c r="V607" s="126">
        <f t="shared" si="2427"/>
        <v>0.398873788</v>
      </c>
      <c r="W607" s="126">
        <f t="shared" si="2427"/>
        <v>0.470910952</v>
      </c>
      <c r="X607" s="126">
        <f t="shared" si="2427"/>
        <v>0.6589861751</v>
      </c>
      <c r="Y607" s="126">
        <f t="shared" si="2427"/>
        <v>0.434262779</v>
      </c>
      <c r="Z607" s="126">
        <f t="shared" si="2427"/>
        <v>0.5126912442</v>
      </c>
      <c r="AA607" s="126">
        <f t="shared" si="2427"/>
        <v>0.2861731677</v>
      </c>
      <c r="AB607" s="126">
        <f t="shared" si="2427"/>
        <v>0.3378564421</v>
      </c>
      <c r="AC607" s="126">
        <f t="shared" si="2427"/>
        <v>0.398873788</v>
      </c>
      <c r="AD607" s="126">
        <f t="shared" si="2427"/>
        <v>0.1885841612</v>
      </c>
      <c r="AE607" s="126">
        <f t="shared" si="2427"/>
        <v>0.2226427245</v>
      </c>
      <c r="AF607" s="126">
        <f t="shared" si="2427"/>
        <v>0.2628523119</v>
      </c>
      <c r="AG607" s="126">
        <f t="shared" si="2427"/>
        <v>0.3103238071</v>
      </c>
      <c r="AH607" s="126">
        <f t="shared" si="2427"/>
        <v>0.778</v>
      </c>
      <c r="AI607" s="126">
        <f t="shared" si="2427"/>
        <v>0.5126912442</v>
      </c>
      <c r="AJ607" s="126">
        <f t="shared" si="2427"/>
        <v>0.605284</v>
      </c>
      <c r="AK607" s="126">
        <f t="shared" si="2427"/>
        <v>0.3378564421</v>
      </c>
      <c r="AL607" s="126">
        <f t="shared" si="2427"/>
        <v>0.398873788</v>
      </c>
      <c r="AM607" s="126">
        <f t="shared" si="2427"/>
        <v>0.470910952</v>
      </c>
      <c r="AN607" s="126">
        <f t="shared" si="2427"/>
        <v>0.2226427245</v>
      </c>
      <c r="AO607" s="126">
        <f t="shared" si="2427"/>
        <v>0.2628523119</v>
      </c>
      <c r="AP607" s="126">
        <f t="shared" si="2427"/>
        <v>0.3103238071</v>
      </c>
      <c r="AQ607" s="126">
        <f t="shared" si="2427"/>
        <v>0.3663687207</v>
      </c>
      <c r="AR607" s="126">
        <f t="shared" si="2427"/>
        <v>0.434262779</v>
      </c>
      <c r="AS607" s="126">
        <f t="shared" si="2427"/>
        <v>0.2861731677</v>
      </c>
      <c r="AT607" s="126">
        <f t="shared" si="2427"/>
        <v>0.3378564421</v>
      </c>
      <c r="AU607" s="126">
        <f t="shared" si="2427"/>
        <v>0.1885841612</v>
      </c>
      <c r="AV607" s="126">
        <f t="shared" si="2427"/>
        <v>0.2226427245</v>
      </c>
      <c r="AW607" s="126">
        <f t="shared" si="2427"/>
        <v>0.2628523119</v>
      </c>
      <c r="AX607" s="126">
        <f t="shared" si="2427"/>
        <v>0.1242743551</v>
      </c>
      <c r="AY607" s="126">
        <f t="shared" si="2427"/>
        <v>0.1467184774</v>
      </c>
      <c r="AZ607" s="126">
        <f t="shared" si="2427"/>
        <v>0.1732160397</v>
      </c>
      <c r="BA607" s="126">
        <f t="shared" si="2427"/>
        <v>0.2044990987</v>
      </c>
      <c r="BB607" s="126">
        <f t="shared" si="2427"/>
        <v>0.5126912442</v>
      </c>
      <c r="BC607" s="126">
        <f t="shared" si="2427"/>
        <v>0.3378564421</v>
      </c>
      <c r="BD607" s="126">
        <f t="shared" si="2427"/>
        <v>0.398873788</v>
      </c>
      <c r="BE607" s="126">
        <f t="shared" si="2427"/>
        <v>0.2226427245</v>
      </c>
      <c r="BF607" s="126">
        <f t="shared" si="2427"/>
        <v>0.2628523119</v>
      </c>
      <c r="BG607" s="126">
        <f t="shared" si="2427"/>
        <v>0.3103238071</v>
      </c>
      <c r="BH607" s="126">
        <f t="shared" si="2427"/>
        <v>0.1467184774</v>
      </c>
      <c r="BI607" s="126">
        <f t="shared" si="2427"/>
        <v>0.1732160397</v>
      </c>
      <c r="BJ607" s="126">
        <f t="shared" si="2427"/>
        <v>0.2044990987</v>
      </c>
      <c r="BK607" s="126">
        <f t="shared" si="2427"/>
        <v>0.2414319219</v>
      </c>
      <c r="BL607" s="126">
        <f t="shared" si="2427"/>
        <v>0.605284</v>
      </c>
      <c r="BM607" s="126">
        <f t="shared" si="2427"/>
        <v>0.398873788</v>
      </c>
      <c r="BN607" s="126">
        <f t="shared" si="2427"/>
        <v>0.470910952</v>
      </c>
      <c r="BO607" s="126">
        <f t="shared" si="2427"/>
        <v>0.2628523119</v>
      </c>
      <c r="BP607" s="126">
        <f t="shared" si="2427"/>
        <v>0.3103238071</v>
      </c>
      <c r="BQ607" s="126">
        <f t="shared" si="2427"/>
        <v>0.3663687207</v>
      </c>
      <c r="BR607" s="126">
        <f t="shared" si="2427"/>
        <v>0.1732160397</v>
      </c>
      <c r="BS607" s="126">
        <f t="shared" si="2427"/>
        <v>0.2044990987</v>
      </c>
      <c r="BT607" s="126">
        <f t="shared" si="2427"/>
        <v>0.2414319219</v>
      </c>
      <c r="BU607" s="126">
        <f t="shared" si="2427"/>
        <v>0.2850348647</v>
      </c>
      <c r="BV607" s="126">
        <f t="shared" si="2427"/>
        <v>0.2861731677</v>
      </c>
      <c r="BW607" s="126">
        <f t="shared" si="2427"/>
        <v>0.1885841612</v>
      </c>
      <c r="BX607" s="126">
        <f t="shared" si="2427"/>
        <v>0.2226427245</v>
      </c>
      <c r="BY607" s="126">
        <f t="shared" si="2427"/>
        <v>0.1242743551</v>
      </c>
      <c r="BZ607" s="126">
        <f t="shared" si="2427"/>
        <v>0.1467184774</v>
      </c>
      <c r="CA607" s="126">
        <f t="shared" si="2427"/>
        <v>0.1732160397</v>
      </c>
      <c r="CB607" s="126">
        <f t="shared" si="2427"/>
        <v>0.08189508192</v>
      </c>
      <c r="CC607" s="126">
        <f t="shared" si="2427"/>
        <v>0.09668544826</v>
      </c>
      <c r="CD607" s="126">
        <f t="shared" si="2427"/>
        <v>0.1141469754</v>
      </c>
      <c r="CE607" s="126">
        <f t="shared" si="2427"/>
        <v>0.1347620788</v>
      </c>
      <c r="CF607" s="126">
        <f t="shared" si="2427"/>
        <v>0.3378564421</v>
      </c>
      <c r="CG607" s="126">
        <f t="shared" si="2427"/>
        <v>0.2226427245</v>
      </c>
      <c r="CH607" s="126">
        <f t="shared" si="2427"/>
        <v>0.2628523119</v>
      </c>
      <c r="CI607" s="126">
        <f t="shared" si="2427"/>
        <v>0.1467184774</v>
      </c>
      <c r="CJ607" s="126">
        <f t="shared" si="2427"/>
        <v>0.1732160397</v>
      </c>
      <c r="CK607" s="126">
        <f t="shared" si="2427"/>
        <v>0.2044990987</v>
      </c>
      <c r="CL607" s="126">
        <f t="shared" si="2427"/>
        <v>0.09668544826</v>
      </c>
      <c r="CM607" s="126">
        <f t="shared" si="2427"/>
        <v>0.1141469754</v>
      </c>
      <c r="CN607" s="126">
        <f t="shared" si="2427"/>
        <v>0.1347620788</v>
      </c>
      <c r="CO607" s="126">
        <f t="shared" si="2427"/>
        <v>0.1591002988</v>
      </c>
      <c r="CP607" s="126">
        <f t="shared" si="2427"/>
        <v>0.398873788</v>
      </c>
      <c r="CQ607" s="126">
        <f t="shared" si="2427"/>
        <v>0.2628523119</v>
      </c>
      <c r="CR607" s="126">
        <f t="shared" si="2427"/>
        <v>0.3103238071</v>
      </c>
      <c r="CS607" s="126">
        <f t="shared" si="2427"/>
        <v>0.1732160397</v>
      </c>
      <c r="CT607" s="126">
        <f t="shared" si="2427"/>
        <v>0.2044990987</v>
      </c>
      <c r="CU607" s="126">
        <f t="shared" si="2427"/>
        <v>0.2414319219</v>
      </c>
      <c r="CV607" s="126">
        <f t="shared" si="2427"/>
        <v>0.1141469754</v>
      </c>
      <c r="CW607" s="126">
        <f t="shared" si="2427"/>
        <v>0.1347620788</v>
      </c>
      <c r="CX607" s="126">
        <f t="shared" si="2427"/>
        <v>0.1591002988</v>
      </c>
      <c r="CY607" s="126">
        <f t="shared" si="2427"/>
        <v>0.1878340352</v>
      </c>
      <c r="CZ607" s="126">
        <f t="shared" si="2427"/>
        <v>0.470910952</v>
      </c>
      <c r="DA607" s="126">
        <f t="shared" si="2427"/>
        <v>0.3103238071</v>
      </c>
      <c r="DB607" s="126">
        <f t="shared" si="2427"/>
        <v>0.3663687207</v>
      </c>
      <c r="DC607" s="126">
        <f t="shared" si="2427"/>
        <v>0.2044990987</v>
      </c>
      <c r="DD607" s="126">
        <f t="shared" si="2427"/>
        <v>0.2414319219</v>
      </c>
      <c r="DE607" s="126">
        <f t="shared" si="2427"/>
        <v>0.2850348647</v>
      </c>
      <c r="DF607" s="126">
        <f t="shared" si="2427"/>
        <v>0.1347620788</v>
      </c>
      <c r="DG607" s="126">
        <f t="shared" si="2427"/>
        <v>0.1591002988</v>
      </c>
      <c r="DH607" s="126">
        <f t="shared" si="2427"/>
        <v>0.1878340352</v>
      </c>
      <c r="DI607" s="126">
        <f t="shared" si="2427"/>
        <v>0.2217571247</v>
      </c>
      <c r="DJ607" s="126">
        <f t="shared" ref="DJ607:DS607" si="2428">$A607*OFFSET($D607,0,DJ$3)</f>
        <v>0.7419804742</v>
      </c>
      <c r="DK607" s="126">
        <f t="shared" si="2428"/>
        <v>0.4889548747</v>
      </c>
      <c r="DL607" s="126">
        <f t="shared" si="2428"/>
        <v>0.5772608089</v>
      </c>
      <c r="DM607" s="126">
        <f t="shared" si="2428"/>
        <v>0.3222145027</v>
      </c>
      <c r="DN607" s="126">
        <f t="shared" si="2428"/>
        <v>0.3804068925</v>
      </c>
      <c r="DO607" s="126">
        <f t="shared" si="2428"/>
        <v>0.4491089093</v>
      </c>
      <c r="DP607" s="126">
        <f t="shared" si="2428"/>
        <v>0.2123349027</v>
      </c>
      <c r="DQ607" s="126">
        <f t="shared" si="2428"/>
        <v>0.2506828831</v>
      </c>
      <c r="DR607" s="126">
        <f t="shared" si="2428"/>
        <v>0.2959565624</v>
      </c>
      <c r="DS607" s="126">
        <f t="shared" si="2428"/>
        <v>0.3494067315</v>
      </c>
      <c r="DT607" s="126"/>
      <c r="DU607" s="126"/>
      <c r="DV607" s="126"/>
      <c r="DW607" s="126"/>
      <c r="DX607" s="126"/>
      <c r="DY607" s="126"/>
      <c r="DZ607" s="126"/>
      <c r="EA607" s="126"/>
      <c r="EB607" s="126"/>
      <c r="EC607" s="126"/>
      <c r="ED607" s="126"/>
      <c r="EE607" s="126"/>
      <c r="EF607" s="125">
        <f t="shared" ref="EF607:EO607" si="2429">D607*EF$3</f>
        <v>-0.002271078519</v>
      </c>
      <c r="EG607" s="125">
        <f t="shared" si="2429"/>
        <v>0.2919109553</v>
      </c>
      <c r="EH607" s="125">
        <f t="shared" si="2429"/>
        <v>0.4471902648</v>
      </c>
      <c r="EI607" s="125">
        <f t="shared" si="2429"/>
        <v>-0.1549482706</v>
      </c>
      <c r="EJ607" s="125">
        <f t="shared" si="2429"/>
        <v>0.2741533394</v>
      </c>
      <c r="EK607" s="125">
        <f t="shared" si="2429"/>
        <v>-0.1357594733</v>
      </c>
      <c r="EL607" s="125">
        <f t="shared" si="2429"/>
        <v>0.0976412692</v>
      </c>
      <c r="EM607" s="125">
        <f t="shared" si="2429"/>
        <v>-0.102727659</v>
      </c>
      <c r="EN607" s="125">
        <f t="shared" si="2429"/>
        <v>-0.1354374856</v>
      </c>
      <c r="EO607" s="125">
        <f t="shared" si="2429"/>
        <v>0.1631133482</v>
      </c>
      <c r="EP607" s="127">
        <f t="shared" si="17"/>
        <v>0.7428652099</v>
      </c>
      <c r="EQ607" s="127">
        <v>-0.01993983432938118</v>
      </c>
      <c r="ER607" s="127">
        <f t="shared" si="18"/>
        <v>0.7419804742</v>
      </c>
      <c r="ES607" s="127">
        <f t="shared" si="19"/>
        <v>0.000000782757313</v>
      </c>
      <c r="ET607" s="127">
        <f t="shared" si="20"/>
        <v>0.09525763652</v>
      </c>
    </row>
    <row r="608">
      <c r="A608" s="123">
        <f>'Yield Tabulations'!Z609</f>
        <v>0.611738149</v>
      </c>
      <c r="B608" s="124">
        <f>'Yield Tabulations'!V609</f>
        <v>0.6765480896</v>
      </c>
      <c r="C608" s="124">
        <f>'Yield Tabulations'!W609</f>
        <v>0.4705882353</v>
      </c>
      <c r="D608" s="125">
        <f t="shared" si="11"/>
        <v>1</v>
      </c>
      <c r="E608" s="125">
        <f t="shared" ref="E608:M608" si="2430">POWER($B608,E$1)*POWER($C608,E$2)</f>
        <v>0.4705882353</v>
      </c>
      <c r="F608" s="125">
        <f t="shared" si="2430"/>
        <v>0.6765480896</v>
      </c>
      <c r="G608" s="125">
        <f t="shared" si="2430"/>
        <v>0.2214532872</v>
      </c>
      <c r="H608" s="125">
        <f t="shared" si="2430"/>
        <v>0.3183755716</v>
      </c>
      <c r="I608" s="125">
        <f t="shared" si="2430"/>
        <v>0.4577173175</v>
      </c>
      <c r="J608" s="125">
        <f t="shared" si="2430"/>
        <v>0.1042133116</v>
      </c>
      <c r="K608" s="125">
        <f t="shared" si="2430"/>
        <v>0.1498237984</v>
      </c>
      <c r="L608" s="125">
        <f t="shared" si="2430"/>
        <v>0.2153963847</v>
      </c>
      <c r="M608" s="125">
        <f t="shared" si="2430"/>
        <v>0.3096677767</v>
      </c>
      <c r="N608" s="126">
        <f t="shared" ref="N608:DI608" si="2431">OFFSET($D608,0,N$2)*OFFSET($D608,0,N$3)</f>
        <v>1</v>
      </c>
      <c r="O608" s="126">
        <f t="shared" si="2431"/>
        <v>0.4705882353</v>
      </c>
      <c r="P608" s="126">
        <f t="shared" si="2431"/>
        <v>0.6765480896</v>
      </c>
      <c r="Q608" s="126">
        <f t="shared" si="2431"/>
        <v>0.2214532872</v>
      </c>
      <c r="R608" s="126">
        <f t="shared" si="2431"/>
        <v>0.3183755716</v>
      </c>
      <c r="S608" s="126">
        <f t="shared" si="2431"/>
        <v>0.4577173175</v>
      </c>
      <c r="T608" s="126">
        <f t="shared" si="2431"/>
        <v>0.1042133116</v>
      </c>
      <c r="U608" s="126">
        <f t="shared" si="2431"/>
        <v>0.1498237984</v>
      </c>
      <c r="V608" s="126">
        <f t="shared" si="2431"/>
        <v>0.2153963847</v>
      </c>
      <c r="W608" s="126">
        <f t="shared" si="2431"/>
        <v>0.3096677767</v>
      </c>
      <c r="X608" s="126">
        <f t="shared" si="2431"/>
        <v>0.4705882353</v>
      </c>
      <c r="Y608" s="126">
        <f t="shared" si="2431"/>
        <v>0.2214532872</v>
      </c>
      <c r="Z608" s="126">
        <f t="shared" si="2431"/>
        <v>0.3183755716</v>
      </c>
      <c r="AA608" s="126">
        <f t="shared" si="2431"/>
        <v>0.1042133116</v>
      </c>
      <c r="AB608" s="126">
        <f t="shared" si="2431"/>
        <v>0.1498237984</v>
      </c>
      <c r="AC608" s="126">
        <f t="shared" si="2431"/>
        <v>0.2153963847</v>
      </c>
      <c r="AD608" s="126">
        <f t="shared" si="2431"/>
        <v>0.04904155841</v>
      </c>
      <c r="AE608" s="126">
        <f t="shared" si="2431"/>
        <v>0.07050531689</v>
      </c>
      <c r="AF608" s="126">
        <f t="shared" si="2431"/>
        <v>0.1013630046</v>
      </c>
      <c r="AG608" s="126">
        <f t="shared" si="2431"/>
        <v>0.1457260126</v>
      </c>
      <c r="AH608" s="126">
        <f t="shared" si="2431"/>
        <v>0.6765480896</v>
      </c>
      <c r="AI608" s="126">
        <f t="shared" si="2431"/>
        <v>0.3183755716</v>
      </c>
      <c r="AJ608" s="126">
        <f t="shared" si="2431"/>
        <v>0.4577173175</v>
      </c>
      <c r="AK608" s="126">
        <f t="shared" si="2431"/>
        <v>0.1498237984</v>
      </c>
      <c r="AL608" s="126">
        <f t="shared" si="2431"/>
        <v>0.2153963847</v>
      </c>
      <c r="AM608" s="126">
        <f t="shared" si="2431"/>
        <v>0.3096677767</v>
      </c>
      <c r="AN608" s="126">
        <f t="shared" si="2431"/>
        <v>0.07050531689</v>
      </c>
      <c r="AO608" s="126">
        <f t="shared" si="2431"/>
        <v>0.1013630046</v>
      </c>
      <c r="AP608" s="126">
        <f t="shared" si="2431"/>
        <v>0.1457260126</v>
      </c>
      <c r="AQ608" s="126">
        <f t="shared" si="2431"/>
        <v>0.2095051428</v>
      </c>
      <c r="AR608" s="126">
        <f t="shared" si="2431"/>
        <v>0.2214532872</v>
      </c>
      <c r="AS608" s="126">
        <f t="shared" si="2431"/>
        <v>0.1042133116</v>
      </c>
      <c r="AT608" s="126">
        <f t="shared" si="2431"/>
        <v>0.1498237984</v>
      </c>
      <c r="AU608" s="126">
        <f t="shared" si="2431"/>
        <v>0.04904155841</v>
      </c>
      <c r="AV608" s="126">
        <f t="shared" si="2431"/>
        <v>0.07050531689</v>
      </c>
      <c r="AW608" s="126">
        <f t="shared" si="2431"/>
        <v>0.1013630046</v>
      </c>
      <c r="AX608" s="126">
        <f t="shared" si="2431"/>
        <v>0.02307838043</v>
      </c>
      <c r="AY608" s="126">
        <f t="shared" si="2431"/>
        <v>0.03317897265</v>
      </c>
      <c r="AZ608" s="126">
        <f t="shared" si="2431"/>
        <v>0.04770023745</v>
      </c>
      <c r="BA608" s="126">
        <f t="shared" si="2431"/>
        <v>0.0685769471</v>
      </c>
      <c r="BB608" s="126">
        <f t="shared" si="2431"/>
        <v>0.3183755716</v>
      </c>
      <c r="BC608" s="126">
        <f t="shared" si="2431"/>
        <v>0.1498237984</v>
      </c>
      <c r="BD608" s="126">
        <f t="shared" si="2431"/>
        <v>0.2153963847</v>
      </c>
      <c r="BE608" s="126">
        <f t="shared" si="2431"/>
        <v>0.07050531689</v>
      </c>
      <c r="BF608" s="126">
        <f t="shared" si="2431"/>
        <v>0.1013630046</v>
      </c>
      <c r="BG608" s="126">
        <f t="shared" si="2431"/>
        <v>0.1457260126</v>
      </c>
      <c r="BH608" s="126">
        <f t="shared" si="2431"/>
        <v>0.03317897265</v>
      </c>
      <c r="BI608" s="126">
        <f t="shared" si="2431"/>
        <v>0.04770023745</v>
      </c>
      <c r="BJ608" s="126">
        <f t="shared" si="2431"/>
        <v>0.0685769471</v>
      </c>
      <c r="BK608" s="126">
        <f t="shared" si="2431"/>
        <v>0.09859065542</v>
      </c>
      <c r="BL608" s="126">
        <f t="shared" si="2431"/>
        <v>0.4577173175</v>
      </c>
      <c r="BM608" s="126">
        <f t="shared" si="2431"/>
        <v>0.2153963847</v>
      </c>
      <c r="BN608" s="126">
        <f t="shared" si="2431"/>
        <v>0.3096677767</v>
      </c>
      <c r="BO608" s="126">
        <f t="shared" si="2431"/>
        <v>0.1013630046</v>
      </c>
      <c r="BP608" s="126">
        <f t="shared" si="2431"/>
        <v>0.1457260126</v>
      </c>
      <c r="BQ608" s="126">
        <f t="shared" si="2431"/>
        <v>0.2095051428</v>
      </c>
      <c r="BR608" s="126">
        <f t="shared" si="2431"/>
        <v>0.04770023745</v>
      </c>
      <c r="BS608" s="126">
        <f t="shared" si="2431"/>
        <v>0.0685769471</v>
      </c>
      <c r="BT608" s="126">
        <f t="shared" si="2431"/>
        <v>0.09859065542</v>
      </c>
      <c r="BU608" s="126">
        <f t="shared" si="2431"/>
        <v>0.1417403041</v>
      </c>
      <c r="BV608" s="126">
        <f t="shared" si="2431"/>
        <v>0.1042133116</v>
      </c>
      <c r="BW608" s="126">
        <f t="shared" si="2431"/>
        <v>0.04904155841</v>
      </c>
      <c r="BX608" s="126">
        <f t="shared" si="2431"/>
        <v>0.07050531689</v>
      </c>
      <c r="BY608" s="126">
        <f t="shared" si="2431"/>
        <v>0.02307838043</v>
      </c>
      <c r="BZ608" s="126">
        <f t="shared" si="2431"/>
        <v>0.03317897265</v>
      </c>
      <c r="CA608" s="126">
        <f t="shared" si="2431"/>
        <v>0.04770023745</v>
      </c>
      <c r="CB608" s="126">
        <f t="shared" si="2431"/>
        <v>0.01086041432</v>
      </c>
      <c r="CC608" s="126">
        <f t="shared" si="2431"/>
        <v>0.01561363419</v>
      </c>
      <c r="CD608" s="126">
        <f t="shared" si="2431"/>
        <v>0.02244717056</v>
      </c>
      <c r="CE608" s="126">
        <f t="shared" si="2431"/>
        <v>0.03227150452</v>
      </c>
      <c r="CF608" s="126">
        <f t="shared" si="2431"/>
        <v>0.1498237984</v>
      </c>
      <c r="CG608" s="126">
        <f t="shared" si="2431"/>
        <v>0.07050531689</v>
      </c>
      <c r="CH608" s="126">
        <f t="shared" si="2431"/>
        <v>0.1013630046</v>
      </c>
      <c r="CI608" s="126">
        <f t="shared" si="2431"/>
        <v>0.03317897265</v>
      </c>
      <c r="CJ608" s="126">
        <f t="shared" si="2431"/>
        <v>0.04770023745</v>
      </c>
      <c r="CK608" s="126">
        <f t="shared" si="2431"/>
        <v>0.0685769471</v>
      </c>
      <c r="CL608" s="126">
        <f t="shared" si="2431"/>
        <v>0.01561363419</v>
      </c>
      <c r="CM608" s="126">
        <f t="shared" si="2431"/>
        <v>0.02244717056</v>
      </c>
      <c r="CN608" s="126">
        <f t="shared" si="2431"/>
        <v>0.03227150452</v>
      </c>
      <c r="CO608" s="126">
        <f t="shared" si="2431"/>
        <v>0.04639560255</v>
      </c>
      <c r="CP608" s="126">
        <f t="shared" si="2431"/>
        <v>0.2153963847</v>
      </c>
      <c r="CQ608" s="126">
        <f t="shared" si="2431"/>
        <v>0.1013630046</v>
      </c>
      <c r="CR608" s="126">
        <f t="shared" si="2431"/>
        <v>0.1457260126</v>
      </c>
      <c r="CS608" s="126">
        <f t="shared" si="2431"/>
        <v>0.04770023745</v>
      </c>
      <c r="CT608" s="126">
        <f t="shared" si="2431"/>
        <v>0.0685769471</v>
      </c>
      <c r="CU608" s="126">
        <f t="shared" si="2431"/>
        <v>0.09859065542</v>
      </c>
      <c r="CV608" s="126">
        <f t="shared" si="2431"/>
        <v>0.02244717056</v>
      </c>
      <c r="CW608" s="126">
        <f t="shared" si="2431"/>
        <v>0.03227150452</v>
      </c>
      <c r="CX608" s="126">
        <f t="shared" si="2431"/>
        <v>0.04639560255</v>
      </c>
      <c r="CY608" s="126">
        <f t="shared" si="2431"/>
        <v>0.06670131958</v>
      </c>
      <c r="CZ608" s="126">
        <f t="shared" si="2431"/>
        <v>0.3096677767</v>
      </c>
      <c r="DA608" s="126">
        <f t="shared" si="2431"/>
        <v>0.1457260126</v>
      </c>
      <c r="DB608" s="126">
        <f t="shared" si="2431"/>
        <v>0.2095051428</v>
      </c>
      <c r="DC608" s="126">
        <f t="shared" si="2431"/>
        <v>0.0685769471</v>
      </c>
      <c r="DD608" s="126">
        <f t="shared" si="2431"/>
        <v>0.09859065542</v>
      </c>
      <c r="DE608" s="126">
        <f t="shared" si="2431"/>
        <v>0.1417403041</v>
      </c>
      <c r="DF608" s="126">
        <f t="shared" si="2431"/>
        <v>0.03227150452</v>
      </c>
      <c r="DG608" s="126">
        <f t="shared" si="2431"/>
        <v>0.04639560255</v>
      </c>
      <c r="DH608" s="126">
        <f t="shared" si="2431"/>
        <v>0.06670131958</v>
      </c>
      <c r="DI608" s="126">
        <f t="shared" si="2431"/>
        <v>0.09589413196</v>
      </c>
      <c r="DJ608" s="126">
        <f t="shared" ref="DJ608:DS608" si="2432">$A608*OFFSET($D608,0,DJ$3)</f>
        <v>0.611738149</v>
      </c>
      <c r="DK608" s="126">
        <f t="shared" si="2432"/>
        <v>0.287876776</v>
      </c>
      <c r="DL608" s="126">
        <f t="shared" si="2432"/>
        <v>0.413870276</v>
      </c>
      <c r="DM608" s="126">
        <f t="shared" si="2432"/>
        <v>0.135471424</v>
      </c>
      <c r="DN608" s="126">
        <f t="shared" si="2432"/>
        <v>0.1947624828</v>
      </c>
      <c r="DO608" s="126">
        <f t="shared" si="2432"/>
        <v>0.2800031446</v>
      </c>
      <c r="DP608" s="126">
        <f t="shared" si="2432"/>
        <v>0.06375125835</v>
      </c>
      <c r="DQ608" s="126">
        <f t="shared" si="2432"/>
        <v>0.0916529331</v>
      </c>
      <c r="DR608" s="126">
        <f t="shared" si="2432"/>
        <v>0.1317661857</v>
      </c>
      <c r="DS608" s="126">
        <f t="shared" si="2432"/>
        <v>0.1894355925</v>
      </c>
      <c r="DT608" s="126"/>
      <c r="DU608" s="126"/>
      <c r="DV608" s="126"/>
      <c r="DW608" s="126"/>
      <c r="DX608" s="126"/>
      <c r="DY608" s="126"/>
      <c r="DZ608" s="126"/>
      <c r="EA608" s="126"/>
      <c r="EB608" s="126"/>
      <c r="EC608" s="126"/>
      <c r="ED608" s="126"/>
      <c r="EE608" s="126"/>
      <c r="EF608" s="125">
        <f t="shared" ref="EF608:EO608" si="2433">D608*EF$3</f>
        <v>-0.002271078519</v>
      </c>
      <c r="EG608" s="125">
        <f t="shared" si="2433"/>
        <v>0.208456363</v>
      </c>
      <c r="EH608" s="125">
        <f t="shared" si="2433"/>
        <v>0.388876246</v>
      </c>
      <c r="EI608" s="125">
        <f t="shared" si="2433"/>
        <v>-0.07901622133</v>
      </c>
      <c r="EJ608" s="125">
        <f t="shared" si="2433"/>
        <v>0.1702461805</v>
      </c>
      <c r="EK608" s="125">
        <f t="shared" si="2433"/>
        <v>-0.1026616629</v>
      </c>
      <c r="EL608" s="125">
        <f t="shared" si="2433"/>
        <v>0.03555721207</v>
      </c>
      <c r="EM608" s="125">
        <f t="shared" si="2433"/>
        <v>-0.04555499365</v>
      </c>
      <c r="EN608" s="125">
        <f t="shared" si="2433"/>
        <v>-0.07313778349</v>
      </c>
      <c r="EO608" s="125">
        <f t="shared" si="2433"/>
        <v>0.1072622068</v>
      </c>
      <c r="EP608" s="127">
        <f t="shared" si="17"/>
        <v>0.6077564684</v>
      </c>
      <c r="EQ608" s="127">
        <v>-0.01993983432938118</v>
      </c>
      <c r="ER608" s="127">
        <f t="shared" si="18"/>
        <v>0.611738149</v>
      </c>
      <c r="ES608" s="127">
        <f t="shared" si="19"/>
        <v>0.0000158537801</v>
      </c>
      <c r="ET608" s="127">
        <f t="shared" si="20"/>
        <v>0.0318251448</v>
      </c>
    </row>
    <row r="609">
      <c r="A609" s="123">
        <f>'Yield Tabulations'!Z610</f>
        <v>0.6142454161</v>
      </c>
      <c r="B609" s="124">
        <f>'Yield Tabulations'!V610</f>
        <v>0.7024442083</v>
      </c>
      <c r="C609" s="124">
        <f>'Yield Tabulations'!W610</f>
        <v>0.4402515723</v>
      </c>
      <c r="D609" s="125">
        <f t="shared" si="11"/>
        <v>1</v>
      </c>
      <c r="E609" s="125">
        <f t="shared" ref="E609:M609" si="2434">POWER($B609,E$1)*POWER($C609,E$2)</f>
        <v>0.4402515723</v>
      </c>
      <c r="F609" s="125">
        <f t="shared" si="2434"/>
        <v>0.7024442083</v>
      </c>
      <c r="G609" s="125">
        <f t="shared" si="2434"/>
        <v>0.1938214469</v>
      </c>
      <c r="H609" s="125">
        <f t="shared" si="2434"/>
        <v>0.3092521672</v>
      </c>
      <c r="I609" s="125">
        <f t="shared" si="2434"/>
        <v>0.4934278658</v>
      </c>
      <c r="J609" s="125">
        <f t="shared" si="2434"/>
        <v>0.08533019676</v>
      </c>
      <c r="K609" s="125">
        <f t="shared" si="2434"/>
        <v>0.1361487528</v>
      </c>
      <c r="L609" s="125">
        <f t="shared" si="2434"/>
        <v>0.2172323937</v>
      </c>
      <c r="M609" s="125">
        <f t="shared" si="2434"/>
        <v>0.3466055465</v>
      </c>
      <c r="N609" s="126">
        <f t="shared" ref="N609:DI609" si="2435">OFFSET($D609,0,N$2)*OFFSET($D609,0,N$3)</f>
        <v>1</v>
      </c>
      <c r="O609" s="126">
        <f t="shared" si="2435"/>
        <v>0.4402515723</v>
      </c>
      <c r="P609" s="126">
        <f t="shared" si="2435"/>
        <v>0.7024442083</v>
      </c>
      <c r="Q609" s="126">
        <f t="shared" si="2435"/>
        <v>0.1938214469</v>
      </c>
      <c r="R609" s="126">
        <f t="shared" si="2435"/>
        <v>0.3092521672</v>
      </c>
      <c r="S609" s="126">
        <f t="shared" si="2435"/>
        <v>0.4934278658</v>
      </c>
      <c r="T609" s="126">
        <f t="shared" si="2435"/>
        <v>0.08533019676</v>
      </c>
      <c r="U609" s="126">
        <f t="shared" si="2435"/>
        <v>0.1361487528</v>
      </c>
      <c r="V609" s="126">
        <f t="shared" si="2435"/>
        <v>0.2172323937</v>
      </c>
      <c r="W609" s="126">
        <f t="shared" si="2435"/>
        <v>0.3466055465</v>
      </c>
      <c r="X609" s="126">
        <f t="shared" si="2435"/>
        <v>0.4402515723</v>
      </c>
      <c r="Y609" s="126">
        <f t="shared" si="2435"/>
        <v>0.1938214469</v>
      </c>
      <c r="Z609" s="126">
        <f t="shared" si="2435"/>
        <v>0.3092521672</v>
      </c>
      <c r="AA609" s="126">
        <f t="shared" si="2435"/>
        <v>0.08533019676</v>
      </c>
      <c r="AB609" s="126">
        <f t="shared" si="2435"/>
        <v>0.1361487528</v>
      </c>
      <c r="AC609" s="126">
        <f t="shared" si="2435"/>
        <v>0.2172323937</v>
      </c>
      <c r="AD609" s="126">
        <f t="shared" si="2435"/>
        <v>0.03756675329</v>
      </c>
      <c r="AE609" s="126">
        <f t="shared" si="2435"/>
        <v>0.05993970251</v>
      </c>
      <c r="AF609" s="126">
        <f t="shared" si="2435"/>
        <v>0.0956369029</v>
      </c>
      <c r="AG609" s="126">
        <f t="shared" si="2435"/>
        <v>0.1525936368</v>
      </c>
      <c r="AH609" s="126">
        <f t="shared" si="2435"/>
        <v>0.7024442083</v>
      </c>
      <c r="AI609" s="126">
        <f t="shared" si="2435"/>
        <v>0.3092521672</v>
      </c>
      <c r="AJ609" s="126">
        <f t="shared" si="2435"/>
        <v>0.4934278658</v>
      </c>
      <c r="AK609" s="126">
        <f t="shared" si="2435"/>
        <v>0.1361487528</v>
      </c>
      <c r="AL609" s="126">
        <f t="shared" si="2435"/>
        <v>0.2172323937</v>
      </c>
      <c r="AM609" s="126">
        <f t="shared" si="2435"/>
        <v>0.3466055465</v>
      </c>
      <c r="AN609" s="126">
        <f t="shared" si="2435"/>
        <v>0.05993970251</v>
      </c>
      <c r="AO609" s="126">
        <f t="shared" si="2435"/>
        <v>0.0956369029</v>
      </c>
      <c r="AP609" s="126">
        <f t="shared" si="2435"/>
        <v>0.1525936368</v>
      </c>
      <c r="AQ609" s="126">
        <f t="shared" si="2435"/>
        <v>0.2434710587</v>
      </c>
      <c r="AR609" s="126">
        <f t="shared" si="2435"/>
        <v>0.1938214469</v>
      </c>
      <c r="AS609" s="126">
        <f t="shared" si="2435"/>
        <v>0.08533019676</v>
      </c>
      <c r="AT609" s="126">
        <f t="shared" si="2435"/>
        <v>0.1361487528</v>
      </c>
      <c r="AU609" s="126">
        <f t="shared" si="2435"/>
        <v>0.03756675329</v>
      </c>
      <c r="AV609" s="126">
        <f t="shared" si="2435"/>
        <v>0.05993970251</v>
      </c>
      <c r="AW609" s="126">
        <f t="shared" si="2435"/>
        <v>0.0956369029</v>
      </c>
      <c r="AX609" s="126">
        <f t="shared" si="2435"/>
        <v>0.0165388222</v>
      </c>
      <c r="AY609" s="126">
        <f t="shared" si="2435"/>
        <v>0.02638854827</v>
      </c>
      <c r="AZ609" s="126">
        <f t="shared" si="2435"/>
        <v>0.04210429687</v>
      </c>
      <c r="BA609" s="126">
        <f t="shared" si="2435"/>
        <v>0.06717958854</v>
      </c>
      <c r="BB609" s="126">
        <f t="shared" si="2435"/>
        <v>0.3092521672</v>
      </c>
      <c r="BC609" s="126">
        <f t="shared" si="2435"/>
        <v>0.1361487528</v>
      </c>
      <c r="BD609" s="126">
        <f t="shared" si="2435"/>
        <v>0.2172323937</v>
      </c>
      <c r="BE609" s="126">
        <f t="shared" si="2435"/>
        <v>0.05993970251</v>
      </c>
      <c r="BF609" s="126">
        <f t="shared" si="2435"/>
        <v>0.0956369029</v>
      </c>
      <c r="BG609" s="126">
        <f t="shared" si="2435"/>
        <v>0.1525936368</v>
      </c>
      <c r="BH609" s="126">
        <f t="shared" si="2435"/>
        <v>0.02638854827</v>
      </c>
      <c r="BI609" s="126">
        <f t="shared" si="2435"/>
        <v>0.04210429687</v>
      </c>
      <c r="BJ609" s="126">
        <f t="shared" si="2435"/>
        <v>0.06717958854</v>
      </c>
      <c r="BK609" s="126">
        <f t="shared" si="2435"/>
        <v>0.1071885164</v>
      </c>
      <c r="BL609" s="126">
        <f t="shared" si="2435"/>
        <v>0.4934278658</v>
      </c>
      <c r="BM609" s="126">
        <f t="shared" si="2435"/>
        <v>0.2172323937</v>
      </c>
      <c r="BN609" s="126">
        <f t="shared" si="2435"/>
        <v>0.3466055465</v>
      </c>
      <c r="BO609" s="126">
        <f t="shared" si="2435"/>
        <v>0.0956369029</v>
      </c>
      <c r="BP609" s="126">
        <f t="shared" si="2435"/>
        <v>0.1525936368</v>
      </c>
      <c r="BQ609" s="126">
        <f t="shared" si="2435"/>
        <v>0.2434710587</v>
      </c>
      <c r="BR609" s="126">
        <f t="shared" si="2435"/>
        <v>0.04210429687</v>
      </c>
      <c r="BS609" s="126">
        <f t="shared" si="2435"/>
        <v>0.06717958854</v>
      </c>
      <c r="BT609" s="126">
        <f t="shared" si="2435"/>
        <v>0.1071885164</v>
      </c>
      <c r="BU609" s="126">
        <f t="shared" si="2435"/>
        <v>0.1710248351</v>
      </c>
      <c r="BV609" s="126">
        <f t="shared" si="2435"/>
        <v>0.08533019676</v>
      </c>
      <c r="BW609" s="126">
        <f t="shared" si="2435"/>
        <v>0.03756675329</v>
      </c>
      <c r="BX609" s="126">
        <f t="shared" si="2435"/>
        <v>0.05993970251</v>
      </c>
      <c r="BY609" s="126">
        <f t="shared" si="2435"/>
        <v>0.0165388222</v>
      </c>
      <c r="BZ609" s="126">
        <f t="shared" si="2435"/>
        <v>0.02638854827</v>
      </c>
      <c r="CA609" s="126">
        <f t="shared" si="2435"/>
        <v>0.04210429687</v>
      </c>
      <c r="CB609" s="126">
        <f t="shared" si="2435"/>
        <v>0.00728124248</v>
      </c>
      <c r="CC609" s="126">
        <f t="shared" si="2435"/>
        <v>0.01161759987</v>
      </c>
      <c r="CD609" s="126">
        <f t="shared" si="2435"/>
        <v>0.0185364829</v>
      </c>
      <c r="CE609" s="126">
        <f t="shared" si="2435"/>
        <v>0.02957591948</v>
      </c>
      <c r="CF609" s="126">
        <f t="shared" si="2435"/>
        <v>0.1361487528</v>
      </c>
      <c r="CG609" s="126">
        <f t="shared" si="2435"/>
        <v>0.05993970251</v>
      </c>
      <c r="CH609" s="126">
        <f t="shared" si="2435"/>
        <v>0.0956369029</v>
      </c>
      <c r="CI609" s="126">
        <f t="shared" si="2435"/>
        <v>0.02638854827</v>
      </c>
      <c r="CJ609" s="126">
        <f t="shared" si="2435"/>
        <v>0.04210429687</v>
      </c>
      <c r="CK609" s="126">
        <f t="shared" si="2435"/>
        <v>0.06717958854</v>
      </c>
      <c r="CL609" s="126">
        <f t="shared" si="2435"/>
        <v>0.01161759987</v>
      </c>
      <c r="CM609" s="126">
        <f t="shared" si="2435"/>
        <v>0.0185364829</v>
      </c>
      <c r="CN609" s="126">
        <f t="shared" si="2435"/>
        <v>0.02957591948</v>
      </c>
      <c r="CO609" s="126">
        <f t="shared" si="2435"/>
        <v>0.04718991289</v>
      </c>
      <c r="CP609" s="126">
        <f t="shared" si="2435"/>
        <v>0.2172323937</v>
      </c>
      <c r="CQ609" s="126">
        <f t="shared" si="2435"/>
        <v>0.0956369029</v>
      </c>
      <c r="CR609" s="126">
        <f t="shared" si="2435"/>
        <v>0.1525936368</v>
      </c>
      <c r="CS609" s="126">
        <f t="shared" si="2435"/>
        <v>0.04210429687</v>
      </c>
      <c r="CT609" s="126">
        <f t="shared" si="2435"/>
        <v>0.06717958854</v>
      </c>
      <c r="CU609" s="126">
        <f t="shared" si="2435"/>
        <v>0.1071885164</v>
      </c>
      <c r="CV609" s="126">
        <f t="shared" si="2435"/>
        <v>0.0185364829</v>
      </c>
      <c r="CW609" s="126">
        <f t="shared" si="2435"/>
        <v>0.02957591948</v>
      </c>
      <c r="CX609" s="126">
        <f t="shared" si="2435"/>
        <v>0.04718991289</v>
      </c>
      <c r="CY609" s="126">
        <f t="shared" si="2435"/>
        <v>0.07529395255</v>
      </c>
      <c r="CZ609" s="126">
        <f t="shared" si="2435"/>
        <v>0.3466055465</v>
      </c>
      <c r="DA609" s="126">
        <f t="shared" si="2435"/>
        <v>0.1525936368</v>
      </c>
      <c r="DB609" s="126">
        <f t="shared" si="2435"/>
        <v>0.2434710587</v>
      </c>
      <c r="DC609" s="126">
        <f t="shared" si="2435"/>
        <v>0.06717958854</v>
      </c>
      <c r="DD609" s="126">
        <f t="shared" si="2435"/>
        <v>0.1071885164</v>
      </c>
      <c r="DE609" s="126">
        <f t="shared" si="2435"/>
        <v>0.1710248351</v>
      </c>
      <c r="DF609" s="126">
        <f t="shared" si="2435"/>
        <v>0.02957591948</v>
      </c>
      <c r="DG609" s="126">
        <f t="shared" si="2435"/>
        <v>0.04718991289</v>
      </c>
      <c r="DH609" s="126">
        <f t="shared" si="2435"/>
        <v>0.07529395255</v>
      </c>
      <c r="DI609" s="126">
        <f t="shared" si="2435"/>
        <v>0.1201354049</v>
      </c>
      <c r="DJ609" s="126">
        <f t="shared" ref="DJ609:DS609" si="2436">$A609*OFFSET($D609,0,DJ$3)</f>
        <v>0.6142454161</v>
      </c>
      <c r="DK609" s="126">
        <f t="shared" si="2436"/>
        <v>0.2704225102</v>
      </c>
      <c r="DL609" s="126">
        <f t="shared" si="2436"/>
        <v>0.431473135</v>
      </c>
      <c r="DM609" s="126">
        <f t="shared" si="2436"/>
        <v>0.1190539353</v>
      </c>
      <c r="DN609" s="126">
        <f t="shared" si="2436"/>
        <v>0.1899567261</v>
      </c>
      <c r="DO609" s="126">
        <f t="shared" si="2436"/>
        <v>0.3030858047</v>
      </c>
      <c r="DP609" s="126">
        <f t="shared" si="2436"/>
        <v>0.05241368222</v>
      </c>
      <c r="DQ609" s="126">
        <f t="shared" si="2436"/>
        <v>0.08362874734</v>
      </c>
      <c r="DR609" s="126">
        <f t="shared" si="2436"/>
        <v>0.1334340021</v>
      </c>
      <c r="DS609" s="126">
        <f t="shared" si="2436"/>
        <v>0.2129008681</v>
      </c>
      <c r="DT609" s="126"/>
      <c r="DU609" s="126"/>
      <c r="DV609" s="126"/>
      <c r="DW609" s="126"/>
      <c r="DX609" s="126"/>
      <c r="DY609" s="126"/>
      <c r="DZ609" s="126"/>
      <c r="EA609" s="126"/>
      <c r="EB609" s="126"/>
      <c r="EC609" s="126"/>
      <c r="ED609" s="126"/>
      <c r="EE609" s="126"/>
      <c r="EF609" s="125">
        <f t="shared" ref="EF609:EO609" si="2437">D609*EF$3</f>
        <v>-0.002271078519</v>
      </c>
      <c r="EG609" s="125">
        <f t="shared" si="2437"/>
        <v>0.1950181383</v>
      </c>
      <c r="EH609" s="125">
        <f t="shared" si="2437"/>
        <v>0.4037611974</v>
      </c>
      <c r="EI609" s="125">
        <f t="shared" si="2437"/>
        <v>-0.06915697005</v>
      </c>
      <c r="EJ609" s="125">
        <f t="shared" si="2437"/>
        <v>0.1653675878</v>
      </c>
      <c r="EK609" s="125">
        <f t="shared" si="2437"/>
        <v>-0.1106712009</v>
      </c>
      <c r="EL609" s="125">
        <f t="shared" si="2437"/>
        <v>0.0291143603</v>
      </c>
      <c r="EM609" s="125">
        <f t="shared" si="2437"/>
        <v>-0.0413969986</v>
      </c>
      <c r="EN609" s="125">
        <f t="shared" si="2437"/>
        <v>-0.07376119985</v>
      </c>
      <c r="EO609" s="125">
        <f t="shared" si="2437"/>
        <v>0.1200566497</v>
      </c>
      <c r="EP609" s="127">
        <f t="shared" si="17"/>
        <v>0.6160604855</v>
      </c>
      <c r="EQ609" s="127">
        <v>-0.01993983432938118</v>
      </c>
      <c r="ER609" s="127">
        <f t="shared" si="18"/>
        <v>0.6142454161</v>
      </c>
      <c r="ES609" s="127">
        <f t="shared" si="19"/>
        <v>0.000003294477054</v>
      </c>
      <c r="ET609" s="127">
        <f t="shared" si="20"/>
        <v>0.03272600419</v>
      </c>
    </row>
    <row r="610">
      <c r="A610" s="123">
        <f>'Yield Tabulations'!Z611</f>
        <v>0.6117850953</v>
      </c>
      <c r="B610" s="124">
        <f>'Yield Tabulations'!V611</f>
        <v>0.6577181208</v>
      </c>
      <c r="C610" s="124">
        <f>'Yield Tabulations'!W611</f>
        <v>0.5102040816</v>
      </c>
      <c r="D610" s="125">
        <f t="shared" si="11"/>
        <v>1</v>
      </c>
      <c r="E610" s="125">
        <f t="shared" ref="E610:M610" si="2438">POWER($B610,E$1)*POWER($C610,E$2)</f>
        <v>0.5102040816</v>
      </c>
      <c r="F610" s="125">
        <f t="shared" si="2438"/>
        <v>0.6577181208</v>
      </c>
      <c r="G610" s="125">
        <f t="shared" si="2438"/>
        <v>0.2603082049</v>
      </c>
      <c r="H610" s="125">
        <f t="shared" si="2438"/>
        <v>0.3355704698</v>
      </c>
      <c r="I610" s="125">
        <f t="shared" si="2438"/>
        <v>0.4325931264</v>
      </c>
      <c r="J610" s="125">
        <f t="shared" si="2438"/>
        <v>0.1328103086</v>
      </c>
      <c r="K610" s="125">
        <f t="shared" si="2438"/>
        <v>0.1712094234</v>
      </c>
      <c r="L610" s="125">
        <f t="shared" si="2438"/>
        <v>0.2207107788</v>
      </c>
      <c r="M610" s="125">
        <f t="shared" si="2438"/>
        <v>0.2845243382</v>
      </c>
      <c r="N610" s="126">
        <f t="shared" ref="N610:DI610" si="2439">OFFSET($D610,0,N$2)*OFFSET($D610,0,N$3)</f>
        <v>1</v>
      </c>
      <c r="O610" s="126">
        <f t="shared" si="2439"/>
        <v>0.5102040816</v>
      </c>
      <c r="P610" s="126">
        <f t="shared" si="2439"/>
        <v>0.6577181208</v>
      </c>
      <c r="Q610" s="126">
        <f t="shared" si="2439"/>
        <v>0.2603082049</v>
      </c>
      <c r="R610" s="126">
        <f t="shared" si="2439"/>
        <v>0.3355704698</v>
      </c>
      <c r="S610" s="126">
        <f t="shared" si="2439"/>
        <v>0.4325931264</v>
      </c>
      <c r="T610" s="126">
        <f t="shared" si="2439"/>
        <v>0.1328103086</v>
      </c>
      <c r="U610" s="126">
        <f t="shared" si="2439"/>
        <v>0.1712094234</v>
      </c>
      <c r="V610" s="126">
        <f t="shared" si="2439"/>
        <v>0.2207107788</v>
      </c>
      <c r="W610" s="126">
        <f t="shared" si="2439"/>
        <v>0.2845243382</v>
      </c>
      <c r="X610" s="126">
        <f t="shared" si="2439"/>
        <v>0.5102040816</v>
      </c>
      <c r="Y610" s="126">
        <f t="shared" si="2439"/>
        <v>0.2603082049</v>
      </c>
      <c r="Z610" s="126">
        <f t="shared" si="2439"/>
        <v>0.3355704698</v>
      </c>
      <c r="AA610" s="126">
        <f t="shared" si="2439"/>
        <v>0.1328103086</v>
      </c>
      <c r="AB610" s="126">
        <f t="shared" si="2439"/>
        <v>0.1712094234</v>
      </c>
      <c r="AC610" s="126">
        <f t="shared" si="2439"/>
        <v>0.2207107788</v>
      </c>
      <c r="AD610" s="126">
        <f t="shared" si="2439"/>
        <v>0.06776036155</v>
      </c>
      <c r="AE610" s="126">
        <f t="shared" si="2439"/>
        <v>0.08735174662</v>
      </c>
      <c r="AF610" s="126">
        <f t="shared" si="2439"/>
        <v>0.1126075402</v>
      </c>
      <c r="AG610" s="126">
        <f t="shared" si="2439"/>
        <v>0.1451654787</v>
      </c>
      <c r="AH610" s="126">
        <f t="shared" si="2439"/>
        <v>0.6577181208</v>
      </c>
      <c r="AI610" s="126">
        <f t="shared" si="2439"/>
        <v>0.3355704698</v>
      </c>
      <c r="AJ610" s="126">
        <f t="shared" si="2439"/>
        <v>0.4325931264</v>
      </c>
      <c r="AK610" s="126">
        <f t="shared" si="2439"/>
        <v>0.1712094234</v>
      </c>
      <c r="AL610" s="126">
        <f t="shared" si="2439"/>
        <v>0.2207107788</v>
      </c>
      <c r="AM610" s="126">
        <f t="shared" si="2439"/>
        <v>0.2845243382</v>
      </c>
      <c r="AN610" s="126">
        <f t="shared" si="2439"/>
        <v>0.08735174662</v>
      </c>
      <c r="AO610" s="126">
        <f t="shared" si="2439"/>
        <v>0.1126075402</v>
      </c>
      <c r="AP610" s="126">
        <f t="shared" si="2439"/>
        <v>0.1451654787</v>
      </c>
      <c r="AQ610" s="126">
        <f t="shared" si="2439"/>
        <v>0.187136813</v>
      </c>
      <c r="AR610" s="126">
        <f t="shared" si="2439"/>
        <v>0.2603082049</v>
      </c>
      <c r="AS610" s="126">
        <f t="shared" si="2439"/>
        <v>0.1328103086</v>
      </c>
      <c r="AT610" s="126">
        <f t="shared" si="2439"/>
        <v>0.1712094234</v>
      </c>
      <c r="AU610" s="126">
        <f t="shared" si="2439"/>
        <v>0.06776036155</v>
      </c>
      <c r="AV610" s="126">
        <f t="shared" si="2439"/>
        <v>0.08735174662</v>
      </c>
      <c r="AW610" s="126">
        <f t="shared" si="2439"/>
        <v>0.1126075402</v>
      </c>
      <c r="AX610" s="126">
        <f t="shared" si="2439"/>
        <v>0.03457161303</v>
      </c>
      <c r="AY610" s="126">
        <f t="shared" si="2439"/>
        <v>0.04456721766</v>
      </c>
      <c r="AZ610" s="126">
        <f t="shared" si="2439"/>
        <v>0.05745282663</v>
      </c>
      <c r="BA610" s="126">
        <f t="shared" si="2439"/>
        <v>0.07406401973</v>
      </c>
      <c r="BB610" s="126">
        <f t="shared" si="2439"/>
        <v>0.3355704698</v>
      </c>
      <c r="BC610" s="126">
        <f t="shared" si="2439"/>
        <v>0.1712094234</v>
      </c>
      <c r="BD610" s="126">
        <f t="shared" si="2439"/>
        <v>0.2207107788</v>
      </c>
      <c r="BE610" s="126">
        <f t="shared" si="2439"/>
        <v>0.08735174662</v>
      </c>
      <c r="BF610" s="126">
        <f t="shared" si="2439"/>
        <v>0.1126075402</v>
      </c>
      <c r="BG610" s="126">
        <f t="shared" si="2439"/>
        <v>0.1451654787</v>
      </c>
      <c r="BH610" s="126">
        <f t="shared" si="2439"/>
        <v>0.04456721766</v>
      </c>
      <c r="BI610" s="126">
        <f t="shared" si="2439"/>
        <v>0.05745282663</v>
      </c>
      <c r="BJ610" s="126">
        <f t="shared" si="2439"/>
        <v>0.07406401973</v>
      </c>
      <c r="BK610" s="126">
        <f t="shared" si="2439"/>
        <v>0.09547796584</v>
      </c>
      <c r="BL610" s="126">
        <f t="shared" si="2439"/>
        <v>0.4325931264</v>
      </c>
      <c r="BM610" s="126">
        <f t="shared" si="2439"/>
        <v>0.2207107788</v>
      </c>
      <c r="BN610" s="126">
        <f t="shared" si="2439"/>
        <v>0.2845243382</v>
      </c>
      <c r="BO610" s="126">
        <f t="shared" si="2439"/>
        <v>0.1126075402</v>
      </c>
      <c r="BP610" s="126">
        <f t="shared" si="2439"/>
        <v>0.1451654787</v>
      </c>
      <c r="BQ610" s="126">
        <f t="shared" si="2439"/>
        <v>0.187136813</v>
      </c>
      <c r="BR610" s="126">
        <f t="shared" si="2439"/>
        <v>0.05745282663</v>
      </c>
      <c r="BS610" s="126">
        <f t="shared" si="2439"/>
        <v>0.07406401973</v>
      </c>
      <c r="BT610" s="126">
        <f t="shared" si="2439"/>
        <v>0.09547796584</v>
      </c>
      <c r="BU610" s="126">
        <f t="shared" si="2439"/>
        <v>0.123083273</v>
      </c>
      <c r="BV610" s="126">
        <f t="shared" si="2439"/>
        <v>0.1328103086</v>
      </c>
      <c r="BW610" s="126">
        <f t="shared" si="2439"/>
        <v>0.06776036155</v>
      </c>
      <c r="BX610" s="126">
        <f t="shared" si="2439"/>
        <v>0.08735174662</v>
      </c>
      <c r="BY610" s="126">
        <f t="shared" si="2439"/>
        <v>0.03457161303</v>
      </c>
      <c r="BZ610" s="126">
        <f t="shared" si="2439"/>
        <v>0.04456721766</v>
      </c>
      <c r="CA610" s="126">
        <f t="shared" si="2439"/>
        <v>0.05745282663</v>
      </c>
      <c r="CB610" s="126">
        <f t="shared" si="2439"/>
        <v>0.01763857808</v>
      </c>
      <c r="CC610" s="126">
        <f t="shared" si="2439"/>
        <v>0.02273837636</v>
      </c>
      <c r="CD610" s="126">
        <f t="shared" si="2439"/>
        <v>0.02931266665</v>
      </c>
      <c r="CE610" s="126">
        <f t="shared" si="2439"/>
        <v>0.03778776517</v>
      </c>
      <c r="CF610" s="126">
        <f t="shared" si="2439"/>
        <v>0.1712094234</v>
      </c>
      <c r="CG610" s="126">
        <f t="shared" si="2439"/>
        <v>0.08735174662</v>
      </c>
      <c r="CH610" s="126">
        <f t="shared" si="2439"/>
        <v>0.1126075402</v>
      </c>
      <c r="CI610" s="126">
        <f t="shared" si="2439"/>
        <v>0.04456721766</v>
      </c>
      <c r="CJ610" s="126">
        <f t="shared" si="2439"/>
        <v>0.05745282663</v>
      </c>
      <c r="CK610" s="126">
        <f t="shared" si="2439"/>
        <v>0.07406401973</v>
      </c>
      <c r="CL610" s="126">
        <f t="shared" si="2439"/>
        <v>0.02273837636</v>
      </c>
      <c r="CM610" s="126">
        <f t="shared" si="2439"/>
        <v>0.02931266665</v>
      </c>
      <c r="CN610" s="126">
        <f t="shared" si="2439"/>
        <v>0.03778776517</v>
      </c>
      <c r="CO610" s="126">
        <f t="shared" si="2439"/>
        <v>0.04871324788</v>
      </c>
      <c r="CP610" s="126">
        <f t="shared" si="2439"/>
        <v>0.2207107788</v>
      </c>
      <c r="CQ610" s="126">
        <f t="shared" si="2439"/>
        <v>0.1126075402</v>
      </c>
      <c r="CR610" s="126">
        <f t="shared" si="2439"/>
        <v>0.1451654787</v>
      </c>
      <c r="CS610" s="126">
        <f t="shared" si="2439"/>
        <v>0.05745282663</v>
      </c>
      <c r="CT610" s="126">
        <f t="shared" si="2439"/>
        <v>0.07406401973</v>
      </c>
      <c r="CU610" s="126">
        <f t="shared" si="2439"/>
        <v>0.09547796584</v>
      </c>
      <c r="CV610" s="126">
        <f t="shared" si="2439"/>
        <v>0.02931266665</v>
      </c>
      <c r="CW610" s="126">
        <f t="shared" si="2439"/>
        <v>0.03778776517</v>
      </c>
      <c r="CX610" s="126">
        <f t="shared" si="2439"/>
        <v>0.04871324788</v>
      </c>
      <c r="CY610" s="126">
        <f t="shared" si="2439"/>
        <v>0.06279758827</v>
      </c>
      <c r="CZ610" s="126">
        <f t="shared" si="2439"/>
        <v>0.2845243382</v>
      </c>
      <c r="DA610" s="126">
        <f t="shared" si="2439"/>
        <v>0.1451654787</v>
      </c>
      <c r="DB610" s="126">
        <f t="shared" si="2439"/>
        <v>0.187136813</v>
      </c>
      <c r="DC610" s="126">
        <f t="shared" si="2439"/>
        <v>0.07406401973</v>
      </c>
      <c r="DD610" s="126">
        <f t="shared" si="2439"/>
        <v>0.09547796584</v>
      </c>
      <c r="DE610" s="126">
        <f t="shared" si="2439"/>
        <v>0.123083273</v>
      </c>
      <c r="DF610" s="126">
        <f t="shared" si="2439"/>
        <v>0.03778776517</v>
      </c>
      <c r="DG610" s="126">
        <f t="shared" si="2439"/>
        <v>0.04871324788</v>
      </c>
      <c r="DH610" s="126">
        <f t="shared" si="2439"/>
        <v>0.06279758827</v>
      </c>
      <c r="DI610" s="126">
        <f t="shared" si="2439"/>
        <v>0.08095409902</v>
      </c>
      <c r="DJ610" s="126">
        <f t="shared" ref="DJ610:DS610" si="2440">$A610*OFFSET($D610,0,DJ$3)</f>
        <v>0.6117850953</v>
      </c>
      <c r="DK610" s="126">
        <f t="shared" si="2440"/>
        <v>0.3121352527</v>
      </c>
      <c r="DL610" s="126">
        <f t="shared" si="2440"/>
        <v>0.4023821432</v>
      </c>
      <c r="DM610" s="126">
        <f t="shared" si="2440"/>
        <v>0.15925268</v>
      </c>
      <c r="DN610" s="126">
        <f t="shared" si="2440"/>
        <v>0.2052970119</v>
      </c>
      <c r="DO610" s="126">
        <f t="shared" si="2440"/>
        <v>0.2646540271</v>
      </c>
      <c r="DP610" s="126">
        <f t="shared" si="2440"/>
        <v>0.08125136732</v>
      </c>
      <c r="DQ610" s="126">
        <f t="shared" si="2440"/>
        <v>0.1047433734</v>
      </c>
      <c r="DR610" s="126">
        <f t="shared" si="2440"/>
        <v>0.1350275648</v>
      </c>
      <c r="DS610" s="126">
        <f t="shared" si="2440"/>
        <v>0.1740677494</v>
      </c>
      <c r="DT610" s="126"/>
      <c r="DU610" s="126"/>
      <c r="DV610" s="126"/>
      <c r="DW610" s="126"/>
      <c r="DX610" s="126"/>
      <c r="DY610" s="126"/>
      <c r="DZ610" s="126"/>
      <c r="EA610" s="126"/>
      <c r="EB610" s="126"/>
      <c r="EC610" s="126"/>
      <c r="ED610" s="126"/>
      <c r="EE610" s="126"/>
      <c r="EF610" s="125">
        <f t="shared" ref="EF610:EO610" si="2441">D610*EF$3</f>
        <v>-0.002271078519</v>
      </c>
      <c r="EG610" s="125">
        <f t="shared" si="2441"/>
        <v>0.2260049854</v>
      </c>
      <c r="EH610" s="125">
        <f t="shared" si="2441"/>
        <v>0.37805288</v>
      </c>
      <c r="EI610" s="125">
        <f t="shared" si="2441"/>
        <v>-0.09287995222</v>
      </c>
      <c r="EJ610" s="125">
        <f t="shared" si="2441"/>
        <v>0.1794408739</v>
      </c>
      <c r="EK610" s="125">
        <f t="shared" si="2441"/>
        <v>-0.09702654459</v>
      </c>
      <c r="EL610" s="125">
        <f t="shared" si="2441"/>
        <v>0.04531440596</v>
      </c>
      <c r="EM610" s="125">
        <f t="shared" si="2441"/>
        <v>-0.05205744534</v>
      </c>
      <c r="EN610" s="125">
        <f t="shared" si="2441"/>
        <v>-0.07494228455</v>
      </c>
      <c r="EO610" s="125">
        <f t="shared" si="2441"/>
        <v>0.09855306455</v>
      </c>
      <c r="EP610" s="127">
        <f t="shared" si="17"/>
        <v>0.6081889045</v>
      </c>
      <c r="EQ610" s="127">
        <v>-0.01993983432938118</v>
      </c>
      <c r="ER610" s="127">
        <f t="shared" si="18"/>
        <v>0.6117850953</v>
      </c>
      <c r="ES610" s="127">
        <f t="shared" si="19"/>
        <v>0.0000129325881</v>
      </c>
      <c r="ET610" s="127">
        <f t="shared" si="20"/>
        <v>0.03184189708</v>
      </c>
    </row>
    <row r="611">
      <c r="A611" s="123">
        <f>'Yield Tabulations'!Z612</f>
        <v>0.557826087</v>
      </c>
      <c r="B611" s="124">
        <f>'Yield Tabulations'!V612</f>
        <v>0.5604249668</v>
      </c>
      <c r="C611" s="124">
        <f>'Yield Tabulations'!W612</f>
        <v>0.5528967254</v>
      </c>
      <c r="D611" s="125">
        <f t="shared" si="11"/>
        <v>1</v>
      </c>
      <c r="E611" s="125">
        <f t="shared" ref="E611:M611" si="2442">POWER($B611,E$1)*POWER($C611,E$2)</f>
        <v>0.5528967254</v>
      </c>
      <c r="F611" s="125">
        <f t="shared" si="2442"/>
        <v>0.5604249668</v>
      </c>
      <c r="G611" s="125">
        <f t="shared" si="2442"/>
        <v>0.305694789</v>
      </c>
      <c r="H611" s="125">
        <f t="shared" si="2442"/>
        <v>0.309857129</v>
      </c>
      <c r="I611" s="125">
        <f t="shared" si="2442"/>
        <v>0.3140761434</v>
      </c>
      <c r="J611" s="125">
        <f t="shared" si="2442"/>
        <v>0.1690176478</v>
      </c>
      <c r="K611" s="125">
        <f t="shared" si="2442"/>
        <v>0.171318992</v>
      </c>
      <c r="L611" s="125">
        <f t="shared" si="2442"/>
        <v>0.1736516712</v>
      </c>
      <c r="M611" s="125">
        <f t="shared" si="2442"/>
        <v>0.1760161122</v>
      </c>
      <c r="N611" s="126">
        <f t="shared" ref="N611:DI611" si="2443">OFFSET($D611,0,N$2)*OFFSET($D611,0,N$3)</f>
        <v>1</v>
      </c>
      <c r="O611" s="126">
        <f t="shared" si="2443"/>
        <v>0.5528967254</v>
      </c>
      <c r="P611" s="126">
        <f t="shared" si="2443"/>
        <v>0.5604249668</v>
      </c>
      <c r="Q611" s="126">
        <f t="shared" si="2443"/>
        <v>0.305694789</v>
      </c>
      <c r="R611" s="126">
        <f t="shared" si="2443"/>
        <v>0.309857129</v>
      </c>
      <c r="S611" s="126">
        <f t="shared" si="2443"/>
        <v>0.3140761434</v>
      </c>
      <c r="T611" s="126">
        <f t="shared" si="2443"/>
        <v>0.1690176478</v>
      </c>
      <c r="U611" s="126">
        <f t="shared" si="2443"/>
        <v>0.171318992</v>
      </c>
      <c r="V611" s="126">
        <f t="shared" si="2443"/>
        <v>0.1736516712</v>
      </c>
      <c r="W611" s="126">
        <f t="shared" si="2443"/>
        <v>0.1760161122</v>
      </c>
      <c r="X611" s="126">
        <f t="shared" si="2443"/>
        <v>0.5528967254</v>
      </c>
      <c r="Y611" s="126">
        <f t="shared" si="2443"/>
        <v>0.305694789</v>
      </c>
      <c r="Z611" s="126">
        <f t="shared" si="2443"/>
        <v>0.309857129</v>
      </c>
      <c r="AA611" s="126">
        <f t="shared" si="2443"/>
        <v>0.1690176478</v>
      </c>
      <c r="AB611" s="126">
        <f t="shared" si="2443"/>
        <v>0.171318992</v>
      </c>
      <c r="AC611" s="126">
        <f t="shared" si="2443"/>
        <v>0.1736516712</v>
      </c>
      <c r="AD611" s="126">
        <f t="shared" si="2443"/>
        <v>0.09344930402</v>
      </c>
      <c r="AE611" s="126">
        <f t="shared" si="2443"/>
        <v>0.09472170967</v>
      </c>
      <c r="AF611" s="126">
        <f t="shared" si="2443"/>
        <v>0.09601144039</v>
      </c>
      <c r="AG611" s="126">
        <f t="shared" si="2443"/>
        <v>0.09731873208</v>
      </c>
      <c r="AH611" s="126">
        <f t="shared" si="2443"/>
        <v>0.5604249668</v>
      </c>
      <c r="AI611" s="126">
        <f t="shared" si="2443"/>
        <v>0.309857129</v>
      </c>
      <c r="AJ611" s="126">
        <f t="shared" si="2443"/>
        <v>0.3140761434</v>
      </c>
      <c r="AK611" s="126">
        <f t="shared" si="2443"/>
        <v>0.171318992</v>
      </c>
      <c r="AL611" s="126">
        <f t="shared" si="2443"/>
        <v>0.1736516712</v>
      </c>
      <c r="AM611" s="126">
        <f t="shared" si="2443"/>
        <v>0.1760161122</v>
      </c>
      <c r="AN611" s="126">
        <f t="shared" si="2443"/>
        <v>0.09472170967</v>
      </c>
      <c r="AO611" s="126">
        <f t="shared" si="2443"/>
        <v>0.09601144039</v>
      </c>
      <c r="AP611" s="126">
        <f t="shared" si="2443"/>
        <v>0.09731873208</v>
      </c>
      <c r="AQ611" s="126">
        <f t="shared" si="2443"/>
        <v>0.09864382386</v>
      </c>
      <c r="AR611" s="126">
        <f t="shared" si="2443"/>
        <v>0.305694789</v>
      </c>
      <c r="AS611" s="126">
        <f t="shared" si="2443"/>
        <v>0.1690176478</v>
      </c>
      <c r="AT611" s="126">
        <f t="shared" si="2443"/>
        <v>0.171318992</v>
      </c>
      <c r="AU611" s="126">
        <f t="shared" si="2443"/>
        <v>0.09344930402</v>
      </c>
      <c r="AV611" s="126">
        <f t="shared" si="2443"/>
        <v>0.09472170967</v>
      </c>
      <c r="AW611" s="126">
        <f t="shared" si="2443"/>
        <v>0.09601144039</v>
      </c>
      <c r="AX611" s="126">
        <f t="shared" si="2443"/>
        <v>0.05166781419</v>
      </c>
      <c r="AY611" s="126">
        <f t="shared" si="2443"/>
        <v>0.0523713231</v>
      </c>
      <c r="AZ611" s="126">
        <f t="shared" si="2443"/>
        <v>0.053084411</v>
      </c>
      <c r="BA611" s="126">
        <f t="shared" si="2443"/>
        <v>0.05380720829</v>
      </c>
      <c r="BB611" s="126">
        <f t="shared" si="2443"/>
        <v>0.309857129</v>
      </c>
      <c r="BC611" s="126">
        <f t="shared" si="2443"/>
        <v>0.171318992</v>
      </c>
      <c r="BD611" s="126">
        <f t="shared" si="2443"/>
        <v>0.1736516712</v>
      </c>
      <c r="BE611" s="126">
        <f t="shared" si="2443"/>
        <v>0.09472170967</v>
      </c>
      <c r="BF611" s="126">
        <f t="shared" si="2443"/>
        <v>0.09601144039</v>
      </c>
      <c r="BG611" s="126">
        <f t="shared" si="2443"/>
        <v>0.09731873208</v>
      </c>
      <c r="BH611" s="126">
        <f t="shared" si="2443"/>
        <v>0.0523713231</v>
      </c>
      <c r="BI611" s="126">
        <f t="shared" si="2443"/>
        <v>0.053084411</v>
      </c>
      <c r="BJ611" s="126">
        <f t="shared" si="2443"/>
        <v>0.05380720829</v>
      </c>
      <c r="BK611" s="126">
        <f t="shared" si="2443"/>
        <v>0.0545398472</v>
      </c>
      <c r="BL611" s="126">
        <f t="shared" si="2443"/>
        <v>0.3140761434</v>
      </c>
      <c r="BM611" s="126">
        <f t="shared" si="2443"/>
        <v>0.1736516712</v>
      </c>
      <c r="BN611" s="126">
        <f t="shared" si="2443"/>
        <v>0.1760161122</v>
      </c>
      <c r="BO611" s="126">
        <f t="shared" si="2443"/>
        <v>0.09601144039</v>
      </c>
      <c r="BP611" s="126">
        <f t="shared" si="2443"/>
        <v>0.09731873208</v>
      </c>
      <c r="BQ611" s="126">
        <f t="shared" si="2443"/>
        <v>0.09864382386</v>
      </c>
      <c r="BR611" s="126">
        <f t="shared" si="2443"/>
        <v>0.053084411</v>
      </c>
      <c r="BS611" s="126">
        <f t="shared" si="2443"/>
        <v>0.05380720829</v>
      </c>
      <c r="BT611" s="126">
        <f t="shared" si="2443"/>
        <v>0.0545398472</v>
      </c>
      <c r="BU611" s="126">
        <f t="shared" si="2443"/>
        <v>0.05528246171</v>
      </c>
      <c r="BV611" s="126">
        <f t="shared" si="2443"/>
        <v>0.1690176478</v>
      </c>
      <c r="BW611" s="126">
        <f t="shared" si="2443"/>
        <v>0.09344930402</v>
      </c>
      <c r="BX611" s="126">
        <f t="shared" si="2443"/>
        <v>0.09472170967</v>
      </c>
      <c r="BY611" s="126">
        <f t="shared" si="2443"/>
        <v>0.05166781419</v>
      </c>
      <c r="BZ611" s="126">
        <f t="shared" si="2443"/>
        <v>0.0523713231</v>
      </c>
      <c r="CA611" s="126">
        <f t="shared" si="2443"/>
        <v>0.053084411</v>
      </c>
      <c r="CB611" s="126">
        <f t="shared" si="2443"/>
        <v>0.02856696528</v>
      </c>
      <c r="CC611" s="126">
        <f t="shared" si="2443"/>
        <v>0.02895593305</v>
      </c>
      <c r="CD611" s="126">
        <f t="shared" si="2443"/>
        <v>0.02935019701</v>
      </c>
      <c r="CE611" s="126">
        <f t="shared" si="2443"/>
        <v>0.02974982927</v>
      </c>
      <c r="CF611" s="126">
        <f t="shared" si="2443"/>
        <v>0.171318992</v>
      </c>
      <c r="CG611" s="126">
        <f t="shared" si="2443"/>
        <v>0.09472170967</v>
      </c>
      <c r="CH611" s="126">
        <f t="shared" si="2443"/>
        <v>0.09601144039</v>
      </c>
      <c r="CI611" s="126">
        <f t="shared" si="2443"/>
        <v>0.0523713231</v>
      </c>
      <c r="CJ611" s="126">
        <f t="shared" si="2443"/>
        <v>0.053084411</v>
      </c>
      <c r="CK611" s="126">
        <f t="shared" si="2443"/>
        <v>0.05380720829</v>
      </c>
      <c r="CL611" s="126">
        <f t="shared" si="2443"/>
        <v>0.02895593305</v>
      </c>
      <c r="CM611" s="126">
        <f t="shared" si="2443"/>
        <v>0.02935019701</v>
      </c>
      <c r="CN611" s="126">
        <f t="shared" si="2443"/>
        <v>0.02974982927</v>
      </c>
      <c r="CO611" s="126">
        <f t="shared" si="2443"/>
        <v>0.03015490292</v>
      </c>
      <c r="CP611" s="126">
        <f t="shared" si="2443"/>
        <v>0.1736516712</v>
      </c>
      <c r="CQ611" s="126">
        <f t="shared" si="2443"/>
        <v>0.09601144039</v>
      </c>
      <c r="CR611" s="126">
        <f t="shared" si="2443"/>
        <v>0.09731873208</v>
      </c>
      <c r="CS611" s="126">
        <f t="shared" si="2443"/>
        <v>0.053084411</v>
      </c>
      <c r="CT611" s="126">
        <f t="shared" si="2443"/>
        <v>0.05380720829</v>
      </c>
      <c r="CU611" s="126">
        <f t="shared" si="2443"/>
        <v>0.0545398472</v>
      </c>
      <c r="CV611" s="126">
        <f t="shared" si="2443"/>
        <v>0.02935019701</v>
      </c>
      <c r="CW611" s="126">
        <f t="shared" si="2443"/>
        <v>0.02974982927</v>
      </c>
      <c r="CX611" s="126">
        <f t="shared" si="2443"/>
        <v>0.03015490292</v>
      </c>
      <c r="CY611" s="126">
        <f t="shared" si="2443"/>
        <v>0.03056549205</v>
      </c>
      <c r="CZ611" s="126">
        <f t="shared" si="2443"/>
        <v>0.1760161122</v>
      </c>
      <c r="DA611" s="126">
        <f t="shared" si="2443"/>
        <v>0.09731873208</v>
      </c>
      <c r="DB611" s="126">
        <f t="shared" si="2443"/>
        <v>0.09864382386</v>
      </c>
      <c r="DC611" s="126">
        <f t="shared" si="2443"/>
        <v>0.05380720829</v>
      </c>
      <c r="DD611" s="126">
        <f t="shared" si="2443"/>
        <v>0.0545398472</v>
      </c>
      <c r="DE611" s="126">
        <f t="shared" si="2443"/>
        <v>0.05528246171</v>
      </c>
      <c r="DF611" s="126">
        <f t="shared" si="2443"/>
        <v>0.02974982927</v>
      </c>
      <c r="DG611" s="126">
        <f t="shared" si="2443"/>
        <v>0.03015490292</v>
      </c>
      <c r="DH611" s="126">
        <f t="shared" si="2443"/>
        <v>0.03056549205</v>
      </c>
      <c r="DI611" s="126">
        <f t="shared" si="2443"/>
        <v>0.03098167177</v>
      </c>
      <c r="DJ611" s="126">
        <f t="shared" ref="DJ611:DS611" si="2444">$A611*OFFSET($D611,0,DJ$3)</f>
        <v>0.557826087</v>
      </c>
      <c r="DK611" s="126">
        <f t="shared" si="2444"/>
        <v>0.3084202168</v>
      </c>
      <c r="DL611" s="126">
        <f t="shared" si="2444"/>
        <v>0.3126196663</v>
      </c>
      <c r="DM611" s="126">
        <f t="shared" si="2444"/>
        <v>0.170524528</v>
      </c>
      <c r="DN611" s="126">
        <f t="shared" si="2444"/>
        <v>0.1728463898</v>
      </c>
      <c r="DO611" s="126">
        <f t="shared" si="2444"/>
        <v>0.1751998661</v>
      </c>
      <c r="DP611" s="126">
        <f t="shared" si="2444"/>
        <v>0.09428245311</v>
      </c>
      <c r="DQ611" s="126">
        <f t="shared" si="2444"/>
        <v>0.09556620292</v>
      </c>
      <c r="DR611" s="126">
        <f t="shared" si="2444"/>
        <v>0.09686743226</v>
      </c>
      <c r="DS611" s="126">
        <f t="shared" si="2444"/>
        <v>0.09818637913</v>
      </c>
      <c r="DT611" s="126"/>
      <c r="DU611" s="126"/>
      <c r="DV611" s="126"/>
      <c r="DW611" s="126"/>
      <c r="DX611" s="126"/>
      <c r="DY611" s="126"/>
      <c r="DZ611" s="126"/>
      <c r="EA611" s="126"/>
      <c r="EB611" s="126"/>
      <c r="EC611" s="126"/>
      <c r="ED611" s="126"/>
      <c r="EE611" s="126"/>
      <c r="EF611" s="125">
        <f t="shared" ref="EF611:EO611" si="2445">D611*EF$3</f>
        <v>-0.002271078519</v>
      </c>
      <c r="EG611" s="125">
        <f t="shared" si="2445"/>
        <v>0.244916536</v>
      </c>
      <c r="EH611" s="125">
        <f t="shared" si="2445"/>
        <v>0.3221292922</v>
      </c>
      <c r="EI611" s="125">
        <f t="shared" si="2445"/>
        <v>-0.1090742315</v>
      </c>
      <c r="EJ611" s="125">
        <f t="shared" si="2445"/>
        <v>0.1656910813</v>
      </c>
      <c r="EK611" s="125">
        <f t="shared" si="2445"/>
        <v>-0.07044430683</v>
      </c>
      <c r="EL611" s="125">
        <f t="shared" si="2445"/>
        <v>0.05766822159</v>
      </c>
      <c r="EM611" s="125">
        <f t="shared" si="2445"/>
        <v>-0.05209076045</v>
      </c>
      <c r="EN611" s="125">
        <f t="shared" si="2445"/>
        <v>-0.05896337745</v>
      </c>
      <c r="EO611" s="125">
        <f t="shared" si="2445"/>
        <v>0.06096816667</v>
      </c>
      <c r="EP611" s="127">
        <f t="shared" si="17"/>
        <v>0.5585295431</v>
      </c>
      <c r="EQ611" s="127">
        <v>-0.01993983432938118</v>
      </c>
      <c r="ER611" s="127">
        <f t="shared" si="18"/>
        <v>0.557826087</v>
      </c>
      <c r="ES611" s="127">
        <f t="shared" si="19"/>
        <v>0.000000494850546</v>
      </c>
      <c r="ET611" s="127">
        <f t="shared" si="20"/>
        <v>0.01549625917</v>
      </c>
    </row>
    <row r="612">
      <c r="A612" s="123">
        <f>'Yield Tabulations'!Z613</f>
        <v>0.512195122</v>
      </c>
      <c r="B612" s="124">
        <f>'Yield Tabulations'!V613</f>
        <v>0.5293609672</v>
      </c>
      <c r="C612" s="124">
        <f>'Yield Tabulations'!W613</f>
        <v>0.4814241486</v>
      </c>
      <c r="D612" s="125">
        <f t="shared" si="11"/>
        <v>1</v>
      </c>
      <c r="E612" s="125">
        <f t="shared" ref="E612:M612" si="2446">POWER($B612,E$1)*POWER($C612,E$2)</f>
        <v>0.4814241486</v>
      </c>
      <c r="F612" s="125">
        <f t="shared" si="2446"/>
        <v>0.5293609672</v>
      </c>
      <c r="G612" s="125">
        <f t="shared" si="2446"/>
        <v>0.2317692109</v>
      </c>
      <c r="H612" s="125">
        <f t="shared" si="2446"/>
        <v>0.2548471529</v>
      </c>
      <c r="I612" s="125">
        <f t="shared" si="2446"/>
        <v>0.2802230336</v>
      </c>
      <c r="J612" s="125">
        <f t="shared" si="2446"/>
        <v>0.111579295</v>
      </c>
      <c r="K612" s="125">
        <f t="shared" si="2446"/>
        <v>0.1226895736</v>
      </c>
      <c r="L612" s="125">
        <f t="shared" si="2446"/>
        <v>0.1349061354</v>
      </c>
      <c r="M612" s="125">
        <f t="shared" si="2446"/>
        <v>0.1483391361</v>
      </c>
      <c r="N612" s="126">
        <f t="shared" ref="N612:DI612" si="2447">OFFSET($D612,0,N$2)*OFFSET($D612,0,N$3)</f>
        <v>1</v>
      </c>
      <c r="O612" s="126">
        <f t="shared" si="2447"/>
        <v>0.4814241486</v>
      </c>
      <c r="P612" s="126">
        <f t="shared" si="2447"/>
        <v>0.5293609672</v>
      </c>
      <c r="Q612" s="126">
        <f t="shared" si="2447"/>
        <v>0.2317692109</v>
      </c>
      <c r="R612" s="126">
        <f t="shared" si="2447"/>
        <v>0.2548471529</v>
      </c>
      <c r="S612" s="126">
        <f t="shared" si="2447"/>
        <v>0.2802230336</v>
      </c>
      <c r="T612" s="126">
        <f t="shared" si="2447"/>
        <v>0.111579295</v>
      </c>
      <c r="U612" s="126">
        <f t="shared" si="2447"/>
        <v>0.1226895736</v>
      </c>
      <c r="V612" s="126">
        <f t="shared" si="2447"/>
        <v>0.1349061354</v>
      </c>
      <c r="W612" s="126">
        <f t="shared" si="2447"/>
        <v>0.1483391361</v>
      </c>
      <c r="X612" s="126">
        <f t="shared" si="2447"/>
        <v>0.4814241486</v>
      </c>
      <c r="Y612" s="126">
        <f t="shared" si="2447"/>
        <v>0.2317692109</v>
      </c>
      <c r="Z612" s="126">
        <f t="shared" si="2447"/>
        <v>0.2548471529</v>
      </c>
      <c r="AA612" s="126">
        <f t="shared" si="2447"/>
        <v>0.111579295</v>
      </c>
      <c r="AB612" s="126">
        <f t="shared" si="2447"/>
        <v>0.1226895736</v>
      </c>
      <c r="AC612" s="126">
        <f t="shared" si="2447"/>
        <v>0.1349061354</v>
      </c>
      <c r="AD612" s="126">
        <f t="shared" si="2447"/>
        <v>0.0537169671</v>
      </c>
      <c r="AE612" s="126">
        <f t="shared" si="2447"/>
        <v>0.05906572353</v>
      </c>
      <c r="AF612" s="126">
        <f t="shared" si="2447"/>
        <v>0.06494707136</v>
      </c>
      <c r="AG612" s="126">
        <f t="shared" si="2447"/>
        <v>0.07141404229</v>
      </c>
      <c r="AH612" s="126">
        <f t="shared" si="2447"/>
        <v>0.5293609672</v>
      </c>
      <c r="AI612" s="126">
        <f t="shared" si="2447"/>
        <v>0.2548471529</v>
      </c>
      <c r="AJ612" s="126">
        <f t="shared" si="2447"/>
        <v>0.2802230336</v>
      </c>
      <c r="AK612" s="126">
        <f t="shared" si="2447"/>
        <v>0.1226895736</v>
      </c>
      <c r="AL612" s="126">
        <f t="shared" si="2447"/>
        <v>0.1349061354</v>
      </c>
      <c r="AM612" s="126">
        <f t="shared" si="2447"/>
        <v>0.1483391361</v>
      </c>
      <c r="AN612" s="126">
        <f t="shared" si="2447"/>
        <v>0.05906572353</v>
      </c>
      <c r="AO612" s="126">
        <f t="shared" si="2447"/>
        <v>0.06494707136</v>
      </c>
      <c r="AP612" s="126">
        <f t="shared" si="2447"/>
        <v>0.07141404229</v>
      </c>
      <c r="AQ612" s="126">
        <f t="shared" si="2447"/>
        <v>0.07852494855</v>
      </c>
      <c r="AR612" s="126">
        <f t="shared" si="2447"/>
        <v>0.2317692109</v>
      </c>
      <c r="AS612" s="126">
        <f t="shared" si="2447"/>
        <v>0.111579295</v>
      </c>
      <c r="AT612" s="126">
        <f t="shared" si="2447"/>
        <v>0.1226895736</v>
      </c>
      <c r="AU612" s="126">
        <f t="shared" si="2447"/>
        <v>0.0537169671</v>
      </c>
      <c r="AV612" s="126">
        <f t="shared" si="2447"/>
        <v>0.05906572353</v>
      </c>
      <c r="AW612" s="126">
        <f t="shared" si="2447"/>
        <v>0.06494707136</v>
      </c>
      <c r="AX612" s="126">
        <f t="shared" si="2447"/>
        <v>0.02586064515</v>
      </c>
      <c r="AY612" s="126">
        <f t="shared" si="2447"/>
        <v>0.02843566566</v>
      </c>
      <c r="AZ612" s="126">
        <f t="shared" si="2447"/>
        <v>0.03126708853</v>
      </c>
      <c r="BA612" s="126">
        <f t="shared" si="2447"/>
        <v>0.03438044451</v>
      </c>
      <c r="BB612" s="126">
        <f t="shared" si="2447"/>
        <v>0.2548471529</v>
      </c>
      <c r="BC612" s="126">
        <f t="shared" si="2447"/>
        <v>0.1226895736</v>
      </c>
      <c r="BD612" s="126">
        <f t="shared" si="2447"/>
        <v>0.1349061354</v>
      </c>
      <c r="BE612" s="126">
        <f t="shared" si="2447"/>
        <v>0.05906572353</v>
      </c>
      <c r="BF612" s="126">
        <f t="shared" si="2447"/>
        <v>0.06494707136</v>
      </c>
      <c r="BG612" s="126">
        <f t="shared" si="2447"/>
        <v>0.07141404229</v>
      </c>
      <c r="BH612" s="126">
        <f t="shared" si="2447"/>
        <v>0.02843566566</v>
      </c>
      <c r="BI612" s="126">
        <f t="shared" si="2447"/>
        <v>0.03126708853</v>
      </c>
      <c r="BJ612" s="126">
        <f t="shared" si="2447"/>
        <v>0.03438044451</v>
      </c>
      <c r="BK612" s="126">
        <f t="shared" si="2447"/>
        <v>0.0378038065</v>
      </c>
      <c r="BL612" s="126">
        <f t="shared" si="2447"/>
        <v>0.2802230336</v>
      </c>
      <c r="BM612" s="126">
        <f t="shared" si="2447"/>
        <v>0.1349061354</v>
      </c>
      <c r="BN612" s="126">
        <f t="shared" si="2447"/>
        <v>0.1483391361</v>
      </c>
      <c r="BO612" s="126">
        <f t="shared" si="2447"/>
        <v>0.06494707136</v>
      </c>
      <c r="BP612" s="126">
        <f t="shared" si="2447"/>
        <v>0.07141404229</v>
      </c>
      <c r="BQ612" s="126">
        <f t="shared" si="2447"/>
        <v>0.07852494855</v>
      </c>
      <c r="BR612" s="126">
        <f t="shared" si="2447"/>
        <v>0.03126708853</v>
      </c>
      <c r="BS612" s="126">
        <f t="shared" si="2447"/>
        <v>0.03438044451</v>
      </c>
      <c r="BT612" s="126">
        <f t="shared" si="2447"/>
        <v>0.0378038065</v>
      </c>
      <c r="BU612" s="126">
        <f t="shared" si="2447"/>
        <v>0.04156804271</v>
      </c>
      <c r="BV612" s="126">
        <f t="shared" si="2447"/>
        <v>0.111579295</v>
      </c>
      <c r="BW612" s="126">
        <f t="shared" si="2447"/>
        <v>0.0537169671</v>
      </c>
      <c r="BX612" s="126">
        <f t="shared" si="2447"/>
        <v>0.05906572353</v>
      </c>
      <c r="BY612" s="126">
        <f t="shared" si="2447"/>
        <v>0.02586064515</v>
      </c>
      <c r="BZ612" s="126">
        <f t="shared" si="2447"/>
        <v>0.02843566566</v>
      </c>
      <c r="CA612" s="126">
        <f t="shared" si="2447"/>
        <v>0.03126708853</v>
      </c>
      <c r="CB612" s="126">
        <f t="shared" si="2447"/>
        <v>0.01244993908</v>
      </c>
      <c r="CC612" s="126">
        <f t="shared" si="2447"/>
        <v>0.01368961613</v>
      </c>
      <c r="CD612" s="126">
        <f t="shared" si="2447"/>
        <v>0.01505273148</v>
      </c>
      <c r="CE612" s="126">
        <f t="shared" si="2447"/>
        <v>0.01655157623</v>
      </c>
      <c r="CF612" s="126">
        <f t="shared" si="2447"/>
        <v>0.1226895736</v>
      </c>
      <c r="CG612" s="126">
        <f t="shared" si="2447"/>
        <v>0.05906572353</v>
      </c>
      <c r="CH612" s="126">
        <f t="shared" si="2447"/>
        <v>0.06494707136</v>
      </c>
      <c r="CI612" s="126">
        <f t="shared" si="2447"/>
        <v>0.02843566566</v>
      </c>
      <c r="CJ612" s="126">
        <f t="shared" si="2447"/>
        <v>0.03126708853</v>
      </c>
      <c r="CK612" s="126">
        <f t="shared" si="2447"/>
        <v>0.03438044451</v>
      </c>
      <c r="CL612" s="126">
        <f t="shared" si="2447"/>
        <v>0.01368961613</v>
      </c>
      <c r="CM612" s="126">
        <f t="shared" si="2447"/>
        <v>0.01505273148</v>
      </c>
      <c r="CN612" s="126">
        <f t="shared" si="2447"/>
        <v>0.01655157623</v>
      </c>
      <c r="CO612" s="126">
        <f t="shared" si="2447"/>
        <v>0.01819966536</v>
      </c>
      <c r="CP612" s="126">
        <f t="shared" si="2447"/>
        <v>0.1349061354</v>
      </c>
      <c r="CQ612" s="126">
        <f t="shared" si="2447"/>
        <v>0.06494707136</v>
      </c>
      <c r="CR612" s="126">
        <f t="shared" si="2447"/>
        <v>0.07141404229</v>
      </c>
      <c r="CS612" s="126">
        <f t="shared" si="2447"/>
        <v>0.03126708853</v>
      </c>
      <c r="CT612" s="126">
        <f t="shared" si="2447"/>
        <v>0.03438044451</v>
      </c>
      <c r="CU612" s="126">
        <f t="shared" si="2447"/>
        <v>0.0378038065</v>
      </c>
      <c r="CV612" s="126">
        <f t="shared" si="2447"/>
        <v>0.01505273148</v>
      </c>
      <c r="CW612" s="126">
        <f t="shared" si="2447"/>
        <v>0.01655157623</v>
      </c>
      <c r="CX612" s="126">
        <f t="shared" si="2447"/>
        <v>0.01819966536</v>
      </c>
      <c r="CY612" s="126">
        <f t="shared" si="2447"/>
        <v>0.02001185957</v>
      </c>
      <c r="CZ612" s="126">
        <f t="shared" si="2447"/>
        <v>0.1483391361</v>
      </c>
      <c r="DA612" s="126">
        <f t="shared" si="2447"/>
        <v>0.07141404229</v>
      </c>
      <c r="DB612" s="126">
        <f t="shared" si="2447"/>
        <v>0.07852494855</v>
      </c>
      <c r="DC612" s="126">
        <f t="shared" si="2447"/>
        <v>0.03438044451</v>
      </c>
      <c r="DD612" s="126">
        <f t="shared" si="2447"/>
        <v>0.0378038065</v>
      </c>
      <c r="DE612" s="126">
        <f t="shared" si="2447"/>
        <v>0.04156804271</v>
      </c>
      <c r="DF612" s="126">
        <f t="shared" si="2447"/>
        <v>0.01655157623</v>
      </c>
      <c r="DG612" s="126">
        <f t="shared" si="2447"/>
        <v>0.01819966536</v>
      </c>
      <c r="DH612" s="126">
        <f t="shared" si="2447"/>
        <v>0.02001185957</v>
      </c>
      <c r="DI612" s="126">
        <f t="shared" si="2447"/>
        <v>0.02200449929</v>
      </c>
      <c r="DJ612" s="126">
        <f t="shared" ref="DJ612:DS612" si="2448">$A612*OFFSET($D612,0,DJ$3)</f>
        <v>0.512195122</v>
      </c>
      <c r="DK612" s="126">
        <f t="shared" si="2448"/>
        <v>0.2465831005</v>
      </c>
      <c r="DL612" s="126">
        <f t="shared" si="2448"/>
        <v>0.2711361051</v>
      </c>
      <c r="DM612" s="126">
        <f t="shared" si="2448"/>
        <v>0.1187110592</v>
      </c>
      <c r="DN612" s="126">
        <f t="shared" si="2448"/>
        <v>0.1305314686</v>
      </c>
      <c r="DO612" s="126">
        <f t="shared" si="2448"/>
        <v>0.1435288709</v>
      </c>
      <c r="DP612" s="126">
        <f t="shared" si="2448"/>
        <v>0.05715037062</v>
      </c>
      <c r="DQ612" s="126">
        <f t="shared" si="2448"/>
        <v>0.06284100113</v>
      </c>
      <c r="DR612" s="126">
        <f t="shared" si="2448"/>
        <v>0.06909826445</v>
      </c>
      <c r="DS612" s="126">
        <f t="shared" si="2448"/>
        <v>0.0759785819</v>
      </c>
      <c r="DT612" s="126"/>
      <c r="DU612" s="126"/>
      <c r="DV612" s="126"/>
      <c r="DW612" s="126"/>
      <c r="DX612" s="126"/>
      <c r="DY612" s="126"/>
      <c r="DZ612" s="126"/>
      <c r="EA612" s="126"/>
      <c r="EB612" s="126"/>
      <c r="EC612" s="126"/>
      <c r="ED612" s="126"/>
      <c r="EE612" s="126"/>
      <c r="EF612" s="125">
        <f t="shared" ref="EF612:EO612" si="2449">D612*EF$3</f>
        <v>-0.002271078519</v>
      </c>
      <c r="EG612" s="125">
        <f t="shared" si="2449"/>
        <v>0.213256345</v>
      </c>
      <c r="EH612" s="125">
        <f t="shared" si="2449"/>
        <v>0.3042738703</v>
      </c>
      <c r="EI612" s="125">
        <f t="shared" si="2449"/>
        <v>-0.08269702155</v>
      </c>
      <c r="EJ612" s="125">
        <f t="shared" si="2449"/>
        <v>0.1362753876</v>
      </c>
      <c r="EK612" s="125">
        <f t="shared" si="2449"/>
        <v>-0.06285137465</v>
      </c>
      <c r="EL612" s="125">
        <f t="shared" si="2449"/>
        <v>0.03807045946</v>
      </c>
      <c r="EM612" s="125">
        <f t="shared" si="2449"/>
        <v>-0.03730463923</v>
      </c>
      <c r="EN612" s="125">
        <f t="shared" si="2449"/>
        <v>-0.04580734135</v>
      </c>
      <c r="EO612" s="125">
        <f t="shared" si="2449"/>
        <v>0.05138146194</v>
      </c>
      <c r="EP612" s="127">
        <f t="shared" si="17"/>
        <v>0.512326069</v>
      </c>
      <c r="EQ612" s="127">
        <v>-0.01993983432938118</v>
      </c>
      <c r="ER612" s="127">
        <f t="shared" si="18"/>
        <v>0.512195122</v>
      </c>
      <c r="ES612" s="127">
        <f t="shared" si="19"/>
        <v>0.0000000171471327</v>
      </c>
      <c r="ET612" s="127">
        <f t="shared" si="20"/>
        <v>0.006217796641</v>
      </c>
    </row>
    <row r="613">
      <c r="A613" s="123">
        <f>'Yield Tabulations'!Z614</f>
        <v>0.5197568389</v>
      </c>
      <c r="B613" s="124">
        <f>'Yield Tabulations'!V614</f>
        <v>0.5231481481</v>
      </c>
      <c r="C613" s="124">
        <f>'Yield Tabulations'!W614</f>
        <v>0.5132743363</v>
      </c>
      <c r="D613" s="125">
        <f t="shared" si="11"/>
        <v>1</v>
      </c>
      <c r="E613" s="125">
        <f t="shared" ref="E613:M613" si="2450">POWER($B613,E$1)*POWER($C613,E$2)</f>
        <v>0.5132743363</v>
      </c>
      <c r="F613" s="125">
        <f t="shared" si="2450"/>
        <v>0.5231481481</v>
      </c>
      <c r="G613" s="125">
        <f t="shared" si="2450"/>
        <v>0.2634505443</v>
      </c>
      <c r="H613" s="125">
        <f t="shared" si="2450"/>
        <v>0.2685185185</v>
      </c>
      <c r="I613" s="125">
        <f t="shared" si="2450"/>
        <v>0.2736839849</v>
      </c>
      <c r="J613" s="125">
        <f t="shared" si="2450"/>
        <v>0.1352224033</v>
      </c>
      <c r="K613" s="125">
        <f t="shared" si="2450"/>
        <v>0.1378236644</v>
      </c>
      <c r="L613" s="125">
        <f t="shared" si="2450"/>
        <v>0.1404749657</v>
      </c>
      <c r="M613" s="125">
        <f t="shared" si="2450"/>
        <v>0.1431772699</v>
      </c>
      <c r="N613" s="126">
        <f t="shared" ref="N613:DI613" si="2451">OFFSET($D613,0,N$2)*OFFSET($D613,0,N$3)</f>
        <v>1</v>
      </c>
      <c r="O613" s="126">
        <f t="shared" si="2451"/>
        <v>0.5132743363</v>
      </c>
      <c r="P613" s="126">
        <f t="shared" si="2451"/>
        <v>0.5231481481</v>
      </c>
      <c r="Q613" s="126">
        <f t="shared" si="2451"/>
        <v>0.2634505443</v>
      </c>
      <c r="R613" s="126">
        <f t="shared" si="2451"/>
        <v>0.2685185185</v>
      </c>
      <c r="S613" s="126">
        <f t="shared" si="2451"/>
        <v>0.2736839849</v>
      </c>
      <c r="T613" s="126">
        <f t="shared" si="2451"/>
        <v>0.1352224033</v>
      </c>
      <c r="U613" s="126">
        <f t="shared" si="2451"/>
        <v>0.1378236644</v>
      </c>
      <c r="V613" s="126">
        <f t="shared" si="2451"/>
        <v>0.1404749657</v>
      </c>
      <c r="W613" s="126">
        <f t="shared" si="2451"/>
        <v>0.1431772699</v>
      </c>
      <c r="X613" s="126">
        <f t="shared" si="2451"/>
        <v>0.5132743363</v>
      </c>
      <c r="Y613" s="126">
        <f t="shared" si="2451"/>
        <v>0.2634505443</v>
      </c>
      <c r="Z613" s="126">
        <f t="shared" si="2451"/>
        <v>0.2685185185</v>
      </c>
      <c r="AA613" s="126">
        <f t="shared" si="2451"/>
        <v>0.1352224033</v>
      </c>
      <c r="AB613" s="126">
        <f t="shared" si="2451"/>
        <v>0.1378236644</v>
      </c>
      <c r="AC613" s="126">
        <f t="shared" si="2451"/>
        <v>0.1404749657</v>
      </c>
      <c r="AD613" s="126">
        <f t="shared" si="2451"/>
        <v>0.06940618929</v>
      </c>
      <c r="AE613" s="126">
        <f t="shared" si="2451"/>
        <v>0.07074134985</v>
      </c>
      <c r="AF613" s="126">
        <f t="shared" si="2451"/>
        <v>0.07210219479</v>
      </c>
      <c r="AG613" s="126">
        <f t="shared" si="2451"/>
        <v>0.07348921817</v>
      </c>
      <c r="AH613" s="126">
        <f t="shared" si="2451"/>
        <v>0.5231481481</v>
      </c>
      <c r="AI613" s="126">
        <f t="shared" si="2451"/>
        <v>0.2685185185</v>
      </c>
      <c r="AJ613" s="126">
        <f t="shared" si="2451"/>
        <v>0.2736839849</v>
      </c>
      <c r="AK613" s="126">
        <f t="shared" si="2451"/>
        <v>0.1378236644</v>
      </c>
      <c r="AL613" s="126">
        <f t="shared" si="2451"/>
        <v>0.1404749657</v>
      </c>
      <c r="AM613" s="126">
        <f t="shared" si="2451"/>
        <v>0.1431772699</v>
      </c>
      <c r="AN613" s="126">
        <f t="shared" si="2451"/>
        <v>0.07074134985</v>
      </c>
      <c r="AO613" s="126">
        <f t="shared" si="2451"/>
        <v>0.07210219479</v>
      </c>
      <c r="AP613" s="126">
        <f t="shared" si="2451"/>
        <v>0.07348921817</v>
      </c>
      <c r="AQ613" s="126">
        <f t="shared" si="2451"/>
        <v>0.0749029236</v>
      </c>
      <c r="AR613" s="126">
        <f t="shared" si="2451"/>
        <v>0.2634505443</v>
      </c>
      <c r="AS613" s="126">
        <f t="shared" si="2451"/>
        <v>0.1352224033</v>
      </c>
      <c r="AT613" s="126">
        <f t="shared" si="2451"/>
        <v>0.1378236644</v>
      </c>
      <c r="AU613" s="126">
        <f t="shared" si="2451"/>
        <v>0.06940618929</v>
      </c>
      <c r="AV613" s="126">
        <f t="shared" si="2451"/>
        <v>0.07074134985</v>
      </c>
      <c r="AW613" s="126">
        <f t="shared" si="2451"/>
        <v>0.07210219479</v>
      </c>
      <c r="AX613" s="126">
        <f t="shared" si="2451"/>
        <v>0.03562441574</v>
      </c>
      <c r="AY613" s="126">
        <f t="shared" si="2451"/>
        <v>0.03630971939</v>
      </c>
      <c r="AZ613" s="126">
        <f t="shared" si="2451"/>
        <v>0.03700820617</v>
      </c>
      <c r="BA613" s="126">
        <f t="shared" si="2451"/>
        <v>0.03772012968</v>
      </c>
      <c r="BB613" s="126">
        <f t="shared" si="2451"/>
        <v>0.2685185185</v>
      </c>
      <c r="BC613" s="126">
        <f t="shared" si="2451"/>
        <v>0.1378236644</v>
      </c>
      <c r="BD613" s="126">
        <f t="shared" si="2451"/>
        <v>0.1404749657</v>
      </c>
      <c r="BE613" s="126">
        <f t="shared" si="2451"/>
        <v>0.07074134985</v>
      </c>
      <c r="BF613" s="126">
        <f t="shared" si="2451"/>
        <v>0.07210219479</v>
      </c>
      <c r="BG613" s="126">
        <f t="shared" si="2451"/>
        <v>0.07348921817</v>
      </c>
      <c r="BH613" s="126">
        <f t="shared" si="2451"/>
        <v>0.03630971939</v>
      </c>
      <c r="BI613" s="126">
        <f t="shared" si="2451"/>
        <v>0.03700820617</v>
      </c>
      <c r="BJ613" s="126">
        <f t="shared" si="2451"/>
        <v>0.03772012968</v>
      </c>
      <c r="BK613" s="126">
        <f t="shared" si="2451"/>
        <v>0.03844574839</v>
      </c>
      <c r="BL613" s="126">
        <f t="shared" si="2451"/>
        <v>0.2736839849</v>
      </c>
      <c r="BM613" s="126">
        <f t="shared" si="2451"/>
        <v>0.1404749657</v>
      </c>
      <c r="BN613" s="126">
        <f t="shared" si="2451"/>
        <v>0.1431772699</v>
      </c>
      <c r="BO613" s="126">
        <f t="shared" si="2451"/>
        <v>0.07210219479</v>
      </c>
      <c r="BP613" s="126">
        <f t="shared" si="2451"/>
        <v>0.07348921817</v>
      </c>
      <c r="BQ613" s="126">
        <f t="shared" si="2451"/>
        <v>0.0749029236</v>
      </c>
      <c r="BR613" s="126">
        <f t="shared" si="2451"/>
        <v>0.03700820617</v>
      </c>
      <c r="BS613" s="126">
        <f t="shared" si="2451"/>
        <v>0.03772012968</v>
      </c>
      <c r="BT613" s="126">
        <f t="shared" si="2451"/>
        <v>0.03844574839</v>
      </c>
      <c r="BU613" s="126">
        <f t="shared" si="2451"/>
        <v>0.03918532577</v>
      </c>
      <c r="BV613" s="126">
        <f t="shared" si="2451"/>
        <v>0.1352224033</v>
      </c>
      <c r="BW613" s="126">
        <f t="shared" si="2451"/>
        <v>0.06940618929</v>
      </c>
      <c r="BX613" s="126">
        <f t="shared" si="2451"/>
        <v>0.07074134985</v>
      </c>
      <c r="BY613" s="126">
        <f t="shared" si="2451"/>
        <v>0.03562441574</v>
      </c>
      <c r="BZ613" s="126">
        <f t="shared" si="2451"/>
        <v>0.03630971939</v>
      </c>
      <c r="CA613" s="126">
        <f t="shared" si="2451"/>
        <v>0.03700820617</v>
      </c>
      <c r="CB613" s="126">
        <f t="shared" si="2451"/>
        <v>0.01828509834</v>
      </c>
      <c r="CC613" s="126">
        <f t="shared" si="2451"/>
        <v>0.01863684712</v>
      </c>
      <c r="CD613" s="126">
        <f t="shared" si="2451"/>
        <v>0.01899536246</v>
      </c>
      <c r="CE613" s="126">
        <f t="shared" si="2451"/>
        <v>0.01936077453</v>
      </c>
      <c r="CF613" s="126">
        <f t="shared" si="2451"/>
        <v>0.1378236644</v>
      </c>
      <c r="CG613" s="126">
        <f t="shared" si="2451"/>
        <v>0.07074134985</v>
      </c>
      <c r="CH613" s="126">
        <f t="shared" si="2451"/>
        <v>0.07210219479</v>
      </c>
      <c r="CI613" s="126">
        <f t="shared" si="2451"/>
        <v>0.03630971939</v>
      </c>
      <c r="CJ613" s="126">
        <f t="shared" si="2451"/>
        <v>0.03700820617</v>
      </c>
      <c r="CK613" s="126">
        <f t="shared" si="2451"/>
        <v>0.03772012968</v>
      </c>
      <c r="CL613" s="126">
        <f t="shared" si="2451"/>
        <v>0.01863684712</v>
      </c>
      <c r="CM613" s="126">
        <f t="shared" si="2451"/>
        <v>0.01899536246</v>
      </c>
      <c r="CN613" s="126">
        <f t="shared" si="2451"/>
        <v>0.01936077453</v>
      </c>
      <c r="CO613" s="126">
        <f t="shared" si="2451"/>
        <v>0.01973321599</v>
      </c>
      <c r="CP613" s="126">
        <f t="shared" si="2451"/>
        <v>0.1404749657</v>
      </c>
      <c r="CQ613" s="126">
        <f t="shared" si="2451"/>
        <v>0.07210219479</v>
      </c>
      <c r="CR613" s="126">
        <f t="shared" si="2451"/>
        <v>0.07348921817</v>
      </c>
      <c r="CS613" s="126">
        <f t="shared" si="2451"/>
        <v>0.03700820617</v>
      </c>
      <c r="CT613" s="126">
        <f t="shared" si="2451"/>
        <v>0.03772012968</v>
      </c>
      <c r="CU613" s="126">
        <f t="shared" si="2451"/>
        <v>0.03844574839</v>
      </c>
      <c r="CV613" s="126">
        <f t="shared" si="2451"/>
        <v>0.01899536246</v>
      </c>
      <c r="CW613" s="126">
        <f t="shared" si="2451"/>
        <v>0.01936077453</v>
      </c>
      <c r="CX613" s="126">
        <f t="shared" si="2451"/>
        <v>0.01973321599</v>
      </c>
      <c r="CY613" s="126">
        <f t="shared" si="2451"/>
        <v>0.02011282208</v>
      </c>
      <c r="CZ613" s="126">
        <f t="shared" si="2451"/>
        <v>0.1431772699</v>
      </c>
      <c r="DA613" s="126">
        <f t="shared" si="2451"/>
        <v>0.07348921817</v>
      </c>
      <c r="DB613" s="126">
        <f t="shared" si="2451"/>
        <v>0.0749029236</v>
      </c>
      <c r="DC613" s="126">
        <f t="shared" si="2451"/>
        <v>0.03772012968</v>
      </c>
      <c r="DD613" s="126">
        <f t="shared" si="2451"/>
        <v>0.03844574839</v>
      </c>
      <c r="DE613" s="126">
        <f t="shared" si="2451"/>
        <v>0.03918532577</v>
      </c>
      <c r="DF613" s="126">
        <f t="shared" si="2451"/>
        <v>0.01936077453</v>
      </c>
      <c r="DG613" s="126">
        <f t="shared" si="2451"/>
        <v>0.01973321599</v>
      </c>
      <c r="DH613" s="126">
        <f t="shared" si="2451"/>
        <v>0.02011282208</v>
      </c>
      <c r="DI613" s="126">
        <f t="shared" si="2451"/>
        <v>0.02049973061</v>
      </c>
      <c r="DJ613" s="126">
        <f t="shared" ref="DJ613:DS613" si="2452">$A613*OFFSET($D613,0,DJ$3)</f>
        <v>0.5197568389</v>
      </c>
      <c r="DK613" s="126">
        <f t="shared" si="2452"/>
        <v>0.2667778465</v>
      </c>
      <c r="DL613" s="126">
        <f t="shared" si="2452"/>
        <v>0.2719098278</v>
      </c>
      <c r="DM613" s="126">
        <f t="shared" si="2452"/>
        <v>0.1369302221</v>
      </c>
      <c r="DN613" s="126">
        <f t="shared" si="2452"/>
        <v>0.1395643364</v>
      </c>
      <c r="DO613" s="126">
        <f t="shared" si="2452"/>
        <v>0.1422491229</v>
      </c>
      <c r="DP613" s="126">
        <f t="shared" si="2452"/>
        <v>0.07028276887</v>
      </c>
      <c r="DQ613" s="126">
        <f t="shared" si="2452"/>
        <v>0.07163479212</v>
      </c>
      <c r="DR613" s="126">
        <f t="shared" si="2452"/>
        <v>0.07301282412</v>
      </c>
      <c r="DS613" s="126">
        <f t="shared" si="2452"/>
        <v>0.0744173652</v>
      </c>
      <c r="DT613" s="126"/>
      <c r="DU613" s="126"/>
      <c r="DV613" s="126"/>
      <c r="DW613" s="126"/>
      <c r="DX613" s="126"/>
      <c r="DY613" s="126"/>
      <c r="DZ613" s="126"/>
      <c r="EA613" s="126"/>
      <c r="EB613" s="126"/>
      <c r="EC613" s="126"/>
      <c r="ED613" s="126"/>
      <c r="EE613" s="126"/>
      <c r="EF613" s="125">
        <f t="shared" ref="EF613:EO613" si="2453">D613*EF$3</f>
        <v>-0.002271078519</v>
      </c>
      <c r="EG613" s="125">
        <f t="shared" si="2453"/>
        <v>0.2273650154</v>
      </c>
      <c r="EH613" s="125">
        <f t="shared" si="2453"/>
        <v>0.300702775</v>
      </c>
      <c r="EI613" s="125">
        <f t="shared" si="2453"/>
        <v>-0.09400116287</v>
      </c>
      <c r="EJ613" s="125">
        <f t="shared" si="2453"/>
        <v>0.1435859289</v>
      </c>
      <c r="EK613" s="125">
        <f t="shared" si="2453"/>
        <v>-0.06138472792</v>
      </c>
      <c r="EL613" s="125">
        <f t="shared" si="2453"/>
        <v>0.04613740409</v>
      </c>
      <c r="EM613" s="125">
        <f t="shared" si="2453"/>
        <v>-0.04190626738</v>
      </c>
      <c r="EN613" s="125">
        <f t="shared" si="2453"/>
        <v>-0.04769823617</v>
      </c>
      <c r="EO613" s="125">
        <f t="shared" si="2453"/>
        <v>0.04959350335</v>
      </c>
      <c r="EP613" s="127">
        <f t="shared" si="17"/>
        <v>0.5201231538</v>
      </c>
      <c r="EQ613" s="127">
        <v>-0.01993983432938118</v>
      </c>
      <c r="ER613" s="127">
        <f t="shared" si="18"/>
        <v>0.5197568389</v>
      </c>
      <c r="ES613" s="127">
        <f t="shared" si="19"/>
        <v>0.000000134186618</v>
      </c>
      <c r="ET613" s="127">
        <f t="shared" si="20"/>
        <v>0.007467504437</v>
      </c>
    </row>
    <row r="614">
      <c r="A614" s="123">
        <f>'Yield Tabulations'!Z615</f>
        <v>0.428907168</v>
      </c>
      <c r="B614" s="124">
        <f>'Yield Tabulations'!V615</f>
        <v>0.4150268336</v>
      </c>
      <c r="C614" s="124">
        <f>'Yield Tabulations'!W615</f>
        <v>0.4554794521</v>
      </c>
      <c r="D614" s="125">
        <f t="shared" si="11"/>
        <v>1</v>
      </c>
      <c r="E614" s="125">
        <f t="shared" ref="E614:M614" si="2454">POWER($B614,E$1)*POWER($C614,E$2)</f>
        <v>0.4554794521</v>
      </c>
      <c r="F614" s="125">
        <f t="shared" si="2454"/>
        <v>0.4150268336</v>
      </c>
      <c r="G614" s="125">
        <f t="shared" si="2454"/>
        <v>0.2074615312</v>
      </c>
      <c r="H614" s="125">
        <f t="shared" si="2454"/>
        <v>0.1890361948</v>
      </c>
      <c r="I614" s="125">
        <f t="shared" si="2454"/>
        <v>0.1722472726</v>
      </c>
      <c r="J614" s="125">
        <f t="shared" si="2454"/>
        <v>0.09449446457</v>
      </c>
      <c r="K614" s="125">
        <f t="shared" si="2454"/>
        <v>0.08610210241</v>
      </c>
      <c r="L614" s="125">
        <f t="shared" si="2454"/>
        <v>0.07845509336</v>
      </c>
      <c r="M614" s="125">
        <f t="shared" si="2454"/>
        <v>0.07148724016</v>
      </c>
      <c r="N614" s="126">
        <f t="shared" ref="N614:DI614" si="2455">OFFSET($D614,0,N$2)*OFFSET($D614,0,N$3)</f>
        <v>1</v>
      </c>
      <c r="O614" s="126">
        <f t="shared" si="2455"/>
        <v>0.4554794521</v>
      </c>
      <c r="P614" s="126">
        <f t="shared" si="2455"/>
        <v>0.4150268336</v>
      </c>
      <c r="Q614" s="126">
        <f t="shared" si="2455"/>
        <v>0.2074615312</v>
      </c>
      <c r="R614" s="126">
        <f t="shared" si="2455"/>
        <v>0.1890361948</v>
      </c>
      <c r="S614" s="126">
        <f t="shared" si="2455"/>
        <v>0.1722472726</v>
      </c>
      <c r="T614" s="126">
        <f t="shared" si="2455"/>
        <v>0.09449446457</v>
      </c>
      <c r="U614" s="126">
        <f t="shared" si="2455"/>
        <v>0.08610210241</v>
      </c>
      <c r="V614" s="126">
        <f t="shared" si="2455"/>
        <v>0.07845509336</v>
      </c>
      <c r="W614" s="126">
        <f t="shared" si="2455"/>
        <v>0.07148724016</v>
      </c>
      <c r="X614" s="126">
        <f t="shared" si="2455"/>
        <v>0.4554794521</v>
      </c>
      <c r="Y614" s="126">
        <f t="shared" si="2455"/>
        <v>0.2074615312</v>
      </c>
      <c r="Z614" s="126">
        <f t="shared" si="2455"/>
        <v>0.1890361948</v>
      </c>
      <c r="AA614" s="126">
        <f t="shared" si="2455"/>
        <v>0.09449446457</v>
      </c>
      <c r="AB614" s="126">
        <f t="shared" si="2455"/>
        <v>0.08610210241</v>
      </c>
      <c r="AC614" s="126">
        <f t="shared" si="2455"/>
        <v>0.07845509336</v>
      </c>
      <c r="AD614" s="126">
        <f t="shared" si="2455"/>
        <v>0.04304028695</v>
      </c>
      <c r="AE614" s="126">
        <f t="shared" si="2455"/>
        <v>0.03921773843</v>
      </c>
      <c r="AF614" s="126">
        <f t="shared" si="2455"/>
        <v>0.03573468293</v>
      </c>
      <c r="AG614" s="126">
        <f t="shared" si="2455"/>
        <v>0.03256096898</v>
      </c>
      <c r="AH614" s="126">
        <f t="shared" si="2455"/>
        <v>0.4150268336</v>
      </c>
      <c r="AI614" s="126">
        <f t="shared" si="2455"/>
        <v>0.1890361948</v>
      </c>
      <c r="AJ614" s="126">
        <f t="shared" si="2455"/>
        <v>0.1722472726</v>
      </c>
      <c r="AK614" s="126">
        <f t="shared" si="2455"/>
        <v>0.08610210241</v>
      </c>
      <c r="AL614" s="126">
        <f t="shared" si="2455"/>
        <v>0.07845509336</v>
      </c>
      <c r="AM614" s="126">
        <f t="shared" si="2455"/>
        <v>0.07148724016</v>
      </c>
      <c r="AN614" s="126">
        <f t="shared" si="2455"/>
        <v>0.03921773843</v>
      </c>
      <c r="AO614" s="126">
        <f t="shared" si="2455"/>
        <v>0.03573468293</v>
      </c>
      <c r="AP614" s="126">
        <f t="shared" si="2455"/>
        <v>0.03256096898</v>
      </c>
      <c r="AQ614" s="126">
        <f t="shared" si="2455"/>
        <v>0.02966912293</v>
      </c>
      <c r="AR614" s="126">
        <f t="shared" si="2455"/>
        <v>0.2074615312</v>
      </c>
      <c r="AS614" s="126">
        <f t="shared" si="2455"/>
        <v>0.09449446457</v>
      </c>
      <c r="AT614" s="126">
        <f t="shared" si="2455"/>
        <v>0.08610210241</v>
      </c>
      <c r="AU614" s="126">
        <f t="shared" si="2455"/>
        <v>0.04304028695</v>
      </c>
      <c r="AV614" s="126">
        <f t="shared" si="2455"/>
        <v>0.03921773843</v>
      </c>
      <c r="AW614" s="126">
        <f t="shared" si="2455"/>
        <v>0.03573468293</v>
      </c>
      <c r="AX614" s="126">
        <f t="shared" si="2455"/>
        <v>0.01960396631</v>
      </c>
      <c r="AY614" s="126">
        <f t="shared" si="2455"/>
        <v>0.01786287401</v>
      </c>
      <c r="AZ614" s="126">
        <f t="shared" si="2455"/>
        <v>0.0162764138</v>
      </c>
      <c r="BA614" s="126">
        <f t="shared" si="2455"/>
        <v>0.01483085231</v>
      </c>
      <c r="BB614" s="126">
        <f t="shared" si="2455"/>
        <v>0.1890361948</v>
      </c>
      <c r="BC614" s="126">
        <f t="shared" si="2455"/>
        <v>0.08610210241</v>
      </c>
      <c r="BD614" s="126">
        <f t="shared" si="2455"/>
        <v>0.07845509336</v>
      </c>
      <c r="BE614" s="126">
        <f t="shared" si="2455"/>
        <v>0.03921773843</v>
      </c>
      <c r="BF614" s="126">
        <f t="shared" si="2455"/>
        <v>0.03573468293</v>
      </c>
      <c r="BG614" s="126">
        <f t="shared" si="2455"/>
        <v>0.03256096898</v>
      </c>
      <c r="BH614" s="126">
        <f t="shared" si="2455"/>
        <v>0.01786287401</v>
      </c>
      <c r="BI614" s="126">
        <f t="shared" si="2455"/>
        <v>0.0162764138</v>
      </c>
      <c r="BJ614" s="126">
        <f t="shared" si="2455"/>
        <v>0.01483085231</v>
      </c>
      <c r="BK614" s="126">
        <f t="shared" si="2455"/>
        <v>0.01351367586</v>
      </c>
      <c r="BL614" s="126">
        <f t="shared" si="2455"/>
        <v>0.1722472726</v>
      </c>
      <c r="BM614" s="126">
        <f t="shared" si="2455"/>
        <v>0.07845509336</v>
      </c>
      <c r="BN614" s="126">
        <f t="shared" si="2455"/>
        <v>0.07148724016</v>
      </c>
      <c r="BO614" s="126">
        <f t="shared" si="2455"/>
        <v>0.03573468293</v>
      </c>
      <c r="BP614" s="126">
        <f t="shared" si="2455"/>
        <v>0.03256096898</v>
      </c>
      <c r="BQ614" s="126">
        <f t="shared" si="2455"/>
        <v>0.02966912293</v>
      </c>
      <c r="BR614" s="126">
        <f t="shared" si="2455"/>
        <v>0.0162764138</v>
      </c>
      <c r="BS614" s="126">
        <f t="shared" si="2455"/>
        <v>0.01483085231</v>
      </c>
      <c r="BT614" s="126">
        <f t="shared" si="2455"/>
        <v>0.01351367586</v>
      </c>
      <c r="BU614" s="126">
        <f t="shared" si="2455"/>
        <v>0.01231348215</v>
      </c>
      <c r="BV614" s="126">
        <f t="shared" si="2455"/>
        <v>0.09449446457</v>
      </c>
      <c r="BW614" s="126">
        <f t="shared" si="2455"/>
        <v>0.04304028695</v>
      </c>
      <c r="BX614" s="126">
        <f t="shared" si="2455"/>
        <v>0.03921773843</v>
      </c>
      <c r="BY614" s="126">
        <f t="shared" si="2455"/>
        <v>0.01960396631</v>
      </c>
      <c r="BZ614" s="126">
        <f t="shared" si="2455"/>
        <v>0.01786287401</v>
      </c>
      <c r="CA614" s="126">
        <f t="shared" si="2455"/>
        <v>0.0162764138</v>
      </c>
      <c r="CB614" s="126">
        <f t="shared" si="2455"/>
        <v>0.008929203835</v>
      </c>
      <c r="CC614" s="126">
        <f t="shared" si="2455"/>
        <v>0.008136172066</v>
      </c>
      <c r="CD614" s="126">
        <f t="shared" si="2455"/>
        <v>0.00741357204</v>
      </c>
      <c r="CE614" s="126">
        <f t="shared" si="2455"/>
        <v>0.006755148483</v>
      </c>
      <c r="CF614" s="126">
        <f t="shared" si="2455"/>
        <v>0.08610210241</v>
      </c>
      <c r="CG614" s="126">
        <f t="shared" si="2455"/>
        <v>0.03921773843</v>
      </c>
      <c r="CH614" s="126">
        <f t="shared" si="2455"/>
        <v>0.03573468293</v>
      </c>
      <c r="CI614" s="126">
        <f t="shared" si="2455"/>
        <v>0.01786287401</v>
      </c>
      <c r="CJ614" s="126">
        <f t="shared" si="2455"/>
        <v>0.0162764138</v>
      </c>
      <c r="CK614" s="126">
        <f t="shared" si="2455"/>
        <v>0.01483085231</v>
      </c>
      <c r="CL614" s="126">
        <f t="shared" si="2455"/>
        <v>0.008136172066</v>
      </c>
      <c r="CM614" s="126">
        <f t="shared" si="2455"/>
        <v>0.00741357204</v>
      </c>
      <c r="CN614" s="126">
        <f t="shared" si="2455"/>
        <v>0.006755148483</v>
      </c>
      <c r="CO614" s="126">
        <f t="shared" si="2455"/>
        <v>0.006155201674</v>
      </c>
      <c r="CP614" s="126">
        <f t="shared" si="2455"/>
        <v>0.07845509336</v>
      </c>
      <c r="CQ614" s="126">
        <f t="shared" si="2455"/>
        <v>0.03573468293</v>
      </c>
      <c r="CR614" s="126">
        <f t="shared" si="2455"/>
        <v>0.03256096898</v>
      </c>
      <c r="CS614" s="126">
        <f t="shared" si="2455"/>
        <v>0.0162764138</v>
      </c>
      <c r="CT614" s="126">
        <f t="shared" si="2455"/>
        <v>0.01483085231</v>
      </c>
      <c r="CU614" s="126">
        <f t="shared" si="2455"/>
        <v>0.01351367586</v>
      </c>
      <c r="CV614" s="126">
        <f t="shared" si="2455"/>
        <v>0.00741357204</v>
      </c>
      <c r="CW614" s="126">
        <f t="shared" si="2455"/>
        <v>0.006755148483</v>
      </c>
      <c r="CX614" s="126">
        <f t="shared" si="2455"/>
        <v>0.006155201674</v>
      </c>
      <c r="CY614" s="126">
        <f t="shared" si="2455"/>
        <v>0.005608538101</v>
      </c>
      <c r="CZ614" s="126">
        <f t="shared" si="2455"/>
        <v>0.07148724016</v>
      </c>
      <c r="DA614" s="126">
        <f t="shared" si="2455"/>
        <v>0.03256096898</v>
      </c>
      <c r="DB614" s="126">
        <f t="shared" si="2455"/>
        <v>0.02966912293</v>
      </c>
      <c r="DC614" s="126">
        <f t="shared" si="2455"/>
        <v>0.01483085231</v>
      </c>
      <c r="DD614" s="126">
        <f t="shared" si="2455"/>
        <v>0.01351367586</v>
      </c>
      <c r="DE614" s="126">
        <f t="shared" si="2455"/>
        <v>0.01231348215</v>
      </c>
      <c r="DF614" s="126">
        <f t="shared" si="2455"/>
        <v>0.006755148483</v>
      </c>
      <c r="DG614" s="126">
        <f t="shared" si="2455"/>
        <v>0.006155201674</v>
      </c>
      <c r="DH614" s="126">
        <f t="shared" si="2455"/>
        <v>0.005608538101</v>
      </c>
      <c r="DI614" s="126">
        <f t="shared" si="2455"/>
        <v>0.005110425506</v>
      </c>
      <c r="DJ614" s="126">
        <f t="shared" ref="DJ614:DS614" si="2456">$A614*OFFSET($D614,0,DJ$3)</f>
        <v>0.428907168</v>
      </c>
      <c r="DK614" s="126">
        <f t="shared" si="2456"/>
        <v>0.1953584019</v>
      </c>
      <c r="DL614" s="126">
        <f t="shared" si="2456"/>
        <v>0.1780079839</v>
      </c>
      <c r="DM614" s="126">
        <f t="shared" si="2456"/>
        <v>0.08898173784</v>
      </c>
      <c r="DN614" s="126">
        <f t="shared" si="2456"/>
        <v>0.08107897896</v>
      </c>
      <c r="DO614" s="126">
        <f t="shared" si="2456"/>
        <v>0.07387808991</v>
      </c>
      <c r="DP614" s="126">
        <f t="shared" si="2456"/>
        <v>0.0405293532</v>
      </c>
      <c r="DQ614" s="126">
        <f t="shared" si="2456"/>
        <v>0.03692980891</v>
      </c>
      <c r="DR614" s="126">
        <f t="shared" si="2456"/>
        <v>0.03364995191</v>
      </c>
      <c r="DS614" s="126">
        <f t="shared" si="2456"/>
        <v>0.03066138973</v>
      </c>
      <c r="DT614" s="126"/>
      <c r="DU614" s="126"/>
      <c r="DV614" s="126"/>
      <c r="DW614" s="126"/>
      <c r="DX614" s="126"/>
      <c r="DY614" s="126"/>
      <c r="DZ614" s="126"/>
      <c r="EA614" s="126"/>
      <c r="EB614" s="126"/>
      <c r="EC614" s="126"/>
      <c r="ED614" s="126"/>
      <c r="EE614" s="126"/>
      <c r="EF614" s="125">
        <f t="shared" ref="EF614:EO614" si="2457">D614*EF$3</f>
        <v>-0.002271078519</v>
      </c>
      <c r="EG614" s="125">
        <f t="shared" si="2457"/>
        <v>0.2017636287</v>
      </c>
      <c r="EH614" s="125">
        <f t="shared" si="2457"/>
        <v>0.2385552181</v>
      </c>
      <c r="EI614" s="125">
        <f t="shared" si="2457"/>
        <v>-0.07402385613</v>
      </c>
      <c r="EJ614" s="125">
        <f t="shared" si="2457"/>
        <v>0.1010840436</v>
      </c>
      <c r="EK614" s="125">
        <f t="shared" si="2457"/>
        <v>-0.03863343326</v>
      </c>
      <c r="EL614" s="125">
        <f t="shared" si="2457"/>
        <v>0.03224117595</v>
      </c>
      <c r="EM614" s="125">
        <f t="shared" si="2457"/>
        <v>-0.02617995786</v>
      </c>
      <c r="EN614" s="125">
        <f t="shared" si="2457"/>
        <v>-0.02663940548</v>
      </c>
      <c r="EO614" s="125">
        <f t="shared" si="2457"/>
        <v>0.02476163072</v>
      </c>
      <c r="EP614" s="127">
        <f t="shared" si="17"/>
        <v>0.4306579658</v>
      </c>
      <c r="EQ614" s="127">
        <v>-0.01993983432938118</v>
      </c>
      <c r="ER614" s="127">
        <f t="shared" si="18"/>
        <v>0.428907168</v>
      </c>
      <c r="ES614" s="127">
        <f t="shared" si="19"/>
        <v>0.000003065292653</v>
      </c>
      <c r="ET614" s="127">
        <f t="shared" si="20"/>
        <v>0.00001966875817</v>
      </c>
    </row>
    <row r="615">
      <c r="A615" s="123">
        <f>'Yield Tabulations'!Z616</f>
        <v>0.5199562603</v>
      </c>
      <c r="B615" s="124">
        <f>'Yield Tabulations'!V616</f>
        <v>0.5215146299</v>
      </c>
      <c r="C615" s="124">
        <f>'Yield Tabulations'!W616</f>
        <v>0.5172413793</v>
      </c>
      <c r="D615" s="125">
        <f t="shared" si="11"/>
        <v>1</v>
      </c>
      <c r="E615" s="125">
        <f t="shared" ref="E615:M615" si="2458">POWER($B615,E$1)*POWER($C615,E$2)</f>
        <v>0.5172413793</v>
      </c>
      <c r="F615" s="125">
        <f t="shared" si="2458"/>
        <v>0.5215146299</v>
      </c>
      <c r="G615" s="125">
        <f t="shared" si="2458"/>
        <v>0.2675386445</v>
      </c>
      <c r="H615" s="125">
        <f t="shared" si="2458"/>
        <v>0.2697489465</v>
      </c>
      <c r="I615" s="125">
        <f t="shared" si="2458"/>
        <v>0.2719775093</v>
      </c>
      <c r="J615" s="125">
        <f t="shared" si="2458"/>
        <v>0.1383820575</v>
      </c>
      <c r="K615" s="125">
        <f t="shared" si="2458"/>
        <v>0.1395253172</v>
      </c>
      <c r="L615" s="125">
        <f t="shared" si="2458"/>
        <v>0.140678022</v>
      </c>
      <c r="M615" s="125">
        <f t="shared" si="2458"/>
        <v>0.1418402501</v>
      </c>
      <c r="N615" s="126">
        <f t="shared" ref="N615:DI615" si="2459">OFFSET($D615,0,N$2)*OFFSET($D615,0,N$3)</f>
        <v>1</v>
      </c>
      <c r="O615" s="126">
        <f t="shared" si="2459"/>
        <v>0.5172413793</v>
      </c>
      <c r="P615" s="126">
        <f t="shared" si="2459"/>
        <v>0.5215146299</v>
      </c>
      <c r="Q615" s="126">
        <f t="shared" si="2459"/>
        <v>0.2675386445</v>
      </c>
      <c r="R615" s="126">
        <f t="shared" si="2459"/>
        <v>0.2697489465</v>
      </c>
      <c r="S615" s="126">
        <f t="shared" si="2459"/>
        <v>0.2719775093</v>
      </c>
      <c r="T615" s="126">
        <f t="shared" si="2459"/>
        <v>0.1383820575</v>
      </c>
      <c r="U615" s="126">
        <f t="shared" si="2459"/>
        <v>0.1395253172</v>
      </c>
      <c r="V615" s="126">
        <f t="shared" si="2459"/>
        <v>0.140678022</v>
      </c>
      <c r="W615" s="126">
        <f t="shared" si="2459"/>
        <v>0.1418402501</v>
      </c>
      <c r="X615" s="126">
        <f t="shared" si="2459"/>
        <v>0.5172413793</v>
      </c>
      <c r="Y615" s="126">
        <f t="shared" si="2459"/>
        <v>0.2675386445</v>
      </c>
      <c r="Z615" s="126">
        <f t="shared" si="2459"/>
        <v>0.2697489465</v>
      </c>
      <c r="AA615" s="126">
        <f t="shared" si="2459"/>
        <v>0.1383820575</v>
      </c>
      <c r="AB615" s="126">
        <f t="shared" si="2459"/>
        <v>0.1395253172</v>
      </c>
      <c r="AC615" s="126">
        <f t="shared" si="2459"/>
        <v>0.140678022</v>
      </c>
      <c r="AD615" s="126">
        <f t="shared" si="2459"/>
        <v>0.07157692629</v>
      </c>
      <c r="AE615" s="126">
        <f t="shared" si="2459"/>
        <v>0.0721682675</v>
      </c>
      <c r="AF615" s="126">
        <f t="shared" si="2459"/>
        <v>0.07276449415</v>
      </c>
      <c r="AG615" s="126">
        <f t="shared" si="2459"/>
        <v>0.0733656466</v>
      </c>
      <c r="AH615" s="126">
        <f t="shared" si="2459"/>
        <v>0.5215146299</v>
      </c>
      <c r="AI615" s="126">
        <f t="shared" si="2459"/>
        <v>0.2697489465</v>
      </c>
      <c r="AJ615" s="126">
        <f t="shared" si="2459"/>
        <v>0.2719775093</v>
      </c>
      <c r="AK615" s="126">
        <f t="shared" si="2459"/>
        <v>0.1395253172</v>
      </c>
      <c r="AL615" s="126">
        <f t="shared" si="2459"/>
        <v>0.140678022</v>
      </c>
      <c r="AM615" s="126">
        <f t="shared" si="2459"/>
        <v>0.1418402501</v>
      </c>
      <c r="AN615" s="126">
        <f t="shared" si="2459"/>
        <v>0.0721682675</v>
      </c>
      <c r="AO615" s="126">
        <f t="shared" si="2459"/>
        <v>0.07276449415</v>
      </c>
      <c r="AP615" s="126">
        <f t="shared" si="2459"/>
        <v>0.0733656466</v>
      </c>
      <c r="AQ615" s="126">
        <f t="shared" si="2459"/>
        <v>0.07397176554</v>
      </c>
      <c r="AR615" s="126">
        <f t="shared" si="2459"/>
        <v>0.2675386445</v>
      </c>
      <c r="AS615" s="126">
        <f t="shared" si="2459"/>
        <v>0.1383820575</v>
      </c>
      <c r="AT615" s="126">
        <f t="shared" si="2459"/>
        <v>0.1395253172</v>
      </c>
      <c r="AU615" s="126">
        <f t="shared" si="2459"/>
        <v>0.07157692629</v>
      </c>
      <c r="AV615" s="126">
        <f t="shared" si="2459"/>
        <v>0.0721682675</v>
      </c>
      <c r="AW615" s="126">
        <f t="shared" si="2459"/>
        <v>0.07276449415</v>
      </c>
      <c r="AX615" s="126">
        <f t="shared" si="2459"/>
        <v>0.03702254808</v>
      </c>
      <c r="AY615" s="126">
        <f t="shared" si="2459"/>
        <v>0.03732841422</v>
      </c>
      <c r="AZ615" s="126">
        <f t="shared" si="2459"/>
        <v>0.03763680732</v>
      </c>
      <c r="BA615" s="126">
        <f t="shared" si="2459"/>
        <v>0.03794774824</v>
      </c>
      <c r="BB615" s="126">
        <f t="shared" si="2459"/>
        <v>0.2697489465</v>
      </c>
      <c r="BC615" s="126">
        <f t="shared" si="2459"/>
        <v>0.1395253172</v>
      </c>
      <c r="BD615" s="126">
        <f t="shared" si="2459"/>
        <v>0.140678022</v>
      </c>
      <c r="BE615" s="126">
        <f t="shared" si="2459"/>
        <v>0.0721682675</v>
      </c>
      <c r="BF615" s="126">
        <f t="shared" si="2459"/>
        <v>0.07276449415</v>
      </c>
      <c r="BG615" s="126">
        <f t="shared" si="2459"/>
        <v>0.0733656466</v>
      </c>
      <c r="BH615" s="126">
        <f t="shared" si="2459"/>
        <v>0.03732841422</v>
      </c>
      <c r="BI615" s="126">
        <f t="shared" si="2459"/>
        <v>0.03763680732</v>
      </c>
      <c r="BJ615" s="126">
        <f t="shared" si="2459"/>
        <v>0.03794774824</v>
      </c>
      <c r="BK615" s="126">
        <f t="shared" si="2459"/>
        <v>0.03826125804</v>
      </c>
      <c r="BL615" s="126">
        <f t="shared" si="2459"/>
        <v>0.2719775093</v>
      </c>
      <c r="BM615" s="126">
        <f t="shared" si="2459"/>
        <v>0.140678022</v>
      </c>
      <c r="BN615" s="126">
        <f t="shared" si="2459"/>
        <v>0.1418402501</v>
      </c>
      <c r="BO615" s="126">
        <f t="shared" si="2459"/>
        <v>0.07276449415</v>
      </c>
      <c r="BP615" s="126">
        <f t="shared" si="2459"/>
        <v>0.0733656466</v>
      </c>
      <c r="BQ615" s="126">
        <f t="shared" si="2459"/>
        <v>0.07397176554</v>
      </c>
      <c r="BR615" s="126">
        <f t="shared" si="2459"/>
        <v>0.03763680732</v>
      </c>
      <c r="BS615" s="126">
        <f t="shared" si="2459"/>
        <v>0.03794774824</v>
      </c>
      <c r="BT615" s="126">
        <f t="shared" si="2459"/>
        <v>0.03826125804</v>
      </c>
      <c r="BU615" s="126">
        <f t="shared" si="2459"/>
        <v>0.03857735793</v>
      </c>
      <c r="BV615" s="126">
        <f t="shared" si="2459"/>
        <v>0.1383820575</v>
      </c>
      <c r="BW615" s="126">
        <f t="shared" si="2459"/>
        <v>0.07157692629</v>
      </c>
      <c r="BX615" s="126">
        <f t="shared" si="2459"/>
        <v>0.0721682675</v>
      </c>
      <c r="BY615" s="126">
        <f t="shared" si="2459"/>
        <v>0.03702254808</v>
      </c>
      <c r="BZ615" s="126">
        <f t="shared" si="2459"/>
        <v>0.03732841422</v>
      </c>
      <c r="CA615" s="126">
        <f t="shared" si="2459"/>
        <v>0.03763680732</v>
      </c>
      <c r="CB615" s="126">
        <f t="shared" si="2459"/>
        <v>0.01914959383</v>
      </c>
      <c r="CC615" s="126">
        <f t="shared" si="2459"/>
        <v>0.01930780046</v>
      </c>
      <c r="CD615" s="126">
        <f t="shared" si="2459"/>
        <v>0.01946731413</v>
      </c>
      <c r="CE615" s="126">
        <f t="shared" si="2459"/>
        <v>0.01962814564</v>
      </c>
      <c r="CF615" s="126">
        <f t="shared" si="2459"/>
        <v>0.1395253172</v>
      </c>
      <c r="CG615" s="126">
        <f t="shared" si="2459"/>
        <v>0.0721682675</v>
      </c>
      <c r="CH615" s="126">
        <f t="shared" si="2459"/>
        <v>0.07276449415</v>
      </c>
      <c r="CI615" s="126">
        <f t="shared" si="2459"/>
        <v>0.03732841422</v>
      </c>
      <c r="CJ615" s="126">
        <f t="shared" si="2459"/>
        <v>0.03763680732</v>
      </c>
      <c r="CK615" s="126">
        <f t="shared" si="2459"/>
        <v>0.03794774824</v>
      </c>
      <c r="CL615" s="126">
        <f t="shared" si="2459"/>
        <v>0.01930780046</v>
      </c>
      <c r="CM615" s="126">
        <f t="shared" si="2459"/>
        <v>0.01946731413</v>
      </c>
      <c r="CN615" s="126">
        <f t="shared" si="2459"/>
        <v>0.01962814564</v>
      </c>
      <c r="CO615" s="126">
        <f t="shared" si="2459"/>
        <v>0.01979030588</v>
      </c>
      <c r="CP615" s="126">
        <f t="shared" si="2459"/>
        <v>0.140678022</v>
      </c>
      <c r="CQ615" s="126">
        <f t="shared" si="2459"/>
        <v>0.07276449415</v>
      </c>
      <c r="CR615" s="126">
        <f t="shared" si="2459"/>
        <v>0.0733656466</v>
      </c>
      <c r="CS615" s="126">
        <f t="shared" si="2459"/>
        <v>0.03763680732</v>
      </c>
      <c r="CT615" s="126">
        <f t="shared" si="2459"/>
        <v>0.03794774824</v>
      </c>
      <c r="CU615" s="126">
        <f t="shared" si="2459"/>
        <v>0.03826125804</v>
      </c>
      <c r="CV615" s="126">
        <f t="shared" si="2459"/>
        <v>0.01946731413</v>
      </c>
      <c r="CW615" s="126">
        <f t="shared" si="2459"/>
        <v>0.01962814564</v>
      </c>
      <c r="CX615" s="126">
        <f t="shared" si="2459"/>
        <v>0.01979030588</v>
      </c>
      <c r="CY615" s="126">
        <f t="shared" si="2459"/>
        <v>0.01995380583</v>
      </c>
      <c r="CZ615" s="126">
        <f t="shared" si="2459"/>
        <v>0.1418402501</v>
      </c>
      <c r="DA615" s="126">
        <f t="shared" si="2459"/>
        <v>0.0733656466</v>
      </c>
      <c r="DB615" s="126">
        <f t="shared" si="2459"/>
        <v>0.07397176554</v>
      </c>
      <c r="DC615" s="126">
        <f t="shared" si="2459"/>
        <v>0.03794774824</v>
      </c>
      <c r="DD615" s="126">
        <f t="shared" si="2459"/>
        <v>0.03826125804</v>
      </c>
      <c r="DE615" s="126">
        <f t="shared" si="2459"/>
        <v>0.03857735793</v>
      </c>
      <c r="DF615" s="126">
        <f t="shared" si="2459"/>
        <v>0.01962814564</v>
      </c>
      <c r="DG615" s="126">
        <f t="shared" si="2459"/>
        <v>0.01979030588</v>
      </c>
      <c r="DH615" s="126">
        <f t="shared" si="2459"/>
        <v>0.01995380583</v>
      </c>
      <c r="DI615" s="126">
        <f t="shared" si="2459"/>
        <v>0.02011865655</v>
      </c>
      <c r="DJ615" s="126">
        <f t="shared" ref="DJ615:DS615" si="2460">$A615*OFFSET($D615,0,DJ$3)</f>
        <v>0.5199562603</v>
      </c>
      <c r="DK615" s="126">
        <f t="shared" si="2460"/>
        <v>0.2689428932</v>
      </c>
      <c r="DL615" s="126">
        <f t="shared" si="2460"/>
        <v>0.2711647967</v>
      </c>
      <c r="DM615" s="126">
        <f t="shared" si="2460"/>
        <v>0.1391083931</v>
      </c>
      <c r="DN615" s="126">
        <f t="shared" si="2460"/>
        <v>0.1402576534</v>
      </c>
      <c r="DO615" s="126">
        <f t="shared" si="2460"/>
        <v>0.1414164086</v>
      </c>
      <c r="DP615" s="126">
        <f t="shared" si="2460"/>
        <v>0.0719526171</v>
      </c>
      <c r="DQ615" s="126">
        <f t="shared" si="2460"/>
        <v>0.07254706213</v>
      </c>
      <c r="DR615" s="126">
        <f t="shared" si="2460"/>
        <v>0.07314641823</v>
      </c>
      <c r="DS615" s="126">
        <f t="shared" si="2460"/>
        <v>0.07375072599</v>
      </c>
      <c r="DT615" s="126"/>
      <c r="DU615" s="126"/>
      <c r="DV615" s="126"/>
      <c r="DW615" s="126"/>
      <c r="DX615" s="126"/>
      <c r="DY615" s="126"/>
      <c r="DZ615" s="126"/>
      <c r="EA615" s="126"/>
      <c r="EB615" s="126"/>
      <c r="EC615" s="126"/>
      <c r="ED615" s="126"/>
      <c r="EE615" s="126"/>
      <c r="EF615" s="125">
        <f t="shared" ref="EF615:EO615" si="2461">D615*EF$3</f>
        <v>-0.002271078519</v>
      </c>
      <c r="EG615" s="125">
        <f t="shared" si="2461"/>
        <v>0.2291222955</v>
      </c>
      <c r="EH615" s="125">
        <f t="shared" si="2461"/>
        <v>0.2997638374</v>
      </c>
      <c r="EI615" s="125">
        <f t="shared" si="2461"/>
        <v>-0.09545982819</v>
      </c>
      <c r="EJ615" s="125">
        <f t="shared" si="2461"/>
        <v>0.1442438803</v>
      </c>
      <c r="EK615" s="125">
        <f t="shared" si="2461"/>
        <v>-0.06100198157</v>
      </c>
      <c r="EL615" s="125">
        <f t="shared" si="2461"/>
        <v>0.0472154669</v>
      </c>
      <c r="EM615" s="125">
        <f t="shared" si="2461"/>
        <v>-0.04242366704</v>
      </c>
      <c r="EN615" s="125">
        <f t="shared" si="2461"/>
        <v>-0.04776718389</v>
      </c>
      <c r="EO615" s="125">
        <f t="shared" si="2461"/>
        <v>0.04913038867</v>
      </c>
      <c r="EP615" s="127">
        <f t="shared" si="17"/>
        <v>0.5205521296</v>
      </c>
      <c r="EQ615" s="127">
        <v>-0.01993983432938118</v>
      </c>
      <c r="ER615" s="127">
        <f t="shared" si="18"/>
        <v>0.5199562603</v>
      </c>
      <c r="ES615" s="127">
        <f t="shared" si="19"/>
        <v>0.0000003550602933</v>
      </c>
      <c r="ET615" s="127">
        <f t="shared" si="20"/>
        <v>0.007502010087</v>
      </c>
    </row>
    <row r="616">
      <c r="A616" s="123">
        <f>'Yield Tabulations'!Z617</f>
        <v>0.4649350649</v>
      </c>
      <c r="B616" s="124">
        <f>'Yield Tabulations'!V617</f>
        <v>0.4878378378</v>
      </c>
      <c r="C616" s="124">
        <f>'Yield Tabulations'!W617</f>
        <v>0.4240963855</v>
      </c>
      <c r="D616" s="125">
        <f t="shared" si="11"/>
        <v>1</v>
      </c>
      <c r="E616" s="125">
        <f t="shared" ref="E616:M616" si="2462">POWER($B616,E$1)*POWER($C616,E$2)</f>
        <v>0.4240963855</v>
      </c>
      <c r="F616" s="125">
        <f t="shared" si="2462"/>
        <v>0.4878378378</v>
      </c>
      <c r="G616" s="125">
        <f t="shared" si="2462"/>
        <v>0.1798577442</v>
      </c>
      <c r="H616" s="125">
        <f t="shared" si="2462"/>
        <v>0.2068902638</v>
      </c>
      <c r="I616" s="125">
        <f t="shared" si="2462"/>
        <v>0.237985756</v>
      </c>
      <c r="J616" s="125">
        <f t="shared" si="2462"/>
        <v>0.07627701924</v>
      </c>
      <c r="K616" s="125">
        <f t="shared" si="2462"/>
        <v>0.08774141306</v>
      </c>
      <c r="L616" s="125">
        <f t="shared" si="2462"/>
        <v>0.1009288989</v>
      </c>
      <c r="M616" s="125">
        <f t="shared" si="2462"/>
        <v>0.1160984567</v>
      </c>
      <c r="N616" s="126">
        <f t="shared" ref="N616:DI616" si="2463">OFFSET($D616,0,N$2)*OFFSET($D616,0,N$3)</f>
        <v>1</v>
      </c>
      <c r="O616" s="126">
        <f t="shared" si="2463"/>
        <v>0.4240963855</v>
      </c>
      <c r="P616" s="126">
        <f t="shared" si="2463"/>
        <v>0.4878378378</v>
      </c>
      <c r="Q616" s="126">
        <f t="shared" si="2463"/>
        <v>0.1798577442</v>
      </c>
      <c r="R616" s="126">
        <f t="shared" si="2463"/>
        <v>0.2068902638</v>
      </c>
      <c r="S616" s="126">
        <f t="shared" si="2463"/>
        <v>0.237985756</v>
      </c>
      <c r="T616" s="126">
        <f t="shared" si="2463"/>
        <v>0.07627701924</v>
      </c>
      <c r="U616" s="126">
        <f t="shared" si="2463"/>
        <v>0.08774141306</v>
      </c>
      <c r="V616" s="126">
        <f t="shared" si="2463"/>
        <v>0.1009288989</v>
      </c>
      <c r="W616" s="126">
        <f t="shared" si="2463"/>
        <v>0.1160984567</v>
      </c>
      <c r="X616" s="126">
        <f t="shared" si="2463"/>
        <v>0.4240963855</v>
      </c>
      <c r="Y616" s="126">
        <f t="shared" si="2463"/>
        <v>0.1798577442</v>
      </c>
      <c r="Z616" s="126">
        <f t="shared" si="2463"/>
        <v>0.2068902638</v>
      </c>
      <c r="AA616" s="126">
        <f t="shared" si="2463"/>
        <v>0.07627701924</v>
      </c>
      <c r="AB616" s="126">
        <f t="shared" si="2463"/>
        <v>0.08774141306</v>
      </c>
      <c r="AC616" s="126">
        <f t="shared" si="2463"/>
        <v>0.1009288989</v>
      </c>
      <c r="AD616" s="126">
        <f t="shared" si="2463"/>
        <v>0.03234880816</v>
      </c>
      <c r="AE616" s="126">
        <f t="shared" si="2463"/>
        <v>0.03721081614</v>
      </c>
      <c r="AF616" s="126">
        <f t="shared" si="2463"/>
        <v>0.04280358124</v>
      </c>
      <c r="AG616" s="126">
        <f t="shared" si="2463"/>
        <v>0.04923693583</v>
      </c>
      <c r="AH616" s="126">
        <f t="shared" si="2463"/>
        <v>0.4878378378</v>
      </c>
      <c r="AI616" s="126">
        <f t="shared" si="2463"/>
        <v>0.2068902638</v>
      </c>
      <c r="AJ616" s="126">
        <f t="shared" si="2463"/>
        <v>0.237985756</v>
      </c>
      <c r="AK616" s="126">
        <f t="shared" si="2463"/>
        <v>0.08774141306</v>
      </c>
      <c r="AL616" s="126">
        <f t="shared" si="2463"/>
        <v>0.1009288989</v>
      </c>
      <c r="AM616" s="126">
        <f t="shared" si="2463"/>
        <v>0.1160984567</v>
      </c>
      <c r="AN616" s="126">
        <f t="shared" si="2463"/>
        <v>0.03721081614</v>
      </c>
      <c r="AO616" s="126">
        <f t="shared" si="2463"/>
        <v>0.04280358124</v>
      </c>
      <c r="AP616" s="126">
        <f t="shared" si="2463"/>
        <v>0.04923693583</v>
      </c>
      <c r="AQ616" s="126">
        <f t="shared" si="2463"/>
        <v>0.05663722007</v>
      </c>
      <c r="AR616" s="126">
        <f t="shared" si="2463"/>
        <v>0.1798577442</v>
      </c>
      <c r="AS616" s="126">
        <f t="shared" si="2463"/>
        <v>0.07627701924</v>
      </c>
      <c r="AT616" s="126">
        <f t="shared" si="2463"/>
        <v>0.08774141306</v>
      </c>
      <c r="AU616" s="126">
        <f t="shared" si="2463"/>
        <v>0.03234880816</v>
      </c>
      <c r="AV616" s="126">
        <f t="shared" si="2463"/>
        <v>0.03721081614</v>
      </c>
      <c r="AW616" s="126">
        <f t="shared" si="2463"/>
        <v>0.04280358124</v>
      </c>
      <c r="AX616" s="126">
        <f t="shared" si="2463"/>
        <v>0.01371901262</v>
      </c>
      <c r="AY616" s="126">
        <f t="shared" si="2463"/>
        <v>0.01578097263</v>
      </c>
      <c r="AZ616" s="126">
        <f t="shared" si="2463"/>
        <v>0.01815284409</v>
      </c>
      <c r="BA616" s="126">
        <f t="shared" si="2463"/>
        <v>0.02088120652</v>
      </c>
      <c r="BB616" s="126">
        <f t="shared" si="2463"/>
        <v>0.2068902638</v>
      </c>
      <c r="BC616" s="126">
        <f t="shared" si="2463"/>
        <v>0.08774141306</v>
      </c>
      <c r="BD616" s="126">
        <f t="shared" si="2463"/>
        <v>0.1009288989</v>
      </c>
      <c r="BE616" s="126">
        <f t="shared" si="2463"/>
        <v>0.03721081614</v>
      </c>
      <c r="BF616" s="126">
        <f t="shared" si="2463"/>
        <v>0.04280358124</v>
      </c>
      <c r="BG616" s="126">
        <f t="shared" si="2463"/>
        <v>0.04923693583</v>
      </c>
      <c r="BH616" s="126">
        <f t="shared" si="2463"/>
        <v>0.01578097263</v>
      </c>
      <c r="BI616" s="126">
        <f t="shared" si="2463"/>
        <v>0.01815284409</v>
      </c>
      <c r="BJ616" s="126">
        <f t="shared" si="2463"/>
        <v>0.02088120652</v>
      </c>
      <c r="BK616" s="126">
        <f t="shared" si="2463"/>
        <v>0.02401964032</v>
      </c>
      <c r="BL616" s="126">
        <f t="shared" si="2463"/>
        <v>0.237985756</v>
      </c>
      <c r="BM616" s="126">
        <f t="shared" si="2463"/>
        <v>0.1009288989</v>
      </c>
      <c r="BN616" s="126">
        <f t="shared" si="2463"/>
        <v>0.1160984567</v>
      </c>
      <c r="BO616" s="126">
        <f t="shared" si="2463"/>
        <v>0.04280358124</v>
      </c>
      <c r="BP616" s="126">
        <f t="shared" si="2463"/>
        <v>0.04923693583</v>
      </c>
      <c r="BQ616" s="126">
        <f t="shared" si="2463"/>
        <v>0.05663722007</v>
      </c>
      <c r="BR616" s="126">
        <f t="shared" si="2463"/>
        <v>0.01815284409</v>
      </c>
      <c r="BS616" s="126">
        <f t="shared" si="2463"/>
        <v>0.02088120652</v>
      </c>
      <c r="BT616" s="126">
        <f t="shared" si="2463"/>
        <v>0.02401964032</v>
      </c>
      <c r="BU616" s="126">
        <f t="shared" si="2463"/>
        <v>0.02762977898</v>
      </c>
      <c r="BV616" s="126">
        <f t="shared" si="2463"/>
        <v>0.07627701924</v>
      </c>
      <c r="BW616" s="126">
        <f t="shared" si="2463"/>
        <v>0.03234880816</v>
      </c>
      <c r="BX616" s="126">
        <f t="shared" si="2463"/>
        <v>0.03721081614</v>
      </c>
      <c r="BY616" s="126">
        <f t="shared" si="2463"/>
        <v>0.01371901262</v>
      </c>
      <c r="BZ616" s="126">
        <f t="shared" si="2463"/>
        <v>0.01578097263</v>
      </c>
      <c r="CA616" s="126">
        <f t="shared" si="2463"/>
        <v>0.01815284409</v>
      </c>
      <c r="CB616" s="126">
        <f t="shared" si="2463"/>
        <v>0.005818183664</v>
      </c>
      <c r="CC616" s="126">
        <f t="shared" si="2463"/>
        <v>0.006692653452</v>
      </c>
      <c r="CD616" s="126">
        <f t="shared" si="2463"/>
        <v>0.007698555566</v>
      </c>
      <c r="CE616" s="126">
        <f t="shared" si="2463"/>
        <v>0.008855644212</v>
      </c>
      <c r="CF616" s="126">
        <f t="shared" si="2463"/>
        <v>0.08774141306</v>
      </c>
      <c r="CG616" s="126">
        <f t="shared" si="2463"/>
        <v>0.03721081614</v>
      </c>
      <c r="CH616" s="126">
        <f t="shared" si="2463"/>
        <v>0.04280358124</v>
      </c>
      <c r="CI616" s="126">
        <f t="shared" si="2463"/>
        <v>0.01578097263</v>
      </c>
      <c r="CJ616" s="126">
        <f t="shared" si="2463"/>
        <v>0.01815284409</v>
      </c>
      <c r="CK616" s="126">
        <f t="shared" si="2463"/>
        <v>0.02088120652</v>
      </c>
      <c r="CL616" s="126">
        <f t="shared" si="2463"/>
        <v>0.006692653452</v>
      </c>
      <c r="CM616" s="126">
        <f t="shared" si="2463"/>
        <v>0.007698555566</v>
      </c>
      <c r="CN616" s="126">
        <f t="shared" si="2463"/>
        <v>0.008855644212</v>
      </c>
      <c r="CO616" s="126">
        <f t="shared" si="2463"/>
        <v>0.01018664264</v>
      </c>
      <c r="CP616" s="126">
        <f t="shared" si="2463"/>
        <v>0.1009288989</v>
      </c>
      <c r="CQ616" s="126">
        <f t="shared" si="2463"/>
        <v>0.04280358124</v>
      </c>
      <c r="CR616" s="126">
        <f t="shared" si="2463"/>
        <v>0.04923693583</v>
      </c>
      <c r="CS616" s="126">
        <f t="shared" si="2463"/>
        <v>0.01815284409</v>
      </c>
      <c r="CT616" s="126">
        <f t="shared" si="2463"/>
        <v>0.02088120652</v>
      </c>
      <c r="CU616" s="126">
        <f t="shared" si="2463"/>
        <v>0.02401964032</v>
      </c>
      <c r="CV616" s="126">
        <f t="shared" si="2463"/>
        <v>0.007698555566</v>
      </c>
      <c r="CW616" s="126">
        <f t="shared" si="2463"/>
        <v>0.008855644212</v>
      </c>
      <c r="CX616" s="126">
        <f t="shared" si="2463"/>
        <v>0.01018664264</v>
      </c>
      <c r="CY616" s="126">
        <f t="shared" si="2463"/>
        <v>0.0117176894</v>
      </c>
      <c r="CZ616" s="126">
        <f t="shared" si="2463"/>
        <v>0.1160984567</v>
      </c>
      <c r="DA616" s="126">
        <f t="shared" si="2463"/>
        <v>0.04923693583</v>
      </c>
      <c r="DB616" s="126">
        <f t="shared" si="2463"/>
        <v>0.05663722007</v>
      </c>
      <c r="DC616" s="126">
        <f t="shared" si="2463"/>
        <v>0.02088120652</v>
      </c>
      <c r="DD616" s="126">
        <f t="shared" si="2463"/>
        <v>0.02401964032</v>
      </c>
      <c r="DE616" s="126">
        <f t="shared" si="2463"/>
        <v>0.02762977898</v>
      </c>
      <c r="DF616" s="126">
        <f t="shared" si="2463"/>
        <v>0.008855644212</v>
      </c>
      <c r="DG616" s="126">
        <f t="shared" si="2463"/>
        <v>0.01018664264</v>
      </c>
      <c r="DH616" s="126">
        <f t="shared" si="2463"/>
        <v>0.0117176894</v>
      </c>
      <c r="DI616" s="126">
        <f t="shared" si="2463"/>
        <v>0.01347885164</v>
      </c>
      <c r="DJ616" s="126">
        <f t="shared" ref="DJ616:DS616" si="2464">$A616*OFFSET($D616,0,DJ$3)</f>
        <v>0.4649350649</v>
      </c>
      <c r="DK616" s="126">
        <f t="shared" si="2464"/>
        <v>0.1971772806</v>
      </c>
      <c r="DL616" s="126">
        <f t="shared" si="2464"/>
        <v>0.2268129168</v>
      </c>
      <c r="DM616" s="126">
        <f t="shared" si="2464"/>
        <v>0.08362217199</v>
      </c>
      <c r="DN616" s="126">
        <f t="shared" si="2464"/>
        <v>0.09619053821</v>
      </c>
      <c r="DO616" s="126">
        <f t="shared" si="2464"/>
        <v>0.1106479229</v>
      </c>
      <c r="DP616" s="126">
        <f t="shared" si="2464"/>
        <v>0.03546386089</v>
      </c>
      <c r="DQ616" s="126">
        <f t="shared" si="2464"/>
        <v>0.04079405958</v>
      </c>
      <c r="DR616" s="126">
        <f t="shared" si="2464"/>
        <v>0.04692538418</v>
      </c>
      <c r="DS616" s="126">
        <f t="shared" si="2464"/>
        <v>0.05397824348</v>
      </c>
      <c r="DT616" s="126"/>
      <c r="DU616" s="126"/>
      <c r="DV616" s="126"/>
      <c r="DW616" s="126"/>
      <c r="DX616" s="126"/>
      <c r="DY616" s="126"/>
      <c r="DZ616" s="126"/>
      <c r="EA616" s="126"/>
      <c r="EB616" s="126"/>
      <c r="EC616" s="126"/>
      <c r="ED616" s="126"/>
      <c r="EE616" s="126"/>
      <c r="EF616" s="125">
        <f t="shared" ref="EF616:EO616" si="2465">D616*EF$3</f>
        <v>-0.002271078519</v>
      </c>
      <c r="EG616" s="125">
        <f t="shared" si="2465"/>
        <v>0.1878618789</v>
      </c>
      <c r="EH616" s="125">
        <f t="shared" si="2465"/>
        <v>0.2804065963</v>
      </c>
      <c r="EI616" s="125">
        <f t="shared" si="2465"/>
        <v>-0.06417461446</v>
      </c>
      <c r="EJ616" s="125">
        <f t="shared" si="2465"/>
        <v>0.1106312178</v>
      </c>
      <c r="EK616" s="125">
        <f t="shared" si="2465"/>
        <v>-0.05337795299</v>
      </c>
      <c r="EL616" s="125">
        <f t="shared" si="2465"/>
        <v>0.02602544826</v>
      </c>
      <c r="EM616" s="125">
        <f t="shared" si="2465"/>
        <v>-0.02667840195</v>
      </c>
      <c r="EN616" s="125">
        <f t="shared" si="2465"/>
        <v>-0.03427038002</v>
      </c>
      <c r="EO616" s="125">
        <f t="shared" si="2465"/>
        <v>0.0402139893</v>
      </c>
      <c r="EP616" s="127">
        <f t="shared" si="17"/>
        <v>0.4643667026</v>
      </c>
      <c r="EQ616" s="127">
        <v>-0.01993983432938118</v>
      </c>
      <c r="ER616" s="127">
        <f t="shared" si="18"/>
        <v>0.4649350649</v>
      </c>
      <c r="ES616" s="127">
        <f t="shared" si="19"/>
        <v>0.0000003230357354</v>
      </c>
      <c r="ET616" s="127">
        <f t="shared" si="20"/>
        <v>0.0009981144599</v>
      </c>
    </row>
    <row r="617">
      <c r="A617" s="123">
        <f>'Yield Tabulations'!Z618</f>
        <v>0.5221565731</v>
      </c>
      <c r="B617" s="124">
        <f>'Yield Tabulations'!V618</f>
        <v>0.4675925926</v>
      </c>
      <c r="C617" s="124">
        <f>'Yield Tabulations'!W618</f>
        <v>0.6183673469</v>
      </c>
      <c r="D617" s="125">
        <f t="shared" si="11"/>
        <v>1</v>
      </c>
      <c r="E617" s="125">
        <f t="shared" ref="E617:M617" si="2466">POWER($B617,E$1)*POWER($C617,E$2)</f>
        <v>0.6183673469</v>
      </c>
      <c r="F617" s="125">
        <f t="shared" si="2466"/>
        <v>0.4675925926</v>
      </c>
      <c r="G617" s="125">
        <f t="shared" si="2466"/>
        <v>0.3823781758</v>
      </c>
      <c r="H617" s="125">
        <f t="shared" si="2466"/>
        <v>0.2891439909</v>
      </c>
      <c r="I617" s="125">
        <f t="shared" si="2466"/>
        <v>0.2186428326</v>
      </c>
      <c r="J617" s="125">
        <f t="shared" si="2466"/>
        <v>0.2364501781</v>
      </c>
      <c r="K617" s="125">
        <f t="shared" si="2466"/>
        <v>0.1787972026</v>
      </c>
      <c r="L617" s="125">
        <f t="shared" si="2466"/>
        <v>0.1352015884</v>
      </c>
      <c r="M617" s="125">
        <f t="shared" si="2466"/>
        <v>0.102235769</v>
      </c>
      <c r="N617" s="126">
        <f t="shared" ref="N617:DI617" si="2467">OFFSET($D617,0,N$2)*OFFSET($D617,0,N$3)</f>
        <v>1</v>
      </c>
      <c r="O617" s="126">
        <f t="shared" si="2467"/>
        <v>0.6183673469</v>
      </c>
      <c r="P617" s="126">
        <f t="shared" si="2467"/>
        <v>0.4675925926</v>
      </c>
      <c r="Q617" s="126">
        <f t="shared" si="2467"/>
        <v>0.3823781758</v>
      </c>
      <c r="R617" s="126">
        <f t="shared" si="2467"/>
        <v>0.2891439909</v>
      </c>
      <c r="S617" s="126">
        <f t="shared" si="2467"/>
        <v>0.2186428326</v>
      </c>
      <c r="T617" s="126">
        <f t="shared" si="2467"/>
        <v>0.2364501781</v>
      </c>
      <c r="U617" s="126">
        <f t="shared" si="2467"/>
        <v>0.1787972026</v>
      </c>
      <c r="V617" s="126">
        <f t="shared" si="2467"/>
        <v>0.1352015884</v>
      </c>
      <c r="W617" s="126">
        <f t="shared" si="2467"/>
        <v>0.102235769</v>
      </c>
      <c r="X617" s="126">
        <f t="shared" si="2467"/>
        <v>0.6183673469</v>
      </c>
      <c r="Y617" s="126">
        <f t="shared" si="2467"/>
        <v>0.3823781758</v>
      </c>
      <c r="Z617" s="126">
        <f t="shared" si="2467"/>
        <v>0.2891439909</v>
      </c>
      <c r="AA617" s="126">
        <f t="shared" si="2467"/>
        <v>0.2364501781</v>
      </c>
      <c r="AB617" s="126">
        <f t="shared" si="2467"/>
        <v>0.1787972026</v>
      </c>
      <c r="AC617" s="126">
        <f t="shared" si="2467"/>
        <v>0.1352015884</v>
      </c>
      <c r="AD617" s="126">
        <f t="shared" si="2467"/>
        <v>0.1462130693</v>
      </c>
      <c r="AE617" s="126">
        <f t="shared" si="2467"/>
        <v>0.1105623518</v>
      </c>
      <c r="AF617" s="126">
        <f t="shared" si="2467"/>
        <v>0.08360424749</v>
      </c>
      <c r="AG617" s="126">
        <f t="shared" si="2467"/>
        <v>0.06321926122</v>
      </c>
      <c r="AH617" s="126">
        <f t="shared" si="2467"/>
        <v>0.4675925926</v>
      </c>
      <c r="AI617" s="126">
        <f t="shared" si="2467"/>
        <v>0.2891439909</v>
      </c>
      <c r="AJ617" s="126">
        <f t="shared" si="2467"/>
        <v>0.2186428326</v>
      </c>
      <c r="AK617" s="126">
        <f t="shared" si="2467"/>
        <v>0.1787972026</v>
      </c>
      <c r="AL617" s="126">
        <f t="shared" si="2467"/>
        <v>0.1352015884</v>
      </c>
      <c r="AM617" s="126">
        <f t="shared" si="2467"/>
        <v>0.102235769</v>
      </c>
      <c r="AN617" s="126">
        <f t="shared" si="2467"/>
        <v>0.1105623518</v>
      </c>
      <c r="AO617" s="126">
        <f t="shared" si="2467"/>
        <v>0.08360424749</v>
      </c>
      <c r="AP617" s="126">
        <f t="shared" si="2467"/>
        <v>0.06321926122</v>
      </c>
      <c r="AQ617" s="126">
        <f t="shared" si="2467"/>
        <v>0.04780468827</v>
      </c>
      <c r="AR617" s="126">
        <f t="shared" si="2467"/>
        <v>0.3823781758</v>
      </c>
      <c r="AS617" s="126">
        <f t="shared" si="2467"/>
        <v>0.2364501781</v>
      </c>
      <c r="AT617" s="126">
        <f t="shared" si="2467"/>
        <v>0.1787972026</v>
      </c>
      <c r="AU617" s="126">
        <f t="shared" si="2467"/>
        <v>0.1462130693</v>
      </c>
      <c r="AV617" s="126">
        <f t="shared" si="2467"/>
        <v>0.1105623518</v>
      </c>
      <c r="AW617" s="126">
        <f t="shared" si="2467"/>
        <v>0.08360424749</v>
      </c>
      <c r="AX617" s="126">
        <f t="shared" si="2467"/>
        <v>0.09041338775</v>
      </c>
      <c r="AY617" s="126">
        <f t="shared" si="2467"/>
        <v>0.06836814814</v>
      </c>
      <c r="AZ617" s="126">
        <f t="shared" si="2467"/>
        <v>0.05169813671</v>
      </c>
      <c r="BA617" s="126">
        <f t="shared" si="2467"/>
        <v>0.03909272684</v>
      </c>
      <c r="BB617" s="126">
        <f t="shared" si="2467"/>
        <v>0.2891439909</v>
      </c>
      <c r="BC617" s="126">
        <f t="shared" si="2467"/>
        <v>0.1787972026</v>
      </c>
      <c r="BD617" s="126">
        <f t="shared" si="2467"/>
        <v>0.1352015884</v>
      </c>
      <c r="BE617" s="126">
        <f t="shared" si="2467"/>
        <v>0.1105623518</v>
      </c>
      <c r="BF617" s="126">
        <f t="shared" si="2467"/>
        <v>0.08360424749</v>
      </c>
      <c r="BG617" s="126">
        <f t="shared" si="2467"/>
        <v>0.06321926122</v>
      </c>
      <c r="BH617" s="126">
        <f t="shared" si="2467"/>
        <v>0.06836814814</v>
      </c>
      <c r="BI617" s="126">
        <f t="shared" si="2467"/>
        <v>0.05169813671</v>
      </c>
      <c r="BJ617" s="126">
        <f t="shared" si="2467"/>
        <v>0.03909272684</v>
      </c>
      <c r="BK617" s="126">
        <f t="shared" si="2467"/>
        <v>0.02956085826</v>
      </c>
      <c r="BL617" s="126">
        <f t="shared" si="2467"/>
        <v>0.2186428326</v>
      </c>
      <c r="BM617" s="126">
        <f t="shared" si="2467"/>
        <v>0.1352015884</v>
      </c>
      <c r="BN617" s="126">
        <f t="shared" si="2467"/>
        <v>0.102235769</v>
      </c>
      <c r="BO617" s="126">
        <f t="shared" si="2467"/>
        <v>0.08360424749</v>
      </c>
      <c r="BP617" s="126">
        <f t="shared" si="2467"/>
        <v>0.06321926122</v>
      </c>
      <c r="BQ617" s="126">
        <f t="shared" si="2467"/>
        <v>0.04780468827</v>
      </c>
      <c r="BR617" s="126">
        <f t="shared" si="2467"/>
        <v>0.05169813671</v>
      </c>
      <c r="BS617" s="126">
        <f t="shared" si="2467"/>
        <v>0.03909272684</v>
      </c>
      <c r="BT617" s="126">
        <f t="shared" si="2467"/>
        <v>0.02956085826</v>
      </c>
      <c r="BU617" s="126">
        <f t="shared" si="2467"/>
        <v>0.02235311813</v>
      </c>
      <c r="BV617" s="126">
        <f t="shared" si="2467"/>
        <v>0.2364501781</v>
      </c>
      <c r="BW617" s="126">
        <f t="shared" si="2467"/>
        <v>0.1462130693</v>
      </c>
      <c r="BX617" s="126">
        <f t="shared" si="2467"/>
        <v>0.1105623518</v>
      </c>
      <c r="BY617" s="126">
        <f t="shared" si="2467"/>
        <v>0.09041338775</v>
      </c>
      <c r="BZ617" s="126">
        <f t="shared" si="2467"/>
        <v>0.06836814814</v>
      </c>
      <c r="CA617" s="126">
        <f t="shared" si="2467"/>
        <v>0.05169813671</v>
      </c>
      <c r="CB617" s="126">
        <f t="shared" si="2467"/>
        <v>0.05590868671</v>
      </c>
      <c r="CC617" s="126">
        <f t="shared" si="2467"/>
        <v>0.04227663038</v>
      </c>
      <c r="CD617" s="126">
        <f t="shared" si="2467"/>
        <v>0.03196843964</v>
      </c>
      <c r="CE617" s="126">
        <f t="shared" si="2467"/>
        <v>0.02417366578</v>
      </c>
      <c r="CF617" s="126">
        <f t="shared" si="2467"/>
        <v>0.1787972026</v>
      </c>
      <c r="CG617" s="126">
        <f t="shared" si="2467"/>
        <v>0.1105623518</v>
      </c>
      <c r="CH617" s="126">
        <f t="shared" si="2467"/>
        <v>0.08360424749</v>
      </c>
      <c r="CI617" s="126">
        <f t="shared" si="2467"/>
        <v>0.06836814814</v>
      </c>
      <c r="CJ617" s="126">
        <f t="shared" si="2467"/>
        <v>0.05169813671</v>
      </c>
      <c r="CK617" s="126">
        <f t="shared" si="2467"/>
        <v>0.03909272684</v>
      </c>
      <c r="CL617" s="126">
        <f t="shared" si="2467"/>
        <v>0.04227663038</v>
      </c>
      <c r="CM617" s="126">
        <f t="shared" si="2467"/>
        <v>0.03196843964</v>
      </c>
      <c r="CN617" s="126">
        <f t="shared" si="2467"/>
        <v>0.02417366578</v>
      </c>
      <c r="CO617" s="126">
        <f t="shared" si="2467"/>
        <v>0.01827946949</v>
      </c>
      <c r="CP617" s="126">
        <f t="shared" si="2467"/>
        <v>0.1352015884</v>
      </c>
      <c r="CQ617" s="126">
        <f t="shared" si="2467"/>
        <v>0.08360424749</v>
      </c>
      <c r="CR617" s="126">
        <f t="shared" si="2467"/>
        <v>0.06321926122</v>
      </c>
      <c r="CS617" s="126">
        <f t="shared" si="2467"/>
        <v>0.05169813671</v>
      </c>
      <c r="CT617" s="126">
        <f t="shared" si="2467"/>
        <v>0.03909272684</v>
      </c>
      <c r="CU617" s="126">
        <f t="shared" si="2467"/>
        <v>0.02956085826</v>
      </c>
      <c r="CV617" s="126">
        <f t="shared" si="2467"/>
        <v>0.03196843964</v>
      </c>
      <c r="CW617" s="126">
        <f t="shared" si="2467"/>
        <v>0.02417366578</v>
      </c>
      <c r="CX617" s="126">
        <f t="shared" si="2467"/>
        <v>0.01827946949</v>
      </c>
      <c r="CY617" s="126">
        <f t="shared" si="2467"/>
        <v>0.01382243835</v>
      </c>
      <c r="CZ617" s="126">
        <f t="shared" si="2467"/>
        <v>0.102235769</v>
      </c>
      <c r="DA617" s="126">
        <f t="shared" si="2467"/>
        <v>0.06321926122</v>
      </c>
      <c r="DB617" s="126">
        <f t="shared" si="2467"/>
        <v>0.04780468827</v>
      </c>
      <c r="DC617" s="126">
        <f t="shared" si="2467"/>
        <v>0.03909272684</v>
      </c>
      <c r="DD617" s="126">
        <f t="shared" si="2467"/>
        <v>0.02956085826</v>
      </c>
      <c r="DE617" s="126">
        <f t="shared" si="2467"/>
        <v>0.02235311813</v>
      </c>
      <c r="DF617" s="126">
        <f t="shared" si="2467"/>
        <v>0.02417366578</v>
      </c>
      <c r="DG617" s="126">
        <f t="shared" si="2467"/>
        <v>0.01827946949</v>
      </c>
      <c r="DH617" s="126">
        <f t="shared" si="2467"/>
        <v>0.01382243835</v>
      </c>
      <c r="DI617" s="126">
        <f t="shared" si="2467"/>
        <v>0.01045215246</v>
      </c>
      <c r="DJ617" s="126">
        <f t="shared" ref="DJ617:DS617" si="2468">$A617*OFFSET($D617,0,DJ$3)</f>
        <v>0.5221565731</v>
      </c>
      <c r="DK617" s="126">
        <f t="shared" si="2468"/>
        <v>0.3228845748</v>
      </c>
      <c r="DL617" s="126">
        <f t="shared" si="2468"/>
        <v>0.2441565458</v>
      </c>
      <c r="DM617" s="126">
        <f t="shared" si="2468"/>
        <v>0.1996612779</v>
      </c>
      <c r="DN617" s="126">
        <f t="shared" si="2468"/>
        <v>0.1509784354</v>
      </c>
      <c r="DO617" s="126">
        <f t="shared" si="2468"/>
        <v>0.1141657922</v>
      </c>
      <c r="DP617" s="126">
        <f t="shared" si="2468"/>
        <v>0.1234640147</v>
      </c>
      <c r="DQ617" s="126">
        <f t="shared" si="2468"/>
        <v>0.09336013457</v>
      </c>
      <c r="DR617" s="126">
        <f t="shared" si="2468"/>
        <v>0.07059639805</v>
      </c>
      <c r="DS617" s="126">
        <f t="shared" si="2468"/>
        <v>0.05338307878</v>
      </c>
      <c r="DT617" s="126"/>
      <c r="DU617" s="126"/>
      <c r="DV617" s="126"/>
      <c r="DW617" s="126"/>
      <c r="DX617" s="126"/>
      <c r="DY617" s="126"/>
      <c r="DZ617" s="126"/>
      <c r="EA617" s="126"/>
      <c r="EB617" s="126"/>
      <c r="EC617" s="126"/>
      <c r="ED617" s="126"/>
      <c r="EE617" s="126"/>
      <c r="EF617" s="125">
        <f t="shared" ref="EF617:EO617" si="2469">D617*EF$3</f>
        <v>-0.002271078519</v>
      </c>
      <c r="EG617" s="125">
        <f t="shared" si="2469"/>
        <v>0.2739180423</v>
      </c>
      <c r="EH617" s="125">
        <f t="shared" si="2469"/>
        <v>0.2687697369</v>
      </c>
      <c r="EI617" s="125">
        <f t="shared" si="2469"/>
        <v>-0.1364354485</v>
      </c>
      <c r="EJ617" s="125">
        <f t="shared" si="2469"/>
        <v>0.1546150662</v>
      </c>
      <c r="EK617" s="125">
        <f t="shared" si="2469"/>
        <v>-0.04903951832</v>
      </c>
      <c r="EL617" s="125">
        <f t="shared" si="2469"/>
        <v>0.0806759616</v>
      </c>
      <c r="EM617" s="125">
        <f t="shared" si="2469"/>
        <v>-0.05436456367</v>
      </c>
      <c r="EN617" s="125">
        <f t="shared" si="2469"/>
        <v>-0.04590766233</v>
      </c>
      <c r="EO617" s="125">
        <f t="shared" si="2469"/>
        <v>0.03541225472</v>
      </c>
      <c r="EP617" s="127">
        <f t="shared" si="17"/>
        <v>0.5253727903</v>
      </c>
      <c r="EQ617" s="127">
        <v>-0.01993983432938118</v>
      </c>
      <c r="ER617" s="127">
        <f t="shared" si="18"/>
        <v>0.5221565731</v>
      </c>
      <c r="ES617" s="127">
        <f t="shared" si="19"/>
        <v>0.00001034405323</v>
      </c>
      <c r="ET617" s="127">
        <f t="shared" si="20"/>
        <v>0.007888007898</v>
      </c>
    </row>
    <row r="618">
      <c r="A618" s="123">
        <f>'Yield Tabulations'!Z619</f>
        <v>0.4950943396</v>
      </c>
      <c r="B618" s="124">
        <f>'Yield Tabulations'!V619</f>
        <v>0.4901960784</v>
      </c>
      <c r="C618" s="124">
        <f>'Yield Tabulations'!W619</f>
        <v>0.5043668122</v>
      </c>
      <c r="D618" s="125">
        <f t="shared" si="11"/>
        <v>1</v>
      </c>
      <c r="E618" s="125">
        <f t="shared" ref="E618:M618" si="2470">POWER($B618,E$1)*POWER($C618,E$2)</f>
        <v>0.5043668122</v>
      </c>
      <c r="F618" s="125">
        <f t="shared" si="2470"/>
        <v>0.4901960784</v>
      </c>
      <c r="G618" s="125">
        <f t="shared" si="2470"/>
        <v>0.2543858813</v>
      </c>
      <c r="H618" s="125">
        <f t="shared" si="2470"/>
        <v>0.2472386334</v>
      </c>
      <c r="I618" s="125">
        <f t="shared" si="2470"/>
        <v>0.2402921953</v>
      </c>
      <c r="J618" s="125">
        <f t="shared" si="2470"/>
        <v>0.128303796</v>
      </c>
      <c r="K618" s="125">
        <f t="shared" si="2470"/>
        <v>0.1246989614</v>
      </c>
      <c r="L618" s="125">
        <f t="shared" si="2470"/>
        <v>0.1211954086</v>
      </c>
      <c r="M618" s="125">
        <f t="shared" si="2470"/>
        <v>0.1177902918</v>
      </c>
      <c r="N618" s="126">
        <f t="shared" ref="N618:DI618" si="2471">OFFSET($D618,0,N$2)*OFFSET($D618,0,N$3)</f>
        <v>1</v>
      </c>
      <c r="O618" s="126">
        <f t="shared" si="2471"/>
        <v>0.5043668122</v>
      </c>
      <c r="P618" s="126">
        <f t="shared" si="2471"/>
        <v>0.4901960784</v>
      </c>
      <c r="Q618" s="126">
        <f t="shared" si="2471"/>
        <v>0.2543858813</v>
      </c>
      <c r="R618" s="126">
        <f t="shared" si="2471"/>
        <v>0.2472386334</v>
      </c>
      <c r="S618" s="126">
        <f t="shared" si="2471"/>
        <v>0.2402921953</v>
      </c>
      <c r="T618" s="126">
        <f t="shared" si="2471"/>
        <v>0.128303796</v>
      </c>
      <c r="U618" s="126">
        <f t="shared" si="2471"/>
        <v>0.1246989614</v>
      </c>
      <c r="V618" s="126">
        <f t="shared" si="2471"/>
        <v>0.1211954086</v>
      </c>
      <c r="W618" s="126">
        <f t="shared" si="2471"/>
        <v>0.1177902918</v>
      </c>
      <c r="X618" s="126">
        <f t="shared" si="2471"/>
        <v>0.5043668122</v>
      </c>
      <c r="Y618" s="126">
        <f t="shared" si="2471"/>
        <v>0.2543858813</v>
      </c>
      <c r="Z618" s="126">
        <f t="shared" si="2471"/>
        <v>0.2472386334</v>
      </c>
      <c r="AA618" s="126">
        <f t="shared" si="2471"/>
        <v>0.128303796</v>
      </c>
      <c r="AB618" s="126">
        <f t="shared" si="2471"/>
        <v>0.1246989614</v>
      </c>
      <c r="AC618" s="126">
        <f t="shared" si="2471"/>
        <v>0.1211954086</v>
      </c>
      <c r="AD618" s="126">
        <f t="shared" si="2471"/>
        <v>0.06471217659</v>
      </c>
      <c r="AE618" s="126">
        <f t="shared" si="2471"/>
        <v>0.06289401765</v>
      </c>
      <c r="AF618" s="126">
        <f t="shared" si="2471"/>
        <v>0.06112694187</v>
      </c>
      <c r="AG618" s="126">
        <f t="shared" si="2471"/>
        <v>0.059409514</v>
      </c>
      <c r="AH618" s="126">
        <f t="shared" si="2471"/>
        <v>0.4901960784</v>
      </c>
      <c r="AI618" s="126">
        <f t="shared" si="2471"/>
        <v>0.2472386334</v>
      </c>
      <c r="AJ618" s="126">
        <f t="shared" si="2471"/>
        <v>0.2402921953</v>
      </c>
      <c r="AK618" s="126">
        <f t="shared" si="2471"/>
        <v>0.1246989614</v>
      </c>
      <c r="AL618" s="126">
        <f t="shared" si="2471"/>
        <v>0.1211954086</v>
      </c>
      <c r="AM618" s="126">
        <f t="shared" si="2471"/>
        <v>0.1177902918</v>
      </c>
      <c r="AN618" s="126">
        <f t="shared" si="2471"/>
        <v>0.06289401765</v>
      </c>
      <c r="AO618" s="126">
        <f t="shared" si="2471"/>
        <v>0.06112694187</v>
      </c>
      <c r="AP618" s="126">
        <f t="shared" si="2471"/>
        <v>0.059409514</v>
      </c>
      <c r="AQ618" s="126">
        <f t="shared" si="2471"/>
        <v>0.05774033913</v>
      </c>
      <c r="AR618" s="126">
        <f t="shared" si="2471"/>
        <v>0.2543858813</v>
      </c>
      <c r="AS618" s="126">
        <f t="shared" si="2471"/>
        <v>0.128303796</v>
      </c>
      <c r="AT618" s="126">
        <f t="shared" si="2471"/>
        <v>0.1246989614</v>
      </c>
      <c r="AU618" s="126">
        <f t="shared" si="2471"/>
        <v>0.06471217659</v>
      </c>
      <c r="AV618" s="126">
        <f t="shared" si="2471"/>
        <v>0.06289401765</v>
      </c>
      <c r="AW618" s="126">
        <f t="shared" si="2471"/>
        <v>0.06112694187</v>
      </c>
      <c r="AX618" s="126">
        <f t="shared" si="2471"/>
        <v>0.03263867422</v>
      </c>
      <c r="AY618" s="126">
        <f t="shared" si="2471"/>
        <v>0.03172165519</v>
      </c>
      <c r="AZ618" s="126">
        <f t="shared" si="2471"/>
        <v>0.03083040081</v>
      </c>
      <c r="BA618" s="126">
        <f t="shared" si="2471"/>
        <v>0.02996418719</v>
      </c>
      <c r="BB618" s="126">
        <f t="shared" si="2471"/>
        <v>0.2472386334</v>
      </c>
      <c r="BC618" s="126">
        <f t="shared" si="2471"/>
        <v>0.1246989614</v>
      </c>
      <c r="BD618" s="126">
        <f t="shared" si="2471"/>
        <v>0.1211954086</v>
      </c>
      <c r="BE618" s="126">
        <f t="shared" si="2471"/>
        <v>0.06289401765</v>
      </c>
      <c r="BF618" s="126">
        <f t="shared" si="2471"/>
        <v>0.06112694187</v>
      </c>
      <c r="BG618" s="126">
        <f t="shared" si="2471"/>
        <v>0.059409514</v>
      </c>
      <c r="BH618" s="126">
        <f t="shared" si="2471"/>
        <v>0.03172165519</v>
      </c>
      <c r="BI618" s="126">
        <f t="shared" si="2471"/>
        <v>0.03083040081</v>
      </c>
      <c r="BJ618" s="126">
        <f t="shared" si="2471"/>
        <v>0.02996418719</v>
      </c>
      <c r="BK618" s="126">
        <f t="shared" si="2471"/>
        <v>0.02912231078</v>
      </c>
      <c r="BL618" s="126">
        <f t="shared" si="2471"/>
        <v>0.2402921953</v>
      </c>
      <c r="BM618" s="126">
        <f t="shared" si="2471"/>
        <v>0.1211954086</v>
      </c>
      <c r="BN618" s="126">
        <f t="shared" si="2471"/>
        <v>0.1177902918</v>
      </c>
      <c r="BO618" s="126">
        <f t="shared" si="2471"/>
        <v>0.06112694187</v>
      </c>
      <c r="BP618" s="126">
        <f t="shared" si="2471"/>
        <v>0.059409514</v>
      </c>
      <c r="BQ618" s="126">
        <f t="shared" si="2471"/>
        <v>0.05774033913</v>
      </c>
      <c r="BR618" s="126">
        <f t="shared" si="2471"/>
        <v>0.03083040081</v>
      </c>
      <c r="BS618" s="126">
        <f t="shared" si="2471"/>
        <v>0.02996418719</v>
      </c>
      <c r="BT618" s="126">
        <f t="shared" si="2471"/>
        <v>0.02912231078</v>
      </c>
      <c r="BU618" s="126">
        <f t="shared" si="2471"/>
        <v>0.02830408781</v>
      </c>
      <c r="BV618" s="126">
        <f t="shared" si="2471"/>
        <v>0.128303796</v>
      </c>
      <c r="BW618" s="126">
        <f t="shared" si="2471"/>
        <v>0.06471217659</v>
      </c>
      <c r="BX618" s="126">
        <f t="shared" si="2471"/>
        <v>0.06289401765</v>
      </c>
      <c r="BY618" s="126">
        <f t="shared" si="2471"/>
        <v>0.03263867422</v>
      </c>
      <c r="BZ618" s="126">
        <f t="shared" si="2471"/>
        <v>0.03172165519</v>
      </c>
      <c r="CA618" s="126">
        <f t="shared" si="2471"/>
        <v>0.03083040081</v>
      </c>
      <c r="CB618" s="126">
        <f t="shared" si="2471"/>
        <v>0.01646186407</v>
      </c>
      <c r="CC618" s="126">
        <f t="shared" si="2471"/>
        <v>0.01599935011</v>
      </c>
      <c r="CD618" s="126">
        <f t="shared" si="2471"/>
        <v>0.01554983098</v>
      </c>
      <c r="CE618" s="126">
        <f t="shared" si="2471"/>
        <v>0.01511294157</v>
      </c>
      <c r="CF618" s="126">
        <f t="shared" si="2471"/>
        <v>0.1246989614</v>
      </c>
      <c r="CG618" s="126">
        <f t="shared" si="2471"/>
        <v>0.06289401765</v>
      </c>
      <c r="CH618" s="126">
        <f t="shared" si="2471"/>
        <v>0.06112694187</v>
      </c>
      <c r="CI618" s="126">
        <f t="shared" si="2471"/>
        <v>0.03172165519</v>
      </c>
      <c r="CJ618" s="126">
        <f t="shared" si="2471"/>
        <v>0.03083040081</v>
      </c>
      <c r="CK618" s="126">
        <f t="shared" si="2471"/>
        <v>0.02996418719</v>
      </c>
      <c r="CL618" s="126">
        <f t="shared" si="2471"/>
        <v>0.01599935011</v>
      </c>
      <c r="CM618" s="126">
        <f t="shared" si="2471"/>
        <v>0.01554983098</v>
      </c>
      <c r="CN618" s="126">
        <f t="shared" si="2471"/>
        <v>0.01511294157</v>
      </c>
      <c r="CO618" s="126">
        <f t="shared" si="2471"/>
        <v>0.01468832705</v>
      </c>
      <c r="CP618" s="126">
        <f t="shared" si="2471"/>
        <v>0.1211954086</v>
      </c>
      <c r="CQ618" s="126">
        <f t="shared" si="2471"/>
        <v>0.06112694187</v>
      </c>
      <c r="CR618" s="126">
        <f t="shared" si="2471"/>
        <v>0.059409514</v>
      </c>
      <c r="CS618" s="126">
        <f t="shared" si="2471"/>
        <v>0.03083040081</v>
      </c>
      <c r="CT618" s="126">
        <f t="shared" si="2471"/>
        <v>0.02996418719</v>
      </c>
      <c r="CU618" s="126">
        <f t="shared" si="2471"/>
        <v>0.02912231078</v>
      </c>
      <c r="CV618" s="126">
        <f t="shared" si="2471"/>
        <v>0.01554983098</v>
      </c>
      <c r="CW618" s="126">
        <f t="shared" si="2471"/>
        <v>0.01511294157</v>
      </c>
      <c r="CX618" s="126">
        <f t="shared" si="2471"/>
        <v>0.01468832705</v>
      </c>
      <c r="CY618" s="126">
        <f t="shared" si="2471"/>
        <v>0.01427564254</v>
      </c>
      <c r="CZ618" s="126">
        <f t="shared" si="2471"/>
        <v>0.1177902918</v>
      </c>
      <c r="DA618" s="126">
        <f t="shared" si="2471"/>
        <v>0.059409514</v>
      </c>
      <c r="DB618" s="126">
        <f t="shared" si="2471"/>
        <v>0.05774033913</v>
      </c>
      <c r="DC618" s="126">
        <f t="shared" si="2471"/>
        <v>0.02996418719</v>
      </c>
      <c r="DD618" s="126">
        <f t="shared" si="2471"/>
        <v>0.02912231078</v>
      </c>
      <c r="DE618" s="126">
        <f t="shared" si="2471"/>
        <v>0.02830408781</v>
      </c>
      <c r="DF618" s="126">
        <f t="shared" si="2471"/>
        <v>0.01511294157</v>
      </c>
      <c r="DG618" s="126">
        <f t="shared" si="2471"/>
        <v>0.01468832705</v>
      </c>
      <c r="DH618" s="126">
        <f t="shared" si="2471"/>
        <v>0.01427564254</v>
      </c>
      <c r="DI618" s="126">
        <f t="shared" si="2471"/>
        <v>0.01387455285</v>
      </c>
      <c r="DJ618" s="126">
        <f t="shared" ref="DJ618:DS618" si="2472">$A618*OFFSET($D618,0,DJ$3)</f>
        <v>0.4950943396</v>
      </c>
      <c r="DK618" s="126">
        <f t="shared" si="2472"/>
        <v>0.2497091538</v>
      </c>
      <c r="DL618" s="126">
        <f t="shared" si="2472"/>
        <v>0.2426933037</v>
      </c>
      <c r="DM618" s="126">
        <f t="shared" si="2472"/>
        <v>0.1259450099</v>
      </c>
      <c r="DN618" s="126">
        <f t="shared" si="2472"/>
        <v>0.122406448</v>
      </c>
      <c r="DO618" s="126">
        <f t="shared" si="2472"/>
        <v>0.1189673058</v>
      </c>
      <c r="DP618" s="126">
        <f t="shared" si="2472"/>
        <v>0.06352248316</v>
      </c>
      <c r="DQ618" s="126">
        <f t="shared" si="2472"/>
        <v>0.06173774995</v>
      </c>
      <c r="DR618" s="126">
        <f t="shared" si="2472"/>
        <v>0.06000316076</v>
      </c>
      <c r="DS618" s="126">
        <f t="shared" si="2472"/>
        <v>0.05831730674</v>
      </c>
      <c r="DT618" s="126"/>
      <c r="DU618" s="126"/>
      <c r="DV618" s="126"/>
      <c r="DW618" s="126"/>
      <c r="DX618" s="126"/>
      <c r="DY618" s="126"/>
      <c r="DZ618" s="126"/>
      <c r="EA618" s="126"/>
      <c r="EB618" s="126"/>
      <c r="EC618" s="126"/>
      <c r="ED618" s="126"/>
      <c r="EE618" s="126"/>
      <c r="EF618" s="125">
        <f t="shared" ref="EF618:EO618" si="2473">D618*EF$3</f>
        <v>-0.002271078519</v>
      </c>
      <c r="EG618" s="125">
        <f t="shared" si="2473"/>
        <v>0.2234192515</v>
      </c>
      <c r="EH618" s="125">
        <f t="shared" si="2473"/>
        <v>0.2817621004</v>
      </c>
      <c r="EI618" s="125">
        <f t="shared" si="2473"/>
        <v>-0.090766822</v>
      </c>
      <c r="EJ618" s="125">
        <f t="shared" si="2473"/>
        <v>0.132206855</v>
      </c>
      <c r="EK618" s="125">
        <f t="shared" si="2473"/>
        <v>-0.0538952655</v>
      </c>
      <c r="EL618" s="125">
        <f t="shared" si="2473"/>
        <v>0.04377679985</v>
      </c>
      <c r="EM618" s="125">
        <f t="shared" si="2473"/>
        <v>-0.03791560791</v>
      </c>
      <c r="EN618" s="125">
        <f t="shared" si="2473"/>
        <v>-0.04115186781</v>
      </c>
      <c r="EO618" s="125">
        <f t="shared" si="2473"/>
        <v>0.04080000434</v>
      </c>
      <c r="EP618" s="127">
        <f t="shared" si="17"/>
        <v>0.4959643694</v>
      </c>
      <c r="EQ618" s="127">
        <v>-0.01993983432938118</v>
      </c>
      <c r="ER618" s="127">
        <f t="shared" si="18"/>
        <v>0.4950943396</v>
      </c>
      <c r="ES618" s="127">
        <f t="shared" si="19"/>
        <v>0.0000007569517574</v>
      </c>
      <c r="ET618" s="127">
        <f t="shared" si="20"/>
        <v>0.003813337196</v>
      </c>
    </row>
    <row r="619">
      <c r="A619" s="123">
        <f>'Yield Tabulations'!Z620</f>
        <v>0.491643454</v>
      </c>
      <c r="B619" s="124">
        <f>'Yield Tabulations'!V620</f>
        <v>0.4949832776</v>
      </c>
      <c r="C619" s="124">
        <f>'Yield Tabulations'!W620</f>
        <v>0.4860853432</v>
      </c>
      <c r="D619" s="125">
        <f t="shared" si="11"/>
        <v>1</v>
      </c>
      <c r="E619" s="125">
        <f t="shared" ref="E619:M619" si="2474">POWER($B619,E$1)*POWER($C619,E$2)</f>
        <v>0.4860853432</v>
      </c>
      <c r="F619" s="125">
        <f t="shared" si="2474"/>
        <v>0.4949832776</v>
      </c>
      <c r="G619" s="125">
        <f t="shared" si="2474"/>
        <v>0.2362789609</v>
      </c>
      <c r="H619" s="125">
        <f t="shared" si="2474"/>
        <v>0.2406041164</v>
      </c>
      <c r="I619" s="125">
        <f t="shared" si="2474"/>
        <v>0.2450084451</v>
      </c>
      <c r="J619" s="125">
        <f t="shared" si="2474"/>
        <v>0.1148517398</v>
      </c>
      <c r="K619" s="125">
        <f t="shared" si="2474"/>
        <v>0.1169541345</v>
      </c>
      <c r="L619" s="125">
        <f t="shared" si="2474"/>
        <v>0.1190950141</v>
      </c>
      <c r="M619" s="125">
        <f t="shared" si="2474"/>
        <v>0.1212750832</v>
      </c>
      <c r="N619" s="126">
        <f t="shared" ref="N619:DI619" si="2475">OFFSET($D619,0,N$2)*OFFSET($D619,0,N$3)</f>
        <v>1</v>
      </c>
      <c r="O619" s="126">
        <f t="shared" si="2475"/>
        <v>0.4860853432</v>
      </c>
      <c r="P619" s="126">
        <f t="shared" si="2475"/>
        <v>0.4949832776</v>
      </c>
      <c r="Q619" s="126">
        <f t="shared" si="2475"/>
        <v>0.2362789609</v>
      </c>
      <c r="R619" s="126">
        <f t="shared" si="2475"/>
        <v>0.2406041164</v>
      </c>
      <c r="S619" s="126">
        <f t="shared" si="2475"/>
        <v>0.2450084451</v>
      </c>
      <c r="T619" s="126">
        <f t="shared" si="2475"/>
        <v>0.1148517398</v>
      </c>
      <c r="U619" s="126">
        <f t="shared" si="2475"/>
        <v>0.1169541345</v>
      </c>
      <c r="V619" s="126">
        <f t="shared" si="2475"/>
        <v>0.1190950141</v>
      </c>
      <c r="W619" s="126">
        <f t="shared" si="2475"/>
        <v>0.1212750832</v>
      </c>
      <c r="X619" s="126">
        <f t="shared" si="2475"/>
        <v>0.4860853432</v>
      </c>
      <c r="Y619" s="126">
        <f t="shared" si="2475"/>
        <v>0.2362789609</v>
      </c>
      <c r="Z619" s="126">
        <f t="shared" si="2475"/>
        <v>0.2406041164</v>
      </c>
      <c r="AA619" s="126">
        <f t="shared" si="2475"/>
        <v>0.1148517398</v>
      </c>
      <c r="AB619" s="126">
        <f t="shared" si="2475"/>
        <v>0.1169541345</v>
      </c>
      <c r="AC619" s="126">
        <f t="shared" si="2475"/>
        <v>0.1190950141</v>
      </c>
      <c r="AD619" s="126">
        <f t="shared" si="2475"/>
        <v>0.05582774736</v>
      </c>
      <c r="AE619" s="126">
        <f t="shared" si="2475"/>
        <v>0.05684969061</v>
      </c>
      <c r="AF619" s="126">
        <f t="shared" si="2475"/>
        <v>0.05789034082</v>
      </c>
      <c r="AG619" s="126">
        <f t="shared" si="2475"/>
        <v>0.05895004044</v>
      </c>
      <c r="AH619" s="126">
        <f t="shared" si="2475"/>
        <v>0.4949832776</v>
      </c>
      <c r="AI619" s="126">
        <f t="shared" si="2475"/>
        <v>0.2406041164</v>
      </c>
      <c r="AJ619" s="126">
        <f t="shared" si="2475"/>
        <v>0.2450084451</v>
      </c>
      <c r="AK619" s="126">
        <f t="shared" si="2475"/>
        <v>0.1169541345</v>
      </c>
      <c r="AL619" s="126">
        <f t="shared" si="2475"/>
        <v>0.1190950141</v>
      </c>
      <c r="AM619" s="126">
        <f t="shared" si="2475"/>
        <v>0.1212750832</v>
      </c>
      <c r="AN619" s="126">
        <f t="shared" si="2475"/>
        <v>0.05684969061</v>
      </c>
      <c r="AO619" s="126">
        <f t="shared" si="2475"/>
        <v>0.05789034082</v>
      </c>
      <c r="AP619" s="126">
        <f t="shared" si="2475"/>
        <v>0.05895004044</v>
      </c>
      <c r="AQ619" s="126">
        <f t="shared" si="2475"/>
        <v>0.06002913817</v>
      </c>
      <c r="AR619" s="126">
        <f t="shared" si="2475"/>
        <v>0.2362789609</v>
      </c>
      <c r="AS619" s="126">
        <f t="shared" si="2475"/>
        <v>0.1148517398</v>
      </c>
      <c r="AT619" s="126">
        <f t="shared" si="2475"/>
        <v>0.1169541345</v>
      </c>
      <c r="AU619" s="126">
        <f t="shared" si="2475"/>
        <v>0.05582774736</v>
      </c>
      <c r="AV619" s="126">
        <f t="shared" si="2475"/>
        <v>0.05684969061</v>
      </c>
      <c r="AW619" s="126">
        <f t="shared" si="2475"/>
        <v>0.05789034082</v>
      </c>
      <c r="AX619" s="126">
        <f t="shared" si="2475"/>
        <v>0.02713704974</v>
      </c>
      <c r="AY619" s="126">
        <f t="shared" si="2475"/>
        <v>0.02763380137</v>
      </c>
      <c r="AZ619" s="126">
        <f t="shared" si="2475"/>
        <v>0.02813964619</v>
      </c>
      <c r="BA619" s="126">
        <f t="shared" si="2475"/>
        <v>0.02865475064</v>
      </c>
      <c r="BB619" s="126">
        <f t="shared" si="2475"/>
        <v>0.2406041164</v>
      </c>
      <c r="BC619" s="126">
        <f t="shared" si="2475"/>
        <v>0.1169541345</v>
      </c>
      <c r="BD619" s="126">
        <f t="shared" si="2475"/>
        <v>0.1190950141</v>
      </c>
      <c r="BE619" s="126">
        <f t="shared" si="2475"/>
        <v>0.05684969061</v>
      </c>
      <c r="BF619" s="126">
        <f t="shared" si="2475"/>
        <v>0.05789034082</v>
      </c>
      <c r="BG619" s="126">
        <f t="shared" si="2475"/>
        <v>0.05895004044</v>
      </c>
      <c r="BH619" s="126">
        <f t="shared" si="2475"/>
        <v>0.02763380137</v>
      </c>
      <c r="BI619" s="126">
        <f t="shared" si="2475"/>
        <v>0.02813964619</v>
      </c>
      <c r="BJ619" s="126">
        <f t="shared" si="2475"/>
        <v>0.02865475064</v>
      </c>
      <c r="BK619" s="126">
        <f t="shared" si="2475"/>
        <v>0.02917928423</v>
      </c>
      <c r="BL619" s="126">
        <f t="shared" si="2475"/>
        <v>0.2450084451</v>
      </c>
      <c r="BM619" s="126">
        <f t="shared" si="2475"/>
        <v>0.1190950141</v>
      </c>
      <c r="BN619" s="126">
        <f t="shared" si="2475"/>
        <v>0.1212750832</v>
      </c>
      <c r="BO619" s="126">
        <f t="shared" si="2475"/>
        <v>0.05789034082</v>
      </c>
      <c r="BP619" s="126">
        <f t="shared" si="2475"/>
        <v>0.05895004044</v>
      </c>
      <c r="BQ619" s="126">
        <f t="shared" si="2475"/>
        <v>0.06002913817</v>
      </c>
      <c r="BR619" s="126">
        <f t="shared" si="2475"/>
        <v>0.02813964619</v>
      </c>
      <c r="BS619" s="126">
        <f t="shared" si="2475"/>
        <v>0.02865475064</v>
      </c>
      <c r="BT619" s="126">
        <f t="shared" si="2475"/>
        <v>0.02917928423</v>
      </c>
      <c r="BU619" s="126">
        <f t="shared" si="2475"/>
        <v>0.02971341956</v>
      </c>
      <c r="BV619" s="126">
        <f t="shared" si="2475"/>
        <v>0.1148517398</v>
      </c>
      <c r="BW619" s="126">
        <f t="shared" si="2475"/>
        <v>0.05582774736</v>
      </c>
      <c r="BX619" s="126">
        <f t="shared" si="2475"/>
        <v>0.05684969061</v>
      </c>
      <c r="BY619" s="126">
        <f t="shared" si="2475"/>
        <v>0.02713704974</v>
      </c>
      <c r="BZ619" s="126">
        <f t="shared" si="2475"/>
        <v>0.02763380137</v>
      </c>
      <c r="CA619" s="126">
        <f t="shared" si="2475"/>
        <v>0.02813964619</v>
      </c>
      <c r="CB619" s="126">
        <f t="shared" si="2475"/>
        <v>0.01319092214</v>
      </c>
      <c r="CC619" s="126">
        <f t="shared" si="2475"/>
        <v>0.01343238582</v>
      </c>
      <c r="CD619" s="126">
        <f t="shared" si="2475"/>
        <v>0.01367826957</v>
      </c>
      <c r="CE619" s="126">
        <f t="shared" si="2475"/>
        <v>0.0139286543</v>
      </c>
      <c r="CF619" s="126">
        <f t="shared" si="2475"/>
        <v>0.1169541345</v>
      </c>
      <c r="CG619" s="126">
        <f t="shared" si="2475"/>
        <v>0.05684969061</v>
      </c>
      <c r="CH619" s="126">
        <f t="shared" si="2475"/>
        <v>0.05789034082</v>
      </c>
      <c r="CI619" s="126">
        <f t="shared" si="2475"/>
        <v>0.02763380137</v>
      </c>
      <c r="CJ619" s="126">
        <f t="shared" si="2475"/>
        <v>0.02813964619</v>
      </c>
      <c r="CK619" s="126">
        <f t="shared" si="2475"/>
        <v>0.02865475064</v>
      </c>
      <c r="CL619" s="126">
        <f t="shared" si="2475"/>
        <v>0.01343238582</v>
      </c>
      <c r="CM619" s="126">
        <f t="shared" si="2475"/>
        <v>0.01367826957</v>
      </c>
      <c r="CN619" s="126">
        <f t="shared" si="2475"/>
        <v>0.0139286543</v>
      </c>
      <c r="CO619" s="126">
        <f t="shared" si="2475"/>
        <v>0.01418362239</v>
      </c>
      <c r="CP619" s="126">
        <f t="shared" si="2475"/>
        <v>0.1190950141</v>
      </c>
      <c r="CQ619" s="126">
        <f t="shared" si="2475"/>
        <v>0.05789034082</v>
      </c>
      <c r="CR619" s="126">
        <f t="shared" si="2475"/>
        <v>0.05895004044</v>
      </c>
      <c r="CS619" s="126">
        <f t="shared" si="2475"/>
        <v>0.02813964619</v>
      </c>
      <c r="CT619" s="126">
        <f t="shared" si="2475"/>
        <v>0.02865475064</v>
      </c>
      <c r="CU619" s="126">
        <f t="shared" si="2475"/>
        <v>0.02917928423</v>
      </c>
      <c r="CV619" s="126">
        <f t="shared" si="2475"/>
        <v>0.01367826957</v>
      </c>
      <c r="CW619" s="126">
        <f t="shared" si="2475"/>
        <v>0.0139286543</v>
      </c>
      <c r="CX619" s="126">
        <f t="shared" si="2475"/>
        <v>0.01418362239</v>
      </c>
      <c r="CY619" s="126">
        <f t="shared" si="2475"/>
        <v>0.01444325775</v>
      </c>
      <c r="CZ619" s="126">
        <f t="shared" si="2475"/>
        <v>0.1212750832</v>
      </c>
      <c r="DA619" s="126">
        <f t="shared" si="2475"/>
        <v>0.05895004044</v>
      </c>
      <c r="DB619" s="126">
        <f t="shared" si="2475"/>
        <v>0.06002913817</v>
      </c>
      <c r="DC619" s="126">
        <f t="shared" si="2475"/>
        <v>0.02865475064</v>
      </c>
      <c r="DD619" s="126">
        <f t="shared" si="2475"/>
        <v>0.02917928423</v>
      </c>
      <c r="DE619" s="126">
        <f t="shared" si="2475"/>
        <v>0.02971341956</v>
      </c>
      <c r="DF619" s="126">
        <f t="shared" si="2475"/>
        <v>0.0139286543</v>
      </c>
      <c r="DG619" s="126">
        <f t="shared" si="2475"/>
        <v>0.01418362239</v>
      </c>
      <c r="DH619" s="126">
        <f t="shared" si="2475"/>
        <v>0.01444325775</v>
      </c>
      <c r="DI619" s="126">
        <f t="shared" si="2475"/>
        <v>0.0147076458</v>
      </c>
      <c r="DJ619" s="126">
        <f t="shared" ref="DJ619:DS619" si="2476">$A619*OFFSET($D619,0,DJ$3)</f>
        <v>0.491643454</v>
      </c>
      <c r="DK619" s="126">
        <f t="shared" si="2476"/>
        <v>0.2389806771</v>
      </c>
      <c r="DL619" s="126">
        <f t="shared" si="2476"/>
        <v>0.2433552883</v>
      </c>
      <c r="DM619" s="126">
        <f t="shared" si="2476"/>
        <v>0.1161650045</v>
      </c>
      <c r="DN619" s="126">
        <f t="shared" si="2476"/>
        <v>0.1182914388</v>
      </c>
      <c r="DO619" s="126">
        <f t="shared" si="2476"/>
        <v>0.1204567982</v>
      </c>
      <c r="DP619" s="126">
        <f t="shared" si="2476"/>
        <v>0.05646610606</v>
      </c>
      <c r="DQ619" s="126">
        <f t="shared" si="2476"/>
        <v>0.05749973465</v>
      </c>
      <c r="DR619" s="126">
        <f t="shared" si="2476"/>
        <v>0.0585522841</v>
      </c>
      <c r="DS619" s="126">
        <f t="shared" si="2476"/>
        <v>0.05962410079</v>
      </c>
      <c r="DT619" s="126"/>
      <c r="DU619" s="126"/>
      <c r="DV619" s="126"/>
      <c r="DW619" s="126"/>
      <c r="DX619" s="126"/>
      <c r="DY619" s="126"/>
      <c r="DZ619" s="126"/>
      <c r="EA619" s="126"/>
      <c r="EB619" s="126"/>
      <c r="EC619" s="126"/>
      <c r="ED619" s="126"/>
      <c r="EE619" s="126"/>
      <c r="EF619" s="125">
        <f t="shared" ref="EF619:EO619" si="2477">D619*EF$3</f>
        <v>-0.002271078519</v>
      </c>
      <c r="EG619" s="125">
        <f t="shared" si="2477"/>
        <v>0.2153211133</v>
      </c>
      <c r="EH619" s="125">
        <f t="shared" si="2477"/>
        <v>0.2845137571</v>
      </c>
      <c r="EI619" s="125">
        <f t="shared" si="2477"/>
        <v>-0.08430613475</v>
      </c>
      <c r="EJ619" s="125">
        <f t="shared" si="2477"/>
        <v>0.1286591544</v>
      </c>
      <c r="EK619" s="125">
        <f t="shared" si="2477"/>
        <v>-0.0549530757</v>
      </c>
      <c r="EL619" s="125">
        <f t="shared" si="2477"/>
        <v>0.03918700601</v>
      </c>
      <c r="EM619" s="125">
        <f t="shared" si="2477"/>
        <v>-0.03556073809</v>
      </c>
      <c r="EN619" s="125">
        <f t="shared" si="2477"/>
        <v>-0.04043867946</v>
      </c>
      <c r="EO619" s="125">
        <f t="shared" si="2477"/>
        <v>0.04200706055</v>
      </c>
      <c r="EP619" s="127">
        <f t="shared" si="17"/>
        <v>0.4921583849</v>
      </c>
      <c r="EQ619" s="127">
        <v>-0.01993983432938118</v>
      </c>
      <c r="ER619" s="127">
        <f t="shared" si="18"/>
        <v>0.491643454</v>
      </c>
      <c r="ES619" s="127">
        <f t="shared" si="19"/>
        <v>0.0000002651537941</v>
      </c>
      <c r="ET619" s="127">
        <f t="shared" si="20"/>
        <v>0.003399046086</v>
      </c>
    </row>
    <row r="620">
      <c r="A620" s="123">
        <f>'Yield Tabulations'!Z621</f>
        <v>0.5781563126</v>
      </c>
      <c r="B620" s="124">
        <f>'Yield Tabulations'!V621</f>
        <v>0.6035767511</v>
      </c>
      <c r="C620" s="124">
        <f>'Yield Tabulations'!W621</f>
        <v>0.5259938838</v>
      </c>
      <c r="D620" s="125">
        <f t="shared" si="11"/>
        <v>1</v>
      </c>
      <c r="E620" s="125">
        <f t="shared" ref="E620:M620" si="2478">POWER($B620,E$1)*POWER($C620,E$2)</f>
        <v>0.5259938838</v>
      </c>
      <c r="F620" s="125">
        <f t="shared" si="2478"/>
        <v>0.6035767511</v>
      </c>
      <c r="G620" s="125">
        <f t="shared" si="2478"/>
        <v>0.2766695658</v>
      </c>
      <c r="H620" s="125">
        <f t="shared" si="2478"/>
        <v>0.3174776795</v>
      </c>
      <c r="I620" s="125">
        <f t="shared" si="2478"/>
        <v>0.3643048945</v>
      </c>
      <c r="J620" s="125">
        <f t="shared" si="2478"/>
        <v>0.1455264994</v>
      </c>
      <c r="K620" s="125">
        <f t="shared" si="2478"/>
        <v>0.1669913177</v>
      </c>
      <c r="L620" s="125">
        <f t="shared" si="2478"/>
        <v>0.1916221463</v>
      </c>
      <c r="M620" s="125">
        <f t="shared" si="2478"/>
        <v>0.2198859646</v>
      </c>
      <c r="N620" s="126">
        <f t="shared" ref="N620:DI620" si="2479">OFFSET($D620,0,N$2)*OFFSET($D620,0,N$3)</f>
        <v>1</v>
      </c>
      <c r="O620" s="126">
        <f t="shared" si="2479"/>
        <v>0.5259938838</v>
      </c>
      <c r="P620" s="126">
        <f t="shared" si="2479"/>
        <v>0.6035767511</v>
      </c>
      <c r="Q620" s="126">
        <f t="shared" si="2479"/>
        <v>0.2766695658</v>
      </c>
      <c r="R620" s="126">
        <f t="shared" si="2479"/>
        <v>0.3174776795</v>
      </c>
      <c r="S620" s="126">
        <f t="shared" si="2479"/>
        <v>0.3643048945</v>
      </c>
      <c r="T620" s="126">
        <f t="shared" si="2479"/>
        <v>0.1455264994</v>
      </c>
      <c r="U620" s="126">
        <f t="shared" si="2479"/>
        <v>0.1669913177</v>
      </c>
      <c r="V620" s="126">
        <f t="shared" si="2479"/>
        <v>0.1916221463</v>
      </c>
      <c r="W620" s="126">
        <f t="shared" si="2479"/>
        <v>0.2198859646</v>
      </c>
      <c r="X620" s="126">
        <f t="shared" si="2479"/>
        <v>0.5259938838</v>
      </c>
      <c r="Y620" s="126">
        <f t="shared" si="2479"/>
        <v>0.2766695658</v>
      </c>
      <c r="Z620" s="126">
        <f t="shared" si="2479"/>
        <v>0.3174776795</v>
      </c>
      <c r="AA620" s="126">
        <f t="shared" si="2479"/>
        <v>0.1455264994</v>
      </c>
      <c r="AB620" s="126">
        <f t="shared" si="2479"/>
        <v>0.1669913177</v>
      </c>
      <c r="AC620" s="126">
        <f t="shared" si="2479"/>
        <v>0.1916221463</v>
      </c>
      <c r="AD620" s="126">
        <f t="shared" si="2479"/>
        <v>0.07654604863</v>
      </c>
      <c r="AE620" s="126">
        <f t="shared" si="2479"/>
        <v>0.08783641173</v>
      </c>
      <c r="AF620" s="126">
        <f t="shared" si="2479"/>
        <v>0.100792077</v>
      </c>
      <c r="AG620" s="126">
        <f t="shared" si="2479"/>
        <v>0.1156586725</v>
      </c>
      <c r="AH620" s="126">
        <f t="shared" si="2479"/>
        <v>0.6035767511</v>
      </c>
      <c r="AI620" s="126">
        <f t="shared" si="2479"/>
        <v>0.3174776795</v>
      </c>
      <c r="AJ620" s="126">
        <f t="shared" si="2479"/>
        <v>0.3643048945</v>
      </c>
      <c r="AK620" s="126">
        <f t="shared" si="2479"/>
        <v>0.1669913177</v>
      </c>
      <c r="AL620" s="126">
        <f t="shared" si="2479"/>
        <v>0.1916221463</v>
      </c>
      <c r="AM620" s="126">
        <f t="shared" si="2479"/>
        <v>0.2198859646</v>
      </c>
      <c r="AN620" s="126">
        <f t="shared" si="2479"/>
        <v>0.08783641173</v>
      </c>
      <c r="AO620" s="126">
        <f t="shared" si="2479"/>
        <v>0.100792077</v>
      </c>
      <c r="AP620" s="126">
        <f t="shared" si="2479"/>
        <v>0.1156586725</v>
      </c>
      <c r="AQ620" s="126">
        <f t="shared" si="2479"/>
        <v>0.1327180561</v>
      </c>
      <c r="AR620" s="126">
        <f t="shared" si="2479"/>
        <v>0.2766695658</v>
      </c>
      <c r="AS620" s="126">
        <f t="shared" si="2479"/>
        <v>0.1455264994</v>
      </c>
      <c r="AT620" s="126">
        <f t="shared" si="2479"/>
        <v>0.1669913177</v>
      </c>
      <c r="AU620" s="126">
        <f t="shared" si="2479"/>
        <v>0.07654604863</v>
      </c>
      <c r="AV620" s="126">
        <f t="shared" si="2479"/>
        <v>0.08783641173</v>
      </c>
      <c r="AW620" s="126">
        <f t="shared" si="2479"/>
        <v>0.100792077</v>
      </c>
      <c r="AX620" s="126">
        <f t="shared" si="2479"/>
        <v>0.04026275341</v>
      </c>
      <c r="AY620" s="126">
        <f t="shared" si="2479"/>
        <v>0.04620141534</v>
      </c>
      <c r="AZ620" s="126">
        <f t="shared" si="2479"/>
        <v>0.05301601602</v>
      </c>
      <c r="BA620" s="126">
        <f t="shared" si="2479"/>
        <v>0.06083575436</v>
      </c>
      <c r="BB620" s="126">
        <f t="shared" si="2479"/>
        <v>0.3174776795</v>
      </c>
      <c r="BC620" s="126">
        <f t="shared" si="2479"/>
        <v>0.1669913177</v>
      </c>
      <c r="BD620" s="126">
        <f t="shared" si="2479"/>
        <v>0.1916221463</v>
      </c>
      <c r="BE620" s="126">
        <f t="shared" si="2479"/>
        <v>0.08783641173</v>
      </c>
      <c r="BF620" s="126">
        <f t="shared" si="2479"/>
        <v>0.100792077</v>
      </c>
      <c r="BG620" s="126">
        <f t="shared" si="2479"/>
        <v>0.1156586725</v>
      </c>
      <c r="BH620" s="126">
        <f t="shared" si="2479"/>
        <v>0.04620141534</v>
      </c>
      <c r="BI620" s="126">
        <f t="shared" si="2479"/>
        <v>0.05301601602</v>
      </c>
      <c r="BJ620" s="126">
        <f t="shared" si="2479"/>
        <v>0.06083575436</v>
      </c>
      <c r="BK620" s="126">
        <f t="shared" si="2479"/>
        <v>0.0698088858</v>
      </c>
      <c r="BL620" s="126">
        <f t="shared" si="2479"/>
        <v>0.3643048945</v>
      </c>
      <c r="BM620" s="126">
        <f t="shared" si="2479"/>
        <v>0.1916221463</v>
      </c>
      <c r="BN620" s="126">
        <f t="shared" si="2479"/>
        <v>0.2198859646</v>
      </c>
      <c r="BO620" s="126">
        <f t="shared" si="2479"/>
        <v>0.100792077</v>
      </c>
      <c r="BP620" s="126">
        <f t="shared" si="2479"/>
        <v>0.1156586725</v>
      </c>
      <c r="BQ620" s="126">
        <f t="shared" si="2479"/>
        <v>0.1327180561</v>
      </c>
      <c r="BR620" s="126">
        <f t="shared" si="2479"/>
        <v>0.05301601602</v>
      </c>
      <c r="BS620" s="126">
        <f t="shared" si="2479"/>
        <v>0.06083575436</v>
      </c>
      <c r="BT620" s="126">
        <f t="shared" si="2479"/>
        <v>0.0698088858</v>
      </c>
      <c r="BU620" s="126">
        <f t="shared" si="2479"/>
        <v>0.08010553315</v>
      </c>
      <c r="BV620" s="126">
        <f t="shared" si="2479"/>
        <v>0.1455264994</v>
      </c>
      <c r="BW620" s="126">
        <f t="shared" si="2479"/>
        <v>0.07654604863</v>
      </c>
      <c r="BX620" s="126">
        <f t="shared" si="2479"/>
        <v>0.08783641173</v>
      </c>
      <c r="BY620" s="126">
        <f t="shared" si="2479"/>
        <v>0.04026275341</v>
      </c>
      <c r="BZ620" s="126">
        <f t="shared" si="2479"/>
        <v>0.04620141534</v>
      </c>
      <c r="CA620" s="126">
        <f t="shared" si="2479"/>
        <v>0.05301601602</v>
      </c>
      <c r="CB620" s="126">
        <f t="shared" si="2479"/>
        <v>0.02117796204</v>
      </c>
      <c r="CC620" s="126">
        <f t="shared" si="2479"/>
        <v>0.02430166189</v>
      </c>
      <c r="CD620" s="126">
        <f t="shared" si="2479"/>
        <v>0.02788610017</v>
      </c>
      <c r="CE620" s="126">
        <f t="shared" si="2479"/>
        <v>0.03199923471</v>
      </c>
      <c r="CF620" s="126">
        <f t="shared" si="2479"/>
        <v>0.1669913177</v>
      </c>
      <c r="CG620" s="126">
        <f t="shared" si="2479"/>
        <v>0.08783641173</v>
      </c>
      <c r="CH620" s="126">
        <f t="shared" si="2479"/>
        <v>0.100792077</v>
      </c>
      <c r="CI620" s="126">
        <f t="shared" si="2479"/>
        <v>0.04620141534</v>
      </c>
      <c r="CJ620" s="126">
        <f t="shared" si="2479"/>
        <v>0.05301601602</v>
      </c>
      <c r="CK620" s="126">
        <f t="shared" si="2479"/>
        <v>0.06083575436</v>
      </c>
      <c r="CL620" s="126">
        <f t="shared" si="2479"/>
        <v>0.02430166189</v>
      </c>
      <c r="CM620" s="126">
        <f t="shared" si="2479"/>
        <v>0.02788610017</v>
      </c>
      <c r="CN620" s="126">
        <f t="shared" si="2479"/>
        <v>0.03199923471</v>
      </c>
      <c r="CO620" s="126">
        <f t="shared" si="2479"/>
        <v>0.03671904697</v>
      </c>
      <c r="CP620" s="126">
        <f t="shared" si="2479"/>
        <v>0.1916221463</v>
      </c>
      <c r="CQ620" s="126">
        <f t="shared" si="2479"/>
        <v>0.100792077</v>
      </c>
      <c r="CR620" s="126">
        <f t="shared" si="2479"/>
        <v>0.1156586725</v>
      </c>
      <c r="CS620" s="126">
        <f t="shared" si="2479"/>
        <v>0.05301601602</v>
      </c>
      <c r="CT620" s="126">
        <f t="shared" si="2479"/>
        <v>0.06083575436</v>
      </c>
      <c r="CU620" s="126">
        <f t="shared" si="2479"/>
        <v>0.0698088858</v>
      </c>
      <c r="CV620" s="126">
        <f t="shared" si="2479"/>
        <v>0.02788610017</v>
      </c>
      <c r="CW620" s="126">
        <f t="shared" si="2479"/>
        <v>0.03199923471</v>
      </c>
      <c r="CX620" s="126">
        <f t="shared" si="2479"/>
        <v>0.03671904697</v>
      </c>
      <c r="CY620" s="126">
        <f t="shared" si="2479"/>
        <v>0.04213502049</v>
      </c>
      <c r="CZ620" s="126">
        <f t="shared" si="2479"/>
        <v>0.2198859646</v>
      </c>
      <c r="DA620" s="126">
        <f t="shared" si="2479"/>
        <v>0.1156586725</v>
      </c>
      <c r="DB620" s="126">
        <f t="shared" si="2479"/>
        <v>0.1327180561</v>
      </c>
      <c r="DC620" s="126">
        <f t="shared" si="2479"/>
        <v>0.06083575436</v>
      </c>
      <c r="DD620" s="126">
        <f t="shared" si="2479"/>
        <v>0.0698088858</v>
      </c>
      <c r="DE620" s="126">
        <f t="shared" si="2479"/>
        <v>0.08010553315</v>
      </c>
      <c r="DF620" s="126">
        <f t="shared" si="2479"/>
        <v>0.03199923471</v>
      </c>
      <c r="DG620" s="126">
        <f t="shared" si="2479"/>
        <v>0.03671904697</v>
      </c>
      <c r="DH620" s="126">
        <f t="shared" si="2479"/>
        <v>0.04213502049</v>
      </c>
      <c r="DI620" s="126">
        <f t="shared" si="2479"/>
        <v>0.04834983744</v>
      </c>
      <c r="DJ620" s="126">
        <f t="shared" ref="DJ620:DS620" si="2480">$A620*OFFSET($D620,0,DJ$3)</f>
        <v>0.5781563126</v>
      </c>
      <c r="DK620" s="126">
        <f t="shared" si="2480"/>
        <v>0.3041066843</v>
      </c>
      <c r="DL620" s="126">
        <f t="shared" si="2480"/>
        <v>0.3489617088</v>
      </c>
      <c r="DM620" s="126">
        <f t="shared" si="2480"/>
        <v>0.159958256</v>
      </c>
      <c r="DN620" s="126">
        <f t="shared" si="2480"/>
        <v>0.1835517245</v>
      </c>
      <c r="DO620" s="126">
        <f t="shared" si="2480"/>
        <v>0.2106251745</v>
      </c>
      <c r="DP620" s="126">
        <f t="shared" si="2480"/>
        <v>0.0841370643</v>
      </c>
      <c r="DQ620" s="126">
        <f t="shared" si="2480"/>
        <v>0.09654708445</v>
      </c>
      <c r="DR620" s="126">
        <f t="shared" si="2480"/>
        <v>0.1107875535</v>
      </c>
      <c r="DS620" s="126">
        <f t="shared" si="2480"/>
        <v>0.1271284585</v>
      </c>
      <c r="DT620" s="126"/>
      <c r="DU620" s="126"/>
      <c r="DV620" s="126"/>
      <c r="DW620" s="126"/>
      <c r="DX620" s="126"/>
      <c r="DY620" s="126"/>
      <c r="DZ620" s="126"/>
      <c r="EA620" s="126"/>
      <c r="EB620" s="126"/>
      <c r="EC620" s="126"/>
      <c r="ED620" s="126"/>
      <c r="EE620" s="126"/>
      <c r="EF620" s="125">
        <f t="shared" ref="EF620:EO620" si="2481">D620*EF$3</f>
        <v>-0.002271078519</v>
      </c>
      <c r="EG620" s="125">
        <f t="shared" si="2481"/>
        <v>0.2329993904</v>
      </c>
      <c r="EH620" s="125">
        <f t="shared" si="2481"/>
        <v>0.3469327085</v>
      </c>
      <c r="EI620" s="125">
        <f t="shared" si="2481"/>
        <v>-0.09871781053</v>
      </c>
      <c r="EJ620" s="125">
        <f t="shared" si="2481"/>
        <v>0.1697660473</v>
      </c>
      <c r="EK620" s="125">
        <f t="shared" si="2481"/>
        <v>-0.08171014038</v>
      </c>
      <c r="EL620" s="125">
        <f t="shared" si="2481"/>
        <v>0.04965312513</v>
      </c>
      <c r="EM620" s="125">
        <f t="shared" si="2481"/>
        <v>-0.05077490023</v>
      </c>
      <c r="EN620" s="125">
        <f t="shared" si="2481"/>
        <v>-0.06506524736</v>
      </c>
      <c r="EO620" s="125">
        <f t="shared" si="2481"/>
        <v>0.07616373279</v>
      </c>
      <c r="EP620" s="127">
        <f t="shared" si="17"/>
        <v>0.5769758271</v>
      </c>
      <c r="EQ620" s="127">
        <v>-0.01993983432938118</v>
      </c>
      <c r="ER620" s="127">
        <f t="shared" si="18"/>
        <v>0.5781563126</v>
      </c>
      <c r="ES620" s="127">
        <f t="shared" si="19"/>
        <v>0.000001393546111</v>
      </c>
      <c r="ET620" s="127">
        <f t="shared" si="20"/>
        <v>0.02097115172</v>
      </c>
    </row>
    <row r="621">
      <c r="A621" s="123">
        <f>'Yield Tabulations'!Z622</f>
        <v>0.4738675958</v>
      </c>
      <c r="B621" s="124">
        <f>'Yield Tabulations'!V622</f>
        <v>0.485013624</v>
      </c>
      <c r="C621" s="124">
        <f>'Yield Tabulations'!W622</f>
        <v>0.4541062802</v>
      </c>
      <c r="D621" s="125">
        <f t="shared" si="11"/>
        <v>1</v>
      </c>
      <c r="E621" s="125">
        <f t="shared" ref="E621:M621" si="2482">POWER($B621,E$1)*POWER($C621,E$2)</f>
        <v>0.4541062802</v>
      </c>
      <c r="F621" s="125">
        <f t="shared" si="2482"/>
        <v>0.485013624</v>
      </c>
      <c r="G621" s="125">
        <f t="shared" si="2482"/>
        <v>0.2062125137</v>
      </c>
      <c r="H621" s="125">
        <f t="shared" si="2482"/>
        <v>0.2202477326</v>
      </c>
      <c r="I621" s="125">
        <f t="shared" si="2482"/>
        <v>0.2352382154</v>
      </c>
      <c r="J621" s="125">
        <f t="shared" si="2482"/>
        <v>0.09364239753</v>
      </c>
      <c r="K621" s="125">
        <f t="shared" si="2482"/>
        <v>0.1000158786</v>
      </c>
      <c r="L621" s="125">
        <f t="shared" si="2482"/>
        <v>0.106823151</v>
      </c>
      <c r="M621" s="125">
        <f t="shared" si="2482"/>
        <v>0.1140937394</v>
      </c>
      <c r="N621" s="126">
        <f t="shared" ref="N621:DI621" si="2483">OFFSET($D621,0,N$2)*OFFSET($D621,0,N$3)</f>
        <v>1</v>
      </c>
      <c r="O621" s="126">
        <f t="shared" si="2483"/>
        <v>0.4541062802</v>
      </c>
      <c r="P621" s="126">
        <f t="shared" si="2483"/>
        <v>0.485013624</v>
      </c>
      <c r="Q621" s="126">
        <f t="shared" si="2483"/>
        <v>0.2062125137</v>
      </c>
      <c r="R621" s="126">
        <f t="shared" si="2483"/>
        <v>0.2202477326</v>
      </c>
      <c r="S621" s="126">
        <f t="shared" si="2483"/>
        <v>0.2352382154</v>
      </c>
      <c r="T621" s="126">
        <f t="shared" si="2483"/>
        <v>0.09364239753</v>
      </c>
      <c r="U621" s="126">
        <f t="shared" si="2483"/>
        <v>0.1000158786</v>
      </c>
      <c r="V621" s="126">
        <f t="shared" si="2483"/>
        <v>0.106823151</v>
      </c>
      <c r="W621" s="126">
        <f t="shared" si="2483"/>
        <v>0.1140937394</v>
      </c>
      <c r="X621" s="126">
        <f t="shared" si="2483"/>
        <v>0.4541062802</v>
      </c>
      <c r="Y621" s="126">
        <f t="shared" si="2483"/>
        <v>0.2062125137</v>
      </c>
      <c r="Z621" s="126">
        <f t="shared" si="2483"/>
        <v>0.2202477326</v>
      </c>
      <c r="AA621" s="126">
        <f t="shared" si="2483"/>
        <v>0.09364239753</v>
      </c>
      <c r="AB621" s="126">
        <f t="shared" si="2483"/>
        <v>0.1000158786</v>
      </c>
      <c r="AC621" s="126">
        <f t="shared" si="2483"/>
        <v>0.106823151</v>
      </c>
      <c r="AD621" s="126">
        <f t="shared" si="2483"/>
        <v>0.04252360081</v>
      </c>
      <c r="AE621" s="126">
        <f t="shared" si="2483"/>
        <v>0.04541783858</v>
      </c>
      <c r="AF621" s="126">
        <f t="shared" si="2483"/>
        <v>0.04850906373</v>
      </c>
      <c r="AG621" s="126">
        <f t="shared" si="2483"/>
        <v>0.05181068358</v>
      </c>
      <c r="AH621" s="126">
        <f t="shared" si="2483"/>
        <v>0.485013624</v>
      </c>
      <c r="AI621" s="126">
        <f t="shared" si="2483"/>
        <v>0.2202477326</v>
      </c>
      <c r="AJ621" s="126">
        <f t="shared" si="2483"/>
        <v>0.2352382154</v>
      </c>
      <c r="AK621" s="126">
        <f t="shared" si="2483"/>
        <v>0.1000158786</v>
      </c>
      <c r="AL621" s="126">
        <f t="shared" si="2483"/>
        <v>0.106823151</v>
      </c>
      <c r="AM621" s="126">
        <f t="shared" si="2483"/>
        <v>0.1140937394</v>
      </c>
      <c r="AN621" s="126">
        <f t="shared" si="2483"/>
        <v>0.04541783858</v>
      </c>
      <c r="AO621" s="126">
        <f t="shared" si="2483"/>
        <v>0.04850906373</v>
      </c>
      <c r="AP621" s="126">
        <f t="shared" si="2483"/>
        <v>0.05181068358</v>
      </c>
      <c r="AQ621" s="126">
        <f t="shared" si="2483"/>
        <v>0.05533701801</v>
      </c>
      <c r="AR621" s="126">
        <f t="shared" si="2483"/>
        <v>0.2062125137</v>
      </c>
      <c r="AS621" s="126">
        <f t="shared" si="2483"/>
        <v>0.09364239753</v>
      </c>
      <c r="AT621" s="126">
        <f t="shared" si="2483"/>
        <v>0.1000158786</v>
      </c>
      <c r="AU621" s="126">
        <f t="shared" si="2483"/>
        <v>0.04252360081</v>
      </c>
      <c r="AV621" s="126">
        <f t="shared" si="2483"/>
        <v>0.04541783858</v>
      </c>
      <c r="AW621" s="126">
        <f t="shared" si="2483"/>
        <v>0.04850906373</v>
      </c>
      <c r="AX621" s="126">
        <f t="shared" si="2483"/>
        <v>0.01931023418</v>
      </c>
      <c r="AY621" s="126">
        <f t="shared" si="2483"/>
        <v>0.02062452573</v>
      </c>
      <c r="AZ621" s="126">
        <f t="shared" si="2483"/>
        <v>0.02202827049</v>
      </c>
      <c r="BA621" s="126">
        <f t="shared" si="2483"/>
        <v>0.02352755679</v>
      </c>
      <c r="BB621" s="126">
        <f t="shared" si="2483"/>
        <v>0.2202477326</v>
      </c>
      <c r="BC621" s="126">
        <f t="shared" si="2483"/>
        <v>0.1000158786</v>
      </c>
      <c r="BD621" s="126">
        <f t="shared" si="2483"/>
        <v>0.106823151</v>
      </c>
      <c r="BE621" s="126">
        <f t="shared" si="2483"/>
        <v>0.04541783858</v>
      </c>
      <c r="BF621" s="126">
        <f t="shared" si="2483"/>
        <v>0.04850906373</v>
      </c>
      <c r="BG621" s="126">
        <f t="shared" si="2483"/>
        <v>0.05181068358</v>
      </c>
      <c r="BH621" s="126">
        <f t="shared" si="2483"/>
        <v>0.02062452573</v>
      </c>
      <c r="BI621" s="126">
        <f t="shared" si="2483"/>
        <v>0.02202827049</v>
      </c>
      <c r="BJ621" s="126">
        <f t="shared" si="2483"/>
        <v>0.02352755679</v>
      </c>
      <c r="BK621" s="126">
        <f t="shared" si="2483"/>
        <v>0.0251288874</v>
      </c>
      <c r="BL621" s="126">
        <f t="shared" si="2483"/>
        <v>0.2352382154</v>
      </c>
      <c r="BM621" s="126">
        <f t="shared" si="2483"/>
        <v>0.106823151</v>
      </c>
      <c r="BN621" s="126">
        <f t="shared" si="2483"/>
        <v>0.1140937394</v>
      </c>
      <c r="BO621" s="126">
        <f t="shared" si="2483"/>
        <v>0.04850906373</v>
      </c>
      <c r="BP621" s="126">
        <f t="shared" si="2483"/>
        <v>0.05181068358</v>
      </c>
      <c r="BQ621" s="126">
        <f t="shared" si="2483"/>
        <v>0.05533701801</v>
      </c>
      <c r="BR621" s="126">
        <f t="shared" si="2483"/>
        <v>0.02202827049</v>
      </c>
      <c r="BS621" s="126">
        <f t="shared" si="2483"/>
        <v>0.02352755679</v>
      </c>
      <c r="BT621" s="126">
        <f t="shared" si="2483"/>
        <v>0.0251288874</v>
      </c>
      <c r="BU621" s="126">
        <f t="shared" si="2483"/>
        <v>0.02683920764</v>
      </c>
      <c r="BV621" s="126">
        <f t="shared" si="2483"/>
        <v>0.09364239753</v>
      </c>
      <c r="BW621" s="126">
        <f t="shared" si="2483"/>
        <v>0.04252360081</v>
      </c>
      <c r="BX621" s="126">
        <f t="shared" si="2483"/>
        <v>0.04541783858</v>
      </c>
      <c r="BY621" s="126">
        <f t="shared" si="2483"/>
        <v>0.01931023418</v>
      </c>
      <c r="BZ621" s="126">
        <f t="shared" si="2483"/>
        <v>0.02062452573</v>
      </c>
      <c r="CA621" s="126">
        <f t="shared" si="2483"/>
        <v>0.02202827049</v>
      </c>
      <c r="CB621" s="126">
        <f t="shared" si="2483"/>
        <v>0.008768898615</v>
      </c>
      <c r="CC621" s="126">
        <f t="shared" si="2483"/>
        <v>0.009365726662</v>
      </c>
      <c r="CD621" s="126">
        <f t="shared" si="2483"/>
        <v>0.01000317597</v>
      </c>
      <c r="CE621" s="126">
        <f t="shared" si="2483"/>
        <v>0.0106840113</v>
      </c>
      <c r="CF621" s="126">
        <f t="shared" si="2483"/>
        <v>0.1000158786</v>
      </c>
      <c r="CG621" s="126">
        <f t="shared" si="2483"/>
        <v>0.04541783858</v>
      </c>
      <c r="CH621" s="126">
        <f t="shared" si="2483"/>
        <v>0.04850906373</v>
      </c>
      <c r="CI621" s="126">
        <f t="shared" si="2483"/>
        <v>0.02062452573</v>
      </c>
      <c r="CJ621" s="126">
        <f t="shared" si="2483"/>
        <v>0.02202827049</v>
      </c>
      <c r="CK621" s="126">
        <f t="shared" si="2483"/>
        <v>0.02352755679</v>
      </c>
      <c r="CL621" s="126">
        <f t="shared" si="2483"/>
        <v>0.009365726662</v>
      </c>
      <c r="CM621" s="126">
        <f t="shared" si="2483"/>
        <v>0.01000317597</v>
      </c>
      <c r="CN621" s="126">
        <f t="shared" si="2483"/>
        <v>0.0106840113</v>
      </c>
      <c r="CO621" s="126">
        <f t="shared" si="2483"/>
        <v>0.01141118558</v>
      </c>
      <c r="CP621" s="126">
        <f t="shared" si="2483"/>
        <v>0.106823151</v>
      </c>
      <c r="CQ621" s="126">
        <f t="shared" si="2483"/>
        <v>0.04850906373</v>
      </c>
      <c r="CR621" s="126">
        <f t="shared" si="2483"/>
        <v>0.05181068358</v>
      </c>
      <c r="CS621" s="126">
        <f t="shared" si="2483"/>
        <v>0.02202827049</v>
      </c>
      <c r="CT621" s="126">
        <f t="shared" si="2483"/>
        <v>0.02352755679</v>
      </c>
      <c r="CU621" s="126">
        <f t="shared" si="2483"/>
        <v>0.0251288874</v>
      </c>
      <c r="CV621" s="126">
        <f t="shared" si="2483"/>
        <v>0.01000317597</v>
      </c>
      <c r="CW621" s="126">
        <f t="shared" si="2483"/>
        <v>0.0106840113</v>
      </c>
      <c r="CX621" s="126">
        <f t="shared" si="2483"/>
        <v>0.01141118558</v>
      </c>
      <c r="CY621" s="126">
        <f t="shared" si="2483"/>
        <v>0.01218785275</v>
      </c>
      <c r="CZ621" s="126">
        <f t="shared" si="2483"/>
        <v>0.1140937394</v>
      </c>
      <c r="DA621" s="126">
        <f t="shared" si="2483"/>
        <v>0.05181068358</v>
      </c>
      <c r="DB621" s="126">
        <f t="shared" si="2483"/>
        <v>0.05533701801</v>
      </c>
      <c r="DC621" s="126">
        <f t="shared" si="2483"/>
        <v>0.02352755679</v>
      </c>
      <c r="DD621" s="126">
        <f t="shared" si="2483"/>
        <v>0.0251288874</v>
      </c>
      <c r="DE621" s="126">
        <f t="shared" si="2483"/>
        <v>0.02683920764</v>
      </c>
      <c r="DF621" s="126">
        <f t="shared" si="2483"/>
        <v>0.0106840113</v>
      </c>
      <c r="DG621" s="126">
        <f t="shared" si="2483"/>
        <v>0.01141118558</v>
      </c>
      <c r="DH621" s="126">
        <f t="shared" si="2483"/>
        <v>0.01218785275</v>
      </c>
      <c r="DI621" s="126">
        <f t="shared" si="2483"/>
        <v>0.01301738136</v>
      </c>
      <c r="DJ621" s="126">
        <f t="shared" ref="DJ621:DS621" si="2484">$A621*OFFSET($D621,0,DJ$3)</f>
        <v>0.4738675958</v>
      </c>
      <c r="DK621" s="126">
        <f t="shared" si="2484"/>
        <v>0.2151862512</v>
      </c>
      <c r="DL621" s="126">
        <f t="shared" si="2484"/>
        <v>0.2298322399</v>
      </c>
      <c r="DM621" s="126">
        <f t="shared" si="2484"/>
        <v>0.0977174281</v>
      </c>
      <c r="DN621" s="126">
        <f t="shared" si="2484"/>
        <v>0.1043682635</v>
      </c>
      <c r="DO621" s="126">
        <f t="shared" si="2484"/>
        <v>0.1114717676</v>
      </c>
      <c r="DP621" s="126">
        <f t="shared" si="2484"/>
        <v>0.04437409778</v>
      </c>
      <c r="DQ621" s="126">
        <f t="shared" si="2484"/>
        <v>0.04739428393</v>
      </c>
      <c r="DR621" s="126">
        <f t="shared" si="2484"/>
        <v>0.05062002973</v>
      </c>
      <c r="DS621" s="126">
        <f t="shared" si="2484"/>
        <v>0.05406532597</v>
      </c>
      <c r="DT621" s="126"/>
      <c r="DU621" s="126"/>
      <c r="DV621" s="126"/>
      <c r="DW621" s="126"/>
      <c r="DX621" s="126"/>
      <c r="DY621" s="126"/>
      <c r="DZ621" s="126"/>
      <c r="EA621" s="126"/>
      <c r="EB621" s="126"/>
      <c r="EC621" s="126"/>
      <c r="ED621" s="126"/>
      <c r="EE621" s="126"/>
      <c r="EF621" s="125">
        <f t="shared" ref="EF621:EO621" si="2485">D621*EF$3</f>
        <v>-0.002271078519</v>
      </c>
      <c r="EG621" s="125">
        <f t="shared" si="2485"/>
        <v>0.2011553551</v>
      </c>
      <c r="EH621" s="125">
        <f t="shared" si="2485"/>
        <v>0.2787832532</v>
      </c>
      <c r="EI621" s="125">
        <f t="shared" si="2485"/>
        <v>-0.07357819715</v>
      </c>
      <c r="EJ621" s="125">
        <f t="shared" si="2485"/>
        <v>0.1177739079</v>
      </c>
      <c r="EK621" s="125">
        <f t="shared" si="2485"/>
        <v>-0.05276170564</v>
      </c>
      <c r="EL621" s="125">
        <f t="shared" si="2485"/>
        <v>0.0319504537</v>
      </c>
      <c r="EM621" s="125">
        <f t="shared" si="2485"/>
        <v>-0.03041054067</v>
      </c>
      <c r="EN621" s="125">
        <f t="shared" si="2485"/>
        <v>-0.03627177168</v>
      </c>
      <c r="EO621" s="125">
        <f t="shared" si="2485"/>
        <v>0.03951959868</v>
      </c>
      <c r="EP621" s="127">
        <f t="shared" si="17"/>
        <v>0.4738892749</v>
      </c>
      <c r="EQ621" s="127">
        <v>-0.01993983432938118</v>
      </c>
      <c r="ER621" s="127">
        <f t="shared" si="18"/>
        <v>0.4738675958</v>
      </c>
      <c r="ES621" s="127">
        <f t="shared" si="19"/>
        <v>0.0000000004699827667</v>
      </c>
      <c r="ET621" s="127">
        <f t="shared" si="20"/>
        <v>0.001642314563</v>
      </c>
    </row>
    <row r="622">
      <c r="A622" s="123">
        <f>'Yield Tabulations'!Z623</f>
        <v>0.4702549575</v>
      </c>
      <c r="B622" s="124">
        <f>'Yield Tabulations'!V623</f>
        <v>0.4820627803</v>
      </c>
      <c r="C622" s="124">
        <f>'Yield Tabulations'!W623</f>
        <v>0.45</v>
      </c>
      <c r="D622" s="125">
        <f t="shared" si="11"/>
        <v>1</v>
      </c>
      <c r="E622" s="125">
        <f t="shared" ref="E622:M622" si="2486">POWER($B622,E$1)*POWER($C622,E$2)</f>
        <v>0.45</v>
      </c>
      <c r="F622" s="125">
        <f t="shared" si="2486"/>
        <v>0.4820627803</v>
      </c>
      <c r="G622" s="125">
        <f t="shared" si="2486"/>
        <v>0.2025</v>
      </c>
      <c r="H622" s="125">
        <f t="shared" si="2486"/>
        <v>0.2169282511</v>
      </c>
      <c r="I622" s="125">
        <f t="shared" si="2486"/>
        <v>0.2323845241</v>
      </c>
      <c r="J622" s="125">
        <f t="shared" si="2486"/>
        <v>0.091125</v>
      </c>
      <c r="K622" s="125">
        <f t="shared" si="2486"/>
        <v>0.097617713</v>
      </c>
      <c r="L622" s="125">
        <f t="shared" si="2486"/>
        <v>0.1045730359</v>
      </c>
      <c r="M622" s="125">
        <f t="shared" si="2486"/>
        <v>0.1120239298</v>
      </c>
      <c r="N622" s="126">
        <f t="shared" ref="N622:DI622" si="2487">OFFSET($D622,0,N$2)*OFFSET($D622,0,N$3)</f>
        <v>1</v>
      </c>
      <c r="O622" s="126">
        <f t="shared" si="2487"/>
        <v>0.45</v>
      </c>
      <c r="P622" s="126">
        <f t="shared" si="2487"/>
        <v>0.4820627803</v>
      </c>
      <c r="Q622" s="126">
        <f t="shared" si="2487"/>
        <v>0.2025</v>
      </c>
      <c r="R622" s="126">
        <f t="shared" si="2487"/>
        <v>0.2169282511</v>
      </c>
      <c r="S622" s="126">
        <f t="shared" si="2487"/>
        <v>0.2323845241</v>
      </c>
      <c r="T622" s="126">
        <f t="shared" si="2487"/>
        <v>0.091125</v>
      </c>
      <c r="U622" s="126">
        <f t="shared" si="2487"/>
        <v>0.097617713</v>
      </c>
      <c r="V622" s="126">
        <f t="shared" si="2487"/>
        <v>0.1045730359</v>
      </c>
      <c r="W622" s="126">
        <f t="shared" si="2487"/>
        <v>0.1120239298</v>
      </c>
      <c r="X622" s="126">
        <f t="shared" si="2487"/>
        <v>0.45</v>
      </c>
      <c r="Y622" s="126">
        <f t="shared" si="2487"/>
        <v>0.2025</v>
      </c>
      <c r="Z622" s="126">
        <f t="shared" si="2487"/>
        <v>0.2169282511</v>
      </c>
      <c r="AA622" s="126">
        <f t="shared" si="2487"/>
        <v>0.091125</v>
      </c>
      <c r="AB622" s="126">
        <f t="shared" si="2487"/>
        <v>0.097617713</v>
      </c>
      <c r="AC622" s="126">
        <f t="shared" si="2487"/>
        <v>0.1045730359</v>
      </c>
      <c r="AD622" s="126">
        <f t="shared" si="2487"/>
        <v>0.04100625</v>
      </c>
      <c r="AE622" s="126">
        <f t="shared" si="2487"/>
        <v>0.04392797085</v>
      </c>
      <c r="AF622" s="126">
        <f t="shared" si="2487"/>
        <v>0.04705786613</v>
      </c>
      <c r="AG622" s="126">
        <f t="shared" si="2487"/>
        <v>0.05041076841</v>
      </c>
      <c r="AH622" s="126">
        <f t="shared" si="2487"/>
        <v>0.4820627803</v>
      </c>
      <c r="AI622" s="126">
        <f t="shared" si="2487"/>
        <v>0.2169282511</v>
      </c>
      <c r="AJ622" s="126">
        <f t="shared" si="2487"/>
        <v>0.2323845241</v>
      </c>
      <c r="AK622" s="126">
        <f t="shared" si="2487"/>
        <v>0.097617713</v>
      </c>
      <c r="AL622" s="126">
        <f t="shared" si="2487"/>
        <v>0.1045730359</v>
      </c>
      <c r="AM622" s="126">
        <f t="shared" si="2487"/>
        <v>0.1120239298</v>
      </c>
      <c r="AN622" s="126">
        <f t="shared" si="2487"/>
        <v>0.04392797085</v>
      </c>
      <c r="AO622" s="126">
        <f t="shared" si="2487"/>
        <v>0.04705786613</v>
      </c>
      <c r="AP622" s="126">
        <f t="shared" si="2487"/>
        <v>0.05041076841</v>
      </c>
      <c r="AQ622" s="126">
        <f t="shared" si="2487"/>
        <v>0.05400256705</v>
      </c>
      <c r="AR622" s="126">
        <f t="shared" si="2487"/>
        <v>0.2025</v>
      </c>
      <c r="AS622" s="126">
        <f t="shared" si="2487"/>
        <v>0.091125</v>
      </c>
      <c r="AT622" s="126">
        <f t="shared" si="2487"/>
        <v>0.097617713</v>
      </c>
      <c r="AU622" s="126">
        <f t="shared" si="2487"/>
        <v>0.04100625</v>
      </c>
      <c r="AV622" s="126">
        <f t="shared" si="2487"/>
        <v>0.04392797085</v>
      </c>
      <c r="AW622" s="126">
        <f t="shared" si="2487"/>
        <v>0.04705786613</v>
      </c>
      <c r="AX622" s="126">
        <f t="shared" si="2487"/>
        <v>0.0184528125</v>
      </c>
      <c r="AY622" s="126">
        <f t="shared" si="2487"/>
        <v>0.01976758688</v>
      </c>
      <c r="AZ622" s="126">
        <f t="shared" si="2487"/>
        <v>0.02117603976</v>
      </c>
      <c r="BA622" s="126">
        <f t="shared" si="2487"/>
        <v>0.02268484578</v>
      </c>
      <c r="BB622" s="126">
        <f t="shared" si="2487"/>
        <v>0.2169282511</v>
      </c>
      <c r="BC622" s="126">
        <f t="shared" si="2487"/>
        <v>0.097617713</v>
      </c>
      <c r="BD622" s="126">
        <f t="shared" si="2487"/>
        <v>0.1045730359</v>
      </c>
      <c r="BE622" s="126">
        <f t="shared" si="2487"/>
        <v>0.04392797085</v>
      </c>
      <c r="BF622" s="126">
        <f t="shared" si="2487"/>
        <v>0.04705786613</v>
      </c>
      <c r="BG622" s="126">
        <f t="shared" si="2487"/>
        <v>0.05041076841</v>
      </c>
      <c r="BH622" s="126">
        <f t="shared" si="2487"/>
        <v>0.01976758688</v>
      </c>
      <c r="BI622" s="126">
        <f t="shared" si="2487"/>
        <v>0.02117603976</v>
      </c>
      <c r="BJ622" s="126">
        <f t="shared" si="2487"/>
        <v>0.02268484578</v>
      </c>
      <c r="BK622" s="126">
        <f t="shared" si="2487"/>
        <v>0.02430115517</v>
      </c>
      <c r="BL622" s="126">
        <f t="shared" si="2487"/>
        <v>0.2323845241</v>
      </c>
      <c r="BM622" s="126">
        <f t="shared" si="2487"/>
        <v>0.1045730359</v>
      </c>
      <c r="BN622" s="126">
        <f t="shared" si="2487"/>
        <v>0.1120239298</v>
      </c>
      <c r="BO622" s="126">
        <f t="shared" si="2487"/>
        <v>0.04705786613</v>
      </c>
      <c r="BP622" s="126">
        <f t="shared" si="2487"/>
        <v>0.05041076841</v>
      </c>
      <c r="BQ622" s="126">
        <f t="shared" si="2487"/>
        <v>0.05400256705</v>
      </c>
      <c r="BR622" s="126">
        <f t="shared" si="2487"/>
        <v>0.02117603976</v>
      </c>
      <c r="BS622" s="126">
        <f t="shared" si="2487"/>
        <v>0.02268484578</v>
      </c>
      <c r="BT622" s="126">
        <f t="shared" si="2487"/>
        <v>0.02430115517</v>
      </c>
      <c r="BU622" s="126">
        <f t="shared" si="2487"/>
        <v>0.02603262761</v>
      </c>
      <c r="BV622" s="126">
        <f t="shared" si="2487"/>
        <v>0.091125</v>
      </c>
      <c r="BW622" s="126">
        <f t="shared" si="2487"/>
        <v>0.04100625</v>
      </c>
      <c r="BX622" s="126">
        <f t="shared" si="2487"/>
        <v>0.04392797085</v>
      </c>
      <c r="BY622" s="126">
        <f t="shared" si="2487"/>
        <v>0.0184528125</v>
      </c>
      <c r="BZ622" s="126">
        <f t="shared" si="2487"/>
        <v>0.01976758688</v>
      </c>
      <c r="CA622" s="126">
        <f t="shared" si="2487"/>
        <v>0.02117603976</v>
      </c>
      <c r="CB622" s="126">
        <f t="shared" si="2487"/>
        <v>0.008303765625</v>
      </c>
      <c r="CC622" s="126">
        <f t="shared" si="2487"/>
        <v>0.008895414098</v>
      </c>
      <c r="CD622" s="126">
        <f t="shared" si="2487"/>
        <v>0.009529217892</v>
      </c>
      <c r="CE622" s="126">
        <f t="shared" si="2487"/>
        <v>0.0102081806</v>
      </c>
      <c r="CF622" s="126">
        <f t="shared" si="2487"/>
        <v>0.097617713</v>
      </c>
      <c r="CG622" s="126">
        <f t="shared" si="2487"/>
        <v>0.04392797085</v>
      </c>
      <c r="CH622" s="126">
        <f t="shared" si="2487"/>
        <v>0.04705786613</v>
      </c>
      <c r="CI622" s="126">
        <f t="shared" si="2487"/>
        <v>0.01976758688</v>
      </c>
      <c r="CJ622" s="126">
        <f t="shared" si="2487"/>
        <v>0.02117603976</v>
      </c>
      <c r="CK622" s="126">
        <f t="shared" si="2487"/>
        <v>0.02268484578</v>
      </c>
      <c r="CL622" s="126">
        <f t="shared" si="2487"/>
        <v>0.008895414098</v>
      </c>
      <c r="CM622" s="126">
        <f t="shared" si="2487"/>
        <v>0.009529217892</v>
      </c>
      <c r="CN622" s="126">
        <f t="shared" si="2487"/>
        <v>0.0102081806</v>
      </c>
      <c r="CO622" s="126">
        <f t="shared" si="2487"/>
        <v>0.01093551983</v>
      </c>
      <c r="CP622" s="126">
        <f t="shared" si="2487"/>
        <v>0.1045730359</v>
      </c>
      <c r="CQ622" s="126">
        <f t="shared" si="2487"/>
        <v>0.04705786613</v>
      </c>
      <c r="CR622" s="126">
        <f t="shared" si="2487"/>
        <v>0.05041076841</v>
      </c>
      <c r="CS622" s="126">
        <f t="shared" si="2487"/>
        <v>0.02117603976</v>
      </c>
      <c r="CT622" s="126">
        <f t="shared" si="2487"/>
        <v>0.02268484578</v>
      </c>
      <c r="CU622" s="126">
        <f t="shared" si="2487"/>
        <v>0.02430115517</v>
      </c>
      <c r="CV622" s="126">
        <f t="shared" si="2487"/>
        <v>0.009529217892</v>
      </c>
      <c r="CW622" s="126">
        <f t="shared" si="2487"/>
        <v>0.0102081806</v>
      </c>
      <c r="CX622" s="126">
        <f t="shared" si="2487"/>
        <v>0.01093551983</v>
      </c>
      <c r="CY622" s="126">
        <f t="shared" si="2487"/>
        <v>0.01171468243</v>
      </c>
      <c r="CZ622" s="126">
        <f t="shared" si="2487"/>
        <v>0.1120239298</v>
      </c>
      <c r="DA622" s="126">
        <f t="shared" si="2487"/>
        <v>0.05041076841</v>
      </c>
      <c r="DB622" s="126">
        <f t="shared" si="2487"/>
        <v>0.05400256705</v>
      </c>
      <c r="DC622" s="126">
        <f t="shared" si="2487"/>
        <v>0.02268484578</v>
      </c>
      <c r="DD622" s="126">
        <f t="shared" si="2487"/>
        <v>0.02430115517</v>
      </c>
      <c r="DE622" s="126">
        <f t="shared" si="2487"/>
        <v>0.02603262761</v>
      </c>
      <c r="DF622" s="126">
        <f t="shared" si="2487"/>
        <v>0.0102081806</v>
      </c>
      <c r="DG622" s="126">
        <f t="shared" si="2487"/>
        <v>0.01093551983</v>
      </c>
      <c r="DH622" s="126">
        <f t="shared" si="2487"/>
        <v>0.01171468243</v>
      </c>
      <c r="DI622" s="126">
        <f t="shared" si="2487"/>
        <v>0.01254936085</v>
      </c>
      <c r="DJ622" s="126">
        <f t="shared" ref="DJ622:DS622" si="2488">$A622*OFFSET($D622,0,DJ$3)</f>
        <v>0.4702549575</v>
      </c>
      <c r="DK622" s="126">
        <f t="shared" si="2488"/>
        <v>0.2116147309</v>
      </c>
      <c r="DL622" s="126">
        <f t="shared" si="2488"/>
        <v>0.2266924123</v>
      </c>
      <c r="DM622" s="126">
        <f t="shared" si="2488"/>
        <v>0.0952266289</v>
      </c>
      <c r="DN622" s="126">
        <f t="shared" si="2488"/>
        <v>0.1020115855</v>
      </c>
      <c r="DO622" s="126">
        <f t="shared" si="2488"/>
        <v>0.1092799745</v>
      </c>
      <c r="DP622" s="126">
        <f t="shared" si="2488"/>
        <v>0.042851983</v>
      </c>
      <c r="DQ622" s="126">
        <f t="shared" si="2488"/>
        <v>0.04590521348</v>
      </c>
      <c r="DR622" s="126">
        <f t="shared" si="2488"/>
        <v>0.04917598853</v>
      </c>
      <c r="DS622" s="126">
        <f t="shared" si="2488"/>
        <v>0.05267980834</v>
      </c>
      <c r="DT622" s="126"/>
      <c r="DU622" s="126"/>
      <c r="DV622" s="126"/>
      <c r="DW622" s="126"/>
      <c r="DX622" s="126"/>
      <c r="DY622" s="126"/>
      <c r="DZ622" s="126"/>
      <c r="EA622" s="126"/>
      <c r="EB622" s="126"/>
      <c r="EC622" s="126"/>
      <c r="ED622" s="126"/>
      <c r="EE622" s="126"/>
      <c r="EF622" s="125">
        <f t="shared" ref="EF622:EO622" si="2489">D622*EF$3</f>
        <v>-0.002271078519</v>
      </c>
      <c r="EG622" s="125">
        <f t="shared" si="2489"/>
        <v>0.1993363971</v>
      </c>
      <c r="EH622" s="125">
        <f t="shared" si="2489"/>
        <v>0.2770871239</v>
      </c>
      <c r="EI622" s="125">
        <f t="shared" si="2489"/>
        <v>-0.07225354395</v>
      </c>
      <c r="EJ622" s="125">
        <f t="shared" si="2489"/>
        <v>0.115998869</v>
      </c>
      <c r="EK622" s="125">
        <f t="shared" si="2489"/>
        <v>-0.05212164968</v>
      </c>
      <c r="EL622" s="125">
        <f t="shared" si="2489"/>
        <v>0.0310915266</v>
      </c>
      <c r="EM622" s="125">
        <f t="shared" si="2489"/>
        <v>-0.02968136133</v>
      </c>
      <c r="EN622" s="125">
        <f t="shared" si="2489"/>
        <v>-0.03550774571</v>
      </c>
      <c r="EO622" s="125">
        <f t="shared" si="2489"/>
        <v>0.0388026615</v>
      </c>
      <c r="EP622" s="127">
        <f t="shared" si="17"/>
        <v>0.4704811988</v>
      </c>
      <c r="EQ622" s="127">
        <v>-0.01993983432938118</v>
      </c>
      <c r="ER622" s="127">
        <f t="shared" si="18"/>
        <v>0.4702549575</v>
      </c>
      <c r="ES622" s="127">
        <f t="shared" si="19"/>
        <v>0.00000005118513776</v>
      </c>
      <c r="ET622" s="127">
        <f t="shared" si="20"/>
        <v>0.001362557912</v>
      </c>
    </row>
    <row r="623">
      <c r="A623" s="123">
        <f>'Yield Tabulations'!Z624</f>
        <v>0.4904458599</v>
      </c>
      <c r="B623" s="124">
        <f>'Yield Tabulations'!V624</f>
        <v>0.5188834154</v>
      </c>
      <c r="C623" s="124">
        <f>'Yield Tabulations'!W624</f>
        <v>0.4384384384</v>
      </c>
      <c r="D623" s="125">
        <f t="shared" si="11"/>
        <v>1</v>
      </c>
      <c r="E623" s="125">
        <f t="shared" ref="E623:M623" si="2490">POWER($B623,E$1)*POWER($C623,E$2)</f>
        <v>0.4384384384</v>
      </c>
      <c r="F623" s="125">
        <f t="shared" si="2490"/>
        <v>0.5188834154</v>
      </c>
      <c r="G623" s="125">
        <f t="shared" si="2490"/>
        <v>0.1922282643</v>
      </c>
      <c r="H623" s="125">
        <f t="shared" si="2490"/>
        <v>0.2274984344</v>
      </c>
      <c r="I623" s="125">
        <f t="shared" si="2490"/>
        <v>0.2692399988</v>
      </c>
      <c r="J623" s="125">
        <f t="shared" si="2490"/>
        <v>0.08428026002</v>
      </c>
      <c r="K623" s="125">
        <f t="shared" si="2490"/>
        <v>0.09974405832</v>
      </c>
      <c r="L623" s="125">
        <f t="shared" si="2490"/>
        <v>0.1180451646</v>
      </c>
      <c r="M623" s="125">
        <f t="shared" si="2490"/>
        <v>0.1397041702</v>
      </c>
      <c r="N623" s="126">
        <f t="shared" ref="N623:DI623" si="2491">OFFSET($D623,0,N$2)*OFFSET($D623,0,N$3)</f>
        <v>1</v>
      </c>
      <c r="O623" s="126">
        <f t="shared" si="2491"/>
        <v>0.4384384384</v>
      </c>
      <c r="P623" s="126">
        <f t="shared" si="2491"/>
        <v>0.5188834154</v>
      </c>
      <c r="Q623" s="126">
        <f t="shared" si="2491"/>
        <v>0.1922282643</v>
      </c>
      <c r="R623" s="126">
        <f t="shared" si="2491"/>
        <v>0.2274984344</v>
      </c>
      <c r="S623" s="126">
        <f t="shared" si="2491"/>
        <v>0.2692399988</v>
      </c>
      <c r="T623" s="126">
        <f t="shared" si="2491"/>
        <v>0.08428026002</v>
      </c>
      <c r="U623" s="126">
        <f t="shared" si="2491"/>
        <v>0.09974405832</v>
      </c>
      <c r="V623" s="126">
        <f t="shared" si="2491"/>
        <v>0.1180451646</v>
      </c>
      <c r="W623" s="126">
        <f t="shared" si="2491"/>
        <v>0.1397041702</v>
      </c>
      <c r="X623" s="126">
        <f t="shared" si="2491"/>
        <v>0.4384384384</v>
      </c>
      <c r="Y623" s="126">
        <f t="shared" si="2491"/>
        <v>0.1922282643</v>
      </c>
      <c r="Z623" s="126">
        <f t="shared" si="2491"/>
        <v>0.2274984344</v>
      </c>
      <c r="AA623" s="126">
        <f t="shared" si="2491"/>
        <v>0.08428026002</v>
      </c>
      <c r="AB623" s="126">
        <f t="shared" si="2491"/>
        <v>0.09974405832</v>
      </c>
      <c r="AC623" s="126">
        <f t="shared" si="2491"/>
        <v>0.1180451646</v>
      </c>
      <c r="AD623" s="126">
        <f t="shared" si="2491"/>
        <v>0.0369517056</v>
      </c>
      <c r="AE623" s="126">
        <f t="shared" si="2491"/>
        <v>0.04373162917</v>
      </c>
      <c r="AF623" s="126">
        <f t="shared" si="2491"/>
        <v>0.05175553765</v>
      </c>
      <c r="AG623" s="126">
        <f t="shared" si="2491"/>
        <v>0.06125167821</v>
      </c>
      <c r="AH623" s="126">
        <f t="shared" si="2491"/>
        <v>0.5188834154</v>
      </c>
      <c r="AI623" s="126">
        <f t="shared" si="2491"/>
        <v>0.2274984344</v>
      </c>
      <c r="AJ623" s="126">
        <f t="shared" si="2491"/>
        <v>0.2692399988</v>
      </c>
      <c r="AK623" s="126">
        <f t="shared" si="2491"/>
        <v>0.09974405832</v>
      </c>
      <c r="AL623" s="126">
        <f t="shared" si="2491"/>
        <v>0.1180451646</v>
      </c>
      <c r="AM623" s="126">
        <f t="shared" si="2491"/>
        <v>0.1397041702</v>
      </c>
      <c r="AN623" s="126">
        <f t="shared" si="2491"/>
        <v>0.04373162917</v>
      </c>
      <c r="AO623" s="126">
        <f t="shared" si="2491"/>
        <v>0.05175553765</v>
      </c>
      <c r="AP623" s="126">
        <f t="shared" si="2491"/>
        <v>0.06125167821</v>
      </c>
      <c r="AQ623" s="126">
        <f t="shared" si="2491"/>
        <v>0.07249017696</v>
      </c>
      <c r="AR623" s="126">
        <f t="shared" si="2491"/>
        <v>0.1922282643</v>
      </c>
      <c r="AS623" s="126">
        <f t="shared" si="2491"/>
        <v>0.08428026002</v>
      </c>
      <c r="AT623" s="126">
        <f t="shared" si="2491"/>
        <v>0.09974405832</v>
      </c>
      <c r="AU623" s="126">
        <f t="shared" si="2491"/>
        <v>0.0369517056</v>
      </c>
      <c r="AV623" s="126">
        <f t="shared" si="2491"/>
        <v>0.04373162917</v>
      </c>
      <c r="AW623" s="126">
        <f t="shared" si="2491"/>
        <v>0.05175553765</v>
      </c>
      <c r="AX623" s="126">
        <f t="shared" si="2491"/>
        <v>0.0162010481</v>
      </c>
      <c r="AY623" s="126">
        <f t="shared" si="2491"/>
        <v>0.01917362721</v>
      </c>
      <c r="AZ623" s="126">
        <f t="shared" si="2491"/>
        <v>0.02269161711</v>
      </c>
      <c r="BA623" s="126">
        <f t="shared" si="2491"/>
        <v>0.02685509014</v>
      </c>
      <c r="BB623" s="126">
        <f t="shared" si="2491"/>
        <v>0.2274984344</v>
      </c>
      <c r="BC623" s="126">
        <f t="shared" si="2491"/>
        <v>0.09974405832</v>
      </c>
      <c r="BD623" s="126">
        <f t="shared" si="2491"/>
        <v>0.1180451646</v>
      </c>
      <c r="BE623" s="126">
        <f t="shared" si="2491"/>
        <v>0.04373162917</v>
      </c>
      <c r="BF623" s="126">
        <f t="shared" si="2491"/>
        <v>0.05175553765</v>
      </c>
      <c r="BG623" s="126">
        <f t="shared" si="2491"/>
        <v>0.06125167821</v>
      </c>
      <c r="BH623" s="126">
        <f t="shared" si="2491"/>
        <v>0.01917362721</v>
      </c>
      <c r="BI623" s="126">
        <f t="shared" si="2491"/>
        <v>0.02269161711</v>
      </c>
      <c r="BJ623" s="126">
        <f t="shared" si="2491"/>
        <v>0.02685509014</v>
      </c>
      <c r="BK623" s="126">
        <f t="shared" si="2491"/>
        <v>0.03178247999</v>
      </c>
      <c r="BL623" s="126">
        <f t="shared" si="2491"/>
        <v>0.2692399988</v>
      </c>
      <c r="BM623" s="126">
        <f t="shared" si="2491"/>
        <v>0.1180451646</v>
      </c>
      <c r="BN623" s="126">
        <f t="shared" si="2491"/>
        <v>0.1397041702</v>
      </c>
      <c r="BO623" s="126">
        <f t="shared" si="2491"/>
        <v>0.05175553765</v>
      </c>
      <c r="BP623" s="126">
        <f t="shared" si="2491"/>
        <v>0.06125167821</v>
      </c>
      <c r="BQ623" s="126">
        <f t="shared" si="2491"/>
        <v>0.07249017696</v>
      </c>
      <c r="BR623" s="126">
        <f t="shared" si="2491"/>
        <v>0.02269161711</v>
      </c>
      <c r="BS623" s="126">
        <f t="shared" si="2491"/>
        <v>0.02685509014</v>
      </c>
      <c r="BT623" s="126">
        <f t="shared" si="2491"/>
        <v>0.03178247999</v>
      </c>
      <c r="BU623" s="126">
        <f t="shared" si="2491"/>
        <v>0.03761395061</v>
      </c>
      <c r="BV623" s="126">
        <f t="shared" si="2491"/>
        <v>0.08428026002</v>
      </c>
      <c r="BW623" s="126">
        <f t="shared" si="2491"/>
        <v>0.0369517056</v>
      </c>
      <c r="BX623" s="126">
        <f t="shared" si="2491"/>
        <v>0.04373162917</v>
      </c>
      <c r="BY623" s="126">
        <f t="shared" si="2491"/>
        <v>0.0162010481</v>
      </c>
      <c r="BZ623" s="126">
        <f t="shared" si="2491"/>
        <v>0.01917362721</v>
      </c>
      <c r="CA623" s="126">
        <f t="shared" si="2491"/>
        <v>0.02269161711</v>
      </c>
      <c r="CB623" s="126">
        <f t="shared" si="2491"/>
        <v>0.00710316223</v>
      </c>
      <c r="CC623" s="126">
        <f t="shared" si="2491"/>
        <v>0.008406455171</v>
      </c>
      <c r="CD623" s="126">
        <f t="shared" si="2491"/>
        <v>0.009948877171</v>
      </c>
      <c r="CE623" s="126">
        <f t="shared" si="2491"/>
        <v>0.01177430379</v>
      </c>
      <c r="CF623" s="126">
        <f t="shared" si="2491"/>
        <v>0.09974405832</v>
      </c>
      <c r="CG623" s="126">
        <f t="shared" si="2491"/>
        <v>0.04373162917</v>
      </c>
      <c r="CH623" s="126">
        <f t="shared" si="2491"/>
        <v>0.05175553765</v>
      </c>
      <c r="CI623" s="126">
        <f t="shared" si="2491"/>
        <v>0.01917362721</v>
      </c>
      <c r="CJ623" s="126">
        <f t="shared" si="2491"/>
        <v>0.02269161711</v>
      </c>
      <c r="CK623" s="126">
        <f t="shared" si="2491"/>
        <v>0.02685509014</v>
      </c>
      <c r="CL623" s="126">
        <f t="shared" si="2491"/>
        <v>0.008406455171</v>
      </c>
      <c r="CM623" s="126">
        <f t="shared" si="2491"/>
        <v>0.009948877171</v>
      </c>
      <c r="CN623" s="126">
        <f t="shared" si="2491"/>
        <v>0.01177430379</v>
      </c>
      <c r="CO623" s="126">
        <f t="shared" si="2491"/>
        <v>0.0139346609</v>
      </c>
      <c r="CP623" s="126">
        <f t="shared" si="2491"/>
        <v>0.1180451646</v>
      </c>
      <c r="CQ623" s="126">
        <f t="shared" si="2491"/>
        <v>0.05175553765</v>
      </c>
      <c r="CR623" s="126">
        <f t="shared" si="2491"/>
        <v>0.06125167821</v>
      </c>
      <c r="CS623" s="126">
        <f t="shared" si="2491"/>
        <v>0.02269161711</v>
      </c>
      <c r="CT623" s="126">
        <f t="shared" si="2491"/>
        <v>0.02685509014</v>
      </c>
      <c r="CU623" s="126">
        <f t="shared" si="2491"/>
        <v>0.03178247999</v>
      </c>
      <c r="CV623" s="126">
        <f t="shared" si="2491"/>
        <v>0.009948877171</v>
      </c>
      <c r="CW623" s="126">
        <f t="shared" si="2491"/>
        <v>0.01177430379</v>
      </c>
      <c r="CX623" s="126">
        <f t="shared" si="2491"/>
        <v>0.0139346609</v>
      </c>
      <c r="CY623" s="126">
        <f t="shared" si="2491"/>
        <v>0.01649140177</v>
      </c>
      <c r="CZ623" s="126">
        <f t="shared" si="2491"/>
        <v>0.1397041702</v>
      </c>
      <c r="DA623" s="126">
        <f t="shared" si="2491"/>
        <v>0.06125167821</v>
      </c>
      <c r="DB623" s="126">
        <f t="shared" si="2491"/>
        <v>0.07249017696</v>
      </c>
      <c r="DC623" s="126">
        <f t="shared" si="2491"/>
        <v>0.02685509014</v>
      </c>
      <c r="DD623" s="126">
        <f t="shared" si="2491"/>
        <v>0.03178247999</v>
      </c>
      <c r="DE623" s="126">
        <f t="shared" si="2491"/>
        <v>0.03761395061</v>
      </c>
      <c r="DF623" s="126">
        <f t="shared" si="2491"/>
        <v>0.01177430379</v>
      </c>
      <c r="DG623" s="126">
        <f t="shared" si="2491"/>
        <v>0.0139346609</v>
      </c>
      <c r="DH623" s="126">
        <f t="shared" si="2491"/>
        <v>0.01649140177</v>
      </c>
      <c r="DI623" s="126">
        <f t="shared" si="2491"/>
        <v>0.01951725516</v>
      </c>
      <c r="DJ623" s="126">
        <f t="shared" ref="DJ623:DS623" si="2492">$A623*OFFSET($D623,0,DJ$3)</f>
        <v>0.4904458599</v>
      </c>
      <c r="DK623" s="126">
        <f t="shared" si="2492"/>
        <v>0.2150303169</v>
      </c>
      <c r="DL623" s="126">
        <f t="shared" si="2492"/>
        <v>0.2544842229</v>
      </c>
      <c r="DM623" s="126">
        <f t="shared" si="2492"/>
        <v>0.09427755638</v>
      </c>
      <c r="DN623" s="126">
        <f t="shared" si="2492"/>
        <v>0.1115756653</v>
      </c>
      <c r="DO623" s="126">
        <f t="shared" si="2492"/>
        <v>0.1320476427</v>
      </c>
      <c r="DP623" s="126">
        <f t="shared" si="2492"/>
        <v>0.0413349046</v>
      </c>
      <c r="DQ623" s="126">
        <f t="shared" si="2492"/>
        <v>0.04891906045</v>
      </c>
      <c r="DR623" s="126">
        <f t="shared" si="2492"/>
        <v>0.05789476228</v>
      </c>
      <c r="DS623" s="126">
        <f t="shared" si="2492"/>
        <v>0.06851733186</v>
      </c>
      <c r="DT623" s="126"/>
      <c r="DU623" s="126"/>
      <c r="DV623" s="126"/>
      <c r="DW623" s="126"/>
      <c r="DX623" s="126"/>
      <c r="DY623" s="126"/>
      <c r="DZ623" s="126"/>
      <c r="EA623" s="126"/>
      <c r="EB623" s="126"/>
      <c r="EC623" s="126"/>
      <c r="ED623" s="126"/>
      <c r="EE623" s="126"/>
      <c r="EF623" s="125">
        <f t="shared" ref="EF623:EO623" si="2493">D623*EF$3</f>
        <v>-0.002271078519</v>
      </c>
      <c r="EG623" s="125">
        <f t="shared" si="2493"/>
        <v>0.1942149748</v>
      </c>
      <c r="EH623" s="125">
        <f t="shared" si="2493"/>
        <v>0.2982514293</v>
      </c>
      <c r="EI623" s="125">
        <f t="shared" si="2493"/>
        <v>-0.06858851034</v>
      </c>
      <c r="EJ623" s="125">
        <f t="shared" si="2493"/>
        <v>0.1216511033</v>
      </c>
      <c r="EK623" s="125">
        <f t="shared" si="2493"/>
        <v>-0.06038798389</v>
      </c>
      <c r="EL623" s="125">
        <f t="shared" si="2493"/>
        <v>0.02875612561</v>
      </c>
      <c r="EM623" s="125">
        <f t="shared" si="2493"/>
        <v>-0.03032789178</v>
      </c>
      <c r="EN623" s="125">
        <f t="shared" si="2493"/>
        <v>-0.04008220335</v>
      </c>
      <c r="EO623" s="125">
        <f t="shared" si="2493"/>
        <v>0.04839049688</v>
      </c>
      <c r="EP623" s="127">
        <f t="shared" si="17"/>
        <v>0.489606462</v>
      </c>
      <c r="EQ623" s="127">
        <v>-0.01993983432938118</v>
      </c>
      <c r="ER623" s="127">
        <f t="shared" si="18"/>
        <v>0.4904458599</v>
      </c>
      <c r="ES623" s="127">
        <f t="shared" si="19"/>
        <v>0.0000007045888596</v>
      </c>
      <c r="ET623" s="127">
        <f t="shared" si="20"/>
        <v>0.003260837632</v>
      </c>
    </row>
    <row r="624">
      <c r="A624" s="123">
        <f>'Yield Tabulations'!Z625</f>
        <v>0.5408348457</v>
      </c>
      <c r="B624" s="124">
        <f>'Yield Tabulations'!V625</f>
        <v>0.5872093023</v>
      </c>
      <c r="C624" s="124">
        <f>'Yield Tabulations'!W625</f>
        <v>0.4637681159</v>
      </c>
      <c r="D624" s="125">
        <f t="shared" si="11"/>
        <v>1</v>
      </c>
      <c r="E624" s="125">
        <f t="shared" ref="E624:M624" si="2494">POWER($B624,E$1)*POWER($C624,E$2)</f>
        <v>0.4637681159</v>
      </c>
      <c r="F624" s="125">
        <f t="shared" si="2494"/>
        <v>0.5872093023</v>
      </c>
      <c r="G624" s="125">
        <f t="shared" si="2494"/>
        <v>0.2150808654</v>
      </c>
      <c r="H624" s="125">
        <f t="shared" si="2494"/>
        <v>0.2723289518</v>
      </c>
      <c r="I624" s="125">
        <f t="shared" si="2494"/>
        <v>0.3448147647</v>
      </c>
      <c r="J624" s="125">
        <f t="shared" si="2494"/>
        <v>0.09974764771</v>
      </c>
      <c r="K624" s="125">
        <f t="shared" si="2494"/>
        <v>0.1262974849</v>
      </c>
      <c r="L624" s="125">
        <f t="shared" si="2494"/>
        <v>0.1599140938</v>
      </c>
      <c r="M624" s="125">
        <f t="shared" si="2494"/>
        <v>0.2024784374</v>
      </c>
      <c r="N624" s="126">
        <f t="shared" ref="N624:DI624" si="2495">OFFSET($D624,0,N$2)*OFFSET($D624,0,N$3)</f>
        <v>1</v>
      </c>
      <c r="O624" s="126">
        <f t="shared" si="2495"/>
        <v>0.4637681159</v>
      </c>
      <c r="P624" s="126">
        <f t="shared" si="2495"/>
        <v>0.5872093023</v>
      </c>
      <c r="Q624" s="126">
        <f t="shared" si="2495"/>
        <v>0.2150808654</v>
      </c>
      <c r="R624" s="126">
        <f t="shared" si="2495"/>
        <v>0.2723289518</v>
      </c>
      <c r="S624" s="126">
        <f t="shared" si="2495"/>
        <v>0.3448147647</v>
      </c>
      <c r="T624" s="126">
        <f t="shared" si="2495"/>
        <v>0.09974764771</v>
      </c>
      <c r="U624" s="126">
        <f t="shared" si="2495"/>
        <v>0.1262974849</v>
      </c>
      <c r="V624" s="126">
        <f t="shared" si="2495"/>
        <v>0.1599140938</v>
      </c>
      <c r="W624" s="126">
        <f t="shared" si="2495"/>
        <v>0.2024784374</v>
      </c>
      <c r="X624" s="126">
        <f t="shared" si="2495"/>
        <v>0.4637681159</v>
      </c>
      <c r="Y624" s="126">
        <f t="shared" si="2495"/>
        <v>0.2150808654</v>
      </c>
      <c r="Z624" s="126">
        <f t="shared" si="2495"/>
        <v>0.2723289518</v>
      </c>
      <c r="AA624" s="126">
        <f t="shared" si="2495"/>
        <v>0.09974764771</v>
      </c>
      <c r="AB624" s="126">
        <f t="shared" si="2495"/>
        <v>0.1262974849</v>
      </c>
      <c r="AC624" s="126">
        <f t="shared" si="2495"/>
        <v>0.1599140938</v>
      </c>
      <c r="AD624" s="126">
        <f t="shared" si="2495"/>
        <v>0.04625977865</v>
      </c>
      <c r="AE624" s="126">
        <f t="shared" si="2495"/>
        <v>0.05857274662</v>
      </c>
      <c r="AF624" s="126">
        <f t="shared" si="2495"/>
        <v>0.07416305799</v>
      </c>
      <c r="AG624" s="126">
        <f t="shared" si="2495"/>
        <v>0.09390304345</v>
      </c>
      <c r="AH624" s="126">
        <f t="shared" si="2495"/>
        <v>0.5872093023</v>
      </c>
      <c r="AI624" s="126">
        <f t="shared" si="2495"/>
        <v>0.2723289518</v>
      </c>
      <c r="AJ624" s="126">
        <f t="shared" si="2495"/>
        <v>0.3448147647</v>
      </c>
      <c r="AK624" s="126">
        <f t="shared" si="2495"/>
        <v>0.1262974849</v>
      </c>
      <c r="AL624" s="126">
        <f t="shared" si="2495"/>
        <v>0.1599140938</v>
      </c>
      <c r="AM624" s="126">
        <f t="shared" si="2495"/>
        <v>0.2024784374</v>
      </c>
      <c r="AN624" s="126">
        <f t="shared" si="2495"/>
        <v>0.05857274662</v>
      </c>
      <c r="AO624" s="126">
        <f t="shared" si="2495"/>
        <v>0.07416305799</v>
      </c>
      <c r="AP624" s="126">
        <f t="shared" si="2495"/>
        <v>0.09390304345</v>
      </c>
      <c r="AQ624" s="126">
        <f t="shared" si="2495"/>
        <v>0.118897222</v>
      </c>
      <c r="AR624" s="126">
        <f t="shared" si="2495"/>
        <v>0.2150808654</v>
      </c>
      <c r="AS624" s="126">
        <f t="shared" si="2495"/>
        <v>0.09974764771</v>
      </c>
      <c r="AT624" s="126">
        <f t="shared" si="2495"/>
        <v>0.1262974849</v>
      </c>
      <c r="AU624" s="126">
        <f t="shared" si="2495"/>
        <v>0.04625977865</v>
      </c>
      <c r="AV624" s="126">
        <f t="shared" si="2495"/>
        <v>0.05857274662</v>
      </c>
      <c r="AW624" s="126">
        <f t="shared" si="2495"/>
        <v>0.07416305799</v>
      </c>
      <c r="AX624" s="126">
        <f t="shared" si="2495"/>
        <v>0.02145381039</v>
      </c>
      <c r="AY624" s="126">
        <f t="shared" si="2495"/>
        <v>0.02716417234</v>
      </c>
      <c r="AZ624" s="126">
        <f t="shared" si="2495"/>
        <v>0.03439446168</v>
      </c>
      <c r="BA624" s="126">
        <f t="shared" si="2495"/>
        <v>0.04354923754</v>
      </c>
      <c r="BB624" s="126">
        <f t="shared" si="2495"/>
        <v>0.2723289518</v>
      </c>
      <c r="BC624" s="126">
        <f t="shared" si="2495"/>
        <v>0.1262974849</v>
      </c>
      <c r="BD624" s="126">
        <f t="shared" si="2495"/>
        <v>0.1599140938</v>
      </c>
      <c r="BE624" s="126">
        <f t="shared" si="2495"/>
        <v>0.05857274662</v>
      </c>
      <c r="BF624" s="126">
        <f t="shared" si="2495"/>
        <v>0.07416305799</v>
      </c>
      <c r="BG624" s="126">
        <f t="shared" si="2495"/>
        <v>0.09390304345</v>
      </c>
      <c r="BH624" s="126">
        <f t="shared" si="2495"/>
        <v>0.02716417234</v>
      </c>
      <c r="BI624" s="126">
        <f t="shared" si="2495"/>
        <v>0.03439446168</v>
      </c>
      <c r="BJ624" s="126">
        <f t="shared" si="2495"/>
        <v>0.04354923754</v>
      </c>
      <c r="BK624" s="126">
        <f t="shared" si="2495"/>
        <v>0.05514074063</v>
      </c>
      <c r="BL624" s="126">
        <f t="shared" si="2495"/>
        <v>0.3448147647</v>
      </c>
      <c r="BM624" s="126">
        <f t="shared" si="2495"/>
        <v>0.1599140938</v>
      </c>
      <c r="BN624" s="126">
        <f t="shared" si="2495"/>
        <v>0.2024784374</v>
      </c>
      <c r="BO624" s="126">
        <f t="shared" si="2495"/>
        <v>0.07416305799</v>
      </c>
      <c r="BP624" s="126">
        <f t="shared" si="2495"/>
        <v>0.09390304345</v>
      </c>
      <c r="BQ624" s="126">
        <f t="shared" si="2495"/>
        <v>0.118897222</v>
      </c>
      <c r="BR624" s="126">
        <f t="shared" si="2495"/>
        <v>0.03439446168</v>
      </c>
      <c r="BS624" s="126">
        <f t="shared" si="2495"/>
        <v>0.04354923754</v>
      </c>
      <c r="BT624" s="126">
        <f t="shared" si="2495"/>
        <v>0.05514074063</v>
      </c>
      <c r="BU624" s="126">
        <f t="shared" si="2495"/>
        <v>0.06981755477</v>
      </c>
      <c r="BV624" s="126">
        <f t="shared" si="2495"/>
        <v>0.09974764771</v>
      </c>
      <c r="BW624" s="126">
        <f t="shared" si="2495"/>
        <v>0.04625977865</v>
      </c>
      <c r="BX624" s="126">
        <f t="shared" si="2495"/>
        <v>0.05857274662</v>
      </c>
      <c r="BY624" s="126">
        <f t="shared" si="2495"/>
        <v>0.02145381039</v>
      </c>
      <c r="BZ624" s="126">
        <f t="shared" si="2495"/>
        <v>0.02716417234</v>
      </c>
      <c r="CA624" s="126">
        <f t="shared" si="2495"/>
        <v>0.03439446168</v>
      </c>
      <c r="CB624" s="126">
        <f t="shared" si="2495"/>
        <v>0.009949593223</v>
      </c>
      <c r="CC624" s="126">
        <f t="shared" si="2495"/>
        <v>0.01259787703</v>
      </c>
      <c r="CD624" s="126">
        <f t="shared" si="2495"/>
        <v>0.01595105469</v>
      </c>
      <c r="CE624" s="126">
        <f t="shared" si="2495"/>
        <v>0.02019674784</v>
      </c>
      <c r="CF624" s="126">
        <f t="shared" si="2495"/>
        <v>0.1262974849</v>
      </c>
      <c r="CG624" s="126">
        <f t="shared" si="2495"/>
        <v>0.05857274662</v>
      </c>
      <c r="CH624" s="126">
        <f t="shared" si="2495"/>
        <v>0.07416305799</v>
      </c>
      <c r="CI624" s="126">
        <f t="shared" si="2495"/>
        <v>0.02716417234</v>
      </c>
      <c r="CJ624" s="126">
        <f t="shared" si="2495"/>
        <v>0.03439446168</v>
      </c>
      <c r="CK624" s="126">
        <f t="shared" si="2495"/>
        <v>0.04354923754</v>
      </c>
      <c r="CL624" s="126">
        <f t="shared" si="2495"/>
        <v>0.01259787703</v>
      </c>
      <c r="CM624" s="126">
        <f t="shared" si="2495"/>
        <v>0.01595105469</v>
      </c>
      <c r="CN624" s="126">
        <f t="shared" si="2495"/>
        <v>0.02019674784</v>
      </c>
      <c r="CO624" s="126">
        <f t="shared" si="2495"/>
        <v>0.02557251739</v>
      </c>
      <c r="CP624" s="126">
        <f t="shared" si="2495"/>
        <v>0.1599140938</v>
      </c>
      <c r="CQ624" s="126">
        <f t="shared" si="2495"/>
        <v>0.07416305799</v>
      </c>
      <c r="CR624" s="126">
        <f t="shared" si="2495"/>
        <v>0.09390304345</v>
      </c>
      <c r="CS624" s="126">
        <f t="shared" si="2495"/>
        <v>0.03439446168</v>
      </c>
      <c r="CT624" s="126">
        <f t="shared" si="2495"/>
        <v>0.04354923754</v>
      </c>
      <c r="CU624" s="126">
        <f t="shared" si="2495"/>
        <v>0.05514074063</v>
      </c>
      <c r="CV624" s="126">
        <f t="shared" si="2495"/>
        <v>0.01595105469</v>
      </c>
      <c r="CW624" s="126">
        <f t="shared" si="2495"/>
        <v>0.02019674784</v>
      </c>
      <c r="CX624" s="126">
        <f t="shared" si="2495"/>
        <v>0.02557251739</v>
      </c>
      <c r="CY624" s="126">
        <f t="shared" si="2495"/>
        <v>0.03237915583</v>
      </c>
      <c r="CZ624" s="126">
        <f t="shared" si="2495"/>
        <v>0.2024784374</v>
      </c>
      <c r="DA624" s="126">
        <f t="shared" si="2495"/>
        <v>0.09390304345</v>
      </c>
      <c r="DB624" s="126">
        <f t="shared" si="2495"/>
        <v>0.118897222</v>
      </c>
      <c r="DC624" s="126">
        <f t="shared" si="2495"/>
        <v>0.04354923754</v>
      </c>
      <c r="DD624" s="126">
        <f t="shared" si="2495"/>
        <v>0.05514074063</v>
      </c>
      <c r="DE624" s="126">
        <f t="shared" si="2495"/>
        <v>0.06981755477</v>
      </c>
      <c r="DF624" s="126">
        <f t="shared" si="2495"/>
        <v>0.02019674784</v>
      </c>
      <c r="DG624" s="126">
        <f t="shared" si="2495"/>
        <v>0.02557251739</v>
      </c>
      <c r="DH624" s="126">
        <f t="shared" si="2495"/>
        <v>0.03237915583</v>
      </c>
      <c r="DI624" s="126">
        <f t="shared" si="2495"/>
        <v>0.04099751763</v>
      </c>
      <c r="DJ624" s="126">
        <f t="shared" ref="DJ624:DS624" si="2496">$A624*OFFSET($D624,0,DJ$3)</f>
        <v>0.5408348457</v>
      </c>
      <c r="DK624" s="126">
        <f t="shared" si="2496"/>
        <v>0.2508219574</v>
      </c>
      <c r="DL624" s="126">
        <f t="shared" si="2496"/>
        <v>0.3175832524</v>
      </c>
      <c r="DM624" s="126">
        <f t="shared" si="2496"/>
        <v>0.1163232266</v>
      </c>
      <c r="DN624" s="126">
        <f t="shared" si="2496"/>
        <v>0.1472849866</v>
      </c>
      <c r="DO624" s="126">
        <f t="shared" si="2496"/>
        <v>0.1864878401</v>
      </c>
      <c r="DP624" s="126">
        <f t="shared" si="2496"/>
        <v>0.05394700366</v>
      </c>
      <c r="DQ624" s="126">
        <f t="shared" si="2496"/>
        <v>0.06830608076</v>
      </c>
      <c r="DR624" s="126">
        <f t="shared" si="2496"/>
        <v>0.08648711425</v>
      </c>
      <c r="DS624" s="126">
        <f t="shared" si="2496"/>
        <v>0.1095073945</v>
      </c>
      <c r="DT624" s="126"/>
      <c r="DU624" s="126"/>
      <c r="DV624" s="126"/>
      <c r="DW624" s="126"/>
      <c r="DX624" s="126"/>
      <c r="DY624" s="126"/>
      <c r="DZ624" s="126"/>
      <c r="EA624" s="126"/>
      <c r="EB624" s="126"/>
      <c r="EC624" s="126"/>
      <c r="ED624" s="126"/>
      <c r="EE624" s="126"/>
      <c r="EF624" s="125">
        <f t="shared" ref="EF624:EO624" si="2497">D624*EF$3</f>
        <v>-0.002271078519</v>
      </c>
      <c r="EG624" s="125">
        <f t="shared" si="2497"/>
        <v>0.2054352563</v>
      </c>
      <c r="EH624" s="125">
        <f t="shared" si="2497"/>
        <v>0.3375247859</v>
      </c>
      <c r="EI624" s="125">
        <f t="shared" si="2497"/>
        <v>-0.07674249264</v>
      </c>
      <c r="EJ624" s="125">
        <f t="shared" si="2497"/>
        <v>0.1456234964</v>
      </c>
      <c r="EK624" s="125">
        <f t="shared" si="2497"/>
        <v>-0.07733868871</v>
      </c>
      <c r="EL624" s="125">
        <f t="shared" si="2497"/>
        <v>0.03403354339</v>
      </c>
      <c r="EM624" s="125">
        <f t="shared" si="2497"/>
        <v>-0.03840165037</v>
      </c>
      <c r="EN624" s="125">
        <f t="shared" si="2497"/>
        <v>-0.05429878679</v>
      </c>
      <c r="EO624" s="125">
        <f t="shared" si="2497"/>
        <v>0.07013414262</v>
      </c>
      <c r="EP624" s="127">
        <f t="shared" si="17"/>
        <v>0.5436985275</v>
      </c>
      <c r="EQ624" s="127">
        <v>-0.01993983432938118</v>
      </c>
      <c r="ER624" s="127">
        <f t="shared" si="18"/>
        <v>0.5408348457</v>
      </c>
      <c r="ES624" s="127">
        <f t="shared" si="19"/>
        <v>0.000008200673424</v>
      </c>
      <c r="ET624" s="127">
        <f t="shared" si="20"/>
        <v>0.01155468707</v>
      </c>
    </row>
    <row r="625">
      <c r="A625" s="123">
        <f>'Yield Tabulations'!Z626</f>
        <v>0.4814004376</v>
      </c>
      <c r="B625" s="124">
        <f>'Yield Tabulations'!V626</f>
        <v>0.5205254516</v>
      </c>
      <c r="C625" s="124">
        <f>'Yield Tabulations'!W626</f>
        <v>0.4032786885</v>
      </c>
      <c r="D625" s="125">
        <f t="shared" si="11"/>
        <v>1</v>
      </c>
      <c r="E625" s="125">
        <f t="shared" ref="E625:M625" si="2498">POWER($B625,E$1)*POWER($C625,E$2)</f>
        <v>0.4032786885</v>
      </c>
      <c r="F625" s="125">
        <f t="shared" si="2498"/>
        <v>0.5205254516</v>
      </c>
      <c r="G625" s="125">
        <f t="shared" si="2498"/>
        <v>0.1626337006</v>
      </c>
      <c r="H625" s="125">
        <f t="shared" si="2498"/>
        <v>0.2099168214</v>
      </c>
      <c r="I625" s="125">
        <f t="shared" si="2498"/>
        <v>0.2709467457</v>
      </c>
      <c r="J625" s="125">
        <f t="shared" si="2498"/>
        <v>0.0655867055</v>
      </c>
      <c r="K625" s="125">
        <f t="shared" si="2498"/>
        <v>0.08465498045</v>
      </c>
      <c r="L625" s="125">
        <f t="shared" si="2498"/>
        <v>0.1092670483</v>
      </c>
      <c r="M625" s="125">
        <f t="shared" si="2498"/>
        <v>0.1410346772</v>
      </c>
      <c r="N625" s="126">
        <f t="shared" ref="N625:DI625" si="2499">OFFSET($D625,0,N$2)*OFFSET($D625,0,N$3)</f>
        <v>1</v>
      </c>
      <c r="O625" s="126">
        <f t="shared" si="2499"/>
        <v>0.4032786885</v>
      </c>
      <c r="P625" s="126">
        <f t="shared" si="2499"/>
        <v>0.5205254516</v>
      </c>
      <c r="Q625" s="126">
        <f t="shared" si="2499"/>
        <v>0.1626337006</v>
      </c>
      <c r="R625" s="126">
        <f t="shared" si="2499"/>
        <v>0.2099168214</v>
      </c>
      <c r="S625" s="126">
        <f t="shared" si="2499"/>
        <v>0.2709467457</v>
      </c>
      <c r="T625" s="126">
        <f t="shared" si="2499"/>
        <v>0.0655867055</v>
      </c>
      <c r="U625" s="126">
        <f t="shared" si="2499"/>
        <v>0.08465498045</v>
      </c>
      <c r="V625" s="126">
        <f t="shared" si="2499"/>
        <v>0.1092670483</v>
      </c>
      <c r="W625" s="126">
        <f t="shared" si="2499"/>
        <v>0.1410346772</v>
      </c>
      <c r="X625" s="126">
        <f t="shared" si="2499"/>
        <v>0.4032786885</v>
      </c>
      <c r="Y625" s="126">
        <f t="shared" si="2499"/>
        <v>0.1626337006</v>
      </c>
      <c r="Z625" s="126">
        <f t="shared" si="2499"/>
        <v>0.2099168214</v>
      </c>
      <c r="AA625" s="126">
        <f t="shared" si="2499"/>
        <v>0.0655867055</v>
      </c>
      <c r="AB625" s="126">
        <f t="shared" si="2499"/>
        <v>0.08465498045</v>
      </c>
      <c r="AC625" s="126">
        <f t="shared" si="2499"/>
        <v>0.1092670483</v>
      </c>
      <c r="AD625" s="126">
        <f t="shared" si="2499"/>
        <v>0.02644972058</v>
      </c>
      <c r="AE625" s="126">
        <f t="shared" si="2499"/>
        <v>0.03413954949</v>
      </c>
      <c r="AF625" s="126">
        <f t="shared" si="2499"/>
        <v>0.04406507193</v>
      </c>
      <c r="AG625" s="126">
        <f t="shared" si="2499"/>
        <v>0.05687627964</v>
      </c>
      <c r="AH625" s="126">
        <f t="shared" si="2499"/>
        <v>0.5205254516</v>
      </c>
      <c r="AI625" s="126">
        <f t="shared" si="2499"/>
        <v>0.2099168214</v>
      </c>
      <c r="AJ625" s="126">
        <f t="shared" si="2499"/>
        <v>0.2709467457</v>
      </c>
      <c r="AK625" s="126">
        <f t="shared" si="2499"/>
        <v>0.08465498045</v>
      </c>
      <c r="AL625" s="126">
        <f t="shared" si="2499"/>
        <v>0.1092670483</v>
      </c>
      <c r="AM625" s="126">
        <f t="shared" si="2499"/>
        <v>0.1410346772</v>
      </c>
      <c r="AN625" s="126">
        <f t="shared" si="2499"/>
        <v>0.03413954949</v>
      </c>
      <c r="AO625" s="126">
        <f t="shared" si="2499"/>
        <v>0.04406507193</v>
      </c>
      <c r="AP625" s="126">
        <f t="shared" si="2499"/>
        <v>0.05687627964</v>
      </c>
      <c r="AQ625" s="126">
        <f t="shared" si="2499"/>
        <v>0.07341213902</v>
      </c>
      <c r="AR625" s="126">
        <f t="shared" si="2499"/>
        <v>0.1626337006</v>
      </c>
      <c r="AS625" s="126">
        <f t="shared" si="2499"/>
        <v>0.0655867055</v>
      </c>
      <c r="AT625" s="126">
        <f t="shared" si="2499"/>
        <v>0.08465498045</v>
      </c>
      <c r="AU625" s="126">
        <f t="shared" si="2499"/>
        <v>0.02644972058</v>
      </c>
      <c r="AV625" s="126">
        <f t="shared" si="2499"/>
        <v>0.03413954949</v>
      </c>
      <c r="AW625" s="126">
        <f t="shared" si="2499"/>
        <v>0.04406507193</v>
      </c>
      <c r="AX625" s="126">
        <f t="shared" si="2499"/>
        <v>0.01066660863</v>
      </c>
      <c r="AY625" s="126">
        <f t="shared" si="2499"/>
        <v>0.01376775275</v>
      </c>
      <c r="AZ625" s="126">
        <f t="shared" si="2499"/>
        <v>0.01777050442</v>
      </c>
      <c r="BA625" s="126">
        <f t="shared" si="2499"/>
        <v>0.02293699146</v>
      </c>
      <c r="BB625" s="126">
        <f t="shared" si="2499"/>
        <v>0.2099168214</v>
      </c>
      <c r="BC625" s="126">
        <f t="shared" si="2499"/>
        <v>0.08465498045</v>
      </c>
      <c r="BD625" s="126">
        <f t="shared" si="2499"/>
        <v>0.1092670483</v>
      </c>
      <c r="BE625" s="126">
        <f t="shared" si="2499"/>
        <v>0.03413954949</v>
      </c>
      <c r="BF625" s="126">
        <f t="shared" si="2499"/>
        <v>0.04406507193</v>
      </c>
      <c r="BG625" s="126">
        <f t="shared" si="2499"/>
        <v>0.05687627964</v>
      </c>
      <c r="BH625" s="126">
        <f t="shared" si="2499"/>
        <v>0.01376775275</v>
      </c>
      <c r="BI625" s="126">
        <f t="shared" si="2499"/>
        <v>0.01777050442</v>
      </c>
      <c r="BJ625" s="126">
        <f t="shared" si="2499"/>
        <v>0.02293699146</v>
      </c>
      <c r="BK625" s="126">
        <f t="shared" si="2499"/>
        <v>0.02960555114</v>
      </c>
      <c r="BL625" s="126">
        <f t="shared" si="2499"/>
        <v>0.2709467457</v>
      </c>
      <c r="BM625" s="126">
        <f t="shared" si="2499"/>
        <v>0.1092670483</v>
      </c>
      <c r="BN625" s="126">
        <f t="shared" si="2499"/>
        <v>0.1410346772</v>
      </c>
      <c r="BO625" s="126">
        <f t="shared" si="2499"/>
        <v>0.04406507193</v>
      </c>
      <c r="BP625" s="126">
        <f t="shared" si="2499"/>
        <v>0.05687627964</v>
      </c>
      <c r="BQ625" s="126">
        <f t="shared" si="2499"/>
        <v>0.07341213902</v>
      </c>
      <c r="BR625" s="126">
        <f t="shared" si="2499"/>
        <v>0.01777050442</v>
      </c>
      <c r="BS625" s="126">
        <f t="shared" si="2499"/>
        <v>0.02293699146</v>
      </c>
      <c r="BT625" s="126">
        <f t="shared" si="2499"/>
        <v>0.02960555114</v>
      </c>
      <c r="BU625" s="126">
        <f t="shared" si="2499"/>
        <v>0.03821288681</v>
      </c>
      <c r="BV625" s="126">
        <f t="shared" si="2499"/>
        <v>0.0655867055</v>
      </c>
      <c r="BW625" s="126">
        <f t="shared" si="2499"/>
        <v>0.02644972058</v>
      </c>
      <c r="BX625" s="126">
        <f t="shared" si="2499"/>
        <v>0.03413954949</v>
      </c>
      <c r="BY625" s="126">
        <f t="shared" si="2499"/>
        <v>0.01066660863</v>
      </c>
      <c r="BZ625" s="126">
        <f t="shared" si="2499"/>
        <v>0.01376775275</v>
      </c>
      <c r="CA625" s="126">
        <f t="shared" si="2499"/>
        <v>0.01777050442</v>
      </c>
      <c r="CB625" s="126">
        <f t="shared" si="2499"/>
        <v>0.004301615938</v>
      </c>
      <c r="CC625" s="126">
        <f t="shared" si="2499"/>
        <v>0.005552241272</v>
      </c>
      <c r="CD625" s="126">
        <f t="shared" si="2499"/>
        <v>0.007166465716</v>
      </c>
      <c r="CE625" s="126">
        <f t="shared" si="2499"/>
        <v>0.009249999836</v>
      </c>
      <c r="CF625" s="126">
        <f t="shared" si="2499"/>
        <v>0.08465498045</v>
      </c>
      <c r="CG625" s="126">
        <f t="shared" si="2499"/>
        <v>0.03413954949</v>
      </c>
      <c r="CH625" s="126">
        <f t="shared" si="2499"/>
        <v>0.04406507193</v>
      </c>
      <c r="CI625" s="126">
        <f t="shared" si="2499"/>
        <v>0.01376775275</v>
      </c>
      <c r="CJ625" s="126">
        <f t="shared" si="2499"/>
        <v>0.01777050442</v>
      </c>
      <c r="CK625" s="126">
        <f t="shared" si="2499"/>
        <v>0.02293699146</v>
      </c>
      <c r="CL625" s="126">
        <f t="shared" si="2499"/>
        <v>0.005552241272</v>
      </c>
      <c r="CM625" s="126">
        <f t="shared" si="2499"/>
        <v>0.007166465716</v>
      </c>
      <c r="CN625" s="126">
        <f t="shared" si="2499"/>
        <v>0.009249999836</v>
      </c>
      <c r="CO625" s="126">
        <f t="shared" si="2499"/>
        <v>0.01193928784</v>
      </c>
      <c r="CP625" s="126">
        <f t="shared" si="2499"/>
        <v>0.1092670483</v>
      </c>
      <c r="CQ625" s="126">
        <f t="shared" si="2499"/>
        <v>0.04406507193</v>
      </c>
      <c r="CR625" s="126">
        <f t="shared" si="2499"/>
        <v>0.05687627964</v>
      </c>
      <c r="CS625" s="126">
        <f t="shared" si="2499"/>
        <v>0.01777050442</v>
      </c>
      <c r="CT625" s="126">
        <f t="shared" si="2499"/>
        <v>0.02293699146</v>
      </c>
      <c r="CU625" s="126">
        <f t="shared" si="2499"/>
        <v>0.02960555114</v>
      </c>
      <c r="CV625" s="126">
        <f t="shared" si="2499"/>
        <v>0.007166465716</v>
      </c>
      <c r="CW625" s="126">
        <f t="shared" si="2499"/>
        <v>0.009249999836</v>
      </c>
      <c r="CX625" s="126">
        <f t="shared" si="2499"/>
        <v>0.01193928784</v>
      </c>
      <c r="CY625" s="126">
        <f t="shared" si="2499"/>
        <v>0.01541044288</v>
      </c>
      <c r="CZ625" s="126">
        <f t="shared" si="2499"/>
        <v>0.1410346772</v>
      </c>
      <c r="DA625" s="126">
        <f t="shared" si="2499"/>
        <v>0.05687627964</v>
      </c>
      <c r="DB625" s="126">
        <f t="shared" si="2499"/>
        <v>0.07341213902</v>
      </c>
      <c r="DC625" s="126">
        <f t="shared" si="2499"/>
        <v>0.02293699146</v>
      </c>
      <c r="DD625" s="126">
        <f t="shared" si="2499"/>
        <v>0.02960555114</v>
      </c>
      <c r="DE625" s="126">
        <f t="shared" si="2499"/>
        <v>0.03821288681</v>
      </c>
      <c r="DF625" s="126">
        <f t="shared" si="2499"/>
        <v>0.009249999836</v>
      </c>
      <c r="DG625" s="126">
        <f t="shared" si="2499"/>
        <v>0.01193928784</v>
      </c>
      <c r="DH625" s="126">
        <f t="shared" si="2499"/>
        <v>0.01541044288</v>
      </c>
      <c r="DI625" s="126">
        <f t="shared" si="2499"/>
        <v>0.01989078016</v>
      </c>
      <c r="DJ625" s="126">
        <f t="shared" ref="DJ625:DS625" si="2500">$A625*OFFSET($D625,0,DJ$3)</f>
        <v>0.4814004376</v>
      </c>
      <c r="DK625" s="126">
        <f t="shared" si="2500"/>
        <v>0.1941385371</v>
      </c>
      <c r="DL625" s="126">
        <f t="shared" si="2500"/>
        <v>0.2505811802</v>
      </c>
      <c r="DM625" s="126">
        <f t="shared" si="2500"/>
        <v>0.07829193465</v>
      </c>
      <c r="DN625" s="126">
        <f t="shared" si="2500"/>
        <v>0.1010540497</v>
      </c>
      <c r="DO625" s="126">
        <f t="shared" si="2500"/>
        <v>0.130433882</v>
      </c>
      <c r="DP625" s="126">
        <f t="shared" si="2500"/>
        <v>0.03157346873</v>
      </c>
      <c r="DQ625" s="126">
        <f t="shared" si="2500"/>
        <v>0.04075294464</v>
      </c>
      <c r="DR625" s="126">
        <f t="shared" si="2500"/>
        <v>0.05260120486</v>
      </c>
      <c r="DS625" s="126">
        <f t="shared" si="2500"/>
        <v>0.06789415531</v>
      </c>
      <c r="DT625" s="126"/>
      <c r="DU625" s="126"/>
      <c r="DV625" s="126"/>
      <c r="DW625" s="126"/>
      <c r="DX625" s="126"/>
      <c r="DY625" s="126"/>
      <c r="DZ625" s="126"/>
      <c r="EA625" s="126"/>
      <c r="EB625" s="126"/>
      <c r="EC625" s="126"/>
      <c r="ED625" s="126"/>
      <c r="EE625" s="126"/>
      <c r="EF625" s="125">
        <f t="shared" ref="EF625:EO625" si="2501">D625*EF$3</f>
        <v>-0.002271078519</v>
      </c>
      <c r="EG625" s="125">
        <f t="shared" si="2501"/>
        <v>0.1786402684</v>
      </c>
      <c r="EH625" s="125">
        <f t="shared" si="2501"/>
        <v>0.2991952629</v>
      </c>
      <c r="EI625" s="125">
        <f t="shared" si="2501"/>
        <v>-0.05802894438</v>
      </c>
      <c r="EJ625" s="125">
        <f t="shared" si="2501"/>
        <v>0.1122496205</v>
      </c>
      <c r="EK625" s="125">
        <f t="shared" si="2501"/>
        <v>-0.06077079107</v>
      </c>
      <c r="EL625" s="125">
        <f t="shared" si="2501"/>
        <v>0.02237795115</v>
      </c>
      <c r="EM625" s="125">
        <f t="shared" si="2501"/>
        <v>-0.02573995012</v>
      </c>
      <c r="EN625" s="125">
        <f t="shared" si="2501"/>
        <v>-0.03710159634</v>
      </c>
      <c r="EO625" s="125">
        <f t="shared" si="2501"/>
        <v>0.04885135567</v>
      </c>
      <c r="EP625" s="127">
        <f t="shared" si="17"/>
        <v>0.4774020982</v>
      </c>
      <c r="EQ625" s="127">
        <v>-0.01993983432938118</v>
      </c>
      <c r="ER625" s="127">
        <f t="shared" si="18"/>
        <v>0.4814004376</v>
      </c>
      <c r="ES625" s="127">
        <f t="shared" si="19"/>
        <v>0.00001598671801</v>
      </c>
      <c r="ET625" s="127">
        <f t="shared" si="20"/>
        <v>0.002309602336</v>
      </c>
    </row>
    <row r="626">
      <c r="A626" s="123">
        <f>'Yield Tabulations'!Z627</f>
        <v>0.4272890485</v>
      </c>
      <c r="B626" s="124">
        <f>'Yield Tabulations'!V627</f>
        <v>0.4340425532</v>
      </c>
      <c r="C626" s="124">
        <f>'Yield Tabulations'!W627</f>
        <v>0.4156479218</v>
      </c>
      <c r="D626" s="125">
        <f t="shared" si="11"/>
        <v>1</v>
      </c>
      <c r="E626" s="125">
        <f t="shared" ref="E626:M626" si="2502">POWER($B626,E$1)*POWER($C626,E$2)</f>
        <v>0.4156479218</v>
      </c>
      <c r="F626" s="125">
        <f t="shared" si="2502"/>
        <v>0.4340425532</v>
      </c>
      <c r="G626" s="125">
        <f t="shared" si="2502"/>
        <v>0.1727631949</v>
      </c>
      <c r="H626" s="125">
        <f t="shared" si="2502"/>
        <v>0.1804088852</v>
      </c>
      <c r="I626" s="125">
        <f t="shared" si="2502"/>
        <v>0.188392938</v>
      </c>
      <c r="J626" s="125">
        <f t="shared" si="2502"/>
        <v>0.0718086629</v>
      </c>
      <c r="K626" s="125">
        <f t="shared" si="2502"/>
        <v>0.0749865782</v>
      </c>
      <c r="L626" s="125">
        <f t="shared" si="2502"/>
        <v>0.07830513315</v>
      </c>
      <c r="M626" s="125">
        <f t="shared" si="2502"/>
        <v>0.0817705518</v>
      </c>
      <c r="N626" s="126">
        <f t="shared" ref="N626:DI626" si="2503">OFFSET($D626,0,N$2)*OFFSET($D626,0,N$3)</f>
        <v>1</v>
      </c>
      <c r="O626" s="126">
        <f t="shared" si="2503"/>
        <v>0.4156479218</v>
      </c>
      <c r="P626" s="126">
        <f t="shared" si="2503"/>
        <v>0.4340425532</v>
      </c>
      <c r="Q626" s="126">
        <f t="shared" si="2503"/>
        <v>0.1727631949</v>
      </c>
      <c r="R626" s="126">
        <f t="shared" si="2503"/>
        <v>0.1804088852</v>
      </c>
      <c r="S626" s="126">
        <f t="shared" si="2503"/>
        <v>0.188392938</v>
      </c>
      <c r="T626" s="126">
        <f t="shared" si="2503"/>
        <v>0.0718086629</v>
      </c>
      <c r="U626" s="126">
        <f t="shared" si="2503"/>
        <v>0.0749865782</v>
      </c>
      <c r="V626" s="126">
        <f t="shared" si="2503"/>
        <v>0.07830513315</v>
      </c>
      <c r="W626" s="126">
        <f t="shared" si="2503"/>
        <v>0.0817705518</v>
      </c>
      <c r="X626" s="126">
        <f t="shared" si="2503"/>
        <v>0.4156479218</v>
      </c>
      <c r="Y626" s="126">
        <f t="shared" si="2503"/>
        <v>0.1727631949</v>
      </c>
      <c r="Z626" s="126">
        <f t="shared" si="2503"/>
        <v>0.1804088852</v>
      </c>
      <c r="AA626" s="126">
        <f t="shared" si="2503"/>
        <v>0.0718086629</v>
      </c>
      <c r="AB626" s="126">
        <f t="shared" si="2503"/>
        <v>0.0749865782</v>
      </c>
      <c r="AC626" s="126">
        <f t="shared" si="2503"/>
        <v>0.07830513315</v>
      </c>
      <c r="AD626" s="126">
        <f t="shared" si="2503"/>
        <v>0.0298471215</v>
      </c>
      <c r="AE626" s="126">
        <f t="shared" si="2503"/>
        <v>0.03116801539</v>
      </c>
      <c r="AF626" s="126">
        <f t="shared" si="2503"/>
        <v>0.03254736586</v>
      </c>
      <c r="AG626" s="126">
        <f t="shared" si="2503"/>
        <v>0.03398775992</v>
      </c>
      <c r="AH626" s="126">
        <f t="shared" si="2503"/>
        <v>0.4340425532</v>
      </c>
      <c r="AI626" s="126">
        <f t="shared" si="2503"/>
        <v>0.1804088852</v>
      </c>
      <c r="AJ626" s="126">
        <f t="shared" si="2503"/>
        <v>0.188392938</v>
      </c>
      <c r="AK626" s="126">
        <f t="shared" si="2503"/>
        <v>0.0749865782</v>
      </c>
      <c r="AL626" s="126">
        <f t="shared" si="2503"/>
        <v>0.07830513315</v>
      </c>
      <c r="AM626" s="126">
        <f t="shared" si="2503"/>
        <v>0.0817705518</v>
      </c>
      <c r="AN626" s="126">
        <f t="shared" si="2503"/>
        <v>0.03116801539</v>
      </c>
      <c r="AO626" s="126">
        <f t="shared" si="2503"/>
        <v>0.03254736586</v>
      </c>
      <c r="AP626" s="126">
        <f t="shared" si="2503"/>
        <v>0.03398775992</v>
      </c>
      <c r="AQ626" s="126">
        <f t="shared" si="2503"/>
        <v>0.03549189908</v>
      </c>
      <c r="AR626" s="126">
        <f t="shared" si="2503"/>
        <v>0.1727631949</v>
      </c>
      <c r="AS626" s="126">
        <f t="shared" si="2503"/>
        <v>0.0718086629</v>
      </c>
      <c r="AT626" s="126">
        <f t="shared" si="2503"/>
        <v>0.0749865782</v>
      </c>
      <c r="AU626" s="126">
        <f t="shared" si="2503"/>
        <v>0.0298471215</v>
      </c>
      <c r="AV626" s="126">
        <f t="shared" si="2503"/>
        <v>0.03116801539</v>
      </c>
      <c r="AW626" s="126">
        <f t="shared" si="2503"/>
        <v>0.03254736586</v>
      </c>
      <c r="AX626" s="126">
        <f t="shared" si="2503"/>
        <v>0.01240589402</v>
      </c>
      <c r="AY626" s="126">
        <f t="shared" si="2503"/>
        <v>0.01295492082</v>
      </c>
      <c r="AZ626" s="126">
        <f t="shared" si="2503"/>
        <v>0.01352824498</v>
      </c>
      <c r="BA626" s="126">
        <f t="shared" si="2503"/>
        <v>0.01412694178</v>
      </c>
      <c r="BB626" s="126">
        <f t="shared" si="2503"/>
        <v>0.1804088852</v>
      </c>
      <c r="BC626" s="126">
        <f t="shared" si="2503"/>
        <v>0.0749865782</v>
      </c>
      <c r="BD626" s="126">
        <f t="shared" si="2503"/>
        <v>0.07830513315</v>
      </c>
      <c r="BE626" s="126">
        <f t="shared" si="2503"/>
        <v>0.03116801539</v>
      </c>
      <c r="BF626" s="126">
        <f t="shared" si="2503"/>
        <v>0.03254736586</v>
      </c>
      <c r="BG626" s="126">
        <f t="shared" si="2503"/>
        <v>0.03398775992</v>
      </c>
      <c r="BH626" s="126">
        <f t="shared" si="2503"/>
        <v>0.01295492082</v>
      </c>
      <c r="BI626" s="126">
        <f t="shared" si="2503"/>
        <v>0.01352824498</v>
      </c>
      <c r="BJ626" s="126">
        <f t="shared" si="2503"/>
        <v>0.01412694178</v>
      </c>
      <c r="BK626" s="126">
        <f t="shared" si="2503"/>
        <v>0.01475213409</v>
      </c>
      <c r="BL626" s="126">
        <f t="shared" si="2503"/>
        <v>0.188392938</v>
      </c>
      <c r="BM626" s="126">
        <f t="shared" si="2503"/>
        <v>0.07830513315</v>
      </c>
      <c r="BN626" s="126">
        <f t="shared" si="2503"/>
        <v>0.0817705518</v>
      </c>
      <c r="BO626" s="126">
        <f t="shared" si="2503"/>
        <v>0.03254736586</v>
      </c>
      <c r="BP626" s="126">
        <f t="shared" si="2503"/>
        <v>0.03398775992</v>
      </c>
      <c r="BQ626" s="126">
        <f t="shared" si="2503"/>
        <v>0.03549189908</v>
      </c>
      <c r="BR626" s="126">
        <f t="shared" si="2503"/>
        <v>0.01352824498</v>
      </c>
      <c r="BS626" s="126">
        <f t="shared" si="2503"/>
        <v>0.01412694178</v>
      </c>
      <c r="BT626" s="126">
        <f t="shared" si="2503"/>
        <v>0.01475213409</v>
      </c>
      <c r="BU626" s="126">
        <f t="shared" si="2503"/>
        <v>0.01540499449</v>
      </c>
      <c r="BV626" s="126">
        <f t="shared" si="2503"/>
        <v>0.0718086629</v>
      </c>
      <c r="BW626" s="126">
        <f t="shared" si="2503"/>
        <v>0.0298471215</v>
      </c>
      <c r="BX626" s="126">
        <f t="shared" si="2503"/>
        <v>0.03116801539</v>
      </c>
      <c r="BY626" s="126">
        <f t="shared" si="2503"/>
        <v>0.01240589402</v>
      </c>
      <c r="BZ626" s="126">
        <f t="shared" si="2503"/>
        <v>0.01295492082</v>
      </c>
      <c r="CA626" s="126">
        <f t="shared" si="2503"/>
        <v>0.01352824498</v>
      </c>
      <c r="CB626" s="126">
        <f t="shared" si="2503"/>
        <v>0.005156484068</v>
      </c>
      <c r="CC626" s="126">
        <f t="shared" si="2503"/>
        <v>0.005384685916</v>
      </c>
      <c r="CD626" s="126">
        <f t="shared" si="2503"/>
        <v>0.00562298691</v>
      </c>
      <c r="CE626" s="126">
        <f t="shared" si="2503"/>
        <v>0.00587183399</v>
      </c>
      <c r="CF626" s="126">
        <f t="shared" si="2503"/>
        <v>0.0749865782</v>
      </c>
      <c r="CG626" s="126">
        <f t="shared" si="2503"/>
        <v>0.03116801539</v>
      </c>
      <c r="CH626" s="126">
        <f t="shared" si="2503"/>
        <v>0.03254736586</v>
      </c>
      <c r="CI626" s="126">
        <f t="shared" si="2503"/>
        <v>0.01295492082</v>
      </c>
      <c r="CJ626" s="126">
        <f t="shared" si="2503"/>
        <v>0.01352824498</v>
      </c>
      <c r="CK626" s="126">
        <f t="shared" si="2503"/>
        <v>0.01412694178</v>
      </c>
      <c r="CL626" s="126">
        <f t="shared" si="2503"/>
        <v>0.005384685916</v>
      </c>
      <c r="CM626" s="126">
        <f t="shared" si="2503"/>
        <v>0.00562298691</v>
      </c>
      <c r="CN626" s="126">
        <f t="shared" si="2503"/>
        <v>0.00587183399</v>
      </c>
      <c r="CO626" s="126">
        <f t="shared" si="2503"/>
        <v>0.006131693877</v>
      </c>
      <c r="CP626" s="126">
        <f t="shared" si="2503"/>
        <v>0.07830513315</v>
      </c>
      <c r="CQ626" s="126">
        <f t="shared" si="2503"/>
        <v>0.03254736586</v>
      </c>
      <c r="CR626" s="126">
        <f t="shared" si="2503"/>
        <v>0.03398775992</v>
      </c>
      <c r="CS626" s="126">
        <f t="shared" si="2503"/>
        <v>0.01352824498</v>
      </c>
      <c r="CT626" s="126">
        <f t="shared" si="2503"/>
        <v>0.01412694178</v>
      </c>
      <c r="CU626" s="126">
        <f t="shared" si="2503"/>
        <v>0.01475213409</v>
      </c>
      <c r="CV626" s="126">
        <f t="shared" si="2503"/>
        <v>0.00562298691</v>
      </c>
      <c r="CW626" s="126">
        <f t="shared" si="2503"/>
        <v>0.00587183399</v>
      </c>
      <c r="CX626" s="126">
        <f t="shared" si="2503"/>
        <v>0.006131693877</v>
      </c>
      <c r="CY626" s="126">
        <f t="shared" si="2503"/>
        <v>0.006403053946</v>
      </c>
      <c r="CZ626" s="126">
        <f t="shared" si="2503"/>
        <v>0.0817705518</v>
      </c>
      <c r="DA626" s="126">
        <f t="shared" si="2503"/>
        <v>0.03398775992</v>
      </c>
      <c r="DB626" s="126">
        <f t="shared" si="2503"/>
        <v>0.03549189908</v>
      </c>
      <c r="DC626" s="126">
        <f t="shared" si="2503"/>
        <v>0.01412694178</v>
      </c>
      <c r="DD626" s="126">
        <f t="shared" si="2503"/>
        <v>0.01475213409</v>
      </c>
      <c r="DE626" s="126">
        <f t="shared" si="2503"/>
        <v>0.01540499449</v>
      </c>
      <c r="DF626" s="126">
        <f t="shared" si="2503"/>
        <v>0.00587183399</v>
      </c>
      <c r="DG626" s="126">
        <f t="shared" si="2503"/>
        <v>0.006131693877</v>
      </c>
      <c r="DH626" s="126">
        <f t="shared" si="2503"/>
        <v>0.006403053946</v>
      </c>
      <c r="DI626" s="126">
        <f t="shared" si="2503"/>
        <v>0.006686423142</v>
      </c>
      <c r="DJ626" s="126">
        <f t="shared" ref="DJ626:DS626" si="2504">$A626*OFFSET($D626,0,DJ$3)</f>
        <v>0.4272890485</v>
      </c>
      <c r="DK626" s="126">
        <f t="shared" si="2504"/>
        <v>0.177601805</v>
      </c>
      <c r="DL626" s="126">
        <f t="shared" si="2504"/>
        <v>0.1854616296</v>
      </c>
      <c r="DM626" s="126">
        <f t="shared" si="2504"/>
        <v>0.07381982114</v>
      </c>
      <c r="DN626" s="126">
        <f t="shared" si="2504"/>
        <v>0.07708674089</v>
      </c>
      <c r="DO626" s="126">
        <f t="shared" si="2504"/>
        <v>0.08049823921</v>
      </c>
      <c r="DP626" s="126">
        <f t="shared" si="2504"/>
        <v>0.03068305524</v>
      </c>
      <c r="DQ626" s="126">
        <f t="shared" si="2504"/>
        <v>0.03204094365</v>
      </c>
      <c r="DR626" s="126">
        <f t="shared" si="2504"/>
        <v>0.03345892583</v>
      </c>
      <c r="DS626" s="126">
        <f t="shared" si="2504"/>
        <v>0.03493966127</v>
      </c>
      <c r="DT626" s="126"/>
      <c r="DU626" s="126"/>
      <c r="DV626" s="126"/>
      <c r="DW626" s="126"/>
      <c r="DX626" s="126"/>
      <c r="DY626" s="126"/>
      <c r="DZ626" s="126"/>
      <c r="EA626" s="126"/>
      <c r="EB626" s="126"/>
      <c r="EC626" s="126"/>
      <c r="ED626" s="126"/>
      <c r="EE626" s="126"/>
      <c r="EF626" s="125">
        <f t="shared" ref="EF626:EO626" si="2505">D626*EF$3</f>
        <v>-0.002271078519</v>
      </c>
      <c r="EG626" s="125">
        <f t="shared" si="2505"/>
        <v>0.1841194649</v>
      </c>
      <c r="EH626" s="125">
        <f t="shared" si="2505"/>
        <v>0.2494853526</v>
      </c>
      <c r="EI626" s="125">
        <f t="shared" si="2505"/>
        <v>-0.06164322515</v>
      </c>
      <c r="EJ626" s="125">
        <f t="shared" si="2505"/>
        <v>0.09647072948</v>
      </c>
      <c r="EK626" s="125">
        <f t="shared" si="2505"/>
        <v>-0.04225475321</v>
      </c>
      <c r="EL626" s="125">
        <f t="shared" si="2505"/>
        <v>0.02450086093</v>
      </c>
      <c r="EM626" s="125">
        <f t="shared" si="2505"/>
        <v>-0.02280020351</v>
      </c>
      <c r="EN626" s="125">
        <f t="shared" si="2505"/>
        <v>-0.02658848653</v>
      </c>
      <c r="EO626" s="125">
        <f t="shared" si="2505"/>
        <v>0.02832354702</v>
      </c>
      <c r="EP626" s="127">
        <f t="shared" si="17"/>
        <v>0.427342208</v>
      </c>
      <c r="EQ626" s="127">
        <v>-0.01993983432938118</v>
      </c>
      <c r="ER626" s="127">
        <f t="shared" si="18"/>
        <v>0.4272890485</v>
      </c>
      <c r="ES626" s="127">
        <f t="shared" si="19"/>
        <v>0.000000002825930621</v>
      </c>
      <c r="ET626" s="127">
        <f t="shared" si="20"/>
        <v>0.0000366396193</v>
      </c>
    </row>
    <row r="627">
      <c r="A627" s="123">
        <f>'Yield Tabulations'!Z628</f>
        <v>0.5133614627</v>
      </c>
      <c r="B627" s="124">
        <f>'Yield Tabulations'!V628</f>
        <v>0.5593406593</v>
      </c>
      <c r="C627" s="124">
        <f>'Yield Tabulations'!W628</f>
        <v>0.431640625</v>
      </c>
      <c r="D627" s="125">
        <f t="shared" si="11"/>
        <v>1</v>
      </c>
      <c r="E627" s="125">
        <f t="shared" ref="E627:M627" si="2506">POWER($B627,E$1)*POWER($C627,E$2)</f>
        <v>0.431640625</v>
      </c>
      <c r="F627" s="125">
        <f t="shared" si="2506"/>
        <v>0.5593406593</v>
      </c>
      <c r="G627" s="125">
        <f t="shared" si="2506"/>
        <v>0.1863136292</v>
      </c>
      <c r="H627" s="125">
        <f t="shared" si="2506"/>
        <v>0.2414341518</v>
      </c>
      <c r="I627" s="125">
        <f t="shared" si="2506"/>
        <v>0.3128619732</v>
      </c>
      <c r="J627" s="125">
        <f t="shared" si="2506"/>
        <v>0.08042053133</v>
      </c>
      <c r="K627" s="125">
        <f t="shared" si="2506"/>
        <v>0.1042127882</v>
      </c>
      <c r="L627" s="125">
        <f t="shared" si="2506"/>
        <v>0.1350439376</v>
      </c>
      <c r="M627" s="125">
        <f t="shared" si="2506"/>
        <v>0.1749964224</v>
      </c>
      <c r="N627" s="126">
        <f t="shared" ref="N627:DI627" si="2507">OFFSET($D627,0,N$2)*OFFSET($D627,0,N$3)</f>
        <v>1</v>
      </c>
      <c r="O627" s="126">
        <f t="shared" si="2507"/>
        <v>0.431640625</v>
      </c>
      <c r="P627" s="126">
        <f t="shared" si="2507"/>
        <v>0.5593406593</v>
      </c>
      <c r="Q627" s="126">
        <f t="shared" si="2507"/>
        <v>0.1863136292</v>
      </c>
      <c r="R627" s="126">
        <f t="shared" si="2507"/>
        <v>0.2414341518</v>
      </c>
      <c r="S627" s="126">
        <f t="shared" si="2507"/>
        <v>0.3128619732</v>
      </c>
      <c r="T627" s="126">
        <f t="shared" si="2507"/>
        <v>0.08042053133</v>
      </c>
      <c r="U627" s="126">
        <f t="shared" si="2507"/>
        <v>0.1042127882</v>
      </c>
      <c r="V627" s="126">
        <f t="shared" si="2507"/>
        <v>0.1350439376</v>
      </c>
      <c r="W627" s="126">
        <f t="shared" si="2507"/>
        <v>0.1749964224</v>
      </c>
      <c r="X627" s="126">
        <f t="shared" si="2507"/>
        <v>0.431640625</v>
      </c>
      <c r="Y627" s="126">
        <f t="shared" si="2507"/>
        <v>0.1863136292</v>
      </c>
      <c r="Z627" s="126">
        <f t="shared" si="2507"/>
        <v>0.2414341518</v>
      </c>
      <c r="AA627" s="126">
        <f t="shared" si="2507"/>
        <v>0.08042053133</v>
      </c>
      <c r="AB627" s="126">
        <f t="shared" si="2507"/>
        <v>0.1042127882</v>
      </c>
      <c r="AC627" s="126">
        <f t="shared" si="2507"/>
        <v>0.1350439376</v>
      </c>
      <c r="AD627" s="126">
        <f t="shared" si="2507"/>
        <v>0.03471276841</v>
      </c>
      <c r="AE627" s="126">
        <f t="shared" si="2507"/>
        <v>0.04498247302</v>
      </c>
      <c r="AF627" s="126">
        <f t="shared" si="2507"/>
        <v>0.05829044965</v>
      </c>
      <c r="AG627" s="126">
        <f t="shared" si="2507"/>
        <v>0.07553556512</v>
      </c>
      <c r="AH627" s="126">
        <f t="shared" si="2507"/>
        <v>0.5593406593</v>
      </c>
      <c r="AI627" s="126">
        <f t="shared" si="2507"/>
        <v>0.2414341518</v>
      </c>
      <c r="AJ627" s="126">
        <f t="shared" si="2507"/>
        <v>0.3128619732</v>
      </c>
      <c r="AK627" s="126">
        <f t="shared" si="2507"/>
        <v>0.1042127882</v>
      </c>
      <c r="AL627" s="126">
        <f t="shared" si="2507"/>
        <v>0.1350439376</v>
      </c>
      <c r="AM627" s="126">
        <f t="shared" si="2507"/>
        <v>0.1749964224</v>
      </c>
      <c r="AN627" s="126">
        <f t="shared" si="2507"/>
        <v>0.04498247302</v>
      </c>
      <c r="AO627" s="126">
        <f t="shared" si="2507"/>
        <v>0.05829044965</v>
      </c>
      <c r="AP627" s="126">
        <f t="shared" si="2507"/>
        <v>0.07553556512</v>
      </c>
      <c r="AQ627" s="126">
        <f t="shared" si="2507"/>
        <v>0.09788261427</v>
      </c>
      <c r="AR627" s="126">
        <f t="shared" si="2507"/>
        <v>0.1863136292</v>
      </c>
      <c r="AS627" s="126">
        <f t="shared" si="2507"/>
        <v>0.08042053133</v>
      </c>
      <c r="AT627" s="126">
        <f t="shared" si="2507"/>
        <v>0.1042127882</v>
      </c>
      <c r="AU627" s="126">
        <f t="shared" si="2507"/>
        <v>0.03471276841</v>
      </c>
      <c r="AV627" s="126">
        <f t="shared" si="2507"/>
        <v>0.04498247302</v>
      </c>
      <c r="AW627" s="126">
        <f t="shared" si="2507"/>
        <v>0.05829044965</v>
      </c>
      <c r="AX627" s="126">
        <f t="shared" si="2507"/>
        <v>0.01498344105</v>
      </c>
      <c r="AY627" s="126">
        <f t="shared" si="2507"/>
        <v>0.01941626277</v>
      </c>
      <c r="AZ627" s="126">
        <f t="shared" si="2507"/>
        <v>0.02516052612</v>
      </c>
      <c r="BA627" s="126">
        <f t="shared" si="2507"/>
        <v>0.03260421854</v>
      </c>
      <c r="BB627" s="126">
        <f t="shared" si="2507"/>
        <v>0.2414341518</v>
      </c>
      <c r="BC627" s="126">
        <f t="shared" si="2507"/>
        <v>0.1042127882</v>
      </c>
      <c r="BD627" s="126">
        <f t="shared" si="2507"/>
        <v>0.1350439376</v>
      </c>
      <c r="BE627" s="126">
        <f t="shared" si="2507"/>
        <v>0.04498247302</v>
      </c>
      <c r="BF627" s="126">
        <f t="shared" si="2507"/>
        <v>0.05829044965</v>
      </c>
      <c r="BG627" s="126">
        <f t="shared" si="2507"/>
        <v>0.07553556512</v>
      </c>
      <c r="BH627" s="126">
        <f t="shared" si="2507"/>
        <v>0.01941626277</v>
      </c>
      <c r="BI627" s="126">
        <f t="shared" si="2507"/>
        <v>0.02516052612</v>
      </c>
      <c r="BJ627" s="126">
        <f t="shared" si="2507"/>
        <v>0.03260421854</v>
      </c>
      <c r="BK627" s="126">
        <f t="shared" si="2507"/>
        <v>0.0422501128</v>
      </c>
      <c r="BL627" s="126">
        <f t="shared" si="2507"/>
        <v>0.3128619732</v>
      </c>
      <c r="BM627" s="126">
        <f t="shared" si="2507"/>
        <v>0.1350439376</v>
      </c>
      <c r="BN627" s="126">
        <f t="shared" si="2507"/>
        <v>0.1749964224</v>
      </c>
      <c r="BO627" s="126">
        <f t="shared" si="2507"/>
        <v>0.05829044965</v>
      </c>
      <c r="BP627" s="126">
        <f t="shared" si="2507"/>
        <v>0.07553556512</v>
      </c>
      <c r="BQ627" s="126">
        <f t="shared" si="2507"/>
        <v>0.09788261427</v>
      </c>
      <c r="BR627" s="126">
        <f t="shared" si="2507"/>
        <v>0.02516052612</v>
      </c>
      <c r="BS627" s="126">
        <f t="shared" si="2507"/>
        <v>0.03260421854</v>
      </c>
      <c r="BT627" s="126">
        <f t="shared" si="2507"/>
        <v>0.0422501128</v>
      </c>
      <c r="BU627" s="126">
        <f t="shared" si="2507"/>
        <v>0.054749726</v>
      </c>
      <c r="BV627" s="126">
        <f t="shared" si="2507"/>
        <v>0.08042053133</v>
      </c>
      <c r="BW627" s="126">
        <f t="shared" si="2507"/>
        <v>0.03471276841</v>
      </c>
      <c r="BX627" s="126">
        <f t="shared" si="2507"/>
        <v>0.04498247302</v>
      </c>
      <c r="BY627" s="126">
        <f t="shared" si="2507"/>
        <v>0.01498344105</v>
      </c>
      <c r="BZ627" s="126">
        <f t="shared" si="2507"/>
        <v>0.01941626277</v>
      </c>
      <c r="CA627" s="126">
        <f t="shared" si="2507"/>
        <v>0.02516052612</v>
      </c>
      <c r="CB627" s="126">
        <f t="shared" si="2507"/>
        <v>0.00646746186</v>
      </c>
      <c r="CC627" s="126">
        <f t="shared" si="2507"/>
        <v>0.008380847797</v>
      </c>
      <c r="CD627" s="126">
        <f t="shared" si="2507"/>
        <v>0.01086030522</v>
      </c>
      <c r="CE627" s="126">
        <f t="shared" si="2507"/>
        <v>0.01407330527</v>
      </c>
      <c r="CF627" s="126">
        <f t="shared" si="2507"/>
        <v>0.1042127882</v>
      </c>
      <c r="CG627" s="126">
        <f t="shared" si="2507"/>
        <v>0.04498247302</v>
      </c>
      <c r="CH627" s="126">
        <f t="shared" si="2507"/>
        <v>0.05829044965</v>
      </c>
      <c r="CI627" s="126">
        <f t="shared" si="2507"/>
        <v>0.01941626277</v>
      </c>
      <c r="CJ627" s="126">
        <f t="shared" si="2507"/>
        <v>0.02516052612</v>
      </c>
      <c r="CK627" s="126">
        <f t="shared" si="2507"/>
        <v>0.03260421854</v>
      </c>
      <c r="CL627" s="126">
        <f t="shared" si="2507"/>
        <v>0.008380847797</v>
      </c>
      <c r="CM627" s="126">
        <f t="shared" si="2507"/>
        <v>0.01086030522</v>
      </c>
      <c r="CN627" s="126">
        <f t="shared" si="2507"/>
        <v>0.01407330527</v>
      </c>
      <c r="CO627" s="126">
        <f t="shared" si="2507"/>
        <v>0.0182368651</v>
      </c>
      <c r="CP627" s="126">
        <f t="shared" si="2507"/>
        <v>0.1350439376</v>
      </c>
      <c r="CQ627" s="126">
        <f t="shared" si="2507"/>
        <v>0.05829044965</v>
      </c>
      <c r="CR627" s="126">
        <f t="shared" si="2507"/>
        <v>0.07553556512</v>
      </c>
      <c r="CS627" s="126">
        <f t="shared" si="2507"/>
        <v>0.02516052612</v>
      </c>
      <c r="CT627" s="126">
        <f t="shared" si="2507"/>
        <v>0.03260421854</v>
      </c>
      <c r="CU627" s="126">
        <f t="shared" si="2507"/>
        <v>0.0422501128</v>
      </c>
      <c r="CV627" s="126">
        <f t="shared" si="2507"/>
        <v>0.01086030522</v>
      </c>
      <c r="CW627" s="126">
        <f t="shared" si="2507"/>
        <v>0.01407330527</v>
      </c>
      <c r="CX627" s="126">
        <f t="shared" si="2507"/>
        <v>0.0182368651</v>
      </c>
      <c r="CY627" s="126">
        <f t="shared" si="2507"/>
        <v>0.02363220595</v>
      </c>
      <c r="CZ627" s="126">
        <f t="shared" si="2507"/>
        <v>0.1749964224</v>
      </c>
      <c r="DA627" s="126">
        <f t="shared" si="2507"/>
        <v>0.07553556512</v>
      </c>
      <c r="DB627" s="126">
        <f t="shared" si="2507"/>
        <v>0.09788261427</v>
      </c>
      <c r="DC627" s="126">
        <f t="shared" si="2507"/>
        <v>0.03260421854</v>
      </c>
      <c r="DD627" s="126">
        <f t="shared" si="2507"/>
        <v>0.0422501128</v>
      </c>
      <c r="DE627" s="126">
        <f t="shared" si="2507"/>
        <v>0.054749726</v>
      </c>
      <c r="DF627" s="126">
        <f t="shared" si="2507"/>
        <v>0.01407330527</v>
      </c>
      <c r="DG627" s="126">
        <f t="shared" si="2507"/>
        <v>0.0182368651</v>
      </c>
      <c r="DH627" s="126">
        <f t="shared" si="2507"/>
        <v>0.02363220595</v>
      </c>
      <c r="DI627" s="126">
        <f t="shared" si="2507"/>
        <v>0.03062374784</v>
      </c>
      <c r="DJ627" s="126">
        <f t="shared" ref="DJ627:DS627" si="2508">$A627*OFFSET($D627,0,DJ$3)</f>
        <v>0.5133614627</v>
      </c>
      <c r="DK627" s="126">
        <f t="shared" si="2508"/>
        <v>0.2215876626</v>
      </c>
      <c r="DL627" s="126">
        <f t="shared" si="2508"/>
        <v>0.287143939</v>
      </c>
      <c r="DM627" s="126">
        <f t="shared" si="2508"/>
        <v>0.09564623719</v>
      </c>
      <c r="DN627" s="126">
        <f t="shared" si="2508"/>
        <v>0.1239429893</v>
      </c>
      <c r="DO627" s="126">
        <f t="shared" si="2508"/>
        <v>0.1606112802</v>
      </c>
      <c r="DP627" s="126">
        <f t="shared" si="2508"/>
        <v>0.0412848016</v>
      </c>
      <c r="DQ627" s="126">
        <f t="shared" si="2508"/>
        <v>0.05349882937</v>
      </c>
      <c r="DR627" s="126">
        <f t="shared" si="2508"/>
        <v>0.06932635336</v>
      </c>
      <c r="DS627" s="126">
        <f t="shared" si="2508"/>
        <v>0.08983641936</v>
      </c>
      <c r="DT627" s="126"/>
      <c r="DU627" s="126"/>
      <c r="DV627" s="126"/>
      <c r="DW627" s="126"/>
      <c r="DX627" s="126"/>
      <c r="DY627" s="126"/>
      <c r="DZ627" s="126"/>
      <c r="EA627" s="126"/>
      <c r="EB627" s="126"/>
      <c r="EC627" s="126"/>
      <c r="ED627" s="126"/>
      <c r="EE627" s="126"/>
      <c r="EF627" s="125">
        <f t="shared" ref="EF627:EO627" si="2509">D627*EF$3</f>
        <v>-0.002271078519</v>
      </c>
      <c r="EG627" s="125">
        <f t="shared" si="2509"/>
        <v>0.191203749</v>
      </c>
      <c r="EH627" s="125">
        <f t="shared" si="2509"/>
        <v>0.321506038</v>
      </c>
      <c r="EI627" s="125">
        <f t="shared" si="2509"/>
        <v>-0.06647812342</v>
      </c>
      <c r="EJ627" s="125">
        <f t="shared" si="2509"/>
        <v>0.1291030024</v>
      </c>
      <c r="EK627" s="125">
        <f t="shared" si="2509"/>
        <v>-0.07017197994</v>
      </c>
      <c r="EL627" s="125">
        <f t="shared" si="2509"/>
        <v>0.02743919988</v>
      </c>
      <c r="EM627" s="125">
        <f t="shared" si="2509"/>
        <v>-0.03168664094</v>
      </c>
      <c r="EN627" s="125">
        <f t="shared" si="2509"/>
        <v>-0.04585413208</v>
      </c>
      <c r="EO627" s="125">
        <f t="shared" si="2509"/>
        <v>0.06061496819</v>
      </c>
      <c r="EP627" s="127">
        <f t="shared" si="17"/>
        <v>0.5134050026</v>
      </c>
      <c r="EQ627" s="127">
        <v>-0.01993983432938118</v>
      </c>
      <c r="ER627" s="127">
        <f t="shared" si="18"/>
        <v>0.5133614627</v>
      </c>
      <c r="ES627" s="127">
        <f t="shared" si="19"/>
        <v>0.000000001895720029</v>
      </c>
      <c r="ET627" s="127">
        <f t="shared" si="20"/>
        <v>0.006403095946</v>
      </c>
    </row>
    <row r="628">
      <c r="A628" s="123">
        <f>'Yield Tabulations'!Z629</f>
        <v>0.5703422053</v>
      </c>
      <c r="B628" s="124">
        <f>'Yield Tabulations'!V629</f>
        <v>0.5828092243</v>
      </c>
      <c r="C628" s="124">
        <f>'Yield Tabulations'!W629</f>
        <v>0.5512820513</v>
      </c>
      <c r="D628" s="125">
        <f t="shared" si="11"/>
        <v>1</v>
      </c>
      <c r="E628" s="125">
        <f t="shared" ref="E628:M628" si="2510">POWER($B628,E$1)*POWER($C628,E$2)</f>
        <v>0.5512820513</v>
      </c>
      <c r="F628" s="125">
        <f t="shared" si="2510"/>
        <v>0.5828092243</v>
      </c>
      <c r="G628" s="125">
        <f t="shared" si="2510"/>
        <v>0.3039119001</v>
      </c>
      <c r="H628" s="125">
        <f t="shared" si="2510"/>
        <v>0.3212922647</v>
      </c>
      <c r="I628" s="125">
        <f t="shared" si="2510"/>
        <v>0.339666592</v>
      </c>
      <c r="J628" s="125">
        <f t="shared" si="2510"/>
        <v>0.1675411757</v>
      </c>
      <c r="K628" s="125">
        <f t="shared" si="2510"/>
        <v>0.1771226587</v>
      </c>
      <c r="L628" s="125">
        <f t="shared" si="2510"/>
        <v>0.1872520956</v>
      </c>
      <c r="M628" s="125">
        <f t="shared" si="2510"/>
        <v>0.197960823</v>
      </c>
      <c r="N628" s="126">
        <f t="shared" ref="N628:DI628" si="2511">OFFSET($D628,0,N$2)*OFFSET($D628,0,N$3)</f>
        <v>1</v>
      </c>
      <c r="O628" s="126">
        <f t="shared" si="2511"/>
        <v>0.5512820513</v>
      </c>
      <c r="P628" s="126">
        <f t="shared" si="2511"/>
        <v>0.5828092243</v>
      </c>
      <c r="Q628" s="126">
        <f t="shared" si="2511"/>
        <v>0.3039119001</v>
      </c>
      <c r="R628" s="126">
        <f t="shared" si="2511"/>
        <v>0.3212922647</v>
      </c>
      <c r="S628" s="126">
        <f t="shared" si="2511"/>
        <v>0.339666592</v>
      </c>
      <c r="T628" s="126">
        <f t="shared" si="2511"/>
        <v>0.1675411757</v>
      </c>
      <c r="U628" s="126">
        <f t="shared" si="2511"/>
        <v>0.1771226587</v>
      </c>
      <c r="V628" s="126">
        <f t="shared" si="2511"/>
        <v>0.1872520956</v>
      </c>
      <c r="W628" s="126">
        <f t="shared" si="2511"/>
        <v>0.197960823</v>
      </c>
      <c r="X628" s="126">
        <f t="shared" si="2511"/>
        <v>0.5512820513</v>
      </c>
      <c r="Y628" s="126">
        <f t="shared" si="2511"/>
        <v>0.3039119001</v>
      </c>
      <c r="Z628" s="126">
        <f t="shared" si="2511"/>
        <v>0.3212922647</v>
      </c>
      <c r="AA628" s="126">
        <f t="shared" si="2511"/>
        <v>0.1675411757</v>
      </c>
      <c r="AB628" s="126">
        <f t="shared" si="2511"/>
        <v>0.1771226587</v>
      </c>
      <c r="AC628" s="126">
        <f t="shared" si="2511"/>
        <v>0.1872520956</v>
      </c>
      <c r="AD628" s="126">
        <f t="shared" si="2511"/>
        <v>0.092362443</v>
      </c>
      <c r="AE628" s="126">
        <f t="shared" si="2511"/>
        <v>0.09764454264</v>
      </c>
      <c r="AF628" s="126">
        <f t="shared" si="2511"/>
        <v>0.1032287193</v>
      </c>
      <c r="AG628" s="126">
        <f t="shared" si="2511"/>
        <v>0.1091322486</v>
      </c>
      <c r="AH628" s="126">
        <f t="shared" si="2511"/>
        <v>0.5828092243</v>
      </c>
      <c r="AI628" s="126">
        <f t="shared" si="2511"/>
        <v>0.3212922647</v>
      </c>
      <c r="AJ628" s="126">
        <f t="shared" si="2511"/>
        <v>0.339666592</v>
      </c>
      <c r="AK628" s="126">
        <f t="shared" si="2511"/>
        <v>0.1771226587</v>
      </c>
      <c r="AL628" s="126">
        <f t="shared" si="2511"/>
        <v>0.1872520956</v>
      </c>
      <c r="AM628" s="126">
        <f t="shared" si="2511"/>
        <v>0.197960823</v>
      </c>
      <c r="AN628" s="126">
        <f t="shared" si="2511"/>
        <v>0.09764454264</v>
      </c>
      <c r="AO628" s="126">
        <f t="shared" si="2511"/>
        <v>0.1032287193</v>
      </c>
      <c r="AP628" s="126">
        <f t="shared" si="2511"/>
        <v>0.1091322486</v>
      </c>
      <c r="AQ628" s="126">
        <f t="shared" si="2511"/>
        <v>0.1153733937</v>
      </c>
      <c r="AR628" s="126">
        <f t="shared" si="2511"/>
        <v>0.3039119001</v>
      </c>
      <c r="AS628" s="126">
        <f t="shared" si="2511"/>
        <v>0.1675411757</v>
      </c>
      <c r="AT628" s="126">
        <f t="shared" si="2511"/>
        <v>0.1771226587</v>
      </c>
      <c r="AU628" s="126">
        <f t="shared" si="2511"/>
        <v>0.092362443</v>
      </c>
      <c r="AV628" s="126">
        <f t="shared" si="2511"/>
        <v>0.09764454264</v>
      </c>
      <c r="AW628" s="126">
        <f t="shared" si="2511"/>
        <v>0.1032287193</v>
      </c>
      <c r="AX628" s="126">
        <f t="shared" si="2511"/>
        <v>0.05091775704</v>
      </c>
      <c r="AY628" s="126">
        <f t="shared" si="2511"/>
        <v>0.05382968376</v>
      </c>
      <c r="AZ628" s="126">
        <f t="shared" si="2511"/>
        <v>0.05690814015</v>
      </c>
      <c r="BA628" s="126">
        <f t="shared" si="2511"/>
        <v>0.06016264985</v>
      </c>
      <c r="BB628" s="126">
        <f t="shared" si="2511"/>
        <v>0.3212922647</v>
      </c>
      <c r="BC628" s="126">
        <f t="shared" si="2511"/>
        <v>0.1771226587</v>
      </c>
      <c r="BD628" s="126">
        <f t="shared" si="2511"/>
        <v>0.1872520956</v>
      </c>
      <c r="BE628" s="126">
        <f t="shared" si="2511"/>
        <v>0.09764454264</v>
      </c>
      <c r="BF628" s="126">
        <f t="shared" si="2511"/>
        <v>0.1032287193</v>
      </c>
      <c r="BG628" s="126">
        <f t="shared" si="2511"/>
        <v>0.1091322486</v>
      </c>
      <c r="BH628" s="126">
        <f t="shared" si="2511"/>
        <v>0.05382968376</v>
      </c>
      <c r="BI628" s="126">
        <f t="shared" si="2511"/>
        <v>0.05690814015</v>
      </c>
      <c r="BJ628" s="126">
        <f t="shared" si="2511"/>
        <v>0.06016264985</v>
      </c>
      <c r="BK628" s="126">
        <f t="shared" si="2511"/>
        <v>0.06360328114</v>
      </c>
      <c r="BL628" s="126">
        <f t="shared" si="2511"/>
        <v>0.339666592</v>
      </c>
      <c r="BM628" s="126">
        <f t="shared" si="2511"/>
        <v>0.1872520956</v>
      </c>
      <c r="BN628" s="126">
        <f t="shared" si="2511"/>
        <v>0.197960823</v>
      </c>
      <c r="BO628" s="126">
        <f t="shared" si="2511"/>
        <v>0.1032287193</v>
      </c>
      <c r="BP628" s="126">
        <f t="shared" si="2511"/>
        <v>0.1091322486</v>
      </c>
      <c r="BQ628" s="126">
        <f t="shared" si="2511"/>
        <v>0.1153733937</v>
      </c>
      <c r="BR628" s="126">
        <f t="shared" si="2511"/>
        <v>0.05690814015</v>
      </c>
      <c r="BS628" s="126">
        <f t="shared" si="2511"/>
        <v>0.06016264985</v>
      </c>
      <c r="BT628" s="126">
        <f t="shared" si="2511"/>
        <v>0.06360328114</v>
      </c>
      <c r="BU628" s="126">
        <f t="shared" si="2511"/>
        <v>0.06724067808</v>
      </c>
      <c r="BV628" s="126">
        <f t="shared" si="2511"/>
        <v>0.1675411757</v>
      </c>
      <c r="BW628" s="126">
        <f t="shared" si="2511"/>
        <v>0.092362443</v>
      </c>
      <c r="BX628" s="126">
        <f t="shared" si="2511"/>
        <v>0.09764454264</v>
      </c>
      <c r="BY628" s="126">
        <f t="shared" si="2511"/>
        <v>0.05091775704</v>
      </c>
      <c r="BZ628" s="126">
        <f t="shared" si="2511"/>
        <v>0.05382968376</v>
      </c>
      <c r="CA628" s="126">
        <f t="shared" si="2511"/>
        <v>0.05690814015</v>
      </c>
      <c r="CB628" s="126">
        <f t="shared" si="2511"/>
        <v>0.02807004555</v>
      </c>
      <c r="CC628" s="126">
        <f t="shared" si="2511"/>
        <v>0.02967533848</v>
      </c>
      <c r="CD628" s="126">
        <f t="shared" si="2511"/>
        <v>0.03137243624</v>
      </c>
      <c r="CE628" s="126">
        <f t="shared" si="2511"/>
        <v>0.03316658902</v>
      </c>
      <c r="CF628" s="126">
        <f t="shared" si="2511"/>
        <v>0.1771226587</v>
      </c>
      <c r="CG628" s="126">
        <f t="shared" si="2511"/>
        <v>0.09764454264</v>
      </c>
      <c r="CH628" s="126">
        <f t="shared" si="2511"/>
        <v>0.1032287193</v>
      </c>
      <c r="CI628" s="126">
        <f t="shared" si="2511"/>
        <v>0.05382968376</v>
      </c>
      <c r="CJ628" s="126">
        <f t="shared" si="2511"/>
        <v>0.05690814015</v>
      </c>
      <c r="CK628" s="126">
        <f t="shared" si="2511"/>
        <v>0.06016264985</v>
      </c>
      <c r="CL628" s="126">
        <f t="shared" si="2511"/>
        <v>0.02967533848</v>
      </c>
      <c r="CM628" s="126">
        <f t="shared" si="2511"/>
        <v>0.03137243624</v>
      </c>
      <c r="CN628" s="126">
        <f t="shared" si="2511"/>
        <v>0.03316658902</v>
      </c>
      <c r="CO628" s="126">
        <f t="shared" si="2511"/>
        <v>0.03506334729</v>
      </c>
      <c r="CP628" s="126">
        <f t="shared" si="2511"/>
        <v>0.1872520956</v>
      </c>
      <c r="CQ628" s="126">
        <f t="shared" si="2511"/>
        <v>0.1032287193</v>
      </c>
      <c r="CR628" s="126">
        <f t="shared" si="2511"/>
        <v>0.1091322486</v>
      </c>
      <c r="CS628" s="126">
        <f t="shared" si="2511"/>
        <v>0.05690814015</v>
      </c>
      <c r="CT628" s="126">
        <f t="shared" si="2511"/>
        <v>0.06016264985</v>
      </c>
      <c r="CU628" s="126">
        <f t="shared" si="2511"/>
        <v>0.06360328114</v>
      </c>
      <c r="CV628" s="126">
        <f t="shared" si="2511"/>
        <v>0.03137243624</v>
      </c>
      <c r="CW628" s="126">
        <f t="shared" si="2511"/>
        <v>0.03316658902</v>
      </c>
      <c r="CX628" s="126">
        <f t="shared" si="2511"/>
        <v>0.03506334729</v>
      </c>
      <c r="CY628" s="126">
        <f t="shared" si="2511"/>
        <v>0.03706857894</v>
      </c>
      <c r="CZ628" s="126">
        <f t="shared" si="2511"/>
        <v>0.197960823</v>
      </c>
      <c r="DA628" s="126">
        <f t="shared" si="2511"/>
        <v>0.1091322486</v>
      </c>
      <c r="DB628" s="126">
        <f t="shared" si="2511"/>
        <v>0.1153733937</v>
      </c>
      <c r="DC628" s="126">
        <f t="shared" si="2511"/>
        <v>0.06016264985</v>
      </c>
      <c r="DD628" s="126">
        <f t="shared" si="2511"/>
        <v>0.06360328114</v>
      </c>
      <c r="DE628" s="126">
        <f t="shared" si="2511"/>
        <v>0.06724067808</v>
      </c>
      <c r="DF628" s="126">
        <f t="shared" si="2511"/>
        <v>0.03316658902</v>
      </c>
      <c r="DG628" s="126">
        <f t="shared" si="2511"/>
        <v>0.03506334729</v>
      </c>
      <c r="DH628" s="126">
        <f t="shared" si="2511"/>
        <v>0.03706857894</v>
      </c>
      <c r="DI628" s="126">
        <f t="shared" si="2511"/>
        <v>0.03918848744</v>
      </c>
      <c r="DJ628" s="126">
        <f t="shared" ref="DJ628:DS628" si="2512">$A628*OFFSET($D628,0,DJ$3)</f>
        <v>0.5703422053</v>
      </c>
      <c r="DK628" s="126">
        <f t="shared" si="2512"/>
        <v>0.3144194209</v>
      </c>
      <c r="DL628" s="126">
        <f t="shared" si="2512"/>
        <v>0.3324006983</v>
      </c>
      <c r="DM628" s="126">
        <f t="shared" si="2512"/>
        <v>0.1733337833</v>
      </c>
      <c r="DN628" s="126">
        <f t="shared" si="2512"/>
        <v>0.1832465388</v>
      </c>
      <c r="DO628" s="126">
        <f t="shared" si="2512"/>
        <v>0.1937261931</v>
      </c>
      <c r="DP628" s="126">
        <f t="shared" si="2512"/>
        <v>0.09555580362</v>
      </c>
      <c r="DQ628" s="126">
        <f t="shared" si="2512"/>
        <v>0.1010205278</v>
      </c>
      <c r="DR628" s="126">
        <f t="shared" si="2512"/>
        <v>0.1067977731</v>
      </c>
      <c r="DS628" s="126">
        <f t="shared" si="2512"/>
        <v>0.1129054123</v>
      </c>
      <c r="DT628" s="126"/>
      <c r="DU628" s="126"/>
      <c r="DV628" s="126"/>
      <c r="DW628" s="126"/>
      <c r="DX628" s="126"/>
      <c r="DY628" s="126"/>
      <c r="DZ628" s="126"/>
      <c r="EA628" s="126"/>
      <c r="EB628" s="126"/>
      <c r="EC628" s="126"/>
      <c r="ED628" s="126"/>
      <c r="EE628" s="126"/>
      <c r="EF628" s="125">
        <f t="shared" ref="EF628:EO628" si="2513">D628*EF$3</f>
        <v>-0.002271078519</v>
      </c>
      <c r="EG628" s="125">
        <f t="shared" si="2513"/>
        <v>0.2442012842</v>
      </c>
      <c r="EH628" s="125">
        <f t="shared" si="2513"/>
        <v>0.3349956444</v>
      </c>
      <c r="EI628" s="125">
        <f t="shared" si="2513"/>
        <v>-0.1084380831</v>
      </c>
      <c r="EJ628" s="125">
        <f t="shared" si="2513"/>
        <v>0.1718058349</v>
      </c>
      <c r="EK628" s="125">
        <f t="shared" si="2513"/>
        <v>-0.07618400228</v>
      </c>
      <c r="EL628" s="125">
        <f t="shared" si="2513"/>
        <v>0.05716445454</v>
      </c>
      <c r="EM628" s="125">
        <f t="shared" si="2513"/>
        <v>-0.05385540669</v>
      </c>
      <c r="EN628" s="125">
        <f t="shared" si="2513"/>
        <v>-0.06358139781</v>
      </c>
      <c r="EO628" s="125">
        <f t="shared" si="2513"/>
        <v>0.06856933888</v>
      </c>
      <c r="EP628" s="127">
        <f t="shared" si="17"/>
        <v>0.5724065886</v>
      </c>
      <c r="EQ628" s="127">
        <v>-0.01993983432938118</v>
      </c>
      <c r="ER628" s="127">
        <f t="shared" si="18"/>
        <v>0.5703422053</v>
      </c>
      <c r="ES628" s="127">
        <f t="shared" si="19"/>
        <v>0.000004261678294</v>
      </c>
      <c r="ET628" s="127">
        <f t="shared" si="20"/>
        <v>0.01876902464</v>
      </c>
    </row>
    <row r="629">
      <c r="A629" s="123">
        <f>'Yield Tabulations'!Z630</f>
        <v>0.4721189591</v>
      </c>
      <c r="B629" s="124">
        <f>'Yield Tabulations'!V630</f>
        <v>0.5053191489</v>
      </c>
      <c r="C629" s="124">
        <f>'Yield Tabulations'!W630</f>
        <v>0.3950617284</v>
      </c>
      <c r="D629" s="125">
        <f t="shared" si="11"/>
        <v>1</v>
      </c>
      <c r="E629" s="125">
        <f t="shared" ref="E629:M629" si="2514">POWER($B629,E$1)*POWER($C629,E$2)</f>
        <v>0.3950617284</v>
      </c>
      <c r="F629" s="125">
        <f t="shared" si="2514"/>
        <v>0.5053191489</v>
      </c>
      <c r="G629" s="125">
        <f t="shared" si="2514"/>
        <v>0.1560737692</v>
      </c>
      <c r="H629" s="125">
        <f t="shared" si="2514"/>
        <v>0.1996322564</v>
      </c>
      <c r="I629" s="125">
        <f t="shared" si="2514"/>
        <v>0.2553474423</v>
      </c>
      <c r="J629" s="125">
        <f t="shared" si="2514"/>
        <v>0.06165877303</v>
      </c>
      <c r="K629" s="125">
        <f t="shared" si="2514"/>
        <v>0.07886706424</v>
      </c>
      <c r="L629" s="125">
        <f t="shared" si="2514"/>
        <v>0.1008780019</v>
      </c>
      <c r="M629" s="125">
        <f t="shared" si="2514"/>
        <v>0.1290319522</v>
      </c>
      <c r="N629" s="126">
        <f t="shared" ref="N629:DI629" si="2515">OFFSET($D629,0,N$2)*OFFSET($D629,0,N$3)</f>
        <v>1</v>
      </c>
      <c r="O629" s="126">
        <f t="shared" si="2515"/>
        <v>0.3950617284</v>
      </c>
      <c r="P629" s="126">
        <f t="shared" si="2515"/>
        <v>0.5053191489</v>
      </c>
      <c r="Q629" s="126">
        <f t="shared" si="2515"/>
        <v>0.1560737692</v>
      </c>
      <c r="R629" s="126">
        <f t="shared" si="2515"/>
        <v>0.1996322564</v>
      </c>
      <c r="S629" s="126">
        <f t="shared" si="2515"/>
        <v>0.2553474423</v>
      </c>
      <c r="T629" s="126">
        <f t="shared" si="2515"/>
        <v>0.06165877303</v>
      </c>
      <c r="U629" s="126">
        <f t="shared" si="2515"/>
        <v>0.07886706424</v>
      </c>
      <c r="V629" s="126">
        <f t="shared" si="2515"/>
        <v>0.1008780019</v>
      </c>
      <c r="W629" s="126">
        <f t="shared" si="2515"/>
        <v>0.1290319522</v>
      </c>
      <c r="X629" s="126">
        <f t="shared" si="2515"/>
        <v>0.3950617284</v>
      </c>
      <c r="Y629" s="126">
        <f t="shared" si="2515"/>
        <v>0.1560737692</v>
      </c>
      <c r="Z629" s="126">
        <f t="shared" si="2515"/>
        <v>0.1996322564</v>
      </c>
      <c r="AA629" s="126">
        <f t="shared" si="2515"/>
        <v>0.06165877303</v>
      </c>
      <c r="AB629" s="126">
        <f t="shared" si="2515"/>
        <v>0.07886706424</v>
      </c>
      <c r="AC629" s="126">
        <f t="shared" si="2515"/>
        <v>0.1008780019</v>
      </c>
      <c r="AD629" s="126">
        <f t="shared" si="2515"/>
        <v>0.02435902145</v>
      </c>
      <c r="AE629" s="126">
        <f t="shared" si="2515"/>
        <v>0.03115735871</v>
      </c>
      <c r="AF629" s="126">
        <f t="shared" si="2515"/>
        <v>0.03985303778</v>
      </c>
      <c r="AG629" s="126">
        <f t="shared" si="2515"/>
        <v>0.05097558606</v>
      </c>
      <c r="AH629" s="126">
        <f t="shared" si="2515"/>
        <v>0.5053191489</v>
      </c>
      <c r="AI629" s="126">
        <f t="shared" si="2515"/>
        <v>0.1996322564</v>
      </c>
      <c r="AJ629" s="126">
        <f t="shared" si="2515"/>
        <v>0.2553474423</v>
      </c>
      <c r="AK629" s="126">
        <f t="shared" si="2515"/>
        <v>0.07886706424</v>
      </c>
      <c r="AL629" s="126">
        <f t="shared" si="2515"/>
        <v>0.1008780019</v>
      </c>
      <c r="AM629" s="126">
        <f t="shared" si="2515"/>
        <v>0.1290319522</v>
      </c>
      <c r="AN629" s="126">
        <f t="shared" si="2515"/>
        <v>0.03115735871</v>
      </c>
      <c r="AO629" s="126">
        <f t="shared" si="2515"/>
        <v>0.03985303778</v>
      </c>
      <c r="AP629" s="126">
        <f t="shared" si="2515"/>
        <v>0.05097558606</v>
      </c>
      <c r="AQ629" s="126">
        <f t="shared" si="2515"/>
        <v>0.06520231628</v>
      </c>
      <c r="AR629" s="126">
        <f t="shared" si="2515"/>
        <v>0.1560737692</v>
      </c>
      <c r="AS629" s="126">
        <f t="shared" si="2515"/>
        <v>0.06165877303</v>
      </c>
      <c r="AT629" s="126">
        <f t="shared" si="2515"/>
        <v>0.07886706424</v>
      </c>
      <c r="AU629" s="126">
        <f t="shared" si="2515"/>
        <v>0.02435902145</v>
      </c>
      <c r="AV629" s="126">
        <f t="shared" si="2515"/>
        <v>0.03115735871</v>
      </c>
      <c r="AW629" s="126">
        <f t="shared" si="2515"/>
        <v>0.03985303778</v>
      </c>
      <c r="AX629" s="126">
        <f t="shared" si="2515"/>
        <v>0.009623317114</v>
      </c>
      <c r="AY629" s="126">
        <f t="shared" si="2515"/>
        <v>0.01230907999</v>
      </c>
      <c r="AZ629" s="126">
        <f t="shared" si="2515"/>
        <v>0.01574440999</v>
      </c>
      <c r="BA629" s="126">
        <f t="shared" si="2515"/>
        <v>0.02013850314</v>
      </c>
      <c r="BB629" s="126">
        <f t="shared" si="2515"/>
        <v>0.1996322564</v>
      </c>
      <c r="BC629" s="126">
        <f t="shared" si="2515"/>
        <v>0.07886706424</v>
      </c>
      <c r="BD629" s="126">
        <f t="shared" si="2515"/>
        <v>0.1008780019</v>
      </c>
      <c r="BE629" s="126">
        <f t="shared" si="2515"/>
        <v>0.03115735871</v>
      </c>
      <c r="BF629" s="126">
        <f t="shared" si="2515"/>
        <v>0.03985303778</v>
      </c>
      <c r="BG629" s="126">
        <f t="shared" si="2515"/>
        <v>0.05097558606</v>
      </c>
      <c r="BH629" s="126">
        <f t="shared" si="2515"/>
        <v>0.01230907999</v>
      </c>
      <c r="BI629" s="126">
        <f t="shared" si="2515"/>
        <v>0.01574440999</v>
      </c>
      <c r="BJ629" s="126">
        <f t="shared" si="2515"/>
        <v>0.02013850314</v>
      </c>
      <c r="BK629" s="126">
        <f t="shared" si="2515"/>
        <v>0.02575893976</v>
      </c>
      <c r="BL629" s="126">
        <f t="shared" si="2515"/>
        <v>0.2553474423</v>
      </c>
      <c r="BM629" s="126">
        <f t="shared" si="2515"/>
        <v>0.1008780019</v>
      </c>
      <c r="BN629" s="126">
        <f t="shared" si="2515"/>
        <v>0.1290319522</v>
      </c>
      <c r="BO629" s="126">
        <f t="shared" si="2515"/>
        <v>0.03985303778</v>
      </c>
      <c r="BP629" s="126">
        <f t="shared" si="2515"/>
        <v>0.05097558606</v>
      </c>
      <c r="BQ629" s="126">
        <f t="shared" si="2515"/>
        <v>0.06520231628</v>
      </c>
      <c r="BR629" s="126">
        <f t="shared" si="2515"/>
        <v>0.01574440999</v>
      </c>
      <c r="BS629" s="126">
        <f t="shared" si="2515"/>
        <v>0.02013850314</v>
      </c>
      <c r="BT629" s="126">
        <f t="shared" si="2515"/>
        <v>0.02575893976</v>
      </c>
      <c r="BU629" s="126">
        <f t="shared" si="2515"/>
        <v>0.03294797897</v>
      </c>
      <c r="BV629" s="126">
        <f t="shared" si="2515"/>
        <v>0.06165877303</v>
      </c>
      <c r="BW629" s="126">
        <f t="shared" si="2515"/>
        <v>0.02435902145</v>
      </c>
      <c r="BX629" s="126">
        <f t="shared" si="2515"/>
        <v>0.03115735871</v>
      </c>
      <c r="BY629" s="126">
        <f t="shared" si="2515"/>
        <v>0.009623317114</v>
      </c>
      <c r="BZ629" s="126">
        <f t="shared" si="2515"/>
        <v>0.01230907999</v>
      </c>
      <c r="CA629" s="126">
        <f t="shared" si="2515"/>
        <v>0.01574440999</v>
      </c>
      <c r="CB629" s="126">
        <f t="shared" si="2515"/>
        <v>0.003801804292</v>
      </c>
      <c r="CC629" s="126">
        <f t="shared" si="2515"/>
        <v>0.004862846414</v>
      </c>
      <c r="CD629" s="126">
        <f t="shared" si="2515"/>
        <v>0.006220013823</v>
      </c>
      <c r="CE629" s="126">
        <f t="shared" si="2515"/>
        <v>0.007955951856</v>
      </c>
      <c r="CF629" s="126">
        <f t="shared" si="2515"/>
        <v>0.07886706424</v>
      </c>
      <c r="CG629" s="126">
        <f t="shared" si="2515"/>
        <v>0.03115735871</v>
      </c>
      <c r="CH629" s="126">
        <f t="shared" si="2515"/>
        <v>0.03985303778</v>
      </c>
      <c r="CI629" s="126">
        <f t="shared" si="2515"/>
        <v>0.01230907999</v>
      </c>
      <c r="CJ629" s="126">
        <f t="shared" si="2515"/>
        <v>0.01574440999</v>
      </c>
      <c r="CK629" s="126">
        <f t="shared" si="2515"/>
        <v>0.02013850314</v>
      </c>
      <c r="CL629" s="126">
        <f t="shared" si="2515"/>
        <v>0.004862846414</v>
      </c>
      <c r="CM629" s="126">
        <f t="shared" si="2515"/>
        <v>0.006220013823</v>
      </c>
      <c r="CN629" s="126">
        <f t="shared" si="2515"/>
        <v>0.007955951856</v>
      </c>
      <c r="CO629" s="126">
        <f t="shared" si="2515"/>
        <v>0.01017637127</v>
      </c>
      <c r="CP629" s="126">
        <f t="shared" si="2515"/>
        <v>0.1008780019</v>
      </c>
      <c r="CQ629" s="126">
        <f t="shared" si="2515"/>
        <v>0.03985303778</v>
      </c>
      <c r="CR629" s="126">
        <f t="shared" si="2515"/>
        <v>0.05097558606</v>
      </c>
      <c r="CS629" s="126">
        <f t="shared" si="2515"/>
        <v>0.01574440999</v>
      </c>
      <c r="CT629" s="126">
        <f t="shared" si="2515"/>
        <v>0.02013850314</v>
      </c>
      <c r="CU629" s="126">
        <f t="shared" si="2515"/>
        <v>0.02575893976</v>
      </c>
      <c r="CV629" s="126">
        <f t="shared" si="2515"/>
        <v>0.006220013823</v>
      </c>
      <c r="CW629" s="126">
        <f t="shared" si="2515"/>
        <v>0.007955951856</v>
      </c>
      <c r="CX629" s="126">
        <f t="shared" si="2515"/>
        <v>0.01017637127</v>
      </c>
      <c r="CY629" s="126">
        <f t="shared" si="2515"/>
        <v>0.01301648552</v>
      </c>
      <c r="CZ629" s="126">
        <f t="shared" si="2515"/>
        <v>0.1290319522</v>
      </c>
      <c r="DA629" s="126">
        <f t="shared" si="2515"/>
        <v>0.05097558606</v>
      </c>
      <c r="DB629" s="126">
        <f t="shared" si="2515"/>
        <v>0.06520231628</v>
      </c>
      <c r="DC629" s="126">
        <f t="shared" si="2515"/>
        <v>0.02013850314</v>
      </c>
      <c r="DD629" s="126">
        <f t="shared" si="2515"/>
        <v>0.02575893976</v>
      </c>
      <c r="DE629" s="126">
        <f t="shared" si="2515"/>
        <v>0.03294797897</v>
      </c>
      <c r="DF629" s="126">
        <f t="shared" si="2515"/>
        <v>0.007955951856</v>
      </c>
      <c r="DG629" s="126">
        <f t="shared" si="2515"/>
        <v>0.01017637127</v>
      </c>
      <c r="DH629" s="126">
        <f t="shared" si="2515"/>
        <v>0.01301648552</v>
      </c>
      <c r="DI629" s="126">
        <f t="shared" si="2515"/>
        <v>0.01664924469</v>
      </c>
      <c r="DJ629" s="126">
        <f t="shared" ref="DJ629:DS629" si="2516">$A629*OFFSET($D629,0,DJ$3)</f>
        <v>0.4721189591</v>
      </c>
      <c r="DK629" s="126">
        <f t="shared" si="2516"/>
        <v>0.186516132</v>
      </c>
      <c r="DL629" s="126">
        <f t="shared" si="2516"/>
        <v>0.2385707506</v>
      </c>
      <c r="DM629" s="126">
        <f t="shared" si="2516"/>
        <v>0.07368538548</v>
      </c>
      <c r="DN629" s="126">
        <f t="shared" si="2516"/>
        <v>0.09425017308</v>
      </c>
      <c r="DO629" s="126">
        <f t="shared" si="2516"/>
        <v>0.1205543687</v>
      </c>
      <c r="DP629" s="126">
        <f t="shared" si="2516"/>
        <v>0.02911027574</v>
      </c>
      <c r="DQ629" s="126">
        <f t="shared" si="2516"/>
        <v>0.03723463628</v>
      </c>
      <c r="DR629" s="126">
        <f t="shared" si="2516"/>
        <v>0.04762641725</v>
      </c>
      <c r="DS629" s="126">
        <f t="shared" si="2516"/>
        <v>0.06091843097</v>
      </c>
      <c r="DT629" s="126"/>
      <c r="DU629" s="126"/>
      <c r="DV629" s="126"/>
      <c r="DW629" s="126"/>
      <c r="DX629" s="126"/>
      <c r="DY629" s="126"/>
      <c r="DZ629" s="126"/>
      <c r="EA629" s="126"/>
      <c r="EB629" s="126"/>
      <c r="EC629" s="126"/>
      <c r="ED629" s="126"/>
      <c r="EE629" s="126"/>
      <c r="EF629" s="125">
        <f t="shared" ref="EF629:EO629" si="2517">D629*EF$3</f>
        <v>-0.002271078519</v>
      </c>
      <c r="EG629" s="125">
        <f t="shared" si="2517"/>
        <v>0.1750004035</v>
      </c>
      <c r="EH629" s="125">
        <f t="shared" si="2517"/>
        <v>0.290454761</v>
      </c>
      <c r="EI629" s="125">
        <f t="shared" si="2517"/>
        <v>-0.05568831084</v>
      </c>
      <c r="EJ629" s="125">
        <f t="shared" si="2517"/>
        <v>0.1067501159</v>
      </c>
      <c r="EK629" s="125">
        <f t="shared" si="2517"/>
        <v>-0.05727201492</v>
      </c>
      <c r="EL629" s="125">
        <f t="shared" si="2517"/>
        <v>0.02103775453</v>
      </c>
      <c r="EM629" s="125">
        <f t="shared" si="2517"/>
        <v>-0.02398009295</v>
      </c>
      <c r="EN629" s="125">
        <f t="shared" si="2517"/>
        <v>-0.03425309794</v>
      </c>
      <c r="EO629" s="125">
        <f t="shared" si="2517"/>
        <v>0.04469387187</v>
      </c>
      <c r="EP629" s="127">
        <f t="shared" si="17"/>
        <v>0.4644723116</v>
      </c>
      <c r="EQ629" s="127">
        <v>-0.01993983432938118</v>
      </c>
      <c r="ER629" s="127">
        <f t="shared" si="18"/>
        <v>0.4721189591</v>
      </c>
      <c r="ES629" s="127">
        <f t="shared" si="19"/>
        <v>0.00005847121836</v>
      </c>
      <c r="ET629" s="127">
        <f t="shared" si="20"/>
        <v>0.001503643607</v>
      </c>
    </row>
    <row r="630">
      <c r="A630" s="123">
        <f>'Yield Tabulations'!Z631</f>
        <v>0.3708609272</v>
      </c>
      <c r="B630" s="124">
        <f>'Yield Tabulations'!V631</f>
        <v>0.3873239437</v>
      </c>
      <c r="C630" s="124">
        <f>'Yield Tabulations'!W631</f>
        <v>0.3431952663</v>
      </c>
      <c r="D630" s="125">
        <f t="shared" si="11"/>
        <v>1</v>
      </c>
      <c r="E630" s="125">
        <f t="shared" ref="E630:M630" si="2518">POWER($B630,E$1)*POWER($C630,E$2)</f>
        <v>0.3431952663</v>
      </c>
      <c r="F630" s="125">
        <f t="shared" si="2518"/>
        <v>0.3873239437</v>
      </c>
      <c r="G630" s="125">
        <f t="shared" si="2518"/>
        <v>0.1177829908</v>
      </c>
      <c r="H630" s="125">
        <f t="shared" si="2518"/>
        <v>0.132927744</v>
      </c>
      <c r="I630" s="125">
        <f t="shared" si="2518"/>
        <v>0.1500198373</v>
      </c>
      <c r="J630" s="125">
        <f t="shared" si="2518"/>
        <v>0.04042256489</v>
      </c>
      <c r="K630" s="125">
        <f t="shared" si="2518"/>
        <v>0.04562017249</v>
      </c>
      <c r="L630" s="125">
        <f t="shared" si="2518"/>
        <v>0.05148609802</v>
      </c>
      <c r="M630" s="125">
        <f t="shared" si="2518"/>
        <v>0.05810627502</v>
      </c>
      <c r="N630" s="126">
        <f t="shared" ref="N630:DI630" si="2519">OFFSET($D630,0,N$2)*OFFSET($D630,0,N$3)</f>
        <v>1</v>
      </c>
      <c r="O630" s="126">
        <f t="shared" si="2519"/>
        <v>0.3431952663</v>
      </c>
      <c r="P630" s="126">
        <f t="shared" si="2519"/>
        <v>0.3873239437</v>
      </c>
      <c r="Q630" s="126">
        <f t="shared" si="2519"/>
        <v>0.1177829908</v>
      </c>
      <c r="R630" s="126">
        <f t="shared" si="2519"/>
        <v>0.132927744</v>
      </c>
      <c r="S630" s="126">
        <f t="shared" si="2519"/>
        <v>0.1500198373</v>
      </c>
      <c r="T630" s="126">
        <f t="shared" si="2519"/>
        <v>0.04042256489</v>
      </c>
      <c r="U630" s="126">
        <f t="shared" si="2519"/>
        <v>0.04562017249</v>
      </c>
      <c r="V630" s="126">
        <f t="shared" si="2519"/>
        <v>0.05148609802</v>
      </c>
      <c r="W630" s="126">
        <f t="shared" si="2519"/>
        <v>0.05810627502</v>
      </c>
      <c r="X630" s="126">
        <f t="shared" si="2519"/>
        <v>0.3431952663</v>
      </c>
      <c r="Y630" s="126">
        <f t="shared" si="2519"/>
        <v>0.1177829908</v>
      </c>
      <c r="Z630" s="126">
        <f t="shared" si="2519"/>
        <v>0.132927744</v>
      </c>
      <c r="AA630" s="126">
        <f t="shared" si="2519"/>
        <v>0.04042256489</v>
      </c>
      <c r="AB630" s="126">
        <f t="shared" si="2519"/>
        <v>0.04562017249</v>
      </c>
      <c r="AC630" s="126">
        <f t="shared" si="2519"/>
        <v>0.05148609802</v>
      </c>
      <c r="AD630" s="126">
        <f t="shared" si="2519"/>
        <v>0.01387283292</v>
      </c>
      <c r="AE630" s="126">
        <f t="shared" si="2519"/>
        <v>0.01565662724</v>
      </c>
      <c r="AF630" s="126">
        <f t="shared" si="2519"/>
        <v>0.01766978512</v>
      </c>
      <c r="AG630" s="126">
        <f t="shared" si="2519"/>
        <v>0.01994179853</v>
      </c>
      <c r="AH630" s="126">
        <f t="shared" si="2519"/>
        <v>0.3873239437</v>
      </c>
      <c r="AI630" s="126">
        <f t="shared" si="2519"/>
        <v>0.132927744</v>
      </c>
      <c r="AJ630" s="126">
        <f t="shared" si="2519"/>
        <v>0.1500198373</v>
      </c>
      <c r="AK630" s="126">
        <f t="shared" si="2519"/>
        <v>0.04562017249</v>
      </c>
      <c r="AL630" s="126">
        <f t="shared" si="2519"/>
        <v>0.05148609802</v>
      </c>
      <c r="AM630" s="126">
        <f t="shared" si="2519"/>
        <v>0.05810627502</v>
      </c>
      <c r="AN630" s="126">
        <f t="shared" si="2519"/>
        <v>0.01565662724</v>
      </c>
      <c r="AO630" s="126">
        <f t="shared" si="2519"/>
        <v>0.01766978512</v>
      </c>
      <c r="AP630" s="126">
        <f t="shared" si="2519"/>
        <v>0.01994179853</v>
      </c>
      <c r="AQ630" s="126">
        <f t="shared" si="2519"/>
        <v>0.02250595159</v>
      </c>
      <c r="AR630" s="126">
        <f t="shared" si="2519"/>
        <v>0.1177829908</v>
      </c>
      <c r="AS630" s="126">
        <f t="shared" si="2519"/>
        <v>0.04042256489</v>
      </c>
      <c r="AT630" s="126">
        <f t="shared" si="2519"/>
        <v>0.04562017249</v>
      </c>
      <c r="AU630" s="126">
        <f t="shared" si="2519"/>
        <v>0.01387283292</v>
      </c>
      <c r="AV630" s="126">
        <f t="shared" si="2519"/>
        <v>0.01565662724</v>
      </c>
      <c r="AW630" s="126">
        <f t="shared" si="2519"/>
        <v>0.01766978512</v>
      </c>
      <c r="AX630" s="126">
        <f t="shared" si="2519"/>
        <v>0.004761090588</v>
      </c>
      <c r="AY630" s="126">
        <f t="shared" si="2519"/>
        <v>0.005373280356</v>
      </c>
      <c r="AZ630" s="126">
        <f t="shared" si="2519"/>
        <v>0.006064186609</v>
      </c>
      <c r="BA630" s="126">
        <f t="shared" si="2519"/>
        <v>0.006843930856</v>
      </c>
      <c r="BB630" s="126">
        <f t="shared" si="2519"/>
        <v>0.132927744</v>
      </c>
      <c r="BC630" s="126">
        <f t="shared" si="2519"/>
        <v>0.04562017249</v>
      </c>
      <c r="BD630" s="126">
        <f t="shared" si="2519"/>
        <v>0.05148609802</v>
      </c>
      <c r="BE630" s="126">
        <f t="shared" si="2519"/>
        <v>0.01565662724</v>
      </c>
      <c r="BF630" s="126">
        <f t="shared" si="2519"/>
        <v>0.01766978512</v>
      </c>
      <c r="BG630" s="126">
        <f t="shared" si="2519"/>
        <v>0.01994179853</v>
      </c>
      <c r="BH630" s="126">
        <f t="shared" si="2519"/>
        <v>0.005373280356</v>
      </c>
      <c r="BI630" s="126">
        <f t="shared" si="2519"/>
        <v>0.006064186609</v>
      </c>
      <c r="BJ630" s="126">
        <f t="shared" si="2519"/>
        <v>0.006843930856</v>
      </c>
      <c r="BK630" s="126">
        <f t="shared" si="2519"/>
        <v>0.00772393605</v>
      </c>
      <c r="BL630" s="126">
        <f t="shared" si="2519"/>
        <v>0.1500198373</v>
      </c>
      <c r="BM630" s="126">
        <f t="shared" si="2519"/>
        <v>0.05148609802</v>
      </c>
      <c r="BN630" s="126">
        <f t="shared" si="2519"/>
        <v>0.05810627502</v>
      </c>
      <c r="BO630" s="126">
        <f t="shared" si="2519"/>
        <v>0.01766978512</v>
      </c>
      <c r="BP630" s="126">
        <f t="shared" si="2519"/>
        <v>0.01994179853</v>
      </c>
      <c r="BQ630" s="126">
        <f t="shared" si="2519"/>
        <v>0.02250595159</v>
      </c>
      <c r="BR630" s="126">
        <f t="shared" si="2519"/>
        <v>0.006064186609</v>
      </c>
      <c r="BS630" s="126">
        <f t="shared" si="2519"/>
        <v>0.006843930856</v>
      </c>
      <c r="BT630" s="126">
        <f t="shared" si="2519"/>
        <v>0.00772393605</v>
      </c>
      <c r="BU630" s="126">
        <f t="shared" si="2519"/>
        <v>0.008717093927</v>
      </c>
      <c r="BV630" s="126">
        <f t="shared" si="2519"/>
        <v>0.04042256489</v>
      </c>
      <c r="BW630" s="126">
        <f t="shared" si="2519"/>
        <v>0.01387283292</v>
      </c>
      <c r="BX630" s="126">
        <f t="shared" si="2519"/>
        <v>0.01565662724</v>
      </c>
      <c r="BY630" s="126">
        <f t="shared" si="2519"/>
        <v>0.004761090588</v>
      </c>
      <c r="BZ630" s="126">
        <f t="shared" si="2519"/>
        <v>0.005373280356</v>
      </c>
      <c r="CA630" s="126">
        <f t="shared" si="2519"/>
        <v>0.006064186609</v>
      </c>
      <c r="CB630" s="126">
        <f t="shared" si="2519"/>
        <v>0.001633983752</v>
      </c>
      <c r="CC630" s="126">
        <f t="shared" si="2519"/>
        <v>0.001844084383</v>
      </c>
      <c r="CD630" s="126">
        <f t="shared" si="2519"/>
        <v>0.002081200138</v>
      </c>
      <c r="CE630" s="126">
        <f t="shared" si="2519"/>
        <v>0.002348804672</v>
      </c>
      <c r="CF630" s="126">
        <f t="shared" si="2519"/>
        <v>0.04562017249</v>
      </c>
      <c r="CG630" s="126">
        <f t="shared" si="2519"/>
        <v>0.01565662724</v>
      </c>
      <c r="CH630" s="126">
        <f t="shared" si="2519"/>
        <v>0.01766978512</v>
      </c>
      <c r="CI630" s="126">
        <f t="shared" si="2519"/>
        <v>0.005373280356</v>
      </c>
      <c r="CJ630" s="126">
        <f t="shared" si="2519"/>
        <v>0.006064186609</v>
      </c>
      <c r="CK630" s="126">
        <f t="shared" si="2519"/>
        <v>0.006843930856</v>
      </c>
      <c r="CL630" s="126">
        <f t="shared" si="2519"/>
        <v>0.001844084383</v>
      </c>
      <c r="CM630" s="126">
        <f t="shared" si="2519"/>
        <v>0.002081200138</v>
      </c>
      <c r="CN630" s="126">
        <f t="shared" si="2519"/>
        <v>0.002348804672</v>
      </c>
      <c r="CO630" s="126">
        <f t="shared" si="2519"/>
        <v>0.002650818289</v>
      </c>
      <c r="CP630" s="126">
        <f t="shared" si="2519"/>
        <v>0.05148609802</v>
      </c>
      <c r="CQ630" s="126">
        <f t="shared" si="2519"/>
        <v>0.01766978512</v>
      </c>
      <c r="CR630" s="126">
        <f t="shared" si="2519"/>
        <v>0.01994179853</v>
      </c>
      <c r="CS630" s="126">
        <f t="shared" si="2519"/>
        <v>0.006064186609</v>
      </c>
      <c r="CT630" s="126">
        <f t="shared" si="2519"/>
        <v>0.006843930856</v>
      </c>
      <c r="CU630" s="126">
        <f t="shared" si="2519"/>
        <v>0.00772393605</v>
      </c>
      <c r="CV630" s="126">
        <f t="shared" si="2519"/>
        <v>0.002081200138</v>
      </c>
      <c r="CW630" s="126">
        <f t="shared" si="2519"/>
        <v>0.002348804672</v>
      </c>
      <c r="CX630" s="126">
        <f t="shared" si="2519"/>
        <v>0.002650818289</v>
      </c>
      <c r="CY630" s="126">
        <f t="shared" si="2519"/>
        <v>0.002991665371</v>
      </c>
      <c r="CZ630" s="126">
        <f t="shared" si="2519"/>
        <v>0.05810627502</v>
      </c>
      <c r="DA630" s="126">
        <f t="shared" si="2519"/>
        <v>0.01994179853</v>
      </c>
      <c r="DB630" s="126">
        <f t="shared" si="2519"/>
        <v>0.02250595159</v>
      </c>
      <c r="DC630" s="126">
        <f t="shared" si="2519"/>
        <v>0.006843930856</v>
      </c>
      <c r="DD630" s="126">
        <f t="shared" si="2519"/>
        <v>0.00772393605</v>
      </c>
      <c r="DE630" s="126">
        <f t="shared" si="2519"/>
        <v>0.008717093927</v>
      </c>
      <c r="DF630" s="126">
        <f t="shared" si="2519"/>
        <v>0.002348804672</v>
      </c>
      <c r="DG630" s="126">
        <f t="shared" si="2519"/>
        <v>0.002650818289</v>
      </c>
      <c r="DH630" s="126">
        <f t="shared" si="2519"/>
        <v>0.002991665371</v>
      </c>
      <c r="DI630" s="126">
        <f t="shared" si="2519"/>
        <v>0.003376339197</v>
      </c>
      <c r="DJ630" s="126">
        <f t="shared" ref="DJ630:DS630" si="2520">$A630*OFFSET($D630,0,DJ$3)</f>
        <v>0.3708609272</v>
      </c>
      <c r="DK630" s="126">
        <f t="shared" si="2520"/>
        <v>0.1272777146</v>
      </c>
      <c r="DL630" s="126">
        <f t="shared" si="2520"/>
        <v>0.1436433169</v>
      </c>
      <c r="DM630" s="126">
        <f t="shared" si="2520"/>
        <v>0.04368110917</v>
      </c>
      <c r="DN630" s="126">
        <f t="shared" si="2520"/>
        <v>0.04929770638</v>
      </c>
      <c r="DO630" s="126">
        <f t="shared" si="2520"/>
        <v>0.05563649596</v>
      </c>
      <c r="DP630" s="126">
        <f t="shared" si="2520"/>
        <v>0.01499114989</v>
      </c>
      <c r="DQ630" s="126">
        <f t="shared" si="2520"/>
        <v>0.01691873947</v>
      </c>
      <c r="DR630" s="126">
        <f t="shared" si="2520"/>
        <v>0.01909418205</v>
      </c>
      <c r="DS630" s="126">
        <f t="shared" si="2520"/>
        <v>0.02154934703</v>
      </c>
      <c r="DT630" s="126"/>
      <c r="DU630" s="126"/>
      <c r="DV630" s="126"/>
      <c r="DW630" s="126"/>
      <c r="DX630" s="126"/>
      <c r="DY630" s="126"/>
      <c r="DZ630" s="126"/>
      <c r="EA630" s="126"/>
      <c r="EB630" s="126"/>
      <c r="EC630" s="126"/>
      <c r="ED630" s="126"/>
      <c r="EE630" s="126"/>
      <c r="EF630" s="125">
        <f t="shared" ref="EF630:EO630" si="2521">D630*EF$3</f>
        <v>-0.002271078519</v>
      </c>
      <c r="EG630" s="125">
        <f t="shared" si="2521"/>
        <v>0.1520251286</v>
      </c>
      <c r="EH630" s="125">
        <f t="shared" si="2521"/>
        <v>0.2226317441</v>
      </c>
      <c r="EI630" s="125">
        <f t="shared" si="2521"/>
        <v>-0.04202586915</v>
      </c>
      <c r="EJ630" s="125">
        <f t="shared" si="2521"/>
        <v>0.07108095822</v>
      </c>
      <c r="EK630" s="125">
        <f t="shared" si="2521"/>
        <v>-0.03364802986</v>
      </c>
      <c r="EL630" s="125">
        <f t="shared" si="2521"/>
        <v>0.01379203568</v>
      </c>
      <c r="EM630" s="125">
        <f t="shared" si="2521"/>
        <v>-0.01387113857</v>
      </c>
      <c r="EN630" s="125">
        <f t="shared" si="2521"/>
        <v>-0.01748209049</v>
      </c>
      <c r="EO630" s="125">
        <f t="shared" si="2521"/>
        <v>0.02012675439</v>
      </c>
      <c r="EP630" s="127">
        <f t="shared" si="17"/>
        <v>0.3703584145</v>
      </c>
      <c r="EQ630" s="127">
        <v>-0.01993983432938118</v>
      </c>
      <c r="ER630" s="127">
        <f t="shared" si="18"/>
        <v>0.3708609272</v>
      </c>
      <c r="ES630" s="127">
        <f t="shared" si="19"/>
        <v>0.0000002525189965</v>
      </c>
      <c r="ET630" s="127">
        <f t="shared" si="20"/>
        <v>0.003903898886</v>
      </c>
    </row>
    <row r="631">
      <c r="A631" s="123">
        <f>'Yield Tabulations'!Z632</f>
        <v>0.4454545455</v>
      </c>
      <c r="B631" s="124">
        <f>'Yield Tabulations'!V632</f>
        <v>0.460949464</v>
      </c>
      <c r="C631" s="124">
        <f>'Yield Tabulations'!W632</f>
        <v>0.4154302671</v>
      </c>
      <c r="D631" s="125">
        <f t="shared" si="11"/>
        <v>1</v>
      </c>
      <c r="E631" s="125">
        <f t="shared" ref="E631:M631" si="2522">POWER($B631,E$1)*POWER($C631,E$2)</f>
        <v>0.4154302671</v>
      </c>
      <c r="F631" s="125">
        <f t="shared" si="2522"/>
        <v>0.460949464</v>
      </c>
      <c r="G631" s="125">
        <f t="shared" si="2522"/>
        <v>0.1725823068</v>
      </c>
      <c r="H631" s="125">
        <f t="shared" si="2522"/>
        <v>0.1914923589</v>
      </c>
      <c r="I631" s="125">
        <f t="shared" si="2522"/>
        <v>0.2124744084</v>
      </c>
      <c r="J631" s="125">
        <f t="shared" si="2522"/>
        <v>0.0716959138</v>
      </c>
      <c r="K631" s="125">
        <f t="shared" si="2522"/>
        <v>0.07955172181</v>
      </c>
      <c r="L631" s="125">
        <f t="shared" si="2522"/>
        <v>0.08826830021</v>
      </c>
      <c r="M631" s="125">
        <f t="shared" si="2522"/>
        <v>0.09793996466</v>
      </c>
      <c r="N631" s="126">
        <f t="shared" ref="N631:DI631" si="2523">OFFSET($D631,0,N$2)*OFFSET($D631,0,N$3)</f>
        <v>1</v>
      </c>
      <c r="O631" s="126">
        <f t="shared" si="2523"/>
        <v>0.4154302671</v>
      </c>
      <c r="P631" s="126">
        <f t="shared" si="2523"/>
        <v>0.460949464</v>
      </c>
      <c r="Q631" s="126">
        <f t="shared" si="2523"/>
        <v>0.1725823068</v>
      </c>
      <c r="R631" s="126">
        <f t="shared" si="2523"/>
        <v>0.1914923589</v>
      </c>
      <c r="S631" s="126">
        <f t="shared" si="2523"/>
        <v>0.2124744084</v>
      </c>
      <c r="T631" s="126">
        <f t="shared" si="2523"/>
        <v>0.0716959138</v>
      </c>
      <c r="U631" s="126">
        <f t="shared" si="2523"/>
        <v>0.07955172181</v>
      </c>
      <c r="V631" s="126">
        <f t="shared" si="2523"/>
        <v>0.08826830021</v>
      </c>
      <c r="W631" s="126">
        <f t="shared" si="2523"/>
        <v>0.09793996466</v>
      </c>
      <c r="X631" s="126">
        <f t="shared" si="2523"/>
        <v>0.4154302671</v>
      </c>
      <c r="Y631" s="126">
        <f t="shared" si="2523"/>
        <v>0.1725823068</v>
      </c>
      <c r="Z631" s="126">
        <f t="shared" si="2523"/>
        <v>0.1914923589</v>
      </c>
      <c r="AA631" s="126">
        <f t="shared" si="2523"/>
        <v>0.0716959138</v>
      </c>
      <c r="AB631" s="126">
        <f t="shared" si="2523"/>
        <v>0.07955172181</v>
      </c>
      <c r="AC631" s="126">
        <f t="shared" si="2523"/>
        <v>0.08826830021</v>
      </c>
      <c r="AD631" s="126">
        <f t="shared" si="2523"/>
        <v>0.02978465262</v>
      </c>
      <c r="AE631" s="126">
        <f t="shared" si="2523"/>
        <v>0.03304819304</v>
      </c>
      <c r="AF631" s="126">
        <f t="shared" si="2523"/>
        <v>0.03666932353</v>
      </c>
      <c r="AG631" s="126">
        <f t="shared" si="2523"/>
        <v>0.04068722567</v>
      </c>
      <c r="AH631" s="126">
        <f t="shared" si="2523"/>
        <v>0.460949464</v>
      </c>
      <c r="AI631" s="126">
        <f t="shared" si="2523"/>
        <v>0.1914923589</v>
      </c>
      <c r="AJ631" s="126">
        <f t="shared" si="2523"/>
        <v>0.2124744084</v>
      </c>
      <c r="AK631" s="126">
        <f t="shared" si="2523"/>
        <v>0.07955172181</v>
      </c>
      <c r="AL631" s="126">
        <f t="shared" si="2523"/>
        <v>0.08826830021</v>
      </c>
      <c r="AM631" s="126">
        <f t="shared" si="2523"/>
        <v>0.09793996466</v>
      </c>
      <c r="AN631" s="126">
        <f t="shared" si="2523"/>
        <v>0.03304819304</v>
      </c>
      <c r="AO631" s="126">
        <f t="shared" si="2523"/>
        <v>0.03666932353</v>
      </c>
      <c r="AP631" s="126">
        <f t="shared" si="2523"/>
        <v>0.04068722567</v>
      </c>
      <c r="AQ631" s="126">
        <f t="shared" si="2523"/>
        <v>0.04514537421</v>
      </c>
      <c r="AR631" s="126">
        <f t="shared" si="2523"/>
        <v>0.1725823068</v>
      </c>
      <c r="AS631" s="126">
        <f t="shared" si="2523"/>
        <v>0.0716959138</v>
      </c>
      <c r="AT631" s="126">
        <f t="shared" si="2523"/>
        <v>0.07955172181</v>
      </c>
      <c r="AU631" s="126">
        <f t="shared" si="2523"/>
        <v>0.02978465262</v>
      </c>
      <c r="AV631" s="126">
        <f t="shared" si="2523"/>
        <v>0.03304819304</v>
      </c>
      <c r="AW631" s="126">
        <f t="shared" si="2523"/>
        <v>0.03666932353</v>
      </c>
      <c r="AX631" s="126">
        <f t="shared" si="2523"/>
        <v>0.01237344619</v>
      </c>
      <c r="AY631" s="126">
        <f t="shared" si="2523"/>
        <v>0.01372921966</v>
      </c>
      <c r="AZ631" s="126">
        <f t="shared" si="2523"/>
        <v>0.01523354687</v>
      </c>
      <c r="BA631" s="126">
        <f t="shared" si="2523"/>
        <v>0.01690270503</v>
      </c>
      <c r="BB631" s="126">
        <f t="shared" si="2523"/>
        <v>0.1914923589</v>
      </c>
      <c r="BC631" s="126">
        <f t="shared" si="2523"/>
        <v>0.07955172181</v>
      </c>
      <c r="BD631" s="126">
        <f t="shared" si="2523"/>
        <v>0.08826830021</v>
      </c>
      <c r="BE631" s="126">
        <f t="shared" si="2523"/>
        <v>0.03304819304</v>
      </c>
      <c r="BF631" s="126">
        <f t="shared" si="2523"/>
        <v>0.03666932353</v>
      </c>
      <c r="BG631" s="126">
        <f t="shared" si="2523"/>
        <v>0.04068722567</v>
      </c>
      <c r="BH631" s="126">
        <f t="shared" si="2523"/>
        <v>0.01372921966</v>
      </c>
      <c r="BI631" s="126">
        <f t="shared" si="2523"/>
        <v>0.01523354687</v>
      </c>
      <c r="BJ631" s="126">
        <f t="shared" si="2523"/>
        <v>0.01690270503</v>
      </c>
      <c r="BK631" s="126">
        <f t="shared" si="2523"/>
        <v>0.01875475487</v>
      </c>
      <c r="BL631" s="126">
        <f t="shared" si="2523"/>
        <v>0.2124744084</v>
      </c>
      <c r="BM631" s="126">
        <f t="shared" si="2523"/>
        <v>0.08826830021</v>
      </c>
      <c r="BN631" s="126">
        <f t="shared" si="2523"/>
        <v>0.09793996466</v>
      </c>
      <c r="BO631" s="126">
        <f t="shared" si="2523"/>
        <v>0.03666932353</v>
      </c>
      <c r="BP631" s="126">
        <f t="shared" si="2523"/>
        <v>0.04068722567</v>
      </c>
      <c r="BQ631" s="126">
        <f t="shared" si="2523"/>
        <v>0.04514537421</v>
      </c>
      <c r="BR631" s="126">
        <f t="shared" si="2523"/>
        <v>0.01523354687</v>
      </c>
      <c r="BS631" s="126">
        <f t="shared" si="2523"/>
        <v>0.01690270503</v>
      </c>
      <c r="BT631" s="126">
        <f t="shared" si="2523"/>
        <v>0.01875475487</v>
      </c>
      <c r="BU631" s="126">
        <f t="shared" si="2523"/>
        <v>0.02080973605</v>
      </c>
      <c r="BV631" s="126">
        <f t="shared" si="2523"/>
        <v>0.0716959138</v>
      </c>
      <c r="BW631" s="126">
        <f t="shared" si="2523"/>
        <v>0.02978465262</v>
      </c>
      <c r="BX631" s="126">
        <f t="shared" si="2523"/>
        <v>0.03304819304</v>
      </c>
      <c r="BY631" s="126">
        <f t="shared" si="2523"/>
        <v>0.01237344619</v>
      </c>
      <c r="BZ631" s="126">
        <f t="shared" si="2523"/>
        <v>0.01372921966</v>
      </c>
      <c r="CA631" s="126">
        <f t="shared" si="2523"/>
        <v>0.01523354687</v>
      </c>
      <c r="CB631" s="126">
        <f t="shared" si="2523"/>
        <v>0.005140304056</v>
      </c>
      <c r="CC631" s="126">
        <f t="shared" si="2523"/>
        <v>0.00570353339</v>
      </c>
      <c r="CD631" s="126">
        <f t="shared" si="2523"/>
        <v>0.006328476443</v>
      </c>
      <c r="CE631" s="126">
        <f t="shared" si="2523"/>
        <v>0.007021895264</v>
      </c>
      <c r="CF631" s="126">
        <f t="shared" si="2523"/>
        <v>0.07955172181</v>
      </c>
      <c r="CG631" s="126">
        <f t="shared" si="2523"/>
        <v>0.03304819304</v>
      </c>
      <c r="CH631" s="126">
        <f t="shared" si="2523"/>
        <v>0.03666932353</v>
      </c>
      <c r="CI631" s="126">
        <f t="shared" si="2523"/>
        <v>0.01372921966</v>
      </c>
      <c r="CJ631" s="126">
        <f t="shared" si="2523"/>
        <v>0.01523354687</v>
      </c>
      <c r="CK631" s="126">
        <f t="shared" si="2523"/>
        <v>0.01690270503</v>
      </c>
      <c r="CL631" s="126">
        <f t="shared" si="2523"/>
        <v>0.00570353339</v>
      </c>
      <c r="CM631" s="126">
        <f t="shared" si="2523"/>
        <v>0.006328476443</v>
      </c>
      <c r="CN631" s="126">
        <f t="shared" si="2523"/>
        <v>0.007021895264</v>
      </c>
      <c r="CO631" s="126">
        <f t="shared" si="2523"/>
        <v>0.007791292823</v>
      </c>
      <c r="CP631" s="126">
        <f t="shared" si="2523"/>
        <v>0.08826830021</v>
      </c>
      <c r="CQ631" s="126">
        <f t="shared" si="2523"/>
        <v>0.03666932353</v>
      </c>
      <c r="CR631" s="126">
        <f t="shared" si="2523"/>
        <v>0.04068722567</v>
      </c>
      <c r="CS631" s="126">
        <f t="shared" si="2523"/>
        <v>0.01523354687</v>
      </c>
      <c r="CT631" s="126">
        <f t="shared" si="2523"/>
        <v>0.01690270503</v>
      </c>
      <c r="CU631" s="126">
        <f t="shared" si="2523"/>
        <v>0.01875475487</v>
      </c>
      <c r="CV631" s="126">
        <f t="shared" si="2523"/>
        <v>0.006328476443</v>
      </c>
      <c r="CW631" s="126">
        <f t="shared" si="2523"/>
        <v>0.007021895264</v>
      </c>
      <c r="CX631" s="126">
        <f t="shared" si="2523"/>
        <v>0.007791292823</v>
      </c>
      <c r="CY631" s="126">
        <f t="shared" si="2523"/>
        <v>0.008644994203</v>
      </c>
      <c r="CZ631" s="126">
        <f t="shared" si="2523"/>
        <v>0.09793996466</v>
      </c>
      <c r="DA631" s="126">
        <f t="shared" si="2523"/>
        <v>0.04068722567</v>
      </c>
      <c r="DB631" s="126">
        <f t="shared" si="2523"/>
        <v>0.04514537421</v>
      </c>
      <c r="DC631" s="126">
        <f t="shared" si="2523"/>
        <v>0.01690270503</v>
      </c>
      <c r="DD631" s="126">
        <f t="shared" si="2523"/>
        <v>0.01875475487</v>
      </c>
      <c r="DE631" s="126">
        <f t="shared" si="2523"/>
        <v>0.02080973605</v>
      </c>
      <c r="DF631" s="126">
        <f t="shared" si="2523"/>
        <v>0.007021895264</v>
      </c>
      <c r="DG631" s="126">
        <f t="shared" si="2523"/>
        <v>0.007791292823</v>
      </c>
      <c r="DH631" s="126">
        <f t="shared" si="2523"/>
        <v>0.008644994203</v>
      </c>
      <c r="DI631" s="126">
        <f t="shared" si="2523"/>
        <v>0.009592236677</v>
      </c>
      <c r="DJ631" s="126">
        <f t="shared" ref="DJ631:DS631" si="2524">$A631*OFFSET($D631,0,DJ$3)</f>
        <v>0.4454545455</v>
      </c>
      <c r="DK631" s="126">
        <f t="shared" si="2524"/>
        <v>0.1850553008</v>
      </c>
      <c r="DL631" s="126">
        <f t="shared" si="2524"/>
        <v>0.205332034</v>
      </c>
      <c r="DM631" s="126">
        <f t="shared" si="2524"/>
        <v>0.07687757303</v>
      </c>
      <c r="DN631" s="126">
        <f t="shared" si="2524"/>
        <v>0.08530114171</v>
      </c>
      <c r="DO631" s="126">
        <f t="shared" si="2524"/>
        <v>0.094647691</v>
      </c>
      <c r="DP631" s="126">
        <f t="shared" si="2524"/>
        <v>0.03193727069</v>
      </c>
      <c r="DQ631" s="126">
        <f t="shared" si="2524"/>
        <v>0.03543667608</v>
      </c>
      <c r="DR631" s="126">
        <f t="shared" si="2524"/>
        <v>0.03931951555</v>
      </c>
      <c r="DS631" s="126">
        <f t="shared" si="2524"/>
        <v>0.04362780244</v>
      </c>
      <c r="DT631" s="126"/>
      <c r="DU631" s="126"/>
      <c r="DV631" s="126"/>
      <c r="DW631" s="126"/>
      <c r="DX631" s="126"/>
      <c r="DY631" s="126"/>
      <c r="DZ631" s="126"/>
      <c r="EA631" s="126"/>
      <c r="EB631" s="126"/>
      <c r="EC631" s="126"/>
      <c r="ED631" s="126"/>
      <c r="EE631" s="126"/>
      <c r="EF631" s="125">
        <f t="shared" ref="EF631:EO631" si="2525">D631*EF$3</f>
        <v>-0.002271078519</v>
      </c>
      <c r="EG631" s="125">
        <f t="shared" si="2525"/>
        <v>0.1840230504</v>
      </c>
      <c r="EH631" s="125">
        <f t="shared" si="2525"/>
        <v>0.2649513019</v>
      </c>
      <c r="EI631" s="125">
        <f t="shared" si="2525"/>
        <v>-0.06157868291</v>
      </c>
      <c r="EJ631" s="125">
        <f t="shared" si="2525"/>
        <v>0.1023974376</v>
      </c>
      <c r="EK631" s="125">
        <f t="shared" si="2525"/>
        <v>-0.04765599913</v>
      </c>
      <c r="EL631" s="125">
        <f t="shared" si="2525"/>
        <v>0.02446239134</v>
      </c>
      <c r="EM631" s="125">
        <f t="shared" si="2525"/>
        <v>-0.02418826796</v>
      </c>
      <c r="EN631" s="125">
        <f t="shared" si="2525"/>
        <v>-0.02997147718</v>
      </c>
      <c r="EO631" s="125">
        <f t="shared" si="2525"/>
        <v>0.0339242812</v>
      </c>
      <c r="EP631" s="127">
        <f t="shared" si="17"/>
        <v>0.4440929567</v>
      </c>
      <c r="EQ631" s="127">
        <v>-0.01993983432938118</v>
      </c>
      <c r="ER631" s="127">
        <f t="shared" si="18"/>
        <v>0.4454545455</v>
      </c>
      <c r="ES631" s="127">
        <f t="shared" si="19"/>
        <v>0.000001853923871</v>
      </c>
      <c r="ET631" s="127">
        <f t="shared" si="20"/>
        <v>0.0001467109617</v>
      </c>
    </row>
    <row r="632">
      <c r="A632" s="123">
        <f>'Yield Tabulations'!Z633</f>
        <v>0.4330874605</v>
      </c>
      <c r="B632" s="124">
        <f>'Yield Tabulations'!V633</f>
        <v>0.4395973154</v>
      </c>
      <c r="C632" s="124">
        <f>'Yield Tabulations'!W633</f>
        <v>0.4220963173</v>
      </c>
      <c r="D632" s="125">
        <f t="shared" si="11"/>
        <v>1</v>
      </c>
      <c r="E632" s="125">
        <f t="shared" ref="E632:M632" si="2526">POWER($B632,E$1)*POWER($C632,E$2)</f>
        <v>0.4220963173</v>
      </c>
      <c r="F632" s="125">
        <f t="shared" si="2526"/>
        <v>0.4395973154</v>
      </c>
      <c r="G632" s="125">
        <f t="shared" si="2526"/>
        <v>0.1781653011</v>
      </c>
      <c r="H632" s="125">
        <f t="shared" si="2526"/>
        <v>0.1855524079</v>
      </c>
      <c r="I632" s="125">
        <f t="shared" si="2526"/>
        <v>0.1932457997</v>
      </c>
      <c r="J632" s="125">
        <f t="shared" si="2526"/>
        <v>0.07520291745</v>
      </c>
      <c r="K632" s="125">
        <f t="shared" si="2526"/>
        <v>0.07832098805</v>
      </c>
      <c r="L632" s="125">
        <f t="shared" si="2526"/>
        <v>0.0815683404</v>
      </c>
      <c r="M632" s="125">
        <f t="shared" si="2526"/>
        <v>0.08495033478</v>
      </c>
      <c r="N632" s="126">
        <f t="shared" ref="N632:DI632" si="2527">OFFSET($D632,0,N$2)*OFFSET($D632,0,N$3)</f>
        <v>1</v>
      </c>
      <c r="O632" s="126">
        <f t="shared" si="2527"/>
        <v>0.4220963173</v>
      </c>
      <c r="P632" s="126">
        <f t="shared" si="2527"/>
        <v>0.4395973154</v>
      </c>
      <c r="Q632" s="126">
        <f t="shared" si="2527"/>
        <v>0.1781653011</v>
      </c>
      <c r="R632" s="126">
        <f t="shared" si="2527"/>
        <v>0.1855524079</v>
      </c>
      <c r="S632" s="126">
        <f t="shared" si="2527"/>
        <v>0.1932457997</v>
      </c>
      <c r="T632" s="126">
        <f t="shared" si="2527"/>
        <v>0.07520291745</v>
      </c>
      <c r="U632" s="126">
        <f t="shared" si="2527"/>
        <v>0.07832098805</v>
      </c>
      <c r="V632" s="126">
        <f t="shared" si="2527"/>
        <v>0.0815683404</v>
      </c>
      <c r="W632" s="126">
        <f t="shared" si="2527"/>
        <v>0.08495033478</v>
      </c>
      <c r="X632" s="126">
        <f t="shared" si="2527"/>
        <v>0.4220963173</v>
      </c>
      <c r="Y632" s="126">
        <f t="shared" si="2527"/>
        <v>0.1781653011</v>
      </c>
      <c r="Z632" s="126">
        <f t="shared" si="2527"/>
        <v>0.1855524079</v>
      </c>
      <c r="AA632" s="126">
        <f t="shared" si="2527"/>
        <v>0.07520291745</v>
      </c>
      <c r="AB632" s="126">
        <f t="shared" si="2527"/>
        <v>0.07832098805</v>
      </c>
      <c r="AC632" s="126">
        <f t="shared" si="2527"/>
        <v>0.0815683404</v>
      </c>
      <c r="AD632" s="126">
        <f t="shared" si="2527"/>
        <v>0.0317428745</v>
      </c>
      <c r="AE632" s="126">
        <f t="shared" si="2527"/>
        <v>0.03305900062</v>
      </c>
      <c r="AF632" s="126">
        <f t="shared" si="2527"/>
        <v>0.03442969609</v>
      </c>
      <c r="AG632" s="126">
        <f t="shared" si="2527"/>
        <v>0.03585722346</v>
      </c>
      <c r="AH632" s="126">
        <f t="shared" si="2527"/>
        <v>0.4395973154</v>
      </c>
      <c r="AI632" s="126">
        <f t="shared" si="2527"/>
        <v>0.1855524079</v>
      </c>
      <c r="AJ632" s="126">
        <f t="shared" si="2527"/>
        <v>0.1932457997</v>
      </c>
      <c r="AK632" s="126">
        <f t="shared" si="2527"/>
        <v>0.07832098805</v>
      </c>
      <c r="AL632" s="126">
        <f t="shared" si="2527"/>
        <v>0.0815683404</v>
      </c>
      <c r="AM632" s="126">
        <f t="shared" si="2527"/>
        <v>0.08495033478</v>
      </c>
      <c r="AN632" s="126">
        <f t="shared" si="2527"/>
        <v>0.03305900062</v>
      </c>
      <c r="AO632" s="126">
        <f t="shared" si="2527"/>
        <v>0.03442969609</v>
      </c>
      <c r="AP632" s="126">
        <f t="shared" si="2527"/>
        <v>0.03585722346</v>
      </c>
      <c r="AQ632" s="126">
        <f t="shared" si="2527"/>
        <v>0.03734393912</v>
      </c>
      <c r="AR632" s="126">
        <f t="shared" si="2527"/>
        <v>0.1781653011</v>
      </c>
      <c r="AS632" s="126">
        <f t="shared" si="2527"/>
        <v>0.07520291745</v>
      </c>
      <c r="AT632" s="126">
        <f t="shared" si="2527"/>
        <v>0.07832098805</v>
      </c>
      <c r="AU632" s="126">
        <f t="shared" si="2527"/>
        <v>0.0317428745</v>
      </c>
      <c r="AV632" s="126">
        <f t="shared" si="2527"/>
        <v>0.03305900062</v>
      </c>
      <c r="AW632" s="126">
        <f t="shared" si="2527"/>
        <v>0.03442969609</v>
      </c>
      <c r="AX632" s="126">
        <f t="shared" si="2527"/>
        <v>0.01339855043</v>
      </c>
      <c r="AY632" s="126">
        <f t="shared" si="2527"/>
        <v>0.01395408242</v>
      </c>
      <c r="AZ632" s="126">
        <f t="shared" si="2527"/>
        <v>0.01453264792</v>
      </c>
      <c r="BA632" s="126">
        <f t="shared" si="2527"/>
        <v>0.01513520197</v>
      </c>
      <c r="BB632" s="126">
        <f t="shared" si="2527"/>
        <v>0.1855524079</v>
      </c>
      <c r="BC632" s="126">
        <f t="shared" si="2527"/>
        <v>0.07832098805</v>
      </c>
      <c r="BD632" s="126">
        <f t="shared" si="2527"/>
        <v>0.0815683404</v>
      </c>
      <c r="BE632" s="126">
        <f t="shared" si="2527"/>
        <v>0.03305900062</v>
      </c>
      <c r="BF632" s="126">
        <f t="shared" si="2527"/>
        <v>0.03442969609</v>
      </c>
      <c r="BG632" s="126">
        <f t="shared" si="2527"/>
        <v>0.03585722346</v>
      </c>
      <c r="BH632" s="126">
        <f t="shared" si="2527"/>
        <v>0.01395408242</v>
      </c>
      <c r="BI632" s="126">
        <f t="shared" si="2527"/>
        <v>0.01453264792</v>
      </c>
      <c r="BJ632" s="126">
        <f t="shared" si="2527"/>
        <v>0.01513520197</v>
      </c>
      <c r="BK632" s="126">
        <f t="shared" si="2527"/>
        <v>0.01576273917</v>
      </c>
      <c r="BL632" s="126">
        <f t="shared" si="2527"/>
        <v>0.1932457997</v>
      </c>
      <c r="BM632" s="126">
        <f t="shared" si="2527"/>
        <v>0.0815683404</v>
      </c>
      <c r="BN632" s="126">
        <f t="shared" si="2527"/>
        <v>0.08495033478</v>
      </c>
      <c r="BO632" s="126">
        <f t="shared" si="2527"/>
        <v>0.03442969609</v>
      </c>
      <c r="BP632" s="126">
        <f t="shared" si="2527"/>
        <v>0.03585722346</v>
      </c>
      <c r="BQ632" s="126">
        <f t="shared" si="2527"/>
        <v>0.03734393912</v>
      </c>
      <c r="BR632" s="126">
        <f t="shared" si="2527"/>
        <v>0.01453264792</v>
      </c>
      <c r="BS632" s="126">
        <f t="shared" si="2527"/>
        <v>0.01513520197</v>
      </c>
      <c r="BT632" s="126">
        <f t="shared" si="2527"/>
        <v>0.01576273917</v>
      </c>
      <c r="BU632" s="126">
        <f t="shared" si="2527"/>
        <v>0.01641629538</v>
      </c>
      <c r="BV632" s="126">
        <f t="shared" si="2527"/>
        <v>0.07520291745</v>
      </c>
      <c r="BW632" s="126">
        <f t="shared" si="2527"/>
        <v>0.0317428745</v>
      </c>
      <c r="BX632" s="126">
        <f t="shared" si="2527"/>
        <v>0.03305900062</v>
      </c>
      <c r="BY632" s="126">
        <f t="shared" si="2527"/>
        <v>0.01339855043</v>
      </c>
      <c r="BZ632" s="126">
        <f t="shared" si="2527"/>
        <v>0.01395408242</v>
      </c>
      <c r="CA632" s="126">
        <f t="shared" si="2527"/>
        <v>0.01453264792</v>
      </c>
      <c r="CB632" s="126">
        <f t="shared" si="2527"/>
        <v>0.005655478792</v>
      </c>
      <c r="CC632" s="126">
        <f t="shared" si="2527"/>
        <v>0.005889966799</v>
      </c>
      <c r="CD632" s="126">
        <f t="shared" si="2527"/>
        <v>0.006134177169</v>
      </c>
      <c r="CE632" s="126">
        <f t="shared" si="2527"/>
        <v>0.006388513014</v>
      </c>
      <c r="CF632" s="126">
        <f t="shared" si="2527"/>
        <v>0.07832098805</v>
      </c>
      <c r="CG632" s="126">
        <f t="shared" si="2527"/>
        <v>0.03305900062</v>
      </c>
      <c r="CH632" s="126">
        <f t="shared" si="2527"/>
        <v>0.03442969609</v>
      </c>
      <c r="CI632" s="126">
        <f t="shared" si="2527"/>
        <v>0.01395408242</v>
      </c>
      <c r="CJ632" s="126">
        <f t="shared" si="2527"/>
        <v>0.01453264792</v>
      </c>
      <c r="CK632" s="126">
        <f t="shared" si="2527"/>
        <v>0.01513520197</v>
      </c>
      <c r="CL632" s="126">
        <f t="shared" si="2527"/>
        <v>0.005889966799</v>
      </c>
      <c r="CM632" s="126">
        <f t="shared" si="2527"/>
        <v>0.006134177169</v>
      </c>
      <c r="CN632" s="126">
        <f t="shared" si="2527"/>
        <v>0.006388513014</v>
      </c>
      <c r="CO632" s="126">
        <f t="shared" si="2527"/>
        <v>0.006653394156</v>
      </c>
      <c r="CP632" s="126">
        <f t="shared" si="2527"/>
        <v>0.0815683404</v>
      </c>
      <c r="CQ632" s="126">
        <f t="shared" si="2527"/>
        <v>0.03442969609</v>
      </c>
      <c r="CR632" s="126">
        <f t="shared" si="2527"/>
        <v>0.03585722346</v>
      </c>
      <c r="CS632" s="126">
        <f t="shared" si="2527"/>
        <v>0.01453264792</v>
      </c>
      <c r="CT632" s="126">
        <f t="shared" si="2527"/>
        <v>0.01513520197</v>
      </c>
      <c r="CU632" s="126">
        <f t="shared" si="2527"/>
        <v>0.01576273917</v>
      </c>
      <c r="CV632" s="126">
        <f t="shared" si="2527"/>
        <v>0.006134177169</v>
      </c>
      <c r="CW632" s="126">
        <f t="shared" si="2527"/>
        <v>0.006388513014</v>
      </c>
      <c r="CX632" s="126">
        <f t="shared" si="2527"/>
        <v>0.006653394156</v>
      </c>
      <c r="CY632" s="126">
        <f t="shared" si="2527"/>
        <v>0.006929257825</v>
      </c>
      <c r="CZ632" s="126">
        <f t="shared" si="2527"/>
        <v>0.08495033478</v>
      </c>
      <c r="DA632" s="126">
        <f t="shared" si="2527"/>
        <v>0.03585722346</v>
      </c>
      <c r="DB632" s="126">
        <f t="shared" si="2527"/>
        <v>0.03734393912</v>
      </c>
      <c r="DC632" s="126">
        <f t="shared" si="2527"/>
        <v>0.01513520197</v>
      </c>
      <c r="DD632" s="126">
        <f t="shared" si="2527"/>
        <v>0.01576273917</v>
      </c>
      <c r="DE632" s="126">
        <f t="shared" si="2527"/>
        <v>0.01641629538</v>
      </c>
      <c r="DF632" s="126">
        <f t="shared" si="2527"/>
        <v>0.006388513014</v>
      </c>
      <c r="DG632" s="126">
        <f t="shared" si="2527"/>
        <v>0.006653394156</v>
      </c>
      <c r="DH632" s="126">
        <f t="shared" si="2527"/>
        <v>0.006929257825</v>
      </c>
      <c r="DI632" s="126">
        <f t="shared" si="2527"/>
        <v>0.00721655938</v>
      </c>
      <c r="DJ632" s="126">
        <f t="shared" ref="DJ632:DS632" si="2528">$A632*OFFSET($D632,0,DJ$3)</f>
        <v>0.4330874605</v>
      </c>
      <c r="DK632" s="126">
        <f t="shared" si="2528"/>
        <v>0.1828046221</v>
      </c>
      <c r="DL632" s="126">
        <f t="shared" si="2528"/>
        <v>0.190384085</v>
      </c>
      <c r="DM632" s="126">
        <f t="shared" si="2528"/>
        <v>0.07716115778</v>
      </c>
      <c r="DN632" s="126">
        <f t="shared" si="2528"/>
        <v>0.08036042114</v>
      </c>
      <c r="DO632" s="126">
        <f t="shared" si="2528"/>
        <v>0.08369233266</v>
      </c>
      <c r="DP632" s="126">
        <f t="shared" si="2528"/>
        <v>0.03256944054</v>
      </c>
      <c r="DQ632" s="126">
        <f t="shared" si="2528"/>
        <v>0.03391983782</v>
      </c>
      <c r="DR632" s="126">
        <f t="shared" si="2528"/>
        <v>0.0353262254</v>
      </c>
      <c r="DS632" s="126">
        <f t="shared" si="2528"/>
        <v>0.03679092476</v>
      </c>
      <c r="DT632" s="126"/>
      <c r="DU632" s="126"/>
      <c r="DV632" s="126"/>
      <c r="DW632" s="126"/>
      <c r="DX632" s="126"/>
      <c r="DY632" s="126"/>
      <c r="DZ632" s="126"/>
      <c r="EA632" s="126"/>
      <c r="EB632" s="126"/>
      <c r="EC632" s="126"/>
      <c r="ED632" s="126"/>
      <c r="EE632" s="126"/>
      <c r="EF632" s="125">
        <f t="shared" ref="EF632:EO632" si="2529">D632*EF$3</f>
        <v>-0.002271078519</v>
      </c>
      <c r="EG632" s="125">
        <f t="shared" si="2529"/>
        <v>0.1869759091</v>
      </c>
      <c r="EH632" s="125">
        <f t="shared" si="2529"/>
        <v>0.2526782004</v>
      </c>
      <c r="EI632" s="125">
        <f t="shared" si="2529"/>
        <v>-0.06357073783</v>
      </c>
      <c r="EJ632" s="125">
        <f t="shared" si="2529"/>
        <v>0.09922114496</v>
      </c>
      <c r="EK632" s="125">
        <f t="shared" si="2529"/>
        <v>-0.04334320418</v>
      </c>
      <c r="EL632" s="125">
        <f t="shared" si="2529"/>
        <v>0.02565896854</v>
      </c>
      <c r="EM632" s="125">
        <f t="shared" si="2529"/>
        <v>-0.02381405459</v>
      </c>
      <c r="EN632" s="125">
        <f t="shared" si="2529"/>
        <v>-0.02769650766</v>
      </c>
      <c r="EO632" s="125">
        <f t="shared" si="2529"/>
        <v>0.02942495493</v>
      </c>
      <c r="EP632" s="127">
        <f t="shared" si="17"/>
        <v>0.4332635952</v>
      </c>
      <c r="EQ632" s="127">
        <v>-0.01993983432938118</v>
      </c>
      <c r="ER632" s="127">
        <f t="shared" si="18"/>
        <v>0.4330874605</v>
      </c>
      <c r="ES632" s="127">
        <f t="shared" si="19"/>
        <v>0.0000000310234381</v>
      </c>
      <c r="ET632" s="127">
        <f t="shared" si="20"/>
        <v>0.00000006484912948</v>
      </c>
    </row>
    <row r="633">
      <c r="A633" s="123">
        <f>'Yield Tabulations'!Z634</f>
        <v>0.4419807834</v>
      </c>
      <c r="B633" s="124">
        <f>'Yield Tabulations'!V634</f>
        <v>0.4392523364</v>
      </c>
      <c r="C633" s="124">
        <f>'Yield Tabulations'!W634</f>
        <v>0.4466800805</v>
      </c>
      <c r="D633" s="125">
        <f t="shared" si="11"/>
        <v>1</v>
      </c>
      <c r="E633" s="125">
        <f t="shared" ref="E633:M633" si="2530">POWER($B633,E$1)*POWER($C633,E$2)</f>
        <v>0.4466800805</v>
      </c>
      <c r="F633" s="125">
        <f t="shared" si="2530"/>
        <v>0.4392523364</v>
      </c>
      <c r="G633" s="125">
        <f t="shared" si="2530"/>
        <v>0.1995230943</v>
      </c>
      <c r="H633" s="125">
        <f t="shared" si="2530"/>
        <v>0.196205269</v>
      </c>
      <c r="I633" s="125">
        <f t="shared" si="2530"/>
        <v>0.1929426151</v>
      </c>
      <c r="J633" s="125">
        <f t="shared" si="2530"/>
        <v>0.08912299182</v>
      </c>
      <c r="K633" s="125">
        <f t="shared" si="2530"/>
        <v>0.08764098535</v>
      </c>
      <c r="L633" s="125">
        <f t="shared" si="2530"/>
        <v>0.08618362283</v>
      </c>
      <c r="M633" s="125">
        <f t="shared" si="2530"/>
        <v>0.08475049447</v>
      </c>
      <c r="N633" s="126">
        <f t="shared" ref="N633:DI633" si="2531">OFFSET($D633,0,N$2)*OFFSET($D633,0,N$3)</f>
        <v>1</v>
      </c>
      <c r="O633" s="126">
        <f t="shared" si="2531"/>
        <v>0.4466800805</v>
      </c>
      <c r="P633" s="126">
        <f t="shared" si="2531"/>
        <v>0.4392523364</v>
      </c>
      <c r="Q633" s="126">
        <f t="shared" si="2531"/>
        <v>0.1995230943</v>
      </c>
      <c r="R633" s="126">
        <f t="shared" si="2531"/>
        <v>0.196205269</v>
      </c>
      <c r="S633" s="126">
        <f t="shared" si="2531"/>
        <v>0.1929426151</v>
      </c>
      <c r="T633" s="126">
        <f t="shared" si="2531"/>
        <v>0.08912299182</v>
      </c>
      <c r="U633" s="126">
        <f t="shared" si="2531"/>
        <v>0.08764098535</v>
      </c>
      <c r="V633" s="126">
        <f t="shared" si="2531"/>
        <v>0.08618362283</v>
      </c>
      <c r="W633" s="126">
        <f t="shared" si="2531"/>
        <v>0.08475049447</v>
      </c>
      <c r="X633" s="126">
        <f t="shared" si="2531"/>
        <v>0.4466800805</v>
      </c>
      <c r="Y633" s="126">
        <f t="shared" si="2531"/>
        <v>0.1995230943</v>
      </c>
      <c r="Z633" s="126">
        <f t="shared" si="2531"/>
        <v>0.196205269</v>
      </c>
      <c r="AA633" s="126">
        <f t="shared" si="2531"/>
        <v>0.08912299182</v>
      </c>
      <c r="AB633" s="126">
        <f t="shared" si="2531"/>
        <v>0.08764098535</v>
      </c>
      <c r="AC633" s="126">
        <f t="shared" si="2531"/>
        <v>0.08618362283</v>
      </c>
      <c r="AD633" s="126">
        <f t="shared" si="2531"/>
        <v>0.03980946516</v>
      </c>
      <c r="AE633" s="126">
        <f t="shared" si="2531"/>
        <v>0.03914748239</v>
      </c>
      <c r="AF633" s="126">
        <f t="shared" si="2531"/>
        <v>0.03849650758</v>
      </c>
      <c r="AG633" s="126">
        <f t="shared" si="2531"/>
        <v>0.03785635769</v>
      </c>
      <c r="AH633" s="126">
        <f t="shared" si="2531"/>
        <v>0.4392523364</v>
      </c>
      <c r="AI633" s="126">
        <f t="shared" si="2531"/>
        <v>0.196205269</v>
      </c>
      <c r="AJ633" s="126">
        <f t="shared" si="2531"/>
        <v>0.1929426151</v>
      </c>
      <c r="AK633" s="126">
        <f t="shared" si="2531"/>
        <v>0.08764098535</v>
      </c>
      <c r="AL633" s="126">
        <f t="shared" si="2531"/>
        <v>0.08618362283</v>
      </c>
      <c r="AM633" s="126">
        <f t="shared" si="2531"/>
        <v>0.08475049447</v>
      </c>
      <c r="AN633" s="126">
        <f t="shared" si="2531"/>
        <v>0.03914748239</v>
      </c>
      <c r="AO633" s="126">
        <f t="shared" si="2531"/>
        <v>0.03849650758</v>
      </c>
      <c r="AP633" s="126">
        <f t="shared" si="2531"/>
        <v>0.03785635769</v>
      </c>
      <c r="AQ633" s="126">
        <f t="shared" si="2531"/>
        <v>0.03722685271</v>
      </c>
      <c r="AR633" s="126">
        <f t="shared" si="2531"/>
        <v>0.1995230943</v>
      </c>
      <c r="AS633" s="126">
        <f t="shared" si="2531"/>
        <v>0.08912299182</v>
      </c>
      <c r="AT633" s="126">
        <f t="shared" si="2531"/>
        <v>0.08764098535</v>
      </c>
      <c r="AU633" s="126">
        <f t="shared" si="2531"/>
        <v>0.03980946516</v>
      </c>
      <c r="AV633" s="126">
        <f t="shared" si="2531"/>
        <v>0.03914748239</v>
      </c>
      <c r="AW633" s="126">
        <f t="shared" si="2531"/>
        <v>0.03849650758</v>
      </c>
      <c r="AX633" s="126">
        <f t="shared" si="2531"/>
        <v>0.0177820951</v>
      </c>
      <c r="AY633" s="126">
        <f t="shared" si="2531"/>
        <v>0.01748640058</v>
      </c>
      <c r="AZ633" s="126">
        <f t="shared" si="2531"/>
        <v>0.01719562311</v>
      </c>
      <c r="BA633" s="126">
        <f t="shared" si="2531"/>
        <v>0.0169096809</v>
      </c>
      <c r="BB633" s="126">
        <f t="shared" si="2531"/>
        <v>0.196205269</v>
      </c>
      <c r="BC633" s="126">
        <f t="shared" si="2531"/>
        <v>0.08764098535</v>
      </c>
      <c r="BD633" s="126">
        <f t="shared" si="2531"/>
        <v>0.08618362283</v>
      </c>
      <c r="BE633" s="126">
        <f t="shared" si="2531"/>
        <v>0.03914748239</v>
      </c>
      <c r="BF633" s="126">
        <f t="shared" si="2531"/>
        <v>0.03849650758</v>
      </c>
      <c r="BG633" s="126">
        <f t="shared" si="2531"/>
        <v>0.03785635769</v>
      </c>
      <c r="BH633" s="126">
        <f t="shared" si="2531"/>
        <v>0.01748640058</v>
      </c>
      <c r="BI633" s="126">
        <f t="shared" si="2531"/>
        <v>0.01719562311</v>
      </c>
      <c r="BJ633" s="126">
        <f t="shared" si="2531"/>
        <v>0.0169096809</v>
      </c>
      <c r="BK633" s="126">
        <f t="shared" si="2531"/>
        <v>0.01662849357</v>
      </c>
      <c r="BL633" s="126">
        <f t="shared" si="2531"/>
        <v>0.1929426151</v>
      </c>
      <c r="BM633" s="126">
        <f t="shared" si="2531"/>
        <v>0.08618362283</v>
      </c>
      <c r="BN633" s="126">
        <f t="shared" si="2531"/>
        <v>0.08475049447</v>
      </c>
      <c r="BO633" s="126">
        <f t="shared" si="2531"/>
        <v>0.03849650758</v>
      </c>
      <c r="BP633" s="126">
        <f t="shared" si="2531"/>
        <v>0.03785635769</v>
      </c>
      <c r="BQ633" s="126">
        <f t="shared" si="2531"/>
        <v>0.03722685271</v>
      </c>
      <c r="BR633" s="126">
        <f t="shared" si="2531"/>
        <v>0.01719562311</v>
      </c>
      <c r="BS633" s="126">
        <f t="shared" si="2531"/>
        <v>0.0169096809</v>
      </c>
      <c r="BT633" s="126">
        <f t="shared" si="2531"/>
        <v>0.01662849357</v>
      </c>
      <c r="BU633" s="126">
        <f t="shared" si="2531"/>
        <v>0.01635198203</v>
      </c>
      <c r="BV633" s="126">
        <f t="shared" si="2531"/>
        <v>0.08912299182</v>
      </c>
      <c r="BW633" s="126">
        <f t="shared" si="2531"/>
        <v>0.03980946516</v>
      </c>
      <c r="BX633" s="126">
        <f t="shared" si="2531"/>
        <v>0.03914748239</v>
      </c>
      <c r="BY633" s="126">
        <f t="shared" si="2531"/>
        <v>0.0177820951</v>
      </c>
      <c r="BZ633" s="126">
        <f t="shared" si="2531"/>
        <v>0.01748640058</v>
      </c>
      <c r="CA633" s="126">
        <f t="shared" si="2531"/>
        <v>0.01719562311</v>
      </c>
      <c r="CB633" s="126">
        <f t="shared" si="2531"/>
        <v>0.007942907671</v>
      </c>
      <c r="CC633" s="126">
        <f t="shared" si="2531"/>
        <v>0.00781082682</v>
      </c>
      <c r="CD633" s="126">
        <f t="shared" si="2531"/>
        <v>0.007680942313</v>
      </c>
      <c r="CE633" s="126">
        <f t="shared" si="2531"/>
        <v>0.007553217626</v>
      </c>
      <c r="CF633" s="126">
        <f t="shared" si="2531"/>
        <v>0.08764098535</v>
      </c>
      <c r="CG633" s="126">
        <f t="shared" si="2531"/>
        <v>0.03914748239</v>
      </c>
      <c r="CH633" s="126">
        <f t="shared" si="2531"/>
        <v>0.03849650758</v>
      </c>
      <c r="CI633" s="126">
        <f t="shared" si="2531"/>
        <v>0.01748640058</v>
      </c>
      <c r="CJ633" s="126">
        <f t="shared" si="2531"/>
        <v>0.01719562311</v>
      </c>
      <c r="CK633" s="126">
        <f t="shared" si="2531"/>
        <v>0.0169096809</v>
      </c>
      <c r="CL633" s="126">
        <f t="shared" si="2531"/>
        <v>0.00781082682</v>
      </c>
      <c r="CM633" s="126">
        <f t="shared" si="2531"/>
        <v>0.007680942313</v>
      </c>
      <c r="CN633" s="126">
        <f t="shared" si="2531"/>
        <v>0.007553217626</v>
      </c>
      <c r="CO633" s="126">
        <f t="shared" si="2531"/>
        <v>0.007427616844</v>
      </c>
      <c r="CP633" s="126">
        <f t="shared" si="2531"/>
        <v>0.08618362283</v>
      </c>
      <c r="CQ633" s="126">
        <f t="shared" si="2531"/>
        <v>0.03849650758</v>
      </c>
      <c r="CR633" s="126">
        <f t="shared" si="2531"/>
        <v>0.03785635769</v>
      </c>
      <c r="CS633" s="126">
        <f t="shared" si="2531"/>
        <v>0.01719562311</v>
      </c>
      <c r="CT633" s="126">
        <f t="shared" si="2531"/>
        <v>0.0169096809</v>
      </c>
      <c r="CU633" s="126">
        <f t="shared" si="2531"/>
        <v>0.01662849357</v>
      </c>
      <c r="CV633" s="126">
        <f t="shared" si="2531"/>
        <v>0.007680942313</v>
      </c>
      <c r="CW633" s="126">
        <f t="shared" si="2531"/>
        <v>0.007553217626</v>
      </c>
      <c r="CX633" s="126">
        <f t="shared" si="2531"/>
        <v>0.007427616844</v>
      </c>
      <c r="CY633" s="126">
        <f t="shared" si="2531"/>
        <v>0.00730410465</v>
      </c>
      <c r="CZ633" s="126">
        <f t="shared" si="2531"/>
        <v>0.08475049447</v>
      </c>
      <c r="DA633" s="126">
        <f t="shared" si="2531"/>
        <v>0.03785635769</v>
      </c>
      <c r="DB633" s="126">
        <f t="shared" si="2531"/>
        <v>0.03722685271</v>
      </c>
      <c r="DC633" s="126">
        <f t="shared" si="2531"/>
        <v>0.0169096809</v>
      </c>
      <c r="DD633" s="126">
        <f t="shared" si="2531"/>
        <v>0.01662849357</v>
      </c>
      <c r="DE633" s="126">
        <f t="shared" si="2531"/>
        <v>0.01635198203</v>
      </c>
      <c r="DF633" s="126">
        <f t="shared" si="2531"/>
        <v>0.007553217626</v>
      </c>
      <c r="DG633" s="126">
        <f t="shared" si="2531"/>
        <v>0.007427616844</v>
      </c>
      <c r="DH633" s="126">
        <f t="shared" si="2531"/>
        <v>0.00730410465</v>
      </c>
      <c r="DI633" s="126">
        <f t="shared" si="2531"/>
        <v>0.007182646313</v>
      </c>
      <c r="DJ633" s="126">
        <f t="shared" ref="DJ633:DS633" si="2532">$A633*OFFSET($D633,0,DJ$3)</f>
        <v>0.4419807834</v>
      </c>
      <c r="DK633" s="126">
        <f t="shared" si="2532"/>
        <v>0.1974240119</v>
      </c>
      <c r="DL633" s="126">
        <f t="shared" si="2532"/>
        <v>0.1941410918</v>
      </c>
      <c r="DM633" s="126">
        <f t="shared" si="2532"/>
        <v>0.08818537353</v>
      </c>
      <c r="DN633" s="126">
        <f t="shared" si="2532"/>
        <v>0.08671895851</v>
      </c>
      <c r="DO633" s="126">
        <f t="shared" si="2532"/>
        <v>0.08527692817</v>
      </c>
      <c r="DP633" s="126">
        <f t="shared" si="2532"/>
        <v>0.03939064975</v>
      </c>
      <c r="DQ633" s="126">
        <f t="shared" si="2532"/>
        <v>0.03873563137</v>
      </c>
      <c r="DR633" s="126">
        <f t="shared" si="2532"/>
        <v>0.03809150514</v>
      </c>
      <c r="DS633" s="126">
        <f t="shared" si="2532"/>
        <v>0.03745808994</v>
      </c>
      <c r="DT633" s="126"/>
      <c r="DU633" s="126"/>
      <c r="DV633" s="126"/>
      <c r="DW633" s="126"/>
      <c r="DX633" s="126"/>
      <c r="DY633" s="126"/>
      <c r="DZ633" s="126"/>
      <c r="EA633" s="126"/>
      <c r="EB633" s="126"/>
      <c r="EC633" s="126"/>
      <c r="ED633" s="126"/>
      <c r="EE633" s="126"/>
      <c r="EF633" s="125">
        <f t="shared" ref="EF633:EO633" si="2533">D633*EF$3</f>
        <v>-0.002271078519</v>
      </c>
      <c r="EG633" s="125">
        <f t="shared" si="2533"/>
        <v>0.1978657731</v>
      </c>
      <c r="EH633" s="125">
        <f t="shared" si="2533"/>
        <v>0.2524799083</v>
      </c>
      <c r="EI633" s="125">
        <f t="shared" si="2533"/>
        <v>-0.0711913613</v>
      </c>
      <c r="EJ633" s="125">
        <f t="shared" si="2533"/>
        <v>0.1049175899</v>
      </c>
      <c r="EK633" s="125">
        <f t="shared" si="2533"/>
        <v>-0.04327520273</v>
      </c>
      <c r="EL633" s="125">
        <f t="shared" si="2533"/>
        <v>0.03040844851</v>
      </c>
      <c r="EM633" s="125">
        <f t="shared" si="2533"/>
        <v>-0.02664786619</v>
      </c>
      <c r="EN633" s="125">
        <f t="shared" si="2533"/>
        <v>-0.02926362555</v>
      </c>
      <c r="EO633" s="125">
        <f t="shared" si="2533"/>
        <v>0.02935573458</v>
      </c>
      <c r="EP633" s="127">
        <f t="shared" si="17"/>
        <v>0.4423783201</v>
      </c>
      <c r="EQ633" s="127">
        <v>-0.01993983432938118</v>
      </c>
      <c r="ER633" s="127">
        <f t="shared" si="18"/>
        <v>0.4419807834</v>
      </c>
      <c r="ES633" s="127">
        <f t="shared" si="19"/>
        <v>0.0000001580354056</v>
      </c>
      <c r="ET633" s="127">
        <f t="shared" si="20"/>
        <v>0.00007462658546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7.0"/>
    <col customWidth="1" min="4" max="23" width="12.71"/>
  </cols>
  <sheetData>
    <row r="1" ht="16.5" customHeight="1">
      <c r="A1" s="130"/>
      <c r="B1" s="130"/>
      <c r="C1" s="5"/>
      <c r="D1" s="6" t="s">
        <v>2</v>
      </c>
      <c r="E1" s="7" t="str">
        <f>'Yield Tabulations'!J1</f>
        <v>A [2,1]</v>
      </c>
      <c r="F1" s="7" t="str">
        <f>'Yield Tabulations'!K1</f>
        <v>A [2,2]</v>
      </c>
      <c r="G1" s="7" t="str">
        <f>'Yield Tabulations'!L1</f>
        <v>A [2,3]</v>
      </c>
      <c r="H1" s="7" t="str">
        <f>'Yield Tabulations'!M1</f>
        <v>B [2,1]</v>
      </c>
      <c r="I1" s="7" t="str">
        <f>'Yield Tabulations'!N1</f>
        <v>B [2,2]</v>
      </c>
      <c r="J1" s="8" t="str">
        <f>'Yield Tabulations'!O1</f>
        <v>B [2,3]</v>
      </c>
      <c r="K1" s="5"/>
      <c r="L1" s="5"/>
      <c r="M1" s="5"/>
      <c r="N1" s="9" t="s">
        <v>3</v>
      </c>
      <c r="O1" s="131">
        <f t="shared" ref="O1:W1" si="1">AVERAGE(O6:O315)</f>
        <v>0.5731440238</v>
      </c>
      <c r="P1" s="132">
        <f t="shared" si="1"/>
        <v>0.3229650556</v>
      </c>
      <c r="Q1" s="133">
        <f t="shared" si="1"/>
        <v>0.4664779531</v>
      </c>
      <c r="R1" s="134">
        <f t="shared" si="1"/>
        <v>0.4243120867</v>
      </c>
      <c r="S1" s="135">
        <f t="shared" si="1"/>
        <v>0.6535102685</v>
      </c>
      <c r="T1" s="136">
        <f t="shared" si="1"/>
        <v>0.3902067692</v>
      </c>
      <c r="U1" s="137">
        <f t="shared" si="1"/>
        <v>0.4516865877</v>
      </c>
      <c r="V1" s="138">
        <f t="shared" si="1"/>
        <v>0.6274103915</v>
      </c>
      <c r="W1" s="139">
        <f t="shared" si="1"/>
        <v>0.5117240854</v>
      </c>
    </row>
    <row r="2" ht="16.5" customHeight="1">
      <c r="A2" s="130"/>
      <c r="B2" s="130"/>
      <c r="C2" s="5"/>
      <c r="D2" s="6" t="s">
        <v>4</v>
      </c>
      <c r="E2" s="21" t="str">
        <f>'Yield Tabulations'!J2</f>
        <v>Early</v>
      </c>
      <c r="F2" s="21" t="str">
        <f>'Yield Tabulations'!K2</f>
        <v>Mail</v>
      </c>
      <c r="G2" s="21" t="str">
        <f>'Yield Tabulations'!L2</f>
        <v>Election Day</v>
      </c>
      <c r="H2" s="21" t="str">
        <f>'Yield Tabulations'!M2</f>
        <v>Early</v>
      </c>
      <c r="I2" s="21" t="str">
        <f>'Yield Tabulations'!N2</f>
        <v>Mail</v>
      </c>
      <c r="J2" s="22" t="str">
        <f>'Yield Tabulations'!O2</f>
        <v>Election Day</v>
      </c>
      <c r="K2" s="5"/>
      <c r="L2" s="5"/>
      <c r="M2" s="5"/>
      <c r="N2" s="9" t="s">
        <v>5</v>
      </c>
      <c r="O2" s="131">
        <f t="shared" ref="O2:W2" si="2">_xlfn.STDEV.P(O6:O315)</f>
        <v>0.1357764584</v>
      </c>
      <c r="P2" s="132">
        <f t="shared" si="2"/>
        <v>0.1073312168</v>
      </c>
      <c r="Q2" s="133">
        <f t="shared" si="2"/>
        <v>0.1217302234</v>
      </c>
      <c r="R2" s="134">
        <f t="shared" si="2"/>
        <v>0.1442552668</v>
      </c>
      <c r="S2" s="135">
        <f t="shared" si="2"/>
        <v>0.06588810161</v>
      </c>
      <c r="T2" s="136">
        <f t="shared" si="2"/>
        <v>0.06027063984</v>
      </c>
      <c r="U2" s="137">
        <f t="shared" si="2"/>
        <v>0.1226858199</v>
      </c>
      <c r="V2" s="138">
        <f t="shared" si="2"/>
        <v>0.03670057869</v>
      </c>
      <c r="W2" s="139">
        <f t="shared" si="2"/>
        <v>0.06070249852</v>
      </c>
    </row>
    <row r="3" ht="16.5" customHeight="1">
      <c r="A3" s="130"/>
      <c r="B3" s="130"/>
      <c r="C3" s="5"/>
      <c r="D3" s="6" t="s">
        <v>6</v>
      </c>
      <c r="E3" s="25">
        <f>'Yield Tabulations'!J3</f>
        <v>2</v>
      </c>
      <c r="F3" s="25">
        <f>'Yield Tabulations'!K3</f>
        <v>2</v>
      </c>
      <c r="G3" s="25">
        <f>'Yield Tabulations'!L3</f>
        <v>2</v>
      </c>
      <c r="H3" s="25">
        <f>'Yield Tabulations'!M3</f>
        <v>2</v>
      </c>
      <c r="I3" s="25">
        <f>'Yield Tabulations'!N3</f>
        <v>2</v>
      </c>
      <c r="J3" s="26">
        <f>'Yield Tabulations'!O3</f>
        <v>2</v>
      </c>
      <c r="K3" s="27"/>
      <c r="L3" s="27"/>
      <c r="M3" s="27"/>
      <c r="N3" s="28" t="s">
        <v>7</v>
      </c>
      <c r="O3" s="29" t="s">
        <v>8</v>
      </c>
      <c r="P3" s="29" t="s">
        <v>9</v>
      </c>
      <c r="Q3" s="29" t="s">
        <v>10</v>
      </c>
      <c r="R3" s="29" t="s">
        <v>11</v>
      </c>
      <c r="S3" s="29" t="s">
        <v>12</v>
      </c>
      <c r="T3" s="29" t="s">
        <v>13</v>
      </c>
      <c r="U3" s="30" t="s">
        <v>14</v>
      </c>
      <c r="V3" s="30" t="s">
        <v>15</v>
      </c>
      <c r="W3" s="30" t="s">
        <v>16</v>
      </c>
    </row>
    <row r="4" ht="16.5" customHeight="1">
      <c r="A4" s="130"/>
      <c r="B4" s="130"/>
      <c r="C4" s="5"/>
      <c r="D4" s="6" t="s">
        <v>17</v>
      </c>
      <c r="E4" s="31" t="str">
        <f>'Yield Tabulations'!J4</f>
        <v>SoS</v>
      </c>
      <c r="F4" s="32" t="str">
        <f>'Yield Tabulations'!K4</f>
        <v>SoS</v>
      </c>
      <c r="G4" s="33" t="str">
        <f>'Yield Tabulations'!L4</f>
        <v>SoS</v>
      </c>
      <c r="H4" s="34" t="str">
        <f>'Yield Tabulations'!M4</f>
        <v>SoS</v>
      </c>
      <c r="I4" s="35" t="str">
        <f>'Yield Tabulations'!N4</f>
        <v>SoS</v>
      </c>
      <c r="J4" s="36" t="str">
        <f>'Yield Tabulations'!O4</f>
        <v>SoS</v>
      </c>
      <c r="K4" s="27"/>
      <c r="L4" s="27"/>
      <c r="M4" s="27"/>
      <c r="N4" s="37" t="s">
        <v>18</v>
      </c>
      <c r="O4" s="38" t="s">
        <v>19</v>
      </c>
      <c r="P4" s="39" t="s">
        <v>20</v>
      </c>
      <c r="Q4" s="40" t="s">
        <v>21</v>
      </c>
      <c r="R4" s="41" t="s">
        <v>22</v>
      </c>
      <c r="S4" s="42" t="s">
        <v>23</v>
      </c>
      <c r="T4" s="43" t="s">
        <v>24</v>
      </c>
      <c r="U4" s="44" t="s">
        <v>25</v>
      </c>
      <c r="V4" s="45" t="s">
        <v>26</v>
      </c>
      <c r="W4" s="46" t="s">
        <v>27</v>
      </c>
    </row>
    <row r="5" ht="16.5" customHeight="1">
      <c r="A5" s="140" t="s">
        <v>228</v>
      </c>
      <c r="B5" s="141" t="s">
        <v>34</v>
      </c>
      <c r="C5" s="51" t="s">
        <v>35</v>
      </c>
      <c r="D5" s="47" t="s">
        <v>36</v>
      </c>
      <c r="E5" s="52" t="str">
        <f>'Yield Tabulations'!J5</f>
        <v>Marchant</v>
      </c>
      <c r="F5" s="53" t="str">
        <f>'Yield Tabulations'!K5</f>
        <v>Marchant</v>
      </c>
      <c r="G5" s="54" t="str">
        <f>'Yield Tabulations'!L5</f>
        <v>Marchant</v>
      </c>
      <c r="H5" s="55" t="str">
        <f>'Yield Tabulations'!M5</f>
        <v>Cisco</v>
      </c>
      <c r="I5" s="56" t="str">
        <f>'Yield Tabulations'!N5</f>
        <v>Cisco</v>
      </c>
      <c r="J5" s="57" t="str">
        <f>'Yield Tabulations'!O5</f>
        <v>Cisco</v>
      </c>
      <c r="K5" s="58" t="s">
        <v>37</v>
      </c>
      <c r="L5" s="58" t="s">
        <v>38</v>
      </c>
      <c r="M5" s="58" t="s">
        <v>39</v>
      </c>
      <c r="N5" s="58" t="s">
        <v>40</v>
      </c>
      <c r="O5" s="59" t="s">
        <v>41</v>
      </c>
      <c r="P5" s="60" t="s">
        <v>42</v>
      </c>
      <c r="Q5" s="61" t="s">
        <v>43</v>
      </c>
      <c r="R5" s="62" t="s">
        <v>44</v>
      </c>
      <c r="S5" s="63" t="s">
        <v>45</v>
      </c>
      <c r="T5" s="64" t="s">
        <v>46</v>
      </c>
      <c r="U5" s="65" t="s">
        <v>47</v>
      </c>
      <c r="V5" s="66" t="s">
        <v>48</v>
      </c>
      <c r="W5" s="67" t="s">
        <v>49</v>
      </c>
    </row>
    <row r="6" ht="16.5" customHeight="1">
      <c r="A6" s="140">
        <v>1.0</v>
      </c>
      <c r="B6" s="142">
        <f>IF(Purge!$AG6=1,Purge!A6,"")</f>
        <v>1</v>
      </c>
      <c r="C6" s="51">
        <f>IF(Purge!$AG6=1,Purge!B6,"")</f>
        <v>1000</v>
      </c>
      <c r="D6" s="47">
        <f>IF(Purge!$AG6=1,Purge!C6,"")</f>
        <v>644</v>
      </c>
      <c r="E6" s="72">
        <f>IF(Purge!$AG6=1,Purge!D6,"")</f>
        <v>110</v>
      </c>
      <c r="F6" s="73">
        <f>IF(Purge!$AG6=1,Purge!E6,"")</f>
        <v>75</v>
      </c>
      <c r="G6" s="74">
        <f>IF(Purge!$AG6=1,Purge!F6,"")</f>
        <v>49</v>
      </c>
      <c r="H6" s="75">
        <f>IF(Purge!$AG6=1,Purge!G6,"")</f>
        <v>63</v>
      </c>
      <c r="I6" s="76">
        <f>IF(Purge!$AG6=1,Purge!H6,"")</f>
        <v>119</v>
      </c>
      <c r="J6" s="77">
        <f>IF(Purge!$AG6=1,Purge!I6,"")</f>
        <v>22</v>
      </c>
      <c r="K6" s="78">
        <f>IF(Purge!$AG6=1,Purge!J6,"")</f>
        <v>159</v>
      </c>
      <c r="L6" s="78">
        <f>IF(Purge!$AG6=1,Purge!K6,"")</f>
        <v>85</v>
      </c>
      <c r="M6" s="78">
        <f>IF(Purge!$AG6=1,Purge!L6,"")</f>
        <v>75</v>
      </c>
      <c r="N6" s="78">
        <f>IF(Purge!$AG6=1,Purge!M6,"")</f>
        <v>119</v>
      </c>
      <c r="O6" s="59">
        <f>IF(Purge!$AG6=1,Purge!N6,"")</f>
        <v>0.6516393443</v>
      </c>
      <c r="P6" s="60">
        <f>IF(Purge!$AG6=1,Purge!O6,"")</f>
        <v>0.3865979381</v>
      </c>
      <c r="Q6" s="61">
        <f>IF(Purge!$AG6=1,Purge!P6,"")</f>
        <v>0.571942446</v>
      </c>
      <c r="R6" s="62">
        <f>IF(Purge!$AG6=1,Purge!Q6,"")</f>
        <v>0.46875</v>
      </c>
      <c r="S6" s="63">
        <f>IF(Purge!$AG6=1,Purge!R6,"")</f>
        <v>0.6794871795</v>
      </c>
      <c r="T6" s="64">
        <f>IF(Purge!$AG6=1,Purge!S6,"")</f>
        <v>0.4166666667</v>
      </c>
      <c r="U6" s="65">
        <f>IF(Purge!$AG6=1,Purge!T6,"")</f>
        <v>0.5342465753</v>
      </c>
      <c r="V6" s="66">
        <f>IF(Purge!$AG6=1,Purge!U6,"")</f>
        <v>0.6347031963</v>
      </c>
      <c r="W6" s="67">
        <f>IF(Purge!$AG6=1,Purge!V6,"")</f>
        <v>0.5570776256</v>
      </c>
    </row>
    <row r="7" ht="16.5" customHeight="1">
      <c r="A7" s="140">
        <f t="shared" ref="A7:A315" si="3">IF(B7="","",1+A6)</f>
        <v>2</v>
      </c>
      <c r="B7" s="142">
        <f>IF(Purge!$AG7=1,Purge!A7,"")</f>
        <v>2</v>
      </c>
      <c r="C7" s="51">
        <f>IF(Purge!$AG7=1,Purge!B7,"")</f>
        <v>1001</v>
      </c>
      <c r="D7" s="47">
        <f>IF(Purge!$AG7=1,Purge!C7,"")</f>
        <v>1063</v>
      </c>
      <c r="E7" s="72">
        <f>IF(Purge!$AG7=1,Purge!D7,"")</f>
        <v>125</v>
      </c>
      <c r="F7" s="73">
        <f>IF(Purge!$AG7=1,Purge!E7,"")</f>
        <v>97</v>
      </c>
      <c r="G7" s="74">
        <f>IF(Purge!$AG7=1,Purge!F7,"")</f>
        <v>79</v>
      </c>
      <c r="H7" s="75">
        <f>IF(Purge!$AG7=1,Purge!G7,"")</f>
        <v>104</v>
      </c>
      <c r="I7" s="76">
        <f>IF(Purge!$AG7=1,Purge!H7,"")</f>
        <v>212</v>
      </c>
      <c r="J7" s="77">
        <f>IF(Purge!$AG7=1,Purge!I7,"")</f>
        <v>33</v>
      </c>
      <c r="K7" s="78">
        <f>IF(Purge!$AG7=1,Purge!J7,"")</f>
        <v>204</v>
      </c>
      <c r="L7" s="78">
        <f>IF(Purge!$AG7=1,Purge!K7,"")</f>
        <v>137</v>
      </c>
      <c r="M7" s="78">
        <f>IF(Purge!$AG7=1,Purge!L7,"")</f>
        <v>97</v>
      </c>
      <c r="N7" s="78">
        <f>IF(Purge!$AG7=1,Purge!M7,"")</f>
        <v>212</v>
      </c>
      <c r="O7" s="59">
        <f>IF(Purge!$AG7=1,Purge!N7,"")</f>
        <v>0.5982404692</v>
      </c>
      <c r="P7" s="60">
        <f>IF(Purge!$AG7=1,Purge!O7,"")</f>
        <v>0.3139158576</v>
      </c>
      <c r="Q7" s="61">
        <f>IF(Purge!$AG7=1,Purge!P7,"")</f>
        <v>0.4903846154</v>
      </c>
      <c r="R7" s="62">
        <f>IF(Purge!$AG7=1,Purge!Q7,"")</f>
        <v>0.4145299145</v>
      </c>
      <c r="S7" s="63">
        <f>IF(Purge!$AG7=1,Purge!R7,"")</f>
        <v>0.6777408638</v>
      </c>
      <c r="T7" s="64">
        <f>IF(Purge!$AG7=1,Purge!S7,"")</f>
        <v>0.3925501433</v>
      </c>
      <c r="U7" s="65">
        <f>IF(Purge!$AG7=1,Purge!T7,"")</f>
        <v>0.4630769231</v>
      </c>
      <c r="V7" s="66">
        <f>IF(Purge!$AG7=1,Purge!U7,"")</f>
        <v>0.64</v>
      </c>
      <c r="W7" s="67">
        <f>IF(Purge!$AG7=1,Purge!V7,"")</f>
        <v>0.5246153846</v>
      </c>
    </row>
    <row r="8" ht="16.5" customHeight="1">
      <c r="A8" s="140">
        <f t="shared" si="3"/>
        <v>3</v>
      </c>
      <c r="B8" s="142">
        <f>IF(Purge!$AG8=1,Purge!A8,"")</f>
        <v>3</v>
      </c>
      <c r="C8" s="51">
        <f>IF(Purge!$AG8=1,Purge!B8,"")</f>
        <v>1004</v>
      </c>
      <c r="D8" s="47">
        <f>IF(Purge!$AG8=1,Purge!C8,"")</f>
        <v>1955</v>
      </c>
      <c r="E8" s="72">
        <f>IF(Purge!$AG8=1,Purge!D8,"")</f>
        <v>50</v>
      </c>
      <c r="F8" s="73">
        <f>IF(Purge!$AG8=1,Purge!E8,"")</f>
        <v>94</v>
      </c>
      <c r="G8" s="74">
        <f>IF(Purge!$AG8=1,Purge!F8,"")</f>
        <v>45</v>
      </c>
      <c r="H8" s="75">
        <f>IF(Purge!$AG8=1,Purge!G8,"")</f>
        <v>70</v>
      </c>
      <c r="I8" s="76">
        <f>IF(Purge!$AG8=1,Purge!H8,"")</f>
        <v>284</v>
      </c>
      <c r="J8" s="77">
        <f>IF(Purge!$AG8=1,Purge!I8,"")</f>
        <v>94</v>
      </c>
      <c r="K8" s="78">
        <f>IF(Purge!$AG8=1,Purge!J8,"")</f>
        <v>95</v>
      </c>
      <c r="L8" s="78">
        <f>IF(Purge!$AG8=1,Purge!K8,"")</f>
        <v>164</v>
      </c>
      <c r="M8" s="78">
        <f>IF(Purge!$AG8=1,Purge!L8,"")</f>
        <v>94</v>
      </c>
      <c r="N8" s="78">
        <f>IF(Purge!$AG8=1,Purge!M8,"")</f>
        <v>284</v>
      </c>
      <c r="O8" s="59">
        <f>IF(Purge!$AG8=1,Purge!N8,"")</f>
        <v>0.3667953668</v>
      </c>
      <c r="P8" s="60">
        <f>IF(Purge!$AG8=1,Purge!O8,"")</f>
        <v>0.2486772487</v>
      </c>
      <c r="Q8" s="61">
        <f>IF(Purge!$AG8=1,Purge!P8,"")</f>
        <v>0.2506596306</v>
      </c>
      <c r="R8" s="62">
        <f>IF(Purge!$AG8=1,Purge!Q8,"")</f>
        <v>0.3643410853</v>
      </c>
      <c r="S8" s="63">
        <f>IF(Purge!$AG8=1,Purge!R8,"")</f>
        <v>0.5026455026</v>
      </c>
      <c r="T8" s="64">
        <f>IF(Purge!$AG8=1,Purge!S8,"")</f>
        <v>0.3660714286</v>
      </c>
      <c r="U8" s="65">
        <f>IF(Purge!$AG8=1,Purge!T8,"")</f>
        <v>0.2967032967</v>
      </c>
      <c r="V8" s="66">
        <f>IF(Purge!$AG8=1,Purge!U8,"")</f>
        <v>0.5949764521</v>
      </c>
      <c r="W8" s="67">
        <f>IF(Purge!$AG8=1,Purge!V8,"")</f>
        <v>0.4065934066</v>
      </c>
    </row>
    <row r="9" ht="16.5" customHeight="1">
      <c r="A9" s="140">
        <f t="shared" si="3"/>
        <v>4</v>
      </c>
      <c r="B9" s="142">
        <f>IF(Purge!$AG9=1,Purge!A9,"")</f>
        <v>4</v>
      </c>
      <c r="C9" s="51">
        <f>IF(Purge!$AG9=1,Purge!B9,"")</f>
        <v>1005</v>
      </c>
      <c r="D9" s="47">
        <f>IF(Purge!$AG9=1,Purge!C9,"")</f>
        <v>1669</v>
      </c>
      <c r="E9" s="72">
        <f>IF(Purge!$AG9=1,Purge!D9,"")</f>
        <v>107</v>
      </c>
      <c r="F9" s="73">
        <f>IF(Purge!$AG9=1,Purge!E9,"")</f>
        <v>162</v>
      </c>
      <c r="G9" s="74">
        <f>IF(Purge!$AG9=1,Purge!F9,"")</f>
        <v>100</v>
      </c>
      <c r="H9" s="75">
        <f>IF(Purge!$AG9=1,Purge!G9,"")</f>
        <v>96</v>
      </c>
      <c r="I9" s="76">
        <f>IF(Purge!$AG9=1,Purge!H9,"")</f>
        <v>280</v>
      </c>
      <c r="J9" s="77">
        <f>IF(Purge!$AG9=1,Purge!I9,"")</f>
        <v>57</v>
      </c>
      <c r="K9" s="78">
        <f>IF(Purge!$AG9=1,Purge!J9,"")</f>
        <v>207</v>
      </c>
      <c r="L9" s="78">
        <f>IF(Purge!$AG9=1,Purge!K9,"")</f>
        <v>153</v>
      </c>
      <c r="M9" s="78">
        <f>IF(Purge!$AG9=1,Purge!L9,"")</f>
        <v>162</v>
      </c>
      <c r="N9" s="78">
        <f>IF(Purge!$AG9=1,Purge!M9,"")</f>
        <v>280</v>
      </c>
      <c r="O9" s="59">
        <f>IF(Purge!$AG9=1,Purge!N9,"")</f>
        <v>0.575</v>
      </c>
      <c r="P9" s="60">
        <f>IF(Purge!$AG9=1,Purge!O9,"")</f>
        <v>0.3665158371</v>
      </c>
      <c r="Q9" s="61">
        <f>IF(Purge!$AG9=1,Purge!P9,"")</f>
        <v>0.4250513347</v>
      </c>
      <c r="R9" s="62">
        <f>IF(Purge!$AG9=1,Purge!Q9,"")</f>
        <v>0.5142857143</v>
      </c>
      <c r="S9" s="63">
        <f>IF(Purge!$AG9=1,Purge!R9,"")</f>
        <v>0.5609756098</v>
      </c>
      <c r="T9" s="64">
        <f>IF(Purge!$AG9=1,Purge!S9,"")</f>
        <v>0.3533487298</v>
      </c>
      <c r="U9" s="65">
        <f>IF(Purge!$AG9=1,Purge!T9,"")</f>
        <v>0.4600997506</v>
      </c>
      <c r="V9" s="66">
        <f>IF(Purge!$AG9=1,Purge!U9,"")</f>
        <v>0.6072319202</v>
      </c>
      <c r="W9" s="67">
        <f>IF(Purge!$AG9=1,Purge!V9,"")</f>
        <v>0.4488778055</v>
      </c>
    </row>
    <row r="10" ht="16.5" customHeight="1">
      <c r="A10" s="140">
        <f t="shared" si="3"/>
        <v>5</v>
      </c>
      <c r="B10" s="142">
        <f>IF(Purge!$AG10=1,Purge!A10,"")</f>
        <v>5</v>
      </c>
      <c r="C10" s="51">
        <f>IF(Purge!$AG10=1,Purge!B10,"")</f>
        <v>1006</v>
      </c>
      <c r="D10" s="47">
        <f>IF(Purge!$AG10=1,Purge!C10,"")</f>
        <v>1738</v>
      </c>
      <c r="E10" s="72">
        <f>IF(Purge!$AG10=1,Purge!D10,"")</f>
        <v>116</v>
      </c>
      <c r="F10" s="73">
        <f>IF(Purge!$AG10=1,Purge!E10,"")</f>
        <v>131</v>
      </c>
      <c r="G10" s="74">
        <f>IF(Purge!$AG10=1,Purge!F10,"")</f>
        <v>81</v>
      </c>
      <c r="H10" s="75">
        <f>IF(Purge!$AG10=1,Purge!G10,"")</f>
        <v>93</v>
      </c>
      <c r="I10" s="76">
        <f>IF(Purge!$AG10=1,Purge!H10,"")</f>
        <v>314</v>
      </c>
      <c r="J10" s="77">
        <f>IF(Purge!$AG10=1,Purge!I10,"")</f>
        <v>75</v>
      </c>
      <c r="K10" s="78">
        <f>IF(Purge!$AG10=1,Purge!J10,"")</f>
        <v>197</v>
      </c>
      <c r="L10" s="78">
        <f>IF(Purge!$AG10=1,Purge!K10,"")</f>
        <v>168</v>
      </c>
      <c r="M10" s="78">
        <f>IF(Purge!$AG10=1,Purge!L10,"")</f>
        <v>131</v>
      </c>
      <c r="N10" s="78">
        <f>IF(Purge!$AG10=1,Purge!M10,"")</f>
        <v>314</v>
      </c>
      <c r="O10" s="59">
        <f>IF(Purge!$AG10=1,Purge!N10,"")</f>
        <v>0.5397260274</v>
      </c>
      <c r="P10" s="60">
        <f>IF(Purge!$AG10=1,Purge!O10,"")</f>
        <v>0.2943820225</v>
      </c>
      <c r="Q10" s="61">
        <f>IF(Purge!$AG10=1,Purge!P10,"")</f>
        <v>0.385518591</v>
      </c>
      <c r="R10" s="62">
        <f>IF(Purge!$AG10=1,Purge!Q10,"")</f>
        <v>0.4381270903</v>
      </c>
      <c r="S10" s="63">
        <f>IF(Purge!$AG10=1,Purge!R10,"")</f>
        <v>0.6006097561</v>
      </c>
      <c r="T10" s="64">
        <f>IF(Purge!$AG10=1,Purge!S10,"")</f>
        <v>0.3485477178</v>
      </c>
      <c r="U10" s="65">
        <f>IF(Purge!$AG10=1,Purge!T10,"")</f>
        <v>0.4049382716</v>
      </c>
      <c r="V10" s="66">
        <f>IF(Purge!$AG10=1,Purge!U10,"")</f>
        <v>0.6308641975</v>
      </c>
      <c r="W10" s="67">
        <f>IF(Purge!$AG10=1,Purge!V10,"")</f>
        <v>0.450617284</v>
      </c>
    </row>
    <row r="11" ht="16.5" customHeight="1">
      <c r="A11" s="140">
        <f t="shared" si="3"/>
        <v>6</v>
      </c>
      <c r="B11" s="142">
        <f>IF(Purge!$AG11=1,Purge!A11,"")</f>
        <v>6</v>
      </c>
      <c r="C11" s="51">
        <f>IF(Purge!$AG11=1,Purge!B11,"")</f>
        <v>1007</v>
      </c>
      <c r="D11" s="47">
        <f>IF(Purge!$AG11=1,Purge!C11,"")</f>
        <v>2778</v>
      </c>
      <c r="E11" s="72">
        <f>IF(Purge!$AG11=1,Purge!D11,"")</f>
        <v>140</v>
      </c>
      <c r="F11" s="73">
        <f>IF(Purge!$AG11=1,Purge!E11,"")</f>
        <v>116</v>
      </c>
      <c r="G11" s="74">
        <f>IF(Purge!$AG11=1,Purge!F11,"")</f>
        <v>98</v>
      </c>
      <c r="H11" s="75">
        <f>IF(Purge!$AG11=1,Purge!G11,"")</f>
        <v>155</v>
      </c>
      <c r="I11" s="76">
        <f>IF(Purge!$AG11=1,Purge!H11,"")</f>
        <v>434</v>
      </c>
      <c r="J11" s="77">
        <f>IF(Purge!$AG11=1,Purge!I11,"")</f>
        <v>114</v>
      </c>
      <c r="K11" s="78">
        <f>IF(Purge!$AG11=1,Purge!J11,"")</f>
        <v>238</v>
      </c>
      <c r="L11" s="78">
        <f>IF(Purge!$AG11=1,Purge!K11,"")</f>
        <v>269</v>
      </c>
      <c r="M11" s="78">
        <f>IF(Purge!$AG11=1,Purge!L11,"")</f>
        <v>116</v>
      </c>
      <c r="N11" s="78">
        <f>IF(Purge!$AG11=1,Purge!M11,"")</f>
        <v>434</v>
      </c>
      <c r="O11" s="59">
        <f>IF(Purge!$AG11=1,Purge!N11,"")</f>
        <v>0.4694280079</v>
      </c>
      <c r="P11" s="60">
        <f>IF(Purge!$AG11=1,Purge!O11,"")</f>
        <v>0.2109090909</v>
      </c>
      <c r="Q11" s="61">
        <f>IF(Purge!$AG11=1,Purge!P11,"")</f>
        <v>0.3541666667</v>
      </c>
      <c r="R11" s="62">
        <f>IF(Purge!$AG11=1,Purge!Q11,"")</f>
        <v>0.3012987013</v>
      </c>
      <c r="S11" s="63">
        <f>IF(Purge!$AG11=1,Purge!R11,"")</f>
        <v>0.6723163842</v>
      </c>
      <c r="T11" s="64">
        <f>IF(Purge!$AG11=1,Purge!S11,"")</f>
        <v>0.3826458037</v>
      </c>
      <c r="U11" s="65">
        <f>IF(Purge!$AG11=1,Purge!T11,"")</f>
        <v>0.334910123</v>
      </c>
      <c r="V11" s="66">
        <f>IF(Purge!$AG11=1,Purge!U11,"")</f>
        <v>0.6357615894</v>
      </c>
      <c r="W11" s="67">
        <f>IF(Purge!$AG11=1,Purge!V11,"")</f>
        <v>0.4796594134</v>
      </c>
    </row>
    <row r="12" ht="16.5" customHeight="1">
      <c r="A12" s="140">
        <f t="shared" si="3"/>
        <v>7</v>
      </c>
      <c r="B12" s="142">
        <f>IF(Purge!$AG12=1,Purge!A12,"")</f>
        <v>7</v>
      </c>
      <c r="C12" s="51">
        <f>IF(Purge!$AG12=1,Purge!B12,"")</f>
        <v>1008</v>
      </c>
      <c r="D12" s="47">
        <f>IF(Purge!$AG12=1,Purge!C12,"")</f>
        <v>3526</v>
      </c>
      <c r="E12" s="72">
        <f>IF(Purge!$AG12=1,Purge!D12,"")</f>
        <v>190</v>
      </c>
      <c r="F12" s="73">
        <f>IF(Purge!$AG12=1,Purge!E12,"")</f>
        <v>225</v>
      </c>
      <c r="G12" s="74">
        <f>IF(Purge!$AG12=1,Purge!F12,"")</f>
        <v>143</v>
      </c>
      <c r="H12" s="75">
        <f>IF(Purge!$AG12=1,Purge!G12,"")</f>
        <v>199</v>
      </c>
      <c r="I12" s="76">
        <f>IF(Purge!$AG12=1,Purge!H12,"")</f>
        <v>559</v>
      </c>
      <c r="J12" s="77">
        <f>IF(Purge!$AG12=1,Purge!I12,"")</f>
        <v>148</v>
      </c>
      <c r="K12" s="78">
        <f>IF(Purge!$AG12=1,Purge!J12,"")</f>
        <v>333</v>
      </c>
      <c r="L12" s="78">
        <f>IF(Purge!$AG12=1,Purge!K12,"")</f>
        <v>347</v>
      </c>
      <c r="M12" s="78">
        <f>IF(Purge!$AG12=1,Purge!L12,"")</f>
        <v>225</v>
      </c>
      <c r="N12" s="78">
        <f>IF(Purge!$AG12=1,Purge!M12,"")</f>
        <v>559</v>
      </c>
      <c r="O12" s="59">
        <f>IF(Purge!$AG12=1,Purge!N12,"")</f>
        <v>0.4897058824</v>
      </c>
      <c r="P12" s="60">
        <f>IF(Purge!$AG12=1,Purge!O12,"")</f>
        <v>0.2869897959</v>
      </c>
      <c r="Q12" s="61">
        <f>IF(Purge!$AG12=1,Purge!P12,"")</f>
        <v>0.3733183857</v>
      </c>
      <c r="R12" s="62">
        <f>IF(Purge!$AG12=1,Purge!Q12,"")</f>
        <v>0.3933566434</v>
      </c>
      <c r="S12" s="63">
        <f>IF(Purge!$AG12=1,Purge!R12,"")</f>
        <v>0.5967741935</v>
      </c>
      <c r="T12" s="64">
        <f>IF(Purge!$AG12=1,Purge!S12,"")</f>
        <v>0.3830022075</v>
      </c>
      <c r="U12" s="65">
        <f>IF(Purge!$AG12=1,Purge!T12,"")</f>
        <v>0.381147541</v>
      </c>
      <c r="V12" s="66">
        <f>IF(Purge!$AG12=1,Purge!U12,"")</f>
        <v>0.6092896175</v>
      </c>
      <c r="W12" s="67">
        <f>IF(Purge!$AG12=1,Purge!V12,"")</f>
        <v>0.4644808743</v>
      </c>
    </row>
    <row r="13" ht="16.5" customHeight="1">
      <c r="A13" s="140">
        <f t="shared" si="3"/>
        <v>8</v>
      </c>
      <c r="B13" s="142">
        <f>IF(Purge!$AG13=1,Purge!A13,"")</f>
        <v>8</v>
      </c>
      <c r="C13" s="51">
        <f>IF(Purge!$AG13=1,Purge!B13,"")</f>
        <v>1009</v>
      </c>
      <c r="D13" s="47">
        <f>IF(Purge!$AG13=1,Purge!C13,"")</f>
        <v>1377</v>
      </c>
      <c r="E13" s="72">
        <f>IF(Purge!$AG13=1,Purge!D13,"")</f>
        <v>183</v>
      </c>
      <c r="F13" s="73">
        <f>IF(Purge!$AG13=1,Purge!E13,"")</f>
        <v>134</v>
      </c>
      <c r="G13" s="74">
        <f>IF(Purge!$AG13=1,Purge!F13,"")</f>
        <v>129</v>
      </c>
      <c r="H13" s="75">
        <f>IF(Purge!$AG13=1,Purge!G13,"")</f>
        <v>114</v>
      </c>
      <c r="I13" s="76">
        <f>IF(Purge!$AG13=1,Purge!H13,"")</f>
        <v>254</v>
      </c>
      <c r="J13" s="77">
        <f>IF(Purge!$AG13=1,Purge!I13,"")</f>
        <v>58</v>
      </c>
      <c r="K13" s="78">
        <f>IF(Purge!$AG13=1,Purge!J13,"")</f>
        <v>312</v>
      </c>
      <c r="L13" s="78">
        <f>IF(Purge!$AG13=1,Purge!K13,"")</f>
        <v>172</v>
      </c>
      <c r="M13" s="78">
        <f>IF(Purge!$AG13=1,Purge!L13,"")</f>
        <v>134</v>
      </c>
      <c r="N13" s="78">
        <f>IF(Purge!$AG13=1,Purge!M13,"")</f>
        <v>254</v>
      </c>
      <c r="O13" s="59">
        <f>IF(Purge!$AG13=1,Purge!N13,"")</f>
        <v>0.6446280992</v>
      </c>
      <c r="P13" s="60">
        <f>IF(Purge!$AG13=1,Purge!O13,"")</f>
        <v>0.3453608247</v>
      </c>
      <c r="Q13" s="61">
        <f>IF(Purge!$AG13=1,Purge!P13,"")</f>
        <v>0.5512367491</v>
      </c>
      <c r="R13" s="62">
        <f>IF(Purge!$AG13=1,Purge!Q13,"")</f>
        <v>0.4379084967</v>
      </c>
      <c r="S13" s="63">
        <f>IF(Purge!$AG13=1,Purge!R13,"")</f>
        <v>0.6995515695</v>
      </c>
      <c r="T13" s="64">
        <f>IF(Purge!$AG13=1,Purge!S13,"")</f>
        <v>0.4037558685</v>
      </c>
      <c r="U13" s="65">
        <f>IF(Purge!$AG13=1,Purge!T13,"")</f>
        <v>0.5114678899</v>
      </c>
      <c r="V13" s="66">
        <f>IF(Purge!$AG13=1,Purge!U13,"")</f>
        <v>0.6490825688</v>
      </c>
      <c r="W13" s="67">
        <f>IF(Purge!$AG13=1,Purge!V13,"")</f>
        <v>0.5550458716</v>
      </c>
    </row>
    <row r="14" ht="16.5" customHeight="1">
      <c r="A14" s="140">
        <f t="shared" si="3"/>
        <v>9</v>
      </c>
      <c r="B14" s="142">
        <f>IF(Purge!$AG14=1,Purge!A14,"")</f>
        <v>9</v>
      </c>
      <c r="C14" s="51">
        <f>IF(Purge!$AG14=1,Purge!B14,"")</f>
        <v>1012</v>
      </c>
      <c r="D14" s="47">
        <f>IF(Purge!$AG14=1,Purge!C14,"")</f>
        <v>1917</v>
      </c>
      <c r="E14" s="72">
        <f>IF(Purge!$AG14=1,Purge!D14,"")</f>
        <v>287</v>
      </c>
      <c r="F14" s="73">
        <f>IF(Purge!$AG14=1,Purge!E14,"")</f>
        <v>379</v>
      </c>
      <c r="G14" s="74">
        <f>IF(Purge!$AG14=1,Purge!F14,"")</f>
        <v>154</v>
      </c>
      <c r="H14" s="75">
        <f>IF(Purge!$AG14=1,Purge!G14,"")</f>
        <v>139</v>
      </c>
      <c r="I14" s="76">
        <f>IF(Purge!$AG14=1,Purge!H14,"")</f>
        <v>372</v>
      </c>
      <c r="J14" s="77">
        <f>IF(Purge!$AG14=1,Purge!I14,"")</f>
        <v>38</v>
      </c>
      <c r="K14" s="78">
        <f>IF(Purge!$AG14=1,Purge!J14,"")</f>
        <v>441</v>
      </c>
      <c r="L14" s="78">
        <f>IF(Purge!$AG14=1,Purge!K14,"")</f>
        <v>177</v>
      </c>
      <c r="M14" s="78">
        <f>IF(Purge!$AG14=1,Purge!L14,"")</f>
        <v>379</v>
      </c>
      <c r="N14" s="78">
        <f>IF(Purge!$AG14=1,Purge!M14,"")</f>
        <v>372</v>
      </c>
      <c r="O14" s="59">
        <f>IF(Purge!$AG14=1,Purge!N14,"")</f>
        <v>0.713592233</v>
      </c>
      <c r="P14" s="60">
        <f>IF(Purge!$AG14=1,Purge!O14,"")</f>
        <v>0.5046604527</v>
      </c>
      <c r="Q14" s="61">
        <f>IF(Purge!$AG14=1,Purge!P14,"")</f>
        <v>0.5424354244</v>
      </c>
      <c r="R14" s="62">
        <f>IF(Purge!$AG14=1,Purge!Q14,"")</f>
        <v>0.6816546763</v>
      </c>
      <c r="S14" s="63">
        <f>IF(Purge!$AG14=1,Purge!R14,"")</f>
        <v>0.537804878</v>
      </c>
      <c r="T14" s="64">
        <f>IF(Purge!$AG14=1,Purge!S14,"")</f>
        <v>0.3224043716</v>
      </c>
      <c r="U14" s="65">
        <f>IF(Purge!$AG14=1,Purge!T14,"")</f>
        <v>0.5989773557</v>
      </c>
      <c r="V14" s="66">
        <f>IF(Purge!$AG14=1,Purge!U14,"")</f>
        <v>0.5938641344</v>
      </c>
      <c r="W14" s="67">
        <f>IF(Purge!$AG14=1,Purge!V14,"")</f>
        <v>0.4514243974</v>
      </c>
    </row>
    <row r="15" ht="16.5" customHeight="1">
      <c r="A15" s="140">
        <f t="shared" si="3"/>
        <v>10</v>
      </c>
      <c r="B15" s="142">
        <f>IF(Purge!$AG15=1,Purge!A15,"")</f>
        <v>10</v>
      </c>
      <c r="C15" s="51">
        <f>IF(Purge!$AG15=1,Purge!B15,"")</f>
        <v>1015</v>
      </c>
      <c r="D15" s="47">
        <f>IF(Purge!$AG15=1,Purge!C15,"")</f>
        <v>2512</v>
      </c>
      <c r="E15" s="72">
        <f>IF(Purge!$AG15=1,Purge!D15,"")</f>
        <v>221</v>
      </c>
      <c r="F15" s="73">
        <f>IF(Purge!$AG15=1,Purge!E15,"")</f>
        <v>212</v>
      </c>
      <c r="G15" s="74">
        <f>IF(Purge!$AG15=1,Purge!F15,"")</f>
        <v>143</v>
      </c>
      <c r="H15" s="75">
        <f>IF(Purge!$AG15=1,Purge!G15,"")</f>
        <v>182</v>
      </c>
      <c r="I15" s="76">
        <f>IF(Purge!$AG15=1,Purge!H15,"")</f>
        <v>471</v>
      </c>
      <c r="J15" s="77">
        <f>IF(Purge!$AG15=1,Purge!I15,"")</f>
        <v>98</v>
      </c>
      <c r="K15" s="78">
        <f>IF(Purge!$AG15=1,Purge!J15,"")</f>
        <v>364</v>
      </c>
      <c r="L15" s="78">
        <f>IF(Purge!$AG15=1,Purge!K15,"")</f>
        <v>280</v>
      </c>
      <c r="M15" s="78">
        <f>IF(Purge!$AG15=1,Purge!L15,"")</f>
        <v>212</v>
      </c>
      <c r="N15" s="78">
        <f>IF(Purge!$AG15=1,Purge!M15,"")</f>
        <v>471</v>
      </c>
      <c r="O15" s="59">
        <f>IF(Purge!$AG15=1,Purge!N15,"")</f>
        <v>0.5652173913</v>
      </c>
      <c r="P15" s="60">
        <f>IF(Purge!$AG15=1,Purge!O15,"")</f>
        <v>0.3103953148</v>
      </c>
      <c r="Q15" s="61">
        <f>IF(Purge!$AG15=1,Purge!P15,"")</f>
        <v>0.4359281437</v>
      </c>
      <c r="R15" s="62">
        <f>IF(Purge!$AG15=1,Purge!Q15,"")</f>
        <v>0.4308943089</v>
      </c>
      <c r="S15" s="63">
        <f>IF(Purge!$AG15=1,Purge!R15,"")</f>
        <v>0.6319444444</v>
      </c>
      <c r="T15" s="64">
        <f>IF(Purge!$AG15=1,Purge!S15,"")</f>
        <v>0.3728362184</v>
      </c>
      <c r="U15" s="65">
        <f>IF(Purge!$AG15=1,Purge!T15,"")</f>
        <v>0.4340617935</v>
      </c>
      <c r="V15" s="66">
        <f>IF(Purge!$AG15=1,Purge!U15,"")</f>
        <v>0.6292388847</v>
      </c>
      <c r="W15" s="67">
        <f>IF(Purge!$AG15=1,Purge!V15,"")</f>
        <v>0.4853051997</v>
      </c>
    </row>
    <row r="16" ht="16.5" customHeight="1">
      <c r="A16" s="140">
        <f t="shared" si="3"/>
        <v>11</v>
      </c>
      <c r="B16" s="142">
        <f>IF(Purge!$AG16=1,Purge!A16,"")</f>
        <v>11</v>
      </c>
      <c r="C16" s="51">
        <f>IF(Purge!$AG16=1,Purge!B16,"")</f>
        <v>1016</v>
      </c>
      <c r="D16" s="47">
        <f>IF(Purge!$AG16=1,Purge!C16,"")</f>
        <v>495</v>
      </c>
      <c r="E16" s="72">
        <f>IF(Purge!$AG16=1,Purge!D16,"")</f>
        <v>81</v>
      </c>
      <c r="F16" s="73">
        <f>IF(Purge!$AG16=1,Purge!E16,"")</f>
        <v>64</v>
      </c>
      <c r="G16" s="74">
        <f>IF(Purge!$AG16=1,Purge!F16,"")</f>
        <v>45</v>
      </c>
      <c r="H16" s="75">
        <f>IF(Purge!$AG16=1,Purge!G16,"")</f>
        <v>48</v>
      </c>
      <c r="I16" s="76">
        <f>IF(Purge!$AG16=1,Purge!H16,"")</f>
        <v>94</v>
      </c>
      <c r="J16" s="77">
        <f>IF(Purge!$AG16=1,Purge!I16,"")</f>
        <v>17</v>
      </c>
      <c r="K16" s="78">
        <f>IF(Purge!$AG16=1,Purge!J16,"")</f>
        <v>126</v>
      </c>
      <c r="L16" s="78">
        <f>IF(Purge!$AG16=1,Purge!K16,"")</f>
        <v>65</v>
      </c>
      <c r="M16" s="78">
        <f>IF(Purge!$AG16=1,Purge!L16,"")</f>
        <v>64</v>
      </c>
      <c r="N16" s="78">
        <f>IF(Purge!$AG16=1,Purge!M16,"")</f>
        <v>94</v>
      </c>
      <c r="O16" s="59">
        <f>IF(Purge!$AG16=1,Purge!N16,"")</f>
        <v>0.6596858639</v>
      </c>
      <c r="P16" s="60">
        <f>IF(Purge!$AG16=1,Purge!O16,"")</f>
        <v>0.4050632911</v>
      </c>
      <c r="Q16" s="61">
        <f>IF(Purge!$AG16=1,Purge!P16,"")</f>
        <v>0.5727272727</v>
      </c>
      <c r="R16" s="62">
        <f>IF(Purge!$AG16=1,Purge!Q16,"")</f>
        <v>0.496124031</v>
      </c>
      <c r="S16" s="63">
        <f>IF(Purge!$AG16=1,Purge!R16,"")</f>
        <v>0.6631578947</v>
      </c>
      <c r="T16" s="64">
        <f>IF(Purge!$AG16=1,Purge!S16,"")</f>
        <v>0.4088050314</v>
      </c>
      <c r="U16" s="65">
        <f>IF(Purge!$AG16=1,Purge!T16,"")</f>
        <v>0.5444126074</v>
      </c>
      <c r="V16" s="66">
        <f>IF(Purge!$AG16=1,Purge!U16,"")</f>
        <v>0.6303724928</v>
      </c>
      <c r="W16" s="67">
        <f>IF(Purge!$AG16=1,Purge!V16,"")</f>
        <v>0.547277937</v>
      </c>
    </row>
    <row r="17" ht="16.5" customHeight="1">
      <c r="A17" s="140">
        <f t="shared" si="3"/>
        <v>12</v>
      </c>
      <c r="B17" s="142">
        <f>IF(Purge!$AG17=1,Purge!A17,"")</f>
        <v>12</v>
      </c>
      <c r="C17" s="51">
        <f>IF(Purge!$AG17=1,Purge!B17,"")</f>
        <v>1038</v>
      </c>
      <c r="D17" s="47">
        <f>IF(Purge!$AG17=1,Purge!C17,"")</f>
        <v>2196</v>
      </c>
      <c r="E17" s="72">
        <f>IF(Purge!$AG17=1,Purge!D17,"")</f>
        <v>161</v>
      </c>
      <c r="F17" s="73">
        <f>IF(Purge!$AG17=1,Purge!E17,"")</f>
        <v>205</v>
      </c>
      <c r="G17" s="74">
        <f>IF(Purge!$AG17=1,Purge!F17,"")</f>
        <v>95</v>
      </c>
      <c r="H17" s="75">
        <f>IF(Purge!$AG17=1,Purge!G17,"")</f>
        <v>130</v>
      </c>
      <c r="I17" s="76">
        <f>IF(Purge!$AG17=1,Purge!H17,"")</f>
        <v>409</v>
      </c>
      <c r="J17" s="77">
        <f>IF(Purge!$AG17=1,Purge!I17,"")</f>
        <v>69</v>
      </c>
      <c r="K17" s="78">
        <f>IF(Purge!$AG17=1,Purge!J17,"")</f>
        <v>256</v>
      </c>
      <c r="L17" s="78">
        <f>IF(Purge!$AG17=1,Purge!K17,"")</f>
        <v>199</v>
      </c>
      <c r="M17" s="78">
        <f>IF(Purge!$AG17=1,Purge!L17,"")</f>
        <v>205</v>
      </c>
      <c r="N17" s="78">
        <f>IF(Purge!$AG17=1,Purge!M17,"")</f>
        <v>409</v>
      </c>
      <c r="O17" s="59">
        <f>IF(Purge!$AG17=1,Purge!N17,"")</f>
        <v>0.5626373626</v>
      </c>
      <c r="P17" s="60">
        <f>IF(Purge!$AG17=1,Purge!O17,"")</f>
        <v>0.3338762215</v>
      </c>
      <c r="Q17" s="61">
        <f>IF(Purge!$AG17=1,Purge!P17,"")</f>
        <v>0.384962406</v>
      </c>
      <c r="R17" s="62">
        <f>IF(Purge!$AG17=1,Purge!Q17,"")</f>
        <v>0.5074257426</v>
      </c>
      <c r="S17" s="63">
        <f>IF(Purge!$AG17=1,Purge!R17,"")</f>
        <v>0.5553145336</v>
      </c>
      <c r="T17" s="64">
        <f>IF(Purge!$AG17=1,Purge!S17,"")</f>
        <v>0.3273026316</v>
      </c>
      <c r="U17" s="65">
        <f>IF(Purge!$AG17=1,Purge!T17,"")</f>
        <v>0.4312441534</v>
      </c>
      <c r="V17" s="66">
        <f>IF(Purge!$AG17=1,Purge!U17,"")</f>
        <v>0.6220767072</v>
      </c>
      <c r="W17" s="67">
        <f>IF(Purge!$AG17=1,Purge!V17,"")</f>
        <v>0.4256314312</v>
      </c>
    </row>
    <row r="18" ht="16.5" customHeight="1">
      <c r="A18" s="140">
        <f t="shared" si="3"/>
        <v>13</v>
      </c>
      <c r="B18" s="142">
        <f>IF(Purge!$AG18=1,Purge!A18,"")</f>
        <v>13</v>
      </c>
      <c r="C18" s="51">
        <f>IF(Purge!$AG18=1,Purge!B18,"")</f>
        <v>1039</v>
      </c>
      <c r="D18" s="47">
        <f>IF(Purge!$AG18=1,Purge!C18,"")</f>
        <v>3284</v>
      </c>
      <c r="E18" s="72">
        <f>IF(Purge!$AG18=1,Purge!D18,"")</f>
        <v>390</v>
      </c>
      <c r="F18" s="73">
        <f>IF(Purge!$AG18=1,Purge!E18,"")</f>
        <v>429</v>
      </c>
      <c r="G18" s="74">
        <f>IF(Purge!$AG18=1,Purge!F18,"")</f>
        <v>180</v>
      </c>
      <c r="H18" s="75">
        <f>IF(Purge!$AG18=1,Purge!G18,"")</f>
        <v>204</v>
      </c>
      <c r="I18" s="76">
        <f>IF(Purge!$AG18=1,Purge!H18,"")</f>
        <v>632</v>
      </c>
      <c r="J18" s="77">
        <f>IF(Purge!$AG18=1,Purge!I18,"")</f>
        <v>99</v>
      </c>
      <c r="K18" s="78">
        <f>IF(Purge!$AG18=1,Purge!J18,"")</f>
        <v>570</v>
      </c>
      <c r="L18" s="78">
        <f>IF(Purge!$AG18=1,Purge!K18,"")</f>
        <v>303</v>
      </c>
      <c r="M18" s="78">
        <f>IF(Purge!$AG18=1,Purge!L18,"")</f>
        <v>429</v>
      </c>
      <c r="N18" s="78">
        <f>IF(Purge!$AG18=1,Purge!M18,"")</f>
        <v>632</v>
      </c>
      <c r="O18" s="59">
        <f>IF(Purge!$AG18=1,Purge!N18,"")</f>
        <v>0.6529209622</v>
      </c>
      <c r="P18" s="60">
        <f>IF(Purge!$AG18=1,Purge!O18,"")</f>
        <v>0.4043355325</v>
      </c>
      <c r="Q18" s="61">
        <f>IF(Purge!$AG18=1,Purge!P18,"")</f>
        <v>0.4742096506</v>
      </c>
      <c r="R18" s="62">
        <f>IF(Purge!$AG18=1,Purge!Q18,"")</f>
        <v>0.5860655738</v>
      </c>
      <c r="S18" s="63">
        <f>IF(Purge!$AG18=1,Purge!R18,"")</f>
        <v>0.5705705706</v>
      </c>
      <c r="T18" s="64">
        <f>IF(Purge!$AG18=1,Purge!S18,"")</f>
        <v>0.3240641711</v>
      </c>
      <c r="U18" s="65">
        <f>IF(Purge!$AG18=1,Purge!T18,"")</f>
        <v>0.5165460186</v>
      </c>
      <c r="V18" s="66">
        <f>IF(Purge!$AG18=1,Purge!U18,"")</f>
        <v>0.6215098242</v>
      </c>
      <c r="W18" s="67">
        <f>IF(Purge!$AG18=1,Purge!V18,"")</f>
        <v>0.4513960703</v>
      </c>
    </row>
    <row r="19" ht="16.5" customHeight="1">
      <c r="A19" s="140">
        <f t="shared" si="3"/>
        <v>14</v>
      </c>
      <c r="B19" s="142">
        <f>IF(Purge!$AG19=1,Purge!A19,"")</f>
        <v>14</v>
      </c>
      <c r="C19" s="51">
        <f>IF(Purge!$AG19=1,Purge!B19,"")</f>
        <v>1063</v>
      </c>
      <c r="D19" s="47">
        <f>IF(Purge!$AG19=1,Purge!C19,"")</f>
        <v>1430</v>
      </c>
      <c r="E19" s="72">
        <f>IF(Purge!$AG19=1,Purge!D19,"")</f>
        <v>129</v>
      </c>
      <c r="F19" s="73">
        <f>IF(Purge!$AG19=1,Purge!E19,"")</f>
        <v>134</v>
      </c>
      <c r="G19" s="74">
        <f>IF(Purge!$AG19=1,Purge!F19,"")</f>
        <v>103</v>
      </c>
      <c r="H19" s="75">
        <f>IF(Purge!$AG19=1,Purge!G19,"")</f>
        <v>115</v>
      </c>
      <c r="I19" s="76">
        <f>IF(Purge!$AG19=1,Purge!H19,"")</f>
        <v>263</v>
      </c>
      <c r="J19" s="77">
        <f>IF(Purge!$AG19=1,Purge!I19,"")</f>
        <v>64</v>
      </c>
      <c r="K19" s="78">
        <f>IF(Purge!$AG19=1,Purge!J19,"")</f>
        <v>232</v>
      </c>
      <c r="L19" s="78">
        <f>IF(Purge!$AG19=1,Purge!K19,"")</f>
        <v>179</v>
      </c>
      <c r="M19" s="78">
        <f>IF(Purge!$AG19=1,Purge!L19,"")</f>
        <v>134</v>
      </c>
      <c r="N19" s="78">
        <f>IF(Purge!$AG19=1,Purge!M19,"")</f>
        <v>263</v>
      </c>
      <c r="O19" s="59">
        <f>IF(Purge!$AG19=1,Purge!N19,"")</f>
        <v>0.5644768856</v>
      </c>
      <c r="P19" s="60">
        <f>IF(Purge!$AG19=1,Purge!O19,"")</f>
        <v>0.3375314861</v>
      </c>
      <c r="Q19" s="61">
        <f>IF(Purge!$AG19=1,Purge!P19,"")</f>
        <v>0.4686868687</v>
      </c>
      <c r="R19" s="62">
        <f>IF(Purge!$AG19=1,Purge!Q19,"")</f>
        <v>0.428115016</v>
      </c>
      <c r="S19" s="63">
        <f>IF(Purge!$AG19=1,Purge!R19,"")</f>
        <v>0.6338797814</v>
      </c>
      <c r="T19" s="64">
        <f>IF(Purge!$AG19=1,Purge!S19,"")</f>
        <v>0.4049773756</v>
      </c>
      <c r="U19" s="65">
        <f>IF(Purge!$AG19=1,Purge!T19,"")</f>
        <v>0.452970297</v>
      </c>
      <c r="V19" s="66">
        <f>IF(Purge!$AG19=1,Purge!U19,"")</f>
        <v>0.6126237624</v>
      </c>
      <c r="W19" s="67">
        <f>IF(Purge!$AG19=1,Purge!V19,"")</f>
        <v>0.5086633663</v>
      </c>
    </row>
    <row r="20" ht="16.5" customHeight="1">
      <c r="A20" s="140">
        <f t="shared" si="3"/>
        <v>15</v>
      </c>
      <c r="B20" s="142">
        <f>IF(Purge!$AG20=1,Purge!A20,"")</f>
        <v>15</v>
      </c>
      <c r="C20" s="51">
        <f>IF(Purge!$AG20=1,Purge!B20,"")</f>
        <v>1074</v>
      </c>
      <c r="D20" s="47">
        <f>IF(Purge!$AG20=1,Purge!C20,"")</f>
        <v>2214</v>
      </c>
      <c r="E20" s="72">
        <f>IF(Purge!$AG20=1,Purge!D20,"")</f>
        <v>88</v>
      </c>
      <c r="F20" s="73">
        <f>IF(Purge!$AG20=1,Purge!E20,"")</f>
        <v>321</v>
      </c>
      <c r="G20" s="74">
        <f>IF(Purge!$AG20=1,Purge!F20,"")</f>
        <v>242</v>
      </c>
      <c r="H20" s="75">
        <f>IF(Purge!$AG20=1,Purge!G20,"")</f>
        <v>50</v>
      </c>
      <c r="I20" s="76">
        <f>IF(Purge!$AG20=1,Purge!H20,"")</f>
        <v>385</v>
      </c>
      <c r="J20" s="77">
        <f>IF(Purge!$AG20=1,Purge!I20,"")</f>
        <v>86</v>
      </c>
      <c r="K20" s="78">
        <f>IF(Purge!$AG20=1,Purge!J20,"")</f>
        <v>330</v>
      </c>
      <c r="L20" s="78">
        <f>IF(Purge!$AG20=1,Purge!K20,"")</f>
        <v>136</v>
      </c>
      <c r="M20" s="78">
        <f>IF(Purge!$AG20=1,Purge!L20,"")</f>
        <v>321</v>
      </c>
      <c r="N20" s="78">
        <f>IF(Purge!$AG20=1,Purge!M20,"")</f>
        <v>385</v>
      </c>
      <c r="O20" s="59">
        <f>IF(Purge!$AG20=1,Purge!N20,"")</f>
        <v>0.7081545064</v>
      </c>
      <c r="P20" s="60">
        <f>IF(Purge!$AG20=1,Purge!O20,"")</f>
        <v>0.454674221</v>
      </c>
      <c r="Q20" s="61">
        <f>IF(Purge!$AG20=1,Purge!P20,"")</f>
        <v>0.4615384615</v>
      </c>
      <c r="R20" s="62">
        <f>IF(Purge!$AG20=1,Purge!Q20,"")</f>
        <v>0.7024070022</v>
      </c>
      <c r="S20" s="63">
        <f>IF(Purge!$AG20=1,Purge!R20,"")</f>
        <v>0.5069124424</v>
      </c>
      <c r="T20" s="64">
        <f>IF(Purge!$AG20=1,Purge!S20,"")</f>
        <v>0.2610364683</v>
      </c>
      <c r="U20" s="65">
        <f>IF(Purge!$AG20=1,Purge!T20,"")</f>
        <v>0.5554607509</v>
      </c>
      <c r="V20" s="66">
        <f>IF(Purge!$AG20=1,Purge!U20,"")</f>
        <v>0.6100682594</v>
      </c>
      <c r="W20" s="67">
        <f>IF(Purge!$AG20=1,Purge!V20,"")</f>
        <v>0.3976109215</v>
      </c>
    </row>
    <row r="21" ht="16.5" customHeight="1">
      <c r="A21" s="140">
        <f t="shared" si="3"/>
        <v>16</v>
      </c>
      <c r="B21" s="142">
        <f>IF(Purge!$AG21=1,Purge!A21,"")</f>
        <v>16</v>
      </c>
      <c r="C21" s="51">
        <f>IF(Purge!$AG21=1,Purge!B21,"")</f>
        <v>1302</v>
      </c>
      <c r="D21" s="47">
        <f>IF(Purge!$AG21=1,Purge!C21,"")</f>
        <v>3787</v>
      </c>
      <c r="E21" s="72">
        <f>IF(Purge!$AG21=1,Purge!D21,"")</f>
        <v>281</v>
      </c>
      <c r="F21" s="73">
        <f>IF(Purge!$AG21=1,Purge!E21,"")</f>
        <v>245</v>
      </c>
      <c r="G21" s="74">
        <f>IF(Purge!$AG21=1,Purge!F21,"")</f>
        <v>188</v>
      </c>
      <c r="H21" s="75">
        <f>IF(Purge!$AG21=1,Purge!G21,"")</f>
        <v>264</v>
      </c>
      <c r="I21" s="76">
        <f>IF(Purge!$AG21=1,Purge!H21,"")</f>
        <v>644</v>
      </c>
      <c r="J21" s="77">
        <f>IF(Purge!$AG21=1,Purge!I21,"")</f>
        <v>136</v>
      </c>
      <c r="K21" s="78">
        <f>IF(Purge!$AG21=1,Purge!J21,"")</f>
        <v>469</v>
      </c>
      <c r="L21" s="78">
        <f>IF(Purge!$AG21=1,Purge!K21,"")</f>
        <v>400</v>
      </c>
      <c r="M21" s="78">
        <f>IF(Purge!$AG21=1,Purge!L21,"")</f>
        <v>245</v>
      </c>
      <c r="N21" s="78">
        <f>IF(Purge!$AG21=1,Purge!M21,"")</f>
        <v>644</v>
      </c>
      <c r="O21" s="59">
        <f>IF(Purge!$AG21=1,Purge!N21,"")</f>
        <v>0.5397008055</v>
      </c>
      <c r="P21" s="60">
        <f>IF(Purge!$AG21=1,Purge!O21,"")</f>
        <v>0.2755905512</v>
      </c>
      <c r="Q21" s="61">
        <f>IF(Purge!$AG21=1,Purge!P21,"")</f>
        <v>0.4213836478</v>
      </c>
      <c r="R21" s="62">
        <f>IF(Purge!$AG21=1,Purge!Q21,"")</f>
        <v>0.3798449612</v>
      </c>
      <c r="S21" s="63">
        <f>IF(Purge!$AG21=1,Purge!R21,"")</f>
        <v>0.6568627451</v>
      </c>
      <c r="T21" s="64">
        <f>IF(Purge!$AG21=1,Purge!S21,"")</f>
        <v>0.3831417625</v>
      </c>
      <c r="U21" s="65">
        <f>IF(Purge!$AG21=1,Purge!T21,"")</f>
        <v>0.4061433447</v>
      </c>
      <c r="V21" s="66">
        <f>IF(Purge!$AG21=1,Purge!U21,"")</f>
        <v>0.633105802</v>
      </c>
      <c r="W21" s="67">
        <f>IF(Purge!$AG21=1,Purge!V21,"")</f>
        <v>0.4943117179</v>
      </c>
    </row>
    <row r="22" ht="16.5" customHeight="1">
      <c r="A22" s="140">
        <f t="shared" si="3"/>
        <v>17</v>
      </c>
      <c r="B22" s="142">
        <f>IF(Purge!$AG22=1,Purge!A22,"")</f>
        <v>17</v>
      </c>
      <c r="C22" s="51">
        <f>IF(Purge!$AG22=1,Purge!B22,"")</f>
        <v>1304</v>
      </c>
      <c r="D22" s="47">
        <f>IF(Purge!$AG22=1,Purge!C22,"")</f>
        <v>2779</v>
      </c>
      <c r="E22" s="72">
        <f>IF(Purge!$AG22=1,Purge!D22,"")</f>
        <v>182</v>
      </c>
      <c r="F22" s="73">
        <f>IF(Purge!$AG22=1,Purge!E22,"")</f>
        <v>191</v>
      </c>
      <c r="G22" s="74">
        <f>IF(Purge!$AG22=1,Purge!F22,"")</f>
        <v>152</v>
      </c>
      <c r="H22" s="75">
        <f>IF(Purge!$AG22=1,Purge!G22,"")</f>
        <v>166</v>
      </c>
      <c r="I22" s="76">
        <f>IF(Purge!$AG22=1,Purge!H22,"")</f>
        <v>439</v>
      </c>
      <c r="J22" s="77">
        <f>IF(Purge!$AG22=1,Purge!I22,"")</f>
        <v>100</v>
      </c>
      <c r="K22" s="78">
        <f>IF(Purge!$AG22=1,Purge!J22,"")</f>
        <v>334</v>
      </c>
      <c r="L22" s="78">
        <f>IF(Purge!$AG22=1,Purge!K22,"")</f>
        <v>266</v>
      </c>
      <c r="M22" s="78">
        <f>IF(Purge!$AG22=1,Purge!L22,"")</f>
        <v>191</v>
      </c>
      <c r="N22" s="78">
        <f>IF(Purge!$AG22=1,Purge!M22,"")</f>
        <v>439</v>
      </c>
      <c r="O22" s="59">
        <f>IF(Purge!$AG22=1,Purge!N22,"")</f>
        <v>0.5566666667</v>
      </c>
      <c r="P22" s="60">
        <f>IF(Purge!$AG22=1,Purge!O22,"")</f>
        <v>0.3031746032</v>
      </c>
      <c r="Q22" s="61">
        <f>IF(Purge!$AG22=1,Purge!P22,"")</f>
        <v>0.4320827943</v>
      </c>
      <c r="R22" s="62">
        <f>IF(Purge!$AG22=1,Purge!Q22,"")</f>
        <v>0.4179431072</v>
      </c>
      <c r="S22" s="63">
        <f>IF(Purge!$AG22=1,Purge!R22,"")</f>
        <v>0.6361904762</v>
      </c>
      <c r="T22" s="64">
        <f>IF(Purge!$AG22=1,Purge!S22,"")</f>
        <v>0.3773049645</v>
      </c>
      <c r="U22" s="65">
        <f>IF(Purge!$AG22=1,Purge!T22,"")</f>
        <v>0.4268292683</v>
      </c>
      <c r="V22" s="66">
        <f>IF(Purge!$AG22=1,Purge!U22,"")</f>
        <v>0.6284552846</v>
      </c>
      <c r="W22" s="67">
        <f>IF(Purge!$AG22=1,Purge!V22,"")</f>
        <v>0.487804878</v>
      </c>
    </row>
    <row r="23" ht="16.5" customHeight="1">
      <c r="A23" s="140">
        <f t="shared" si="3"/>
        <v>18</v>
      </c>
      <c r="B23" s="142">
        <f>IF(Purge!$AG23=1,Purge!A23,"")</f>
        <v>18</v>
      </c>
      <c r="C23" s="51">
        <f>IF(Purge!$AG23=1,Purge!B23,"")</f>
        <v>1307</v>
      </c>
      <c r="D23" s="47">
        <f>IF(Purge!$AG23=1,Purge!C23,"")</f>
        <v>2056</v>
      </c>
      <c r="E23" s="72">
        <f>IF(Purge!$AG23=1,Purge!D23,"")</f>
        <v>219</v>
      </c>
      <c r="F23" s="73">
        <f>IF(Purge!$AG23=1,Purge!E23,"")</f>
        <v>169</v>
      </c>
      <c r="G23" s="74">
        <f>IF(Purge!$AG23=1,Purge!F23,"")</f>
        <v>117</v>
      </c>
      <c r="H23" s="75">
        <f>IF(Purge!$AG23=1,Purge!G23,"")</f>
        <v>170</v>
      </c>
      <c r="I23" s="76">
        <f>IF(Purge!$AG23=1,Purge!H23,"")</f>
        <v>370</v>
      </c>
      <c r="J23" s="77">
        <f>IF(Purge!$AG23=1,Purge!I23,"")</f>
        <v>69</v>
      </c>
      <c r="K23" s="78">
        <f>IF(Purge!$AG23=1,Purge!J23,"")</f>
        <v>336</v>
      </c>
      <c r="L23" s="78">
        <f>IF(Purge!$AG23=1,Purge!K23,"")</f>
        <v>239</v>
      </c>
      <c r="M23" s="78">
        <f>IF(Purge!$AG23=1,Purge!L23,"")</f>
        <v>169</v>
      </c>
      <c r="N23" s="78">
        <f>IF(Purge!$AG23=1,Purge!M23,"")</f>
        <v>370</v>
      </c>
      <c r="O23" s="59">
        <f>IF(Purge!$AG23=1,Purge!N23,"")</f>
        <v>0.5843478261</v>
      </c>
      <c r="P23" s="60">
        <f>IF(Purge!$AG23=1,Purge!O23,"")</f>
        <v>0.3135435993</v>
      </c>
      <c r="Q23" s="61">
        <f>IF(Purge!$AG23=1,Purge!P23,"")</f>
        <v>0.4759206799</v>
      </c>
      <c r="R23" s="62">
        <f>IF(Purge!$AG23=1,Purge!Q23,"")</f>
        <v>0.4142156863</v>
      </c>
      <c r="S23" s="63">
        <f>IF(Purge!$AG23=1,Purge!R23,"")</f>
        <v>0.6653465347</v>
      </c>
      <c r="T23" s="64">
        <f>IF(Purge!$AG23=1,Purge!S23,"")</f>
        <v>0.3924466338</v>
      </c>
      <c r="U23" s="65">
        <f>IF(Purge!$AG23=1,Purge!T23,"")</f>
        <v>0.4533213645</v>
      </c>
      <c r="V23" s="66">
        <f>IF(Purge!$AG23=1,Purge!U23,"")</f>
        <v>0.6337522442</v>
      </c>
      <c r="W23" s="67">
        <f>IF(Purge!$AG23=1,Purge!V23,"")</f>
        <v>0.5161579892</v>
      </c>
    </row>
    <row r="24" ht="16.5" customHeight="1">
      <c r="A24" s="140">
        <f t="shared" si="3"/>
        <v>19</v>
      </c>
      <c r="B24" s="142">
        <f>IF(Purge!$AG24=1,Purge!A24,"")</f>
        <v>19</v>
      </c>
      <c r="C24" s="51">
        <f>IF(Purge!$AG24=1,Purge!B24,"")</f>
        <v>1318</v>
      </c>
      <c r="D24" s="47">
        <f>IF(Purge!$AG24=1,Purge!C24,"")</f>
        <v>1795</v>
      </c>
      <c r="E24" s="72">
        <f>IF(Purge!$AG24=1,Purge!D24,"")</f>
        <v>78</v>
      </c>
      <c r="F24" s="73">
        <f>IF(Purge!$AG24=1,Purge!E24,"")</f>
        <v>97</v>
      </c>
      <c r="G24" s="74">
        <f>IF(Purge!$AG24=1,Purge!F24,"")</f>
        <v>88</v>
      </c>
      <c r="H24" s="75">
        <f>IF(Purge!$AG24=1,Purge!G24,"")</f>
        <v>95</v>
      </c>
      <c r="I24" s="76">
        <f>IF(Purge!$AG24=1,Purge!H24,"")</f>
        <v>292</v>
      </c>
      <c r="J24" s="77">
        <f>IF(Purge!$AG24=1,Purge!I24,"")</f>
        <v>103</v>
      </c>
      <c r="K24" s="78">
        <f>IF(Purge!$AG24=1,Purge!J24,"")</f>
        <v>166</v>
      </c>
      <c r="L24" s="78">
        <f>IF(Purge!$AG24=1,Purge!K24,"")</f>
        <v>198</v>
      </c>
      <c r="M24" s="78">
        <f>IF(Purge!$AG24=1,Purge!L24,"")</f>
        <v>97</v>
      </c>
      <c r="N24" s="78">
        <f>IF(Purge!$AG24=1,Purge!M24,"")</f>
        <v>292</v>
      </c>
      <c r="O24" s="59">
        <f>IF(Purge!$AG24=1,Purge!N24,"")</f>
        <v>0.456043956</v>
      </c>
      <c r="P24" s="60">
        <f>IF(Purge!$AG24=1,Purge!O24,"")</f>
        <v>0.2493573265</v>
      </c>
      <c r="Q24" s="61">
        <f>IF(Purge!$AG24=1,Purge!P24,"")</f>
        <v>0.3624454148</v>
      </c>
      <c r="R24" s="62">
        <f>IF(Purge!$AG24=1,Purge!Q24,"")</f>
        <v>0.3288135593</v>
      </c>
      <c r="S24" s="63">
        <f>IF(Purge!$AG24=1,Purge!R24,"")</f>
        <v>0.6311787072</v>
      </c>
      <c r="T24" s="64">
        <f>IF(Purge!$AG24=1,Purge!S24,"")</f>
        <v>0.4040816327</v>
      </c>
      <c r="U24" s="65">
        <f>IF(Purge!$AG24=1,Purge!T24,"")</f>
        <v>0.3492695883</v>
      </c>
      <c r="V24" s="66">
        <f>IF(Purge!$AG24=1,Purge!U24,"")</f>
        <v>0.6082337317</v>
      </c>
      <c r="W24" s="67">
        <f>IF(Purge!$AG24=1,Purge!V24,"")</f>
        <v>0.4833997344</v>
      </c>
    </row>
    <row r="25" ht="16.5" customHeight="1">
      <c r="A25" s="140">
        <f t="shared" si="3"/>
        <v>20</v>
      </c>
      <c r="B25" s="142">
        <f>IF(Purge!$AG25=1,Purge!A25,"")</f>
        <v>20</v>
      </c>
      <c r="C25" s="51">
        <f>IF(Purge!$AG25=1,Purge!B25,"")</f>
        <v>1327</v>
      </c>
      <c r="D25" s="47">
        <f>IF(Purge!$AG25=1,Purge!C25,"")</f>
        <v>2262</v>
      </c>
      <c r="E25" s="72">
        <f>IF(Purge!$AG25=1,Purge!D25,"")</f>
        <v>134</v>
      </c>
      <c r="F25" s="73">
        <f>IF(Purge!$AG25=1,Purge!E25,"")</f>
        <v>107</v>
      </c>
      <c r="G25" s="74">
        <f>IF(Purge!$AG25=1,Purge!F25,"")</f>
        <v>121</v>
      </c>
      <c r="H25" s="75">
        <f>IF(Purge!$AG25=1,Purge!G25,"")</f>
        <v>122</v>
      </c>
      <c r="I25" s="76">
        <f>IF(Purge!$AG25=1,Purge!H25,"")</f>
        <v>351</v>
      </c>
      <c r="J25" s="77">
        <f>IF(Purge!$AG25=1,Purge!I25,"")</f>
        <v>103</v>
      </c>
      <c r="K25" s="78">
        <f>IF(Purge!$AG25=1,Purge!J25,"")</f>
        <v>255</v>
      </c>
      <c r="L25" s="78">
        <f>IF(Purge!$AG25=1,Purge!K25,"")</f>
        <v>225</v>
      </c>
      <c r="M25" s="78">
        <f>IF(Purge!$AG25=1,Purge!L25,"")</f>
        <v>107</v>
      </c>
      <c r="N25" s="78">
        <f>IF(Purge!$AG25=1,Purge!M25,"")</f>
        <v>351</v>
      </c>
      <c r="O25" s="59">
        <f>IF(Purge!$AG25=1,Purge!N25,"")</f>
        <v>0.53125</v>
      </c>
      <c r="P25" s="60">
        <f>IF(Purge!$AG25=1,Purge!O25,"")</f>
        <v>0.2336244541</v>
      </c>
      <c r="Q25" s="61">
        <f>IF(Purge!$AG25=1,Purge!P25,"")</f>
        <v>0.4207920792</v>
      </c>
      <c r="R25" s="62">
        <f>IF(Purge!$AG25=1,Purge!Q25,"")</f>
        <v>0.3222891566</v>
      </c>
      <c r="S25" s="63">
        <f>IF(Purge!$AG25=1,Purge!R25,"")</f>
        <v>0.7044198895</v>
      </c>
      <c r="T25" s="64">
        <f>IF(Purge!$AG25=1,Purge!S25,"")</f>
        <v>0.390625</v>
      </c>
      <c r="U25" s="65">
        <f>IF(Purge!$AG25=1,Purge!T25,"")</f>
        <v>0.3859275053</v>
      </c>
      <c r="V25" s="66">
        <f>IF(Purge!$AG25=1,Purge!U25,"")</f>
        <v>0.6460554371</v>
      </c>
      <c r="W25" s="67">
        <f>IF(Purge!$AG25=1,Purge!V25,"")</f>
        <v>0.5117270789</v>
      </c>
    </row>
    <row r="26" ht="16.5" customHeight="1">
      <c r="A26" s="140">
        <f t="shared" si="3"/>
        <v>21</v>
      </c>
      <c r="B26" s="142">
        <f>IF(Purge!$AG26=1,Purge!A26,"")</f>
        <v>21</v>
      </c>
      <c r="C26" s="51">
        <f>IF(Purge!$AG26=1,Purge!B26,"")</f>
        <v>1328</v>
      </c>
      <c r="D26" s="47">
        <f>IF(Purge!$AG26=1,Purge!C26,"")</f>
        <v>1783</v>
      </c>
      <c r="E26" s="72">
        <f>IF(Purge!$AG26=1,Purge!D26,"")</f>
        <v>117</v>
      </c>
      <c r="F26" s="73">
        <f>IF(Purge!$AG26=1,Purge!E26,"")</f>
        <v>132</v>
      </c>
      <c r="G26" s="74">
        <f>IF(Purge!$AG26=1,Purge!F26,"")</f>
        <v>81</v>
      </c>
      <c r="H26" s="75">
        <f>IF(Purge!$AG26=1,Purge!G26,"")</f>
        <v>108</v>
      </c>
      <c r="I26" s="76">
        <f>IF(Purge!$AG26=1,Purge!H26,"")</f>
        <v>290</v>
      </c>
      <c r="J26" s="77">
        <f>IF(Purge!$AG26=1,Purge!I26,"")</f>
        <v>79</v>
      </c>
      <c r="K26" s="78">
        <f>IF(Purge!$AG26=1,Purge!J26,"")</f>
        <v>198</v>
      </c>
      <c r="L26" s="78">
        <f>IF(Purge!$AG26=1,Purge!K26,"")</f>
        <v>187</v>
      </c>
      <c r="M26" s="78">
        <f>IF(Purge!$AG26=1,Purge!L26,"")</f>
        <v>132</v>
      </c>
      <c r="N26" s="78">
        <f>IF(Purge!$AG26=1,Purge!M26,"")</f>
        <v>290</v>
      </c>
      <c r="O26" s="59">
        <f>IF(Purge!$AG26=1,Purge!N26,"")</f>
        <v>0.5142857143</v>
      </c>
      <c r="P26" s="60">
        <f>IF(Purge!$AG26=1,Purge!O26,"")</f>
        <v>0.3127962085</v>
      </c>
      <c r="Q26" s="61">
        <f>IF(Purge!$AG26=1,Purge!P26,"")</f>
        <v>0.4057377049</v>
      </c>
      <c r="R26" s="62">
        <f>IF(Purge!$AG26=1,Purge!Q26,"")</f>
        <v>0.4137931034</v>
      </c>
      <c r="S26" s="63">
        <f>IF(Purge!$AG26=1,Purge!R26,"")</f>
        <v>0.6</v>
      </c>
      <c r="T26" s="64">
        <f>IF(Purge!$AG26=1,Purge!S26,"")</f>
        <v>0.392033543</v>
      </c>
      <c r="U26" s="65">
        <f>IF(Purge!$AG26=1,Purge!T26,"")</f>
        <v>0.4089219331</v>
      </c>
      <c r="V26" s="66">
        <f>IF(Purge!$AG26=1,Purge!U26,"")</f>
        <v>0.604708798</v>
      </c>
      <c r="W26" s="67">
        <f>IF(Purge!$AG26=1,Purge!V26,"")</f>
        <v>0.4770755886</v>
      </c>
    </row>
    <row r="27" ht="16.5" customHeight="1">
      <c r="A27" s="140">
        <f t="shared" si="3"/>
        <v>22</v>
      </c>
      <c r="B27" s="142">
        <f>IF(Purge!$AG27=1,Purge!A27,"")</f>
        <v>22</v>
      </c>
      <c r="C27" s="51">
        <f>IF(Purge!$AG27=1,Purge!B27,"")</f>
        <v>1330</v>
      </c>
      <c r="D27" s="47">
        <f>IF(Purge!$AG27=1,Purge!C27,"")</f>
        <v>1933</v>
      </c>
      <c r="E27" s="72">
        <f>IF(Purge!$AG27=1,Purge!D27,"")</f>
        <v>237</v>
      </c>
      <c r="F27" s="73">
        <f>IF(Purge!$AG27=1,Purge!E27,"")</f>
        <v>167</v>
      </c>
      <c r="G27" s="74">
        <f>IF(Purge!$AG27=1,Purge!F27,"")</f>
        <v>205</v>
      </c>
      <c r="H27" s="75">
        <f>IF(Purge!$AG27=1,Purge!G27,"")</f>
        <v>131</v>
      </c>
      <c r="I27" s="76">
        <f>IF(Purge!$AG27=1,Purge!H27,"")</f>
        <v>291</v>
      </c>
      <c r="J27" s="77">
        <f>IF(Purge!$AG27=1,Purge!I27,"")</f>
        <v>76</v>
      </c>
      <c r="K27" s="78">
        <f>IF(Purge!$AG27=1,Purge!J27,"")</f>
        <v>442</v>
      </c>
      <c r="L27" s="78">
        <f>IF(Purge!$AG27=1,Purge!K27,"")</f>
        <v>207</v>
      </c>
      <c r="M27" s="78">
        <f>IF(Purge!$AG27=1,Purge!L27,"")</f>
        <v>167</v>
      </c>
      <c r="N27" s="78">
        <f>IF(Purge!$AG27=1,Purge!M27,"")</f>
        <v>291</v>
      </c>
      <c r="O27" s="59">
        <f>IF(Purge!$AG27=1,Purge!N27,"")</f>
        <v>0.6810477658</v>
      </c>
      <c r="P27" s="60">
        <f>IF(Purge!$AG27=1,Purge!O27,"")</f>
        <v>0.364628821</v>
      </c>
      <c r="Q27" s="61">
        <f>IF(Purge!$AG27=1,Purge!P27,"")</f>
        <v>0.6030013643</v>
      </c>
      <c r="R27" s="62">
        <f>IF(Purge!$AG27=1,Purge!Q27,"")</f>
        <v>0.4465240642</v>
      </c>
      <c r="S27" s="63">
        <f>IF(Purge!$AG27=1,Purge!R27,"")</f>
        <v>0.7257799672</v>
      </c>
      <c r="T27" s="64">
        <f>IF(Purge!$AG27=1,Purge!S27,"")</f>
        <v>0.4156626506</v>
      </c>
      <c r="U27" s="65">
        <f>IF(Purge!$AG27=1,Purge!T27,"")</f>
        <v>0.5501355014</v>
      </c>
      <c r="V27" s="66">
        <f>IF(Purge!$AG27=1,Purge!U27,"")</f>
        <v>0.6621499548</v>
      </c>
      <c r="W27" s="67">
        <f>IF(Purge!$AG27=1,Purge!V27,"")</f>
        <v>0.586269196</v>
      </c>
    </row>
    <row r="28" ht="16.5" customHeight="1">
      <c r="A28" s="140">
        <f t="shared" si="3"/>
        <v>23</v>
      </c>
      <c r="B28" s="142">
        <f>IF(Purge!$AG28=1,Purge!A28,"")</f>
        <v>23</v>
      </c>
      <c r="C28" s="51">
        <f>IF(Purge!$AG28=1,Purge!B28,"")</f>
        <v>1331</v>
      </c>
      <c r="D28" s="47">
        <f>IF(Purge!$AG28=1,Purge!C28,"")</f>
        <v>1808</v>
      </c>
      <c r="E28" s="72">
        <f>IF(Purge!$AG28=1,Purge!D28,"")</f>
        <v>126</v>
      </c>
      <c r="F28" s="73">
        <f>IF(Purge!$AG28=1,Purge!E28,"")</f>
        <v>138</v>
      </c>
      <c r="G28" s="74">
        <f>IF(Purge!$AG28=1,Purge!F28,"")</f>
        <v>81</v>
      </c>
      <c r="H28" s="75">
        <f>IF(Purge!$AG28=1,Purge!G28,"")</f>
        <v>95</v>
      </c>
      <c r="I28" s="76">
        <f>IF(Purge!$AG28=1,Purge!H28,"")</f>
        <v>301</v>
      </c>
      <c r="J28" s="77">
        <f>IF(Purge!$AG28=1,Purge!I28,"")</f>
        <v>88</v>
      </c>
      <c r="K28" s="78">
        <f>IF(Purge!$AG28=1,Purge!J28,"")</f>
        <v>207</v>
      </c>
      <c r="L28" s="78">
        <f>IF(Purge!$AG28=1,Purge!K28,"")</f>
        <v>183</v>
      </c>
      <c r="M28" s="78">
        <f>IF(Purge!$AG28=1,Purge!L28,"")</f>
        <v>138</v>
      </c>
      <c r="N28" s="78">
        <f>IF(Purge!$AG28=1,Purge!M28,"")</f>
        <v>301</v>
      </c>
      <c r="O28" s="59">
        <f>IF(Purge!$AG28=1,Purge!N28,"")</f>
        <v>0.5307692308</v>
      </c>
      <c r="P28" s="60">
        <f>IF(Purge!$AG28=1,Purge!O28,"")</f>
        <v>0.3143507973</v>
      </c>
      <c r="Q28" s="61">
        <f>IF(Purge!$AG28=1,Purge!P28,"")</f>
        <v>0.407480315</v>
      </c>
      <c r="R28" s="62">
        <f>IF(Purge!$AG28=1,Purge!Q28,"")</f>
        <v>0.4299065421</v>
      </c>
      <c r="S28" s="63">
        <f>IF(Purge!$AG28=1,Purge!R28,"")</f>
        <v>0.6</v>
      </c>
      <c r="T28" s="64">
        <f>IF(Purge!$AG28=1,Purge!S28,"")</f>
        <v>0.3780991736</v>
      </c>
      <c r="U28" s="65">
        <f>IF(Purge!$AG28=1,Purge!T28,"")</f>
        <v>0.4161640531</v>
      </c>
      <c r="V28" s="66">
        <f>IF(Purge!$AG28=1,Purge!U28,"")</f>
        <v>0.6127864897</v>
      </c>
      <c r="W28" s="67">
        <f>IF(Purge!$AG28=1,Purge!V28,"")</f>
        <v>0.4704463209</v>
      </c>
    </row>
    <row r="29" ht="16.5" customHeight="1">
      <c r="A29" s="140">
        <f t="shared" si="3"/>
        <v>24</v>
      </c>
      <c r="B29" s="142">
        <f>IF(Purge!$AG29=1,Purge!A29,"")</f>
        <v>24</v>
      </c>
      <c r="C29" s="51">
        <f>IF(Purge!$AG29=1,Purge!B29,"")</f>
        <v>1333</v>
      </c>
      <c r="D29" s="47">
        <f>IF(Purge!$AG29=1,Purge!C29,"")</f>
        <v>1517</v>
      </c>
      <c r="E29" s="72">
        <f>IF(Purge!$AG29=1,Purge!D29,"")</f>
        <v>141</v>
      </c>
      <c r="F29" s="73">
        <f>IF(Purge!$AG29=1,Purge!E29,"")</f>
        <v>137</v>
      </c>
      <c r="G29" s="74">
        <f>IF(Purge!$AG29=1,Purge!F29,"")</f>
        <v>98</v>
      </c>
      <c r="H29" s="75">
        <f>IF(Purge!$AG29=1,Purge!G29,"")</f>
        <v>113</v>
      </c>
      <c r="I29" s="76">
        <f>IF(Purge!$AG29=1,Purge!H29,"")</f>
        <v>259</v>
      </c>
      <c r="J29" s="77">
        <f>IF(Purge!$AG29=1,Purge!I29,"")</f>
        <v>62</v>
      </c>
      <c r="K29" s="78">
        <f>IF(Purge!$AG29=1,Purge!J29,"")</f>
        <v>239</v>
      </c>
      <c r="L29" s="78">
        <f>IF(Purge!$AG29=1,Purge!K29,"")</f>
        <v>175</v>
      </c>
      <c r="M29" s="78">
        <f>IF(Purge!$AG29=1,Purge!L29,"")</f>
        <v>137</v>
      </c>
      <c r="N29" s="78">
        <f>IF(Purge!$AG29=1,Purge!M29,"")</f>
        <v>259</v>
      </c>
      <c r="O29" s="59">
        <f>IF(Purge!$AG29=1,Purge!N29,"")</f>
        <v>0.577294686</v>
      </c>
      <c r="P29" s="60">
        <f>IF(Purge!$AG29=1,Purge!O29,"")</f>
        <v>0.345959596</v>
      </c>
      <c r="Q29" s="61">
        <f>IF(Purge!$AG29=1,Purge!P29,"")</f>
        <v>0.4799196787</v>
      </c>
      <c r="R29" s="62">
        <f>IF(Purge!$AG29=1,Purge!Q29,"")</f>
        <v>0.4391025641</v>
      </c>
      <c r="S29" s="63">
        <f>IF(Purge!$AG29=1,Purge!R29,"")</f>
        <v>0.6356382979</v>
      </c>
      <c r="T29" s="64">
        <f>IF(Purge!$AG29=1,Purge!S29,"")</f>
        <v>0.4032258065</v>
      </c>
      <c r="U29" s="65">
        <f>IF(Purge!$AG29=1,Purge!T29,"")</f>
        <v>0.4641975309</v>
      </c>
      <c r="V29" s="66">
        <f>IF(Purge!$AG29=1,Purge!U29,"")</f>
        <v>0.6148148148</v>
      </c>
      <c r="W29" s="67">
        <f>IF(Purge!$AG29=1,Purge!V29,"")</f>
        <v>0.5111111111</v>
      </c>
    </row>
    <row r="30" ht="16.5" customHeight="1">
      <c r="A30" s="140">
        <f t="shared" si="3"/>
        <v>25</v>
      </c>
      <c r="B30" s="142">
        <f>IF(Purge!$AG30=1,Purge!A30,"")</f>
        <v>25</v>
      </c>
      <c r="C30" s="51">
        <f>IF(Purge!$AG30=1,Purge!B30,"")</f>
        <v>1334</v>
      </c>
      <c r="D30" s="47">
        <f>IF(Purge!$AG30=1,Purge!C30,"")</f>
        <v>1841</v>
      </c>
      <c r="E30" s="72">
        <f>IF(Purge!$AG30=1,Purge!D30,"")</f>
        <v>146</v>
      </c>
      <c r="F30" s="73">
        <f>IF(Purge!$AG30=1,Purge!E30,"")</f>
        <v>132</v>
      </c>
      <c r="G30" s="74">
        <f>IF(Purge!$AG30=1,Purge!F30,"")</f>
        <v>110</v>
      </c>
      <c r="H30" s="75">
        <f>IF(Purge!$AG30=1,Purge!G30,"")</f>
        <v>159</v>
      </c>
      <c r="I30" s="76">
        <f>IF(Purge!$AG30=1,Purge!H30,"")</f>
        <v>334</v>
      </c>
      <c r="J30" s="77">
        <f>IF(Purge!$AG30=1,Purge!I30,"")</f>
        <v>73</v>
      </c>
      <c r="K30" s="78">
        <f>IF(Purge!$AG30=1,Purge!J30,"")</f>
        <v>256</v>
      </c>
      <c r="L30" s="78">
        <f>IF(Purge!$AG30=1,Purge!K30,"")</f>
        <v>232</v>
      </c>
      <c r="M30" s="78">
        <f>IF(Purge!$AG30=1,Purge!L30,"")</f>
        <v>132</v>
      </c>
      <c r="N30" s="78">
        <f>IF(Purge!$AG30=1,Purge!M30,"")</f>
        <v>334</v>
      </c>
      <c r="O30" s="59">
        <f>IF(Purge!$AG30=1,Purge!N30,"")</f>
        <v>0.5245901639</v>
      </c>
      <c r="P30" s="60">
        <f>IF(Purge!$AG30=1,Purge!O30,"")</f>
        <v>0.2832618026</v>
      </c>
      <c r="Q30" s="61">
        <f>IF(Purge!$AG30=1,Purge!P30,"")</f>
        <v>0.4338983051</v>
      </c>
      <c r="R30" s="62">
        <f>IF(Purge!$AG30=1,Purge!Q30,"")</f>
        <v>0.3626373626</v>
      </c>
      <c r="S30" s="63">
        <f>IF(Purge!$AG30=1,Purge!R30,"")</f>
        <v>0.6597938144</v>
      </c>
      <c r="T30" s="64">
        <f>IF(Purge!$AG30=1,Purge!S30,"")</f>
        <v>0.4098939929</v>
      </c>
      <c r="U30" s="65">
        <f>IF(Purge!$AG30=1,Purge!T30,"")</f>
        <v>0.4067085954</v>
      </c>
      <c r="V30" s="66">
        <f>IF(Purge!$AG30=1,Purge!U30,"")</f>
        <v>0.6184486373</v>
      </c>
      <c r="W30" s="67">
        <f>IF(Purge!$AG30=1,Purge!V30,"")</f>
        <v>0.5115303983</v>
      </c>
    </row>
    <row r="31" ht="16.5" customHeight="1">
      <c r="A31" s="140">
        <f t="shared" si="3"/>
        <v>26</v>
      </c>
      <c r="B31" s="142">
        <f>IF(Purge!$AG31=1,Purge!A31,"")</f>
        <v>26</v>
      </c>
      <c r="C31" s="51">
        <f>IF(Purge!$AG31=1,Purge!B31,"")</f>
        <v>1335</v>
      </c>
      <c r="D31" s="47">
        <f>IF(Purge!$AG31=1,Purge!C31,"")</f>
        <v>1611</v>
      </c>
      <c r="E31" s="72">
        <f>IF(Purge!$AG31=1,Purge!D31,"")</f>
        <v>172</v>
      </c>
      <c r="F31" s="73">
        <f>IF(Purge!$AG31=1,Purge!E31,"")</f>
        <v>169</v>
      </c>
      <c r="G31" s="74">
        <f>IF(Purge!$AG31=1,Purge!F31,"")</f>
        <v>127</v>
      </c>
      <c r="H31" s="75">
        <f>IF(Purge!$AG31=1,Purge!G31,"")</f>
        <v>100</v>
      </c>
      <c r="I31" s="76">
        <f>IF(Purge!$AG31=1,Purge!H31,"")</f>
        <v>255</v>
      </c>
      <c r="J31" s="77">
        <f>IF(Purge!$AG31=1,Purge!I31,"")</f>
        <v>58</v>
      </c>
      <c r="K31" s="78">
        <f>IF(Purge!$AG31=1,Purge!J31,"")</f>
        <v>299</v>
      </c>
      <c r="L31" s="78">
        <f>IF(Purge!$AG31=1,Purge!K31,"")</f>
        <v>158</v>
      </c>
      <c r="M31" s="78">
        <f>IF(Purge!$AG31=1,Purge!L31,"")</f>
        <v>169</v>
      </c>
      <c r="N31" s="78">
        <f>IF(Purge!$AG31=1,Purge!M31,"")</f>
        <v>255</v>
      </c>
      <c r="O31" s="59">
        <f>IF(Purge!$AG31=1,Purge!N31,"")</f>
        <v>0.6542669584</v>
      </c>
      <c r="P31" s="60">
        <f>IF(Purge!$AG31=1,Purge!O31,"")</f>
        <v>0.3985849057</v>
      </c>
      <c r="Q31" s="61">
        <f>IF(Purge!$AG31=1,Purge!P31,"")</f>
        <v>0.5397111913</v>
      </c>
      <c r="R31" s="62">
        <f>IF(Purge!$AG31=1,Purge!Q31,"")</f>
        <v>0.5168195719</v>
      </c>
      <c r="S31" s="63">
        <f>IF(Purge!$AG31=1,Purge!R31,"")</f>
        <v>0.6388888889</v>
      </c>
      <c r="T31" s="64">
        <f>IF(Purge!$AG31=1,Purge!S31,"")</f>
        <v>0.382566586</v>
      </c>
      <c r="U31" s="65">
        <f>IF(Purge!$AG31=1,Purge!T31,"")</f>
        <v>0.5312145289</v>
      </c>
      <c r="V31" s="66">
        <f>IF(Purge!$AG31=1,Purge!U31,"")</f>
        <v>0.628830874</v>
      </c>
      <c r="W31" s="67">
        <f>IF(Purge!$AG31=1,Purge!V31,"")</f>
        <v>0.5187287174</v>
      </c>
    </row>
    <row r="32" ht="16.5" customHeight="1">
      <c r="A32" s="140">
        <f t="shared" si="3"/>
        <v>27</v>
      </c>
      <c r="B32" s="142">
        <f>IF(Purge!$AG32=1,Purge!A32,"")</f>
        <v>27</v>
      </c>
      <c r="C32" s="51">
        <f>IF(Purge!$AG32=1,Purge!B32,"")</f>
        <v>1336</v>
      </c>
      <c r="D32" s="47">
        <f>IF(Purge!$AG32=1,Purge!C32,"")</f>
        <v>1413</v>
      </c>
      <c r="E32" s="72">
        <f>IF(Purge!$AG32=1,Purge!D32,"")</f>
        <v>76</v>
      </c>
      <c r="F32" s="73">
        <f>IF(Purge!$AG32=1,Purge!E32,"")</f>
        <v>91</v>
      </c>
      <c r="G32" s="74">
        <f>IF(Purge!$AG32=1,Purge!F32,"")</f>
        <v>56</v>
      </c>
      <c r="H32" s="75">
        <f>IF(Purge!$AG32=1,Purge!G32,"")</f>
        <v>59</v>
      </c>
      <c r="I32" s="76">
        <f>IF(Purge!$AG32=1,Purge!H32,"")</f>
        <v>242</v>
      </c>
      <c r="J32" s="77">
        <f>IF(Purge!$AG32=1,Purge!I32,"")</f>
        <v>46</v>
      </c>
      <c r="K32" s="78">
        <f>IF(Purge!$AG32=1,Purge!J32,"")</f>
        <v>132</v>
      </c>
      <c r="L32" s="78">
        <f>IF(Purge!$AG32=1,Purge!K32,"")</f>
        <v>105</v>
      </c>
      <c r="M32" s="78">
        <f>IF(Purge!$AG32=1,Purge!L32,"")</f>
        <v>91</v>
      </c>
      <c r="N32" s="78">
        <f>IF(Purge!$AG32=1,Purge!M32,"")</f>
        <v>242</v>
      </c>
      <c r="O32" s="59">
        <f>IF(Purge!$AG32=1,Purge!N32,"")</f>
        <v>0.5569620253</v>
      </c>
      <c r="P32" s="60">
        <f>IF(Purge!$AG32=1,Purge!O32,"")</f>
        <v>0.2732732733</v>
      </c>
      <c r="Q32" s="61">
        <f>IF(Purge!$AG32=1,Purge!P32,"")</f>
        <v>0.3529411765</v>
      </c>
      <c r="R32" s="62">
        <f>IF(Purge!$AG32=1,Purge!Q32,"")</f>
        <v>0.4642857143</v>
      </c>
      <c r="S32" s="63">
        <f>IF(Purge!$AG32=1,Purge!R32,"")</f>
        <v>0.5919282511</v>
      </c>
      <c r="T32" s="64">
        <f>IF(Purge!$AG32=1,Purge!S32,"")</f>
        <v>0.3025936599</v>
      </c>
      <c r="U32" s="65">
        <f>IF(Purge!$AG32=1,Purge!T32,"")</f>
        <v>0.3912280702</v>
      </c>
      <c r="V32" s="66">
        <f>IF(Purge!$AG32=1,Purge!U32,"")</f>
        <v>0.6561403509</v>
      </c>
      <c r="W32" s="67">
        <f>IF(Purge!$AG32=1,Purge!V32,"")</f>
        <v>0.4157894737</v>
      </c>
    </row>
    <row r="33" ht="16.5" customHeight="1">
      <c r="A33" s="140">
        <f t="shared" si="3"/>
        <v>28</v>
      </c>
      <c r="B33" s="142">
        <f>IF(Purge!$AG33=1,Purge!A33,"")</f>
        <v>28</v>
      </c>
      <c r="C33" s="51">
        <f>IF(Purge!$AG33=1,Purge!B33,"")</f>
        <v>1341</v>
      </c>
      <c r="D33" s="47">
        <f>IF(Purge!$AG33=1,Purge!C33,"")</f>
        <v>2884</v>
      </c>
      <c r="E33" s="72">
        <f>IF(Purge!$AG33=1,Purge!D33,"")</f>
        <v>231</v>
      </c>
      <c r="F33" s="73">
        <f>IF(Purge!$AG33=1,Purge!E33,"")</f>
        <v>202</v>
      </c>
      <c r="G33" s="74">
        <f>IF(Purge!$AG33=1,Purge!F33,"")</f>
        <v>193</v>
      </c>
      <c r="H33" s="75">
        <f>IF(Purge!$AG33=1,Purge!G33,"")</f>
        <v>185</v>
      </c>
      <c r="I33" s="76">
        <f>IF(Purge!$AG33=1,Purge!H33,"")</f>
        <v>498</v>
      </c>
      <c r="J33" s="77">
        <f>IF(Purge!$AG33=1,Purge!I33,"")</f>
        <v>136</v>
      </c>
      <c r="K33" s="78">
        <f>IF(Purge!$AG33=1,Purge!J33,"")</f>
        <v>424</v>
      </c>
      <c r="L33" s="78">
        <f>IF(Purge!$AG33=1,Purge!K33,"")</f>
        <v>321</v>
      </c>
      <c r="M33" s="78">
        <f>IF(Purge!$AG33=1,Purge!L33,"")</f>
        <v>202</v>
      </c>
      <c r="N33" s="78">
        <f>IF(Purge!$AG33=1,Purge!M33,"")</f>
        <v>498</v>
      </c>
      <c r="O33" s="59">
        <f>IF(Purge!$AG33=1,Purge!N33,"")</f>
        <v>0.5691275168</v>
      </c>
      <c r="P33" s="60">
        <f>IF(Purge!$AG33=1,Purge!O33,"")</f>
        <v>0.2885714286</v>
      </c>
      <c r="Q33" s="61">
        <f>IF(Purge!$AG33=1,Purge!P33,"")</f>
        <v>0.4598698482</v>
      </c>
      <c r="R33" s="62">
        <f>IF(Purge!$AG33=1,Purge!Q33,"")</f>
        <v>0.3862332696</v>
      </c>
      <c r="S33" s="63">
        <f>IF(Purge!$AG33=1,Purge!R33,"")</f>
        <v>0.6773162939</v>
      </c>
      <c r="T33" s="64">
        <f>IF(Purge!$AG33=1,Purge!S33,"")</f>
        <v>0.3919413919</v>
      </c>
      <c r="U33" s="65">
        <f>IF(Purge!$AG33=1,Purge!T33,"")</f>
        <v>0.4332179931</v>
      </c>
      <c r="V33" s="66">
        <f>IF(Purge!$AG33=1,Purge!U33,"")</f>
        <v>0.6380622837</v>
      </c>
      <c r="W33" s="67">
        <f>IF(Purge!$AG33=1,Purge!V33,"")</f>
        <v>0.5155709343</v>
      </c>
    </row>
    <row r="34" ht="16.5" customHeight="1">
      <c r="A34" s="140">
        <f t="shared" si="3"/>
        <v>29</v>
      </c>
      <c r="B34" s="142">
        <f>IF(Purge!$AG34=1,Purge!A34,"")</f>
        <v>29</v>
      </c>
      <c r="C34" s="51">
        <f>IF(Purge!$AG34=1,Purge!B34,"")</f>
        <v>1343</v>
      </c>
      <c r="D34" s="47">
        <f>IF(Purge!$AG34=1,Purge!C34,"")</f>
        <v>1033</v>
      </c>
      <c r="E34" s="72">
        <f>IF(Purge!$AG34=1,Purge!D34,"")</f>
        <v>110</v>
      </c>
      <c r="F34" s="73">
        <f>IF(Purge!$AG34=1,Purge!E34,"")</f>
        <v>104</v>
      </c>
      <c r="G34" s="74">
        <f>IF(Purge!$AG34=1,Purge!F34,"")</f>
        <v>91</v>
      </c>
      <c r="H34" s="75">
        <f>IF(Purge!$AG34=1,Purge!G34,"")</f>
        <v>67</v>
      </c>
      <c r="I34" s="76">
        <f>IF(Purge!$AG34=1,Purge!H34,"")</f>
        <v>138</v>
      </c>
      <c r="J34" s="77">
        <f>IF(Purge!$AG34=1,Purge!I34,"")</f>
        <v>39</v>
      </c>
      <c r="K34" s="78">
        <f>IF(Purge!$AG34=1,Purge!J34,"")</f>
        <v>201</v>
      </c>
      <c r="L34" s="78">
        <f>IF(Purge!$AG34=1,Purge!K34,"")</f>
        <v>106</v>
      </c>
      <c r="M34" s="78">
        <f>IF(Purge!$AG34=1,Purge!L34,"")</f>
        <v>104</v>
      </c>
      <c r="N34" s="78">
        <f>IF(Purge!$AG34=1,Purge!M34,"")</f>
        <v>138</v>
      </c>
      <c r="O34" s="59">
        <f>IF(Purge!$AG34=1,Purge!N34,"")</f>
        <v>0.654723127</v>
      </c>
      <c r="P34" s="60">
        <f>IF(Purge!$AG34=1,Purge!O34,"")</f>
        <v>0.4297520661</v>
      </c>
      <c r="Q34" s="61">
        <f>IF(Purge!$AG34=1,Purge!P34,"")</f>
        <v>0.592920354</v>
      </c>
      <c r="R34" s="62">
        <f>IF(Purge!$AG34=1,Purge!Q34,"")</f>
        <v>0.4952380952</v>
      </c>
      <c r="S34" s="63">
        <f>IF(Purge!$AG34=1,Purge!R34,"")</f>
        <v>0.6590163934</v>
      </c>
      <c r="T34" s="64">
        <f>IF(Purge!$AG34=1,Purge!S34,"")</f>
        <v>0.4344262295</v>
      </c>
      <c r="U34" s="65">
        <f>IF(Purge!$AG34=1,Purge!T34,"")</f>
        <v>0.5555555556</v>
      </c>
      <c r="V34" s="66">
        <f>IF(Purge!$AG34=1,Purge!U34,"")</f>
        <v>0.6174863388</v>
      </c>
      <c r="W34" s="67">
        <f>IF(Purge!$AG34=1,Purge!V34,"")</f>
        <v>0.5591985428</v>
      </c>
    </row>
    <row r="35" ht="16.5" customHeight="1">
      <c r="A35" s="140">
        <f t="shared" si="3"/>
        <v>30</v>
      </c>
      <c r="B35" s="142">
        <f>IF(Purge!$AG35=1,Purge!A35,"")</f>
        <v>30</v>
      </c>
      <c r="C35" s="51">
        <f>IF(Purge!$AG35=1,Purge!B35,"")</f>
        <v>1344</v>
      </c>
      <c r="D35" s="47">
        <f>IF(Purge!$AG35=1,Purge!C35,"")</f>
        <v>1542</v>
      </c>
      <c r="E35" s="72">
        <f>IF(Purge!$AG35=1,Purge!D35,"")</f>
        <v>129</v>
      </c>
      <c r="F35" s="73">
        <f>IF(Purge!$AG35=1,Purge!E35,"")</f>
        <v>96</v>
      </c>
      <c r="G35" s="74">
        <f>IF(Purge!$AG35=1,Purge!F35,"")</f>
        <v>88</v>
      </c>
      <c r="H35" s="75">
        <f>IF(Purge!$AG35=1,Purge!G35,"")</f>
        <v>108</v>
      </c>
      <c r="I35" s="76">
        <f>IF(Purge!$AG35=1,Purge!H35,"")</f>
        <v>300</v>
      </c>
      <c r="J35" s="77">
        <f>IF(Purge!$AG35=1,Purge!I35,"")</f>
        <v>58</v>
      </c>
      <c r="K35" s="78">
        <f>IF(Purge!$AG35=1,Purge!J35,"")</f>
        <v>217</v>
      </c>
      <c r="L35" s="78">
        <f>IF(Purge!$AG35=1,Purge!K35,"")</f>
        <v>166</v>
      </c>
      <c r="M35" s="78">
        <f>IF(Purge!$AG35=1,Purge!L35,"")</f>
        <v>96</v>
      </c>
      <c r="N35" s="78">
        <f>IF(Purge!$AG35=1,Purge!M35,"")</f>
        <v>300</v>
      </c>
      <c r="O35" s="59">
        <f>IF(Purge!$AG35=1,Purge!N35,"")</f>
        <v>0.5665796345</v>
      </c>
      <c r="P35" s="60">
        <f>IF(Purge!$AG35=1,Purge!O35,"")</f>
        <v>0.2424242424</v>
      </c>
      <c r="Q35" s="61">
        <f>IF(Purge!$AG35=1,Purge!P35,"")</f>
        <v>0.419729207</v>
      </c>
      <c r="R35" s="62">
        <f>IF(Purge!$AG35=1,Purge!Q35,"")</f>
        <v>0.3664122137</v>
      </c>
      <c r="S35" s="63">
        <f>IF(Purge!$AG35=1,Purge!R35,"")</f>
        <v>0.6932907348</v>
      </c>
      <c r="T35" s="64">
        <f>IF(Purge!$AG35=1,Purge!S35,"")</f>
        <v>0.356223176</v>
      </c>
      <c r="U35" s="65">
        <f>IF(Purge!$AG35=1,Purge!T35,"")</f>
        <v>0.4017971759</v>
      </c>
      <c r="V35" s="66">
        <f>IF(Purge!$AG35=1,Purge!U35,"")</f>
        <v>0.6636713736</v>
      </c>
      <c r="W35" s="67">
        <f>IF(Purge!$AG35=1,Purge!V35,"")</f>
        <v>0.4916559692</v>
      </c>
    </row>
    <row r="36" ht="16.5" customHeight="1">
      <c r="A36" s="140">
        <f t="shared" si="3"/>
        <v>31</v>
      </c>
      <c r="B36" s="142">
        <f>IF(Purge!$AG36=1,Purge!A36,"")</f>
        <v>31</v>
      </c>
      <c r="C36" s="51">
        <f>IF(Purge!$AG36=1,Purge!B36,"")</f>
        <v>1346</v>
      </c>
      <c r="D36" s="47">
        <f>IF(Purge!$AG36=1,Purge!C36,"")</f>
        <v>2681</v>
      </c>
      <c r="E36" s="72">
        <f>IF(Purge!$AG36=1,Purge!D36,"")</f>
        <v>394</v>
      </c>
      <c r="F36" s="73">
        <f>IF(Purge!$AG36=1,Purge!E36,"")</f>
        <v>280</v>
      </c>
      <c r="G36" s="74">
        <f>IF(Purge!$AG36=1,Purge!F36,"")</f>
        <v>182</v>
      </c>
      <c r="H36" s="75">
        <f>IF(Purge!$AG36=1,Purge!G36,"")</f>
        <v>204</v>
      </c>
      <c r="I36" s="76">
        <f>IF(Purge!$AG36=1,Purge!H36,"")</f>
        <v>454</v>
      </c>
      <c r="J36" s="77">
        <f>IF(Purge!$AG36=1,Purge!I36,"")</f>
        <v>107</v>
      </c>
      <c r="K36" s="78">
        <f>IF(Purge!$AG36=1,Purge!J36,"")</f>
        <v>576</v>
      </c>
      <c r="L36" s="78">
        <f>IF(Purge!$AG36=1,Purge!K36,"")</f>
        <v>311</v>
      </c>
      <c r="M36" s="78">
        <f>IF(Purge!$AG36=1,Purge!L36,"")</f>
        <v>280</v>
      </c>
      <c r="N36" s="78">
        <f>IF(Purge!$AG36=1,Purge!M36,"")</f>
        <v>454</v>
      </c>
      <c r="O36" s="59">
        <f>IF(Purge!$AG36=1,Purge!N36,"")</f>
        <v>0.6493799324</v>
      </c>
      <c r="P36" s="60">
        <f>IF(Purge!$AG36=1,Purge!O36,"")</f>
        <v>0.3814713896</v>
      </c>
      <c r="Q36" s="61">
        <f>IF(Purge!$AG36=1,Purge!P36,"")</f>
        <v>0.559223301</v>
      </c>
      <c r="R36" s="62">
        <f>IF(Purge!$AG36=1,Purge!Q36,"")</f>
        <v>0.4737732657</v>
      </c>
      <c r="S36" s="63">
        <f>IF(Purge!$AG36=1,Purge!R36,"")</f>
        <v>0.6728971963</v>
      </c>
      <c r="T36" s="64">
        <f>IF(Purge!$AG36=1,Purge!S36,"")</f>
        <v>0.4065359477</v>
      </c>
      <c r="U36" s="65">
        <f>IF(Purge!$AG36=1,Purge!T36,"")</f>
        <v>0.5280690932</v>
      </c>
      <c r="V36" s="66">
        <f>IF(Purge!$AG36=1,Purge!U36,"")</f>
        <v>0.6354102406</v>
      </c>
      <c r="W36" s="67">
        <f>IF(Purge!$AG36=1,Purge!V36,"")</f>
        <v>0.5471930907</v>
      </c>
    </row>
    <row r="37" ht="16.5" customHeight="1">
      <c r="A37" s="140">
        <f t="shared" si="3"/>
        <v>32</v>
      </c>
      <c r="B37" s="142">
        <f>IF(Purge!$AG37=1,Purge!A37,"")</f>
        <v>32</v>
      </c>
      <c r="C37" s="51">
        <f>IF(Purge!$AG37=1,Purge!B37,"")</f>
        <v>1348</v>
      </c>
      <c r="D37" s="47">
        <f>IF(Purge!$AG37=1,Purge!C37,"")</f>
        <v>1911</v>
      </c>
      <c r="E37" s="72">
        <f>IF(Purge!$AG37=1,Purge!D37,"")</f>
        <v>111</v>
      </c>
      <c r="F37" s="73">
        <f>IF(Purge!$AG37=1,Purge!E37,"")</f>
        <v>129</v>
      </c>
      <c r="G37" s="74">
        <f>IF(Purge!$AG37=1,Purge!F37,"")</f>
        <v>162</v>
      </c>
      <c r="H37" s="75">
        <f>IF(Purge!$AG37=1,Purge!G37,"")</f>
        <v>101</v>
      </c>
      <c r="I37" s="76">
        <f>IF(Purge!$AG37=1,Purge!H37,"")</f>
        <v>309</v>
      </c>
      <c r="J37" s="77">
        <f>IF(Purge!$AG37=1,Purge!I37,"")</f>
        <v>98</v>
      </c>
      <c r="K37" s="78">
        <f>IF(Purge!$AG37=1,Purge!J37,"")</f>
        <v>273</v>
      </c>
      <c r="L37" s="78">
        <f>IF(Purge!$AG37=1,Purge!K37,"")</f>
        <v>199</v>
      </c>
      <c r="M37" s="78">
        <f>IF(Purge!$AG37=1,Purge!L37,"")</f>
        <v>129</v>
      </c>
      <c r="N37" s="78">
        <f>IF(Purge!$AG37=1,Purge!M37,"")</f>
        <v>309</v>
      </c>
      <c r="O37" s="59">
        <f>IF(Purge!$AG37=1,Purge!N37,"")</f>
        <v>0.5783898305</v>
      </c>
      <c r="P37" s="60">
        <f>IF(Purge!$AG37=1,Purge!O37,"")</f>
        <v>0.2945205479</v>
      </c>
      <c r="Q37" s="61">
        <f>IF(Purge!$AG37=1,Purge!P37,"")</f>
        <v>0.4690721649</v>
      </c>
      <c r="R37" s="62">
        <f>IF(Purge!$AG37=1,Purge!Q37,"")</f>
        <v>0.3932926829</v>
      </c>
      <c r="S37" s="63">
        <f>IF(Purge!$AG37=1,Purge!R37,"")</f>
        <v>0.6791044776</v>
      </c>
      <c r="T37" s="64">
        <f>IF(Purge!$AG37=1,Purge!S37,"")</f>
        <v>0.3917322835</v>
      </c>
      <c r="U37" s="65">
        <f>IF(Purge!$AG37=1,Purge!T37,"")</f>
        <v>0.4417582418</v>
      </c>
      <c r="V37" s="66">
        <f>IF(Purge!$AG37=1,Purge!U37,"")</f>
        <v>0.6395604396</v>
      </c>
      <c r="W37" s="67">
        <f>IF(Purge!$AG37=1,Purge!V37,"")</f>
        <v>0.5186813187</v>
      </c>
    </row>
    <row r="38" ht="16.5" customHeight="1">
      <c r="A38" s="140">
        <f t="shared" si="3"/>
        <v>33</v>
      </c>
      <c r="B38" s="142">
        <f>IF(Purge!$AG38=1,Purge!A38,"")</f>
        <v>33</v>
      </c>
      <c r="C38" s="51">
        <f>IF(Purge!$AG38=1,Purge!B38,"")</f>
        <v>1349</v>
      </c>
      <c r="D38" s="47">
        <f>IF(Purge!$AG38=1,Purge!C38,"")</f>
        <v>1852</v>
      </c>
      <c r="E38" s="72">
        <f>IF(Purge!$AG38=1,Purge!D38,"")</f>
        <v>109</v>
      </c>
      <c r="F38" s="73">
        <f>IF(Purge!$AG38=1,Purge!E38,"")</f>
        <v>101</v>
      </c>
      <c r="G38" s="74">
        <f>IF(Purge!$AG38=1,Purge!F38,"")</f>
        <v>104</v>
      </c>
      <c r="H38" s="75">
        <f>IF(Purge!$AG38=1,Purge!G38,"")</f>
        <v>93</v>
      </c>
      <c r="I38" s="76">
        <f>IF(Purge!$AG38=1,Purge!H38,"")</f>
        <v>273</v>
      </c>
      <c r="J38" s="77">
        <f>IF(Purge!$AG38=1,Purge!I38,"")</f>
        <v>94</v>
      </c>
      <c r="K38" s="78">
        <f>IF(Purge!$AG38=1,Purge!J38,"")</f>
        <v>213</v>
      </c>
      <c r="L38" s="78">
        <f>IF(Purge!$AG38=1,Purge!K38,"")</f>
        <v>187</v>
      </c>
      <c r="M38" s="78">
        <f>IF(Purge!$AG38=1,Purge!L38,"")</f>
        <v>101</v>
      </c>
      <c r="N38" s="78">
        <f>IF(Purge!$AG38=1,Purge!M38,"")</f>
        <v>273</v>
      </c>
      <c r="O38" s="59">
        <f>IF(Purge!$AG38=1,Purge!N38,"")</f>
        <v>0.5325</v>
      </c>
      <c r="P38" s="60">
        <f>IF(Purge!$AG38=1,Purge!O38,"")</f>
        <v>0.2700534759</v>
      </c>
      <c r="Q38" s="61">
        <f>IF(Purge!$AG38=1,Purge!P38,"")</f>
        <v>0.4382716049</v>
      </c>
      <c r="R38" s="62">
        <f>IF(Purge!$AG38=1,Purge!Q38,"")</f>
        <v>0.3506944444</v>
      </c>
      <c r="S38" s="63">
        <f>IF(Purge!$AG38=1,Purge!R38,"")</f>
        <v>0.678343949</v>
      </c>
      <c r="T38" s="64">
        <f>IF(Purge!$AG38=1,Purge!S38,"")</f>
        <v>0.4065217391</v>
      </c>
      <c r="U38" s="65">
        <f>IF(Purge!$AG38=1,Purge!T38,"")</f>
        <v>0.4056847545</v>
      </c>
      <c r="V38" s="66">
        <f>IF(Purge!$AG38=1,Purge!U38,"")</f>
        <v>0.6279069767</v>
      </c>
      <c r="W38" s="67">
        <f>IF(Purge!$AG38=1,Purge!V38,"")</f>
        <v>0.5167958656</v>
      </c>
    </row>
    <row r="39" ht="16.5" customHeight="1">
      <c r="A39" s="140">
        <f t="shared" si="3"/>
        <v>34</v>
      </c>
      <c r="B39" s="142">
        <f>IF(Purge!$AG39=1,Purge!A39,"")</f>
        <v>34</v>
      </c>
      <c r="C39" s="51">
        <f>IF(Purge!$AG39=1,Purge!B39,"")</f>
        <v>1351</v>
      </c>
      <c r="D39" s="47">
        <f>IF(Purge!$AG39=1,Purge!C39,"")</f>
        <v>3140</v>
      </c>
      <c r="E39" s="72">
        <f>IF(Purge!$AG39=1,Purge!D39,"")</f>
        <v>186</v>
      </c>
      <c r="F39" s="73">
        <f>IF(Purge!$AG39=1,Purge!E39,"")</f>
        <v>186</v>
      </c>
      <c r="G39" s="74">
        <f>IF(Purge!$AG39=1,Purge!F39,"")</f>
        <v>164</v>
      </c>
      <c r="H39" s="75">
        <f>IF(Purge!$AG39=1,Purge!G39,"")</f>
        <v>207</v>
      </c>
      <c r="I39" s="76">
        <f>IF(Purge!$AG39=1,Purge!H39,"")</f>
        <v>481</v>
      </c>
      <c r="J39" s="77">
        <f>IF(Purge!$AG39=1,Purge!I39,"")</f>
        <v>120</v>
      </c>
      <c r="K39" s="78">
        <f>IF(Purge!$AG39=1,Purge!J39,"")</f>
        <v>350</v>
      </c>
      <c r="L39" s="78">
        <f>IF(Purge!$AG39=1,Purge!K39,"")</f>
        <v>327</v>
      </c>
      <c r="M39" s="78">
        <f>IF(Purge!$AG39=1,Purge!L39,"")</f>
        <v>186</v>
      </c>
      <c r="N39" s="78">
        <f>IF(Purge!$AG39=1,Purge!M39,"")</f>
        <v>481</v>
      </c>
      <c r="O39" s="59">
        <f>IF(Purge!$AG39=1,Purge!N39,"")</f>
        <v>0.5169867061</v>
      </c>
      <c r="P39" s="60">
        <f>IF(Purge!$AG39=1,Purge!O39,"")</f>
        <v>0.2788605697</v>
      </c>
      <c r="Q39" s="61">
        <f>IF(Purge!$AG39=1,Purge!P39,"")</f>
        <v>0.421179302</v>
      </c>
      <c r="R39" s="62">
        <f>IF(Purge!$AG39=1,Purge!Q39,"")</f>
        <v>0.3625730994</v>
      </c>
      <c r="S39" s="63">
        <f>IF(Purge!$AG39=1,Purge!R39,"")</f>
        <v>0.6529850746</v>
      </c>
      <c r="T39" s="64">
        <f>IF(Purge!$AG39=1,Purge!S39,"")</f>
        <v>0.4047029703</v>
      </c>
      <c r="U39" s="65">
        <f>IF(Purge!$AG39=1,Purge!T39,"")</f>
        <v>0.3988095238</v>
      </c>
      <c r="V39" s="66">
        <f>IF(Purge!$AG39=1,Purge!U39,"")</f>
        <v>0.6183035714</v>
      </c>
      <c r="W39" s="67">
        <f>IF(Purge!$AG39=1,Purge!V39,"")</f>
        <v>0.5037202381</v>
      </c>
    </row>
    <row r="40" ht="16.5" customHeight="1">
      <c r="A40" s="140">
        <f t="shared" si="3"/>
        <v>35</v>
      </c>
      <c r="B40" s="142">
        <f>IF(Purge!$AG40=1,Purge!A40,"")</f>
        <v>35</v>
      </c>
      <c r="C40" s="51">
        <f>IF(Purge!$AG40=1,Purge!B40,"")</f>
        <v>1352</v>
      </c>
      <c r="D40" s="47">
        <f>IF(Purge!$AG40=1,Purge!C40,"")</f>
        <v>1493</v>
      </c>
      <c r="E40" s="72">
        <f>IF(Purge!$AG40=1,Purge!D40,"")</f>
        <v>109</v>
      </c>
      <c r="F40" s="73">
        <f>IF(Purge!$AG40=1,Purge!E40,"")</f>
        <v>91</v>
      </c>
      <c r="G40" s="74">
        <f>IF(Purge!$AG40=1,Purge!F40,"")</f>
        <v>76</v>
      </c>
      <c r="H40" s="75">
        <f>IF(Purge!$AG40=1,Purge!G40,"")</f>
        <v>94</v>
      </c>
      <c r="I40" s="76">
        <f>IF(Purge!$AG40=1,Purge!H40,"")</f>
        <v>237</v>
      </c>
      <c r="J40" s="77">
        <f>IF(Purge!$AG40=1,Purge!I40,"")</f>
        <v>56</v>
      </c>
      <c r="K40" s="78">
        <f>IF(Purge!$AG40=1,Purge!J40,"")</f>
        <v>185</v>
      </c>
      <c r="L40" s="78">
        <f>IF(Purge!$AG40=1,Purge!K40,"")</f>
        <v>150</v>
      </c>
      <c r="M40" s="78">
        <f>IF(Purge!$AG40=1,Purge!L40,"")</f>
        <v>91</v>
      </c>
      <c r="N40" s="78">
        <f>IF(Purge!$AG40=1,Purge!M40,"")</f>
        <v>237</v>
      </c>
      <c r="O40" s="59">
        <f>IF(Purge!$AG40=1,Purge!N40,"")</f>
        <v>0.552238806</v>
      </c>
      <c r="P40" s="60">
        <f>IF(Purge!$AG40=1,Purge!O40,"")</f>
        <v>0.2774390244</v>
      </c>
      <c r="Q40" s="61">
        <f>IF(Purge!$AG40=1,Purge!P40,"")</f>
        <v>0.4383886256</v>
      </c>
      <c r="R40" s="62">
        <f>IF(Purge!$AG40=1,Purge!Q40,"")</f>
        <v>0.377593361</v>
      </c>
      <c r="S40" s="63">
        <f>IF(Purge!$AG40=1,Purge!R40,"")</f>
        <v>0.6702898551</v>
      </c>
      <c r="T40" s="64">
        <f>IF(Purge!$AG40=1,Purge!S40,"")</f>
        <v>0.3875968992</v>
      </c>
      <c r="U40" s="65">
        <f>IF(Purge!$AG40=1,Purge!T40,"")</f>
        <v>0.4162895928</v>
      </c>
      <c r="V40" s="66">
        <f>IF(Purge!$AG40=1,Purge!U40,"")</f>
        <v>0.6365007541</v>
      </c>
      <c r="W40" s="67">
        <f>IF(Purge!$AG40=1,Purge!V40,"")</f>
        <v>0.5052790347</v>
      </c>
    </row>
    <row r="41" ht="16.5" customHeight="1">
      <c r="A41" s="140">
        <f t="shared" si="3"/>
        <v>36</v>
      </c>
      <c r="B41" s="142">
        <f>IF(Purge!$AG41=1,Purge!A41,"")</f>
        <v>36</v>
      </c>
      <c r="C41" s="51">
        <f>IF(Purge!$AG41=1,Purge!B41,"")</f>
        <v>1353</v>
      </c>
      <c r="D41" s="47">
        <f>IF(Purge!$AG41=1,Purge!C41,"")</f>
        <v>2663</v>
      </c>
      <c r="E41" s="72">
        <f>IF(Purge!$AG41=1,Purge!D41,"")</f>
        <v>161</v>
      </c>
      <c r="F41" s="73">
        <f>IF(Purge!$AG41=1,Purge!E41,"")</f>
        <v>125</v>
      </c>
      <c r="G41" s="74">
        <f>IF(Purge!$AG41=1,Purge!F41,"")</f>
        <v>128</v>
      </c>
      <c r="H41" s="75">
        <f>IF(Purge!$AG41=1,Purge!G41,"")</f>
        <v>146</v>
      </c>
      <c r="I41" s="76">
        <f>IF(Purge!$AG41=1,Purge!H41,"")</f>
        <v>372</v>
      </c>
      <c r="J41" s="77">
        <f>IF(Purge!$AG41=1,Purge!I41,"")</f>
        <v>119</v>
      </c>
      <c r="K41" s="78">
        <f>IF(Purge!$AG41=1,Purge!J41,"")</f>
        <v>289</v>
      </c>
      <c r="L41" s="78">
        <f>IF(Purge!$AG41=1,Purge!K41,"")</f>
        <v>265</v>
      </c>
      <c r="M41" s="78">
        <f>IF(Purge!$AG41=1,Purge!L41,"")</f>
        <v>125</v>
      </c>
      <c r="N41" s="78">
        <f>IF(Purge!$AG41=1,Purge!M41,"")</f>
        <v>372</v>
      </c>
      <c r="O41" s="59">
        <f>IF(Purge!$AG41=1,Purge!N41,"")</f>
        <v>0.5216606498</v>
      </c>
      <c r="P41" s="60">
        <f>IF(Purge!$AG41=1,Purge!O41,"")</f>
        <v>0.2515090543</v>
      </c>
      <c r="Q41" s="61">
        <f>IF(Purge!$AG41=1,Purge!P41,"")</f>
        <v>0.4372163389</v>
      </c>
      <c r="R41" s="62">
        <f>IF(Purge!$AG41=1,Purge!Q41,"")</f>
        <v>0.3205128205</v>
      </c>
      <c r="S41" s="63">
        <f>IF(Purge!$AG41=1,Purge!R41,"")</f>
        <v>0.6980676329</v>
      </c>
      <c r="T41" s="64">
        <f>IF(Purge!$AG41=1,Purge!S41,"")</f>
        <v>0.4160125589</v>
      </c>
      <c r="U41" s="65">
        <f>IF(Purge!$AG41=1,Purge!T41,"")</f>
        <v>0.3939105614</v>
      </c>
      <c r="V41" s="66">
        <f>IF(Purge!$AG41=1,Purge!U41,"")</f>
        <v>0.6289248335</v>
      </c>
      <c r="W41" s="67">
        <f>IF(Purge!$AG41=1,Purge!V41,"")</f>
        <v>0.5271170314</v>
      </c>
    </row>
    <row r="42" ht="16.5" customHeight="1">
      <c r="A42" s="140">
        <f t="shared" si="3"/>
        <v>37</v>
      </c>
      <c r="B42" s="142">
        <f>IF(Purge!$AG42=1,Purge!A42,"")</f>
        <v>37</v>
      </c>
      <c r="C42" s="51">
        <f>IF(Purge!$AG42=1,Purge!B42,"")</f>
        <v>1354</v>
      </c>
      <c r="D42" s="47">
        <f>IF(Purge!$AG42=1,Purge!C42,"")</f>
        <v>3333</v>
      </c>
      <c r="E42" s="72">
        <f>IF(Purge!$AG42=1,Purge!D42,"")</f>
        <v>205</v>
      </c>
      <c r="F42" s="73">
        <f>IF(Purge!$AG42=1,Purge!E42,"")</f>
        <v>180</v>
      </c>
      <c r="G42" s="74">
        <f>IF(Purge!$AG42=1,Purge!F42,"")</f>
        <v>160</v>
      </c>
      <c r="H42" s="75">
        <f>IF(Purge!$AG42=1,Purge!G42,"")</f>
        <v>170</v>
      </c>
      <c r="I42" s="76">
        <f>IF(Purge!$AG42=1,Purge!H42,"")</f>
        <v>582</v>
      </c>
      <c r="J42" s="77">
        <f>IF(Purge!$AG42=1,Purge!I42,"")</f>
        <v>118</v>
      </c>
      <c r="K42" s="78">
        <f>IF(Purge!$AG42=1,Purge!J42,"")</f>
        <v>365</v>
      </c>
      <c r="L42" s="78">
        <f>IF(Purge!$AG42=1,Purge!K42,"")</f>
        <v>288</v>
      </c>
      <c r="M42" s="78">
        <f>IF(Purge!$AG42=1,Purge!L42,"")</f>
        <v>180</v>
      </c>
      <c r="N42" s="78">
        <f>IF(Purge!$AG42=1,Purge!M42,"")</f>
        <v>582</v>
      </c>
      <c r="O42" s="59">
        <f>IF(Purge!$AG42=1,Purge!N42,"")</f>
        <v>0.5589586524</v>
      </c>
      <c r="P42" s="60">
        <f>IF(Purge!$AG42=1,Purge!O42,"")</f>
        <v>0.2362204724</v>
      </c>
      <c r="Q42" s="61">
        <f>IF(Purge!$AG42=1,Purge!P42,"")</f>
        <v>0.3854276663</v>
      </c>
      <c r="R42" s="62">
        <f>IF(Purge!$AG42=1,Purge!Q42,"")</f>
        <v>0.3846153846</v>
      </c>
      <c r="S42" s="63">
        <f>IF(Purge!$AG42=1,Purge!R42,"")</f>
        <v>0.6697247706</v>
      </c>
      <c r="T42" s="64">
        <f>IF(Purge!$AG42=1,Purge!S42,"")</f>
        <v>0.3310344828</v>
      </c>
      <c r="U42" s="65">
        <f>IF(Purge!$AG42=1,Purge!T42,"")</f>
        <v>0.3851590106</v>
      </c>
      <c r="V42" s="66">
        <f>IF(Purge!$AG42=1,Purge!U42,"")</f>
        <v>0.6692579505</v>
      </c>
      <c r="W42" s="67">
        <f>IF(Purge!$AG42=1,Purge!V42,"")</f>
        <v>0.4614840989</v>
      </c>
    </row>
    <row r="43" ht="16.5" customHeight="1">
      <c r="A43" s="140">
        <f t="shared" si="3"/>
        <v>38</v>
      </c>
      <c r="B43" s="142">
        <f>IF(Purge!$AG43=1,Purge!A43,"")</f>
        <v>38</v>
      </c>
      <c r="C43" s="51">
        <f>IF(Purge!$AG43=1,Purge!B43,"")</f>
        <v>1356</v>
      </c>
      <c r="D43" s="47">
        <f>IF(Purge!$AG43=1,Purge!C43,"")</f>
        <v>2158</v>
      </c>
      <c r="E43" s="72">
        <f>IF(Purge!$AG43=1,Purge!D43,"")</f>
        <v>114</v>
      </c>
      <c r="F43" s="73">
        <f>IF(Purge!$AG43=1,Purge!E43,"")</f>
        <v>144</v>
      </c>
      <c r="G43" s="74">
        <f>IF(Purge!$AG43=1,Purge!F43,"")</f>
        <v>140</v>
      </c>
      <c r="H43" s="75">
        <f>IF(Purge!$AG43=1,Purge!G43,"")</f>
        <v>126</v>
      </c>
      <c r="I43" s="76">
        <f>IF(Purge!$AG43=1,Purge!H43,"")</f>
        <v>360</v>
      </c>
      <c r="J43" s="77">
        <f>IF(Purge!$AG43=1,Purge!I43,"")</f>
        <v>87</v>
      </c>
      <c r="K43" s="78">
        <f>IF(Purge!$AG43=1,Purge!J43,"")</f>
        <v>254</v>
      </c>
      <c r="L43" s="78">
        <f>IF(Purge!$AG43=1,Purge!K43,"")</f>
        <v>213</v>
      </c>
      <c r="M43" s="78">
        <f>IF(Purge!$AG43=1,Purge!L43,"")</f>
        <v>144</v>
      </c>
      <c r="N43" s="78">
        <f>IF(Purge!$AG43=1,Purge!M43,"")</f>
        <v>360</v>
      </c>
      <c r="O43" s="59">
        <f>IF(Purge!$AG43=1,Purge!N43,"")</f>
        <v>0.5438972163</v>
      </c>
      <c r="P43" s="60">
        <f>IF(Purge!$AG43=1,Purge!O43,"")</f>
        <v>0.2857142857</v>
      </c>
      <c r="Q43" s="61">
        <f>IF(Purge!$AG43=1,Purge!P43,"")</f>
        <v>0.4136807818</v>
      </c>
      <c r="R43" s="62">
        <f>IF(Purge!$AG43=1,Purge!Q43,"")</f>
        <v>0.4033613445</v>
      </c>
      <c r="S43" s="63">
        <f>IF(Purge!$AG43=1,Purge!R43,"")</f>
        <v>0.6381909548</v>
      </c>
      <c r="T43" s="64">
        <f>IF(Purge!$AG43=1,Purge!S43,"")</f>
        <v>0.3717277487</v>
      </c>
      <c r="U43" s="65">
        <f>IF(Purge!$AG43=1,Purge!T43,"")</f>
        <v>0.4098867147</v>
      </c>
      <c r="V43" s="66">
        <f>IF(Purge!$AG43=1,Purge!U43,"")</f>
        <v>0.6323377961</v>
      </c>
      <c r="W43" s="67">
        <f>IF(Purge!$AG43=1,Purge!V43,"")</f>
        <v>0.4809474768</v>
      </c>
    </row>
    <row r="44" ht="16.5" customHeight="1">
      <c r="A44" s="140">
        <f t="shared" si="3"/>
        <v>39</v>
      </c>
      <c r="B44" s="142">
        <f>IF(Purge!$AG44=1,Purge!A44,"")</f>
        <v>39</v>
      </c>
      <c r="C44" s="51">
        <f>IF(Purge!$AG44=1,Purge!B44,"")</f>
        <v>1368</v>
      </c>
      <c r="D44" s="47">
        <f>IF(Purge!$AG44=1,Purge!C44,"")</f>
        <v>2123</v>
      </c>
      <c r="E44" s="72">
        <f>IF(Purge!$AG44=1,Purge!D44,"")</f>
        <v>127</v>
      </c>
      <c r="F44" s="73">
        <f>IF(Purge!$AG44=1,Purge!E44,"")</f>
        <v>104</v>
      </c>
      <c r="G44" s="74">
        <f>IF(Purge!$AG44=1,Purge!F44,"")</f>
        <v>106</v>
      </c>
      <c r="H44" s="75">
        <f>IF(Purge!$AG44=1,Purge!G44,"")</f>
        <v>115</v>
      </c>
      <c r="I44" s="76">
        <f>IF(Purge!$AG44=1,Purge!H44,"")</f>
        <v>300</v>
      </c>
      <c r="J44" s="77">
        <f>IF(Purge!$AG44=1,Purge!I44,"")</f>
        <v>82</v>
      </c>
      <c r="K44" s="78">
        <f>IF(Purge!$AG44=1,Purge!J44,"")</f>
        <v>233</v>
      </c>
      <c r="L44" s="78">
        <f>IF(Purge!$AG44=1,Purge!K44,"")</f>
        <v>197</v>
      </c>
      <c r="M44" s="78">
        <f>IF(Purge!$AG44=1,Purge!L44,"")</f>
        <v>104</v>
      </c>
      <c r="N44" s="78">
        <f>IF(Purge!$AG44=1,Purge!M44,"")</f>
        <v>300</v>
      </c>
      <c r="O44" s="59">
        <f>IF(Purge!$AG44=1,Purge!N44,"")</f>
        <v>0.5418604651</v>
      </c>
      <c r="P44" s="60">
        <f>IF(Purge!$AG44=1,Purge!O44,"")</f>
        <v>0.2574257426</v>
      </c>
      <c r="Q44" s="61">
        <f>IF(Purge!$AG44=1,Purge!P44,"")</f>
        <v>0.4371482176</v>
      </c>
      <c r="R44" s="62">
        <f>IF(Purge!$AG44=1,Purge!Q44,"")</f>
        <v>0.3455149502</v>
      </c>
      <c r="S44" s="63">
        <f>IF(Purge!$AG44=1,Purge!R44,"")</f>
        <v>0.6913946588</v>
      </c>
      <c r="T44" s="64">
        <f>IF(Purge!$AG44=1,Purge!S44,"")</f>
        <v>0.3963782696</v>
      </c>
      <c r="U44" s="65">
        <f>IF(Purge!$AG44=1,Purge!T44,"")</f>
        <v>0.4040767386</v>
      </c>
      <c r="V44" s="66">
        <f>IF(Purge!$AG44=1,Purge!U44,"")</f>
        <v>0.639088729</v>
      </c>
      <c r="W44" s="67">
        <f>IF(Purge!$AG44=1,Purge!V44,"")</f>
        <v>0.51558753</v>
      </c>
    </row>
    <row r="45" ht="16.5" customHeight="1">
      <c r="A45" s="140">
        <f t="shared" si="3"/>
        <v>40</v>
      </c>
      <c r="B45" s="142">
        <f>IF(Purge!$AG45=1,Purge!A45,"")</f>
        <v>40</v>
      </c>
      <c r="C45" s="51">
        <f>IF(Purge!$AG45=1,Purge!B45,"")</f>
        <v>1389</v>
      </c>
      <c r="D45" s="47">
        <f>IF(Purge!$AG45=1,Purge!C45,"")</f>
        <v>1247</v>
      </c>
      <c r="E45" s="72">
        <f>IF(Purge!$AG45=1,Purge!D45,"")</f>
        <v>128</v>
      </c>
      <c r="F45" s="73">
        <f>IF(Purge!$AG45=1,Purge!E45,"")</f>
        <v>109</v>
      </c>
      <c r="G45" s="74">
        <f>IF(Purge!$AG45=1,Purge!F45,"")</f>
        <v>94</v>
      </c>
      <c r="H45" s="75">
        <f>IF(Purge!$AG45=1,Purge!G45,"")</f>
        <v>66</v>
      </c>
      <c r="I45" s="76">
        <f>IF(Purge!$AG45=1,Purge!H45,"")</f>
        <v>224</v>
      </c>
      <c r="J45" s="77">
        <f>IF(Purge!$AG45=1,Purge!I45,"")</f>
        <v>50</v>
      </c>
      <c r="K45" s="78">
        <f>IF(Purge!$AG45=1,Purge!J45,"")</f>
        <v>222</v>
      </c>
      <c r="L45" s="78">
        <f>IF(Purge!$AG45=1,Purge!K45,"")</f>
        <v>116</v>
      </c>
      <c r="M45" s="78">
        <f>IF(Purge!$AG45=1,Purge!L45,"")</f>
        <v>109</v>
      </c>
      <c r="N45" s="78">
        <f>IF(Purge!$AG45=1,Purge!M45,"")</f>
        <v>224</v>
      </c>
      <c r="O45" s="59">
        <f>IF(Purge!$AG45=1,Purge!N45,"")</f>
        <v>0.6568047337</v>
      </c>
      <c r="P45" s="60">
        <f>IF(Purge!$AG45=1,Purge!O45,"")</f>
        <v>0.3273273273</v>
      </c>
      <c r="Q45" s="61">
        <f>IF(Purge!$AG45=1,Purge!P45,"")</f>
        <v>0.4977578475</v>
      </c>
      <c r="R45" s="62">
        <f>IF(Purge!$AG45=1,Purge!Q45,"")</f>
        <v>0.4844444444</v>
      </c>
      <c r="S45" s="63">
        <f>IF(Purge!$AG45=1,Purge!R45,"")</f>
        <v>0.670694864</v>
      </c>
      <c r="T45" s="64">
        <f>IF(Purge!$AG45=1,Purge!S45,"")</f>
        <v>0.3411764706</v>
      </c>
      <c r="U45" s="65">
        <f>IF(Purge!$AG45=1,Purge!T45,"")</f>
        <v>0.4932935917</v>
      </c>
      <c r="V45" s="66">
        <f>IF(Purge!$AG45=1,Purge!U45,"")</f>
        <v>0.6646795827</v>
      </c>
      <c r="W45" s="67">
        <f>IF(Purge!$AG45=1,Purge!V45,"")</f>
        <v>0.5037257824</v>
      </c>
    </row>
    <row r="46" ht="16.5" customHeight="1">
      <c r="A46" s="140">
        <f t="shared" si="3"/>
        <v>41</v>
      </c>
      <c r="B46" s="142">
        <f>IF(Purge!$AG46=1,Purge!A46,"")</f>
        <v>41</v>
      </c>
      <c r="C46" s="51">
        <f>IF(Purge!$AG46=1,Purge!B46,"")</f>
        <v>1390</v>
      </c>
      <c r="D46" s="47">
        <f>IF(Purge!$AG46=1,Purge!C46,"")</f>
        <v>3581</v>
      </c>
      <c r="E46" s="72">
        <f>IF(Purge!$AG46=1,Purge!D46,"")</f>
        <v>284</v>
      </c>
      <c r="F46" s="73">
        <f>IF(Purge!$AG46=1,Purge!E46,"")</f>
        <v>312</v>
      </c>
      <c r="G46" s="74">
        <f>IF(Purge!$AG46=1,Purge!F46,"")</f>
        <v>255</v>
      </c>
      <c r="H46" s="75">
        <f>IF(Purge!$AG46=1,Purge!G46,"")</f>
        <v>193</v>
      </c>
      <c r="I46" s="76">
        <f>IF(Purge!$AG46=1,Purge!H46,"")</f>
        <v>671</v>
      </c>
      <c r="J46" s="77">
        <f>IF(Purge!$AG46=1,Purge!I46,"")</f>
        <v>149</v>
      </c>
      <c r="K46" s="78">
        <f>IF(Purge!$AG46=1,Purge!J46,"")</f>
        <v>539</v>
      </c>
      <c r="L46" s="78">
        <f>IF(Purge!$AG46=1,Purge!K46,"")</f>
        <v>342</v>
      </c>
      <c r="M46" s="78">
        <f>IF(Purge!$AG46=1,Purge!L46,"")</f>
        <v>312</v>
      </c>
      <c r="N46" s="78">
        <f>IF(Purge!$AG46=1,Purge!M46,"")</f>
        <v>671</v>
      </c>
      <c r="O46" s="59">
        <f>IF(Purge!$AG46=1,Purge!N46,"")</f>
        <v>0.6118047673</v>
      </c>
      <c r="P46" s="60">
        <f>IF(Purge!$AG46=1,Purge!O46,"")</f>
        <v>0.3173957274</v>
      </c>
      <c r="Q46" s="61">
        <f>IF(Purge!$AG46=1,Purge!P46,"")</f>
        <v>0.4454545455</v>
      </c>
      <c r="R46" s="62">
        <f>IF(Purge!$AG46=1,Purge!Q46,"")</f>
        <v>0.4770642202</v>
      </c>
      <c r="S46" s="63">
        <f>IF(Purge!$AG46=1,Purge!R46,"")</f>
        <v>0.6333725029</v>
      </c>
      <c r="T46" s="64">
        <f>IF(Purge!$AG46=1,Purge!S46,"")</f>
        <v>0.3376110563</v>
      </c>
      <c r="U46" s="65">
        <f>IF(Purge!$AG46=1,Purge!T46,"")</f>
        <v>0.4565450644</v>
      </c>
      <c r="V46" s="66">
        <f>IF(Purge!$AG46=1,Purge!U46,"")</f>
        <v>0.6491416309</v>
      </c>
      <c r="W46" s="67">
        <f>IF(Purge!$AG46=1,Purge!V46,"")</f>
        <v>0.472639485</v>
      </c>
    </row>
    <row r="47" ht="16.5" customHeight="1">
      <c r="A47" s="140">
        <f t="shared" si="3"/>
        <v>42</v>
      </c>
      <c r="B47" s="142">
        <f>IF(Purge!$AG47=1,Purge!A47,"")</f>
        <v>42</v>
      </c>
      <c r="C47" s="51">
        <f>IF(Purge!$AG47=1,Purge!B47,"")</f>
        <v>1394</v>
      </c>
      <c r="D47" s="47">
        <f>IF(Purge!$AG47=1,Purge!C47,"")</f>
        <v>2946</v>
      </c>
      <c r="E47" s="72">
        <f>IF(Purge!$AG47=1,Purge!D47,"")</f>
        <v>383</v>
      </c>
      <c r="F47" s="73">
        <f>IF(Purge!$AG47=1,Purge!E47,"")</f>
        <v>469</v>
      </c>
      <c r="G47" s="74">
        <f>IF(Purge!$AG47=1,Purge!F47,"")</f>
        <v>267</v>
      </c>
      <c r="H47" s="75">
        <f>IF(Purge!$AG47=1,Purge!G47,"")</f>
        <v>214</v>
      </c>
      <c r="I47" s="76">
        <f>IF(Purge!$AG47=1,Purge!H47,"")</f>
        <v>587</v>
      </c>
      <c r="J47" s="77">
        <f>IF(Purge!$AG47=1,Purge!I47,"")</f>
        <v>91</v>
      </c>
      <c r="K47" s="78">
        <f>IF(Purge!$AG47=1,Purge!J47,"")</f>
        <v>650</v>
      </c>
      <c r="L47" s="78">
        <f>IF(Purge!$AG47=1,Purge!K47,"")</f>
        <v>305</v>
      </c>
      <c r="M47" s="78">
        <f>IF(Purge!$AG47=1,Purge!L47,"")</f>
        <v>469</v>
      </c>
      <c r="N47" s="78">
        <f>IF(Purge!$AG47=1,Purge!M47,"")</f>
        <v>587</v>
      </c>
      <c r="O47" s="59">
        <f>IF(Purge!$AG47=1,Purge!N47,"")</f>
        <v>0.6806282723</v>
      </c>
      <c r="P47" s="60">
        <f>IF(Purge!$AG47=1,Purge!O47,"")</f>
        <v>0.4441287879</v>
      </c>
      <c r="Q47" s="61">
        <f>IF(Purge!$AG47=1,Purge!P47,"")</f>
        <v>0.5254648343</v>
      </c>
      <c r="R47" s="62">
        <f>IF(Purge!$AG47=1,Purge!Q47,"")</f>
        <v>0.6059431525</v>
      </c>
      <c r="S47" s="63">
        <f>IF(Purge!$AG47=1,Purge!R47,"")</f>
        <v>0.5808757819</v>
      </c>
      <c r="T47" s="64">
        <f>IF(Purge!$AG47=1,Purge!S47,"")</f>
        <v>0.3419282511</v>
      </c>
      <c r="U47" s="65">
        <f>IF(Purge!$AG47=1,Purge!T47,"")</f>
        <v>0.5564395823</v>
      </c>
      <c r="V47" s="66">
        <f>IF(Purge!$AG47=1,Purge!U47,"")</f>
        <v>0.6151168573</v>
      </c>
      <c r="W47" s="67">
        <f>IF(Purge!$AG47=1,Purge!V47,"")</f>
        <v>0.4748881154</v>
      </c>
    </row>
    <row r="48" ht="16.5" customHeight="1">
      <c r="A48" s="140">
        <f t="shared" si="3"/>
        <v>43</v>
      </c>
      <c r="B48" s="142">
        <f>IF(Purge!$AG48=1,Purge!A48,"")</f>
        <v>43</v>
      </c>
      <c r="C48" s="51">
        <f>IF(Purge!$AG48=1,Purge!B48,"")</f>
        <v>1396</v>
      </c>
      <c r="D48" s="47">
        <f>IF(Purge!$AG48=1,Purge!C48,"")</f>
        <v>3276</v>
      </c>
      <c r="E48" s="72">
        <f>IF(Purge!$AG48=1,Purge!D48,"")</f>
        <v>193</v>
      </c>
      <c r="F48" s="73">
        <f>IF(Purge!$AG48=1,Purge!E48,"")</f>
        <v>271</v>
      </c>
      <c r="G48" s="74">
        <f>IF(Purge!$AG48=1,Purge!F48,"")</f>
        <v>196</v>
      </c>
      <c r="H48" s="75">
        <f>IF(Purge!$AG48=1,Purge!G48,"")</f>
        <v>210</v>
      </c>
      <c r="I48" s="76">
        <f>IF(Purge!$AG48=1,Purge!H48,"")</f>
        <v>584</v>
      </c>
      <c r="J48" s="77">
        <f>IF(Purge!$AG48=1,Purge!I48,"")</f>
        <v>153</v>
      </c>
      <c r="K48" s="78">
        <f>IF(Purge!$AG48=1,Purge!J48,"")</f>
        <v>389</v>
      </c>
      <c r="L48" s="78">
        <f>IF(Purge!$AG48=1,Purge!K48,"")</f>
        <v>363</v>
      </c>
      <c r="M48" s="78">
        <f>IF(Purge!$AG48=1,Purge!L48,"")</f>
        <v>271</v>
      </c>
      <c r="N48" s="78">
        <f>IF(Purge!$AG48=1,Purge!M48,"")</f>
        <v>584</v>
      </c>
      <c r="O48" s="59">
        <f>IF(Purge!$AG48=1,Purge!N48,"")</f>
        <v>0.517287234</v>
      </c>
      <c r="P48" s="60">
        <f>IF(Purge!$AG48=1,Purge!O48,"")</f>
        <v>0.3169590643</v>
      </c>
      <c r="Q48" s="61">
        <f>IF(Purge!$AG48=1,Purge!P48,"")</f>
        <v>0.3997944502</v>
      </c>
      <c r="R48" s="62">
        <f>IF(Purge!$AG48=1,Purge!Q48,"")</f>
        <v>0.427444795</v>
      </c>
      <c r="S48" s="63">
        <f>IF(Purge!$AG48=1,Purge!R48,"")</f>
        <v>0.5893939394</v>
      </c>
      <c r="T48" s="64">
        <f>IF(Purge!$AG48=1,Purge!S48,"")</f>
        <v>0.3833157339</v>
      </c>
      <c r="U48" s="65">
        <f>IF(Purge!$AG48=1,Purge!T48,"")</f>
        <v>0.4107031736</v>
      </c>
      <c r="V48" s="66">
        <f>IF(Purge!$AG48=1,Purge!U48,"")</f>
        <v>0.6054760423</v>
      </c>
      <c r="W48" s="67">
        <f>IF(Purge!$AG48=1,Purge!V48,"")</f>
        <v>0.4679527069</v>
      </c>
    </row>
    <row r="49" ht="16.5" customHeight="1">
      <c r="A49" s="140">
        <f t="shared" si="3"/>
        <v>44</v>
      </c>
      <c r="B49" s="142">
        <f>IF(Purge!$AG49=1,Purge!A49,"")</f>
        <v>44</v>
      </c>
      <c r="C49" s="51">
        <f>IF(Purge!$AG49=1,Purge!B49,"")</f>
        <v>1411</v>
      </c>
      <c r="D49" s="47">
        <f>IF(Purge!$AG49=1,Purge!C49,"")</f>
        <v>2836</v>
      </c>
      <c r="E49" s="72">
        <f>IF(Purge!$AG49=1,Purge!D49,"")</f>
        <v>346</v>
      </c>
      <c r="F49" s="73">
        <f>IF(Purge!$AG49=1,Purge!E49,"")</f>
        <v>337</v>
      </c>
      <c r="G49" s="74">
        <f>IF(Purge!$AG49=1,Purge!F49,"")</f>
        <v>241</v>
      </c>
      <c r="H49" s="75">
        <f>IF(Purge!$AG49=1,Purge!G49,"")</f>
        <v>227</v>
      </c>
      <c r="I49" s="76">
        <f>IF(Purge!$AG49=1,Purge!H49,"")</f>
        <v>560</v>
      </c>
      <c r="J49" s="77">
        <f>IF(Purge!$AG49=1,Purge!I49,"")</f>
        <v>106</v>
      </c>
      <c r="K49" s="78">
        <f>IF(Purge!$AG49=1,Purge!J49,"")</f>
        <v>587</v>
      </c>
      <c r="L49" s="78">
        <f>IF(Purge!$AG49=1,Purge!K49,"")</f>
        <v>333</v>
      </c>
      <c r="M49" s="78">
        <f>IF(Purge!$AG49=1,Purge!L49,"")</f>
        <v>337</v>
      </c>
      <c r="N49" s="78">
        <f>IF(Purge!$AG49=1,Purge!M49,"")</f>
        <v>560</v>
      </c>
      <c r="O49" s="59">
        <f>IF(Purge!$AG49=1,Purge!N49,"")</f>
        <v>0.6380434783</v>
      </c>
      <c r="P49" s="60">
        <f>IF(Purge!$AG49=1,Purge!O49,"")</f>
        <v>0.375696767</v>
      </c>
      <c r="Q49" s="61">
        <f>IF(Purge!$AG49=1,Purge!P49,"")</f>
        <v>0.5117698344</v>
      </c>
      <c r="R49" s="62">
        <f>IF(Purge!$AG49=1,Purge!Q49,"")</f>
        <v>0.5029850746</v>
      </c>
      <c r="S49" s="63">
        <f>IF(Purge!$AG49=1,Purge!R49,"")</f>
        <v>0.6352813853</v>
      </c>
      <c r="T49" s="64">
        <f>IF(Purge!$AG49=1,Purge!S49,"")</f>
        <v>0.3729003359</v>
      </c>
      <c r="U49" s="65">
        <f>IF(Purge!$AG49=1,Purge!T49,"")</f>
        <v>0.5085305449</v>
      </c>
      <c r="V49" s="66">
        <f>IF(Purge!$AG49=1,Purge!U49,"")</f>
        <v>0.6312603192</v>
      </c>
      <c r="W49" s="67">
        <f>IF(Purge!$AG49=1,Purge!V49,"")</f>
        <v>0.5063291139</v>
      </c>
    </row>
    <row r="50" ht="16.5" customHeight="1">
      <c r="A50" s="140">
        <f t="shared" si="3"/>
        <v>45</v>
      </c>
      <c r="B50" s="142">
        <f>IF(Purge!$AG50=1,Purge!A50,"")</f>
        <v>45</v>
      </c>
      <c r="C50" s="51">
        <f>IF(Purge!$AG50=1,Purge!B50,"")</f>
        <v>1510</v>
      </c>
      <c r="D50" s="47">
        <f>IF(Purge!$AG50=1,Purge!C50,"")</f>
        <v>787</v>
      </c>
      <c r="E50" s="72">
        <f>IF(Purge!$AG50=1,Purge!D50,"")</f>
        <v>149</v>
      </c>
      <c r="F50" s="73">
        <f>IF(Purge!$AG50=1,Purge!E50,"")</f>
        <v>188</v>
      </c>
      <c r="G50" s="74">
        <f>IF(Purge!$AG50=1,Purge!F50,"")</f>
        <v>60</v>
      </c>
      <c r="H50" s="75">
        <f>IF(Purge!$AG50=1,Purge!G50,"")</f>
        <v>53</v>
      </c>
      <c r="I50" s="76">
        <f>IF(Purge!$AG50=1,Purge!H50,"")</f>
        <v>119</v>
      </c>
      <c r="J50" s="77">
        <f>IF(Purge!$AG50=1,Purge!I50,"")</f>
        <v>13</v>
      </c>
      <c r="K50" s="78">
        <f>IF(Purge!$AG50=1,Purge!J50,"")</f>
        <v>209</v>
      </c>
      <c r="L50" s="78">
        <f>IF(Purge!$AG50=1,Purge!K50,"")</f>
        <v>66</v>
      </c>
      <c r="M50" s="78">
        <f>IF(Purge!$AG50=1,Purge!L50,"")</f>
        <v>188</v>
      </c>
      <c r="N50" s="78">
        <f>IF(Purge!$AG50=1,Purge!M50,"")</f>
        <v>119</v>
      </c>
      <c r="O50" s="59">
        <f>IF(Purge!$AG50=1,Purge!N50,"")</f>
        <v>0.76</v>
      </c>
      <c r="P50" s="60">
        <f>IF(Purge!$AG50=1,Purge!O50,"")</f>
        <v>0.6123778502</v>
      </c>
      <c r="Q50" s="61">
        <f>IF(Purge!$AG50=1,Purge!P50,"")</f>
        <v>0.637195122</v>
      </c>
      <c r="R50" s="62">
        <f>IF(Purge!$AG50=1,Purge!Q50,"")</f>
        <v>0.7401574803</v>
      </c>
      <c r="S50" s="63">
        <f>IF(Purge!$AG50=1,Purge!R50,"")</f>
        <v>0.5264483627</v>
      </c>
      <c r="T50" s="64">
        <f>IF(Purge!$AG50=1,Purge!S50,"")</f>
        <v>0.3567567568</v>
      </c>
      <c r="U50" s="65">
        <f>IF(Purge!$AG50=1,Purge!T50,"")</f>
        <v>0.6821305842</v>
      </c>
      <c r="V50" s="66">
        <f>IF(Purge!$AG50=1,Purge!U50,"")</f>
        <v>0.5635738832</v>
      </c>
      <c r="W50" s="67">
        <f>IF(Purge!$AG50=1,Purge!V50,"")</f>
        <v>0.4725085911</v>
      </c>
    </row>
    <row r="51" ht="16.5" customHeight="1">
      <c r="A51" s="140">
        <f t="shared" si="3"/>
        <v>46</v>
      </c>
      <c r="B51" s="142">
        <f>IF(Purge!$AG51=1,Purge!A51,"")</f>
        <v>46</v>
      </c>
      <c r="C51" s="51">
        <f>IF(Purge!$AG51=1,Purge!B51,"")</f>
        <v>1514</v>
      </c>
      <c r="D51" s="47">
        <f>IF(Purge!$AG51=1,Purge!C51,"")</f>
        <v>1920</v>
      </c>
      <c r="E51" s="72">
        <f>IF(Purge!$AG51=1,Purge!D51,"")</f>
        <v>266</v>
      </c>
      <c r="F51" s="73">
        <f>IF(Purge!$AG51=1,Purge!E51,"")</f>
        <v>251</v>
      </c>
      <c r="G51" s="74">
        <f>IF(Purge!$AG51=1,Purge!F51,"")</f>
        <v>193</v>
      </c>
      <c r="H51" s="75">
        <f>IF(Purge!$AG51=1,Purge!G51,"")</f>
        <v>128</v>
      </c>
      <c r="I51" s="76">
        <f>IF(Purge!$AG51=1,Purge!H51,"")</f>
        <v>339</v>
      </c>
      <c r="J51" s="77">
        <f>IF(Purge!$AG51=1,Purge!I51,"")</f>
        <v>59</v>
      </c>
      <c r="K51" s="78">
        <f>IF(Purge!$AG51=1,Purge!J51,"")</f>
        <v>459</v>
      </c>
      <c r="L51" s="78">
        <f>IF(Purge!$AG51=1,Purge!K51,"")</f>
        <v>187</v>
      </c>
      <c r="M51" s="78">
        <f>IF(Purge!$AG51=1,Purge!L51,"")</f>
        <v>251</v>
      </c>
      <c r="N51" s="78">
        <f>IF(Purge!$AG51=1,Purge!M51,"")</f>
        <v>339</v>
      </c>
      <c r="O51" s="59">
        <f>IF(Purge!$AG51=1,Purge!N51,"")</f>
        <v>0.7105263158</v>
      </c>
      <c r="P51" s="60">
        <f>IF(Purge!$AG51=1,Purge!O51,"")</f>
        <v>0.4254237288</v>
      </c>
      <c r="Q51" s="61">
        <f>IF(Purge!$AG51=1,Purge!P51,"")</f>
        <v>0.5751879699</v>
      </c>
      <c r="R51" s="62">
        <f>IF(Purge!$AG51=1,Purge!Q51,"")</f>
        <v>0.5730593607</v>
      </c>
      <c r="S51" s="63">
        <f>IF(Purge!$AG51=1,Purge!R51,"")</f>
        <v>0.6464788732</v>
      </c>
      <c r="T51" s="64">
        <f>IF(Purge!$AG51=1,Purge!S51,"")</f>
        <v>0.355513308</v>
      </c>
      <c r="U51" s="65">
        <f>IF(Purge!$AG51=1,Purge!T51,"")</f>
        <v>0.574433657</v>
      </c>
      <c r="V51" s="66">
        <f>IF(Purge!$AG51=1,Purge!U51,"")</f>
        <v>0.645631068</v>
      </c>
      <c r="W51" s="67">
        <f>IF(Purge!$AG51=1,Purge!V51,"")</f>
        <v>0.5226537217</v>
      </c>
    </row>
    <row r="52" ht="16.5" customHeight="1">
      <c r="A52" s="140">
        <f t="shared" si="3"/>
        <v>47</v>
      </c>
      <c r="B52" s="142">
        <f>IF(Purge!$AG52=1,Purge!A52,"")</f>
        <v>47</v>
      </c>
      <c r="C52" s="51">
        <f>IF(Purge!$AG52=1,Purge!B52,"")</f>
        <v>1517</v>
      </c>
      <c r="D52" s="47">
        <f>IF(Purge!$AG52=1,Purge!C52,"")</f>
        <v>2664</v>
      </c>
      <c r="E52" s="72">
        <f>IF(Purge!$AG52=1,Purge!D52,"")</f>
        <v>415</v>
      </c>
      <c r="F52" s="73">
        <f>IF(Purge!$AG52=1,Purge!E52,"")</f>
        <v>487</v>
      </c>
      <c r="G52" s="74">
        <f>IF(Purge!$AG52=1,Purge!F52,"")</f>
        <v>255</v>
      </c>
      <c r="H52" s="75">
        <f>IF(Purge!$AG52=1,Purge!G52,"")</f>
        <v>180</v>
      </c>
      <c r="I52" s="76">
        <f>IF(Purge!$AG52=1,Purge!H52,"")</f>
        <v>508</v>
      </c>
      <c r="J52" s="77">
        <f>IF(Purge!$AG52=1,Purge!I52,"")</f>
        <v>87</v>
      </c>
      <c r="K52" s="78">
        <f>IF(Purge!$AG52=1,Purge!J52,"")</f>
        <v>670</v>
      </c>
      <c r="L52" s="78">
        <f>IF(Purge!$AG52=1,Purge!K52,"")</f>
        <v>267</v>
      </c>
      <c r="M52" s="78">
        <f>IF(Purge!$AG52=1,Purge!L52,"")</f>
        <v>487</v>
      </c>
      <c r="N52" s="78">
        <f>IF(Purge!$AG52=1,Purge!M52,"")</f>
        <v>508</v>
      </c>
      <c r="O52" s="59">
        <f>IF(Purge!$AG52=1,Purge!N52,"")</f>
        <v>0.7150480256</v>
      </c>
      <c r="P52" s="60">
        <f>IF(Purge!$AG52=1,Purge!O52,"")</f>
        <v>0.4894472362</v>
      </c>
      <c r="Q52" s="61">
        <f>IF(Purge!$AG52=1,Purge!P52,"")</f>
        <v>0.5687606112</v>
      </c>
      <c r="R52" s="62">
        <f>IF(Purge!$AG52=1,Purge!Q52,"")</f>
        <v>0.6458885942</v>
      </c>
      <c r="S52" s="63">
        <f>IF(Purge!$AG52=1,Purge!R52,"")</f>
        <v>0.5790838375</v>
      </c>
      <c r="T52" s="64">
        <f>IF(Purge!$AG52=1,Purge!S52,"")</f>
        <v>0.344516129</v>
      </c>
      <c r="U52" s="65">
        <f>IF(Purge!$AG52=1,Purge!T52,"")</f>
        <v>0.5988612836</v>
      </c>
      <c r="V52" s="66">
        <f>IF(Purge!$AG52=1,Purge!U52,"")</f>
        <v>0.6097308489</v>
      </c>
      <c r="W52" s="67">
        <f>IF(Purge!$AG52=1,Purge!V52,"")</f>
        <v>0.484989648</v>
      </c>
    </row>
    <row r="53" ht="16.5" customHeight="1">
      <c r="A53" s="140">
        <f t="shared" si="3"/>
        <v>48</v>
      </c>
      <c r="B53" s="142">
        <f>IF(Purge!$AG53=1,Purge!A53,"")</f>
        <v>48</v>
      </c>
      <c r="C53" s="51">
        <f>IF(Purge!$AG53=1,Purge!B53,"")</f>
        <v>1518</v>
      </c>
      <c r="D53" s="47">
        <f>IF(Purge!$AG53=1,Purge!C53,"")</f>
        <v>2559</v>
      </c>
      <c r="E53" s="72">
        <f>IF(Purge!$AG53=1,Purge!D53,"")</f>
        <v>386</v>
      </c>
      <c r="F53" s="73">
        <f>IF(Purge!$AG53=1,Purge!E53,"")</f>
        <v>357</v>
      </c>
      <c r="G53" s="74">
        <f>IF(Purge!$AG53=1,Purge!F53,"")</f>
        <v>236</v>
      </c>
      <c r="H53" s="75">
        <f>IF(Purge!$AG53=1,Purge!G53,"")</f>
        <v>200</v>
      </c>
      <c r="I53" s="76">
        <f>IF(Purge!$AG53=1,Purge!H53,"")</f>
        <v>566</v>
      </c>
      <c r="J53" s="77">
        <f>IF(Purge!$AG53=1,Purge!I53,"")</f>
        <v>110</v>
      </c>
      <c r="K53" s="78">
        <f>IF(Purge!$AG53=1,Purge!J53,"")</f>
        <v>622</v>
      </c>
      <c r="L53" s="78">
        <f>IF(Purge!$AG53=1,Purge!K53,"")</f>
        <v>310</v>
      </c>
      <c r="M53" s="78">
        <f>IF(Purge!$AG53=1,Purge!L53,"")</f>
        <v>357</v>
      </c>
      <c r="N53" s="78">
        <f>IF(Purge!$AG53=1,Purge!M53,"")</f>
        <v>566</v>
      </c>
      <c r="O53" s="59">
        <f>IF(Purge!$AG53=1,Purge!N53,"")</f>
        <v>0.6673819742</v>
      </c>
      <c r="P53" s="60">
        <f>IF(Purge!$AG53=1,Purge!O53,"")</f>
        <v>0.3867822319</v>
      </c>
      <c r="Q53" s="61">
        <f>IF(Purge!$AG53=1,Purge!P53,"")</f>
        <v>0.5235690236</v>
      </c>
      <c r="R53" s="62">
        <f>IF(Purge!$AG53=1,Purge!Q53,"")</f>
        <v>0.5352323838</v>
      </c>
      <c r="S53" s="63">
        <f>IF(Purge!$AG53=1,Purge!R53,"")</f>
        <v>0.6353421859</v>
      </c>
      <c r="T53" s="64">
        <f>IF(Purge!$AG53=1,Purge!S53,"")</f>
        <v>0.3538812785</v>
      </c>
      <c r="U53" s="65">
        <f>IF(Purge!$AG53=1,Purge!T53,"")</f>
        <v>0.5277628032</v>
      </c>
      <c r="V53" s="66">
        <f>IF(Purge!$AG53=1,Purge!U53,"")</f>
        <v>0.6404312668</v>
      </c>
      <c r="W53" s="67">
        <f>IF(Purge!$AG53=1,Purge!V53,"")</f>
        <v>0.502425876</v>
      </c>
    </row>
    <row r="54" ht="16.5" customHeight="1">
      <c r="A54" s="140">
        <f t="shared" si="3"/>
        <v>49</v>
      </c>
      <c r="B54" s="142">
        <f>IF(Purge!$AG54=1,Purge!A54,"")</f>
        <v>49</v>
      </c>
      <c r="C54" s="51">
        <f>IF(Purge!$AG54=1,Purge!B54,"")</f>
        <v>1525</v>
      </c>
      <c r="D54" s="47">
        <f>IF(Purge!$AG54=1,Purge!C54,"")</f>
        <v>2061</v>
      </c>
      <c r="E54" s="72">
        <f>IF(Purge!$AG54=1,Purge!D54,"")</f>
        <v>223</v>
      </c>
      <c r="F54" s="73">
        <f>IF(Purge!$AG54=1,Purge!E54,"")</f>
        <v>272</v>
      </c>
      <c r="G54" s="74">
        <f>IF(Purge!$AG54=1,Purge!F54,"")</f>
        <v>163</v>
      </c>
      <c r="H54" s="75">
        <f>IF(Purge!$AG54=1,Purge!G54,"")</f>
        <v>151</v>
      </c>
      <c r="I54" s="76">
        <f>IF(Purge!$AG54=1,Purge!H54,"")</f>
        <v>473</v>
      </c>
      <c r="J54" s="77">
        <f>IF(Purge!$AG54=1,Purge!I54,"")</f>
        <v>77</v>
      </c>
      <c r="K54" s="78">
        <f>IF(Purge!$AG54=1,Purge!J54,"")</f>
        <v>386</v>
      </c>
      <c r="L54" s="78">
        <f>IF(Purge!$AG54=1,Purge!K54,"")</f>
        <v>228</v>
      </c>
      <c r="M54" s="78">
        <f>IF(Purge!$AG54=1,Purge!L54,"")</f>
        <v>272</v>
      </c>
      <c r="N54" s="78">
        <f>IF(Purge!$AG54=1,Purge!M54,"")</f>
        <v>473</v>
      </c>
      <c r="O54" s="59">
        <f>IF(Purge!$AG54=1,Purge!N54,"")</f>
        <v>0.6286644951</v>
      </c>
      <c r="P54" s="60">
        <f>IF(Purge!$AG54=1,Purge!O54,"")</f>
        <v>0.3651006711</v>
      </c>
      <c r="Q54" s="61">
        <f>IF(Purge!$AG54=1,Purge!P54,"")</f>
        <v>0.4493597206</v>
      </c>
      <c r="R54" s="62">
        <f>IF(Purge!$AG54=1,Purge!Q54,"")</f>
        <v>0.544</v>
      </c>
      <c r="S54" s="63">
        <f>IF(Purge!$AG54=1,Purge!R54,"")</f>
        <v>0.5866261398</v>
      </c>
      <c r="T54" s="64">
        <f>IF(Purge!$AG54=1,Purge!S54,"")</f>
        <v>0.3252496434</v>
      </c>
      <c r="U54" s="65">
        <f>IF(Purge!$AG54=1,Purge!T54,"")</f>
        <v>0.4841795438</v>
      </c>
      <c r="V54" s="66">
        <f>IF(Purge!$AG54=1,Purge!U54,"")</f>
        <v>0.6320824135</v>
      </c>
      <c r="W54" s="67">
        <f>IF(Purge!$AG54=1,Purge!V54,"")</f>
        <v>0.4518027962</v>
      </c>
    </row>
    <row r="55" ht="16.5" customHeight="1">
      <c r="A55" s="140">
        <f t="shared" si="3"/>
        <v>50</v>
      </c>
      <c r="B55" s="142">
        <f>IF(Purge!$AG55=1,Purge!A55,"")</f>
        <v>50</v>
      </c>
      <c r="C55" s="51">
        <f>IF(Purge!$AG55=1,Purge!B55,"")</f>
        <v>1550</v>
      </c>
      <c r="D55" s="47">
        <f>IF(Purge!$AG55=1,Purge!C55,"")</f>
        <v>958</v>
      </c>
      <c r="E55" s="72">
        <f>IF(Purge!$AG55=1,Purge!D55,"")</f>
        <v>130</v>
      </c>
      <c r="F55" s="73">
        <f>IF(Purge!$AG55=1,Purge!E55,"")</f>
        <v>142</v>
      </c>
      <c r="G55" s="74">
        <f>IF(Purge!$AG55=1,Purge!F55,"")</f>
        <v>107</v>
      </c>
      <c r="H55" s="75">
        <f>IF(Purge!$AG55=1,Purge!G55,"")</f>
        <v>70</v>
      </c>
      <c r="I55" s="76">
        <f>IF(Purge!$AG55=1,Purge!H55,"")</f>
        <v>181</v>
      </c>
      <c r="J55" s="77">
        <f>IF(Purge!$AG55=1,Purge!I55,"")</f>
        <v>30</v>
      </c>
      <c r="K55" s="78">
        <f>IF(Purge!$AG55=1,Purge!J55,"")</f>
        <v>237</v>
      </c>
      <c r="L55" s="78">
        <f>IF(Purge!$AG55=1,Purge!K55,"")</f>
        <v>100</v>
      </c>
      <c r="M55" s="78">
        <f>IF(Purge!$AG55=1,Purge!L55,"")</f>
        <v>142</v>
      </c>
      <c r="N55" s="78">
        <f>IF(Purge!$AG55=1,Purge!M55,"")</f>
        <v>181</v>
      </c>
      <c r="O55" s="59">
        <f>IF(Purge!$AG55=1,Purge!N55,"")</f>
        <v>0.703264095</v>
      </c>
      <c r="P55" s="60">
        <f>IF(Purge!$AG55=1,Purge!O55,"")</f>
        <v>0.439628483</v>
      </c>
      <c r="Q55" s="61">
        <f>IF(Purge!$AG55=1,Purge!P55,"")</f>
        <v>0.5669856459</v>
      </c>
      <c r="R55" s="62">
        <f>IF(Purge!$AG55=1,Purge!Q55,"")</f>
        <v>0.5867768595</v>
      </c>
      <c r="S55" s="63">
        <f>IF(Purge!$AG55=1,Purge!R55,"")</f>
        <v>0.6253298153</v>
      </c>
      <c r="T55" s="64">
        <f>IF(Purge!$AG55=1,Purge!S55,"")</f>
        <v>0.3558718861</v>
      </c>
      <c r="U55" s="65">
        <f>IF(Purge!$AG55=1,Purge!T55,"")</f>
        <v>0.5742424242</v>
      </c>
      <c r="V55" s="66">
        <f>IF(Purge!$AG55=1,Purge!U55,"")</f>
        <v>0.6333333333</v>
      </c>
      <c r="W55" s="67">
        <f>IF(Purge!$AG55=1,Purge!V55,"")</f>
        <v>0.5106060606</v>
      </c>
    </row>
    <row r="56" ht="16.5" customHeight="1">
      <c r="A56" s="140">
        <f t="shared" si="3"/>
        <v>51</v>
      </c>
      <c r="B56" s="142">
        <f>IF(Purge!$AG56=1,Purge!A56,"")</f>
        <v>51</v>
      </c>
      <c r="C56" s="51">
        <f>IF(Purge!$AG56=1,Purge!B56,"")</f>
        <v>1602</v>
      </c>
      <c r="D56" s="47">
        <f>IF(Purge!$AG56=1,Purge!C56,"")</f>
        <v>2439</v>
      </c>
      <c r="E56" s="72">
        <f>IF(Purge!$AG56=1,Purge!D56,"")</f>
        <v>166</v>
      </c>
      <c r="F56" s="73">
        <f>IF(Purge!$AG56=1,Purge!E56,"")</f>
        <v>162</v>
      </c>
      <c r="G56" s="74">
        <f>IF(Purge!$AG56=1,Purge!F56,"")</f>
        <v>104</v>
      </c>
      <c r="H56" s="75">
        <f>IF(Purge!$AG56=1,Purge!G56,"")</f>
        <v>156</v>
      </c>
      <c r="I56" s="76">
        <f>IF(Purge!$AG56=1,Purge!H56,"")</f>
        <v>389</v>
      </c>
      <c r="J56" s="77">
        <f>IF(Purge!$AG56=1,Purge!I56,"")</f>
        <v>95</v>
      </c>
      <c r="K56" s="78">
        <f>IF(Purge!$AG56=1,Purge!J56,"")</f>
        <v>270</v>
      </c>
      <c r="L56" s="78">
        <f>IF(Purge!$AG56=1,Purge!K56,"")</f>
        <v>251</v>
      </c>
      <c r="M56" s="78">
        <f>IF(Purge!$AG56=1,Purge!L56,"")</f>
        <v>162</v>
      </c>
      <c r="N56" s="78">
        <f>IF(Purge!$AG56=1,Purge!M56,"")</f>
        <v>389</v>
      </c>
      <c r="O56" s="59">
        <f>IF(Purge!$AG56=1,Purge!N56,"")</f>
        <v>0.5182341651</v>
      </c>
      <c r="P56" s="60">
        <f>IF(Purge!$AG56=1,Purge!O56,"")</f>
        <v>0.2940108893</v>
      </c>
      <c r="Q56" s="61">
        <f>IF(Purge!$AG56=1,Purge!P56,"")</f>
        <v>0.4097116844</v>
      </c>
      <c r="R56" s="62">
        <f>IF(Purge!$AG56=1,Purge!Q56,"")</f>
        <v>0.392251816</v>
      </c>
      <c r="S56" s="63">
        <f>IF(Purge!$AG56=1,Purge!R56,"")</f>
        <v>0.625</v>
      </c>
      <c r="T56" s="64">
        <f>IF(Purge!$AG56=1,Purge!S56,"")</f>
        <v>0.3921875</v>
      </c>
      <c r="U56" s="65">
        <f>IF(Purge!$AG56=1,Purge!T56,"")</f>
        <v>0.4029850746</v>
      </c>
      <c r="V56" s="66">
        <f>IF(Purge!$AG56=1,Purge!U56,"")</f>
        <v>0.614738806</v>
      </c>
      <c r="W56" s="67">
        <f>IF(Purge!$AG56=1,Purge!V56,"")</f>
        <v>0.4860074627</v>
      </c>
    </row>
    <row r="57" ht="16.5" customHeight="1">
      <c r="A57" s="140">
        <f t="shared" si="3"/>
        <v>52</v>
      </c>
      <c r="B57" s="142">
        <f>IF(Purge!$AG57=1,Purge!A57,"")</f>
        <v>52</v>
      </c>
      <c r="C57" s="51">
        <f>IF(Purge!$AG57=1,Purge!B57,"")</f>
        <v>1605</v>
      </c>
      <c r="D57" s="47">
        <f>IF(Purge!$AG57=1,Purge!C57,"")</f>
        <v>3153</v>
      </c>
      <c r="E57" s="72">
        <f>IF(Purge!$AG57=1,Purge!D57,"")</f>
        <v>130</v>
      </c>
      <c r="F57" s="73">
        <f>IF(Purge!$AG57=1,Purge!E57,"")</f>
        <v>167</v>
      </c>
      <c r="G57" s="74">
        <f>IF(Purge!$AG57=1,Purge!F57,"")</f>
        <v>128</v>
      </c>
      <c r="H57" s="75">
        <f>IF(Purge!$AG57=1,Purge!G57,"")</f>
        <v>195</v>
      </c>
      <c r="I57" s="76">
        <f>IF(Purge!$AG57=1,Purge!H57,"")</f>
        <v>477</v>
      </c>
      <c r="J57" s="77">
        <f>IF(Purge!$AG57=1,Purge!I57,"")</f>
        <v>123</v>
      </c>
      <c r="K57" s="78">
        <f>IF(Purge!$AG57=1,Purge!J57,"")</f>
        <v>258</v>
      </c>
      <c r="L57" s="78">
        <f>IF(Purge!$AG57=1,Purge!K57,"")</f>
        <v>318</v>
      </c>
      <c r="M57" s="78">
        <f>IF(Purge!$AG57=1,Purge!L57,"")</f>
        <v>167</v>
      </c>
      <c r="N57" s="78">
        <f>IF(Purge!$AG57=1,Purge!M57,"")</f>
        <v>477</v>
      </c>
      <c r="O57" s="59">
        <f>IF(Purge!$AG57=1,Purge!N57,"")</f>
        <v>0.4479166667</v>
      </c>
      <c r="P57" s="60">
        <f>IF(Purge!$AG57=1,Purge!O57,"")</f>
        <v>0.2593167702</v>
      </c>
      <c r="Q57" s="61">
        <f>IF(Purge!$AG57=1,Purge!P57,"")</f>
        <v>0.3510204082</v>
      </c>
      <c r="R57" s="62">
        <f>IF(Purge!$AG57=1,Purge!Q57,"")</f>
        <v>0.3443298969</v>
      </c>
      <c r="S57" s="63">
        <f>IF(Purge!$AG57=1,Purge!R57,"")</f>
        <v>0.6070588235</v>
      </c>
      <c r="T57" s="64">
        <f>IF(Purge!$AG57=1,Purge!S57,"")</f>
        <v>0.4</v>
      </c>
      <c r="U57" s="65">
        <f>IF(Purge!$AG57=1,Purge!T57,"")</f>
        <v>0.3483606557</v>
      </c>
      <c r="V57" s="66">
        <f>IF(Purge!$AG57=1,Purge!U57,"")</f>
        <v>0.6024590164</v>
      </c>
      <c r="W57" s="67">
        <f>IF(Purge!$AG57=1,Purge!V57,"")</f>
        <v>0.4721311475</v>
      </c>
    </row>
    <row r="58" ht="16.5" customHeight="1">
      <c r="A58" s="140">
        <f t="shared" si="3"/>
        <v>53</v>
      </c>
      <c r="B58" s="142">
        <f>IF(Purge!$AG58=1,Purge!A58,"")</f>
        <v>53</v>
      </c>
      <c r="C58" s="51">
        <f>IF(Purge!$AG58=1,Purge!B58,"")</f>
        <v>1606</v>
      </c>
      <c r="D58" s="47">
        <f>IF(Purge!$AG58=1,Purge!C58,"")</f>
        <v>2419</v>
      </c>
      <c r="E58" s="72">
        <f>IF(Purge!$AG58=1,Purge!D58,"")</f>
        <v>365</v>
      </c>
      <c r="F58" s="73">
        <f>IF(Purge!$AG58=1,Purge!E58,"")</f>
        <v>342</v>
      </c>
      <c r="G58" s="74">
        <f>IF(Purge!$AG58=1,Purge!F58,"")</f>
        <v>195</v>
      </c>
      <c r="H58" s="75">
        <f>IF(Purge!$AG58=1,Purge!G58,"")</f>
        <v>177</v>
      </c>
      <c r="I58" s="76">
        <f>IF(Purge!$AG58=1,Purge!H58,"")</f>
        <v>456</v>
      </c>
      <c r="J58" s="77">
        <f>IF(Purge!$AG58=1,Purge!I58,"")</f>
        <v>107</v>
      </c>
      <c r="K58" s="78">
        <f>IF(Purge!$AG58=1,Purge!J58,"")</f>
        <v>560</v>
      </c>
      <c r="L58" s="78">
        <f>IF(Purge!$AG58=1,Purge!K58,"")</f>
        <v>284</v>
      </c>
      <c r="M58" s="78">
        <f>IF(Purge!$AG58=1,Purge!L58,"")</f>
        <v>342</v>
      </c>
      <c r="N58" s="78">
        <f>IF(Purge!$AG58=1,Purge!M58,"")</f>
        <v>456</v>
      </c>
      <c r="O58" s="59">
        <f>IF(Purge!$AG58=1,Purge!N58,"")</f>
        <v>0.663507109</v>
      </c>
      <c r="P58" s="60">
        <f>IF(Purge!$AG58=1,Purge!O58,"")</f>
        <v>0.4285714286</v>
      </c>
      <c r="Q58" s="61">
        <f>IF(Purge!$AG58=1,Purge!P58,"")</f>
        <v>0.5511811024</v>
      </c>
      <c r="R58" s="62">
        <f>IF(Purge!$AG58=1,Purge!Q58,"")</f>
        <v>0.5463258786</v>
      </c>
      <c r="S58" s="63">
        <f>IF(Purge!$AG58=1,Purge!R58,"")</f>
        <v>0.6208425721</v>
      </c>
      <c r="T58" s="64">
        <f>IF(Purge!$AG58=1,Purge!S58,"")</f>
        <v>0.3837837838</v>
      </c>
      <c r="U58" s="65">
        <f>IF(Purge!$AG58=1,Purge!T58,"")</f>
        <v>0.5493300853</v>
      </c>
      <c r="V58" s="66">
        <f>IF(Purge!$AG58=1,Purge!U58,"")</f>
        <v>0.6187576127</v>
      </c>
      <c r="W58" s="67">
        <f>IF(Purge!$AG58=1,Purge!V58,"")</f>
        <v>0.5140073082</v>
      </c>
    </row>
    <row r="59" ht="16.5" customHeight="1">
      <c r="A59" s="140">
        <f t="shared" si="3"/>
        <v>54</v>
      </c>
      <c r="B59" s="142">
        <f>IF(Purge!$AG59=1,Purge!A59,"")</f>
        <v>54</v>
      </c>
      <c r="C59" s="51">
        <f>IF(Purge!$AG59=1,Purge!B59,"")</f>
        <v>1609</v>
      </c>
      <c r="D59" s="47">
        <f>IF(Purge!$AG59=1,Purge!C59,"")</f>
        <v>2114</v>
      </c>
      <c r="E59" s="72">
        <f>IF(Purge!$AG59=1,Purge!D59,"")</f>
        <v>178</v>
      </c>
      <c r="F59" s="73">
        <f>IF(Purge!$AG59=1,Purge!E59,"")</f>
        <v>143</v>
      </c>
      <c r="G59" s="74">
        <f>IF(Purge!$AG59=1,Purge!F59,"")</f>
        <v>123</v>
      </c>
      <c r="H59" s="75">
        <f>IF(Purge!$AG59=1,Purge!G59,"")</f>
        <v>139</v>
      </c>
      <c r="I59" s="76">
        <f>IF(Purge!$AG59=1,Purge!H59,"")</f>
        <v>378</v>
      </c>
      <c r="J59" s="77">
        <f>IF(Purge!$AG59=1,Purge!I59,"")</f>
        <v>87</v>
      </c>
      <c r="K59" s="78">
        <f>IF(Purge!$AG59=1,Purge!J59,"")</f>
        <v>301</v>
      </c>
      <c r="L59" s="78">
        <f>IF(Purge!$AG59=1,Purge!K59,"")</f>
        <v>226</v>
      </c>
      <c r="M59" s="78">
        <f>IF(Purge!$AG59=1,Purge!L59,"")</f>
        <v>143</v>
      </c>
      <c r="N59" s="78">
        <f>IF(Purge!$AG59=1,Purge!M59,"")</f>
        <v>378</v>
      </c>
      <c r="O59" s="59">
        <f>IF(Purge!$AG59=1,Purge!N59,"")</f>
        <v>0.5711574953</v>
      </c>
      <c r="P59" s="60">
        <f>IF(Purge!$AG59=1,Purge!O59,"")</f>
        <v>0.2744721689</v>
      </c>
      <c r="Q59" s="61">
        <f>IF(Purge!$AG59=1,Purge!P59,"")</f>
        <v>0.4432989691</v>
      </c>
      <c r="R59" s="62">
        <f>IF(Purge!$AG59=1,Purge!Q59,"")</f>
        <v>0.3875338753</v>
      </c>
      <c r="S59" s="63">
        <f>IF(Purge!$AG59=1,Purge!R59,"")</f>
        <v>0.6779279279</v>
      </c>
      <c r="T59" s="64">
        <f>IF(Purge!$AG59=1,Purge!S59,"")</f>
        <v>0.3741721854</v>
      </c>
      <c r="U59" s="65">
        <f>IF(Purge!$AG59=1,Purge!T59,"")</f>
        <v>0.4236641221</v>
      </c>
      <c r="V59" s="66">
        <f>IF(Purge!$AG59=1,Purge!U59,"")</f>
        <v>0.6479007634</v>
      </c>
      <c r="W59" s="67">
        <f>IF(Purge!$AG59=1,Purge!V59,"")</f>
        <v>0.5028625954</v>
      </c>
    </row>
    <row r="60" ht="16.5" customHeight="1">
      <c r="A60" s="140">
        <f t="shared" si="3"/>
        <v>55</v>
      </c>
      <c r="B60" s="142">
        <f>IF(Purge!$AG60=1,Purge!A60,"")</f>
        <v>55</v>
      </c>
      <c r="C60" s="51">
        <f>IF(Purge!$AG60=1,Purge!B60,"")</f>
        <v>1613</v>
      </c>
      <c r="D60" s="47">
        <f>IF(Purge!$AG60=1,Purge!C60,"")</f>
        <v>2394</v>
      </c>
      <c r="E60" s="72">
        <f>IF(Purge!$AG60=1,Purge!D60,"")</f>
        <v>170</v>
      </c>
      <c r="F60" s="73">
        <f>IF(Purge!$AG60=1,Purge!E60,"")</f>
        <v>156</v>
      </c>
      <c r="G60" s="74">
        <f>IF(Purge!$AG60=1,Purge!F60,"")</f>
        <v>133</v>
      </c>
      <c r="H60" s="75">
        <f>IF(Purge!$AG60=1,Purge!G60,"")</f>
        <v>128</v>
      </c>
      <c r="I60" s="76">
        <f>IF(Purge!$AG60=1,Purge!H60,"")</f>
        <v>426</v>
      </c>
      <c r="J60" s="77">
        <f>IF(Purge!$AG60=1,Purge!I60,"")</f>
        <v>92</v>
      </c>
      <c r="K60" s="78">
        <f>IF(Purge!$AG60=1,Purge!J60,"")</f>
        <v>303</v>
      </c>
      <c r="L60" s="78">
        <f>IF(Purge!$AG60=1,Purge!K60,"")</f>
        <v>220</v>
      </c>
      <c r="M60" s="78">
        <f>IF(Purge!$AG60=1,Purge!L60,"")</f>
        <v>156</v>
      </c>
      <c r="N60" s="78">
        <f>IF(Purge!$AG60=1,Purge!M60,"")</f>
        <v>426</v>
      </c>
      <c r="O60" s="59">
        <f>IF(Purge!$AG60=1,Purge!N60,"")</f>
        <v>0.5793499044</v>
      </c>
      <c r="P60" s="60">
        <f>IF(Purge!$AG60=1,Purge!O60,"")</f>
        <v>0.2680412371</v>
      </c>
      <c r="Q60" s="61">
        <f>IF(Purge!$AG60=1,Purge!P60,"")</f>
        <v>0.4156378601</v>
      </c>
      <c r="R60" s="62">
        <f>IF(Purge!$AG60=1,Purge!Q60,"")</f>
        <v>0.414893617</v>
      </c>
      <c r="S60" s="63">
        <f>IF(Purge!$AG60=1,Purge!R60,"")</f>
        <v>0.660130719</v>
      </c>
      <c r="T60" s="64">
        <f>IF(Purge!$AG60=1,Purge!S60,"")</f>
        <v>0.3405572755</v>
      </c>
      <c r="U60" s="65">
        <f>IF(Purge!$AG60=1,Purge!T60,"")</f>
        <v>0.4153846154</v>
      </c>
      <c r="V60" s="66">
        <f>IF(Purge!$AG60=1,Purge!U60,"")</f>
        <v>0.6597285068</v>
      </c>
      <c r="W60" s="67">
        <f>IF(Purge!$AG60=1,Purge!V60,"")</f>
        <v>0.4733031674</v>
      </c>
    </row>
    <row r="61" ht="16.5" customHeight="1">
      <c r="A61" s="140">
        <f t="shared" si="3"/>
        <v>56</v>
      </c>
      <c r="B61" s="142">
        <f>IF(Purge!$AG61=1,Purge!A61,"")</f>
        <v>56</v>
      </c>
      <c r="C61" s="51">
        <f>IF(Purge!$AG61=1,Purge!B61,"")</f>
        <v>1614</v>
      </c>
      <c r="D61" s="47">
        <f>IF(Purge!$AG61=1,Purge!C61,"")</f>
        <v>1823</v>
      </c>
      <c r="E61" s="72">
        <f>IF(Purge!$AG61=1,Purge!D61,"")</f>
        <v>143</v>
      </c>
      <c r="F61" s="73">
        <f>IF(Purge!$AG61=1,Purge!E61,"")</f>
        <v>123</v>
      </c>
      <c r="G61" s="74">
        <f>IF(Purge!$AG61=1,Purge!F61,"")</f>
        <v>94</v>
      </c>
      <c r="H61" s="75">
        <f>IF(Purge!$AG61=1,Purge!G61,"")</f>
        <v>99</v>
      </c>
      <c r="I61" s="76">
        <f>IF(Purge!$AG61=1,Purge!H61,"")</f>
        <v>293</v>
      </c>
      <c r="J61" s="77">
        <f>IF(Purge!$AG61=1,Purge!I61,"")</f>
        <v>76</v>
      </c>
      <c r="K61" s="78">
        <f>IF(Purge!$AG61=1,Purge!J61,"")</f>
        <v>237</v>
      </c>
      <c r="L61" s="78">
        <f>IF(Purge!$AG61=1,Purge!K61,"")</f>
        <v>175</v>
      </c>
      <c r="M61" s="78">
        <f>IF(Purge!$AG61=1,Purge!L61,"")</f>
        <v>123</v>
      </c>
      <c r="N61" s="78">
        <f>IF(Purge!$AG61=1,Purge!M61,"")</f>
        <v>293</v>
      </c>
      <c r="O61" s="59">
        <f>IF(Purge!$AG61=1,Purge!N61,"")</f>
        <v>0.5752427184</v>
      </c>
      <c r="P61" s="60">
        <f>IF(Purge!$AG61=1,Purge!O61,"")</f>
        <v>0.2956730769</v>
      </c>
      <c r="Q61" s="61">
        <f>IF(Purge!$AG61=1,Purge!P61,"")</f>
        <v>0.4471698113</v>
      </c>
      <c r="R61" s="62">
        <f>IF(Purge!$AG61=1,Purge!Q61,"")</f>
        <v>0.4127516779</v>
      </c>
      <c r="S61" s="63">
        <f>IF(Purge!$AG61=1,Purge!R61,"")</f>
        <v>0.6583333333</v>
      </c>
      <c r="T61" s="64">
        <f>IF(Purge!$AG61=1,Purge!S61,"")</f>
        <v>0.3739316239</v>
      </c>
      <c r="U61" s="65">
        <f>IF(Purge!$AG61=1,Purge!T61,"")</f>
        <v>0.4347826087</v>
      </c>
      <c r="V61" s="66">
        <f>IF(Purge!$AG61=1,Purge!U61,"")</f>
        <v>0.6400966184</v>
      </c>
      <c r="W61" s="67">
        <f>IF(Purge!$AG61=1,Purge!V61,"")</f>
        <v>0.4975845411</v>
      </c>
    </row>
    <row r="62" ht="16.5" customHeight="1">
      <c r="A62" s="140">
        <f t="shared" si="3"/>
        <v>57</v>
      </c>
      <c r="B62" s="142">
        <f>IF(Purge!$AG62=1,Purge!A62,"")</f>
        <v>57</v>
      </c>
      <c r="C62" s="51">
        <f>IF(Purge!$AG62=1,Purge!B62,"")</f>
        <v>1619</v>
      </c>
      <c r="D62" s="47">
        <f>IF(Purge!$AG62=1,Purge!C62,"")</f>
        <v>2214</v>
      </c>
      <c r="E62" s="72">
        <f>IF(Purge!$AG62=1,Purge!D62,"")</f>
        <v>163</v>
      </c>
      <c r="F62" s="73">
        <f>IF(Purge!$AG62=1,Purge!E62,"")</f>
        <v>158</v>
      </c>
      <c r="G62" s="74">
        <f>IF(Purge!$AG62=1,Purge!F62,"")</f>
        <v>147</v>
      </c>
      <c r="H62" s="75">
        <f>IF(Purge!$AG62=1,Purge!G62,"")</f>
        <v>137</v>
      </c>
      <c r="I62" s="76">
        <f>IF(Purge!$AG62=1,Purge!H62,"")</f>
        <v>287</v>
      </c>
      <c r="J62" s="77">
        <f>IF(Purge!$AG62=1,Purge!I62,"")</f>
        <v>115</v>
      </c>
      <c r="K62" s="78">
        <f>IF(Purge!$AG62=1,Purge!J62,"")</f>
        <v>310</v>
      </c>
      <c r="L62" s="78">
        <f>IF(Purge!$AG62=1,Purge!K62,"")</f>
        <v>252</v>
      </c>
      <c r="M62" s="78">
        <f>IF(Purge!$AG62=1,Purge!L62,"")</f>
        <v>158</v>
      </c>
      <c r="N62" s="78">
        <f>IF(Purge!$AG62=1,Purge!M62,"")</f>
        <v>287</v>
      </c>
      <c r="O62" s="59">
        <f>IF(Purge!$AG62=1,Purge!N62,"")</f>
        <v>0.5516014235</v>
      </c>
      <c r="P62" s="60">
        <f>IF(Purge!$AG62=1,Purge!O62,"")</f>
        <v>0.3550561798</v>
      </c>
      <c r="Q62" s="61">
        <f>IF(Purge!$AG62=1,Purge!P62,"")</f>
        <v>0.5192629816</v>
      </c>
      <c r="R62" s="62">
        <f>IF(Purge!$AG62=1,Purge!Q62,"")</f>
        <v>0.3853658537</v>
      </c>
      <c r="S62" s="63">
        <f>IF(Purge!$AG62=1,Purge!R62,"")</f>
        <v>0.6623931624</v>
      </c>
      <c r="T62" s="64">
        <f>IF(Purge!$AG62=1,Purge!S62,"")</f>
        <v>0.4675324675</v>
      </c>
      <c r="U62" s="65">
        <f>IF(Purge!$AG62=1,Purge!T62,"")</f>
        <v>0.4647467726</v>
      </c>
      <c r="V62" s="66">
        <f>IF(Purge!$AG62=1,Purge!U62,"")</f>
        <v>0.5928500497</v>
      </c>
      <c r="W62" s="67">
        <f>IF(Purge!$AG62=1,Purge!V62,"")</f>
        <v>0.5580933466</v>
      </c>
    </row>
    <row r="63" ht="16.5" customHeight="1">
      <c r="A63" s="140">
        <f t="shared" si="3"/>
        <v>58</v>
      </c>
      <c r="B63" s="142">
        <f>IF(Purge!$AG63=1,Purge!A63,"")</f>
        <v>58</v>
      </c>
      <c r="C63" s="51">
        <f>IF(Purge!$AG63=1,Purge!B63,"")</f>
        <v>1621</v>
      </c>
      <c r="D63" s="47">
        <f>IF(Purge!$AG63=1,Purge!C63,"")</f>
        <v>1258</v>
      </c>
      <c r="E63" s="72">
        <f>IF(Purge!$AG63=1,Purge!D63,"")</f>
        <v>81</v>
      </c>
      <c r="F63" s="73">
        <f>IF(Purge!$AG63=1,Purge!E63,"")</f>
        <v>68</v>
      </c>
      <c r="G63" s="74">
        <f>IF(Purge!$AG63=1,Purge!F63,"")</f>
        <v>56</v>
      </c>
      <c r="H63" s="75">
        <f>IF(Purge!$AG63=1,Purge!G63,"")</f>
        <v>69</v>
      </c>
      <c r="I63" s="76">
        <f>IF(Purge!$AG63=1,Purge!H63,"")</f>
        <v>186</v>
      </c>
      <c r="J63" s="77">
        <f>IF(Purge!$AG63=1,Purge!I63,"")</f>
        <v>48</v>
      </c>
      <c r="K63" s="78">
        <f>IF(Purge!$AG63=1,Purge!J63,"")</f>
        <v>137</v>
      </c>
      <c r="L63" s="78">
        <f>IF(Purge!$AG63=1,Purge!K63,"")</f>
        <v>117</v>
      </c>
      <c r="M63" s="78">
        <f>IF(Purge!$AG63=1,Purge!L63,"")</f>
        <v>68</v>
      </c>
      <c r="N63" s="78">
        <f>IF(Purge!$AG63=1,Purge!M63,"")</f>
        <v>186</v>
      </c>
      <c r="O63" s="59">
        <f>IF(Purge!$AG63=1,Purge!N63,"")</f>
        <v>0.5393700787</v>
      </c>
      <c r="P63" s="60">
        <f>IF(Purge!$AG63=1,Purge!O63,"")</f>
        <v>0.2677165354</v>
      </c>
      <c r="Q63" s="61">
        <f>IF(Purge!$AG63=1,Purge!P63,"")</f>
        <v>0.4241486068</v>
      </c>
      <c r="R63" s="62">
        <f>IF(Purge!$AG63=1,Purge!Q63,"")</f>
        <v>0.3675675676</v>
      </c>
      <c r="S63" s="63">
        <f>IF(Purge!$AG63=1,Purge!R63,"")</f>
        <v>0.6682926829</v>
      </c>
      <c r="T63" s="64">
        <f>IF(Purge!$AG63=1,Purge!S63,"")</f>
        <v>0.3861386139</v>
      </c>
      <c r="U63" s="65">
        <f>IF(Purge!$AG63=1,Purge!T63,"")</f>
        <v>0.4035433071</v>
      </c>
      <c r="V63" s="66">
        <f>IF(Purge!$AG63=1,Purge!U63,"")</f>
        <v>0.6358267717</v>
      </c>
      <c r="W63" s="67">
        <f>IF(Purge!$AG63=1,Purge!V63,"")</f>
        <v>0.5</v>
      </c>
    </row>
    <row r="64" ht="16.5" customHeight="1">
      <c r="A64" s="140">
        <f t="shared" si="3"/>
        <v>59</v>
      </c>
      <c r="B64" s="142">
        <f>IF(Purge!$AG64=1,Purge!A64,"")</f>
        <v>59</v>
      </c>
      <c r="C64" s="51">
        <f>IF(Purge!$AG64=1,Purge!B64,"")</f>
        <v>1625</v>
      </c>
      <c r="D64" s="47">
        <f>IF(Purge!$AG64=1,Purge!C64,"")</f>
        <v>2757</v>
      </c>
      <c r="E64" s="72">
        <f>IF(Purge!$AG64=1,Purge!D64,"")</f>
        <v>147</v>
      </c>
      <c r="F64" s="73">
        <f>IF(Purge!$AG64=1,Purge!E64,"")</f>
        <v>198</v>
      </c>
      <c r="G64" s="74">
        <f>IF(Purge!$AG64=1,Purge!F64,"")</f>
        <v>120</v>
      </c>
      <c r="H64" s="75">
        <f>IF(Purge!$AG64=1,Purge!G64,"")</f>
        <v>152</v>
      </c>
      <c r="I64" s="76">
        <f>IF(Purge!$AG64=1,Purge!H64,"")</f>
        <v>502</v>
      </c>
      <c r="J64" s="77">
        <f>IF(Purge!$AG64=1,Purge!I64,"")</f>
        <v>121</v>
      </c>
      <c r="K64" s="78">
        <f>IF(Purge!$AG64=1,Purge!J64,"")</f>
        <v>267</v>
      </c>
      <c r="L64" s="78">
        <f>IF(Purge!$AG64=1,Purge!K64,"")</f>
        <v>273</v>
      </c>
      <c r="M64" s="78">
        <f>IF(Purge!$AG64=1,Purge!L64,"")</f>
        <v>198</v>
      </c>
      <c r="N64" s="78">
        <f>IF(Purge!$AG64=1,Purge!M64,"")</f>
        <v>502</v>
      </c>
      <c r="O64" s="59">
        <f>IF(Purge!$AG64=1,Purge!N64,"")</f>
        <v>0.4944444444</v>
      </c>
      <c r="P64" s="60">
        <f>IF(Purge!$AG64=1,Purge!O64,"")</f>
        <v>0.2828571429</v>
      </c>
      <c r="Q64" s="61">
        <f>IF(Purge!$AG64=1,Purge!P64,"")</f>
        <v>0.3472041612</v>
      </c>
      <c r="R64" s="62">
        <f>IF(Purge!$AG64=1,Purge!Q64,"")</f>
        <v>0.4203821656</v>
      </c>
      <c r="S64" s="63">
        <f>IF(Purge!$AG64=1,Purge!R64,"")</f>
        <v>0.5741935484</v>
      </c>
      <c r="T64" s="64">
        <f>IF(Purge!$AG64=1,Purge!S64,"")</f>
        <v>0.3522580645</v>
      </c>
      <c r="U64" s="65">
        <f>IF(Purge!$AG64=1,Purge!T64,"")</f>
        <v>0.375</v>
      </c>
      <c r="V64" s="66">
        <f>IF(Purge!$AG64=1,Purge!U64,"")</f>
        <v>0.6201612903</v>
      </c>
      <c r="W64" s="67">
        <f>IF(Purge!$AG64=1,Purge!V64,"")</f>
        <v>0.435483871</v>
      </c>
    </row>
    <row r="65" ht="16.5" customHeight="1">
      <c r="A65" s="140">
        <f t="shared" si="3"/>
        <v>60</v>
      </c>
      <c r="B65" s="142">
        <f>IF(Purge!$AG65=1,Purge!A65,"")</f>
        <v>60</v>
      </c>
      <c r="C65" s="51">
        <f>IF(Purge!$AG65=1,Purge!B65,"")</f>
        <v>1631</v>
      </c>
      <c r="D65" s="47">
        <f>IF(Purge!$AG65=1,Purge!C65,"")</f>
        <v>2326</v>
      </c>
      <c r="E65" s="72">
        <f>IF(Purge!$AG65=1,Purge!D65,"")</f>
        <v>159</v>
      </c>
      <c r="F65" s="73">
        <f>IF(Purge!$AG65=1,Purge!E65,"")</f>
        <v>147</v>
      </c>
      <c r="G65" s="74">
        <f>IF(Purge!$AG65=1,Purge!F65,"")</f>
        <v>140</v>
      </c>
      <c r="H65" s="75">
        <f>IF(Purge!$AG65=1,Purge!G65,"")</f>
        <v>132</v>
      </c>
      <c r="I65" s="76">
        <f>IF(Purge!$AG65=1,Purge!H65,"")</f>
        <v>372</v>
      </c>
      <c r="J65" s="77">
        <f>IF(Purge!$AG65=1,Purge!I65,"")</f>
        <v>131</v>
      </c>
      <c r="K65" s="78">
        <f>IF(Purge!$AG65=1,Purge!J65,"")</f>
        <v>299</v>
      </c>
      <c r="L65" s="78">
        <f>IF(Purge!$AG65=1,Purge!K65,"")</f>
        <v>263</v>
      </c>
      <c r="M65" s="78">
        <f>IF(Purge!$AG65=1,Purge!L65,"")</f>
        <v>147</v>
      </c>
      <c r="N65" s="78">
        <f>IF(Purge!$AG65=1,Purge!M65,"")</f>
        <v>372</v>
      </c>
      <c r="O65" s="59">
        <f>IF(Purge!$AG65=1,Purge!N65,"")</f>
        <v>0.5320284698</v>
      </c>
      <c r="P65" s="60">
        <f>IF(Purge!$AG65=1,Purge!O65,"")</f>
        <v>0.2832369942</v>
      </c>
      <c r="Q65" s="61">
        <f>IF(Purge!$AG65=1,Purge!P65,"")</f>
        <v>0.4456035768</v>
      </c>
      <c r="R65" s="62">
        <f>IF(Purge!$AG65=1,Purge!Q65,"")</f>
        <v>0.3585365854</v>
      </c>
      <c r="S65" s="63">
        <f>IF(Purge!$AG65=1,Purge!R65,"")</f>
        <v>0.6704035874</v>
      </c>
      <c r="T65" s="64">
        <f>IF(Purge!$AG65=1,Purge!S65,"")</f>
        <v>0.4141732283</v>
      </c>
      <c r="U65" s="65">
        <f>IF(Purge!$AG65=1,Purge!T65,"")</f>
        <v>0.4125809436</v>
      </c>
      <c r="V65" s="66">
        <f>IF(Purge!$AG65=1,Purge!U65,"")</f>
        <v>0.6207215541</v>
      </c>
      <c r="W65" s="67">
        <f>IF(Purge!$AG65=1,Purge!V65,"")</f>
        <v>0.5198889917</v>
      </c>
    </row>
    <row r="66" ht="16.5" customHeight="1">
      <c r="A66" s="140">
        <f t="shared" si="3"/>
        <v>61</v>
      </c>
      <c r="B66" s="142">
        <f>IF(Purge!$AG66=1,Purge!A66,"")</f>
        <v>61</v>
      </c>
      <c r="C66" s="51">
        <f>IF(Purge!$AG66=1,Purge!B66,"")</f>
        <v>1632</v>
      </c>
      <c r="D66" s="47">
        <f>IF(Purge!$AG66=1,Purge!C66,"")</f>
        <v>2494</v>
      </c>
      <c r="E66" s="72">
        <f>IF(Purge!$AG66=1,Purge!D66,"")</f>
        <v>133</v>
      </c>
      <c r="F66" s="73">
        <f>IF(Purge!$AG66=1,Purge!E66,"")</f>
        <v>126</v>
      </c>
      <c r="G66" s="74">
        <f>IF(Purge!$AG66=1,Purge!F66,"")</f>
        <v>115</v>
      </c>
      <c r="H66" s="75">
        <f>IF(Purge!$AG66=1,Purge!G66,"")</f>
        <v>107</v>
      </c>
      <c r="I66" s="76">
        <f>IF(Purge!$AG66=1,Purge!H66,"")</f>
        <v>354</v>
      </c>
      <c r="J66" s="77">
        <f>IF(Purge!$AG66=1,Purge!I66,"")</f>
        <v>105</v>
      </c>
      <c r="K66" s="78">
        <f>IF(Purge!$AG66=1,Purge!J66,"")</f>
        <v>248</v>
      </c>
      <c r="L66" s="78">
        <f>IF(Purge!$AG66=1,Purge!K66,"")</f>
        <v>212</v>
      </c>
      <c r="M66" s="78">
        <f>IF(Purge!$AG66=1,Purge!L66,"")</f>
        <v>126</v>
      </c>
      <c r="N66" s="78">
        <f>IF(Purge!$AG66=1,Purge!M66,"")</f>
        <v>354</v>
      </c>
      <c r="O66" s="59">
        <f>IF(Purge!$AG66=1,Purge!N66,"")</f>
        <v>0.5391304348</v>
      </c>
      <c r="P66" s="60">
        <f>IF(Purge!$AG66=1,Purge!O66,"")</f>
        <v>0.2625</v>
      </c>
      <c r="Q66" s="61">
        <f>IF(Purge!$AG66=1,Purge!P66,"")</f>
        <v>0.4119601329</v>
      </c>
      <c r="R66" s="62">
        <f>IF(Purge!$AG66=1,Purge!Q66,"")</f>
        <v>0.3727810651</v>
      </c>
      <c r="S66" s="63">
        <f>IF(Purge!$AG66=1,Purge!R66,"")</f>
        <v>0.6631016043</v>
      </c>
      <c r="T66" s="64">
        <f>IF(Purge!$AG66=1,Purge!S66,"")</f>
        <v>0.3745583039</v>
      </c>
      <c r="U66" s="65">
        <f>IF(Purge!$AG66=1,Purge!T66,"")</f>
        <v>0.3978723404</v>
      </c>
      <c r="V66" s="66">
        <f>IF(Purge!$AG66=1,Purge!U66,"")</f>
        <v>0.6404255319</v>
      </c>
      <c r="W66" s="67">
        <f>IF(Purge!$AG66=1,Purge!V66,"")</f>
        <v>0.4893617021</v>
      </c>
    </row>
    <row r="67" ht="16.5" customHeight="1">
      <c r="A67" s="140">
        <f t="shared" si="3"/>
        <v>62</v>
      </c>
      <c r="B67" s="142">
        <f>IF(Purge!$AG67=1,Purge!A67,"")</f>
        <v>62</v>
      </c>
      <c r="C67" s="51">
        <f>IF(Purge!$AG67=1,Purge!B67,"")</f>
        <v>1633</v>
      </c>
      <c r="D67" s="47">
        <f>IF(Purge!$AG67=1,Purge!C67,"")</f>
        <v>1663</v>
      </c>
      <c r="E67" s="72">
        <f>IF(Purge!$AG67=1,Purge!D67,"")</f>
        <v>40</v>
      </c>
      <c r="F67" s="73">
        <f>IF(Purge!$AG67=1,Purge!E67,"")</f>
        <v>73</v>
      </c>
      <c r="G67" s="74">
        <f>IF(Purge!$AG67=1,Purge!F67,"")</f>
        <v>59</v>
      </c>
      <c r="H67" s="75">
        <f>IF(Purge!$AG67=1,Purge!G67,"")</f>
        <v>81</v>
      </c>
      <c r="I67" s="76">
        <f>IF(Purge!$AG67=1,Purge!H67,"")</f>
        <v>241</v>
      </c>
      <c r="J67" s="77">
        <f>IF(Purge!$AG67=1,Purge!I67,"")</f>
        <v>87</v>
      </c>
      <c r="K67" s="78">
        <f>IF(Purge!$AG67=1,Purge!J67,"")</f>
        <v>99</v>
      </c>
      <c r="L67" s="78">
        <f>IF(Purge!$AG67=1,Purge!K67,"")</f>
        <v>168</v>
      </c>
      <c r="M67" s="78">
        <f>IF(Purge!$AG67=1,Purge!L67,"")</f>
        <v>73</v>
      </c>
      <c r="N67" s="78">
        <f>IF(Purge!$AG67=1,Purge!M67,"")</f>
        <v>241</v>
      </c>
      <c r="O67" s="59">
        <f>IF(Purge!$AG67=1,Purge!N67,"")</f>
        <v>0.3707865169</v>
      </c>
      <c r="P67" s="60">
        <f>IF(Purge!$AG67=1,Purge!O67,"")</f>
        <v>0.2324840764</v>
      </c>
      <c r="Q67" s="61">
        <f>IF(Purge!$AG67=1,Purge!P67,"")</f>
        <v>0.2911764706</v>
      </c>
      <c r="R67" s="62">
        <f>IF(Purge!$AG67=1,Purge!Q67,"")</f>
        <v>0.3029045643</v>
      </c>
      <c r="S67" s="63">
        <f>IF(Purge!$AG67=1,Purge!R67,"")</f>
        <v>0.5755813953</v>
      </c>
      <c r="T67" s="64">
        <f>IF(Purge!$AG67=1,Purge!S67,"")</f>
        <v>0.4107579462</v>
      </c>
      <c r="U67" s="65">
        <f>IF(Purge!$AG67=1,Purge!T67,"")</f>
        <v>0.2960413081</v>
      </c>
      <c r="V67" s="66">
        <f>IF(Purge!$AG67=1,Purge!U67,"")</f>
        <v>0.5851979346</v>
      </c>
      <c r="W67" s="67">
        <f>IF(Purge!$AG67=1,Purge!V67,"")</f>
        <v>0.4595524957</v>
      </c>
    </row>
    <row r="68" ht="16.5" customHeight="1">
      <c r="A68" s="140">
        <f t="shared" si="3"/>
        <v>63</v>
      </c>
      <c r="B68" s="142">
        <f>IF(Purge!$AG68=1,Purge!A68,"")</f>
        <v>63</v>
      </c>
      <c r="C68" s="51">
        <f>IF(Purge!$AG68=1,Purge!B68,"")</f>
        <v>1643</v>
      </c>
      <c r="D68" s="47">
        <f>IF(Purge!$AG68=1,Purge!C68,"")</f>
        <v>701</v>
      </c>
      <c r="E68" s="72">
        <f>IF(Purge!$AG68=1,Purge!D68,"")</f>
        <v>47</v>
      </c>
      <c r="F68" s="73">
        <f>IF(Purge!$AG68=1,Purge!E68,"")</f>
        <v>125</v>
      </c>
      <c r="G68" s="74">
        <f>IF(Purge!$AG68=1,Purge!F68,"")</f>
        <v>47</v>
      </c>
      <c r="H68" s="75">
        <f>IF(Purge!$AG68=1,Purge!G68,"")</f>
        <v>27</v>
      </c>
      <c r="I68" s="76">
        <f>IF(Purge!$AG68=1,Purge!H68,"")</f>
        <v>102</v>
      </c>
      <c r="J68" s="77">
        <f>IF(Purge!$AG68=1,Purge!I68,"")</f>
        <v>25</v>
      </c>
      <c r="K68" s="78">
        <f>IF(Purge!$AG68=1,Purge!J68,"")</f>
        <v>94</v>
      </c>
      <c r="L68" s="78">
        <f>IF(Purge!$AG68=1,Purge!K68,"")</f>
        <v>52</v>
      </c>
      <c r="M68" s="78">
        <f>IF(Purge!$AG68=1,Purge!L68,"")</f>
        <v>125</v>
      </c>
      <c r="N68" s="78">
        <f>IF(Purge!$AG68=1,Purge!M68,"")</f>
        <v>102</v>
      </c>
      <c r="O68" s="59">
        <f>IF(Purge!$AG68=1,Purge!N68,"")</f>
        <v>0.6438356164</v>
      </c>
      <c r="P68" s="60">
        <f>IF(Purge!$AG68=1,Purge!O68,"")</f>
        <v>0.550660793</v>
      </c>
      <c r="Q68" s="61">
        <f>IF(Purge!$AG68=1,Purge!P68,"")</f>
        <v>0.4795918367</v>
      </c>
      <c r="R68" s="62">
        <f>IF(Purge!$AG68=1,Purge!Q68,"")</f>
        <v>0.7062146893</v>
      </c>
      <c r="S68" s="63">
        <f>IF(Purge!$AG68=1,Purge!R68,"")</f>
        <v>0.4292237443</v>
      </c>
      <c r="T68" s="64">
        <f>IF(Purge!$AG68=1,Purge!S68,"")</f>
        <v>0.3376623377</v>
      </c>
      <c r="U68" s="65">
        <f>IF(Purge!$AG68=1,Purge!T68,"")</f>
        <v>0.5871313673</v>
      </c>
      <c r="V68" s="66">
        <f>IF(Purge!$AG68=1,Purge!U68,"")</f>
        <v>0.5254691689</v>
      </c>
      <c r="W68" s="67">
        <f>IF(Purge!$AG68=1,Purge!V68,"")</f>
        <v>0.3914209115</v>
      </c>
    </row>
    <row r="69" ht="16.5" customHeight="1">
      <c r="A69" s="140">
        <f t="shared" si="3"/>
        <v>64</v>
      </c>
      <c r="B69" s="142">
        <f>IF(Purge!$AG69=1,Purge!A69,"")</f>
        <v>64</v>
      </c>
      <c r="C69" s="51">
        <f>IF(Purge!$AG69=1,Purge!B69,"")</f>
        <v>1645</v>
      </c>
      <c r="D69" s="47">
        <f>IF(Purge!$AG69=1,Purge!C69,"")</f>
        <v>3328</v>
      </c>
      <c r="E69" s="72">
        <f>IF(Purge!$AG69=1,Purge!D69,"")</f>
        <v>78</v>
      </c>
      <c r="F69" s="73">
        <f>IF(Purge!$AG69=1,Purge!E69,"")</f>
        <v>159</v>
      </c>
      <c r="G69" s="74">
        <f>IF(Purge!$AG69=1,Purge!F69,"")</f>
        <v>105</v>
      </c>
      <c r="H69" s="75">
        <f>IF(Purge!$AG69=1,Purge!G69,"")</f>
        <v>121</v>
      </c>
      <c r="I69" s="76">
        <f>IF(Purge!$AG69=1,Purge!H69,"")</f>
        <v>458</v>
      </c>
      <c r="J69" s="77">
        <f>IF(Purge!$AG69=1,Purge!I69,"")</f>
        <v>122</v>
      </c>
      <c r="K69" s="78">
        <f>IF(Purge!$AG69=1,Purge!J69,"")</f>
        <v>183</v>
      </c>
      <c r="L69" s="78">
        <f>IF(Purge!$AG69=1,Purge!K69,"")</f>
        <v>243</v>
      </c>
      <c r="M69" s="78">
        <f>IF(Purge!$AG69=1,Purge!L69,"")</f>
        <v>159</v>
      </c>
      <c r="N69" s="78">
        <f>IF(Purge!$AG69=1,Purge!M69,"")</f>
        <v>458</v>
      </c>
      <c r="O69" s="59">
        <f>IF(Purge!$AG69=1,Purge!N69,"")</f>
        <v>0.4295774648</v>
      </c>
      <c r="P69" s="60">
        <f>IF(Purge!$AG69=1,Purge!O69,"")</f>
        <v>0.2576985413</v>
      </c>
      <c r="Q69" s="61">
        <f>IF(Purge!$AG69=1,Purge!P69,"")</f>
        <v>0.2854914197</v>
      </c>
      <c r="R69" s="62">
        <f>IF(Purge!$AG69=1,Purge!Q69,"")</f>
        <v>0.3955223881</v>
      </c>
      <c r="S69" s="63">
        <f>IF(Purge!$AG69=1,Purge!R69,"")</f>
        <v>0.5350877193</v>
      </c>
      <c r="T69" s="64">
        <f>IF(Purge!$AG69=1,Purge!S69,"")</f>
        <v>0.3466476462</v>
      </c>
      <c r="U69" s="65">
        <f>IF(Purge!$AG69=1,Purge!T69,"")</f>
        <v>0.3279002876</v>
      </c>
      <c r="V69" s="66">
        <f>IF(Purge!$AG69=1,Purge!U69,"")</f>
        <v>0.6145733461</v>
      </c>
      <c r="W69" s="67">
        <f>IF(Purge!$AG69=1,Purge!V69,"")</f>
        <v>0.4084372004</v>
      </c>
    </row>
    <row r="70" ht="16.5" customHeight="1">
      <c r="A70" s="140">
        <f t="shared" si="3"/>
        <v>65</v>
      </c>
      <c r="B70" s="142">
        <f>IF(Purge!$AG70=1,Purge!A70,"")</f>
        <v>65</v>
      </c>
      <c r="C70" s="51">
        <f>IF(Purge!$AG70=1,Purge!B70,"")</f>
        <v>1651</v>
      </c>
      <c r="D70" s="47">
        <f>IF(Purge!$AG70=1,Purge!C70,"")</f>
        <v>3114</v>
      </c>
      <c r="E70" s="72">
        <f>IF(Purge!$AG70=1,Purge!D70,"")</f>
        <v>272</v>
      </c>
      <c r="F70" s="73">
        <f>IF(Purge!$AG70=1,Purge!E70,"")</f>
        <v>236</v>
      </c>
      <c r="G70" s="74">
        <f>IF(Purge!$AG70=1,Purge!F70,"")</f>
        <v>210</v>
      </c>
      <c r="H70" s="75">
        <f>IF(Purge!$AG70=1,Purge!G70,"")</f>
        <v>186</v>
      </c>
      <c r="I70" s="76">
        <f>IF(Purge!$AG70=1,Purge!H70,"")</f>
        <v>448</v>
      </c>
      <c r="J70" s="77">
        <f>IF(Purge!$AG70=1,Purge!I70,"")</f>
        <v>117</v>
      </c>
      <c r="K70" s="78">
        <f>IF(Purge!$AG70=1,Purge!J70,"")</f>
        <v>482</v>
      </c>
      <c r="L70" s="78">
        <f>IF(Purge!$AG70=1,Purge!K70,"")</f>
        <v>303</v>
      </c>
      <c r="M70" s="78">
        <f>IF(Purge!$AG70=1,Purge!L70,"")</f>
        <v>236</v>
      </c>
      <c r="N70" s="78">
        <f>IF(Purge!$AG70=1,Purge!M70,"")</f>
        <v>448</v>
      </c>
      <c r="O70" s="59">
        <f>IF(Purge!$AG70=1,Purge!N70,"")</f>
        <v>0.6140127389</v>
      </c>
      <c r="P70" s="60">
        <f>IF(Purge!$AG70=1,Purge!O70,"")</f>
        <v>0.3450292398</v>
      </c>
      <c r="Q70" s="61">
        <f>IF(Purge!$AG70=1,Purge!P70,"")</f>
        <v>0.5182795699</v>
      </c>
      <c r="R70" s="62">
        <f>IF(Purge!$AG70=1,Purge!Q70,"")</f>
        <v>0.4378478664</v>
      </c>
      <c r="S70" s="63">
        <f>IF(Purge!$AG70=1,Purge!R70,"")</f>
        <v>0.6713091922</v>
      </c>
      <c r="T70" s="64">
        <f>IF(Purge!$AG70=1,Purge!S70,"")</f>
        <v>0.4034620506</v>
      </c>
      <c r="U70" s="65">
        <f>IF(Purge!$AG70=1,Purge!T70,"")</f>
        <v>0.4887678693</v>
      </c>
      <c r="V70" s="66">
        <f>IF(Purge!$AG70=1,Purge!U70,"")</f>
        <v>0.6330837304</v>
      </c>
      <c r="W70" s="67">
        <f>IF(Purge!$AG70=1,Purge!V70,"")</f>
        <v>0.5343771273</v>
      </c>
    </row>
    <row r="71" ht="16.5" customHeight="1">
      <c r="A71" s="140">
        <f t="shared" si="3"/>
        <v>66</v>
      </c>
      <c r="B71" s="142">
        <f>IF(Purge!$AG71=1,Purge!A71,"")</f>
        <v>66</v>
      </c>
      <c r="C71" s="51">
        <f>IF(Purge!$AG71=1,Purge!B71,"")</f>
        <v>1653</v>
      </c>
      <c r="D71" s="47">
        <f>IF(Purge!$AG71=1,Purge!C71,"")</f>
        <v>1814</v>
      </c>
      <c r="E71" s="72">
        <f>IF(Purge!$AG71=1,Purge!D71,"")</f>
        <v>71</v>
      </c>
      <c r="F71" s="73">
        <f>IF(Purge!$AG71=1,Purge!E71,"")</f>
        <v>97</v>
      </c>
      <c r="G71" s="74">
        <f>IF(Purge!$AG71=1,Purge!F71,"")</f>
        <v>79</v>
      </c>
      <c r="H71" s="75">
        <f>IF(Purge!$AG71=1,Purge!G71,"")</f>
        <v>85</v>
      </c>
      <c r="I71" s="76">
        <f>IF(Purge!$AG71=1,Purge!H71,"")</f>
        <v>260</v>
      </c>
      <c r="J71" s="77">
        <f>IF(Purge!$AG71=1,Purge!I71,"")</f>
        <v>79</v>
      </c>
      <c r="K71" s="78">
        <f>IF(Purge!$AG71=1,Purge!J71,"")</f>
        <v>150</v>
      </c>
      <c r="L71" s="78">
        <f>IF(Purge!$AG71=1,Purge!K71,"")</f>
        <v>164</v>
      </c>
      <c r="M71" s="78">
        <f>IF(Purge!$AG71=1,Purge!L71,"")</f>
        <v>97</v>
      </c>
      <c r="N71" s="78">
        <f>IF(Purge!$AG71=1,Purge!M71,"")</f>
        <v>260</v>
      </c>
      <c r="O71" s="59">
        <f>IF(Purge!$AG71=1,Purge!N71,"")</f>
        <v>0.4777070064</v>
      </c>
      <c r="P71" s="60">
        <f>IF(Purge!$AG71=1,Purge!O71,"")</f>
        <v>0.2717086835</v>
      </c>
      <c r="Q71" s="61">
        <f>IF(Purge!$AG71=1,Purge!P71,"")</f>
        <v>0.3658536585</v>
      </c>
      <c r="R71" s="62">
        <f>IF(Purge!$AG71=1,Purge!Q71,"")</f>
        <v>0.3716475096</v>
      </c>
      <c r="S71" s="63">
        <f>IF(Purge!$AG71=1,Purge!R71,"")</f>
        <v>0.6072874494</v>
      </c>
      <c r="T71" s="64">
        <f>IF(Purge!$AG71=1,Purge!S71,"")</f>
        <v>0.3867924528</v>
      </c>
      <c r="U71" s="65">
        <f>IF(Purge!$AG71=1,Purge!T71,"")</f>
        <v>0.3681073025</v>
      </c>
      <c r="V71" s="66">
        <f>IF(Purge!$AG71=1,Purge!U71,"")</f>
        <v>0.6110283159</v>
      </c>
      <c r="W71" s="67">
        <f>IF(Purge!$AG71=1,Purge!V71,"")</f>
        <v>0.4679582712</v>
      </c>
    </row>
    <row r="72" ht="16.5" customHeight="1">
      <c r="A72" s="140">
        <f t="shared" si="3"/>
        <v>67</v>
      </c>
      <c r="B72" s="142">
        <f>IF(Purge!$AG72=1,Purge!A72,"")</f>
        <v>67</v>
      </c>
      <c r="C72" s="51">
        <f>IF(Purge!$AG72=1,Purge!B72,"")</f>
        <v>1660</v>
      </c>
      <c r="D72" s="47">
        <f>IF(Purge!$AG72=1,Purge!C72,"")</f>
        <v>1990</v>
      </c>
      <c r="E72" s="72">
        <f>IF(Purge!$AG72=1,Purge!D72,"")</f>
        <v>203</v>
      </c>
      <c r="F72" s="73">
        <f>IF(Purge!$AG72=1,Purge!E72,"")</f>
        <v>156</v>
      </c>
      <c r="G72" s="74">
        <f>IF(Purge!$AG72=1,Purge!F72,"")</f>
        <v>135</v>
      </c>
      <c r="H72" s="75">
        <f>IF(Purge!$AG72=1,Purge!G72,"")</f>
        <v>187</v>
      </c>
      <c r="I72" s="76">
        <f>IF(Purge!$AG72=1,Purge!H72,"")</f>
        <v>344</v>
      </c>
      <c r="J72" s="77">
        <f>IF(Purge!$AG72=1,Purge!I72,"")</f>
        <v>89</v>
      </c>
      <c r="K72" s="78">
        <f>IF(Purge!$AG72=1,Purge!J72,"")</f>
        <v>338</v>
      </c>
      <c r="L72" s="78">
        <f>IF(Purge!$AG72=1,Purge!K72,"")</f>
        <v>276</v>
      </c>
      <c r="M72" s="78">
        <f>IF(Purge!$AG72=1,Purge!L72,"")</f>
        <v>156</v>
      </c>
      <c r="N72" s="78">
        <f>IF(Purge!$AG72=1,Purge!M72,"")</f>
        <v>344</v>
      </c>
      <c r="O72" s="59">
        <f>IF(Purge!$AG72=1,Purge!N72,"")</f>
        <v>0.5504885993</v>
      </c>
      <c r="P72" s="60">
        <f>IF(Purge!$AG72=1,Purge!O72,"")</f>
        <v>0.312</v>
      </c>
      <c r="Q72" s="61">
        <f>IF(Purge!$AG72=1,Purge!P72,"")</f>
        <v>0.495601173</v>
      </c>
      <c r="R72" s="62">
        <f>IF(Purge!$AG72=1,Purge!Q72,"")</f>
        <v>0.3611111111</v>
      </c>
      <c r="S72" s="63">
        <f>IF(Purge!$AG72=1,Purge!R72,"")</f>
        <v>0.6842105263</v>
      </c>
      <c r="T72" s="64">
        <f>IF(Purge!$AG72=1,Purge!S72,"")</f>
        <v>0.4451612903</v>
      </c>
      <c r="U72" s="65">
        <f>IF(Purge!$AG72=1,Purge!T72,"")</f>
        <v>0.4434470377</v>
      </c>
      <c r="V72" s="66">
        <f>IF(Purge!$AG72=1,Purge!U72,"")</f>
        <v>0.6122082585</v>
      </c>
      <c r="W72" s="67">
        <f>IF(Purge!$AG72=1,Purge!V72,"")</f>
        <v>0.5511669659</v>
      </c>
    </row>
    <row r="73" ht="16.5" customHeight="1">
      <c r="A73" s="140">
        <f t="shared" si="3"/>
        <v>68</v>
      </c>
      <c r="B73" s="142">
        <f>IF(Purge!$AG73=1,Purge!A73,"")</f>
        <v>68</v>
      </c>
      <c r="C73" s="51">
        <f>IF(Purge!$AG73=1,Purge!B73,"")</f>
        <v>1664</v>
      </c>
      <c r="D73" s="47">
        <f>IF(Purge!$AG73=1,Purge!C73,"")</f>
        <v>1099</v>
      </c>
      <c r="E73" s="72">
        <f>IF(Purge!$AG73=1,Purge!D73,"")</f>
        <v>97</v>
      </c>
      <c r="F73" s="73">
        <f>IF(Purge!$AG73=1,Purge!E73,"")</f>
        <v>118</v>
      </c>
      <c r="G73" s="74">
        <f>IF(Purge!$AG73=1,Purge!F73,"")</f>
        <v>86</v>
      </c>
      <c r="H73" s="75">
        <f>IF(Purge!$AG73=1,Purge!G73,"")</f>
        <v>60</v>
      </c>
      <c r="I73" s="76">
        <f>IF(Purge!$AG73=1,Purge!H73,"")</f>
        <v>196</v>
      </c>
      <c r="J73" s="77">
        <f>IF(Purge!$AG73=1,Purge!I73,"")</f>
        <v>39</v>
      </c>
      <c r="K73" s="78">
        <f>IF(Purge!$AG73=1,Purge!J73,"")</f>
        <v>183</v>
      </c>
      <c r="L73" s="78">
        <f>IF(Purge!$AG73=1,Purge!K73,"")</f>
        <v>99</v>
      </c>
      <c r="M73" s="78">
        <f>IF(Purge!$AG73=1,Purge!L73,"")</f>
        <v>118</v>
      </c>
      <c r="N73" s="78">
        <f>IF(Purge!$AG73=1,Purge!M73,"")</f>
        <v>196</v>
      </c>
      <c r="O73" s="59">
        <f>IF(Purge!$AG73=1,Purge!N73,"")</f>
        <v>0.6489361702</v>
      </c>
      <c r="P73" s="60">
        <f>IF(Purge!$AG73=1,Purge!O73,"")</f>
        <v>0.3757961783</v>
      </c>
      <c r="Q73" s="61">
        <f>IF(Purge!$AG73=1,Purge!P73,"")</f>
        <v>0.4828496042</v>
      </c>
      <c r="R73" s="62">
        <f>IF(Purge!$AG73=1,Purge!Q73,"")</f>
        <v>0.5437788018</v>
      </c>
      <c r="S73" s="63">
        <f>IF(Purge!$AG73=1,Purge!R73,"")</f>
        <v>0.6079734219</v>
      </c>
      <c r="T73" s="64">
        <f>IF(Purge!$AG73=1,Purge!S73,"")</f>
        <v>0.3355932203</v>
      </c>
      <c r="U73" s="65">
        <f>IF(Purge!$AG73=1,Purge!T73,"")</f>
        <v>0.505033557</v>
      </c>
      <c r="V73" s="66">
        <f>IF(Purge!$AG73=1,Purge!U73,"")</f>
        <v>0.6359060403</v>
      </c>
      <c r="W73" s="67">
        <f>IF(Purge!$AG73=1,Purge!V73,"")</f>
        <v>0.4731543624</v>
      </c>
    </row>
    <row r="74" ht="16.5" customHeight="1">
      <c r="A74" s="140">
        <f t="shared" si="3"/>
        <v>69</v>
      </c>
      <c r="B74" s="142">
        <f>IF(Purge!$AG74=1,Purge!A74,"")</f>
        <v>69</v>
      </c>
      <c r="C74" s="51">
        <f>IF(Purge!$AG74=1,Purge!B74,"")</f>
        <v>1668</v>
      </c>
      <c r="D74" s="47">
        <f>IF(Purge!$AG74=1,Purge!C74,"")</f>
        <v>3902</v>
      </c>
      <c r="E74" s="72">
        <f>IF(Purge!$AG74=1,Purge!D74,"")</f>
        <v>417</v>
      </c>
      <c r="F74" s="73">
        <f>IF(Purge!$AG74=1,Purge!E74,"")</f>
        <v>442</v>
      </c>
      <c r="G74" s="74">
        <f>IF(Purge!$AG74=1,Purge!F74,"")</f>
        <v>315</v>
      </c>
      <c r="H74" s="75">
        <f>IF(Purge!$AG74=1,Purge!G74,"")</f>
        <v>251</v>
      </c>
      <c r="I74" s="76">
        <f>IF(Purge!$AG74=1,Purge!H74,"")</f>
        <v>658</v>
      </c>
      <c r="J74" s="77">
        <f>IF(Purge!$AG74=1,Purge!I74,"")</f>
        <v>139</v>
      </c>
      <c r="K74" s="78">
        <f>IF(Purge!$AG74=1,Purge!J74,"")</f>
        <v>732</v>
      </c>
      <c r="L74" s="78">
        <f>IF(Purge!$AG74=1,Purge!K74,"")</f>
        <v>390</v>
      </c>
      <c r="M74" s="78">
        <f>IF(Purge!$AG74=1,Purge!L74,"")</f>
        <v>442</v>
      </c>
      <c r="N74" s="78">
        <f>IF(Purge!$AG74=1,Purge!M74,"")</f>
        <v>658</v>
      </c>
      <c r="O74" s="59">
        <f>IF(Purge!$AG74=1,Purge!N74,"")</f>
        <v>0.6524064171</v>
      </c>
      <c r="P74" s="60">
        <f>IF(Purge!$AG74=1,Purge!O74,"")</f>
        <v>0.4018181818</v>
      </c>
      <c r="Q74" s="61">
        <f>IF(Purge!$AG74=1,Purge!P74,"")</f>
        <v>0.526618705</v>
      </c>
      <c r="R74" s="62">
        <f>IF(Purge!$AG74=1,Purge!Q74,"")</f>
        <v>0.53125</v>
      </c>
      <c r="S74" s="63">
        <f>IF(Purge!$AG74=1,Purge!R74,"")</f>
        <v>0.6235093697</v>
      </c>
      <c r="T74" s="64">
        <f>IF(Purge!$AG74=1,Purge!S74,"")</f>
        <v>0.3721374046</v>
      </c>
      <c r="U74" s="65">
        <f>IF(Purge!$AG74=1,Purge!T74,"")</f>
        <v>0.5283528353</v>
      </c>
      <c r="V74" s="66">
        <f>IF(Purge!$AG74=1,Purge!U74,"")</f>
        <v>0.6255625563</v>
      </c>
      <c r="W74" s="67">
        <f>IF(Purge!$AG74=1,Purge!V74,"")</f>
        <v>0.504950495</v>
      </c>
    </row>
    <row r="75" ht="16.5" customHeight="1">
      <c r="A75" s="140">
        <f t="shared" si="3"/>
        <v>70</v>
      </c>
      <c r="B75" s="142">
        <f>IF(Purge!$AG75=1,Purge!A75,"")</f>
        <v>70</v>
      </c>
      <c r="C75" s="51">
        <f>IF(Purge!$AG75=1,Purge!B75,"")</f>
        <v>1669</v>
      </c>
      <c r="D75" s="47">
        <f>IF(Purge!$AG75=1,Purge!C75,"")</f>
        <v>3308</v>
      </c>
      <c r="E75" s="72">
        <f>IF(Purge!$AG75=1,Purge!D75,"")</f>
        <v>207</v>
      </c>
      <c r="F75" s="73">
        <f>IF(Purge!$AG75=1,Purge!E75,"")</f>
        <v>213</v>
      </c>
      <c r="G75" s="74">
        <f>IF(Purge!$AG75=1,Purge!F75,"")</f>
        <v>189</v>
      </c>
      <c r="H75" s="75">
        <f>IF(Purge!$AG75=1,Purge!G75,"")</f>
        <v>159</v>
      </c>
      <c r="I75" s="76">
        <f>IF(Purge!$AG75=1,Purge!H75,"")</f>
        <v>524</v>
      </c>
      <c r="J75" s="77">
        <f>IF(Purge!$AG75=1,Purge!I75,"")</f>
        <v>130</v>
      </c>
      <c r="K75" s="78">
        <f>IF(Purge!$AG75=1,Purge!J75,"")</f>
        <v>396</v>
      </c>
      <c r="L75" s="78">
        <f>IF(Purge!$AG75=1,Purge!K75,"")</f>
        <v>289</v>
      </c>
      <c r="M75" s="78">
        <f>IF(Purge!$AG75=1,Purge!L75,"")</f>
        <v>213</v>
      </c>
      <c r="N75" s="78">
        <f>IF(Purge!$AG75=1,Purge!M75,"")</f>
        <v>524</v>
      </c>
      <c r="O75" s="59">
        <f>IF(Purge!$AG75=1,Purge!N75,"")</f>
        <v>0.5781021898</v>
      </c>
      <c r="P75" s="60">
        <f>IF(Purge!$AG75=1,Purge!O75,"")</f>
        <v>0.289009498</v>
      </c>
      <c r="Q75" s="61">
        <f>IF(Purge!$AG75=1,Purge!P75,"")</f>
        <v>0.4304347826</v>
      </c>
      <c r="R75" s="62">
        <f>IF(Purge!$AG75=1,Purge!Q75,"")</f>
        <v>0.4243027888</v>
      </c>
      <c r="S75" s="63">
        <f>IF(Purge!$AG75=1,Purge!R75,"")</f>
        <v>0.6502463054</v>
      </c>
      <c r="T75" s="64">
        <f>IF(Purge!$AG75=1,Purge!S75,"")</f>
        <v>0.3554735547</v>
      </c>
      <c r="U75" s="65">
        <f>IF(Purge!$AG75=1,Purge!T75,"")</f>
        <v>0.4282700422</v>
      </c>
      <c r="V75" s="66">
        <f>IF(Purge!$AG75=1,Purge!U75,"")</f>
        <v>0.64697609</v>
      </c>
      <c r="W75" s="67">
        <f>IF(Purge!$AG75=1,Purge!V75,"")</f>
        <v>0.4817158931</v>
      </c>
    </row>
    <row r="76" ht="16.5" customHeight="1">
      <c r="A76" s="140">
        <f t="shared" si="3"/>
        <v>71</v>
      </c>
      <c r="B76" s="142">
        <f>IF(Purge!$AG76=1,Purge!A76,"")</f>
        <v>71</v>
      </c>
      <c r="C76" s="51">
        <f>IF(Purge!$AG76=1,Purge!B76,"")</f>
        <v>1672</v>
      </c>
      <c r="D76" s="47">
        <f>IF(Purge!$AG76=1,Purge!C76,"")</f>
        <v>3419</v>
      </c>
      <c r="E76" s="72">
        <f>IF(Purge!$AG76=1,Purge!D76,"")</f>
        <v>304</v>
      </c>
      <c r="F76" s="73">
        <f>IF(Purge!$AG76=1,Purge!E76,"")</f>
        <v>315</v>
      </c>
      <c r="G76" s="74">
        <f>IF(Purge!$AG76=1,Purge!F76,"")</f>
        <v>252</v>
      </c>
      <c r="H76" s="75">
        <f>IF(Purge!$AG76=1,Purge!G76,"")</f>
        <v>199</v>
      </c>
      <c r="I76" s="76">
        <f>IF(Purge!$AG76=1,Purge!H76,"")</f>
        <v>665</v>
      </c>
      <c r="J76" s="77">
        <f>IF(Purge!$AG76=1,Purge!I76,"")</f>
        <v>156</v>
      </c>
      <c r="K76" s="78">
        <f>IF(Purge!$AG76=1,Purge!J76,"")</f>
        <v>556</v>
      </c>
      <c r="L76" s="78">
        <f>IF(Purge!$AG76=1,Purge!K76,"")</f>
        <v>355</v>
      </c>
      <c r="M76" s="78">
        <f>IF(Purge!$AG76=1,Purge!L76,"")</f>
        <v>315</v>
      </c>
      <c r="N76" s="78">
        <f>IF(Purge!$AG76=1,Purge!M76,"")</f>
        <v>665</v>
      </c>
      <c r="O76" s="59">
        <f>IF(Purge!$AG76=1,Purge!N76,"")</f>
        <v>0.6103183315</v>
      </c>
      <c r="P76" s="60">
        <f>IF(Purge!$AG76=1,Purge!O76,"")</f>
        <v>0.3214285714</v>
      </c>
      <c r="Q76" s="61">
        <f>IF(Purge!$AG76=1,Purge!P76,"")</f>
        <v>0.4553644554</v>
      </c>
      <c r="R76" s="62">
        <f>IF(Purge!$AG76=1,Purge!Q76,"")</f>
        <v>0.4701492537</v>
      </c>
      <c r="S76" s="63">
        <f>IF(Purge!$AG76=1,Purge!R76,"")</f>
        <v>0.6383467279</v>
      </c>
      <c r="T76" s="64">
        <f>IF(Purge!$AG76=1,Purge!S76,"")</f>
        <v>0.3480392157</v>
      </c>
      <c r="U76" s="65">
        <f>IF(Purge!$AG76=1,Purge!T76,"")</f>
        <v>0.4606028556</v>
      </c>
      <c r="V76" s="66">
        <f>IF(Purge!$AG76=1,Purge!U76,"")</f>
        <v>0.6456901111</v>
      </c>
      <c r="W76" s="67">
        <f>IF(Purge!$AG76=1,Purge!V76,"")</f>
        <v>0.4817556848</v>
      </c>
    </row>
    <row r="77" ht="16.5" customHeight="1">
      <c r="A77" s="140">
        <f t="shared" si="3"/>
        <v>72</v>
      </c>
      <c r="B77" s="142">
        <f>IF(Purge!$AG77=1,Purge!A77,"")</f>
        <v>72</v>
      </c>
      <c r="C77" s="51">
        <f>IF(Purge!$AG77=1,Purge!B77,"")</f>
        <v>1674</v>
      </c>
      <c r="D77" s="47">
        <f>IF(Purge!$AG77=1,Purge!C77,"")</f>
        <v>1674</v>
      </c>
      <c r="E77" s="72">
        <f>IF(Purge!$AG77=1,Purge!D77,"")</f>
        <v>223</v>
      </c>
      <c r="F77" s="73">
        <f>IF(Purge!$AG77=1,Purge!E77,"")</f>
        <v>329</v>
      </c>
      <c r="G77" s="74">
        <f>IF(Purge!$AG77=1,Purge!F77,"")</f>
        <v>167</v>
      </c>
      <c r="H77" s="75">
        <f>IF(Purge!$AG77=1,Purge!G77,"")</f>
        <v>135</v>
      </c>
      <c r="I77" s="76">
        <f>IF(Purge!$AG77=1,Purge!H77,"")</f>
        <v>400</v>
      </c>
      <c r="J77" s="77">
        <f>IF(Purge!$AG77=1,Purge!I77,"")</f>
        <v>44</v>
      </c>
      <c r="K77" s="78">
        <f>IF(Purge!$AG77=1,Purge!J77,"")</f>
        <v>390</v>
      </c>
      <c r="L77" s="78">
        <f>IF(Purge!$AG77=1,Purge!K77,"")</f>
        <v>179</v>
      </c>
      <c r="M77" s="78">
        <f>IF(Purge!$AG77=1,Purge!L77,"")</f>
        <v>329</v>
      </c>
      <c r="N77" s="78">
        <f>IF(Purge!$AG77=1,Purge!M77,"")</f>
        <v>400</v>
      </c>
      <c r="O77" s="59">
        <f>IF(Purge!$AG77=1,Purge!N77,"")</f>
        <v>0.6854130053</v>
      </c>
      <c r="P77" s="60">
        <f>IF(Purge!$AG77=1,Purge!O77,"")</f>
        <v>0.451303155</v>
      </c>
      <c r="Q77" s="61">
        <f>IF(Purge!$AG77=1,Purge!P77,"")</f>
        <v>0.4936708861</v>
      </c>
      <c r="R77" s="62">
        <f>IF(Purge!$AG77=1,Purge!Q77,"")</f>
        <v>0.6476377953</v>
      </c>
      <c r="S77" s="63">
        <f>IF(Purge!$AG77=1,Purge!R77,"")</f>
        <v>0.5424200278</v>
      </c>
      <c r="T77" s="64">
        <f>IF(Purge!$AG77=1,Purge!S77,"")</f>
        <v>0.3091537133</v>
      </c>
      <c r="U77" s="65">
        <f>IF(Purge!$AG77=1,Purge!T77,"")</f>
        <v>0.5539291217</v>
      </c>
      <c r="V77" s="66">
        <f>IF(Purge!$AG77=1,Purge!U77,"")</f>
        <v>0.6086286595</v>
      </c>
      <c r="W77" s="67">
        <f>IF(Purge!$AG77=1,Purge!V77,"")</f>
        <v>0.438366718</v>
      </c>
    </row>
    <row r="78" ht="16.5" customHeight="1">
      <c r="A78" s="140">
        <f t="shared" si="3"/>
        <v>73</v>
      </c>
      <c r="B78" s="142">
        <f>IF(Purge!$AG78=1,Purge!A78,"")</f>
        <v>73</v>
      </c>
      <c r="C78" s="51">
        <f>IF(Purge!$AG78=1,Purge!B78,"")</f>
        <v>1677</v>
      </c>
      <c r="D78" s="47">
        <f>IF(Purge!$AG78=1,Purge!C78,"")</f>
        <v>2700</v>
      </c>
      <c r="E78" s="72">
        <f>IF(Purge!$AG78=1,Purge!D78,"")</f>
        <v>271</v>
      </c>
      <c r="F78" s="73">
        <f>IF(Purge!$AG78=1,Purge!E78,"")</f>
        <v>200</v>
      </c>
      <c r="G78" s="74">
        <f>IF(Purge!$AG78=1,Purge!F78,"")</f>
        <v>182</v>
      </c>
      <c r="H78" s="75">
        <f>IF(Purge!$AG78=1,Purge!G78,"")</f>
        <v>167</v>
      </c>
      <c r="I78" s="76">
        <f>IF(Purge!$AG78=1,Purge!H78,"")</f>
        <v>484</v>
      </c>
      <c r="J78" s="77">
        <f>IF(Purge!$AG78=1,Purge!I78,"")</f>
        <v>100</v>
      </c>
      <c r="K78" s="78">
        <f>IF(Purge!$AG78=1,Purge!J78,"")</f>
        <v>453</v>
      </c>
      <c r="L78" s="78">
        <f>IF(Purge!$AG78=1,Purge!K78,"")</f>
        <v>267</v>
      </c>
      <c r="M78" s="78">
        <f>IF(Purge!$AG78=1,Purge!L78,"")</f>
        <v>200</v>
      </c>
      <c r="N78" s="78">
        <f>IF(Purge!$AG78=1,Purge!M78,"")</f>
        <v>484</v>
      </c>
      <c r="O78" s="59">
        <f>IF(Purge!$AG78=1,Purge!N78,"")</f>
        <v>0.6291666667</v>
      </c>
      <c r="P78" s="60">
        <f>IF(Purge!$AG78=1,Purge!O78,"")</f>
        <v>0.2923976608</v>
      </c>
      <c r="Q78" s="61">
        <f>IF(Purge!$AG78=1,Purge!P78,"")</f>
        <v>0.4834578442</v>
      </c>
      <c r="R78" s="62">
        <f>IF(Purge!$AG78=1,Purge!Q78,"")</f>
        <v>0.4282655246</v>
      </c>
      <c r="S78" s="63">
        <f>IF(Purge!$AG78=1,Purge!R78,"")</f>
        <v>0.6937212864</v>
      </c>
      <c r="T78" s="64">
        <f>IF(Purge!$AG78=1,Purge!S78,"")</f>
        <v>0.3555259654</v>
      </c>
      <c r="U78" s="65">
        <f>IF(Purge!$AG78=1,Purge!T78,"")</f>
        <v>0.4650997151</v>
      </c>
      <c r="V78" s="66">
        <f>IF(Purge!$AG78=1,Purge!U78,"")</f>
        <v>0.6673789174</v>
      </c>
      <c r="W78" s="67">
        <f>IF(Purge!$AG78=1,Purge!V78,"")</f>
        <v>0.5128205128</v>
      </c>
    </row>
    <row r="79" ht="16.5" customHeight="1">
      <c r="A79" s="140">
        <f t="shared" si="3"/>
        <v>74</v>
      </c>
      <c r="B79" s="142">
        <f>IF(Purge!$AG79=1,Purge!A79,"")</f>
        <v>74</v>
      </c>
      <c r="C79" s="51">
        <f>IF(Purge!$AG79=1,Purge!B79,"")</f>
        <v>1679</v>
      </c>
      <c r="D79" s="47">
        <f>IF(Purge!$AG79=1,Purge!C79,"")</f>
        <v>995</v>
      </c>
      <c r="E79" s="72">
        <f>IF(Purge!$AG79=1,Purge!D79,"")</f>
        <v>116</v>
      </c>
      <c r="F79" s="73">
        <f>IF(Purge!$AG79=1,Purge!E79,"")</f>
        <v>99</v>
      </c>
      <c r="G79" s="74">
        <f>IF(Purge!$AG79=1,Purge!F79,"")</f>
        <v>134</v>
      </c>
      <c r="H79" s="75">
        <f>IF(Purge!$AG79=1,Purge!G79,"")</f>
        <v>47</v>
      </c>
      <c r="I79" s="76">
        <f>IF(Purge!$AG79=1,Purge!H79,"")</f>
        <v>175</v>
      </c>
      <c r="J79" s="77">
        <f>IF(Purge!$AG79=1,Purge!I79,"")</f>
        <v>70</v>
      </c>
      <c r="K79" s="78">
        <f>IF(Purge!$AG79=1,Purge!J79,"")</f>
        <v>250</v>
      </c>
      <c r="L79" s="78">
        <f>IF(Purge!$AG79=1,Purge!K79,"")</f>
        <v>117</v>
      </c>
      <c r="M79" s="78">
        <f>IF(Purge!$AG79=1,Purge!L79,"")</f>
        <v>99</v>
      </c>
      <c r="N79" s="78">
        <f>IF(Purge!$AG79=1,Purge!M79,"")</f>
        <v>175</v>
      </c>
      <c r="O79" s="59">
        <f>IF(Purge!$AG79=1,Purge!N79,"")</f>
        <v>0.6811989101</v>
      </c>
      <c r="P79" s="60">
        <f>IF(Purge!$AG79=1,Purge!O79,"")</f>
        <v>0.3613138686</v>
      </c>
      <c r="Q79" s="61">
        <f>IF(Purge!$AG79=1,Purge!P79,"")</f>
        <v>0.5882352941</v>
      </c>
      <c r="R79" s="62">
        <f>IF(Purge!$AG79=1,Purge!Q79,"")</f>
        <v>0.4583333333</v>
      </c>
      <c r="S79" s="63">
        <f>IF(Purge!$AG79=1,Purge!R79,"")</f>
        <v>0.7163323782</v>
      </c>
      <c r="T79" s="64">
        <f>IF(Purge!$AG79=1,Purge!S79,"")</f>
        <v>0.4006849315</v>
      </c>
      <c r="U79" s="65">
        <f>IF(Purge!$AG79=1,Purge!T79,"")</f>
        <v>0.5444617785</v>
      </c>
      <c r="V79" s="66">
        <f>IF(Purge!$AG79=1,Purge!U79,"")</f>
        <v>0.6630265211</v>
      </c>
      <c r="W79" s="67">
        <f>IF(Purge!$AG79=1,Purge!V79,"")</f>
        <v>0.5725429017</v>
      </c>
    </row>
    <row r="80" ht="16.5" customHeight="1">
      <c r="A80" s="140">
        <f t="shared" si="3"/>
        <v>75</v>
      </c>
      <c r="B80" s="142">
        <f>IF(Purge!$AG80=1,Purge!A80,"")</f>
        <v>75</v>
      </c>
      <c r="C80" s="51">
        <f>IF(Purge!$AG80=1,Purge!B80,"")</f>
        <v>1680</v>
      </c>
      <c r="D80" s="47">
        <f>IF(Purge!$AG80=1,Purge!C80,"")</f>
        <v>1910</v>
      </c>
      <c r="E80" s="72">
        <f>IF(Purge!$AG80=1,Purge!D80,"")</f>
        <v>191</v>
      </c>
      <c r="F80" s="73">
        <f>IF(Purge!$AG80=1,Purge!E80,"")</f>
        <v>164</v>
      </c>
      <c r="G80" s="74">
        <f>IF(Purge!$AG80=1,Purge!F80,"")</f>
        <v>141</v>
      </c>
      <c r="H80" s="75">
        <f>IF(Purge!$AG80=1,Purge!G80,"")</f>
        <v>154</v>
      </c>
      <c r="I80" s="76">
        <f>IF(Purge!$AG80=1,Purge!H80,"")</f>
        <v>348</v>
      </c>
      <c r="J80" s="77">
        <f>IF(Purge!$AG80=1,Purge!I80,"")</f>
        <v>101</v>
      </c>
      <c r="K80" s="78">
        <f>IF(Purge!$AG80=1,Purge!J80,"")</f>
        <v>332</v>
      </c>
      <c r="L80" s="78">
        <f>IF(Purge!$AG80=1,Purge!K80,"")</f>
        <v>255</v>
      </c>
      <c r="M80" s="78">
        <f>IF(Purge!$AG80=1,Purge!L80,"")</f>
        <v>164</v>
      </c>
      <c r="N80" s="78">
        <f>IF(Purge!$AG80=1,Purge!M80,"")</f>
        <v>348</v>
      </c>
      <c r="O80" s="59">
        <f>IF(Purge!$AG80=1,Purge!N80,"")</f>
        <v>0.5655877342</v>
      </c>
      <c r="P80" s="60">
        <f>IF(Purge!$AG80=1,Purge!O80,"")</f>
        <v>0.3203125</v>
      </c>
      <c r="Q80" s="61">
        <f>IF(Purge!$AG80=1,Purge!P80,"")</f>
        <v>0.4882352941</v>
      </c>
      <c r="R80" s="62">
        <f>IF(Purge!$AG80=1,Purge!Q80,"")</f>
        <v>0.3914081146</v>
      </c>
      <c r="S80" s="63">
        <f>IF(Purge!$AG80=1,Purge!R80,"")</f>
        <v>0.6693548387</v>
      </c>
      <c r="T80" s="64">
        <f>IF(Purge!$AG80=1,Purge!S80,"")</f>
        <v>0.4228855721</v>
      </c>
      <c r="U80" s="65">
        <f>IF(Purge!$AG80=1,Purge!T80,"")</f>
        <v>0.4513193813</v>
      </c>
      <c r="V80" s="66">
        <f>IF(Purge!$AG80=1,Purge!U80,"")</f>
        <v>0.618744313</v>
      </c>
      <c r="W80" s="67">
        <f>IF(Purge!$AG80=1,Purge!V80,"")</f>
        <v>0.534121929</v>
      </c>
    </row>
    <row r="81" ht="16.5" customHeight="1">
      <c r="A81" s="140">
        <f t="shared" si="3"/>
        <v>76</v>
      </c>
      <c r="B81" s="142">
        <f>IF(Purge!$AG81=1,Purge!A81,"")</f>
        <v>76</v>
      </c>
      <c r="C81" s="51">
        <f>IF(Purge!$AG81=1,Purge!B81,"")</f>
        <v>1682</v>
      </c>
      <c r="D81" s="47">
        <f>IF(Purge!$AG81=1,Purge!C81,"")</f>
        <v>3314</v>
      </c>
      <c r="E81" s="72">
        <f>IF(Purge!$AG81=1,Purge!D81,"")</f>
        <v>213</v>
      </c>
      <c r="F81" s="73">
        <f>IF(Purge!$AG81=1,Purge!E81,"")</f>
        <v>207</v>
      </c>
      <c r="G81" s="74">
        <f>IF(Purge!$AG81=1,Purge!F81,"")</f>
        <v>184</v>
      </c>
      <c r="H81" s="75">
        <f>IF(Purge!$AG81=1,Purge!G81,"")</f>
        <v>207</v>
      </c>
      <c r="I81" s="76">
        <f>IF(Purge!$AG81=1,Purge!H81,"")</f>
        <v>498</v>
      </c>
      <c r="J81" s="77">
        <f>IF(Purge!$AG81=1,Purge!I81,"")</f>
        <v>125</v>
      </c>
      <c r="K81" s="78">
        <f>IF(Purge!$AG81=1,Purge!J81,"")</f>
        <v>397</v>
      </c>
      <c r="L81" s="78">
        <f>IF(Purge!$AG81=1,Purge!K81,"")</f>
        <v>332</v>
      </c>
      <c r="M81" s="78">
        <f>IF(Purge!$AG81=1,Purge!L81,"")</f>
        <v>207</v>
      </c>
      <c r="N81" s="78">
        <f>IF(Purge!$AG81=1,Purge!M81,"")</f>
        <v>498</v>
      </c>
      <c r="O81" s="59">
        <f>IF(Purge!$AG81=1,Purge!N81,"")</f>
        <v>0.5445816187</v>
      </c>
      <c r="P81" s="60">
        <f>IF(Purge!$AG81=1,Purge!O81,"")</f>
        <v>0.2936170213</v>
      </c>
      <c r="Q81" s="61">
        <f>IF(Purge!$AG81=1,Purge!P81,"")</f>
        <v>0.443575419</v>
      </c>
      <c r="R81" s="62">
        <f>IF(Purge!$AG81=1,Purge!Q81,"")</f>
        <v>0.3840445269</v>
      </c>
      <c r="S81" s="63">
        <f>IF(Purge!$AG81=1,Purge!R81,"")</f>
        <v>0.6572847682</v>
      </c>
      <c r="T81" s="64">
        <f>IF(Purge!$AG81=1,Purge!S81,"")</f>
        <v>0.4</v>
      </c>
      <c r="U81" s="65">
        <f>IF(Purge!$AG81=1,Purge!T81,"")</f>
        <v>0.4211994421</v>
      </c>
      <c r="V81" s="66">
        <f>IF(Purge!$AG81=1,Purge!U81,"")</f>
        <v>0.6241283124</v>
      </c>
      <c r="W81" s="67">
        <f>IF(Purge!$AG81=1,Purge!V81,"")</f>
        <v>0.5083682008</v>
      </c>
    </row>
    <row r="82" ht="16.5" customHeight="1">
      <c r="A82" s="140">
        <f t="shared" si="3"/>
        <v>77</v>
      </c>
      <c r="B82" s="142">
        <f>IF(Purge!$AG82=1,Purge!A82,"")</f>
        <v>77</v>
      </c>
      <c r="C82" s="51">
        <f>IF(Purge!$AG82=1,Purge!B82,"")</f>
        <v>1685</v>
      </c>
      <c r="D82" s="47">
        <f>IF(Purge!$AG82=1,Purge!C82,"")</f>
        <v>1135</v>
      </c>
      <c r="E82" s="72">
        <f>IF(Purge!$AG82=1,Purge!D82,"")</f>
        <v>158</v>
      </c>
      <c r="F82" s="73">
        <f>IF(Purge!$AG82=1,Purge!E82,"")</f>
        <v>123</v>
      </c>
      <c r="G82" s="74">
        <f>IF(Purge!$AG82=1,Purge!F82,"")</f>
        <v>92</v>
      </c>
      <c r="H82" s="75">
        <f>IF(Purge!$AG82=1,Purge!G82,"")</f>
        <v>77</v>
      </c>
      <c r="I82" s="76">
        <f>IF(Purge!$AG82=1,Purge!H82,"")</f>
        <v>178</v>
      </c>
      <c r="J82" s="77">
        <f>IF(Purge!$AG82=1,Purge!I82,"")</f>
        <v>32</v>
      </c>
      <c r="K82" s="78">
        <f>IF(Purge!$AG82=1,Purge!J82,"")</f>
        <v>250</v>
      </c>
      <c r="L82" s="78">
        <f>IF(Purge!$AG82=1,Purge!K82,"")</f>
        <v>109</v>
      </c>
      <c r="M82" s="78">
        <f>IF(Purge!$AG82=1,Purge!L82,"")</f>
        <v>123</v>
      </c>
      <c r="N82" s="78">
        <f>IF(Purge!$AG82=1,Purge!M82,"")</f>
        <v>178</v>
      </c>
      <c r="O82" s="59">
        <f>IF(Purge!$AG82=1,Purge!N82,"")</f>
        <v>0.6963788301</v>
      </c>
      <c r="P82" s="60">
        <f>IF(Purge!$AG82=1,Purge!O82,"")</f>
        <v>0.4086378738</v>
      </c>
      <c r="Q82" s="61">
        <f>IF(Purge!$AG82=1,Purge!P82,"")</f>
        <v>0.5841121495</v>
      </c>
      <c r="R82" s="62">
        <f>IF(Purge!$AG82=1,Purge!Q82,"")</f>
        <v>0.5301724138</v>
      </c>
      <c r="S82" s="63">
        <f>IF(Purge!$AG82=1,Purge!R82,"")</f>
        <v>0.6702412869</v>
      </c>
      <c r="T82" s="64">
        <f>IF(Purge!$AG82=1,Purge!S82,"")</f>
        <v>0.3797909408</v>
      </c>
      <c r="U82" s="65">
        <f>IF(Purge!$AG82=1,Purge!T82,"")</f>
        <v>0.5651515152</v>
      </c>
      <c r="V82" s="66">
        <f>IF(Purge!$AG82=1,Purge!U82,"")</f>
        <v>0.6484848485</v>
      </c>
      <c r="W82" s="67">
        <f>IF(Purge!$AG82=1,Purge!V82,"")</f>
        <v>0.5439393939</v>
      </c>
    </row>
    <row r="83" ht="16.5" customHeight="1">
      <c r="A83" s="140">
        <f t="shared" si="3"/>
        <v>78</v>
      </c>
      <c r="B83" s="142">
        <f>IF(Purge!$AG83=1,Purge!A83,"")</f>
        <v>78</v>
      </c>
      <c r="C83" s="51">
        <f>IF(Purge!$AG83=1,Purge!B83,"")</f>
        <v>1688</v>
      </c>
      <c r="D83" s="47">
        <f>IF(Purge!$AG83=1,Purge!C83,"")</f>
        <v>1223</v>
      </c>
      <c r="E83" s="72">
        <f>IF(Purge!$AG83=1,Purge!D83,"")</f>
        <v>115</v>
      </c>
      <c r="F83" s="73">
        <f>IF(Purge!$AG83=1,Purge!E83,"")</f>
        <v>119</v>
      </c>
      <c r="G83" s="74">
        <f>IF(Purge!$AG83=1,Purge!F83,"")</f>
        <v>72</v>
      </c>
      <c r="H83" s="75">
        <f>IF(Purge!$AG83=1,Purge!G83,"")</f>
        <v>106</v>
      </c>
      <c r="I83" s="76">
        <f>IF(Purge!$AG83=1,Purge!H83,"")</f>
        <v>243</v>
      </c>
      <c r="J83" s="77">
        <f>IF(Purge!$AG83=1,Purge!I83,"")</f>
        <v>49</v>
      </c>
      <c r="K83" s="78">
        <f>IF(Purge!$AG83=1,Purge!J83,"")</f>
        <v>187</v>
      </c>
      <c r="L83" s="78">
        <f>IF(Purge!$AG83=1,Purge!K83,"")</f>
        <v>155</v>
      </c>
      <c r="M83" s="78">
        <f>IF(Purge!$AG83=1,Purge!L83,"")</f>
        <v>119</v>
      </c>
      <c r="N83" s="78">
        <f>IF(Purge!$AG83=1,Purge!M83,"")</f>
        <v>243</v>
      </c>
      <c r="O83" s="59">
        <f>IF(Purge!$AG83=1,Purge!N83,"")</f>
        <v>0.5467836257</v>
      </c>
      <c r="P83" s="60">
        <f>IF(Purge!$AG83=1,Purge!O83,"")</f>
        <v>0.3287292818</v>
      </c>
      <c r="Q83" s="61">
        <f>IF(Purge!$AG83=1,Purge!P83,"")</f>
        <v>0.4348837209</v>
      </c>
      <c r="R83" s="62">
        <f>IF(Purge!$AG83=1,Purge!Q83,"")</f>
        <v>0.4343065693</v>
      </c>
      <c r="S83" s="63">
        <f>IF(Purge!$AG83=1,Purge!R83,"")</f>
        <v>0.6111111111</v>
      </c>
      <c r="T83" s="64">
        <f>IF(Purge!$AG83=1,Purge!S83,"")</f>
        <v>0.3894472362</v>
      </c>
      <c r="U83" s="65">
        <f>IF(Purge!$AG83=1,Purge!T83,"")</f>
        <v>0.4346590909</v>
      </c>
      <c r="V83" s="66">
        <f>IF(Purge!$AG83=1,Purge!U83,"")</f>
        <v>0.6107954545</v>
      </c>
      <c r="W83" s="67">
        <f>IF(Purge!$AG83=1,Purge!V83,"")</f>
        <v>0.4857954545</v>
      </c>
    </row>
    <row r="84" ht="16.5" customHeight="1">
      <c r="A84" s="140">
        <f t="shared" si="3"/>
        <v>79</v>
      </c>
      <c r="B84" s="142">
        <f>IF(Purge!$AG84=1,Purge!A84,"")</f>
        <v>79</v>
      </c>
      <c r="C84" s="51">
        <f>IF(Purge!$AG84=1,Purge!B84,"")</f>
        <v>1689</v>
      </c>
      <c r="D84" s="47">
        <f>IF(Purge!$AG84=1,Purge!C84,"")</f>
        <v>2071</v>
      </c>
      <c r="E84" s="72">
        <f>IF(Purge!$AG84=1,Purge!D84,"")</f>
        <v>175</v>
      </c>
      <c r="F84" s="73">
        <f>IF(Purge!$AG84=1,Purge!E84,"")</f>
        <v>216</v>
      </c>
      <c r="G84" s="74">
        <f>IF(Purge!$AG84=1,Purge!F84,"")</f>
        <v>140</v>
      </c>
      <c r="H84" s="75">
        <f>IF(Purge!$AG84=1,Purge!G84,"")</f>
        <v>120</v>
      </c>
      <c r="I84" s="76">
        <f>IF(Purge!$AG84=1,Purge!H84,"")</f>
        <v>444</v>
      </c>
      <c r="J84" s="77">
        <f>IF(Purge!$AG84=1,Purge!I84,"")</f>
        <v>91</v>
      </c>
      <c r="K84" s="78">
        <f>IF(Purge!$AG84=1,Purge!J84,"")</f>
        <v>315</v>
      </c>
      <c r="L84" s="78">
        <f>IF(Purge!$AG84=1,Purge!K84,"")</f>
        <v>211</v>
      </c>
      <c r="M84" s="78">
        <f>IF(Purge!$AG84=1,Purge!L84,"")</f>
        <v>216</v>
      </c>
      <c r="N84" s="78">
        <f>IF(Purge!$AG84=1,Purge!M84,"")</f>
        <v>444</v>
      </c>
      <c r="O84" s="59">
        <f>IF(Purge!$AG84=1,Purge!N84,"")</f>
        <v>0.5988593156</v>
      </c>
      <c r="P84" s="60">
        <f>IF(Purge!$AG84=1,Purge!O84,"")</f>
        <v>0.3272727273</v>
      </c>
      <c r="Q84" s="61">
        <f>IF(Purge!$AG84=1,Purge!P84,"")</f>
        <v>0.4150197628</v>
      </c>
      <c r="R84" s="62">
        <f>IF(Purge!$AG84=1,Purge!Q84,"")</f>
        <v>0.5058548009</v>
      </c>
      <c r="S84" s="63">
        <f>IF(Purge!$AG84=1,Purge!R84,"")</f>
        <v>0.593220339</v>
      </c>
      <c r="T84" s="64">
        <f>IF(Purge!$AG84=1,Purge!S84,"")</f>
        <v>0.3221374046</v>
      </c>
      <c r="U84" s="65">
        <f>IF(Purge!$AG84=1,Purge!T84,"")</f>
        <v>0.4477234401</v>
      </c>
      <c r="V84" s="66">
        <f>IF(Purge!$AG84=1,Purge!U84,"")</f>
        <v>0.6399662732</v>
      </c>
      <c r="W84" s="67">
        <f>IF(Purge!$AG84=1,Purge!V84,"")</f>
        <v>0.4435075885</v>
      </c>
    </row>
    <row r="85" ht="16.5" customHeight="1">
      <c r="A85" s="140">
        <f t="shared" si="3"/>
        <v>80</v>
      </c>
      <c r="B85" s="142">
        <f>IF(Purge!$AG85=1,Purge!A85,"")</f>
        <v>80</v>
      </c>
      <c r="C85" s="51">
        <f>IF(Purge!$AG85=1,Purge!B85,"")</f>
        <v>1695</v>
      </c>
      <c r="D85" s="47">
        <f>IF(Purge!$AG85=1,Purge!C85,"")</f>
        <v>921</v>
      </c>
      <c r="E85" s="72">
        <f>IF(Purge!$AG85=1,Purge!D85,"")</f>
        <v>168</v>
      </c>
      <c r="F85" s="73">
        <f>IF(Purge!$AG85=1,Purge!E85,"")</f>
        <v>124</v>
      </c>
      <c r="G85" s="74">
        <f>IF(Purge!$AG85=1,Purge!F85,"")</f>
        <v>94</v>
      </c>
      <c r="H85" s="75">
        <f>IF(Purge!$AG85=1,Purge!G85,"")</f>
        <v>69</v>
      </c>
      <c r="I85" s="76">
        <f>IF(Purge!$AG85=1,Purge!H85,"")</f>
        <v>107</v>
      </c>
      <c r="J85" s="77">
        <f>IF(Purge!$AG85=1,Purge!I85,"")</f>
        <v>26</v>
      </c>
      <c r="K85" s="78">
        <f>IF(Purge!$AG85=1,Purge!J85,"")</f>
        <v>262</v>
      </c>
      <c r="L85" s="78">
        <f>IF(Purge!$AG85=1,Purge!K85,"")</f>
        <v>95</v>
      </c>
      <c r="M85" s="78">
        <f>IF(Purge!$AG85=1,Purge!L85,"")</f>
        <v>124</v>
      </c>
      <c r="N85" s="78">
        <f>IF(Purge!$AG85=1,Purge!M85,"")</f>
        <v>107</v>
      </c>
      <c r="O85" s="59">
        <f>IF(Purge!$AG85=1,Purge!N85,"")</f>
        <v>0.7338935574</v>
      </c>
      <c r="P85" s="60">
        <f>IF(Purge!$AG85=1,Purge!O85,"")</f>
        <v>0.5367965368</v>
      </c>
      <c r="Q85" s="61">
        <f>IF(Purge!$AG85=1,Purge!P85,"")</f>
        <v>0.7100271003</v>
      </c>
      <c r="R85" s="62">
        <f>IF(Purge!$AG85=1,Purge!Q85,"")</f>
        <v>0.5662100457</v>
      </c>
      <c r="S85" s="63">
        <f>IF(Purge!$AG85=1,Purge!R85,"")</f>
        <v>0.6787564767</v>
      </c>
      <c r="T85" s="64">
        <f>IF(Purge!$AG85=1,Purge!S85,"")</f>
        <v>0.4702970297</v>
      </c>
      <c r="U85" s="65">
        <f>IF(Purge!$AG85=1,Purge!T85,"")</f>
        <v>0.656462585</v>
      </c>
      <c r="V85" s="66">
        <f>IF(Purge!$AG85=1,Purge!U85,"")</f>
        <v>0.6275510204</v>
      </c>
      <c r="W85" s="67">
        <f>IF(Purge!$AG85=1,Purge!V85,"")</f>
        <v>0.6071428571</v>
      </c>
    </row>
    <row r="86" ht="16.5" customHeight="1">
      <c r="A86" s="140">
        <f t="shared" si="3"/>
        <v>81</v>
      </c>
      <c r="B86" s="142">
        <f>IF(Purge!$AG86=1,Purge!A86,"")</f>
        <v>81</v>
      </c>
      <c r="C86" s="51">
        <f>IF(Purge!$AG86=1,Purge!B86,"")</f>
        <v>1696</v>
      </c>
      <c r="D86" s="47">
        <f>IF(Purge!$AG86=1,Purge!C86,"")</f>
        <v>2705</v>
      </c>
      <c r="E86" s="72">
        <f>IF(Purge!$AG86=1,Purge!D86,"")</f>
        <v>295</v>
      </c>
      <c r="F86" s="73">
        <f>IF(Purge!$AG86=1,Purge!E86,"")</f>
        <v>247</v>
      </c>
      <c r="G86" s="74">
        <f>IF(Purge!$AG86=1,Purge!F86,"")</f>
        <v>205</v>
      </c>
      <c r="H86" s="75">
        <f>IF(Purge!$AG86=1,Purge!G86,"")</f>
        <v>234</v>
      </c>
      <c r="I86" s="76">
        <f>IF(Purge!$AG86=1,Purge!H86,"")</f>
        <v>525</v>
      </c>
      <c r="J86" s="77">
        <f>IF(Purge!$AG86=1,Purge!I86,"")</f>
        <v>105</v>
      </c>
      <c r="K86" s="78">
        <f>IF(Purge!$AG86=1,Purge!J86,"")</f>
        <v>500</v>
      </c>
      <c r="L86" s="78">
        <f>IF(Purge!$AG86=1,Purge!K86,"")</f>
        <v>339</v>
      </c>
      <c r="M86" s="78">
        <f>IF(Purge!$AG86=1,Purge!L86,"")</f>
        <v>247</v>
      </c>
      <c r="N86" s="78">
        <f>IF(Purge!$AG86=1,Purge!M86,"")</f>
        <v>525</v>
      </c>
      <c r="O86" s="59">
        <f>IF(Purge!$AG86=1,Purge!N86,"")</f>
        <v>0.5959475566</v>
      </c>
      <c r="P86" s="60">
        <f>IF(Purge!$AG86=1,Purge!O86,"")</f>
        <v>0.3199481865</v>
      </c>
      <c r="Q86" s="61">
        <f>IF(Purge!$AG86=1,Purge!P86,"")</f>
        <v>0.487804878</v>
      </c>
      <c r="R86" s="62">
        <f>IF(Purge!$AG86=1,Purge!Q86,"")</f>
        <v>0.4215017065</v>
      </c>
      <c r="S86" s="63">
        <f>IF(Purge!$AG86=1,Purge!R86,"")</f>
        <v>0.6693440428</v>
      </c>
      <c r="T86" s="64">
        <f>IF(Purge!$AG86=1,Purge!S86,"")</f>
        <v>0.3923611111</v>
      </c>
      <c r="U86" s="65">
        <f>IF(Purge!$AG86=1,Purge!T86,"")</f>
        <v>0.4636871508</v>
      </c>
      <c r="V86" s="66">
        <f>IF(Purge!$AG86=1,Purge!U86,"")</f>
        <v>0.6362507759</v>
      </c>
      <c r="W86" s="67">
        <f>IF(Purge!$AG86=1,Purge!V86,"")</f>
        <v>0.5207945376</v>
      </c>
    </row>
    <row r="87" ht="16.5" customHeight="1">
      <c r="A87" s="140">
        <f t="shared" si="3"/>
        <v>82</v>
      </c>
      <c r="B87" s="142">
        <f>IF(Purge!$AG87=1,Purge!A87,"")</f>
        <v>82</v>
      </c>
      <c r="C87" s="51">
        <f>IF(Purge!$AG87=1,Purge!B87,"")</f>
        <v>1700</v>
      </c>
      <c r="D87" s="47">
        <f>IF(Purge!$AG87=1,Purge!C87,"")</f>
        <v>3295</v>
      </c>
      <c r="E87" s="72">
        <f>IF(Purge!$AG87=1,Purge!D87,"")</f>
        <v>273</v>
      </c>
      <c r="F87" s="73">
        <f>IF(Purge!$AG87=1,Purge!E87,"")</f>
        <v>278</v>
      </c>
      <c r="G87" s="74">
        <f>IF(Purge!$AG87=1,Purge!F87,"")</f>
        <v>264</v>
      </c>
      <c r="H87" s="75">
        <f>IF(Purge!$AG87=1,Purge!G87,"")</f>
        <v>251</v>
      </c>
      <c r="I87" s="76">
        <f>IF(Purge!$AG87=1,Purge!H87,"")</f>
        <v>576</v>
      </c>
      <c r="J87" s="77">
        <f>IF(Purge!$AG87=1,Purge!I87,"")</f>
        <v>162</v>
      </c>
      <c r="K87" s="78">
        <f>IF(Purge!$AG87=1,Purge!J87,"")</f>
        <v>537</v>
      </c>
      <c r="L87" s="78">
        <f>IF(Purge!$AG87=1,Purge!K87,"")</f>
        <v>413</v>
      </c>
      <c r="M87" s="78">
        <f>IF(Purge!$AG87=1,Purge!L87,"")</f>
        <v>278</v>
      </c>
      <c r="N87" s="78">
        <f>IF(Purge!$AG87=1,Purge!M87,"")</f>
        <v>576</v>
      </c>
      <c r="O87" s="59">
        <f>IF(Purge!$AG87=1,Purge!N87,"")</f>
        <v>0.5652631579</v>
      </c>
      <c r="P87" s="60">
        <f>IF(Purge!$AG87=1,Purge!O87,"")</f>
        <v>0.3255269321</v>
      </c>
      <c r="Q87" s="61">
        <f>IF(Purge!$AG87=1,Purge!P87,"")</f>
        <v>0.4824797844</v>
      </c>
      <c r="R87" s="62">
        <f>IF(Purge!$AG87=1,Purge!Q87,"")</f>
        <v>0.4023154848</v>
      </c>
      <c r="S87" s="63">
        <f>IF(Purge!$AG87=1,Purge!R87,"")</f>
        <v>0.6588957055</v>
      </c>
      <c r="T87" s="64">
        <f>IF(Purge!$AG87=1,Purge!S87,"")</f>
        <v>0.4175935288</v>
      </c>
      <c r="U87" s="65">
        <f>IF(Purge!$AG87=1,Purge!T87,"")</f>
        <v>0.4517738359</v>
      </c>
      <c r="V87" s="66">
        <f>IF(Purge!$AG87=1,Purge!U87,"")</f>
        <v>0.616962306</v>
      </c>
      <c r="W87" s="67">
        <f>IF(Purge!$AG87=1,Purge!V87,"")</f>
        <v>0.5266075388</v>
      </c>
    </row>
    <row r="88" ht="16.5" customHeight="1">
      <c r="A88" s="140">
        <f t="shared" si="3"/>
        <v>83</v>
      </c>
      <c r="B88" s="142">
        <f>IF(Purge!$AG88=1,Purge!A88,"")</f>
        <v>83</v>
      </c>
      <c r="C88" s="51">
        <f>IF(Purge!$AG88=1,Purge!B88,"")</f>
        <v>1702</v>
      </c>
      <c r="D88" s="47">
        <f>IF(Purge!$AG88=1,Purge!C88,"")</f>
        <v>2143</v>
      </c>
      <c r="E88" s="72">
        <f>IF(Purge!$AG88=1,Purge!D88,"")</f>
        <v>243</v>
      </c>
      <c r="F88" s="73">
        <f>IF(Purge!$AG88=1,Purge!E88,"")</f>
        <v>154</v>
      </c>
      <c r="G88" s="74">
        <f>IF(Purge!$AG88=1,Purge!F88,"")</f>
        <v>148</v>
      </c>
      <c r="H88" s="75">
        <f>IF(Purge!$AG88=1,Purge!G88,"")</f>
        <v>145</v>
      </c>
      <c r="I88" s="76">
        <f>IF(Purge!$AG88=1,Purge!H88,"")</f>
        <v>283</v>
      </c>
      <c r="J88" s="77">
        <f>IF(Purge!$AG88=1,Purge!I88,"")</f>
        <v>75</v>
      </c>
      <c r="K88" s="78">
        <f>IF(Purge!$AG88=1,Purge!J88,"")</f>
        <v>391</v>
      </c>
      <c r="L88" s="78">
        <f>IF(Purge!$AG88=1,Purge!K88,"")</f>
        <v>220</v>
      </c>
      <c r="M88" s="78">
        <f>IF(Purge!$AG88=1,Purge!L88,"")</f>
        <v>154</v>
      </c>
      <c r="N88" s="78">
        <f>IF(Purge!$AG88=1,Purge!M88,"")</f>
        <v>283</v>
      </c>
      <c r="O88" s="59">
        <f>IF(Purge!$AG88=1,Purge!N88,"")</f>
        <v>0.6399345336</v>
      </c>
      <c r="P88" s="60">
        <f>IF(Purge!$AG88=1,Purge!O88,"")</f>
        <v>0.352402746</v>
      </c>
      <c r="Q88" s="61">
        <f>IF(Purge!$AG88=1,Purge!P88,"")</f>
        <v>0.5801186944</v>
      </c>
      <c r="R88" s="62">
        <f>IF(Purge!$AG88=1,Purge!Q88,"")</f>
        <v>0.4117647059</v>
      </c>
      <c r="S88" s="63">
        <f>IF(Purge!$AG88=1,Purge!R88,"")</f>
        <v>0.7174311927</v>
      </c>
      <c r="T88" s="64">
        <f>IF(Purge!$AG88=1,Purge!S88,"")</f>
        <v>0.4373757455</v>
      </c>
      <c r="U88" s="65">
        <f>IF(Purge!$AG88=1,Purge!T88,"")</f>
        <v>0.5200381679</v>
      </c>
      <c r="V88" s="66">
        <f>IF(Purge!$AG88=1,Purge!U88,"")</f>
        <v>0.643129771</v>
      </c>
      <c r="W88" s="67">
        <f>IF(Purge!$AG88=1,Purge!V88,"")</f>
        <v>0.5830152672</v>
      </c>
    </row>
    <row r="89" ht="16.5" customHeight="1">
      <c r="A89" s="140">
        <f t="shared" si="3"/>
        <v>84</v>
      </c>
      <c r="B89" s="142">
        <f>IF(Purge!$AG89=1,Purge!A89,"")</f>
        <v>84</v>
      </c>
      <c r="C89" s="51">
        <f>IF(Purge!$AG89=1,Purge!B89,"")</f>
        <v>1712</v>
      </c>
      <c r="D89" s="47">
        <f>IF(Purge!$AG89=1,Purge!C89,"")</f>
        <v>2558</v>
      </c>
      <c r="E89" s="72">
        <f>IF(Purge!$AG89=1,Purge!D89,"")</f>
        <v>306</v>
      </c>
      <c r="F89" s="73">
        <f>IF(Purge!$AG89=1,Purge!E89,"")</f>
        <v>370</v>
      </c>
      <c r="G89" s="74">
        <f>IF(Purge!$AG89=1,Purge!F89,"")</f>
        <v>205</v>
      </c>
      <c r="H89" s="75">
        <f>IF(Purge!$AG89=1,Purge!G89,"")</f>
        <v>182</v>
      </c>
      <c r="I89" s="76">
        <f>IF(Purge!$AG89=1,Purge!H89,"")</f>
        <v>614</v>
      </c>
      <c r="J89" s="77">
        <f>IF(Purge!$AG89=1,Purge!I89,"")</f>
        <v>98</v>
      </c>
      <c r="K89" s="78">
        <f>IF(Purge!$AG89=1,Purge!J89,"")</f>
        <v>511</v>
      </c>
      <c r="L89" s="78">
        <f>IF(Purge!$AG89=1,Purge!K89,"")</f>
        <v>280</v>
      </c>
      <c r="M89" s="78">
        <f>IF(Purge!$AG89=1,Purge!L89,"")</f>
        <v>370</v>
      </c>
      <c r="N89" s="78">
        <f>IF(Purge!$AG89=1,Purge!M89,"")</f>
        <v>614</v>
      </c>
      <c r="O89" s="59">
        <f>IF(Purge!$AG89=1,Purge!N89,"")</f>
        <v>0.6460176991</v>
      </c>
      <c r="P89" s="60">
        <f>IF(Purge!$AG89=1,Purge!O89,"")</f>
        <v>0.3760162602</v>
      </c>
      <c r="Q89" s="61">
        <f>IF(Purge!$AG89=1,Purge!P89,"")</f>
        <v>0.4542222222</v>
      </c>
      <c r="R89" s="62">
        <f>IF(Purge!$AG89=1,Purge!Q89,"")</f>
        <v>0.5692307692</v>
      </c>
      <c r="S89" s="63">
        <f>IF(Purge!$AG89=1,Purge!R89,"")</f>
        <v>0.5800227015</v>
      </c>
      <c r="T89" s="64">
        <f>IF(Purge!$AG89=1,Purge!S89,"")</f>
        <v>0.3131991051</v>
      </c>
      <c r="U89" s="65">
        <f>IF(Purge!$AG89=1,Purge!T89,"")</f>
        <v>0.4963380282</v>
      </c>
      <c r="V89" s="66">
        <f>IF(Purge!$AG89=1,Purge!U89,"")</f>
        <v>0.6338028169</v>
      </c>
      <c r="W89" s="67">
        <f>IF(Purge!$AG89=1,Purge!V89,"")</f>
        <v>0.4456338028</v>
      </c>
    </row>
    <row r="90" ht="16.5" customHeight="1">
      <c r="A90" s="140">
        <f t="shared" si="3"/>
        <v>85</v>
      </c>
      <c r="B90" s="142">
        <f>IF(Purge!$AG90=1,Purge!A90,"")</f>
        <v>85</v>
      </c>
      <c r="C90" s="51">
        <f>IF(Purge!$AG90=1,Purge!B90,"")</f>
        <v>1715</v>
      </c>
      <c r="D90" s="47">
        <f>IF(Purge!$AG90=1,Purge!C90,"")</f>
        <v>2569</v>
      </c>
      <c r="E90" s="72">
        <f>IF(Purge!$AG90=1,Purge!D90,"")</f>
        <v>493</v>
      </c>
      <c r="F90" s="73">
        <f>IF(Purge!$AG90=1,Purge!E90,"")</f>
        <v>569</v>
      </c>
      <c r="G90" s="74">
        <f>IF(Purge!$AG90=1,Purge!F90,"")</f>
        <v>163</v>
      </c>
      <c r="H90" s="75">
        <f>IF(Purge!$AG90=1,Purge!G90,"")</f>
        <v>184</v>
      </c>
      <c r="I90" s="76">
        <f>IF(Purge!$AG90=1,Purge!H90,"")</f>
        <v>664</v>
      </c>
      <c r="J90" s="77">
        <f>IF(Purge!$AG90=1,Purge!I90,"")</f>
        <v>51</v>
      </c>
      <c r="K90" s="78">
        <f>IF(Purge!$AG90=1,Purge!J90,"")</f>
        <v>656</v>
      </c>
      <c r="L90" s="78">
        <f>IF(Purge!$AG90=1,Purge!K90,"")</f>
        <v>235</v>
      </c>
      <c r="M90" s="78">
        <f>IF(Purge!$AG90=1,Purge!L90,"")</f>
        <v>569</v>
      </c>
      <c r="N90" s="78">
        <f>IF(Purge!$AG90=1,Purge!M90,"")</f>
        <v>664</v>
      </c>
      <c r="O90" s="59">
        <f>IF(Purge!$AG90=1,Purge!N90,"")</f>
        <v>0.7362514029</v>
      </c>
      <c r="P90" s="60">
        <f>IF(Purge!$AG90=1,Purge!O90,"")</f>
        <v>0.4614760746</v>
      </c>
      <c r="Q90" s="61">
        <f>IF(Purge!$AG90=1,Purge!P90,"")</f>
        <v>0.496969697</v>
      </c>
      <c r="R90" s="62">
        <f>IF(Purge!$AG90=1,Purge!Q90,"")</f>
        <v>0.7077114428</v>
      </c>
      <c r="S90" s="63">
        <f>IF(Purge!$AG90=1,Purge!R90,"")</f>
        <v>0.5355102041</v>
      </c>
      <c r="T90" s="64">
        <f>IF(Purge!$AG90=1,Purge!S90,"")</f>
        <v>0.2614015573</v>
      </c>
      <c r="U90" s="65">
        <f>IF(Purge!$AG90=1,Purge!T90,"")</f>
        <v>0.5767419962</v>
      </c>
      <c r="V90" s="66">
        <f>IF(Purge!$AG90=1,Purge!U90,"")</f>
        <v>0.6214689266</v>
      </c>
      <c r="W90" s="67">
        <f>IF(Purge!$AG90=1,Purge!V90,"")</f>
        <v>0.4194915254</v>
      </c>
    </row>
    <row r="91" ht="16.5" customHeight="1">
      <c r="A91" s="140">
        <f t="shared" si="3"/>
        <v>86</v>
      </c>
      <c r="B91" s="142">
        <f>IF(Purge!$AG91=1,Purge!A91,"")</f>
        <v>86</v>
      </c>
      <c r="C91" s="51">
        <f>IF(Purge!$AG91=1,Purge!B91,"")</f>
        <v>1717</v>
      </c>
      <c r="D91" s="47">
        <f>IF(Purge!$AG91=1,Purge!C91,"")</f>
        <v>2676</v>
      </c>
      <c r="E91" s="72">
        <f>IF(Purge!$AG91=1,Purge!D91,"")</f>
        <v>428</v>
      </c>
      <c r="F91" s="73">
        <f>IF(Purge!$AG91=1,Purge!E91,"")</f>
        <v>571</v>
      </c>
      <c r="G91" s="74">
        <f>IF(Purge!$AG91=1,Purge!F91,"")</f>
        <v>200</v>
      </c>
      <c r="H91" s="75">
        <f>IF(Purge!$AG91=1,Purge!G91,"")</f>
        <v>261</v>
      </c>
      <c r="I91" s="76">
        <f>IF(Purge!$AG91=1,Purge!H91,"")</f>
        <v>751</v>
      </c>
      <c r="J91" s="77">
        <f>IF(Purge!$AG91=1,Purge!I91,"")</f>
        <v>41</v>
      </c>
      <c r="K91" s="78">
        <f>IF(Purge!$AG91=1,Purge!J91,"")</f>
        <v>628</v>
      </c>
      <c r="L91" s="78">
        <f>IF(Purge!$AG91=1,Purge!K91,"")</f>
        <v>302</v>
      </c>
      <c r="M91" s="78">
        <f>IF(Purge!$AG91=1,Purge!L91,"")</f>
        <v>571</v>
      </c>
      <c r="N91" s="78">
        <f>IF(Purge!$AG91=1,Purge!M91,"")</f>
        <v>751</v>
      </c>
      <c r="O91" s="59">
        <f>IF(Purge!$AG91=1,Purge!N91,"")</f>
        <v>0.6752688172</v>
      </c>
      <c r="P91" s="60">
        <f>IF(Purge!$AG91=1,Purge!O91,"")</f>
        <v>0.4319213313</v>
      </c>
      <c r="Q91" s="61">
        <f>IF(Purge!$AG91=1,Purge!P91,"")</f>
        <v>0.4554024656</v>
      </c>
      <c r="R91" s="62">
        <f>IF(Purge!$AG91=1,Purge!Q91,"")</f>
        <v>0.6540664376</v>
      </c>
      <c r="S91" s="63">
        <f>IF(Purge!$AG91=1,Purge!R91,"")</f>
        <v>0.5237698082</v>
      </c>
      <c r="T91" s="64">
        <f>IF(Purge!$AG91=1,Purge!S91,"")</f>
        <v>0.2867996201</v>
      </c>
      <c r="U91" s="65">
        <f>IF(Purge!$AG91=1,Purge!T91,"")</f>
        <v>0.5324156306</v>
      </c>
      <c r="V91" s="66">
        <f>IF(Purge!$AG91=1,Purge!U91,"")</f>
        <v>0.6123445826</v>
      </c>
      <c r="W91" s="67">
        <f>IF(Purge!$AG91=1,Purge!V91,"")</f>
        <v>0.4129662522</v>
      </c>
    </row>
    <row r="92" ht="16.5" customHeight="1">
      <c r="A92" s="140">
        <f t="shared" si="3"/>
        <v>87</v>
      </c>
      <c r="B92" s="142">
        <f>IF(Purge!$AG92=1,Purge!A92,"")</f>
        <v>87</v>
      </c>
      <c r="C92" s="51">
        <f>IF(Purge!$AG92=1,Purge!B92,"")</f>
        <v>1719</v>
      </c>
      <c r="D92" s="47">
        <f>IF(Purge!$AG92=1,Purge!C92,"")</f>
        <v>757</v>
      </c>
      <c r="E92" s="72">
        <f>IF(Purge!$AG92=1,Purge!D92,"")</f>
        <v>135</v>
      </c>
      <c r="F92" s="73">
        <f>IF(Purge!$AG92=1,Purge!E92,"")</f>
        <v>141</v>
      </c>
      <c r="G92" s="74">
        <f>IF(Purge!$AG92=1,Purge!F92,"")</f>
        <v>58</v>
      </c>
      <c r="H92" s="75">
        <f>IF(Purge!$AG92=1,Purge!G92,"")</f>
        <v>48</v>
      </c>
      <c r="I92" s="76">
        <f>IF(Purge!$AG92=1,Purge!H92,"")</f>
        <v>242</v>
      </c>
      <c r="J92" s="77">
        <f>IF(Purge!$AG92=1,Purge!I92,"")</f>
        <v>7</v>
      </c>
      <c r="K92" s="78">
        <f>IF(Purge!$AG92=1,Purge!J92,"")</f>
        <v>193</v>
      </c>
      <c r="L92" s="78">
        <f>IF(Purge!$AG92=1,Purge!K92,"")</f>
        <v>55</v>
      </c>
      <c r="M92" s="78">
        <f>IF(Purge!$AG92=1,Purge!L92,"")</f>
        <v>141</v>
      </c>
      <c r="N92" s="78">
        <f>IF(Purge!$AG92=1,Purge!M92,"")</f>
        <v>242</v>
      </c>
      <c r="O92" s="59">
        <f>IF(Purge!$AG92=1,Purge!N92,"")</f>
        <v>0.7782258065</v>
      </c>
      <c r="P92" s="60">
        <f>IF(Purge!$AG92=1,Purge!O92,"")</f>
        <v>0.3681462141</v>
      </c>
      <c r="Q92" s="61">
        <f>IF(Purge!$AG92=1,Purge!P92,"")</f>
        <v>0.4436781609</v>
      </c>
      <c r="R92" s="62">
        <f>IF(Purge!$AG92=1,Purge!Q92,"")</f>
        <v>0.7193877551</v>
      </c>
      <c r="S92" s="63">
        <f>IF(Purge!$AG92=1,Purge!R92,"")</f>
        <v>0.5778443114</v>
      </c>
      <c r="T92" s="64">
        <f>IF(Purge!$AG92=1,Purge!S92,"")</f>
        <v>0.1851851852</v>
      </c>
      <c r="U92" s="65">
        <f>IF(Purge!$AG92=1,Purge!T92,"")</f>
        <v>0.529318542</v>
      </c>
      <c r="V92" s="66">
        <f>IF(Purge!$AG92=1,Purge!U92,"")</f>
        <v>0.6893819334</v>
      </c>
      <c r="W92" s="67">
        <f>IF(Purge!$AG92=1,Purge!V92,"")</f>
        <v>0.3930269414</v>
      </c>
    </row>
    <row r="93" ht="16.5" customHeight="1">
      <c r="A93" s="140">
        <f t="shared" si="3"/>
        <v>88</v>
      </c>
      <c r="B93" s="142">
        <f>IF(Purge!$AG93=1,Purge!A93,"")</f>
        <v>88</v>
      </c>
      <c r="C93" s="51">
        <f>IF(Purge!$AG93=1,Purge!B93,"")</f>
        <v>1750</v>
      </c>
      <c r="D93" s="47">
        <f>IF(Purge!$AG93=1,Purge!C93,"")</f>
        <v>1553</v>
      </c>
      <c r="E93" s="72">
        <f>IF(Purge!$AG93=1,Purge!D93,"")</f>
        <v>63</v>
      </c>
      <c r="F93" s="73">
        <f>IF(Purge!$AG93=1,Purge!E93,"")</f>
        <v>280</v>
      </c>
      <c r="G93" s="74">
        <f>IF(Purge!$AG93=1,Purge!F93,"")</f>
        <v>207</v>
      </c>
      <c r="H93" s="75">
        <f>IF(Purge!$AG93=1,Purge!G93,"")</f>
        <v>32</v>
      </c>
      <c r="I93" s="76">
        <f>IF(Purge!$AG93=1,Purge!H93,"")</f>
        <v>262</v>
      </c>
      <c r="J93" s="77">
        <f>IF(Purge!$AG93=1,Purge!I93,"")</f>
        <v>54</v>
      </c>
      <c r="K93" s="78">
        <f>IF(Purge!$AG93=1,Purge!J93,"")</f>
        <v>270</v>
      </c>
      <c r="L93" s="78">
        <f>IF(Purge!$AG93=1,Purge!K93,"")</f>
        <v>86</v>
      </c>
      <c r="M93" s="78">
        <f>IF(Purge!$AG93=1,Purge!L93,"")</f>
        <v>280</v>
      </c>
      <c r="N93" s="78">
        <f>IF(Purge!$AG93=1,Purge!M93,"")</f>
        <v>262</v>
      </c>
      <c r="O93" s="59">
        <f>IF(Purge!$AG93=1,Purge!N93,"")</f>
        <v>0.7584269663</v>
      </c>
      <c r="P93" s="60">
        <f>IF(Purge!$AG93=1,Purge!O93,"")</f>
        <v>0.5166051661</v>
      </c>
      <c r="Q93" s="61">
        <f>IF(Purge!$AG93=1,Purge!P93,"")</f>
        <v>0.507518797</v>
      </c>
      <c r="R93" s="62">
        <f>IF(Purge!$AG93=1,Purge!Q93,"")</f>
        <v>0.7650273224</v>
      </c>
      <c r="S93" s="63">
        <f>IF(Purge!$AG93=1,Purge!R93,"")</f>
        <v>0.4909090909</v>
      </c>
      <c r="T93" s="64">
        <f>IF(Purge!$AG93=1,Purge!S93,"")</f>
        <v>0.2471264368</v>
      </c>
      <c r="U93" s="65">
        <f>IF(Purge!$AG93=1,Purge!T93,"")</f>
        <v>0.6124721604</v>
      </c>
      <c r="V93" s="66">
        <f>IF(Purge!$AG93=1,Purge!U93,"")</f>
        <v>0.5924276169</v>
      </c>
      <c r="W93" s="67">
        <f>IF(Purge!$AG93=1,Purge!V93,"")</f>
        <v>0.3964365256</v>
      </c>
    </row>
    <row r="94" ht="16.5" customHeight="1">
      <c r="A94" s="140">
        <f t="shared" si="3"/>
        <v>89</v>
      </c>
      <c r="B94" s="142">
        <f>IF(Purge!$AG94=1,Purge!A94,"")</f>
        <v>89</v>
      </c>
      <c r="C94" s="51">
        <f>IF(Purge!$AG94=1,Purge!B94,"")</f>
        <v>1751</v>
      </c>
      <c r="D94" s="47">
        <f>IF(Purge!$AG94=1,Purge!C94,"")</f>
        <v>1409</v>
      </c>
      <c r="E94" s="72">
        <f>IF(Purge!$AG94=1,Purge!D94,"")</f>
        <v>81</v>
      </c>
      <c r="F94" s="73">
        <f>IF(Purge!$AG94=1,Purge!E94,"")</f>
        <v>348</v>
      </c>
      <c r="G94" s="74">
        <f>IF(Purge!$AG94=1,Purge!F94,"")</f>
        <v>253</v>
      </c>
      <c r="H94" s="75">
        <f>IF(Purge!$AG94=1,Purge!G94,"")</f>
        <v>21</v>
      </c>
      <c r="I94" s="76">
        <f>IF(Purge!$AG94=1,Purge!H94,"")</f>
        <v>223</v>
      </c>
      <c r="J94" s="77">
        <f>IF(Purge!$AG94=1,Purge!I94,"")</f>
        <v>41</v>
      </c>
      <c r="K94" s="78">
        <f>IF(Purge!$AG94=1,Purge!J94,"")</f>
        <v>334</v>
      </c>
      <c r="L94" s="78">
        <f>IF(Purge!$AG94=1,Purge!K94,"")</f>
        <v>62</v>
      </c>
      <c r="M94" s="78">
        <f>IF(Purge!$AG94=1,Purge!L94,"")</f>
        <v>348</v>
      </c>
      <c r="N94" s="78">
        <f>IF(Purge!$AG94=1,Purge!M94,"")</f>
        <v>223</v>
      </c>
      <c r="O94" s="59">
        <f>IF(Purge!$AG94=1,Purge!N94,"")</f>
        <v>0.8434343434</v>
      </c>
      <c r="P94" s="60">
        <f>IF(Purge!$AG94=1,Purge!O94,"")</f>
        <v>0.6094570928</v>
      </c>
      <c r="Q94" s="61">
        <f>IF(Purge!$AG94=1,Purge!P94,"")</f>
        <v>0.5996409336</v>
      </c>
      <c r="R94" s="62">
        <f>IF(Purge!$AG94=1,Purge!Q94,"")</f>
        <v>0.8487804878</v>
      </c>
      <c r="S94" s="63">
        <f>IF(Purge!$AG94=1,Purge!R94,"")</f>
        <v>0.4897360704</v>
      </c>
      <c r="T94" s="64">
        <f>IF(Purge!$AG94=1,Purge!S94,"")</f>
        <v>0.2175438596</v>
      </c>
      <c r="U94" s="65">
        <f>IF(Purge!$AG94=1,Purge!T94,"")</f>
        <v>0.7052740434</v>
      </c>
      <c r="V94" s="66">
        <f>IF(Purge!$AG94=1,Purge!U94,"")</f>
        <v>0.576008273</v>
      </c>
      <c r="W94" s="67">
        <f>IF(Purge!$AG94=1,Purge!V94,"")</f>
        <v>0.4095139607</v>
      </c>
    </row>
    <row r="95" ht="16.5" customHeight="1">
      <c r="A95" s="140">
        <f t="shared" si="3"/>
        <v>90</v>
      </c>
      <c r="B95" s="142">
        <f>IF(Purge!$AG95=1,Purge!A95,"")</f>
        <v>90</v>
      </c>
      <c r="C95" s="51">
        <f>IF(Purge!$AG95=1,Purge!B95,"")</f>
        <v>2003</v>
      </c>
      <c r="D95" s="47">
        <f>IF(Purge!$AG95=1,Purge!C95,"")</f>
        <v>967</v>
      </c>
      <c r="E95" s="72">
        <f>IF(Purge!$AG95=1,Purge!D95,"")</f>
        <v>56</v>
      </c>
      <c r="F95" s="73">
        <f>IF(Purge!$AG95=1,Purge!E95,"")</f>
        <v>45</v>
      </c>
      <c r="G95" s="74">
        <f>IF(Purge!$AG95=1,Purge!F95,"")</f>
        <v>61</v>
      </c>
      <c r="H95" s="75">
        <f>IF(Purge!$AG95=1,Purge!G95,"")</f>
        <v>62</v>
      </c>
      <c r="I95" s="76">
        <f>IF(Purge!$AG95=1,Purge!H95,"")</f>
        <v>156</v>
      </c>
      <c r="J95" s="77">
        <f>IF(Purge!$AG95=1,Purge!I95,"")</f>
        <v>40</v>
      </c>
      <c r="K95" s="78">
        <f>IF(Purge!$AG95=1,Purge!J95,"")</f>
        <v>117</v>
      </c>
      <c r="L95" s="78">
        <f>IF(Purge!$AG95=1,Purge!K95,"")</f>
        <v>102</v>
      </c>
      <c r="M95" s="78">
        <f>IF(Purge!$AG95=1,Purge!L95,"")</f>
        <v>45</v>
      </c>
      <c r="N95" s="78">
        <f>IF(Purge!$AG95=1,Purge!M95,"")</f>
        <v>156</v>
      </c>
      <c r="O95" s="59">
        <f>IF(Purge!$AG95=1,Purge!N95,"")</f>
        <v>0.5342465753</v>
      </c>
      <c r="P95" s="60">
        <f>IF(Purge!$AG95=1,Purge!O95,"")</f>
        <v>0.223880597</v>
      </c>
      <c r="Q95" s="61">
        <f>IF(Purge!$AG95=1,Purge!P95,"")</f>
        <v>0.4285714286</v>
      </c>
      <c r="R95" s="62">
        <f>IF(Purge!$AG95=1,Purge!Q95,"")</f>
        <v>0.306122449</v>
      </c>
      <c r="S95" s="63">
        <f>IF(Purge!$AG95=1,Purge!R95,"")</f>
        <v>0.7222222222</v>
      </c>
      <c r="T95" s="64">
        <f>IF(Purge!$AG95=1,Purge!S95,"")</f>
        <v>0.3953488372</v>
      </c>
      <c r="U95" s="65">
        <f>IF(Purge!$AG95=1,Purge!T95,"")</f>
        <v>0.3857142857</v>
      </c>
      <c r="V95" s="66">
        <f>IF(Purge!$AG95=1,Purge!U95,"")</f>
        <v>0.65</v>
      </c>
      <c r="W95" s="67">
        <f>IF(Purge!$AG95=1,Purge!V95,"")</f>
        <v>0.5214285714</v>
      </c>
    </row>
    <row r="96" ht="16.5" customHeight="1">
      <c r="A96" s="140">
        <f t="shared" si="3"/>
        <v>91</v>
      </c>
      <c r="B96" s="142">
        <f>IF(Purge!$AG96=1,Purge!A96,"")</f>
        <v>91</v>
      </c>
      <c r="C96" s="51">
        <f>IF(Purge!$AG96=1,Purge!B96,"")</f>
        <v>2004</v>
      </c>
      <c r="D96" s="47">
        <f>IF(Purge!$AG96=1,Purge!C96,"")</f>
        <v>1338</v>
      </c>
      <c r="E96" s="72">
        <f>IF(Purge!$AG96=1,Purge!D96,"")</f>
        <v>122</v>
      </c>
      <c r="F96" s="73">
        <f>IF(Purge!$AG96=1,Purge!E96,"")</f>
        <v>90</v>
      </c>
      <c r="G96" s="74">
        <f>IF(Purge!$AG96=1,Purge!F96,"")</f>
        <v>76</v>
      </c>
      <c r="H96" s="75">
        <f>IF(Purge!$AG96=1,Purge!G96,"")</f>
        <v>89</v>
      </c>
      <c r="I96" s="76">
        <f>IF(Purge!$AG96=1,Purge!H96,"")</f>
        <v>215</v>
      </c>
      <c r="J96" s="77">
        <f>IF(Purge!$AG96=1,Purge!I96,"")</f>
        <v>42</v>
      </c>
      <c r="K96" s="78">
        <f>IF(Purge!$AG96=1,Purge!J96,"")</f>
        <v>198</v>
      </c>
      <c r="L96" s="78">
        <f>IF(Purge!$AG96=1,Purge!K96,"")</f>
        <v>131</v>
      </c>
      <c r="M96" s="78">
        <f>IF(Purge!$AG96=1,Purge!L96,"")</f>
        <v>90</v>
      </c>
      <c r="N96" s="78">
        <f>IF(Purge!$AG96=1,Purge!M96,"")</f>
        <v>215</v>
      </c>
      <c r="O96" s="59">
        <f>IF(Purge!$AG96=1,Purge!N96,"")</f>
        <v>0.6018237082</v>
      </c>
      <c r="P96" s="60">
        <f>IF(Purge!$AG96=1,Purge!O96,"")</f>
        <v>0.2950819672</v>
      </c>
      <c r="Q96" s="61">
        <f>IF(Purge!$AG96=1,Purge!P96,"")</f>
        <v>0.4794188862</v>
      </c>
      <c r="R96" s="62">
        <f>IF(Purge!$AG96=1,Purge!Q96,"")</f>
        <v>0.407239819</v>
      </c>
      <c r="S96" s="63">
        <f>IF(Purge!$AG96=1,Purge!R96,"")</f>
        <v>0.6875</v>
      </c>
      <c r="T96" s="64">
        <f>IF(Purge!$AG96=1,Purge!S96,"")</f>
        <v>0.3786127168</v>
      </c>
      <c r="U96" s="65">
        <f>IF(Purge!$AG96=1,Purge!T96,"")</f>
        <v>0.4542586751</v>
      </c>
      <c r="V96" s="66">
        <f>IF(Purge!$AG96=1,Purge!U96,"")</f>
        <v>0.6514195584</v>
      </c>
      <c r="W96" s="67">
        <f>IF(Purge!$AG96=1,Purge!V96,"")</f>
        <v>0.5189274448</v>
      </c>
    </row>
    <row r="97" ht="16.5" customHeight="1">
      <c r="A97" s="140">
        <f t="shared" si="3"/>
        <v>92</v>
      </c>
      <c r="B97" s="142">
        <f>IF(Purge!$AG97=1,Purge!A97,"")</f>
        <v>92</v>
      </c>
      <c r="C97" s="51">
        <f>IF(Purge!$AG97=1,Purge!B97,"")</f>
        <v>2005</v>
      </c>
      <c r="D97" s="47">
        <f>IF(Purge!$AG97=1,Purge!C97,"")</f>
        <v>2065</v>
      </c>
      <c r="E97" s="72">
        <f>IF(Purge!$AG97=1,Purge!D97,"")</f>
        <v>204</v>
      </c>
      <c r="F97" s="73">
        <f>IF(Purge!$AG97=1,Purge!E97,"")</f>
        <v>119</v>
      </c>
      <c r="G97" s="74">
        <f>IF(Purge!$AG97=1,Purge!F97,"")</f>
        <v>162</v>
      </c>
      <c r="H97" s="75">
        <f>IF(Purge!$AG97=1,Purge!G97,"")</f>
        <v>146</v>
      </c>
      <c r="I97" s="76">
        <f>IF(Purge!$AG97=1,Purge!H97,"")</f>
        <v>375</v>
      </c>
      <c r="J97" s="77">
        <f>IF(Purge!$AG97=1,Purge!I97,"")</f>
        <v>89</v>
      </c>
      <c r="K97" s="78">
        <f>IF(Purge!$AG97=1,Purge!J97,"")</f>
        <v>366</v>
      </c>
      <c r="L97" s="78">
        <f>IF(Purge!$AG97=1,Purge!K97,"")</f>
        <v>235</v>
      </c>
      <c r="M97" s="78">
        <f>IF(Purge!$AG97=1,Purge!L97,"")</f>
        <v>119</v>
      </c>
      <c r="N97" s="78">
        <f>IF(Purge!$AG97=1,Purge!M97,"")</f>
        <v>375</v>
      </c>
      <c r="O97" s="59">
        <f>IF(Purge!$AG97=1,Purge!N97,"")</f>
        <v>0.608985025</v>
      </c>
      <c r="P97" s="60">
        <f>IF(Purge!$AG97=1,Purge!O97,"")</f>
        <v>0.2408906883</v>
      </c>
      <c r="Q97" s="61">
        <f>IF(Purge!$AG97=1,Purge!P97,"")</f>
        <v>0.4939271255</v>
      </c>
      <c r="R97" s="62">
        <f>IF(Purge!$AG97=1,Purge!Q97,"")</f>
        <v>0.3361581921</v>
      </c>
      <c r="S97" s="63">
        <f>IF(Purge!$AG97=1,Purge!R97,"")</f>
        <v>0.7546391753</v>
      </c>
      <c r="T97" s="64">
        <f>IF(Purge!$AG97=1,Purge!S97,"")</f>
        <v>0.3852459016</v>
      </c>
      <c r="U97" s="65">
        <f>IF(Purge!$AG97=1,Purge!T97,"")</f>
        <v>0.4429223744</v>
      </c>
      <c r="V97" s="66">
        <f>IF(Purge!$AG97=1,Purge!U97,"")</f>
        <v>0.6767123288</v>
      </c>
      <c r="W97" s="67">
        <f>IF(Purge!$AG97=1,Purge!V97,"")</f>
        <v>0.5488584475</v>
      </c>
    </row>
    <row r="98" ht="16.5" customHeight="1">
      <c r="A98" s="140">
        <f t="shared" si="3"/>
        <v>93</v>
      </c>
      <c r="B98" s="142">
        <f>IF(Purge!$AG98=1,Purge!A98,"")</f>
        <v>93</v>
      </c>
      <c r="C98" s="51">
        <f>IF(Purge!$AG98=1,Purge!B98,"")</f>
        <v>2007</v>
      </c>
      <c r="D98" s="47">
        <f>IF(Purge!$AG98=1,Purge!C98,"")</f>
        <v>604</v>
      </c>
      <c r="E98" s="72">
        <f>IF(Purge!$AG98=1,Purge!D98,"")</f>
        <v>90</v>
      </c>
      <c r="F98" s="73">
        <f>IF(Purge!$AG98=1,Purge!E98,"")</f>
        <v>51</v>
      </c>
      <c r="G98" s="74">
        <f>IF(Purge!$AG98=1,Purge!F98,"")</f>
        <v>65</v>
      </c>
      <c r="H98" s="75">
        <f>IF(Purge!$AG98=1,Purge!G98,"")</f>
        <v>40</v>
      </c>
      <c r="I98" s="76">
        <f>IF(Purge!$AG98=1,Purge!H98,"")</f>
        <v>66</v>
      </c>
      <c r="J98" s="77">
        <f>IF(Purge!$AG98=1,Purge!I98,"")</f>
        <v>22</v>
      </c>
      <c r="K98" s="78">
        <f>IF(Purge!$AG98=1,Purge!J98,"")</f>
        <v>155</v>
      </c>
      <c r="L98" s="78">
        <f>IF(Purge!$AG98=1,Purge!K98,"")</f>
        <v>62</v>
      </c>
      <c r="M98" s="78">
        <f>IF(Purge!$AG98=1,Purge!L98,"")</f>
        <v>51</v>
      </c>
      <c r="N98" s="78">
        <f>IF(Purge!$AG98=1,Purge!M98,"")</f>
        <v>66</v>
      </c>
      <c r="O98" s="59">
        <f>IF(Purge!$AG98=1,Purge!N98,"")</f>
        <v>0.7142857143</v>
      </c>
      <c r="P98" s="60">
        <f>IF(Purge!$AG98=1,Purge!O98,"")</f>
        <v>0.4358974359</v>
      </c>
      <c r="Q98" s="61">
        <f>IF(Purge!$AG98=1,Purge!P98,"")</f>
        <v>0.7013574661</v>
      </c>
      <c r="R98" s="62">
        <f>IF(Purge!$AG98=1,Purge!Q98,"")</f>
        <v>0.4513274336</v>
      </c>
      <c r="S98" s="63">
        <f>IF(Purge!$AG98=1,Purge!R98,"")</f>
        <v>0.7524271845</v>
      </c>
      <c r="T98" s="64">
        <f>IF(Purge!$AG98=1,Purge!S98,"")</f>
        <v>0.484375</v>
      </c>
      <c r="U98" s="65">
        <f>IF(Purge!$AG98=1,Purge!T98,"")</f>
        <v>0.6167664671</v>
      </c>
      <c r="V98" s="66">
        <f>IF(Purge!$AG98=1,Purge!U98,"")</f>
        <v>0.6616766467</v>
      </c>
      <c r="W98" s="67">
        <f>IF(Purge!$AG98=1,Purge!V98,"")</f>
        <v>0.6497005988</v>
      </c>
    </row>
    <row r="99" ht="16.5" customHeight="1">
      <c r="A99" s="140">
        <f t="shared" si="3"/>
        <v>94</v>
      </c>
      <c r="B99" s="142">
        <f>IF(Purge!$AG99=1,Purge!A99,"")</f>
        <v>94</v>
      </c>
      <c r="C99" s="51">
        <f>IF(Purge!$AG99=1,Purge!B99,"")</f>
        <v>2008</v>
      </c>
      <c r="D99" s="47">
        <f>IF(Purge!$AG99=1,Purge!C99,"")</f>
        <v>3232</v>
      </c>
      <c r="E99" s="72">
        <f>IF(Purge!$AG99=1,Purge!D99,"")</f>
        <v>322</v>
      </c>
      <c r="F99" s="73">
        <f>IF(Purge!$AG99=1,Purge!E99,"")</f>
        <v>220</v>
      </c>
      <c r="G99" s="74">
        <f>IF(Purge!$AG99=1,Purge!F99,"")</f>
        <v>224</v>
      </c>
      <c r="H99" s="75">
        <f>IF(Purge!$AG99=1,Purge!G99,"")</f>
        <v>193</v>
      </c>
      <c r="I99" s="76">
        <f>IF(Purge!$AG99=1,Purge!H99,"")</f>
        <v>460</v>
      </c>
      <c r="J99" s="77">
        <f>IF(Purge!$AG99=1,Purge!I99,"")</f>
        <v>112</v>
      </c>
      <c r="K99" s="78">
        <f>IF(Purge!$AG99=1,Purge!J99,"")</f>
        <v>546</v>
      </c>
      <c r="L99" s="78">
        <f>IF(Purge!$AG99=1,Purge!K99,"")</f>
        <v>305</v>
      </c>
      <c r="M99" s="78">
        <f>IF(Purge!$AG99=1,Purge!L99,"")</f>
        <v>220</v>
      </c>
      <c r="N99" s="78">
        <f>IF(Purge!$AG99=1,Purge!M99,"")</f>
        <v>460</v>
      </c>
      <c r="O99" s="59">
        <f>IF(Purge!$AG99=1,Purge!N99,"")</f>
        <v>0.6415981199</v>
      </c>
      <c r="P99" s="60">
        <f>IF(Purge!$AG99=1,Purge!O99,"")</f>
        <v>0.3235294118</v>
      </c>
      <c r="Q99" s="61">
        <f>IF(Purge!$AG99=1,Purge!P99,"")</f>
        <v>0.5427435388</v>
      </c>
      <c r="R99" s="62">
        <f>IF(Purge!$AG99=1,Purge!Q99,"")</f>
        <v>0.419047619</v>
      </c>
      <c r="S99" s="63">
        <f>IF(Purge!$AG99=1,Purge!R99,"")</f>
        <v>0.7127937337</v>
      </c>
      <c r="T99" s="64">
        <f>IF(Purge!$AG99=1,Purge!S99,"")</f>
        <v>0.3986928105</v>
      </c>
      <c r="U99" s="65">
        <f>IF(Purge!$AG99=1,Purge!T99,"")</f>
        <v>0.5003265839</v>
      </c>
      <c r="V99" s="66">
        <f>IF(Purge!$AG99=1,Purge!U99,"")</f>
        <v>0.6570868713</v>
      </c>
      <c r="W99" s="67">
        <f>IF(Purge!$AG99=1,Purge!V99,"")</f>
        <v>0.5558458524</v>
      </c>
    </row>
    <row r="100" ht="16.5" customHeight="1">
      <c r="A100" s="140">
        <f t="shared" si="3"/>
        <v>95</v>
      </c>
      <c r="B100" s="142">
        <f>IF(Purge!$AG100=1,Purge!A100,"")</f>
        <v>95</v>
      </c>
      <c r="C100" s="51">
        <f>IF(Purge!$AG100=1,Purge!B100,"")</f>
        <v>2009</v>
      </c>
      <c r="D100" s="47">
        <f>IF(Purge!$AG100=1,Purge!C100,"")</f>
        <v>1707</v>
      </c>
      <c r="E100" s="72">
        <f>IF(Purge!$AG100=1,Purge!D100,"")</f>
        <v>52</v>
      </c>
      <c r="F100" s="73">
        <f>IF(Purge!$AG100=1,Purge!E100,"")</f>
        <v>76</v>
      </c>
      <c r="G100" s="74">
        <f>IF(Purge!$AG100=1,Purge!F100,"")</f>
        <v>67</v>
      </c>
      <c r="H100" s="75">
        <f>IF(Purge!$AG100=1,Purge!G100,"")</f>
        <v>56</v>
      </c>
      <c r="I100" s="76">
        <f>IF(Purge!$AG100=1,Purge!H100,"")</f>
        <v>232</v>
      </c>
      <c r="J100" s="77">
        <f>IF(Purge!$AG100=1,Purge!I100,"")</f>
        <v>66</v>
      </c>
      <c r="K100" s="78">
        <f>IF(Purge!$AG100=1,Purge!J100,"")</f>
        <v>119</v>
      </c>
      <c r="L100" s="78">
        <f>IF(Purge!$AG100=1,Purge!K100,"")</f>
        <v>122</v>
      </c>
      <c r="M100" s="78">
        <f>IF(Purge!$AG100=1,Purge!L100,"")</f>
        <v>76</v>
      </c>
      <c r="N100" s="78">
        <f>IF(Purge!$AG100=1,Purge!M100,"")</f>
        <v>232</v>
      </c>
      <c r="O100" s="59">
        <f>IF(Purge!$AG100=1,Purge!N100,"")</f>
        <v>0.4937759336</v>
      </c>
      <c r="P100" s="60">
        <f>IF(Purge!$AG100=1,Purge!O100,"")</f>
        <v>0.2467532468</v>
      </c>
      <c r="Q100" s="61">
        <f>IF(Purge!$AG100=1,Purge!P100,"")</f>
        <v>0.339031339</v>
      </c>
      <c r="R100" s="62">
        <f>IF(Purge!$AG100=1,Purge!Q100,"")</f>
        <v>0.3838383838</v>
      </c>
      <c r="S100" s="63">
        <f>IF(Purge!$AG100=1,Purge!R100,"")</f>
        <v>0.6102564103</v>
      </c>
      <c r="T100" s="64">
        <f>IF(Purge!$AG100=1,Purge!S100,"")</f>
        <v>0.3446327684</v>
      </c>
      <c r="U100" s="65">
        <f>IF(Purge!$AG100=1,Purge!T100,"")</f>
        <v>0.3551912568</v>
      </c>
      <c r="V100" s="66">
        <f>IF(Purge!$AG100=1,Purge!U100,"")</f>
        <v>0.6393442623</v>
      </c>
      <c r="W100" s="67">
        <f>IF(Purge!$AG100=1,Purge!V100,"")</f>
        <v>0.4389799636</v>
      </c>
    </row>
    <row r="101" ht="16.5" customHeight="1">
      <c r="A101" s="140">
        <f t="shared" si="3"/>
        <v>96</v>
      </c>
      <c r="B101" s="142">
        <f>IF(Purge!$AG101=1,Purge!A101,"")</f>
        <v>96</v>
      </c>
      <c r="C101" s="51">
        <f>IF(Purge!$AG101=1,Purge!B101,"")</f>
        <v>2011</v>
      </c>
      <c r="D101" s="47">
        <f>IF(Purge!$AG101=1,Purge!C101,"")</f>
        <v>1395</v>
      </c>
      <c r="E101" s="72">
        <f>IF(Purge!$AG101=1,Purge!D101,"")</f>
        <v>101</v>
      </c>
      <c r="F101" s="73">
        <f>IF(Purge!$AG101=1,Purge!E101,"")</f>
        <v>92</v>
      </c>
      <c r="G101" s="74">
        <f>IF(Purge!$AG101=1,Purge!F101,"")</f>
        <v>100</v>
      </c>
      <c r="H101" s="75">
        <f>IF(Purge!$AG101=1,Purge!G101,"")</f>
        <v>86</v>
      </c>
      <c r="I101" s="76">
        <f>IF(Purge!$AG101=1,Purge!H101,"")</f>
        <v>252</v>
      </c>
      <c r="J101" s="77">
        <f>IF(Purge!$AG101=1,Purge!I101,"")</f>
        <v>61</v>
      </c>
      <c r="K101" s="78">
        <f>IF(Purge!$AG101=1,Purge!J101,"")</f>
        <v>201</v>
      </c>
      <c r="L101" s="78">
        <f>IF(Purge!$AG101=1,Purge!K101,"")</f>
        <v>147</v>
      </c>
      <c r="M101" s="78">
        <f>IF(Purge!$AG101=1,Purge!L101,"")</f>
        <v>92</v>
      </c>
      <c r="N101" s="78">
        <f>IF(Purge!$AG101=1,Purge!M101,"")</f>
        <v>252</v>
      </c>
      <c r="O101" s="59">
        <f>IF(Purge!$AG101=1,Purge!N101,"")</f>
        <v>0.5775862069</v>
      </c>
      <c r="P101" s="60">
        <f>IF(Purge!$AG101=1,Purge!O101,"")</f>
        <v>0.2674418605</v>
      </c>
      <c r="Q101" s="61">
        <f>IF(Purge!$AG101=1,Purge!P101,"")</f>
        <v>0.4437086093</v>
      </c>
      <c r="R101" s="62">
        <f>IF(Purge!$AG101=1,Purge!Q101,"")</f>
        <v>0.3849372385</v>
      </c>
      <c r="S101" s="63">
        <f>IF(Purge!$AG101=1,Purge!R101,"")</f>
        <v>0.6860068259</v>
      </c>
      <c r="T101" s="64">
        <f>IF(Purge!$AG101=1,Purge!S101,"")</f>
        <v>0.3684210526</v>
      </c>
      <c r="U101" s="65">
        <f>IF(Purge!$AG101=1,Purge!T101,"")</f>
        <v>0.4234104046</v>
      </c>
      <c r="V101" s="66">
        <f>IF(Purge!$AG101=1,Purge!U101,"")</f>
        <v>0.6546242775</v>
      </c>
      <c r="W101" s="67">
        <f>IF(Purge!$AG101=1,Purge!V101,"")</f>
        <v>0.5028901734</v>
      </c>
    </row>
    <row r="102" ht="16.5" customHeight="1">
      <c r="A102" s="140">
        <f t="shared" si="3"/>
        <v>97</v>
      </c>
      <c r="B102" s="142">
        <f>IF(Purge!$AG102=1,Purge!A102,"")</f>
        <v>97</v>
      </c>
      <c r="C102" s="51">
        <f>IF(Purge!$AG102=1,Purge!B102,"")</f>
        <v>2013</v>
      </c>
      <c r="D102" s="47">
        <f>IF(Purge!$AG102=1,Purge!C102,"")</f>
        <v>1171</v>
      </c>
      <c r="E102" s="72">
        <f>IF(Purge!$AG102=1,Purge!D102,"")</f>
        <v>25</v>
      </c>
      <c r="F102" s="73">
        <f>IF(Purge!$AG102=1,Purge!E102,"")</f>
        <v>34</v>
      </c>
      <c r="G102" s="74">
        <f>IF(Purge!$AG102=1,Purge!F102,"")</f>
        <v>28</v>
      </c>
      <c r="H102" s="75">
        <f>IF(Purge!$AG102=1,Purge!G102,"")</f>
        <v>57</v>
      </c>
      <c r="I102" s="76">
        <f>IF(Purge!$AG102=1,Purge!H102,"")</f>
        <v>168</v>
      </c>
      <c r="J102" s="77">
        <f>IF(Purge!$AG102=1,Purge!I102,"")</f>
        <v>47</v>
      </c>
      <c r="K102" s="78">
        <f>IF(Purge!$AG102=1,Purge!J102,"")</f>
        <v>53</v>
      </c>
      <c r="L102" s="78">
        <f>IF(Purge!$AG102=1,Purge!K102,"")</f>
        <v>104</v>
      </c>
      <c r="M102" s="78">
        <f>IF(Purge!$AG102=1,Purge!L102,"")</f>
        <v>34</v>
      </c>
      <c r="N102" s="78">
        <f>IF(Purge!$AG102=1,Purge!M102,"")</f>
        <v>168</v>
      </c>
      <c r="O102" s="59">
        <f>IF(Purge!$AG102=1,Purge!N102,"")</f>
        <v>0.3375796178</v>
      </c>
      <c r="P102" s="60">
        <f>IF(Purge!$AG102=1,Purge!O102,"")</f>
        <v>0.1683168317</v>
      </c>
      <c r="Q102" s="61">
        <f>IF(Purge!$AG102=1,Purge!P102,"")</f>
        <v>0.2398190045</v>
      </c>
      <c r="R102" s="62">
        <f>IF(Purge!$AG102=1,Purge!Q102,"")</f>
        <v>0.2463768116</v>
      </c>
      <c r="S102" s="63">
        <f>IF(Purge!$AG102=1,Purge!R102,"")</f>
        <v>0.6091954023</v>
      </c>
      <c r="T102" s="64">
        <f>IF(Purge!$AG102=1,Purge!S102,"")</f>
        <v>0.3823529412</v>
      </c>
      <c r="U102" s="65">
        <f>IF(Purge!$AG102=1,Purge!T102,"")</f>
        <v>0.2423398329</v>
      </c>
      <c r="V102" s="66">
        <f>IF(Purge!$AG102=1,Purge!U102,"")</f>
        <v>0.6155988858</v>
      </c>
      <c r="W102" s="67">
        <f>IF(Purge!$AG102=1,Purge!V102,"")</f>
        <v>0.4373259053</v>
      </c>
    </row>
    <row r="103" ht="16.5" customHeight="1">
      <c r="A103" s="140">
        <f t="shared" si="3"/>
        <v>98</v>
      </c>
      <c r="B103" s="142">
        <f>IF(Purge!$AG103=1,Purge!A103,"")</f>
        <v>98</v>
      </c>
      <c r="C103" s="51">
        <f>IF(Purge!$AG103=1,Purge!B103,"")</f>
        <v>2014</v>
      </c>
      <c r="D103" s="47">
        <f>IF(Purge!$AG103=1,Purge!C103,"")</f>
        <v>3024</v>
      </c>
      <c r="E103" s="72">
        <f>IF(Purge!$AG103=1,Purge!D103,"")</f>
        <v>106</v>
      </c>
      <c r="F103" s="73">
        <f>IF(Purge!$AG103=1,Purge!E103,"")</f>
        <v>150</v>
      </c>
      <c r="G103" s="74">
        <f>IF(Purge!$AG103=1,Purge!F103,"")</f>
        <v>121</v>
      </c>
      <c r="H103" s="75">
        <f>IF(Purge!$AG103=1,Purge!G103,"")</f>
        <v>184</v>
      </c>
      <c r="I103" s="76">
        <f>IF(Purge!$AG103=1,Purge!H103,"")</f>
        <v>524</v>
      </c>
      <c r="J103" s="77">
        <f>IF(Purge!$AG103=1,Purge!I103,"")</f>
        <v>145</v>
      </c>
      <c r="K103" s="78">
        <f>IF(Purge!$AG103=1,Purge!J103,"")</f>
        <v>227</v>
      </c>
      <c r="L103" s="78">
        <f>IF(Purge!$AG103=1,Purge!K103,"")</f>
        <v>329</v>
      </c>
      <c r="M103" s="78">
        <f>IF(Purge!$AG103=1,Purge!L103,"")</f>
        <v>150</v>
      </c>
      <c r="N103" s="78">
        <f>IF(Purge!$AG103=1,Purge!M103,"")</f>
        <v>524</v>
      </c>
      <c r="O103" s="59">
        <f>IF(Purge!$AG103=1,Purge!N103,"")</f>
        <v>0.4082733813</v>
      </c>
      <c r="P103" s="60">
        <f>IF(Purge!$AG103=1,Purge!O103,"")</f>
        <v>0.2225519288</v>
      </c>
      <c r="Q103" s="61">
        <f>IF(Purge!$AG103=1,Purge!P103,"")</f>
        <v>0.3022636485</v>
      </c>
      <c r="R103" s="62">
        <f>IF(Purge!$AG103=1,Purge!Q103,"")</f>
        <v>0.3131524008</v>
      </c>
      <c r="S103" s="63">
        <f>IF(Purge!$AG103=1,Purge!R103,"")</f>
        <v>0.6021220159</v>
      </c>
      <c r="T103" s="64">
        <f>IF(Purge!$AG103=1,Purge!S103,"")</f>
        <v>0.3856975381</v>
      </c>
      <c r="U103" s="65">
        <f>IF(Purge!$AG103=1,Purge!T103,"")</f>
        <v>0.306504065</v>
      </c>
      <c r="V103" s="66">
        <f>IF(Purge!$AG103=1,Purge!U103,"")</f>
        <v>0.6105691057</v>
      </c>
      <c r="W103" s="67">
        <f>IF(Purge!$AG103=1,Purge!V103,"")</f>
        <v>0.4520325203</v>
      </c>
    </row>
    <row r="104" ht="16.5" customHeight="1">
      <c r="A104" s="140">
        <f t="shared" si="3"/>
        <v>99</v>
      </c>
      <c r="B104" s="142">
        <f>IF(Purge!$AG104=1,Purge!A104,"")</f>
        <v>99</v>
      </c>
      <c r="C104" s="51">
        <f>IF(Purge!$AG104=1,Purge!B104,"")</f>
        <v>2015</v>
      </c>
      <c r="D104" s="47">
        <f>IF(Purge!$AG104=1,Purge!C104,"")</f>
        <v>2614</v>
      </c>
      <c r="E104" s="72">
        <f>IF(Purge!$AG104=1,Purge!D104,"")</f>
        <v>99</v>
      </c>
      <c r="F104" s="73">
        <f>IF(Purge!$AG104=1,Purge!E104,"")</f>
        <v>107</v>
      </c>
      <c r="G104" s="74">
        <f>IF(Purge!$AG104=1,Purge!F104,"")</f>
        <v>123</v>
      </c>
      <c r="H104" s="75">
        <f>IF(Purge!$AG104=1,Purge!G104,"")</f>
        <v>127</v>
      </c>
      <c r="I104" s="76">
        <f>IF(Purge!$AG104=1,Purge!H104,"")</f>
        <v>344</v>
      </c>
      <c r="J104" s="77">
        <f>IF(Purge!$AG104=1,Purge!I104,"")</f>
        <v>120</v>
      </c>
      <c r="K104" s="78">
        <f>IF(Purge!$AG104=1,Purge!J104,"")</f>
        <v>222</v>
      </c>
      <c r="L104" s="78">
        <f>IF(Purge!$AG104=1,Purge!K104,"")</f>
        <v>247</v>
      </c>
      <c r="M104" s="78">
        <f>IF(Purge!$AG104=1,Purge!L104,"")</f>
        <v>107</v>
      </c>
      <c r="N104" s="78">
        <f>IF(Purge!$AG104=1,Purge!M104,"")</f>
        <v>344</v>
      </c>
      <c r="O104" s="59">
        <f>IF(Purge!$AG104=1,Purge!N104,"")</f>
        <v>0.473347548</v>
      </c>
      <c r="P104" s="60">
        <f>IF(Purge!$AG104=1,Purge!O104,"")</f>
        <v>0.2372505543</v>
      </c>
      <c r="Q104" s="61">
        <f>IF(Purge!$AG104=1,Purge!P104,"")</f>
        <v>0.3922261484</v>
      </c>
      <c r="R104" s="62">
        <f>IF(Purge!$AG104=1,Purge!Q104,"")</f>
        <v>0.302259887</v>
      </c>
      <c r="S104" s="63">
        <f>IF(Purge!$AG104=1,Purge!R104,"")</f>
        <v>0.6747720365</v>
      </c>
      <c r="T104" s="64">
        <f>IF(Purge!$AG104=1,Purge!S104,"")</f>
        <v>0.4179357022</v>
      </c>
      <c r="U104" s="65">
        <f>IF(Purge!$AG104=1,Purge!T104,"")</f>
        <v>0.3576086957</v>
      </c>
      <c r="V104" s="66">
        <f>IF(Purge!$AG104=1,Purge!U104,"")</f>
        <v>0.6152173913</v>
      </c>
      <c r="W104" s="67">
        <f>IF(Purge!$AG104=1,Purge!V104,"")</f>
        <v>0.5097826087</v>
      </c>
    </row>
    <row r="105" ht="16.5" customHeight="1">
      <c r="A105" s="140">
        <f t="shared" si="3"/>
        <v>100</v>
      </c>
      <c r="B105" s="142">
        <f>IF(Purge!$AG105=1,Purge!A105,"")</f>
        <v>100</v>
      </c>
      <c r="C105" s="51">
        <f>IF(Purge!$AG105=1,Purge!B105,"")</f>
        <v>2021</v>
      </c>
      <c r="D105" s="47">
        <f>IF(Purge!$AG105=1,Purge!C105,"")</f>
        <v>3223</v>
      </c>
      <c r="E105" s="72">
        <f>IF(Purge!$AG105=1,Purge!D105,"")</f>
        <v>108</v>
      </c>
      <c r="F105" s="73">
        <f>IF(Purge!$AG105=1,Purge!E105,"")</f>
        <v>139</v>
      </c>
      <c r="G105" s="74">
        <f>IF(Purge!$AG105=1,Purge!F105,"")</f>
        <v>96</v>
      </c>
      <c r="H105" s="75">
        <f>IF(Purge!$AG105=1,Purge!G105,"")</f>
        <v>153</v>
      </c>
      <c r="I105" s="76">
        <f>IF(Purge!$AG105=1,Purge!H105,"")</f>
        <v>503</v>
      </c>
      <c r="J105" s="77">
        <f>IF(Purge!$AG105=1,Purge!I105,"")</f>
        <v>127</v>
      </c>
      <c r="K105" s="78">
        <f>IF(Purge!$AG105=1,Purge!J105,"")</f>
        <v>204</v>
      </c>
      <c r="L105" s="78">
        <f>IF(Purge!$AG105=1,Purge!K105,"")</f>
        <v>280</v>
      </c>
      <c r="M105" s="78">
        <f>IF(Purge!$AG105=1,Purge!L105,"")</f>
        <v>139</v>
      </c>
      <c r="N105" s="78">
        <f>IF(Purge!$AG105=1,Purge!M105,"")</f>
        <v>503</v>
      </c>
      <c r="O105" s="59">
        <f>IF(Purge!$AG105=1,Purge!N105,"")</f>
        <v>0.4214876033</v>
      </c>
      <c r="P105" s="60">
        <f>IF(Purge!$AG105=1,Purge!O105,"")</f>
        <v>0.2165109034</v>
      </c>
      <c r="Q105" s="61">
        <f>IF(Purge!$AG105=1,Purge!P105,"")</f>
        <v>0.28854314</v>
      </c>
      <c r="R105" s="62">
        <f>IF(Purge!$AG105=1,Purge!Q105,"")</f>
        <v>0.3317422434</v>
      </c>
      <c r="S105" s="63">
        <f>IF(Purge!$AG105=1,Purge!R105,"")</f>
        <v>0.5947521866</v>
      </c>
      <c r="T105" s="64">
        <f>IF(Purge!$AG105=1,Purge!S105,"")</f>
        <v>0.3575989783</v>
      </c>
      <c r="U105" s="65">
        <f>IF(Purge!$AG105=1,Purge!T105,"")</f>
        <v>0.3046181172</v>
      </c>
      <c r="V105" s="66">
        <f>IF(Purge!$AG105=1,Purge!U105,"")</f>
        <v>0.6278863233</v>
      </c>
      <c r="W105" s="67">
        <f>IF(Purge!$AG105=1,Purge!V105,"")</f>
        <v>0.4298401421</v>
      </c>
    </row>
    <row r="106" ht="16.5" customHeight="1">
      <c r="A106" s="140">
        <f t="shared" si="3"/>
        <v>101</v>
      </c>
      <c r="B106" s="142">
        <f>IF(Purge!$AG106=1,Purge!A106,"")</f>
        <v>101</v>
      </c>
      <c r="C106" s="51">
        <f>IF(Purge!$AG106=1,Purge!B106,"")</f>
        <v>2023</v>
      </c>
      <c r="D106" s="47">
        <f>IF(Purge!$AG106=1,Purge!C106,"")</f>
        <v>1326</v>
      </c>
      <c r="E106" s="72">
        <f>IF(Purge!$AG106=1,Purge!D106,"")</f>
        <v>66</v>
      </c>
      <c r="F106" s="73">
        <f>IF(Purge!$AG106=1,Purge!E106,"")</f>
        <v>44</v>
      </c>
      <c r="G106" s="74">
        <f>IF(Purge!$AG106=1,Purge!F106,"")</f>
        <v>57</v>
      </c>
      <c r="H106" s="75">
        <f>IF(Purge!$AG106=1,Purge!G106,"")</f>
        <v>100</v>
      </c>
      <c r="I106" s="76">
        <f>IF(Purge!$AG106=1,Purge!H106,"")</f>
        <v>187</v>
      </c>
      <c r="J106" s="77">
        <f>IF(Purge!$AG106=1,Purge!I106,"")</f>
        <v>60</v>
      </c>
      <c r="K106" s="78">
        <f>IF(Purge!$AG106=1,Purge!J106,"")</f>
        <v>123</v>
      </c>
      <c r="L106" s="78">
        <f>IF(Purge!$AG106=1,Purge!K106,"")</f>
        <v>160</v>
      </c>
      <c r="M106" s="78">
        <f>IF(Purge!$AG106=1,Purge!L106,"")</f>
        <v>44</v>
      </c>
      <c r="N106" s="78">
        <f>IF(Purge!$AG106=1,Purge!M106,"")</f>
        <v>187</v>
      </c>
      <c r="O106" s="59">
        <f>IF(Purge!$AG106=1,Purge!N106,"")</f>
        <v>0.4346289753</v>
      </c>
      <c r="P106" s="60">
        <f>IF(Purge!$AG106=1,Purge!O106,"")</f>
        <v>0.1904761905</v>
      </c>
      <c r="Q106" s="61">
        <f>IF(Purge!$AG106=1,Purge!P106,"")</f>
        <v>0.3967741935</v>
      </c>
      <c r="R106" s="62">
        <f>IF(Purge!$AG106=1,Purge!Q106,"")</f>
        <v>0.2156862745</v>
      </c>
      <c r="S106" s="63">
        <f>IF(Purge!$AG106=1,Purge!R106,"")</f>
        <v>0.7365269461</v>
      </c>
      <c r="T106" s="64">
        <f>IF(Purge!$AG106=1,Purge!S106,"")</f>
        <v>0.4610951009</v>
      </c>
      <c r="U106" s="65">
        <f>IF(Purge!$AG106=1,Purge!T106,"")</f>
        <v>0.3249027237</v>
      </c>
      <c r="V106" s="66">
        <f>IF(Purge!$AG106=1,Purge!U106,"")</f>
        <v>0.6031128405</v>
      </c>
      <c r="W106" s="67">
        <f>IF(Purge!$AG106=1,Purge!V106,"")</f>
        <v>0.5505836576</v>
      </c>
    </row>
    <row r="107" ht="16.5" customHeight="1">
      <c r="A107" s="140">
        <f t="shared" si="3"/>
        <v>102</v>
      </c>
      <c r="B107" s="142">
        <f>IF(Purge!$AG107=1,Purge!A107,"")</f>
        <v>102</v>
      </c>
      <c r="C107" s="51">
        <f>IF(Purge!$AG107=1,Purge!B107,"")</f>
        <v>2025</v>
      </c>
      <c r="D107" s="47">
        <f>IF(Purge!$AG107=1,Purge!C107,"")</f>
        <v>2011</v>
      </c>
      <c r="E107" s="72">
        <f>IF(Purge!$AG107=1,Purge!D107,"")</f>
        <v>94</v>
      </c>
      <c r="F107" s="73">
        <f>IF(Purge!$AG107=1,Purge!E107,"")</f>
        <v>77</v>
      </c>
      <c r="G107" s="74">
        <f>IF(Purge!$AG107=1,Purge!F107,"")</f>
        <v>59</v>
      </c>
      <c r="H107" s="75">
        <f>IF(Purge!$AG107=1,Purge!G107,"")</f>
        <v>127</v>
      </c>
      <c r="I107" s="76">
        <f>IF(Purge!$AG107=1,Purge!H107,"")</f>
        <v>343</v>
      </c>
      <c r="J107" s="77">
        <f>IF(Purge!$AG107=1,Purge!I107,"")</f>
        <v>78</v>
      </c>
      <c r="K107" s="78">
        <f>IF(Purge!$AG107=1,Purge!J107,"")</f>
        <v>153</v>
      </c>
      <c r="L107" s="78">
        <f>IF(Purge!$AG107=1,Purge!K107,"")</f>
        <v>205</v>
      </c>
      <c r="M107" s="78">
        <f>IF(Purge!$AG107=1,Purge!L107,"")</f>
        <v>77</v>
      </c>
      <c r="N107" s="78">
        <f>IF(Purge!$AG107=1,Purge!M107,"")</f>
        <v>343</v>
      </c>
      <c r="O107" s="59">
        <f>IF(Purge!$AG107=1,Purge!N107,"")</f>
        <v>0.4273743017</v>
      </c>
      <c r="P107" s="60">
        <f>IF(Purge!$AG107=1,Purge!O107,"")</f>
        <v>0.1833333333</v>
      </c>
      <c r="Q107" s="61">
        <f>IF(Purge!$AG107=1,Purge!P107,"")</f>
        <v>0.3084677419</v>
      </c>
      <c r="R107" s="62">
        <f>IF(Purge!$AG107=1,Purge!Q107,"")</f>
        <v>0.2730496454</v>
      </c>
      <c r="S107" s="63">
        <f>IF(Purge!$AG107=1,Purge!R107,"")</f>
        <v>0.6652173913</v>
      </c>
      <c r="T107" s="64">
        <f>IF(Purge!$AG107=1,Purge!S107,"")</f>
        <v>0.3740875912</v>
      </c>
      <c r="U107" s="65">
        <f>IF(Purge!$AG107=1,Purge!T107,"")</f>
        <v>0.2956298201</v>
      </c>
      <c r="V107" s="66">
        <f>IF(Purge!$AG107=1,Purge!U107,"")</f>
        <v>0.6375321337</v>
      </c>
      <c r="W107" s="67">
        <f>IF(Purge!$AG107=1,Purge!V107,"")</f>
        <v>0.4601542416</v>
      </c>
    </row>
    <row r="108" ht="16.5" customHeight="1">
      <c r="A108" s="140">
        <f t="shared" si="3"/>
        <v>103</v>
      </c>
      <c r="B108" s="142">
        <f>IF(Purge!$AG108=1,Purge!A108,"")</f>
        <v>103</v>
      </c>
      <c r="C108" s="51">
        <f>IF(Purge!$AG108=1,Purge!B108,"")</f>
        <v>2028</v>
      </c>
      <c r="D108" s="47">
        <f>IF(Purge!$AG108=1,Purge!C108,"")</f>
        <v>2684</v>
      </c>
      <c r="E108" s="72">
        <f>IF(Purge!$AG108=1,Purge!D108,"")</f>
        <v>132</v>
      </c>
      <c r="F108" s="73">
        <f>IF(Purge!$AG108=1,Purge!E108,"")</f>
        <v>122</v>
      </c>
      <c r="G108" s="74">
        <f>IF(Purge!$AG108=1,Purge!F108,"")</f>
        <v>117</v>
      </c>
      <c r="H108" s="75">
        <f>IF(Purge!$AG108=1,Purge!G108,"")</f>
        <v>163</v>
      </c>
      <c r="I108" s="76">
        <f>IF(Purge!$AG108=1,Purge!H108,"")</f>
        <v>404</v>
      </c>
      <c r="J108" s="77">
        <f>IF(Purge!$AG108=1,Purge!I108,"")</f>
        <v>126</v>
      </c>
      <c r="K108" s="78">
        <f>IF(Purge!$AG108=1,Purge!J108,"")</f>
        <v>249</v>
      </c>
      <c r="L108" s="78">
        <f>IF(Purge!$AG108=1,Purge!K108,"")</f>
        <v>289</v>
      </c>
      <c r="M108" s="78">
        <f>IF(Purge!$AG108=1,Purge!L108,"")</f>
        <v>122</v>
      </c>
      <c r="N108" s="78">
        <f>IF(Purge!$AG108=1,Purge!M108,"")</f>
        <v>404</v>
      </c>
      <c r="O108" s="59">
        <f>IF(Purge!$AG108=1,Purge!N108,"")</f>
        <v>0.4628252788</v>
      </c>
      <c r="P108" s="60">
        <f>IF(Purge!$AG108=1,Purge!O108,"")</f>
        <v>0.2319391635</v>
      </c>
      <c r="Q108" s="61">
        <f>IF(Purge!$AG108=1,Purge!P108,"")</f>
        <v>0.3813169985</v>
      </c>
      <c r="R108" s="62">
        <f>IF(Purge!$AG108=1,Purge!Q108,"")</f>
        <v>0.296836983</v>
      </c>
      <c r="S108" s="63">
        <f>IF(Purge!$AG108=1,Purge!R108,"")</f>
        <v>0.6711590296</v>
      </c>
      <c r="T108" s="64">
        <f>IF(Purge!$AG108=1,Purge!S108,"")</f>
        <v>0.417027417</v>
      </c>
      <c r="U108" s="65">
        <f>IF(Purge!$AG108=1,Purge!T108,"")</f>
        <v>0.3486842105</v>
      </c>
      <c r="V108" s="66">
        <f>IF(Purge!$AG108=1,Purge!U108,"")</f>
        <v>0.6137218045</v>
      </c>
      <c r="W108" s="67">
        <f>IF(Purge!$AG108=1,Purge!V108,"")</f>
        <v>0.5056390977</v>
      </c>
    </row>
    <row r="109" ht="16.5" customHeight="1">
      <c r="A109" s="140">
        <f t="shared" si="3"/>
        <v>104</v>
      </c>
      <c r="B109" s="142">
        <f>IF(Purge!$AG109=1,Purge!A109,"")</f>
        <v>104</v>
      </c>
      <c r="C109" s="51">
        <f>IF(Purge!$AG109=1,Purge!B109,"")</f>
        <v>2030</v>
      </c>
      <c r="D109" s="47">
        <f>IF(Purge!$AG109=1,Purge!C109,"")</f>
        <v>1442</v>
      </c>
      <c r="E109" s="72">
        <f>IF(Purge!$AG109=1,Purge!D109,"")</f>
        <v>72</v>
      </c>
      <c r="F109" s="73">
        <f>IF(Purge!$AG109=1,Purge!E109,"")</f>
        <v>51</v>
      </c>
      <c r="G109" s="74">
        <f>IF(Purge!$AG109=1,Purge!F109,"")</f>
        <v>44</v>
      </c>
      <c r="H109" s="75">
        <f>IF(Purge!$AG109=1,Purge!G109,"")</f>
        <v>78</v>
      </c>
      <c r="I109" s="76">
        <f>IF(Purge!$AG109=1,Purge!H109,"")</f>
        <v>224</v>
      </c>
      <c r="J109" s="77">
        <f>IF(Purge!$AG109=1,Purge!I109,"")</f>
        <v>65</v>
      </c>
      <c r="K109" s="78">
        <f>IF(Purge!$AG109=1,Purge!J109,"")</f>
        <v>116</v>
      </c>
      <c r="L109" s="78">
        <f>IF(Purge!$AG109=1,Purge!K109,"")</f>
        <v>143</v>
      </c>
      <c r="M109" s="78">
        <f>IF(Purge!$AG109=1,Purge!L109,"")</f>
        <v>51</v>
      </c>
      <c r="N109" s="78">
        <f>IF(Purge!$AG109=1,Purge!M109,"")</f>
        <v>224</v>
      </c>
      <c r="O109" s="59">
        <f>IF(Purge!$AG109=1,Purge!N109,"")</f>
        <v>0.4478764479</v>
      </c>
      <c r="P109" s="60">
        <f>IF(Purge!$AG109=1,Purge!O109,"")</f>
        <v>0.1854545455</v>
      </c>
      <c r="Q109" s="61">
        <f>IF(Purge!$AG109=1,Purge!P109,"")</f>
        <v>0.3411764706</v>
      </c>
      <c r="R109" s="62">
        <f>IF(Purge!$AG109=1,Purge!Q109,"")</f>
        <v>0.2628865979</v>
      </c>
      <c r="S109" s="63">
        <f>IF(Purge!$AG109=1,Purge!R109,"")</f>
        <v>0.6946107784</v>
      </c>
      <c r="T109" s="64">
        <f>IF(Purge!$AG109=1,Purge!S109,"")</f>
        <v>0.3896457766</v>
      </c>
      <c r="U109" s="65">
        <f>IF(Purge!$AG109=1,Purge!T109,"")</f>
        <v>0.3127340824</v>
      </c>
      <c r="V109" s="66">
        <f>IF(Purge!$AG109=1,Purge!U109,"")</f>
        <v>0.6367041199</v>
      </c>
      <c r="W109" s="67">
        <f>IF(Purge!$AG109=1,Purge!V109,"")</f>
        <v>0.4850187266</v>
      </c>
    </row>
    <row r="110" ht="16.5" customHeight="1">
      <c r="A110" s="140">
        <f t="shared" si="3"/>
        <v>105</v>
      </c>
      <c r="B110" s="142">
        <f>IF(Purge!$AG110=1,Purge!A110,"")</f>
        <v>105</v>
      </c>
      <c r="C110" s="51">
        <f>IF(Purge!$AG110=1,Purge!B110,"")</f>
        <v>2032</v>
      </c>
      <c r="D110" s="47">
        <f>IF(Purge!$AG110=1,Purge!C110,"")</f>
        <v>1227</v>
      </c>
      <c r="E110" s="72">
        <f>IF(Purge!$AG110=1,Purge!D110,"")</f>
        <v>50</v>
      </c>
      <c r="F110" s="73">
        <f>IF(Purge!$AG110=1,Purge!E110,"")</f>
        <v>54</v>
      </c>
      <c r="G110" s="74">
        <f>IF(Purge!$AG110=1,Purge!F110,"")</f>
        <v>33</v>
      </c>
      <c r="H110" s="75">
        <f>IF(Purge!$AG110=1,Purge!G110,"")</f>
        <v>61</v>
      </c>
      <c r="I110" s="76">
        <f>IF(Purge!$AG110=1,Purge!H110,"")</f>
        <v>192</v>
      </c>
      <c r="J110" s="77">
        <f>IF(Purge!$AG110=1,Purge!I110,"")</f>
        <v>54</v>
      </c>
      <c r="K110" s="78">
        <f>IF(Purge!$AG110=1,Purge!J110,"")</f>
        <v>83</v>
      </c>
      <c r="L110" s="78">
        <f>IF(Purge!$AG110=1,Purge!K110,"")</f>
        <v>115</v>
      </c>
      <c r="M110" s="78">
        <f>IF(Purge!$AG110=1,Purge!L110,"")</f>
        <v>54</v>
      </c>
      <c r="N110" s="78">
        <f>IF(Purge!$AG110=1,Purge!M110,"")</f>
        <v>192</v>
      </c>
      <c r="O110" s="59">
        <f>IF(Purge!$AG110=1,Purge!N110,"")</f>
        <v>0.4191919192</v>
      </c>
      <c r="P110" s="60">
        <f>IF(Purge!$AG110=1,Purge!O110,"")</f>
        <v>0.2195121951</v>
      </c>
      <c r="Q110" s="61">
        <f>IF(Purge!$AG110=1,Purge!P110,"")</f>
        <v>0.3018181818</v>
      </c>
      <c r="R110" s="62">
        <f>IF(Purge!$AG110=1,Purge!Q110,"")</f>
        <v>0.3195266272</v>
      </c>
      <c r="S110" s="63">
        <f>IF(Purge!$AG110=1,Purge!R110,"")</f>
        <v>0.6058394161</v>
      </c>
      <c r="T110" s="64">
        <f>IF(Purge!$AG110=1,Purge!S110,"")</f>
        <v>0.3745928339</v>
      </c>
      <c r="U110" s="65">
        <f>IF(Purge!$AG110=1,Purge!T110,"")</f>
        <v>0.3085585586</v>
      </c>
      <c r="V110" s="66">
        <f>IF(Purge!$AG110=1,Purge!U110,"")</f>
        <v>0.6193693694</v>
      </c>
      <c r="W110" s="67">
        <f>IF(Purge!$AG110=1,Purge!V110,"")</f>
        <v>0.4459459459</v>
      </c>
    </row>
    <row r="111" ht="16.5" customHeight="1">
      <c r="A111" s="140">
        <f t="shared" si="3"/>
        <v>106</v>
      </c>
      <c r="B111" s="142">
        <f>IF(Purge!$AG111=1,Purge!A111,"")</f>
        <v>106</v>
      </c>
      <c r="C111" s="51">
        <f>IF(Purge!$AG111=1,Purge!B111,"")</f>
        <v>2033</v>
      </c>
      <c r="D111" s="47">
        <f>IF(Purge!$AG111=1,Purge!C111,"")</f>
        <v>2411</v>
      </c>
      <c r="E111" s="72">
        <f>IF(Purge!$AG111=1,Purge!D111,"")</f>
        <v>171</v>
      </c>
      <c r="F111" s="73">
        <f>IF(Purge!$AG111=1,Purge!E111,"")</f>
        <v>112</v>
      </c>
      <c r="G111" s="74">
        <f>IF(Purge!$AG111=1,Purge!F111,"")</f>
        <v>136</v>
      </c>
      <c r="H111" s="75">
        <f>IF(Purge!$AG111=1,Purge!G111,"")</f>
        <v>160</v>
      </c>
      <c r="I111" s="76">
        <f>IF(Purge!$AG111=1,Purge!H111,"")</f>
        <v>364</v>
      </c>
      <c r="J111" s="77">
        <f>IF(Purge!$AG111=1,Purge!I111,"")</f>
        <v>120</v>
      </c>
      <c r="K111" s="78">
        <f>IF(Purge!$AG111=1,Purge!J111,"")</f>
        <v>307</v>
      </c>
      <c r="L111" s="78">
        <f>IF(Purge!$AG111=1,Purge!K111,"")</f>
        <v>280</v>
      </c>
      <c r="M111" s="78">
        <f>IF(Purge!$AG111=1,Purge!L111,"")</f>
        <v>112</v>
      </c>
      <c r="N111" s="78">
        <f>IF(Purge!$AG111=1,Purge!M111,"")</f>
        <v>364</v>
      </c>
      <c r="O111" s="59">
        <f>IF(Purge!$AG111=1,Purge!N111,"")</f>
        <v>0.5229982964</v>
      </c>
      <c r="P111" s="60">
        <f>IF(Purge!$AG111=1,Purge!O111,"")</f>
        <v>0.2352941176</v>
      </c>
      <c r="Q111" s="61">
        <f>IF(Purge!$AG111=1,Purge!P111,"")</f>
        <v>0.4575260805</v>
      </c>
      <c r="R111" s="62">
        <f>IF(Purge!$AG111=1,Purge!Q111,"")</f>
        <v>0.2857142857</v>
      </c>
      <c r="S111" s="63">
        <f>IF(Purge!$AG111=1,Purge!R111,"")</f>
        <v>0.7326968974</v>
      </c>
      <c r="T111" s="64">
        <f>IF(Purge!$AG111=1,Purge!S111,"")</f>
        <v>0.4347826087</v>
      </c>
      <c r="U111" s="65">
        <f>IF(Purge!$AG111=1,Purge!T111,"")</f>
        <v>0.3941674506</v>
      </c>
      <c r="V111" s="66">
        <f>IF(Purge!$AG111=1,Purge!U111,"")</f>
        <v>0.6312323612</v>
      </c>
      <c r="W111" s="67">
        <f>IF(Purge!$AG111=1,Purge!V111,"")</f>
        <v>0.5522107244</v>
      </c>
    </row>
    <row r="112" ht="16.5" customHeight="1">
      <c r="A112" s="140">
        <f t="shared" si="3"/>
        <v>107</v>
      </c>
      <c r="B112" s="142">
        <f>IF(Purge!$AG112=1,Purge!A112,"")</f>
        <v>107</v>
      </c>
      <c r="C112" s="51">
        <f>IF(Purge!$AG112=1,Purge!B112,"")</f>
        <v>2036</v>
      </c>
      <c r="D112" s="47">
        <f>IF(Purge!$AG112=1,Purge!C112,"")</f>
        <v>2521</v>
      </c>
      <c r="E112" s="72">
        <f>IF(Purge!$AG112=1,Purge!D112,"")</f>
        <v>135</v>
      </c>
      <c r="F112" s="73">
        <f>IF(Purge!$AG112=1,Purge!E112,"")</f>
        <v>149</v>
      </c>
      <c r="G112" s="74">
        <f>IF(Purge!$AG112=1,Purge!F112,"")</f>
        <v>117</v>
      </c>
      <c r="H112" s="75">
        <f>IF(Purge!$AG112=1,Purge!G112,"")</f>
        <v>170</v>
      </c>
      <c r="I112" s="76">
        <f>IF(Purge!$AG112=1,Purge!H112,"")</f>
        <v>486</v>
      </c>
      <c r="J112" s="77">
        <f>IF(Purge!$AG112=1,Purge!I112,"")</f>
        <v>135</v>
      </c>
      <c r="K112" s="78">
        <f>IF(Purge!$AG112=1,Purge!J112,"")</f>
        <v>252</v>
      </c>
      <c r="L112" s="78">
        <f>IF(Purge!$AG112=1,Purge!K112,"")</f>
        <v>305</v>
      </c>
      <c r="M112" s="78">
        <f>IF(Purge!$AG112=1,Purge!L112,"")</f>
        <v>149</v>
      </c>
      <c r="N112" s="78">
        <f>IF(Purge!$AG112=1,Purge!M112,"")</f>
        <v>486</v>
      </c>
      <c r="O112" s="59">
        <f>IF(Purge!$AG112=1,Purge!N112,"")</f>
        <v>0.4524236984</v>
      </c>
      <c r="P112" s="60">
        <f>IF(Purge!$AG112=1,Purge!O112,"")</f>
        <v>0.2346456693</v>
      </c>
      <c r="Q112" s="61">
        <f>IF(Purge!$AG112=1,Purge!P112,"")</f>
        <v>0.3414634146</v>
      </c>
      <c r="R112" s="62">
        <f>IF(Purge!$AG112=1,Purge!Q112,"")</f>
        <v>0.3281938326</v>
      </c>
      <c r="S112" s="63">
        <f>IF(Purge!$AG112=1,Purge!R112,"")</f>
        <v>0.6284289277</v>
      </c>
      <c r="T112" s="64">
        <f>IF(Purge!$AG112=1,Purge!S112,"")</f>
        <v>0.3855878635</v>
      </c>
      <c r="U112" s="65">
        <f>IF(Purge!$AG112=1,Purge!T112,"")</f>
        <v>0.336409396</v>
      </c>
      <c r="V112" s="66">
        <f>IF(Purge!$AG112=1,Purge!U112,"")</f>
        <v>0.6191275168</v>
      </c>
      <c r="W112" s="67">
        <f>IF(Purge!$AG112=1,Purge!V112,"")</f>
        <v>0.4672818792</v>
      </c>
    </row>
    <row r="113" ht="16.5" customHeight="1">
      <c r="A113" s="140">
        <f t="shared" si="3"/>
        <v>108</v>
      </c>
      <c r="B113" s="142">
        <f>IF(Purge!$AG113=1,Purge!A113,"")</f>
        <v>108</v>
      </c>
      <c r="C113" s="51">
        <f>IF(Purge!$AG113=1,Purge!B113,"")</f>
        <v>2037</v>
      </c>
      <c r="D113" s="47">
        <f>IF(Purge!$AG113=1,Purge!C113,"")</f>
        <v>3391</v>
      </c>
      <c r="E113" s="72">
        <f>IF(Purge!$AG113=1,Purge!D113,"")</f>
        <v>436</v>
      </c>
      <c r="F113" s="73">
        <f>IF(Purge!$AG113=1,Purge!E113,"")</f>
        <v>319</v>
      </c>
      <c r="G113" s="74">
        <f>IF(Purge!$AG113=1,Purge!F113,"")</f>
        <v>270</v>
      </c>
      <c r="H113" s="75">
        <f>IF(Purge!$AG113=1,Purge!G113,"")</f>
        <v>245</v>
      </c>
      <c r="I113" s="76">
        <f>IF(Purge!$AG113=1,Purge!H113,"")</f>
        <v>561</v>
      </c>
      <c r="J113" s="77">
        <f>IF(Purge!$AG113=1,Purge!I113,"")</f>
        <v>103</v>
      </c>
      <c r="K113" s="78">
        <f>IF(Purge!$AG113=1,Purge!J113,"")</f>
        <v>706</v>
      </c>
      <c r="L113" s="78">
        <f>IF(Purge!$AG113=1,Purge!K113,"")</f>
        <v>348</v>
      </c>
      <c r="M113" s="78">
        <f>IF(Purge!$AG113=1,Purge!L113,"")</f>
        <v>319</v>
      </c>
      <c r="N113" s="78">
        <f>IF(Purge!$AG113=1,Purge!M113,"")</f>
        <v>561</v>
      </c>
      <c r="O113" s="59">
        <f>IF(Purge!$AG113=1,Purge!N113,"")</f>
        <v>0.669829222</v>
      </c>
      <c r="P113" s="60">
        <f>IF(Purge!$AG113=1,Purge!O113,"")</f>
        <v>0.3625</v>
      </c>
      <c r="Q113" s="61">
        <f>IF(Purge!$AG113=1,Purge!P113,"")</f>
        <v>0.5572217837</v>
      </c>
      <c r="R113" s="62">
        <f>IF(Purge!$AG113=1,Purge!Q113,"")</f>
        <v>0.4782608696</v>
      </c>
      <c r="S113" s="63">
        <f>IF(Purge!$AG113=1,Purge!R113,"")</f>
        <v>0.6887804878</v>
      </c>
      <c r="T113" s="64">
        <f>IF(Purge!$AG113=1,Purge!S113,"")</f>
        <v>0.3828382838</v>
      </c>
      <c r="U113" s="65">
        <f>IF(Purge!$AG113=1,Purge!T113,"")</f>
        <v>0.5299896587</v>
      </c>
      <c r="V113" s="66">
        <f>IF(Purge!$AG113=1,Purge!U113,"")</f>
        <v>0.6551189245</v>
      </c>
      <c r="W113" s="67">
        <f>IF(Purge!$AG113=1,Purge!V113,"")</f>
        <v>0.5449844881</v>
      </c>
    </row>
    <row r="114" ht="16.5" customHeight="1">
      <c r="A114" s="140">
        <f t="shared" si="3"/>
        <v>109</v>
      </c>
      <c r="B114" s="142">
        <f>IF(Purge!$AG114=1,Purge!A114,"")</f>
        <v>109</v>
      </c>
      <c r="C114" s="51">
        <f>IF(Purge!$AG114=1,Purge!B114,"")</f>
        <v>2045</v>
      </c>
      <c r="D114" s="47">
        <f>IF(Purge!$AG114=1,Purge!C114,"")</f>
        <v>481</v>
      </c>
      <c r="E114" s="72">
        <f>IF(Purge!$AG114=1,Purge!D114,"")</f>
        <v>55</v>
      </c>
      <c r="F114" s="73">
        <f>IF(Purge!$AG114=1,Purge!E114,"")</f>
        <v>44</v>
      </c>
      <c r="G114" s="74">
        <f>IF(Purge!$AG114=1,Purge!F114,"")</f>
        <v>26</v>
      </c>
      <c r="H114" s="75">
        <f>IF(Purge!$AG114=1,Purge!G114,"")</f>
        <v>29</v>
      </c>
      <c r="I114" s="76">
        <f>IF(Purge!$AG114=1,Purge!H114,"")</f>
        <v>72</v>
      </c>
      <c r="J114" s="77">
        <f>IF(Purge!$AG114=1,Purge!I114,"")</f>
        <v>30</v>
      </c>
      <c r="K114" s="78">
        <f>IF(Purge!$AG114=1,Purge!J114,"")</f>
        <v>81</v>
      </c>
      <c r="L114" s="78">
        <f>IF(Purge!$AG114=1,Purge!K114,"")</f>
        <v>59</v>
      </c>
      <c r="M114" s="78">
        <f>IF(Purge!$AG114=1,Purge!L114,"")</f>
        <v>44</v>
      </c>
      <c r="N114" s="78">
        <f>IF(Purge!$AG114=1,Purge!M114,"")</f>
        <v>72</v>
      </c>
      <c r="O114" s="59">
        <f>IF(Purge!$AG114=1,Purge!N114,"")</f>
        <v>0.5785714286</v>
      </c>
      <c r="P114" s="60">
        <f>IF(Purge!$AG114=1,Purge!O114,"")</f>
        <v>0.3793103448</v>
      </c>
      <c r="Q114" s="61">
        <f>IF(Purge!$AG114=1,Purge!P114,"")</f>
        <v>0.5294117647</v>
      </c>
      <c r="R114" s="62">
        <f>IF(Purge!$AG114=1,Purge!Q114,"")</f>
        <v>0.427184466</v>
      </c>
      <c r="S114" s="63">
        <f>IF(Purge!$AG114=1,Purge!R114,"")</f>
        <v>0.648</v>
      </c>
      <c r="T114" s="64">
        <f>IF(Purge!$AG114=1,Purge!S114,"")</f>
        <v>0.4503816794</v>
      </c>
      <c r="U114" s="65">
        <f>IF(Purge!$AG114=1,Purge!T114,"")</f>
        <v>0.48828125</v>
      </c>
      <c r="V114" s="66">
        <f>IF(Purge!$AG114=1,Purge!U114,"")</f>
        <v>0.59765625</v>
      </c>
      <c r="W114" s="67">
        <f>IF(Purge!$AG114=1,Purge!V114,"")</f>
        <v>0.546875</v>
      </c>
    </row>
    <row r="115" ht="16.5" customHeight="1">
      <c r="A115" s="140">
        <f t="shared" si="3"/>
        <v>110</v>
      </c>
      <c r="B115" s="142">
        <f>IF(Purge!$AG115=1,Purge!A115,"")</f>
        <v>110</v>
      </c>
      <c r="C115" s="51">
        <f>IF(Purge!$AG115=1,Purge!B115,"")</f>
        <v>2046</v>
      </c>
      <c r="D115" s="47">
        <f>IF(Purge!$AG115=1,Purge!C115,"")</f>
        <v>2861</v>
      </c>
      <c r="E115" s="72">
        <f>IF(Purge!$AG115=1,Purge!D115,"")</f>
        <v>150</v>
      </c>
      <c r="F115" s="73">
        <f>IF(Purge!$AG115=1,Purge!E115,"")</f>
        <v>122</v>
      </c>
      <c r="G115" s="74">
        <f>IF(Purge!$AG115=1,Purge!F115,"")</f>
        <v>117</v>
      </c>
      <c r="H115" s="75">
        <f>IF(Purge!$AG115=1,Purge!G115,"")</f>
        <v>156</v>
      </c>
      <c r="I115" s="76">
        <f>IF(Purge!$AG115=1,Purge!H115,"")</f>
        <v>458</v>
      </c>
      <c r="J115" s="77">
        <f>IF(Purge!$AG115=1,Purge!I115,"")</f>
        <v>138</v>
      </c>
      <c r="K115" s="78">
        <f>IF(Purge!$AG115=1,Purge!J115,"")</f>
        <v>267</v>
      </c>
      <c r="L115" s="78">
        <f>IF(Purge!$AG115=1,Purge!K115,"")</f>
        <v>294</v>
      </c>
      <c r="M115" s="78">
        <f>IF(Purge!$AG115=1,Purge!L115,"")</f>
        <v>122</v>
      </c>
      <c r="N115" s="78">
        <f>IF(Purge!$AG115=1,Purge!M115,"")</f>
        <v>458</v>
      </c>
      <c r="O115" s="59">
        <f>IF(Purge!$AG115=1,Purge!N115,"")</f>
        <v>0.4759358289</v>
      </c>
      <c r="P115" s="60">
        <f>IF(Purge!$AG115=1,Purge!O115,"")</f>
        <v>0.2103448276</v>
      </c>
      <c r="Q115" s="61">
        <f>IF(Purge!$AG115=1,Purge!P115,"")</f>
        <v>0.3682758621</v>
      </c>
      <c r="R115" s="62">
        <f>IF(Purge!$AG115=1,Purge!Q115,"")</f>
        <v>0.2932692308</v>
      </c>
      <c r="S115" s="63">
        <f>IF(Purge!$AG115=1,Purge!R115,"")</f>
        <v>0.6863753213</v>
      </c>
      <c r="T115" s="64">
        <f>IF(Purge!$AG115=1,Purge!S115,"")</f>
        <v>0.3909574468</v>
      </c>
      <c r="U115" s="65">
        <f>IF(Purge!$AG115=1,Purge!T115,"")</f>
        <v>0.3409290096</v>
      </c>
      <c r="V115" s="66">
        <f>IF(Purge!$AG115=1,Purge!U115,"")</f>
        <v>0.6354075372</v>
      </c>
      <c r="W115" s="67">
        <f>IF(Purge!$AG115=1,Purge!V115,"")</f>
        <v>0.4916739702</v>
      </c>
    </row>
    <row r="116" ht="16.5" customHeight="1">
      <c r="A116" s="140">
        <f t="shared" si="3"/>
        <v>111</v>
      </c>
      <c r="B116" s="142">
        <f>IF(Purge!$AG116=1,Purge!A116,"")</f>
        <v>111</v>
      </c>
      <c r="C116" s="51">
        <f>IF(Purge!$AG116=1,Purge!B116,"")</f>
        <v>2047</v>
      </c>
      <c r="D116" s="47">
        <f>IF(Purge!$AG116=1,Purge!C116,"")</f>
        <v>1094</v>
      </c>
      <c r="E116" s="72">
        <f>IF(Purge!$AG116=1,Purge!D116,"")</f>
        <v>39</v>
      </c>
      <c r="F116" s="73">
        <f>IF(Purge!$AG116=1,Purge!E116,"")</f>
        <v>46</v>
      </c>
      <c r="G116" s="74">
        <f>IF(Purge!$AG116=1,Purge!F116,"")</f>
        <v>58</v>
      </c>
      <c r="H116" s="75">
        <f>IF(Purge!$AG116=1,Purge!G116,"")</f>
        <v>61</v>
      </c>
      <c r="I116" s="76">
        <f>IF(Purge!$AG116=1,Purge!H116,"")</f>
        <v>139</v>
      </c>
      <c r="J116" s="77">
        <f>IF(Purge!$AG116=1,Purge!I116,"")</f>
        <v>77</v>
      </c>
      <c r="K116" s="78">
        <f>IF(Purge!$AG116=1,Purge!J116,"")</f>
        <v>97</v>
      </c>
      <c r="L116" s="78">
        <f>IF(Purge!$AG116=1,Purge!K116,"")</f>
        <v>138</v>
      </c>
      <c r="M116" s="78">
        <f>IF(Purge!$AG116=1,Purge!L116,"")</f>
        <v>46</v>
      </c>
      <c r="N116" s="78">
        <f>IF(Purge!$AG116=1,Purge!M116,"")</f>
        <v>139</v>
      </c>
      <c r="O116" s="59">
        <f>IF(Purge!$AG116=1,Purge!N116,"")</f>
        <v>0.4127659574</v>
      </c>
      <c r="P116" s="60">
        <f>IF(Purge!$AG116=1,Purge!O116,"")</f>
        <v>0.2486486486</v>
      </c>
      <c r="Q116" s="61">
        <f>IF(Purge!$AG116=1,Purge!P116,"")</f>
        <v>0.4110169492</v>
      </c>
      <c r="R116" s="62">
        <f>IF(Purge!$AG116=1,Purge!Q116,"")</f>
        <v>0.25</v>
      </c>
      <c r="S116" s="63">
        <f>IF(Purge!$AG116=1,Purge!R116,"")</f>
        <v>0.6783216783</v>
      </c>
      <c r="T116" s="64">
        <f>IF(Purge!$AG116=1,Purge!S116,"")</f>
        <v>0.4981949458</v>
      </c>
      <c r="U116" s="65">
        <f>IF(Purge!$AG116=1,Purge!T116,"")</f>
        <v>0.3404761905</v>
      </c>
      <c r="V116" s="66">
        <f>IF(Purge!$AG116=1,Purge!U116,"")</f>
        <v>0.5619047619</v>
      </c>
      <c r="W116" s="67">
        <f>IF(Purge!$AG116=1,Purge!V116,"")</f>
        <v>0.5595238095</v>
      </c>
    </row>
    <row r="117" ht="16.5" customHeight="1">
      <c r="A117" s="140">
        <f t="shared" si="3"/>
        <v>112</v>
      </c>
      <c r="B117" s="142">
        <f>IF(Purge!$AG117=1,Purge!A117,"")</f>
        <v>112</v>
      </c>
      <c r="C117" s="51">
        <f>IF(Purge!$AG117=1,Purge!B117,"")</f>
        <v>2048</v>
      </c>
      <c r="D117" s="47">
        <f>IF(Purge!$AG117=1,Purge!C117,"")</f>
        <v>3194</v>
      </c>
      <c r="E117" s="72">
        <f>IF(Purge!$AG117=1,Purge!D117,"")</f>
        <v>314</v>
      </c>
      <c r="F117" s="73">
        <f>IF(Purge!$AG117=1,Purge!E117,"")</f>
        <v>265</v>
      </c>
      <c r="G117" s="74">
        <f>IF(Purge!$AG117=1,Purge!F117,"")</f>
        <v>196</v>
      </c>
      <c r="H117" s="75">
        <f>IF(Purge!$AG117=1,Purge!G117,"")</f>
        <v>305</v>
      </c>
      <c r="I117" s="76">
        <f>IF(Purge!$AG117=1,Purge!H117,"")</f>
        <v>631</v>
      </c>
      <c r="J117" s="77">
        <f>IF(Purge!$AG117=1,Purge!I117,"")</f>
        <v>135</v>
      </c>
      <c r="K117" s="78">
        <f>IF(Purge!$AG117=1,Purge!J117,"")</f>
        <v>510</v>
      </c>
      <c r="L117" s="78">
        <f>IF(Purge!$AG117=1,Purge!K117,"")</f>
        <v>440</v>
      </c>
      <c r="M117" s="78">
        <f>IF(Purge!$AG117=1,Purge!L117,"")</f>
        <v>265</v>
      </c>
      <c r="N117" s="78">
        <f>IF(Purge!$AG117=1,Purge!M117,"")</f>
        <v>631</v>
      </c>
      <c r="O117" s="59">
        <f>IF(Purge!$AG117=1,Purge!N117,"")</f>
        <v>0.5368421053</v>
      </c>
      <c r="P117" s="60">
        <f>IF(Purge!$AG117=1,Purge!O117,"")</f>
        <v>0.2957589286</v>
      </c>
      <c r="Q117" s="61">
        <f>IF(Purge!$AG117=1,Purge!P117,"")</f>
        <v>0.4469763365</v>
      </c>
      <c r="R117" s="62">
        <f>IF(Purge!$AG117=1,Purge!Q117,"")</f>
        <v>0.3758865248</v>
      </c>
      <c r="S117" s="63">
        <f>IF(Purge!$AG117=1,Purge!R117,"")</f>
        <v>0.6580645161</v>
      </c>
      <c r="T117" s="64">
        <f>IF(Purge!$AG117=1,Purge!S117,"")</f>
        <v>0.4108309991</v>
      </c>
      <c r="U117" s="65">
        <f>IF(Purge!$AG117=1,Purge!T117,"")</f>
        <v>0.4198266522</v>
      </c>
      <c r="V117" s="66">
        <f>IF(Purge!$AG117=1,Purge!U117,"")</f>
        <v>0.6180931744</v>
      </c>
      <c r="W117" s="67">
        <f>IF(Purge!$AG117=1,Purge!V117,"")</f>
        <v>0.5146262189</v>
      </c>
    </row>
    <row r="118" ht="16.5" customHeight="1">
      <c r="A118" s="140">
        <f t="shared" si="3"/>
        <v>113</v>
      </c>
      <c r="B118" s="142">
        <f>IF(Purge!$AG118=1,Purge!A118,"")</f>
        <v>113</v>
      </c>
      <c r="C118" s="51">
        <f>IF(Purge!$AG118=1,Purge!B118,"")</f>
        <v>2049</v>
      </c>
      <c r="D118" s="47">
        <f>IF(Purge!$AG118=1,Purge!C118,"")</f>
        <v>2113</v>
      </c>
      <c r="E118" s="72">
        <f>IF(Purge!$AG118=1,Purge!D118,"")</f>
        <v>223</v>
      </c>
      <c r="F118" s="73">
        <f>IF(Purge!$AG118=1,Purge!E118,"")</f>
        <v>137</v>
      </c>
      <c r="G118" s="74">
        <f>IF(Purge!$AG118=1,Purge!F118,"")</f>
        <v>86</v>
      </c>
      <c r="H118" s="75">
        <f>IF(Purge!$AG118=1,Purge!G118,"")</f>
        <v>204</v>
      </c>
      <c r="I118" s="76">
        <f>IF(Purge!$AG118=1,Purge!H118,"")</f>
        <v>353</v>
      </c>
      <c r="J118" s="77">
        <f>IF(Purge!$AG118=1,Purge!I118,"")</f>
        <v>71</v>
      </c>
      <c r="K118" s="78">
        <f>IF(Purge!$AG118=1,Purge!J118,"")</f>
        <v>309</v>
      </c>
      <c r="L118" s="78">
        <f>IF(Purge!$AG118=1,Purge!K118,"")</f>
        <v>275</v>
      </c>
      <c r="M118" s="78">
        <f>IF(Purge!$AG118=1,Purge!L118,"")</f>
        <v>137</v>
      </c>
      <c r="N118" s="78">
        <f>IF(Purge!$AG118=1,Purge!M118,"")</f>
        <v>353</v>
      </c>
      <c r="O118" s="59">
        <f>IF(Purge!$AG118=1,Purge!N118,"")</f>
        <v>0.529109589</v>
      </c>
      <c r="P118" s="60">
        <f>IF(Purge!$AG118=1,Purge!O118,"")</f>
        <v>0.2795918367</v>
      </c>
      <c r="Q118" s="61">
        <f>IF(Purge!$AG118=1,Purge!P118,"")</f>
        <v>0.4667673716</v>
      </c>
      <c r="R118" s="62">
        <f>IF(Purge!$AG118=1,Purge!Q118,"")</f>
        <v>0.3325242718</v>
      </c>
      <c r="S118" s="63">
        <f>IF(Purge!$AG118=1,Purge!R118,"")</f>
        <v>0.6928251121</v>
      </c>
      <c r="T118" s="64">
        <f>IF(Purge!$AG118=1,Purge!S118,"")</f>
        <v>0.4378980892</v>
      </c>
      <c r="U118" s="65">
        <f>IF(Purge!$AG118=1,Purge!T118,"")</f>
        <v>0.4152700186</v>
      </c>
      <c r="V118" s="66">
        <f>IF(Purge!$AG118=1,Purge!U118,"")</f>
        <v>0.6163873371</v>
      </c>
      <c r="W118" s="67">
        <f>IF(Purge!$AG118=1,Purge!V118,"")</f>
        <v>0.5437616387</v>
      </c>
    </row>
    <row r="119" ht="16.5" customHeight="1">
      <c r="A119" s="140">
        <f t="shared" si="3"/>
        <v>114</v>
      </c>
      <c r="B119" s="142">
        <f>IF(Purge!$AG119=1,Purge!A119,"")</f>
        <v>114</v>
      </c>
      <c r="C119" s="51">
        <f>IF(Purge!$AG119=1,Purge!B119,"")</f>
        <v>2051</v>
      </c>
      <c r="D119" s="47">
        <f>IF(Purge!$AG119=1,Purge!C119,"")</f>
        <v>1645</v>
      </c>
      <c r="E119" s="72">
        <f>IF(Purge!$AG119=1,Purge!D119,"")</f>
        <v>213</v>
      </c>
      <c r="F119" s="73">
        <f>IF(Purge!$AG119=1,Purge!E119,"")</f>
        <v>180</v>
      </c>
      <c r="G119" s="74">
        <f>IF(Purge!$AG119=1,Purge!F119,"")</f>
        <v>176</v>
      </c>
      <c r="H119" s="75">
        <f>IF(Purge!$AG119=1,Purge!G119,"")</f>
        <v>117</v>
      </c>
      <c r="I119" s="76">
        <f>IF(Purge!$AG119=1,Purge!H119,"")</f>
        <v>288</v>
      </c>
      <c r="J119" s="77">
        <f>IF(Purge!$AG119=1,Purge!I119,"")</f>
        <v>78</v>
      </c>
      <c r="K119" s="78">
        <f>IF(Purge!$AG119=1,Purge!J119,"")</f>
        <v>389</v>
      </c>
      <c r="L119" s="78">
        <f>IF(Purge!$AG119=1,Purge!K119,"")</f>
        <v>195</v>
      </c>
      <c r="M119" s="78">
        <f>IF(Purge!$AG119=1,Purge!L119,"")</f>
        <v>180</v>
      </c>
      <c r="N119" s="78">
        <f>IF(Purge!$AG119=1,Purge!M119,"")</f>
        <v>288</v>
      </c>
      <c r="O119" s="59">
        <f>IF(Purge!$AG119=1,Purge!N119,"")</f>
        <v>0.6660958904</v>
      </c>
      <c r="P119" s="60">
        <f>IF(Purge!$AG119=1,Purge!O119,"")</f>
        <v>0.3846153846</v>
      </c>
      <c r="Q119" s="61">
        <f>IF(Purge!$AG119=1,Purge!P119,"")</f>
        <v>0.5745937962</v>
      </c>
      <c r="R119" s="62">
        <f>IF(Purge!$AG119=1,Purge!Q119,"")</f>
        <v>0.48</v>
      </c>
      <c r="S119" s="63">
        <f>IF(Purge!$AG119=1,Purge!R119,"")</f>
        <v>0.683655536</v>
      </c>
      <c r="T119" s="64">
        <f>IF(Purge!$AG119=1,Purge!S119,"")</f>
        <v>0.4037267081</v>
      </c>
      <c r="U119" s="65">
        <f>IF(Purge!$AG119=1,Purge!T119,"")</f>
        <v>0.5408745247</v>
      </c>
      <c r="V119" s="66">
        <f>IF(Purge!$AG119=1,Purge!U119,"")</f>
        <v>0.6435361217</v>
      </c>
      <c r="W119" s="67">
        <f>IF(Purge!$AG119=1,Purge!V119,"")</f>
        <v>0.5551330798</v>
      </c>
    </row>
    <row r="120" ht="16.5" customHeight="1">
      <c r="A120" s="140">
        <f t="shared" si="3"/>
        <v>115</v>
      </c>
      <c r="B120" s="142">
        <f>IF(Purge!$AG120=1,Purge!A120,"")</f>
        <v>115</v>
      </c>
      <c r="C120" s="51">
        <f>IF(Purge!$AG120=1,Purge!B120,"")</f>
        <v>2053</v>
      </c>
      <c r="D120" s="47">
        <f>IF(Purge!$AG120=1,Purge!C120,"")</f>
        <v>1154</v>
      </c>
      <c r="E120" s="72">
        <f>IF(Purge!$AG120=1,Purge!D120,"")</f>
        <v>262</v>
      </c>
      <c r="F120" s="73">
        <f>IF(Purge!$AG120=1,Purge!E120,"")</f>
        <v>140</v>
      </c>
      <c r="G120" s="74">
        <f>IF(Purge!$AG120=1,Purge!F120,"")</f>
        <v>158</v>
      </c>
      <c r="H120" s="75">
        <f>IF(Purge!$AG120=1,Purge!G120,"")</f>
        <v>67</v>
      </c>
      <c r="I120" s="76">
        <f>IF(Purge!$AG120=1,Purge!H120,"")</f>
        <v>142</v>
      </c>
      <c r="J120" s="77">
        <f>IF(Purge!$AG120=1,Purge!I120,"")</f>
        <v>34</v>
      </c>
      <c r="K120" s="78">
        <f>IF(Purge!$AG120=1,Purge!J120,"")</f>
        <v>420</v>
      </c>
      <c r="L120" s="78">
        <f>IF(Purge!$AG120=1,Purge!K120,"")</f>
        <v>101</v>
      </c>
      <c r="M120" s="78">
        <f>IF(Purge!$AG120=1,Purge!L120,"")</f>
        <v>140</v>
      </c>
      <c r="N120" s="78">
        <f>IF(Purge!$AG120=1,Purge!M120,"")</f>
        <v>142</v>
      </c>
      <c r="O120" s="59">
        <f>IF(Purge!$AG120=1,Purge!N120,"")</f>
        <v>0.8061420345</v>
      </c>
      <c r="P120" s="60">
        <f>IF(Purge!$AG120=1,Purge!O120,"")</f>
        <v>0.4964539007</v>
      </c>
      <c r="Q120" s="61">
        <f>IF(Purge!$AG120=1,Purge!P120,"")</f>
        <v>0.7473309609</v>
      </c>
      <c r="R120" s="62">
        <f>IF(Purge!$AG120=1,Purge!Q120,"")</f>
        <v>0.5809128631</v>
      </c>
      <c r="S120" s="63">
        <f>IF(Purge!$AG120=1,Purge!R120,"")</f>
        <v>0.75</v>
      </c>
      <c r="T120" s="64">
        <f>IF(Purge!$AG120=1,Purge!S120,"")</f>
        <v>0.4156378601</v>
      </c>
      <c r="U120" s="65">
        <f>IF(Purge!$AG120=1,Purge!T120,"")</f>
        <v>0.697384807</v>
      </c>
      <c r="V120" s="66">
        <f>IF(Purge!$AG120=1,Purge!U120,"")</f>
        <v>0.699875467</v>
      </c>
      <c r="W120" s="67">
        <f>IF(Purge!$AG120=1,Purge!V120,"")</f>
        <v>0.6488169365</v>
      </c>
    </row>
    <row r="121" ht="16.5" customHeight="1">
      <c r="A121" s="140">
        <f t="shared" si="3"/>
        <v>116</v>
      </c>
      <c r="B121" s="142">
        <f>IF(Purge!$AG121=1,Purge!A121,"")</f>
        <v>116</v>
      </c>
      <c r="C121" s="51">
        <f>IF(Purge!$AG121=1,Purge!B121,"")</f>
        <v>2054</v>
      </c>
      <c r="D121" s="47">
        <f>IF(Purge!$AG121=1,Purge!C121,"")</f>
        <v>2084</v>
      </c>
      <c r="E121" s="72">
        <f>IF(Purge!$AG121=1,Purge!D121,"")</f>
        <v>260</v>
      </c>
      <c r="F121" s="73">
        <f>IF(Purge!$AG121=1,Purge!E121,"")</f>
        <v>185</v>
      </c>
      <c r="G121" s="74">
        <f>IF(Purge!$AG121=1,Purge!F121,"")</f>
        <v>214</v>
      </c>
      <c r="H121" s="75">
        <f>IF(Purge!$AG121=1,Purge!G121,"")</f>
        <v>120</v>
      </c>
      <c r="I121" s="76">
        <f>IF(Purge!$AG121=1,Purge!H121,"")</f>
        <v>309</v>
      </c>
      <c r="J121" s="77">
        <f>IF(Purge!$AG121=1,Purge!I121,"")</f>
        <v>73</v>
      </c>
      <c r="K121" s="78">
        <f>IF(Purge!$AG121=1,Purge!J121,"")</f>
        <v>474</v>
      </c>
      <c r="L121" s="78">
        <f>IF(Purge!$AG121=1,Purge!K121,"")</f>
        <v>193</v>
      </c>
      <c r="M121" s="78">
        <f>IF(Purge!$AG121=1,Purge!L121,"")</f>
        <v>185</v>
      </c>
      <c r="N121" s="78">
        <f>IF(Purge!$AG121=1,Purge!M121,"")</f>
        <v>309</v>
      </c>
      <c r="O121" s="59">
        <f>IF(Purge!$AG121=1,Purge!N121,"")</f>
        <v>0.7106446777</v>
      </c>
      <c r="P121" s="60">
        <f>IF(Purge!$AG121=1,Purge!O121,"")</f>
        <v>0.3744939271</v>
      </c>
      <c r="Q121" s="61">
        <f>IF(Purge!$AG121=1,Purge!P121,"")</f>
        <v>0.6053639847</v>
      </c>
      <c r="R121" s="62">
        <f>IF(Purge!$AG121=1,Purge!Q121,"")</f>
        <v>0.4894179894</v>
      </c>
      <c r="S121" s="63">
        <f>IF(Purge!$AG121=1,Purge!R121,"")</f>
        <v>0.7192716237</v>
      </c>
      <c r="T121" s="64">
        <f>IF(Purge!$AG121=1,Purge!S121,"")</f>
        <v>0.3844621514</v>
      </c>
      <c r="U121" s="65">
        <f>IF(Purge!$AG121=1,Purge!T121,"")</f>
        <v>0.5676141258</v>
      </c>
      <c r="V121" s="66">
        <f>IF(Purge!$AG121=1,Purge!U121,"")</f>
        <v>0.6744186047</v>
      </c>
      <c r="W121" s="67">
        <f>IF(Purge!$AG121=1,Purge!V121,"")</f>
        <v>0.5745047373</v>
      </c>
    </row>
    <row r="122" ht="16.5" customHeight="1">
      <c r="A122" s="140">
        <f t="shared" si="3"/>
        <v>117</v>
      </c>
      <c r="B122" s="142">
        <f>IF(Purge!$AG122=1,Purge!A122,"")</f>
        <v>117</v>
      </c>
      <c r="C122" s="51">
        <f>IF(Purge!$AG122=1,Purge!B122,"")</f>
        <v>2055</v>
      </c>
      <c r="D122" s="47">
        <f>IF(Purge!$AG122=1,Purge!C122,"")</f>
        <v>2939</v>
      </c>
      <c r="E122" s="72">
        <f>IF(Purge!$AG122=1,Purge!D122,"")</f>
        <v>434</v>
      </c>
      <c r="F122" s="73">
        <f>IF(Purge!$AG122=1,Purge!E122,"")</f>
        <v>283</v>
      </c>
      <c r="G122" s="74">
        <f>IF(Purge!$AG122=1,Purge!F122,"")</f>
        <v>337</v>
      </c>
      <c r="H122" s="75">
        <f>IF(Purge!$AG122=1,Purge!G122,"")</f>
        <v>171</v>
      </c>
      <c r="I122" s="76">
        <f>IF(Purge!$AG122=1,Purge!H122,"")</f>
        <v>403</v>
      </c>
      <c r="J122" s="77">
        <f>IF(Purge!$AG122=1,Purge!I122,"")</f>
        <v>120</v>
      </c>
      <c r="K122" s="78">
        <f>IF(Purge!$AG122=1,Purge!J122,"")</f>
        <v>771</v>
      </c>
      <c r="L122" s="78">
        <f>IF(Purge!$AG122=1,Purge!K122,"")</f>
        <v>291</v>
      </c>
      <c r="M122" s="78">
        <f>IF(Purge!$AG122=1,Purge!L122,"")</f>
        <v>283</v>
      </c>
      <c r="N122" s="78">
        <f>IF(Purge!$AG122=1,Purge!M122,"")</f>
        <v>403</v>
      </c>
      <c r="O122" s="59">
        <f>IF(Purge!$AG122=1,Purge!N122,"")</f>
        <v>0.7259887006</v>
      </c>
      <c r="P122" s="60">
        <f>IF(Purge!$AG122=1,Purge!O122,"")</f>
        <v>0.4125364431</v>
      </c>
      <c r="Q122" s="61">
        <f>IF(Purge!$AG122=1,Purge!P122,"")</f>
        <v>0.6567291312</v>
      </c>
      <c r="R122" s="62">
        <f>IF(Purge!$AG122=1,Purge!Q122,"")</f>
        <v>0.4930313589</v>
      </c>
      <c r="S122" s="63">
        <f>IF(Purge!$AG122=1,Purge!R122,"")</f>
        <v>0.7314990512</v>
      </c>
      <c r="T122" s="64">
        <f>IF(Purge!$AG122=1,Purge!S122,"")</f>
        <v>0.4193083573</v>
      </c>
      <c r="U122" s="65">
        <f>IF(Purge!$AG122=1,Purge!T122,"")</f>
        <v>0.6029748284</v>
      </c>
      <c r="V122" s="66">
        <f>IF(Purge!$AG122=1,Purge!U122,"")</f>
        <v>0.671624714</v>
      </c>
      <c r="W122" s="67">
        <f>IF(Purge!$AG122=1,Purge!V122,"")</f>
        <v>0.6075514874</v>
      </c>
    </row>
    <row r="123" ht="16.5" customHeight="1">
      <c r="A123" s="140">
        <f t="shared" si="3"/>
        <v>118</v>
      </c>
      <c r="B123" s="142">
        <f>IF(Purge!$AG123=1,Purge!A123,"")</f>
        <v>118</v>
      </c>
      <c r="C123" s="51">
        <f>IF(Purge!$AG123=1,Purge!B123,"")</f>
        <v>2063</v>
      </c>
      <c r="D123" s="47">
        <f>IF(Purge!$AG123=1,Purge!C123,"")</f>
        <v>1036</v>
      </c>
      <c r="E123" s="72">
        <f>IF(Purge!$AG123=1,Purge!D123,"")</f>
        <v>40</v>
      </c>
      <c r="F123" s="73">
        <f>IF(Purge!$AG123=1,Purge!E123,"")</f>
        <v>42</v>
      </c>
      <c r="G123" s="74">
        <f>IF(Purge!$AG123=1,Purge!F123,"")</f>
        <v>39</v>
      </c>
      <c r="H123" s="75">
        <f>IF(Purge!$AG123=1,Purge!G123,"")</f>
        <v>57</v>
      </c>
      <c r="I123" s="76">
        <f>IF(Purge!$AG123=1,Purge!H123,"")</f>
        <v>153</v>
      </c>
      <c r="J123" s="77">
        <f>IF(Purge!$AG123=1,Purge!I123,"")</f>
        <v>47</v>
      </c>
      <c r="K123" s="78">
        <f>IF(Purge!$AG123=1,Purge!J123,"")</f>
        <v>79</v>
      </c>
      <c r="L123" s="78">
        <f>IF(Purge!$AG123=1,Purge!K123,"")</f>
        <v>104</v>
      </c>
      <c r="M123" s="78">
        <f>IF(Purge!$AG123=1,Purge!L123,"")</f>
        <v>42</v>
      </c>
      <c r="N123" s="78">
        <f>IF(Purge!$AG123=1,Purge!M123,"")</f>
        <v>153</v>
      </c>
      <c r="O123" s="59">
        <f>IF(Purge!$AG123=1,Purge!N123,"")</f>
        <v>0.4316939891</v>
      </c>
      <c r="P123" s="60">
        <f>IF(Purge!$AG123=1,Purge!O123,"")</f>
        <v>0.2153846154</v>
      </c>
      <c r="Q123" s="61">
        <f>IF(Purge!$AG123=1,Purge!P123,"")</f>
        <v>0.3405172414</v>
      </c>
      <c r="R123" s="62">
        <f>IF(Purge!$AG123=1,Purge!Q123,"")</f>
        <v>0.2876712329</v>
      </c>
      <c r="S123" s="63">
        <f>IF(Purge!$AG123=1,Purge!R123,"")</f>
        <v>0.652892562</v>
      </c>
      <c r="T123" s="64">
        <f>IF(Purge!$AG123=1,Purge!S123,"")</f>
        <v>0.4046692607</v>
      </c>
      <c r="U123" s="65">
        <f>IF(Purge!$AG123=1,Purge!T123,"")</f>
        <v>0.3201058201</v>
      </c>
      <c r="V123" s="66">
        <f>IF(Purge!$AG123=1,Purge!U123,"")</f>
        <v>0.6137566138</v>
      </c>
      <c r="W123" s="67">
        <f>IF(Purge!$AG123=1,Purge!V123,"")</f>
        <v>0.4841269841</v>
      </c>
    </row>
    <row r="124" ht="16.5" customHeight="1">
      <c r="A124" s="140">
        <f t="shared" si="3"/>
        <v>119</v>
      </c>
      <c r="B124" s="142">
        <f>IF(Purge!$AG124=1,Purge!A124,"")</f>
        <v>119</v>
      </c>
      <c r="C124" s="51">
        <f>IF(Purge!$AG124=1,Purge!B124,"")</f>
        <v>2065</v>
      </c>
      <c r="D124" s="47">
        <f>IF(Purge!$AG124=1,Purge!C124,"")</f>
        <v>1648</v>
      </c>
      <c r="E124" s="72">
        <f>IF(Purge!$AG124=1,Purge!D124,"")</f>
        <v>260</v>
      </c>
      <c r="F124" s="73">
        <f>IF(Purge!$AG124=1,Purge!E124,"")</f>
        <v>144</v>
      </c>
      <c r="G124" s="74">
        <f>IF(Purge!$AG124=1,Purge!F124,"")</f>
        <v>111</v>
      </c>
      <c r="H124" s="75">
        <f>IF(Purge!$AG124=1,Purge!G124,"")</f>
        <v>104</v>
      </c>
      <c r="I124" s="76">
        <f>IF(Purge!$AG124=1,Purge!H124,"")</f>
        <v>253</v>
      </c>
      <c r="J124" s="77">
        <f>IF(Purge!$AG124=1,Purge!I124,"")</f>
        <v>49</v>
      </c>
      <c r="K124" s="78">
        <f>IF(Purge!$AG124=1,Purge!J124,"")</f>
        <v>371</v>
      </c>
      <c r="L124" s="78">
        <f>IF(Purge!$AG124=1,Purge!K124,"")</f>
        <v>153</v>
      </c>
      <c r="M124" s="78">
        <f>IF(Purge!$AG124=1,Purge!L124,"")</f>
        <v>144</v>
      </c>
      <c r="N124" s="78">
        <f>IF(Purge!$AG124=1,Purge!M124,"")</f>
        <v>253</v>
      </c>
      <c r="O124" s="59">
        <f>IF(Purge!$AG124=1,Purge!N124,"")</f>
        <v>0.7080152672</v>
      </c>
      <c r="P124" s="60">
        <f>IF(Purge!$AG124=1,Purge!O124,"")</f>
        <v>0.362720403</v>
      </c>
      <c r="Q124" s="61">
        <f>IF(Purge!$AG124=1,Purge!P124,"")</f>
        <v>0.5945512821</v>
      </c>
      <c r="R124" s="62">
        <f>IF(Purge!$AG124=1,Purge!Q124,"")</f>
        <v>0.4848484848</v>
      </c>
      <c r="S124" s="63">
        <f>IF(Purge!$AG124=1,Purge!R124,"")</f>
        <v>0.7203883495</v>
      </c>
      <c r="T124" s="64">
        <f>IF(Purge!$AG124=1,Purge!S124,"")</f>
        <v>0.3768472906</v>
      </c>
      <c r="U124" s="65">
        <f>IF(Purge!$AG124=1,Purge!T124,"")</f>
        <v>0.55917481</v>
      </c>
      <c r="V124" s="66">
        <f>IF(Purge!$AG124=1,Purge!U124,"")</f>
        <v>0.67752443</v>
      </c>
      <c r="W124" s="67">
        <f>IF(Purge!$AG124=1,Purge!V124,"")</f>
        <v>0.568946797</v>
      </c>
    </row>
    <row r="125" ht="16.5" customHeight="1">
      <c r="A125" s="140">
        <f t="shared" si="3"/>
        <v>120</v>
      </c>
      <c r="B125" s="142">
        <f>IF(Purge!$AG125=1,Purge!A125,"")</f>
        <v>120</v>
      </c>
      <c r="C125" s="51">
        <f>IF(Purge!$AG125=1,Purge!B125,"")</f>
        <v>2067</v>
      </c>
      <c r="D125" s="47">
        <f>IF(Purge!$AG125=1,Purge!C125,"")</f>
        <v>1593</v>
      </c>
      <c r="E125" s="72">
        <f>IF(Purge!$AG125=1,Purge!D125,"")</f>
        <v>151</v>
      </c>
      <c r="F125" s="73">
        <f>IF(Purge!$AG125=1,Purge!E125,"")</f>
        <v>126</v>
      </c>
      <c r="G125" s="74">
        <f>IF(Purge!$AG125=1,Purge!F125,"")</f>
        <v>103</v>
      </c>
      <c r="H125" s="75">
        <f>IF(Purge!$AG125=1,Purge!G125,"")</f>
        <v>113</v>
      </c>
      <c r="I125" s="76">
        <f>IF(Purge!$AG125=1,Purge!H125,"")</f>
        <v>264</v>
      </c>
      <c r="J125" s="77">
        <f>IF(Purge!$AG125=1,Purge!I125,"")</f>
        <v>64</v>
      </c>
      <c r="K125" s="78">
        <f>IF(Purge!$AG125=1,Purge!J125,"")</f>
        <v>254</v>
      </c>
      <c r="L125" s="78">
        <f>IF(Purge!$AG125=1,Purge!K125,"")</f>
        <v>177</v>
      </c>
      <c r="M125" s="78">
        <f>IF(Purge!$AG125=1,Purge!L125,"")</f>
        <v>126</v>
      </c>
      <c r="N125" s="78">
        <f>IF(Purge!$AG125=1,Purge!M125,"")</f>
        <v>264</v>
      </c>
      <c r="O125" s="59">
        <f>IF(Purge!$AG125=1,Purge!N125,"")</f>
        <v>0.5893271462</v>
      </c>
      <c r="P125" s="60">
        <f>IF(Purge!$AG125=1,Purge!O125,"")</f>
        <v>0.3230769231</v>
      </c>
      <c r="Q125" s="61">
        <f>IF(Purge!$AG125=1,Purge!P125,"")</f>
        <v>0.4903474903</v>
      </c>
      <c r="R125" s="62">
        <f>IF(Purge!$AG125=1,Purge!Q125,"")</f>
        <v>0.4158415842</v>
      </c>
      <c r="S125" s="63">
        <f>IF(Purge!$AG125=1,Purge!R125,"")</f>
        <v>0.6684210526</v>
      </c>
      <c r="T125" s="64">
        <f>IF(Purge!$AG125=1,Purge!S125,"")</f>
        <v>0.4013605442</v>
      </c>
      <c r="U125" s="65">
        <f>IF(Purge!$AG125=1,Purge!T125,"")</f>
        <v>0.4628501827</v>
      </c>
      <c r="V125" s="66">
        <f>IF(Purge!$AG125=1,Purge!U125,"")</f>
        <v>0.6309378806</v>
      </c>
      <c r="W125" s="67">
        <f>IF(Purge!$AG125=1,Purge!V125,"")</f>
        <v>0.5249695493</v>
      </c>
    </row>
    <row r="126" ht="16.5" customHeight="1">
      <c r="A126" s="140">
        <f t="shared" si="3"/>
        <v>121</v>
      </c>
      <c r="B126" s="142">
        <f>IF(Purge!$AG126=1,Purge!A126,"")</f>
        <v>121</v>
      </c>
      <c r="C126" s="51">
        <f>IF(Purge!$AG126=1,Purge!B126,"")</f>
        <v>2073</v>
      </c>
      <c r="D126" s="47">
        <f>IF(Purge!$AG126=1,Purge!C126,"")</f>
        <v>2042</v>
      </c>
      <c r="E126" s="72">
        <f>IF(Purge!$AG126=1,Purge!D126,"")</f>
        <v>164</v>
      </c>
      <c r="F126" s="73">
        <f>IF(Purge!$AG126=1,Purge!E126,"")</f>
        <v>134</v>
      </c>
      <c r="G126" s="74">
        <f>IF(Purge!$AG126=1,Purge!F126,"")</f>
        <v>97</v>
      </c>
      <c r="H126" s="75">
        <f>IF(Purge!$AG126=1,Purge!G126,"")</f>
        <v>134</v>
      </c>
      <c r="I126" s="76">
        <f>IF(Purge!$AG126=1,Purge!H126,"")</f>
        <v>279</v>
      </c>
      <c r="J126" s="77">
        <f>IF(Purge!$AG126=1,Purge!I126,"")</f>
        <v>54</v>
      </c>
      <c r="K126" s="78">
        <f>IF(Purge!$AG126=1,Purge!J126,"")</f>
        <v>261</v>
      </c>
      <c r="L126" s="78">
        <f>IF(Purge!$AG126=1,Purge!K126,"")</f>
        <v>188</v>
      </c>
      <c r="M126" s="78">
        <f>IF(Purge!$AG126=1,Purge!L126,"")</f>
        <v>134</v>
      </c>
      <c r="N126" s="78">
        <f>IF(Purge!$AG126=1,Purge!M126,"")</f>
        <v>279</v>
      </c>
      <c r="O126" s="59">
        <f>IF(Purge!$AG126=1,Purge!N126,"")</f>
        <v>0.5812917595</v>
      </c>
      <c r="P126" s="60">
        <f>IF(Purge!$AG126=1,Purge!O126,"")</f>
        <v>0.3244552058</v>
      </c>
      <c r="Q126" s="61">
        <f>IF(Purge!$AG126=1,Purge!P126,"")</f>
        <v>0.4833333333</v>
      </c>
      <c r="R126" s="62">
        <f>IF(Purge!$AG126=1,Purge!Q126,"")</f>
        <v>0.4161490683</v>
      </c>
      <c r="S126" s="63">
        <f>IF(Purge!$AG126=1,Purge!R126,"")</f>
        <v>0.6607594937</v>
      </c>
      <c r="T126" s="64">
        <f>IF(Purge!$AG126=1,Purge!S126,"")</f>
        <v>0.4025695931</v>
      </c>
      <c r="U126" s="65">
        <f>IF(Purge!$AG126=1,Purge!T126,"")</f>
        <v>0.4582366589</v>
      </c>
      <c r="V126" s="66">
        <f>IF(Purge!$AG126=1,Purge!U126,"")</f>
        <v>0.626450116</v>
      </c>
      <c r="W126" s="67">
        <f>IF(Purge!$AG126=1,Purge!V126,"")</f>
        <v>0.5208816705</v>
      </c>
    </row>
    <row r="127" ht="16.5" customHeight="1">
      <c r="A127" s="140">
        <f t="shared" si="3"/>
        <v>122</v>
      </c>
      <c r="B127" s="142">
        <f>IF(Purge!$AG127=1,Purge!A127,"")</f>
        <v>122</v>
      </c>
      <c r="C127" s="51">
        <f>IF(Purge!$AG127=1,Purge!B127,"")</f>
        <v>2074</v>
      </c>
      <c r="D127" s="47">
        <f>IF(Purge!$AG127=1,Purge!C127,"")</f>
        <v>2085</v>
      </c>
      <c r="E127" s="72">
        <f>IF(Purge!$AG127=1,Purge!D127,"")</f>
        <v>173</v>
      </c>
      <c r="F127" s="73">
        <f>IF(Purge!$AG127=1,Purge!E127,"")</f>
        <v>181</v>
      </c>
      <c r="G127" s="74">
        <f>IF(Purge!$AG127=1,Purge!F127,"")</f>
        <v>107</v>
      </c>
      <c r="H127" s="75">
        <f>IF(Purge!$AG127=1,Purge!G127,"")</f>
        <v>227</v>
      </c>
      <c r="I127" s="76">
        <f>IF(Purge!$AG127=1,Purge!H127,"")</f>
        <v>404</v>
      </c>
      <c r="J127" s="77">
        <f>IF(Purge!$AG127=1,Purge!I127,"")</f>
        <v>70</v>
      </c>
      <c r="K127" s="78">
        <f>IF(Purge!$AG127=1,Purge!J127,"")</f>
        <v>280</v>
      </c>
      <c r="L127" s="78">
        <f>IF(Purge!$AG127=1,Purge!K127,"")</f>
        <v>297</v>
      </c>
      <c r="M127" s="78">
        <f>IF(Purge!$AG127=1,Purge!L127,"")</f>
        <v>181</v>
      </c>
      <c r="N127" s="78">
        <f>IF(Purge!$AG127=1,Purge!M127,"")</f>
        <v>404</v>
      </c>
      <c r="O127" s="59">
        <f>IF(Purge!$AG127=1,Purge!N127,"")</f>
        <v>0.4852686308</v>
      </c>
      <c r="P127" s="60">
        <f>IF(Purge!$AG127=1,Purge!O127,"")</f>
        <v>0.3094017094</v>
      </c>
      <c r="Q127" s="61">
        <f>IF(Purge!$AG127=1,Purge!P127,"")</f>
        <v>0.4093567251</v>
      </c>
      <c r="R127" s="62">
        <f>IF(Purge!$AG127=1,Purge!Q127,"")</f>
        <v>0.3786610879</v>
      </c>
      <c r="S127" s="63">
        <f>IF(Purge!$AG127=1,Purge!R127,"")</f>
        <v>0.6073752711</v>
      </c>
      <c r="T127" s="64">
        <f>IF(Purge!$AG127=1,Purge!S127,"")</f>
        <v>0.4236804565</v>
      </c>
      <c r="U127" s="65">
        <f>IF(Purge!$AG127=1,Purge!T127,"")</f>
        <v>0.3967297762</v>
      </c>
      <c r="V127" s="66">
        <f>IF(Purge!$AG127=1,Purge!U127,"")</f>
        <v>0.5886402754</v>
      </c>
      <c r="W127" s="67">
        <f>IF(Purge!$AG127=1,Purge!V127,"")</f>
        <v>0.4965576592</v>
      </c>
    </row>
    <row r="128" ht="16.5" customHeight="1">
      <c r="A128" s="140">
        <f t="shared" si="3"/>
        <v>123</v>
      </c>
      <c r="B128" s="142">
        <f>IF(Purge!$AG128=1,Purge!A128,"")</f>
        <v>123</v>
      </c>
      <c r="C128" s="51">
        <f>IF(Purge!$AG128=1,Purge!B128,"")</f>
        <v>2077</v>
      </c>
      <c r="D128" s="47">
        <f>IF(Purge!$AG128=1,Purge!C128,"")</f>
        <v>1080</v>
      </c>
      <c r="E128" s="72">
        <f>IF(Purge!$AG128=1,Purge!D128,"")</f>
        <v>37</v>
      </c>
      <c r="F128" s="73">
        <f>IF(Purge!$AG128=1,Purge!E128,"")</f>
        <v>48</v>
      </c>
      <c r="G128" s="74">
        <f>IF(Purge!$AG128=1,Purge!F128,"")</f>
        <v>28</v>
      </c>
      <c r="H128" s="75">
        <f>IF(Purge!$AG128=1,Purge!G128,"")</f>
        <v>77</v>
      </c>
      <c r="I128" s="76">
        <f>IF(Purge!$AG128=1,Purge!H128,"")</f>
        <v>133</v>
      </c>
      <c r="J128" s="77">
        <f>IF(Purge!$AG128=1,Purge!I128,"")</f>
        <v>47</v>
      </c>
      <c r="K128" s="78">
        <f>IF(Purge!$AG128=1,Purge!J128,"")</f>
        <v>65</v>
      </c>
      <c r="L128" s="78">
        <f>IF(Purge!$AG128=1,Purge!K128,"")</f>
        <v>124</v>
      </c>
      <c r="M128" s="78">
        <f>IF(Purge!$AG128=1,Purge!L128,"")</f>
        <v>48</v>
      </c>
      <c r="N128" s="78">
        <f>IF(Purge!$AG128=1,Purge!M128,"")</f>
        <v>133</v>
      </c>
      <c r="O128" s="59">
        <f>IF(Purge!$AG128=1,Purge!N128,"")</f>
        <v>0.3439153439</v>
      </c>
      <c r="P128" s="60">
        <f>IF(Purge!$AG128=1,Purge!O128,"")</f>
        <v>0.2651933702</v>
      </c>
      <c r="Q128" s="61">
        <f>IF(Purge!$AG128=1,Purge!P128,"")</f>
        <v>0.3282828283</v>
      </c>
      <c r="R128" s="62">
        <f>IF(Purge!$AG128=1,Purge!Q128,"")</f>
        <v>0.2790697674</v>
      </c>
      <c r="S128" s="63">
        <f>IF(Purge!$AG128=1,Purge!R128,"")</f>
        <v>0.5752212389</v>
      </c>
      <c r="T128" s="64">
        <f>IF(Purge!$AG128=1,Purge!S128,"")</f>
        <v>0.4824902724</v>
      </c>
      <c r="U128" s="65">
        <f>IF(Purge!$AG128=1,Purge!T128,"")</f>
        <v>0.3054054054</v>
      </c>
      <c r="V128" s="66">
        <f>IF(Purge!$AG128=1,Purge!U128,"")</f>
        <v>0.5351351351</v>
      </c>
      <c r="W128" s="67">
        <f>IF(Purge!$AG128=1,Purge!V128,"")</f>
        <v>0.5108108108</v>
      </c>
    </row>
    <row r="129" ht="16.5" customHeight="1">
      <c r="A129" s="140">
        <f t="shared" si="3"/>
        <v>124</v>
      </c>
      <c r="B129" s="142">
        <f>IF(Purge!$AG129=1,Purge!A129,"")</f>
        <v>124</v>
      </c>
      <c r="C129" s="51">
        <f>IF(Purge!$AG129=1,Purge!B129,"")</f>
        <v>2080</v>
      </c>
      <c r="D129" s="47">
        <f>IF(Purge!$AG129=1,Purge!C129,"")</f>
        <v>500</v>
      </c>
      <c r="E129" s="72">
        <f>IF(Purge!$AG129=1,Purge!D129,"")</f>
        <v>114</v>
      </c>
      <c r="F129" s="73">
        <f>IF(Purge!$AG129=1,Purge!E129,"")</f>
        <v>71</v>
      </c>
      <c r="G129" s="74">
        <f>IF(Purge!$AG129=1,Purge!F129,"")</f>
        <v>70</v>
      </c>
      <c r="H129" s="75">
        <f>IF(Purge!$AG129=1,Purge!G129,"")</f>
        <v>38</v>
      </c>
      <c r="I129" s="76">
        <f>IF(Purge!$AG129=1,Purge!H129,"")</f>
        <v>54</v>
      </c>
      <c r="J129" s="77">
        <f>IF(Purge!$AG129=1,Purge!I129,"")</f>
        <v>18</v>
      </c>
      <c r="K129" s="78">
        <f>IF(Purge!$AG129=1,Purge!J129,"")</f>
        <v>184</v>
      </c>
      <c r="L129" s="78">
        <f>IF(Purge!$AG129=1,Purge!K129,"")</f>
        <v>56</v>
      </c>
      <c r="M129" s="78">
        <f>IF(Purge!$AG129=1,Purge!L129,"")</f>
        <v>71</v>
      </c>
      <c r="N129" s="78">
        <f>IF(Purge!$AG129=1,Purge!M129,"")</f>
        <v>54</v>
      </c>
      <c r="O129" s="59">
        <f>IF(Purge!$AG129=1,Purge!N129,"")</f>
        <v>0.7666666667</v>
      </c>
      <c r="P129" s="60">
        <f>IF(Purge!$AG129=1,Purge!O129,"")</f>
        <v>0.568</v>
      </c>
      <c r="Q129" s="61">
        <f>IF(Purge!$AG129=1,Purge!P129,"")</f>
        <v>0.7731092437</v>
      </c>
      <c r="R129" s="62">
        <f>IF(Purge!$AG129=1,Purge!Q129,"")</f>
        <v>0.5590551181</v>
      </c>
      <c r="S129" s="63">
        <f>IF(Purge!$AG129=1,Purge!R129,"")</f>
        <v>0.7215686275</v>
      </c>
      <c r="T129" s="64">
        <f>IF(Purge!$AG129=1,Purge!S129,"")</f>
        <v>0.5090909091</v>
      </c>
      <c r="U129" s="65">
        <f>IF(Purge!$AG129=1,Purge!T129,"")</f>
        <v>0.698630137</v>
      </c>
      <c r="V129" s="66">
        <f>IF(Purge!$AG129=1,Purge!U129,"")</f>
        <v>0.6520547945</v>
      </c>
      <c r="W129" s="67">
        <f>IF(Purge!$AG129=1,Purge!V129,"")</f>
        <v>0.6575342466</v>
      </c>
    </row>
    <row r="130" ht="16.5" customHeight="1">
      <c r="A130" s="140">
        <f t="shared" si="3"/>
        <v>125</v>
      </c>
      <c r="B130" s="142">
        <f>IF(Purge!$AG130=1,Purge!A130,"")</f>
        <v>125</v>
      </c>
      <c r="C130" s="51">
        <f>IF(Purge!$AG130=1,Purge!B130,"")</f>
        <v>2082</v>
      </c>
      <c r="D130" s="47">
        <f>IF(Purge!$AG130=1,Purge!C130,"")</f>
        <v>1948</v>
      </c>
      <c r="E130" s="72">
        <f>IF(Purge!$AG130=1,Purge!D130,"")</f>
        <v>290</v>
      </c>
      <c r="F130" s="73">
        <f>IF(Purge!$AG130=1,Purge!E130,"")</f>
        <v>196</v>
      </c>
      <c r="G130" s="74">
        <f>IF(Purge!$AG130=1,Purge!F130,"")</f>
        <v>174</v>
      </c>
      <c r="H130" s="75">
        <f>IF(Purge!$AG130=1,Purge!G130,"")</f>
        <v>134</v>
      </c>
      <c r="I130" s="76">
        <f>IF(Purge!$AG130=1,Purge!H130,"")</f>
        <v>312</v>
      </c>
      <c r="J130" s="77">
        <f>IF(Purge!$AG130=1,Purge!I130,"")</f>
        <v>64</v>
      </c>
      <c r="K130" s="78">
        <f>IF(Purge!$AG130=1,Purge!J130,"")</f>
        <v>464</v>
      </c>
      <c r="L130" s="78">
        <f>IF(Purge!$AG130=1,Purge!K130,"")</f>
        <v>198</v>
      </c>
      <c r="M130" s="78">
        <f>IF(Purge!$AG130=1,Purge!L130,"")</f>
        <v>196</v>
      </c>
      <c r="N130" s="78">
        <f>IF(Purge!$AG130=1,Purge!M130,"")</f>
        <v>312</v>
      </c>
      <c r="O130" s="59">
        <f>IF(Purge!$AG130=1,Purge!N130,"")</f>
        <v>0.7009063444</v>
      </c>
      <c r="P130" s="60">
        <f>IF(Purge!$AG130=1,Purge!O130,"")</f>
        <v>0.3858267717</v>
      </c>
      <c r="Q130" s="61">
        <f>IF(Purge!$AG130=1,Purge!P130,"")</f>
        <v>0.5979381443</v>
      </c>
      <c r="R130" s="62">
        <f>IF(Purge!$AG130=1,Purge!Q130,"")</f>
        <v>0.4974619289</v>
      </c>
      <c r="S130" s="63">
        <f>IF(Purge!$AG130=1,Purge!R130,"")</f>
        <v>0.703030303</v>
      </c>
      <c r="T130" s="64">
        <f>IF(Purge!$AG130=1,Purge!S130,"")</f>
        <v>0.3882352941</v>
      </c>
      <c r="U130" s="65">
        <f>IF(Purge!$AG130=1,Purge!T130,"")</f>
        <v>0.5641025641</v>
      </c>
      <c r="V130" s="66">
        <f>IF(Purge!$AG130=1,Purge!U130,"")</f>
        <v>0.6632478632</v>
      </c>
      <c r="W130" s="67">
        <f>IF(Purge!$AG130=1,Purge!V130,"")</f>
        <v>0.5658119658</v>
      </c>
    </row>
    <row r="131" ht="16.5" customHeight="1">
      <c r="A131" s="140">
        <f t="shared" si="3"/>
        <v>126</v>
      </c>
      <c r="B131" s="142">
        <f>IF(Purge!$AG131=1,Purge!A131,"")</f>
        <v>126</v>
      </c>
      <c r="C131" s="51">
        <f>IF(Purge!$AG131=1,Purge!B131,"")</f>
        <v>2086</v>
      </c>
      <c r="D131" s="47">
        <f>IF(Purge!$AG131=1,Purge!C131,"")</f>
        <v>2447</v>
      </c>
      <c r="E131" s="72">
        <f>IF(Purge!$AG131=1,Purge!D131,"")</f>
        <v>48</v>
      </c>
      <c r="F131" s="73">
        <f>IF(Purge!$AG131=1,Purge!E131,"")</f>
        <v>101</v>
      </c>
      <c r="G131" s="74">
        <f>IF(Purge!$AG131=1,Purge!F131,"")</f>
        <v>64</v>
      </c>
      <c r="H131" s="75">
        <f>IF(Purge!$AG131=1,Purge!G131,"")</f>
        <v>93</v>
      </c>
      <c r="I131" s="76">
        <f>IF(Purge!$AG131=1,Purge!H131,"")</f>
        <v>287</v>
      </c>
      <c r="J131" s="77">
        <f>IF(Purge!$AG131=1,Purge!I131,"")</f>
        <v>94</v>
      </c>
      <c r="K131" s="78">
        <f>IF(Purge!$AG131=1,Purge!J131,"")</f>
        <v>112</v>
      </c>
      <c r="L131" s="78">
        <f>IF(Purge!$AG131=1,Purge!K131,"")</f>
        <v>187</v>
      </c>
      <c r="M131" s="78">
        <f>IF(Purge!$AG131=1,Purge!L131,"")</f>
        <v>101</v>
      </c>
      <c r="N131" s="78">
        <f>IF(Purge!$AG131=1,Purge!M131,"")</f>
        <v>287</v>
      </c>
      <c r="O131" s="59">
        <f>IF(Purge!$AG131=1,Purge!N131,"")</f>
        <v>0.3745819398</v>
      </c>
      <c r="P131" s="60">
        <f>IF(Purge!$AG131=1,Purge!O131,"")</f>
        <v>0.2603092784</v>
      </c>
      <c r="Q131" s="61">
        <f>IF(Purge!$AG131=1,Purge!P131,"")</f>
        <v>0.2807017544</v>
      </c>
      <c r="R131" s="62">
        <f>IF(Purge!$AG131=1,Purge!Q131,"")</f>
        <v>0.3506944444</v>
      </c>
      <c r="S131" s="63">
        <f>IF(Purge!$AG131=1,Purge!R131,"")</f>
        <v>0.5258215962</v>
      </c>
      <c r="T131" s="64">
        <f>IF(Purge!$AG131=1,Purge!S131,"")</f>
        <v>0.3945147679</v>
      </c>
      <c r="U131" s="65">
        <f>IF(Purge!$AG131=1,Purge!T131,"")</f>
        <v>0.3100436681</v>
      </c>
      <c r="V131" s="66">
        <f>IF(Purge!$AG131=1,Purge!U131,"")</f>
        <v>0.5807860262</v>
      </c>
      <c r="W131" s="67">
        <f>IF(Purge!$AG131=1,Purge!V131,"")</f>
        <v>0.4352256186</v>
      </c>
    </row>
    <row r="132" ht="16.5" customHeight="1">
      <c r="A132" s="140">
        <f t="shared" si="3"/>
        <v>127</v>
      </c>
      <c r="B132" s="142">
        <f>IF(Purge!$AG132=1,Purge!A132,"")</f>
        <v>127</v>
      </c>
      <c r="C132" s="51">
        <f>IF(Purge!$AG132=1,Purge!B132,"")</f>
        <v>2087</v>
      </c>
      <c r="D132" s="47">
        <f>IF(Purge!$AG132=1,Purge!C132,"")</f>
        <v>3117</v>
      </c>
      <c r="E132" s="72">
        <f>IF(Purge!$AG132=1,Purge!D132,"")</f>
        <v>140</v>
      </c>
      <c r="F132" s="73">
        <f>IF(Purge!$AG132=1,Purge!E132,"")</f>
        <v>111</v>
      </c>
      <c r="G132" s="74">
        <f>IF(Purge!$AG132=1,Purge!F132,"")</f>
        <v>101</v>
      </c>
      <c r="H132" s="75">
        <f>IF(Purge!$AG132=1,Purge!G132,"")</f>
        <v>224</v>
      </c>
      <c r="I132" s="76">
        <f>IF(Purge!$AG132=1,Purge!H132,"")</f>
        <v>401</v>
      </c>
      <c r="J132" s="77">
        <f>IF(Purge!$AG132=1,Purge!I132,"")</f>
        <v>167</v>
      </c>
      <c r="K132" s="78">
        <f>IF(Purge!$AG132=1,Purge!J132,"")</f>
        <v>241</v>
      </c>
      <c r="L132" s="78">
        <f>IF(Purge!$AG132=1,Purge!K132,"")</f>
        <v>391</v>
      </c>
      <c r="M132" s="78">
        <f>IF(Purge!$AG132=1,Purge!L132,"")</f>
        <v>111</v>
      </c>
      <c r="N132" s="78">
        <f>IF(Purge!$AG132=1,Purge!M132,"")</f>
        <v>401</v>
      </c>
      <c r="O132" s="59">
        <f>IF(Purge!$AG132=1,Purge!N132,"")</f>
        <v>0.3813291139</v>
      </c>
      <c r="P132" s="60">
        <f>IF(Purge!$AG132=1,Purge!O132,"")</f>
        <v>0.216796875</v>
      </c>
      <c r="Q132" s="61">
        <f>IF(Purge!$AG132=1,Purge!P132,"")</f>
        <v>0.3753894081</v>
      </c>
      <c r="R132" s="62">
        <f>IF(Purge!$AG132=1,Purge!Q132,"")</f>
        <v>0.2211155378</v>
      </c>
      <c r="S132" s="63">
        <f>IF(Purge!$AG132=1,Purge!R132,"")</f>
        <v>0.6846590909</v>
      </c>
      <c r="T132" s="64">
        <f>IF(Purge!$AG132=1,Purge!S132,"")</f>
        <v>0.4936868687</v>
      </c>
      <c r="U132" s="65">
        <f>IF(Purge!$AG132=1,Purge!T132,"")</f>
        <v>0.3076923077</v>
      </c>
      <c r="V132" s="66">
        <f>IF(Purge!$AG132=1,Purge!U132,"")</f>
        <v>0.5611888112</v>
      </c>
      <c r="W132" s="67">
        <f>IF(Purge!$AG132=1,Purge!V132,"")</f>
        <v>0.5524475524</v>
      </c>
    </row>
    <row r="133" ht="16.5" customHeight="1">
      <c r="A133" s="140">
        <f t="shared" si="3"/>
        <v>128</v>
      </c>
      <c r="B133" s="142">
        <f>IF(Purge!$AG133=1,Purge!A133,"")</f>
        <v>128</v>
      </c>
      <c r="C133" s="51">
        <f>IF(Purge!$AG133=1,Purge!B133,"")</f>
        <v>2088</v>
      </c>
      <c r="D133" s="47">
        <f>IF(Purge!$AG133=1,Purge!C133,"")</f>
        <v>643</v>
      </c>
      <c r="E133" s="72">
        <f>IF(Purge!$AG133=1,Purge!D133,"")</f>
        <v>31</v>
      </c>
      <c r="F133" s="73">
        <f>IF(Purge!$AG133=1,Purge!E133,"")</f>
        <v>47</v>
      </c>
      <c r="G133" s="74">
        <f>IF(Purge!$AG133=1,Purge!F133,"")</f>
        <v>31</v>
      </c>
      <c r="H133" s="75">
        <f>IF(Purge!$AG133=1,Purge!G133,"")</f>
        <v>83</v>
      </c>
      <c r="I133" s="76">
        <f>IF(Purge!$AG133=1,Purge!H133,"")</f>
        <v>143</v>
      </c>
      <c r="J133" s="77">
        <f>IF(Purge!$AG133=1,Purge!I133,"")</f>
        <v>49</v>
      </c>
      <c r="K133" s="78">
        <f>IF(Purge!$AG133=1,Purge!J133,"")</f>
        <v>62</v>
      </c>
      <c r="L133" s="78">
        <f>IF(Purge!$AG133=1,Purge!K133,"")</f>
        <v>132</v>
      </c>
      <c r="M133" s="78">
        <f>IF(Purge!$AG133=1,Purge!L133,"")</f>
        <v>47</v>
      </c>
      <c r="N133" s="78">
        <f>IF(Purge!$AG133=1,Purge!M133,"")</f>
        <v>143</v>
      </c>
      <c r="O133" s="59">
        <f>IF(Purge!$AG133=1,Purge!N133,"")</f>
        <v>0.3195876289</v>
      </c>
      <c r="P133" s="60">
        <f>IF(Purge!$AG133=1,Purge!O133,"")</f>
        <v>0.2473684211</v>
      </c>
      <c r="Q133" s="61">
        <f>IF(Purge!$AG133=1,Purge!P133,"")</f>
        <v>0.3024390244</v>
      </c>
      <c r="R133" s="62">
        <f>IF(Purge!$AG133=1,Purge!Q133,"")</f>
        <v>0.2625698324</v>
      </c>
      <c r="S133" s="63">
        <f>IF(Purge!$AG133=1,Purge!R133,"")</f>
        <v>0.5688073394</v>
      </c>
      <c r="T133" s="64">
        <f>IF(Purge!$AG133=1,Purge!S133,"")</f>
        <v>0.48</v>
      </c>
      <c r="U133" s="65">
        <f>IF(Purge!$AG133=1,Purge!T133,"")</f>
        <v>0.2838541667</v>
      </c>
      <c r="V133" s="66">
        <f>IF(Purge!$AG133=1,Purge!U133,"")</f>
        <v>0.5338541667</v>
      </c>
      <c r="W133" s="67">
        <f>IF(Purge!$AG133=1,Purge!V133,"")</f>
        <v>0.5052083333</v>
      </c>
    </row>
    <row r="134" ht="16.5" customHeight="1">
      <c r="A134" s="140">
        <f t="shared" si="3"/>
        <v>129</v>
      </c>
      <c r="B134" s="142">
        <f>IF(Purge!$AG134=1,Purge!A134,"")</f>
        <v>129</v>
      </c>
      <c r="C134" s="51">
        <f>IF(Purge!$AG134=1,Purge!B134,"")</f>
        <v>2126</v>
      </c>
      <c r="D134" s="47">
        <f>IF(Purge!$AG134=1,Purge!C134,"")</f>
        <v>2399</v>
      </c>
      <c r="E134" s="72">
        <f>IF(Purge!$AG134=1,Purge!D134,"")</f>
        <v>125</v>
      </c>
      <c r="F134" s="73">
        <f>IF(Purge!$AG134=1,Purge!E134,"")</f>
        <v>108</v>
      </c>
      <c r="G134" s="74">
        <f>IF(Purge!$AG134=1,Purge!F134,"")</f>
        <v>115</v>
      </c>
      <c r="H134" s="75">
        <f>IF(Purge!$AG134=1,Purge!G134,"")</f>
        <v>114</v>
      </c>
      <c r="I134" s="76">
        <f>IF(Purge!$AG134=1,Purge!H134,"")</f>
        <v>272</v>
      </c>
      <c r="J134" s="77">
        <f>IF(Purge!$AG134=1,Purge!I134,"")</f>
        <v>139</v>
      </c>
      <c r="K134" s="78">
        <f>IF(Purge!$AG134=1,Purge!J134,"")</f>
        <v>240</v>
      </c>
      <c r="L134" s="78">
        <f>IF(Purge!$AG134=1,Purge!K134,"")</f>
        <v>253</v>
      </c>
      <c r="M134" s="78">
        <f>IF(Purge!$AG134=1,Purge!L134,"")</f>
        <v>108</v>
      </c>
      <c r="N134" s="78">
        <f>IF(Purge!$AG134=1,Purge!M134,"")</f>
        <v>272</v>
      </c>
      <c r="O134" s="59">
        <f>IF(Purge!$AG134=1,Purge!N134,"")</f>
        <v>0.4868154158</v>
      </c>
      <c r="P134" s="60">
        <f>IF(Purge!$AG134=1,Purge!O134,"")</f>
        <v>0.2842105263</v>
      </c>
      <c r="Q134" s="61">
        <f>IF(Purge!$AG134=1,Purge!P134,"")</f>
        <v>0.46875</v>
      </c>
      <c r="R134" s="62">
        <f>IF(Purge!$AG134=1,Purge!Q134,"")</f>
        <v>0.2991689751</v>
      </c>
      <c r="S134" s="63">
        <f>IF(Purge!$AG134=1,Purge!R134,"")</f>
        <v>0.6896551724</v>
      </c>
      <c r="T134" s="64">
        <f>IF(Purge!$AG134=1,Purge!S134,"")</f>
        <v>0.4819047619</v>
      </c>
      <c r="U134" s="65">
        <f>IF(Purge!$AG134=1,Purge!T134,"")</f>
        <v>0.3986254296</v>
      </c>
      <c r="V134" s="66">
        <f>IF(Purge!$AG134=1,Purge!U134,"")</f>
        <v>0.5864833906</v>
      </c>
      <c r="W134" s="67">
        <f>IF(Purge!$AG134=1,Purge!V134,"")</f>
        <v>0.5647193585</v>
      </c>
    </row>
    <row r="135" ht="16.5" customHeight="1">
      <c r="A135" s="140">
        <f t="shared" si="3"/>
        <v>130</v>
      </c>
      <c r="B135" s="142">
        <f>IF(Purge!$AG135=1,Purge!A135,"")</f>
        <v>130</v>
      </c>
      <c r="C135" s="51">
        <f>IF(Purge!$AG135=1,Purge!B135,"")</f>
        <v>2352</v>
      </c>
      <c r="D135" s="47">
        <f>IF(Purge!$AG135=1,Purge!C135,"")</f>
        <v>3142</v>
      </c>
      <c r="E135" s="72">
        <f>IF(Purge!$AG135=1,Purge!D135,"")</f>
        <v>471</v>
      </c>
      <c r="F135" s="73">
        <f>IF(Purge!$AG135=1,Purge!E135,"")</f>
        <v>411</v>
      </c>
      <c r="G135" s="74">
        <f>IF(Purge!$AG135=1,Purge!F135,"")</f>
        <v>187</v>
      </c>
      <c r="H135" s="75">
        <f>IF(Purge!$AG135=1,Purge!G135,"")</f>
        <v>244</v>
      </c>
      <c r="I135" s="76">
        <f>IF(Purge!$AG135=1,Purge!H135,"")</f>
        <v>643</v>
      </c>
      <c r="J135" s="77">
        <f>IF(Purge!$AG135=1,Purge!I135,"")</f>
        <v>60</v>
      </c>
      <c r="K135" s="78">
        <f>IF(Purge!$AG135=1,Purge!J135,"")</f>
        <v>658</v>
      </c>
      <c r="L135" s="78">
        <f>IF(Purge!$AG135=1,Purge!K135,"")</f>
        <v>304</v>
      </c>
      <c r="M135" s="78">
        <f>IF(Purge!$AG135=1,Purge!L135,"")</f>
        <v>411</v>
      </c>
      <c r="N135" s="78">
        <f>IF(Purge!$AG135=1,Purge!M135,"")</f>
        <v>643</v>
      </c>
      <c r="O135" s="59">
        <f>IF(Purge!$AG135=1,Purge!N135,"")</f>
        <v>0.683991684</v>
      </c>
      <c r="P135" s="60">
        <f>IF(Purge!$AG135=1,Purge!O135,"")</f>
        <v>0.389943074</v>
      </c>
      <c r="Q135" s="61">
        <f>IF(Purge!$AG135=1,Purge!P135,"")</f>
        <v>0.5057647963</v>
      </c>
      <c r="R135" s="62">
        <f>IF(Purge!$AG135=1,Purge!Q135,"")</f>
        <v>0.5748251748</v>
      </c>
      <c r="S135" s="63">
        <f>IF(Purge!$AG135=1,Purge!R135,"")</f>
        <v>0.6155285313</v>
      </c>
      <c r="T135" s="64">
        <f>IF(Purge!$AG135=1,Purge!S135,"")</f>
        <v>0.3210137276</v>
      </c>
      <c r="U135" s="65">
        <f>IF(Purge!$AG135=1,Purge!T135,"")</f>
        <v>0.5302579365</v>
      </c>
      <c r="V135" s="66">
        <f>IF(Purge!$AG135=1,Purge!U135,"")</f>
        <v>0.6453373016</v>
      </c>
      <c r="W135" s="67">
        <f>IF(Purge!$AG135=1,Purge!V135,"")</f>
        <v>0.4771825397</v>
      </c>
    </row>
    <row r="136" ht="16.5" customHeight="1">
      <c r="A136" s="140">
        <f t="shared" si="3"/>
        <v>131</v>
      </c>
      <c r="B136" s="142">
        <f>IF(Purge!$AG136=1,Purge!A136,"")</f>
        <v>131</v>
      </c>
      <c r="C136" s="51">
        <f>IF(Purge!$AG136=1,Purge!B136,"")</f>
        <v>2360</v>
      </c>
      <c r="D136" s="47">
        <f>IF(Purge!$AG136=1,Purge!C136,"")</f>
        <v>2307</v>
      </c>
      <c r="E136" s="72">
        <f>IF(Purge!$AG136=1,Purge!D136,"")</f>
        <v>96</v>
      </c>
      <c r="F136" s="73">
        <f>IF(Purge!$AG136=1,Purge!E136,"")</f>
        <v>108</v>
      </c>
      <c r="G136" s="74">
        <f>IF(Purge!$AG136=1,Purge!F136,"")</f>
        <v>80</v>
      </c>
      <c r="H136" s="75">
        <f>IF(Purge!$AG136=1,Purge!G136,"")</f>
        <v>179</v>
      </c>
      <c r="I136" s="76">
        <f>IF(Purge!$AG136=1,Purge!H136,"")</f>
        <v>396</v>
      </c>
      <c r="J136" s="77">
        <f>IF(Purge!$AG136=1,Purge!I136,"")</f>
        <v>115</v>
      </c>
      <c r="K136" s="78">
        <f>IF(Purge!$AG136=1,Purge!J136,"")</f>
        <v>176</v>
      </c>
      <c r="L136" s="78">
        <f>IF(Purge!$AG136=1,Purge!K136,"")</f>
        <v>294</v>
      </c>
      <c r="M136" s="78">
        <f>IF(Purge!$AG136=1,Purge!L136,"")</f>
        <v>108</v>
      </c>
      <c r="N136" s="78">
        <f>IF(Purge!$AG136=1,Purge!M136,"")</f>
        <v>396</v>
      </c>
      <c r="O136" s="59">
        <f>IF(Purge!$AG136=1,Purge!N136,"")</f>
        <v>0.3744680851</v>
      </c>
      <c r="P136" s="60">
        <f>IF(Purge!$AG136=1,Purge!O136,"")</f>
        <v>0.2142857143</v>
      </c>
      <c r="Q136" s="61">
        <f>IF(Purge!$AG136=1,Purge!P136,"")</f>
        <v>0.3076923077</v>
      </c>
      <c r="R136" s="62">
        <f>IF(Purge!$AG136=1,Purge!Q136,"")</f>
        <v>0.2686567164</v>
      </c>
      <c r="S136" s="63">
        <f>IF(Purge!$AG136=1,Purge!R136,"")</f>
        <v>0.6197183099</v>
      </c>
      <c r="T136" s="64">
        <f>IF(Purge!$AG136=1,Purge!S136,"")</f>
        <v>0.4260869565</v>
      </c>
      <c r="U136" s="65">
        <f>IF(Purge!$AG136=1,Purge!T136,"")</f>
        <v>0.2915811088</v>
      </c>
      <c r="V136" s="66">
        <f>IF(Purge!$AG136=1,Purge!U136,"")</f>
        <v>0.5872689938</v>
      </c>
      <c r="W136" s="67">
        <f>IF(Purge!$AG136=1,Purge!V136,"")</f>
        <v>0.4825462012</v>
      </c>
    </row>
    <row r="137" ht="16.5" customHeight="1">
      <c r="A137" s="140">
        <f t="shared" si="3"/>
        <v>132</v>
      </c>
      <c r="B137" s="142">
        <f>IF(Purge!$AG137=1,Purge!A137,"")</f>
        <v>132</v>
      </c>
      <c r="C137" s="51">
        <f>IF(Purge!$AG137=1,Purge!B137,"")</f>
        <v>2371</v>
      </c>
      <c r="D137" s="47">
        <f>IF(Purge!$AG137=1,Purge!C137,"")</f>
        <v>1366</v>
      </c>
      <c r="E137" s="72">
        <f>IF(Purge!$AG137=1,Purge!D137,"")</f>
        <v>121</v>
      </c>
      <c r="F137" s="73">
        <f>IF(Purge!$AG137=1,Purge!E137,"")</f>
        <v>88</v>
      </c>
      <c r="G137" s="74">
        <f>IF(Purge!$AG137=1,Purge!F137,"")</f>
        <v>80</v>
      </c>
      <c r="H137" s="75">
        <f>IF(Purge!$AG137=1,Purge!G137,"")</f>
        <v>93</v>
      </c>
      <c r="I137" s="76">
        <f>IF(Purge!$AG137=1,Purge!H137,"")</f>
        <v>211</v>
      </c>
      <c r="J137" s="77">
        <f>IF(Purge!$AG137=1,Purge!I137,"")</f>
        <v>71</v>
      </c>
      <c r="K137" s="78">
        <f>IF(Purge!$AG137=1,Purge!J137,"")</f>
        <v>201</v>
      </c>
      <c r="L137" s="78">
        <f>IF(Purge!$AG137=1,Purge!K137,"")</f>
        <v>164</v>
      </c>
      <c r="M137" s="78">
        <f>IF(Purge!$AG137=1,Purge!L137,"")</f>
        <v>88</v>
      </c>
      <c r="N137" s="78">
        <f>IF(Purge!$AG137=1,Purge!M137,"")</f>
        <v>211</v>
      </c>
      <c r="O137" s="59">
        <f>IF(Purge!$AG137=1,Purge!N137,"")</f>
        <v>0.5506849315</v>
      </c>
      <c r="P137" s="60">
        <f>IF(Purge!$AG137=1,Purge!O137,"")</f>
        <v>0.2943143813</v>
      </c>
      <c r="Q137" s="61">
        <f>IF(Purge!$AG137=1,Purge!P137,"")</f>
        <v>0.4878640777</v>
      </c>
      <c r="R137" s="62">
        <f>IF(Purge!$AG137=1,Purge!Q137,"")</f>
        <v>0.3492063492</v>
      </c>
      <c r="S137" s="63">
        <f>IF(Purge!$AG137=1,Purge!R137,"")</f>
        <v>0.6955017301</v>
      </c>
      <c r="T137" s="64">
        <f>IF(Purge!$AG137=1,Purge!S137,"")</f>
        <v>0.4373333333</v>
      </c>
      <c r="U137" s="65">
        <f>IF(Purge!$AG137=1,Purge!T137,"")</f>
        <v>0.4352409639</v>
      </c>
      <c r="V137" s="66">
        <f>IF(Purge!$AG137=1,Purge!U137,"")</f>
        <v>0.6204819277</v>
      </c>
      <c r="W137" s="67">
        <f>IF(Purge!$AG137=1,Purge!V137,"")</f>
        <v>0.5496987952</v>
      </c>
    </row>
    <row r="138" ht="16.5" customHeight="1">
      <c r="A138" s="140">
        <f t="shared" si="3"/>
        <v>133</v>
      </c>
      <c r="B138" s="142">
        <f>IF(Purge!$AG138=1,Purge!A138,"")</f>
        <v>133</v>
      </c>
      <c r="C138" s="51">
        <f>IF(Purge!$AG138=1,Purge!B138,"")</f>
        <v>2372</v>
      </c>
      <c r="D138" s="47">
        <f>IF(Purge!$AG138=1,Purge!C138,"")</f>
        <v>2516</v>
      </c>
      <c r="E138" s="72">
        <f>IF(Purge!$AG138=1,Purge!D138,"")</f>
        <v>190</v>
      </c>
      <c r="F138" s="73">
        <f>IF(Purge!$AG138=1,Purge!E138,"")</f>
        <v>150</v>
      </c>
      <c r="G138" s="74">
        <f>IF(Purge!$AG138=1,Purge!F138,"")</f>
        <v>135</v>
      </c>
      <c r="H138" s="75">
        <f>IF(Purge!$AG138=1,Purge!G138,"")</f>
        <v>166</v>
      </c>
      <c r="I138" s="76">
        <f>IF(Purge!$AG138=1,Purge!H138,"")</f>
        <v>422</v>
      </c>
      <c r="J138" s="77">
        <f>IF(Purge!$AG138=1,Purge!I138,"")</f>
        <v>113</v>
      </c>
      <c r="K138" s="78">
        <f>IF(Purge!$AG138=1,Purge!J138,"")</f>
        <v>325</v>
      </c>
      <c r="L138" s="78">
        <f>IF(Purge!$AG138=1,Purge!K138,"")</f>
        <v>279</v>
      </c>
      <c r="M138" s="78">
        <f>IF(Purge!$AG138=1,Purge!L138,"")</f>
        <v>150</v>
      </c>
      <c r="N138" s="78">
        <f>IF(Purge!$AG138=1,Purge!M138,"")</f>
        <v>422</v>
      </c>
      <c r="O138" s="59">
        <f>IF(Purge!$AG138=1,Purge!N138,"")</f>
        <v>0.5380794702</v>
      </c>
      <c r="P138" s="60">
        <f>IF(Purge!$AG138=1,Purge!O138,"")</f>
        <v>0.2622377622</v>
      </c>
      <c r="Q138" s="61">
        <f>IF(Purge!$AG138=1,Purge!P138,"")</f>
        <v>0.4350736278</v>
      </c>
      <c r="R138" s="62">
        <f>IF(Purge!$AG138=1,Purge!Q138,"")</f>
        <v>0.3496503497</v>
      </c>
      <c r="S138" s="63">
        <f>IF(Purge!$AG138=1,Purge!R138,"")</f>
        <v>0.6842105263</v>
      </c>
      <c r="T138" s="64">
        <f>IF(Purge!$AG138=1,Purge!S138,"")</f>
        <v>0.3980028531</v>
      </c>
      <c r="U138" s="65">
        <f>IF(Purge!$AG138=1,Purge!T138,"")</f>
        <v>0.4039115646</v>
      </c>
      <c r="V138" s="66">
        <f>IF(Purge!$AG138=1,Purge!U138,"")</f>
        <v>0.6352040816</v>
      </c>
      <c r="W138" s="67">
        <f>IF(Purge!$AG138=1,Purge!V138,"")</f>
        <v>0.5136054422</v>
      </c>
    </row>
    <row r="139" ht="16.5" customHeight="1">
      <c r="A139" s="140">
        <f t="shared" si="3"/>
        <v>134</v>
      </c>
      <c r="B139" s="142">
        <f>IF(Purge!$AG139=1,Purge!A139,"")</f>
        <v>134</v>
      </c>
      <c r="C139" s="51">
        <f>IF(Purge!$AG139=1,Purge!B139,"")</f>
        <v>2387</v>
      </c>
      <c r="D139" s="47">
        <f>IF(Purge!$AG139=1,Purge!C139,"")</f>
        <v>2597</v>
      </c>
      <c r="E139" s="72">
        <f>IF(Purge!$AG139=1,Purge!D139,"")</f>
        <v>193</v>
      </c>
      <c r="F139" s="73">
        <f>IF(Purge!$AG139=1,Purge!E139,"")</f>
        <v>142</v>
      </c>
      <c r="G139" s="74">
        <f>IF(Purge!$AG139=1,Purge!F139,"")</f>
        <v>122</v>
      </c>
      <c r="H139" s="75">
        <f>IF(Purge!$AG139=1,Purge!G139,"")</f>
        <v>206</v>
      </c>
      <c r="I139" s="76">
        <f>IF(Purge!$AG139=1,Purge!H139,"")</f>
        <v>415</v>
      </c>
      <c r="J139" s="77">
        <f>IF(Purge!$AG139=1,Purge!I139,"")</f>
        <v>121</v>
      </c>
      <c r="K139" s="78">
        <f>IF(Purge!$AG139=1,Purge!J139,"")</f>
        <v>315</v>
      </c>
      <c r="L139" s="78">
        <f>IF(Purge!$AG139=1,Purge!K139,"")</f>
        <v>327</v>
      </c>
      <c r="M139" s="78">
        <f>IF(Purge!$AG139=1,Purge!L139,"")</f>
        <v>142</v>
      </c>
      <c r="N139" s="78">
        <f>IF(Purge!$AG139=1,Purge!M139,"")</f>
        <v>415</v>
      </c>
      <c r="O139" s="59">
        <f>IF(Purge!$AG139=1,Purge!N139,"")</f>
        <v>0.4906542056</v>
      </c>
      <c r="P139" s="60">
        <f>IF(Purge!$AG139=1,Purge!O139,"")</f>
        <v>0.2549371634</v>
      </c>
      <c r="Q139" s="61">
        <f>IF(Purge!$AG139=1,Purge!P139,"")</f>
        <v>0.4315068493</v>
      </c>
      <c r="R139" s="62">
        <f>IF(Purge!$AG139=1,Purge!Q139,"")</f>
        <v>0.302771855</v>
      </c>
      <c r="S139" s="63">
        <f>IF(Purge!$AG139=1,Purge!R139,"")</f>
        <v>0.6892778993</v>
      </c>
      <c r="T139" s="64">
        <f>IF(Purge!$AG139=1,Purge!S139,"")</f>
        <v>0.4407008086</v>
      </c>
      <c r="U139" s="65">
        <f>IF(Purge!$AG139=1,Purge!T139,"")</f>
        <v>0.3811509591</v>
      </c>
      <c r="V139" s="66">
        <f>IF(Purge!$AG139=1,Purge!U139,"")</f>
        <v>0.6088407006</v>
      </c>
      <c r="W139" s="67">
        <f>IF(Purge!$AG139=1,Purge!V139,"")</f>
        <v>0.5354462052</v>
      </c>
    </row>
    <row r="140" ht="16.5" customHeight="1">
      <c r="A140" s="140">
        <f t="shared" si="3"/>
        <v>135</v>
      </c>
      <c r="B140" s="142">
        <f>IF(Purge!$AG140=1,Purge!A140,"")</f>
        <v>135</v>
      </c>
      <c r="C140" s="51">
        <f>IF(Purge!$AG140=1,Purge!B140,"")</f>
        <v>2399</v>
      </c>
      <c r="D140" s="47">
        <f>IF(Purge!$AG140=1,Purge!C140,"")</f>
        <v>1692</v>
      </c>
      <c r="E140" s="72">
        <f>IF(Purge!$AG140=1,Purge!D140,"")</f>
        <v>89</v>
      </c>
      <c r="F140" s="73">
        <f>IF(Purge!$AG140=1,Purge!E140,"")</f>
        <v>125</v>
      </c>
      <c r="G140" s="74">
        <f>IF(Purge!$AG140=1,Purge!F140,"")</f>
        <v>98</v>
      </c>
      <c r="H140" s="75">
        <f>IF(Purge!$AG140=1,Purge!G140,"")</f>
        <v>145</v>
      </c>
      <c r="I140" s="76">
        <f>IF(Purge!$AG140=1,Purge!H140,"")</f>
        <v>365</v>
      </c>
      <c r="J140" s="77">
        <f>IF(Purge!$AG140=1,Purge!I140,"")</f>
        <v>121</v>
      </c>
      <c r="K140" s="78">
        <f>IF(Purge!$AG140=1,Purge!J140,"")</f>
        <v>187</v>
      </c>
      <c r="L140" s="78">
        <f>IF(Purge!$AG140=1,Purge!K140,"")</f>
        <v>266</v>
      </c>
      <c r="M140" s="78">
        <f>IF(Purge!$AG140=1,Purge!L140,"")</f>
        <v>125</v>
      </c>
      <c r="N140" s="78">
        <f>IF(Purge!$AG140=1,Purge!M140,"")</f>
        <v>365</v>
      </c>
      <c r="O140" s="59">
        <f>IF(Purge!$AG140=1,Purge!N140,"")</f>
        <v>0.412803532</v>
      </c>
      <c r="P140" s="60">
        <f>IF(Purge!$AG140=1,Purge!O140,"")</f>
        <v>0.2551020408</v>
      </c>
      <c r="Q140" s="61">
        <f>IF(Purge!$AG140=1,Purge!P140,"")</f>
        <v>0.3387681159</v>
      </c>
      <c r="R140" s="62">
        <f>IF(Purge!$AG140=1,Purge!Q140,"")</f>
        <v>0.3196930946</v>
      </c>
      <c r="S140" s="63">
        <f>IF(Purge!$AG140=1,Purge!R140,"")</f>
        <v>0.5993589744</v>
      </c>
      <c r="T140" s="64">
        <f>IF(Purge!$AG140=1,Purge!S140,"")</f>
        <v>0.4215530903</v>
      </c>
      <c r="U140" s="65">
        <f>IF(Purge!$AG140=1,Purge!T140,"")</f>
        <v>0.3308589608</v>
      </c>
      <c r="V140" s="66">
        <f>IF(Purge!$AG140=1,Purge!U140,"")</f>
        <v>0.5853658537</v>
      </c>
      <c r="W140" s="67">
        <f>IF(Purge!$AG140=1,Purge!V140,"")</f>
        <v>0.4803817603</v>
      </c>
    </row>
    <row r="141" ht="16.5" customHeight="1">
      <c r="A141" s="140">
        <f t="shared" si="3"/>
        <v>136</v>
      </c>
      <c r="B141" s="142">
        <f>IF(Purge!$AG141=1,Purge!A141,"")</f>
        <v>136</v>
      </c>
      <c r="C141" s="51">
        <f>IF(Purge!$AG141=1,Purge!B141,"")</f>
        <v>2430</v>
      </c>
      <c r="D141" s="47">
        <f>IF(Purge!$AG141=1,Purge!C141,"")</f>
        <v>1247</v>
      </c>
      <c r="E141" s="72">
        <f>IF(Purge!$AG141=1,Purge!D141,"")</f>
        <v>54</v>
      </c>
      <c r="F141" s="73">
        <f>IF(Purge!$AG141=1,Purge!E141,"")</f>
        <v>42</v>
      </c>
      <c r="G141" s="74">
        <f>IF(Purge!$AG141=1,Purge!F141,"")</f>
        <v>61</v>
      </c>
      <c r="H141" s="75">
        <f>IF(Purge!$AG141=1,Purge!G141,"")</f>
        <v>35</v>
      </c>
      <c r="I141" s="76">
        <f>IF(Purge!$AG141=1,Purge!H141,"")</f>
        <v>132</v>
      </c>
      <c r="J141" s="77">
        <f>IF(Purge!$AG141=1,Purge!I141,"")</f>
        <v>61</v>
      </c>
      <c r="K141" s="78">
        <f>IF(Purge!$AG141=1,Purge!J141,"")</f>
        <v>115</v>
      </c>
      <c r="L141" s="78">
        <f>IF(Purge!$AG141=1,Purge!K141,"")</f>
        <v>96</v>
      </c>
      <c r="M141" s="78">
        <f>IF(Purge!$AG141=1,Purge!L141,"")</f>
        <v>42</v>
      </c>
      <c r="N141" s="78">
        <f>IF(Purge!$AG141=1,Purge!M141,"")</f>
        <v>132</v>
      </c>
      <c r="O141" s="59">
        <f>IF(Purge!$AG141=1,Purge!N141,"")</f>
        <v>0.5450236967</v>
      </c>
      <c r="P141" s="60">
        <f>IF(Purge!$AG141=1,Purge!O141,"")</f>
        <v>0.2413793103</v>
      </c>
      <c r="Q141" s="61">
        <f>IF(Purge!$AG141=1,Purge!P141,"")</f>
        <v>0.4655870445</v>
      </c>
      <c r="R141" s="62">
        <f>IF(Purge!$AG141=1,Purge!Q141,"")</f>
        <v>0.3043478261</v>
      </c>
      <c r="S141" s="63">
        <f>IF(Purge!$AG141=1,Purge!R141,"")</f>
        <v>0.7324840764</v>
      </c>
      <c r="T141" s="64">
        <f>IF(Purge!$AG141=1,Purge!S141,"")</f>
        <v>0.4210526316</v>
      </c>
      <c r="U141" s="65">
        <f>IF(Purge!$AG141=1,Purge!T141,"")</f>
        <v>0.4077922078</v>
      </c>
      <c r="V141" s="66">
        <f>IF(Purge!$AG141=1,Purge!U141,"")</f>
        <v>0.6415584416</v>
      </c>
      <c r="W141" s="67">
        <f>IF(Purge!$AG141=1,Purge!V141,"")</f>
        <v>0.5480519481</v>
      </c>
    </row>
    <row r="142" ht="16.5" customHeight="1">
      <c r="A142" s="140">
        <f t="shared" si="3"/>
        <v>137</v>
      </c>
      <c r="B142" s="142">
        <f>IF(Purge!$AG142=1,Purge!A142,"")</f>
        <v>137</v>
      </c>
      <c r="C142" s="51">
        <f>IF(Purge!$AG142=1,Purge!B142,"")</f>
        <v>2440</v>
      </c>
      <c r="D142" s="47">
        <f>IF(Purge!$AG142=1,Purge!C142,"")</f>
        <v>1612</v>
      </c>
      <c r="E142" s="72">
        <f>IF(Purge!$AG142=1,Purge!D142,"")</f>
        <v>297</v>
      </c>
      <c r="F142" s="73">
        <f>IF(Purge!$AG142=1,Purge!E142,"")</f>
        <v>275</v>
      </c>
      <c r="G142" s="74">
        <f>IF(Purge!$AG142=1,Purge!F142,"")</f>
        <v>69</v>
      </c>
      <c r="H142" s="75">
        <f>IF(Purge!$AG142=1,Purge!G142,"")</f>
        <v>178</v>
      </c>
      <c r="I142" s="76">
        <f>IF(Purge!$AG142=1,Purge!H142,"")</f>
        <v>419</v>
      </c>
      <c r="J142" s="77">
        <f>IF(Purge!$AG142=1,Purge!I142,"")</f>
        <v>26</v>
      </c>
      <c r="K142" s="78">
        <f>IF(Purge!$AG142=1,Purge!J142,"")</f>
        <v>366</v>
      </c>
      <c r="L142" s="78">
        <f>IF(Purge!$AG142=1,Purge!K142,"")</f>
        <v>204</v>
      </c>
      <c r="M142" s="78">
        <f>IF(Purge!$AG142=1,Purge!L142,"")</f>
        <v>275</v>
      </c>
      <c r="N142" s="78">
        <f>IF(Purge!$AG142=1,Purge!M142,"")</f>
        <v>419</v>
      </c>
      <c r="O142" s="59">
        <f>IF(Purge!$AG142=1,Purge!N142,"")</f>
        <v>0.6421052632</v>
      </c>
      <c r="P142" s="60">
        <f>IF(Purge!$AG142=1,Purge!O142,"")</f>
        <v>0.3962536023</v>
      </c>
      <c r="Q142" s="61">
        <f>IF(Purge!$AG142=1,Purge!P142,"")</f>
        <v>0.4662420382</v>
      </c>
      <c r="R142" s="62">
        <f>IF(Purge!$AG142=1,Purge!Q142,"")</f>
        <v>0.5741127349</v>
      </c>
      <c r="S142" s="63">
        <f>IF(Purge!$AG142=1,Purge!R142,"")</f>
        <v>0.5709828393</v>
      </c>
      <c r="T142" s="64">
        <f>IF(Purge!$AG142=1,Purge!S142,"")</f>
        <v>0.3274478331</v>
      </c>
      <c r="U142" s="65">
        <f>IF(Purge!$AG142=1,Purge!T142,"")</f>
        <v>0.5071202532</v>
      </c>
      <c r="V142" s="66">
        <f>IF(Purge!$AG142=1,Purge!U142,"")</f>
        <v>0.6210443038</v>
      </c>
      <c r="W142" s="67">
        <f>IF(Purge!$AG142=1,Purge!V142,"")</f>
        <v>0.4509493671</v>
      </c>
    </row>
    <row r="143" ht="16.5" customHeight="1">
      <c r="A143" s="140">
        <f t="shared" si="3"/>
        <v>138</v>
      </c>
      <c r="B143" s="142">
        <f>IF(Purge!$AG143=1,Purge!A143,"")</f>
        <v>138</v>
      </c>
      <c r="C143" s="51">
        <f>IF(Purge!$AG143=1,Purge!B143,"")</f>
        <v>2449</v>
      </c>
      <c r="D143" s="47">
        <f>IF(Purge!$AG143=1,Purge!C143,"")</f>
        <v>2321</v>
      </c>
      <c r="E143" s="72">
        <f>IF(Purge!$AG143=1,Purge!D143,"")</f>
        <v>356</v>
      </c>
      <c r="F143" s="73">
        <f>IF(Purge!$AG143=1,Purge!E143,"")</f>
        <v>308</v>
      </c>
      <c r="G143" s="74">
        <f>IF(Purge!$AG143=1,Purge!F143,"")</f>
        <v>144</v>
      </c>
      <c r="H143" s="75">
        <f>IF(Purge!$AG143=1,Purge!G143,"")</f>
        <v>268</v>
      </c>
      <c r="I143" s="76">
        <f>IF(Purge!$AG143=1,Purge!H143,"")</f>
        <v>573</v>
      </c>
      <c r="J143" s="77">
        <f>IF(Purge!$AG143=1,Purge!I143,"")</f>
        <v>65</v>
      </c>
      <c r="K143" s="78">
        <f>IF(Purge!$AG143=1,Purge!J143,"")</f>
        <v>500</v>
      </c>
      <c r="L143" s="78">
        <f>IF(Purge!$AG143=1,Purge!K143,"")</f>
        <v>333</v>
      </c>
      <c r="M143" s="78">
        <f>IF(Purge!$AG143=1,Purge!L143,"")</f>
        <v>308</v>
      </c>
      <c r="N143" s="78">
        <f>IF(Purge!$AG143=1,Purge!M143,"")</f>
        <v>573</v>
      </c>
      <c r="O143" s="59">
        <f>IF(Purge!$AG143=1,Purge!N143,"")</f>
        <v>0.600240096</v>
      </c>
      <c r="P143" s="60">
        <f>IF(Purge!$AG143=1,Purge!O143,"")</f>
        <v>0.3496027242</v>
      </c>
      <c r="Q143" s="61">
        <f>IF(Purge!$AG143=1,Purge!P143,"")</f>
        <v>0.4659832246</v>
      </c>
      <c r="R143" s="62">
        <f>IF(Purge!$AG143=1,Purge!Q143,"")</f>
        <v>0.48049922</v>
      </c>
      <c r="S143" s="63">
        <f>IF(Purge!$AG143=1,Purge!R143,"")</f>
        <v>0.6188118812</v>
      </c>
      <c r="T143" s="64">
        <f>IF(Purge!$AG143=1,Purge!S143,"")</f>
        <v>0.3675496689</v>
      </c>
      <c r="U143" s="65">
        <f>IF(Purge!$AG143=1,Purge!T143,"")</f>
        <v>0.471411902</v>
      </c>
      <c r="V143" s="66">
        <f>IF(Purge!$AG143=1,Purge!U143,"")</f>
        <v>0.6260210035</v>
      </c>
      <c r="W143" s="67">
        <f>IF(Purge!$AG143=1,Purge!V143,"")</f>
        <v>0.4859976663</v>
      </c>
    </row>
    <row r="144" ht="16.5" customHeight="1">
      <c r="A144" s="140">
        <f t="shared" si="3"/>
        <v>139</v>
      </c>
      <c r="B144" s="142">
        <f>IF(Purge!$AG144=1,Purge!A144,"")</f>
        <v>139</v>
      </c>
      <c r="C144" s="51">
        <f>IF(Purge!$AG144=1,Purge!B144,"")</f>
        <v>2457</v>
      </c>
      <c r="D144" s="47">
        <f>IF(Purge!$AG144=1,Purge!C144,"")</f>
        <v>2695</v>
      </c>
      <c r="E144" s="72">
        <f>IF(Purge!$AG144=1,Purge!D144,"")</f>
        <v>321</v>
      </c>
      <c r="F144" s="73">
        <f>IF(Purge!$AG144=1,Purge!E144,"")</f>
        <v>239</v>
      </c>
      <c r="G144" s="74">
        <f>IF(Purge!$AG144=1,Purge!F144,"")</f>
        <v>261</v>
      </c>
      <c r="H144" s="75">
        <f>IF(Purge!$AG144=1,Purge!G144,"")</f>
        <v>194</v>
      </c>
      <c r="I144" s="76">
        <f>IF(Purge!$AG144=1,Purge!H144,"")</f>
        <v>425</v>
      </c>
      <c r="J144" s="77">
        <f>IF(Purge!$AG144=1,Purge!I144,"")</f>
        <v>102</v>
      </c>
      <c r="K144" s="78">
        <f>IF(Purge!$AG144=1,Purge!J144,"")</f>
        <v>582</v>
      </c>
      <c r="L144" s="78">
        <f>IF(Purge!$AG144=1,Purge!K144,"")</f>
        <v>296</v>
      </c>
      <c r="M144" s="78">
        <f>IF(Purge!$AG144=1,Purge!L144,"")</f>
        <v>239</v>
      </c>
      <c r="N144" s="78">
        <f>IF(Purge!$AG144=1,Purge!M144,"")</f>
        <v>425</v>
      </c>
      <c r="O144" s="59">
        <f>IF(Purge!$AG144=1,Purge!N144,"")</f>
        <v>0.6628701595</v>
      </c>
      <c r="P144" s="60">
        <f>IF(Purge!$AG144=1,Purge!O144,"")</f>
        <v>0.359939759</v>
      </c>
      <c r="Q144" s="61">
        <f>IF(Purge!$AG144=1,Purge!P144,"")</f>
        <v>0.5779543198</v>
      </c>
      <c r="R144" s="62">
        <f>IF(Purge!$AG144=1,Purge!Q144,"")</f>
        <v>0.446728972</v>
      </c>
      <c r="S144" s="63">
        <f>IF(Purge!$AG144=1,Purge!R144,"")</f>
        <v>0.7088915956</v>
      </c>
      <c r="T144" s="64">
        <f>IF(Purge!$AG144=1,Purge!S144,"")</f>
        <v>0.4105409154</v>
      </c>
      <c r="U144" s="65">
        <f>IF(Purge!$AG144=1,Purge!T144,"")</f>
        <v>0.5324254215</v>
      </c>
      <c r="V144" s="66">
        <f>IF(Purge!$AG144=1,Purge!U144,"")</f>
        <v>0.6530479896</v>
      </c>
      <c r="W144" s="67">
        <f>IF(Purge!$AG144=1,Purge!V144,"")</f>
        <v>0.5693904021</v>
      </c>
    </row>
    <row r="145" ht="16.5" customHeight="1">
      <c r="A145" s="140">
        <f t="shared" si="3"/>
        <v>140</v>
      </c>
      <c r="B145" s="142">
        <f>IF(Purge!$AG145=1,Purge!A145,"")</f>
        <v>140</v>
      </c>
      <c r="C145" s="51">
        <f>IF(Purge!$AG145=1,Purge!B145,"")</f>
        <v>2464</v>
      </c>
      <c r="D145" s="47">
        <f>IF(Purge!$AG145=1,Purge!C145,"")</f>
        <v>2656</v>
      </c>
      <c r="E145" s="72">
        <f>IF(Purge!$AG145=1,Purge!D145,"")</f>
        <v>254</v>
      </c>
      <c r="F145" s="73">
        <f>IF(Purge!$AG145=1,Purge!E145,"")</f>
        <v>307</v>
      </c>
      <c r="G145" s="74">
        <f>IF(Purge!$AG145=1,Purge!F145,"")</f>
        <v>73</v>
      </c>
      <c r="H145" s="75">
        <f>IF(Purge!$AG145=1,Purge!G145,"")</f>
        <v>271</v>
      </c>
      <c r="I145" s="76">
        <f>IF(Purge!$AG145=1,Purge!H145,"")</f>
        <v>627</v>
      </c>
      <c r="J145" s="77">
        <f>IF(Purge!$AG145=1,Purge!I145,"")</f>
        <v>87</v>
      </c>
      <c r="K145" s="78">
        <f>IF(Purge!$AG145=1,Purge!J145,"")</f>
        <v>327</v>
      </c>
      <c r="L145" s="78">
        <f>IF(Purge!$AG145=1,Purge!K145,"")</f>
        <v>358</v>
      </c>
      <c r="M145" s="78">
        <f>IF(Purge!$AG145=1,Purge!L145,"")</f>
        <v>307</v>
      </c>
      <c r="N145" s="78">
        <f>IF(Purge!$AG145=1,Purge!M145,"")</f>
        <v>627</v>
      </c>
      <c r="O145" s="59">
        <f>IF(Purge!$AG145=1,Purge!N145,"")</f>
        <v>0.4773722628</v>
      </c>
      <c r="P145" s="60">
        <f>IF(Purge!$AG145=1,Purge!O145,"")</f>
        <v>0.3286937901</v>
      </c>
      <c r="Q145" s="61">
        <f>IF(Purge!$AG145=1,Purge!P145,"")</f>
        <v>0.3427672956</v>
      </c>
      <c r="R145" s="62">
        <f>IF(Purge!$AG145=1,Purge!Q145,"")</f>
        <v>0.4616541353</v>
      </c>
      <c r="S145" s="63">
        <f>IF(Purge!$AG145=1,Purge!R145,"")</f>
        <v>0.5157728707</v>
      </c>
      <c r="T145" s="64">
        <f>IF(Purge!$AG145=1,Purge!S145,"")</f>
        <v>0.3634517766</v>
      </c>
      <c r="U145" s="65">
        <f>IF(Purge!$AG145=1,Purge!T145,"")</f>
        <v>0.3915997529</v>
      </c>
      <c r="V145" s="66">
        <f>IF(Purge!$AG145=1,Purge!U145,"")</f>
        <v>0.5892526251</v>
      </c>
      <c r="W145" s="67">
        <f>IF(Purge!$AG145=1,Purge!V145,"")</f>
        <v>0.4231006794</v>
      </c>
    </row>
    <row r="146" ht="16.5" customHeight="1">
      <c r="A146" s="140">
        <f t="shared" si="3"/>
        <v>141</v>
      </c>
      <c r="B146" s="142">
        <f>IF(Purge!$AG146=1,Purge!A146,"")</f>
        <v>141</v>
      </c>
      <c r="C146" s="51">
        <f>IF(Purge!$AG146=1,Purge!B146,"")</f>
        <v>2465</v>
      </c>
      <c r="D146" s="47">
        <f>IF(Purge!$AG146=1,Purge!C146,"")</f>
        <v>3275</v>
      </c>
      <c r="E146" s="72">
        <f>IF(Purge!$AG146=1,Purge!D146,"")</f>
        <v>213</v>
      </c>
      <c r="F146" s="73">
        <f>IF(Purge!$AG146=1,Purge!E146,"")</f>
        <v>498</v>
      </c>
      <c r="G146" s="74">
        <f>IF(Purge!$AG146=1,Purge!F146,"")</f>
        <v>407</v>
      </c>
      <c r="H146" s="75">
        <f>IF(Purge!$AG146=1,Purge!G146,"")</f>
        <v>48</v>
      </c>
      <c r="I146" s="76">
        <f>IF(Purge!$AG146=1,Purge!H146,"")</f>
        <v>483</v>
      </c>
      <c r="J146" s="77">
        <f>IF(Purge!$AG146=1,Purge!I146,"")</f>
        <v>99</v>
      </c>
      <c r="K146" s="78">
        <f>IF(Purge!$AG146=1,Purge!J146,"")</f>
        <v>620</v>
      </c>
      <c r="L146" s="78">
        <f>IF(Purge!$AG146=1,Purge!K146,"")</f>
        <v>147</v>
      </c>
      <c r="M146" s="78">
        <f>IF(Purge!$AG146=1,Purge!L146,"")</f>
        <v>498</v>
      </c>
      <c r="N146" s="78">
        <f>IF(Purge!$AG146=1,Purge!M146,"")</f>
        <v>483</v>
      </c>
      <c r="O146" s="59">
        <f>IF(Purge!$AG146=1,Purge!N146,"")</f>
        <v>0.8083441982</v>
      </c>
      <c r="P146" s="60">
        <f>IF(Purge!$AG146=1,Purge!O146,"")</f>
        <v>0.5076452599</v>
      </c>
      <c r="Q146" s="61">
        <f>IF(Purge!$AG146=1,Purge!P146,"")</f>
        <v>0.5621033545</v>
      </c>
      <c r="R146" s="62">
        <f>IF(Purge!$AG146=1,Purge!Q146,"")</f>
        <v>0.7720930233</v>
      </c>
      <c r="S146" s="63">
        <f>IF(Purge!$AG146=1,Purge!R146,"")</f>
        <v>0.5545617174</v>
      </c>
      <c r="T146" s="64">
        <f>IF(Purge!$AG146=1,Purge!S146,"")</f>
        <v>0.2333333333</v>
      </c>
      <c r="U146" s="65">
        <f>IF(Purge!$AG146=1,Purge!T146,"")</f>
        <v>0.6395881007</v>
      </c>
      <c r="V146" s="66">
        <f>IF(Purge!$AG146=1,Purge!U146,"")</f>
        <v>0.631006865</v>
      </c>
      <c r="W146" s="67">
        <f>IF(Purge!$AG146=1,Purge!V146,"")</f>
        <v>0.4387871854</v>
      </c>
    </row>
    <row r="147" ht="16.5" customHeight="1">
      <c r="A147" s="140">
        <f t="shared" si="3"/>
        <v>142</v>
      </c>
      <c r="B147" s="142">
        <f>IF(Purge!$AG147=1,Purge!A147,"")</f>
        <v>142</v>
      </c>
      <c r="C147" s="51">
        <f>IF(Purge!$AG147=1,Purge!B147,"")</f>
        <v>2466</v>
      </c>
      <c r="D147" s="47">
        <f>IF(Purge!$AG147=1,Purge!C147,"")</f>
        <v>1728</v>
      </c>
      <c r="E147" s="72">
        <f>IF(Purge!$AG147=1,Purge!D147,"")</f>
        <v>109</v>
      </c>
      <c r="F147" s="73">
        <f>IF(Purge!$AG147=1,Purge!E147,"")</f>
        <v>412</v>
      </c>
      <c r="G147" s="74">
        <f>IF(Purge!$AG147=1,Purge!F147,"")</f>
        <v>209</v>
      </c>
      <c r="H147" s="75">
        <f>IF(Purge!$AG147=1,Purge!G147,"")</f>
        <v>50</v>
      </c>
      <c r="I147" s="76">
        <f>IF(Purge!$AG147=1,Purge!H147,"")</f>
        <v>384</v>
      </c>
      <c r="J147" s="77">
        <f>IF(Purge!$AG147=1,Purge!I147,"")</f>
        <v>35</v>
      </c>
      <c r="K147" s="78">
        <f>IF(Purge!$AG147=1,Purge!J147,"")</f>
        <v>318</v>
      </c>
      <c r="L147" s="78">
        <f>IF(Purge!$AG147=1,Purge!K147,"")</f>
        <v>85</v>
      </c>
      <c r="M147" s="78">
        <f>IF(Purge!$AG147=1,Purge!L147,"")</f>
        <v>412</v>
      </c>
      <c r="N147" s="78">
        <f>IF(Purge!$AG147=1,Purge!M147,"")</f>
        <v>384</v>
      </c>
      <c r="O147" s="59">
        <f>IF(Purge!$AG147=1,Purge!N147,"")</f>
        <v>0.7890818859</v>
      </c>
      <c r="P147" s="60">
        <f>IF(Purge!$AG147=1,Purge!O147,"")</f>
        <v>0.5175879397</v>
      </c>
      <c r="Q147" s="61">
        <f>IF(Purge!$AG147=1,Purge!P147,"")</f>
        <v>0.452991453</v>
      </c>
      <c r="R147" s="62">
        <f>IF(Purge!$AG147=1,Purge!Q147,"")</f>
        <v>0.8289738431</v>
      </c>
      <c r="S147" s="63">
        <f>IF(Purge!$AG147=1,Purge!R147,"")</f>
        <v>0.4356164384</v>
      </c>
      <c r="T147" s="64">
        <f>IF(Purge!$AG147=1,Purge!S147,"")</f>
        <v>0.1812366738</v>
      </c>
      <c r="U147" s="65">
        <f>IF(Purge!$AG147=1,Purge!T147,"")</f>
        <v>0.6088407006</v>
      </c>
      <c r="V147" s="66">
        <f>IF(Purge!$AG147=1,Purge!U147,"")</f>
        <v>0.5854879066</v>
      </c>
      <c r="W147" s="67">
        <f>IF(Purge!$AG147=1,Purge!V147,"")</f>
        <v>0.3361134279</v>
      </c>
    </row>
    <row r="148" ht="16.5" customHeight="1">
      <c r="A148" s="140">
        <f t="shared" si="3"/>
        <v>143</v>
      </c>
      <c r="B148" s="142">
        <f>IF(Purge!$AG148=1,Purge!A148,"")</f>
        <v>143</v>
      </c>
      <c r="C148" s="51">
        <f>IF(Purge!$AG148=1,Purge!B148,"")</f>
        <v>2469</v>
      </c>
      <c r="D148" s="47">
        <f>IF(Purge!$AG148=1,Purge!C148,"")</f>
        <v>597</v>
      </c>
      <c r="E148" s="72">
        <f>IF(Purge!$AG148=1,Purge!D148,"")</f>
        <v>14</v>
      </c>
      <c r="F148" s="73">
        <f>IF(Purge!$AG148=1,Purge!E148,"")</f>
        <v>38</v>
      </c>
      <c r="G148" s="74">
        <f>IF(Purge!$AG148=1,Purge!F148,"")</f>
        <v>208</v>
      </c>
      <c r="H148" s="75">
        <f>IF(Purge!$AG148=1,Purge!G148,"")</f>
        <v>2</v>
      </c>
      <c r="I148" s="76">
        <f>IF(Purge!$AG148=1,Purge!H148,"")</f>
        <v>35</v>
      </c>
      <c r="J148" s="77">
        <f>IF(Purge!$AG148=1,Purge!I148,"")</f>
        <v>18</v>
      </c>
      <c r="K148" s="78">
        <f>IF(Purge!$AG148=1,Purge!J148,"")</f>
        <v>222</v>
      </c>
      <c r="L148" s="78">
        <f>IF(Purge!$AG148=1,Purge!K148,"")</f>
        <v>20</v>
      </c>
      <c r="M148" s="78">
        <f>IF(Purge!$AG148=1,Purge!L148,"")</f>
        <v>38</v>
      </c>
      <c r="N148" s="78">
        <f>IF(Purge!$AG148=1,Purge!M148,"")</f>
        <v>35</v>
      </c>
      <c r="O148" s="59">
        <f>IF(Purge!$AG148=1,Purge!N148,"")</f>
        <v>0.9173553719</v>
      </c>
      <c r="P148" s="60">
        <f>IF(Purge!$AG148=1,Purge!O148,"")</f>
        <v>0.5205479452</v>
      </c>
      <c r="Q148" s="61">
        <f>IF(Purge!$AG148=1,Purge!P148,"")</f>
        <v>0.8638132296</v>
      </c>
      <c r="R148" s="62">
        <f>IF(Purge!$AG148=1,Purge!Q148,"")</f>
        <v>0.6551724138</v>
      </c>
      <c r="S148" s="63">
        <f>IF(Purge!$AG148=1,Purge!R148,"")</f>
        <v>0.8538461538</v>
      </c>
      <c r="T148" s="64">
        <f>IF(Purge!$AG148=1,Purge!S148,"")</f>
        <v>0.3636363636</v>
      </c>
      <c r="U148" s="65">
        <f>IF(Purge!$AG148=1,Purge!T148,"")</f>
        <v>0.8253968254</v>
      </c>
      <c r="V148" s="66">
        <f>IF(Purge!$AG148=1,Purge!U148,"")</f>
        <v>0.8158730159</v>
      </c>
      <c r="W148" s="67">
        <f>IF(Purge!$AG148=1,Purge!V148,"")</f>
        <v>0.7682539683</v>
      </c>
    </row>
    <row r="149" ht="16.5" customHeight="1">
      <c r="A149" s="140">
        <f t="shared" si="3"/>
        <v>144</v>
      </c>
      <c r="B149" s="142">
        <f>IF(Purge!$AG149=1,Purge!A149,"")</f>
        <v>144</v>
      </c>
      <c r="C149" s="51">
        <f>IF(Purge!$AG149=1,Purge!B149,"")</f>
        <v>2473</v>
      </c>
      <c r="D149" s="47">
        <f>IF(Purge!$AG149=1,Purge!C149,"")</f>
        <v>2312</v>
      </c>
      <c r="E149" s="72">
        <f>IF(Purge!$AG149=1,Purge!D149,"")</f>
        <v>293</v>
      </c>
      <c r="F149" s="73">
        <f>IF(Purge!$AG149=1,Purge!E149,"")</f>
        <v>303</v>
      </c>
      <c r="G149" s="74">
        <f>IF(Purge!$AG149=1,Purge!F149,"")</f>
        <v>797</v>
      </c>
      <c r="H149" s="75">
        <f>IF(Purge!$AG149=1,Purge!G149,"")</f>
        <v>30</v>
      </c>
      <c r="I149" s="76">
        <f>IF(Purge!$AG149=1,Purge!H149,"")</f>
        <v>102</v>
      </c>
      <c r="J149" s="77">
        <f>IF(Purge!$AG149=1,Purge!I149,"")</f>
        <v>46</v>
      </c>
      <c r="K149" s="78">
        <f>IF(Purge!$AG149=1,Purge!J149,"")</f>
        <v>1090</v>
      </c>
      <c r="L149" s="78">
        <f>IF(Purge!$AG149=1,Purge!K149,"")</f>
        <v>76</v>
      </c>
      <c r="M149" s="78">
        <f>IF(Purge!$AG149=1,Purge!L149,"")</f>
        <v>303</v>
      </c>
      <c r="N149" s="78">
        <f>IF(Purge!$AG149=1,Purge!M149,"")</f>
        <v>102</v>
      </c>
      <c r="O149" s="59">
        <f>IF(Purge!$AG149=1,Purge!N149,"")</f>
        <v>0.9348198971</v>
      </c>
      <c r="P149" s="60">
        <f>IF(Purge!$AG149=1,Purge!O149,"")</f>
        <v>0.7481481481</v>
      </c>
      <c r="Q149" s="61">
        <f>IF(Purge!$AG149=1,Purge!P149,"")</f>
        <v>0.9144295302</v>
      </c>
      <c r="R149" s="62">
        <f>IF(Purge!$AG149=1,Purge!Q149,"")</f>
        <v>0.7994722955</v>
      </c>
      <c r="S149" s="63">
        <f>IF(Purge!$AG149=1,Purge!R149,"")</f>
        <v>0.7824838478</v>
      </c>
      <c r="T149" s="64">
        <f>IF(Purge!$AG149=1,Purge!S149,"")</f>
        <v>0.4269662921</v>
      </c>
      <c r="U149" s="65">
        <f>IF(Purge!$AG149=1,Purge!T149,"")</f>
        <v>0.8866963717</v>
      </c>
      <c r="V149" s="66">
        <f>IF(Purge!$AG149=1,Purge!U149,"")</f>
        <v>0.758752387</v>
      </c>
      <c r="W149" s="67">
        <f>IF(Purge!$AG149=1,Purge!V149,"")</f>
        <v>0.7422024188</v>
      </c>
    </row>
    <row r="150" ht="16.5" customHeight="1">
      <c r="A150" s="140">
        <f t="shared" si="3"/>
        <v>145</v>
      </c>
      <c r="B150" s="142">
        <f>IF(Purge!$AG150=1,Purge!A150,"")</f>
        <v>145</v>
      </c>
      <c r="C150" s="51">
        <f>IF(Purge!$AG150=1,Purge!B150,"")</f>
        <v>2477</v>
      </c>
      <c r="D150" s="47">
        <f>IF(Purge!$AG150=1,Purge!C150,"")</f>
        <v>1119</v>
      </c>
      <c r="E150" s="72">
        <f>IF(Purge!$AG150=1,Purge!D150,"")</f>
        <v>130</v>
      </c>
      <c r="F150" s="73">
        <f>IF(Purge!$AG150=1,Purge!E150,"")</f>
        <v>353</v>
      </c>
      <c r="G150" s="74">
        <f>IF(Purge!$AG150=1,Purge!F150,"")</f>
        <v>154</v>
      </c>
      <c r="H150" s="75">
        <f>IF(Purge!$AG150=1,Purge!G150,"")</f>
        <v>14</v>
      </c>
      <c r="I150" s="76">
        <f>IF(Purge!$AG150=1,Purge!H150,"")</f>
        <v>239</v>
      </c>
      <c r="J150" s="77">
        <f>IF(Purge!$AG150=1,Purge!I150,"")</f>
        <v>14</v>
      </c>
      <c r="K150" s="78">
        <f>IF(Purge!$AG150=1,Purge!J150,"")</f>
        <v>284</v>
      </c>
      <c r="L150" s="78">
        <f>IF(Purge!$AG150=1,Purge!K150,"")</f>
        <v>28</v>
      </c>
      <c r="M150" s="78">
        <f>IF(Purge!$AG150=1,Purge!L150,"")</f>
        <v>353</v>
      </c>
      <c r="N150" s="78">
        <f>IF(Purge!$AG150=1,Purge!M150,"")</f>
        <v>239</v>
      </c>
      <c r="O150" s="59">
        <f>IF(Purge!$AG150=1,Purge!N150,"")</f>
        <v>0.9102564103</v>
      </c>
      <c r="P150" s="60">
        <f>IF(Purge!$AG150=1,Purge!O150,"")</f>
        <v>0.5962837838</v>
      </c>
      <c r="Q150" s="61">
        <f>IF(Purge!$AG150=1,Purge!P150,"")</f>
        <v>0.5430210325</v>
      </c>
      <c r="R150" s="62">
        <f>IF(Purge!$AG150=1,Purge!Q150,"")</f>
        <v>0.9265091864</v>
      </c>
      <c r="S150" s="63">
        <f>IF(Purge!$AG150=1,Purge!R150,"")</f>
        <v>0.4458398744</v>
      </c>
      <c r="T150" s="64">
        <f>IF(Purge!$AG150=1,Purge!S150,"")</f>
        <v>0.1048689139</v>
      </c>
      <c r="U150" s="65">
        <f>IF(Purge!$AG150=1,Purge!T150,"")</f>
        <v>0.7046460177</v>
      </c>
      <c r="V150" s="66">
        <f>IF(Purge!$AG150=1,Purge!U150,"")</f>
        <v>0.578539823</v>
      </c>
      <c r="W150" s="67">
        <f>IF(Purge!$AG150=1,Purge!V150,"")</f>
        <v>0.3451327434</v>
      </c>
    </row>
    <row r="151" ht="16.5" customHeight="1">
      <c r="A151" s="140">
        <f t="shared" si="3"/>
        <v>146</v>
      </c>
      <c r="B151" s="142">
        <f>IF(Purge!$AG151=1,Purge!A151,"")</f>
        <v>146</v>
      </c>
      <c r="C151" s="51">
        <f>IF(Purge!$AG151=1,Purge!B151,"")</f>
        <v>2479</v>
      </c>
      <c r="D151" s="47">
        <f>IF(Purge!$AG151=1,Purge!C151,"")</f>
        <v>2477</v>
      </c>
      <c r="E151" s="72">
        <f>IF(Purge!$AG151=1,Purge!D151,"")</f>
        <v>148</v>
      </c>
      <c r="F151" s="73">
        <f>IF(Purge!$AG151=1,Purge!E151,"")</f>
        <v>176</v>
      </c>
      <c r="G151" s="74">
        <f>IF(Purge!$AG151=1,Purge!F151,"")</f>
        <v>151</v>
      </c>
      <c r="H151" s="75">
        <f>IF(Purge!$AG151=1,Purge!G151,"")</f>
        <v>196</v>
      </c>
      <c r="I151" s="76">
        <f>IF(Purge!$AG151=1,Purge!H151,"")</f>
        <v>399</v>
      </c>
      <c r="J151" s="77">
        <f>IF(Purge!$AG151=1,Purge!I151,"")</f>
        <v>136</v>
      </c>
      <c r="K151" s="78">
        <f>IF(Purge!$AG151=1,Purge!J151,"")</f>
        <v>299</v>
      </c>
      <c r="L151" s="78">
        <f>IF(Purge!$AG151=1,Purge!K151,"")</f>
        <v>332</v>
      </c>
      <c r="M151" s="78">
        <f>IF(Purge!$AG151=1,Purge!L151,"")</f>
        <v>176</v>
      </c>
      <c r="N151" s="78">
        <f>IF(Purge!$AG151=1,Purge!M151,"")</f>
        <v>399</v>
      </c>
      <c r="O151" s="59">
        <f>IF(Purge!$AG151=1,Purge!N151,"")</f>
        <v>0.4738510301</v>
      </c>
      <c r="P151" s="60">
        <f>IF(Purge!$AG151=1,Purge!O151,"")</f>
        <v>0.3060869565</v>
      </c>
      <c r="Q151" s="61">
        <f>IF(Purge!$AG151=1,Purge!P151,"")</f>
        <v>0.4283667622</v>
      </c>
      <c r="R151" s="62">
        <f>IF(Purge!$AG151=1,Purge!Q151,"")</f>
        <v>0.3464566929</v>
      </c>
      <c r="S151" s="63">
        <f>IF(Purge!$AG151=1,Purge!R151,"")</f>
        <v>0.6294736842</v>
      </c>
      <c r="T151" s="64">
        <f>IF(Purge!$AG151=1,Purge!S151,"")</f>
        <v>0.4541723666</v>
      </c>
      <c r="U151" s="65">
        <f>IF(Purge!$AG151=1,Purge!T151,"")</f>
        <v>0.3938640133</v>
      </c>
      <c r="V151" s="66">
        <f>IF(Purge!$AG151=1,Purge!U151,"")</f>
        <v>0.5787728027</v>
      </c>
      <c r="W151" s="67">
        <f>IF(Purge!$AG151=1,Purge!V151,"")</f>
        <v>0.5232172471</v>
      </c>
    </row>
    <row r="152" ht="16.5" customHeight="1">
      <c r="A152" s="140">
        <f t="shared" si="3"/>
        <v>147</v>
      </c>
      <c r="B152" s="142">
        <f>IF(Purge!$AG152=1,Purge!A152,"")</f>
        <v>147</v>
      </c>
      <c r="C152" s="51">
        <f>IF(Purge!$AG152=1,Purge!B152,"")</f>
        <v>2480</v>
      </c>
      <c r="D152" s="47">
        <f>IF(Purge!$AG152=1,Purge!C152,"")</f>
        <v>1006</v>
      </c>
      <c r="E152" s="72">
        <f>IF(Purge!$AG152=1,Purge!D152,"")</f>
        <v>92</v>
      </c>
      <c r="F152" s="73">
        <f>IF(Purge!$AG152=1,Purge!E152,"")</f>
        <v>59</v>
      </c>
      <c r="G152" s="74">
        <f>IF(Purge!$AG152=1,Purge!F152,"")</f>
        <v>69</v>
      </c>
      <c r="H152" s="75">
        <f>IF(Purge!$AG152=1,Purge!G152,"")</f>
        <v>107</v>
      </c>
      <c r="I152" s="76">
        <f>IF(Purge!$AG152=1,Purge!H152,"")</f>
        <v>173</v>
      </c>
      <c r="J152" s="77">
        <f>IF(Purge!$AG152=1,Purge!I152,"")</f>
        <v>49</v>
      </c>
      <c r="K152" s="78">
        <f>IF(Purge!$AG152=1,Purge!J152,"")</f>
        <v>161</v>
      </c>
      <c r="L152" s="78">
        <f>IF(Purge!$AG152=1,Purge!K152,"")</f>
        <v>156</v>
      </c>
      <c r="M152" s="78">
        <f>IF(Purge!$AG152=1,Purge!L152,"")</f>
        <v>59</v>
      </c>
      <c r="N152" s="78">
        <f>IF(Purge!$AG152=1,Purge!M152,"")</f>
        <v>173</v>
      </c>
      <c r="O152" s="59">
        <f>IF(Purge!$AG152=1,Purge!N152,"")</f>
        <v>0.5078864353</v>
      </c>
      <c r="P152" s="60">
        <f>IF(Purge!$AG152=1,Purge!O152,"")</f>
        <v>0.2543103448</v>
      </c>
      <c r="Q152" s="61">
        <f>IF(Purge!$AG152=1,Purge!P152,"")</f>
        <v>0.4820359281</v>
      </c>
      <c r="R152" s="62">
        <f>IF(Purge!$AG152=1,Purge!Q152,"")</f>
        <v>0.2744186047</v>
      </c>
      <c r="S152" s="63">
        <f>IF(Purge!$AG152=1,Purge!R152,"")</f>
        <v>0.7318181818</v>
      </c>
      <c r="T152" s="64">
        <f>IF(Purge!$AG152=1,Purge!S152,"")</f>
        <v>0.4741641337</v>
      </c>
      <c r="U152" s="65">
        <f>IF(Purge!$AG152=1,Purge!T152,"")</f>
        <v>0.4007285974</v>
      </c>
      <c r="V152" s="66">
        <f>IF(Purge!$AG152=1,Purge!U152,"")</f>
        <v>0.6083788707</v>
      </c>
      <c r="W152" s="67">
        <f>IF(Purge!$AG152=1,Purge!V152,"")</f>
        <v>0.5774134791</v>
      </c>
    </row>
    <row r="153" ht="16.5" customHeight="1">
      <c r="A153" s="140">
        <f t="shared" si="3"/>
        <v>148</v>
      </c>
      <c r="B153" s="142">
        <f>IF(Purge!$AG153=1,Purge!A153,"")</f>
        <v>148</v>
      </c>
      <c r="C153" s="51">
        <f>IF(Purge!$AG153=1,Purge!B153,"")</f>
        <v>2511</v>
      </c>
      <c r="D153" s="47">
        <f>IF(Purge!$AG153=1,Purge!C153,"")</f>
        <v>802</v>
      </c>
      <c r="E153" s="72">
        <f>IF(Purge!$AG153=1,Purge!D153,"")</f>
        <v>40</v>
      </c>
      <c r="F153" s="73">
        <f>IF(Purge!$AG153=1,Purge!E153,"")</f>
        <v>33</v>
      </c>
      <c r="G153" s="74">
        <f>IF(Purge!$AG153=1,Purge!F153,"")</f>
        <v>41</v>
      </c>
      <c r="H153" s="75">
        <f>IF(Purge!$AG153=1,Purge!G153,"")</f>
        <v>38</v>
      </c>
      <c r="I153" s="76">
        <f>IF(Purge!$AG153=1,Purge!H153,"")</f>
        <v>98</v>
      </c>
      <c r="J153" s="77">
        <f>IF(Purge!$AG153=1,Purge!I153,"")</f>
        <v>57</v>
      </c>
      <c r="K153" s="78">
        <f>IF(Purge!$AG153=1,Purge!J153,"")</f>
        <v>81</v>
      </c>
      <c r="L153" s="78">
        <f>IF(Purge!$AG153=1,Purge!K153,"")</f>
        <v>95</v>
      </c>
      <c r="M153" s="78">
        <f>IF(Purge!$AG153=1,Purge!L153,"")</f>
        <v>33</v>
      </c>
      <c r="N153" s="78">
        <f>IF(Purge!$AG153=1,Purge!M153,"")</f>
        <v>98</v>
      </c>
      <c r="O153" s="59">
        <f>IF(Purge!$AG153=1,Purge!N153,"")</f>
        <v>0.4602272727</v>
      </c>
      <c r="P153" s="60">
        <f>IF(Purge!$AG153=1,Purge!O153,"")</f>
        <v>0.2519083969</v>
      </c>
      <c r="Q153" s="61">
        <f>IF(Purge!$AG153=1,Purge!P153,"")</f>
        <v>0.4525139665</v>
      </c>
      <c r="R153" s="62">
        <f>IF(Purge!$AG153=1,Purge!Q153,"")</f>
        <v>0.2578125</v>
      </c>
      <c r="S153" s="63">
        <f>IF(Purge!$AG153=1,Purge!R153,"")</f>
        <v>0.7105263158</v>
      </c>
      <c r="T153" s="64">
        <f>IF(Purge!$AG153=1,Purge!S153,"")</f>
        <v>0.4922279793</v>
      </c>
      <c r="U153" s="65">
        <f>IF(Purge!$AG153=1,Purge!T153,"")</f>
        <v>0.3713355049</v>
      </c>
      <c r="V153" s="66">
        <f>IF(Purge!$AG153=1,Purge!U153,"")</f>
        <v>0.5830618893</v>
      </c>
      <c r="W153" s="67">
        <f>IF(Purge!$AG153=1,Purge!V153,"")</f>
        <v>0.5732899023</v>
      </c>
    </row>
    <row r="154" ht="16.5" customHeight="1">
      <c r="A154" s="140">
        <f t="shared" si="3"/>
        <v>149</v>
      </c>
      <c r="B154" s="142">
        <f>IF(Purge!$AG154=1,Purge!A154,"")</f>
        <v>149</v>
      </c>
      <c r="C154" s="51">
        <f>IF(Purge!$AG154=1,Purge!B154,"")</f>
        <v>2600</v>
      </c>
      <c r="D154" s="47">
        <f>IF(Purge!$AG154=1,Purge!C154,"")</f>
        <v>2918</v>
      </c>
      <c r="E154" s="72">
        <f>IF(Purge!$AG154=1,Purge!D154,"")</f>
        <v>315</v>
      </c>
      <c r="F154" s="73">
        <f>IF(Purge!$AG154=1,Purge!E154,"")</f>
        <v>201</v>
      </c>
      <c r="G154" s="74">
        <f>IF(Purge!$AG154=1,Purge!F154,"")</f>
        <v>259</v>
      </c>
      <c r="H154" s="75">
        <f>IF(Purge!$AG154=1,Purge!G154,"")</f>
        <v>212</v>
      </c>
      <c r="I154" s="76">
        <f>IF(Purge!$AG154=1,Purge!H154,"")</f>
        <v>417</v>
      </c>
      <c r="J154" s="77">
        <f>IF(Purge!$AG154=1,Purge!I154,"")</f>
        <v>147</v>
      </c>
      <c r="K154" s="78">
        <f>IF(Purge!$AG154=1,Purge!J154,"")</f>
        <v>574</v>
      </c>
      <c r="L154" s="78">
        <f>IF(Purge!$AG154=1,Purge!K154,"")</f>
        <v>359</v>
      </c>
      <c r="M154" s="78">
        <f>IF(Purge!$AG154=1,Purge!L154,"")</f>
        <v>201</v>
      </c>
      <c r="N154" s="78">
        <f>IF(Purge!$AG154=1,Purge!M154,"")</f>
        <v>417</v>
      </c>
      <c r="O154" s="59">
        <f>IF(Purge!$AG154=1,Purge!N154,"")</f>
        <v>0.6152197213</v>
      </c>
      <c r="P154" s="60">
        <f>IF(Purge!$AG154=1,Purge!O154,"")</f>
        <v>0.3252427184</v>
      </c>
      <c r="Q154" s="61">
        <f>IF(Purge!$AG154=1,Purge!P154,"")</f>
        <v>0.5792129162</v>
      </c>
      <c r="R154" s="62">
        <f>IF(Purge!$AG154=1,Purge!Q154,"")</f>
        <v>0.3589285714</v>
      </c>
      <c r="S154" s="63">
        <f>IF(Purge!$AG154=1,Purge!R154,"")</f>
        <v>0.7406451613</v>
      </c>
      <c r="T154" s="64">
        <f>IF(Purge!$AG154=1,Purge!S154,"")</f>
        <v>0.462628866</v>
      </c>
      <c r="U154" s="65">
        <f>IF(Purge!$AG154=1,Purge!T154,"")</f>
        <v>0.4996776273</v>
      </c>
      <c r="V154" s="66">
        <f>IF(Purge!$AG154=1,Purge!U154,"")</f>
        <v>0.6389426177</v>
      </c>
      <c r="W154" s="67">
        <f>IF(Purge!$AG154=1,Purge!V154,"")</f>
        <v>0.6015473888</v>
      </c>
    </row>
    <row r="155" ht="16.5" customHeight="1">
      <c r="A155" s="140">
        <f t="shared" si="3"/>
        <v>150</v>
      </c>
      <c r="B155" s="142">
        <f>IF(Purge!$AG155=1,Purge!A155,"")</f>
        <v>150</v>
      </c>
      <c r="C155" s="51">
        <f>IF(Purge!$AG155=1,Purge!B155,"")</f>
        <v>2605</v>
      </c>
      <c r="D155" s="47">
        <f>IF(Purge!$AG155=1,Purge!C155,"")</f>
        <v>1281</v>
      </c>
      <c r="E155" s="72">
        <f>IF(Purge!$AG155=1,Purge!D155,"")</f>
        <v>197</v>
      </c>
      <c r="F155" s="73">
        <f>IF(Purge!$AG155=1,Purge!E155,"")</f>
        <v>114</v>
      </c>
      <c r="G155" s="74">
        <f>IF(Purge!$AG155=1,Purge!F155,"")</f>
        <v>105</v>
      </c>
      <c r="H155" s="75">
        <f>IF(Purge!$AG155=1,Purge!G155,"")</f>
        <v>91</v>
      </c>
      <c r="I155" s="76">
        <f>IF(Purge!$AG155=1,Purge!H155,"")</f>
        <v>211</v>
      </c>
      <c r="J155" s="77">
        <f>IF(Purge!$AG155=1,Purge!I155,"")</f>
        <v>75</v>
      </c>
      <c r="K155" s="78">
        <f>IF(Purge!$AG155=1,Purge!J155,"")</f>
        <v>302</v>
      </c>
      <c r="L155" s="78">
        <f>IF(Purge!$AG155=1,Purge!K155,"")</f>
        <v>166</v>
      </c>
      <c r="M155" s="78">
        <f>IF(Purge!$AG155=1,Purge!L155,"")</f>
        <v>114</v>
      </c>
      <c r="N155" s="78">
        <f>IF(Purge!$AG155=1,Purge!M155,"")</f>
        <v>211</v>
      </c>
      <c r="O155" s="59">
        <f>IF(Purge!$AG155=1,Purge!N155,"")</f>
        <v>0.6452991453</v>
      </c>
      <c r="P155" s="60">
        <f>IF(Purge!$AG155=1,Purge!O155,"")</f>
        <v>0.3507692308</v>
      </c>
      <c r="Q155" s="61">
        <f>IF(Purge!$AG155=1,Purge!P155,"")</f>
        <v>0.5886939571</v>
      </c>
      <c r="R155" s="62">
        <f>IF(Purge!$AG155=1,Purge!Q155,"")</f>
        <v>0.4071428571</v>
      </c>
      <c r="S155" s="63">
        <f>IF(Purge!$AG155=1,Purge!R155,"")</f>
        <v>0.7259615385</v>
      </c>
      <c r="T155" s="64">
        <f>IF(Purge!$AG155=1,Purge!S155,"")</f>
        <v>0.4403183024</v>
      </c>
      <c r="U155" s="65">
        <f>IF(Purge!$AG155=1,Purge!T155,"")</f>
        <v>0.5245901639</v>
      </c>
      <c r="V155" s="66">
        <f>IF(Purge!$AG155=1,Purge!U155,"")</f>
        <v>0.6469104666</v>
      </c>
      <c r="W155" s="67">
        <f>IF(Purge!$AG155=1,Purge!V155,"")</f>
        <v>0.5901639344</v>
      </c>
    </row>
    <row r="156" ht="16.5" customHeight="1">
      <c r="A156" s="140">
        <f t="shared" si="3"/>
        <v>151</v>
      </c>
      <c r="B156" s="142">
        <f>IF(Purge!$AG156=1,Purge!A156,"")</f>
        <v>151</v>
      </c>
      <c r="C156" s="51">
        <f>IF(Purge!$AG156=1,Purge!B156,"")</f>
        <v>2606</v>
      </c>
      <c r="D156" s="47">
        <f>IF(Purge!$AG156=1,Purge!C156,"")</f>
        <v>2990</v>
      </c>
      <c r="E156" s="72">
        <f>IF(Purge!$AG156=1,Purge!D156,"")</f>
        <v>217</v>
      </c>
      <c r="F156" s="73">
        <f>IF(Purge!$AG156=1,Purge!E156,"")</f>
        <v>180</v>
      </c>
      <c r="G156" s="74">
        <f>IF(Purge!$AG156=1,Purge!F156,"")</f>
        <v>154</v>
      </c>
      <c r="H156" s="75">
        <f>IF(Purge!$AG156=1,Purge!G156,"")</f>
        <v>241</v>
      </c>
      <c r="I156" s="76">
        <f>IF(Purge!$AG156=1,Purge!H156,"")</f>
        <v>622</v>
      </c>
      <c r="J156" s="77">
        <f>IF(Purge!$AG156=1,Purge!I156,"")</f>
        <v>105</v>
      </c>
      <c r="K156" s="78">
        <f>IF(Purge!$AG156=1,Purge!J156,"")</f>
        <v>371</v>
      </c>
      <c r="L156" s="78">
        <f>IF(Purge!$AG156=1,Purge!K156,"")</f>
        <v>346</v>
      </c>
      <c r="M156" s="78">
        <f>IF(Purge!$AG156=1,Purge!L156,"")</f>
        <v>180</v>
      </c>
      <c r="N156" s="78">
        <f>IF(Purge!$AG156=1,Purge!M156,"")</f>
        <v>622</v>
      </c>
      <c r="O156" s="59">
        <f>IF(Purge!$AG156=1,Purge!N156,"")</f>
        <v>0.5174337517</v>
      </c>
      <c r="P156" s="60">
        <f>IF(Purge!$AG156=1,Purge!O156,"")</f>
        <v>0.2244389027</v>
      </c>
      <c r="Q156" s="61">
        <f>IF(Purge!$AG156=1,Purge!P156,"")</f>
        <v>0.3736153072</v>
      </c>
      <c r="R156" s="62">
        <f>IF(Purge!$AG156=1,Purge!Q156,"")</f>
        <v>0.3422053232</v>
      </c>
      <c r="S156" s="63">
        <f>IF(Purge!$AG156=1,Purge!R156,"")</f>
        <v>0.6733212341</v>
      </c>
      <c r="T156" s="64">
        <f>IF(Purge!$AG156=1,Purge!S156,"")</f>
        <v>0.3574380165</v>
      </c>
      <c r="U156" s="65">
        <f>IF(Purge!$AG156=1,Purge!T156,"")</f>
        <v>0.3627386438</v>
      </c>
      <c r="V156" s="66">
        <f>IF(Purge!$AG156=1,Purge!U156,"")</f>
        <v>0.6537195523</v>
      </c>
      <c r="W156" s="67">
        <f>IF(Purge!$AG156=1,Purge!V156,"")</f>
        <v>0.4720210665</v>
      </c>
    </row>
    <row r="157" ht="16.5" customHeight="1">
      <c r="A157" s="140">
        <f t="shared" si="3"/>
        <v>152</v>
      </c>
      <c r="B157" s="142">
        <f>IF(Purge!$AG157=1,Purge!A157,"")</f>
        <v>152</v>
      </c>
      <c r="C157" s="51">
        <f>IF(Purge!$AG157=1,Purge!B157,"")</f>
        <v>2611</v>
      </c>
      <c r="D157" s="47">
        <f>IF(Purge!$AG157=1,Purge!C157,"")</f>
        <v>2010</v>
      </c>
      <c r="E157" s="72">
        <f>IF(Purge!$AG157=1,Purge!D157,"")</f>
        <v>164</v>
      </c>
      <c r="F157" s="73">
        <f>IF(Purge!$AG157=1,Purge!E157,"")</f>
        <v>134</v>
      </c>
      <c r="G157" s="74">
        <f>IF(Purge!$AG157=1,Purge!F157,"")</f>
        <v>128</v>
      </c>
      <c r="H157" s="75">
        <f>IF(Purge!$AG157=1,Purge!G157,"")</f>
        <v>121</v>
      </c>
      <c r="I157" s="76">
        <f>IF(Purge!$AG157=1,Purge!H157,"")</f>
        <v>338</v>
      </c>
      <c r="J157" s="77">
        <f>IF(Purge!$AG157=1,Purge!I157,"")</f>
        <v>94</v>
      </c>
      <c r="K157" s="78">
        <f>IF(Purge!$AG157=1,Purge!J157,"")</f>
        <v>292</v>
      </c>
      <c r="L157" s="78">
        <f>IF(Purge!$AG157=1,Purge!K157,"")</f>
        <v>215</v>
      </c>
      <c r="M157" s="78">
        <f>IF(Purge!$AG157=1,Purge!L157,"")</f>
        <v>134</v>
      </c>
      <c r="N157" s="78">
        <f>IF(Purge!$AG157=1,Purge!M157,"")</f>
        <v>338</v>
      </c>
      <c r="O157" s="59">
        <f>IF(Purge!$AG157=1,Purge!N157,"")</f>
        <v>0.5759368836</v>
      </c>
      <c r="P157" s="60">
        <f>IF(Purge!$AG157=1,Purge!O157,"")</f>
        <v>0.2838983051</v>
      </c>
      <c r="Q157" s="61">
        <f>IF(Purge!$AG157=1,Purge!P157,"")</f>
        <v>0.4634920635</v>
      </c>
      <c r="R157" s="62">
        <f>IF(Purge!$AG157=1,Purge!Q157,"")</f>
        <v>0.3839541547</v>
      </c>
      <c r="S157" s="63">
        <f>IF(Purge!$AG157=1,Purge!R157,"")</f>
        <v>0.6854460094</v>
      </c>
      <c r="T157" s="64">
        <f>IF(Purge!$AG157=1,Purge!S157,"")</f>
        <v>0.3887884268</v>
      </c>
      <c r="U157" s="65">
        <f>IF(Purge!$AG157=1,Purge!T157,"")</f>
        <v>0.4351378958</v>
      </c>
      <c r="V157" s="66">
        <f>IF(Purge!$AG157=1,Purge!U157,"")</f>
        <v>0.6435137896</v>
      </c>
      <c r="W157" s="67">
        <f>IF(Purge!$AG157=1,Purge!V157,"")</f>
        <v>0.517875383</v>
      </c>
    </row>
    <row r="158" ht="16.5" customHeight="1">
      <c r="A158" s="140">
        <f t="shared" si="3"/>
        <v>153</v>
      </c>
      <c r="B158" s="142">
        <f>IF(Purge!$AG158=1,Purge!A158,"")</f>
        <v>153</v>
      </c>
      <c r="C158" s="51">
        <f>IF(Purge!$AG158=1,Purge!B158,"")</f>
        <v>2614</v>
      </c>
      <c r="D158" s="47">
        <f>IF(Purge!$AG158=1,Purge!C158,"")</f>
        <v>3010</v>
      </c>
      <c r="E158" s="72">
        <f>IF(Purge!$AG158=1,Purge!D158,"")</f>
        <v>358</v>
      </c>
      <c r="F158" s="73">
        <f>IF(Purge!$AG158=1,Purge!E158,"")</f>
        <v>214</v>
      </c>
      <c r="G158" s="74">
        <f>IF(Purge!$AG158=1,Purge!F158,"")</f>
        <v>267</v>
      </c>
      <c r="H158" s="75">
        <f>IF(Purge!$AG158=1,Purge!G158,"")</f>
        <v>239</v>
      </c>
      <c r="I158" s="76">
        <f>IF(Purge!$AG158=1,Purge!H158,"")</f>
        <v>458</v>
      </c>
      <c r="J158" s="77">
        <f>IF(Purge!$AG158=1,Purge!I158,"")</f>
        <v>112</v>
      </c>
      <c r="K158" s="78">
        <f>IF(Purge!$AG158=1,Purge!J158,"")</f>
        <v>625</v>
      </c>
      <c r="L158" s="78">
        <f>IF(Purge!$AG158=1,Purge!K158,"")</f>
        <v>351</v>
      </c>
      <c r="M158" s="78">
        <f>IF(Purge!$AG158=1,Purge!L158,"")</f>
        <v>214</v>
      </c>
      <c r="N158" s="78">
        <f>IF(Purge!$AG158=1,Purge!M158,"")</f>
        <v>458</v>
      </c>
      <c r="O158" s="59">
        <f>IF(Purge!$AG158=1,Purge!N158,"")</f>
        <v>0.6403688525</v>
      </c>
      <c r="P158" s="60">
        <f>IF(Purge!$AG158=1,Purge!O158,"")</f>
        <v>0.318452381</v>
      </c>
      <c r="Q158" s="61">
        <f>IF(Purge!$AG158=1,Purge!P158,"")</f>
        <v>0.5771006464</v>
      </c>
      <c r="R158" s="62">
        <f>IF(Purge!$AG158=1,Purge!Q158,"")</f>
        <v>0.3787610619</v>
      </c>
      <c r="S158" s="63">
        <f>IF(Purge!$AG158=1,Purge!R158,"")</f>
        <v>0.7449344458</v>
      </c>
      <c r="T158" s="64">
        <f>IF(Purge!$AG158=1,Purge!S158,"")</f>
        <v>0.433868974</v>
      </c>
      <c r="U158" s="65">
        <f>IF(Purge!$AG158=1,Purge!T158,"")</f>
        <v>0.5091019417</v>
      </c>
      <c r="V158" s="66">
        <f>IF(Purge!$AG158=1,Purge!U158,"")</f>
        <v>0.6571601942</v>
      </c>
      <c r="W158" s="67">
        <f>IF(Purge!$AG158=1,Purge!V158,"")</f>
        <v>0.5922330097</v>
      </c>
    </row>
    <row r="159" ht="16.5" customHeight="1">
      <c r="A159" s="140">
        <f t="shared" si="3"/>
        <v>154</v>
      </c>
      <c r="B159" s="142">
        <f>IF(Purge!$AG159=1,Purge!A159,"")</f>
        <v>154</v>
      </c>
      <c r="C159" s="51">
        <f>IF(Purge!$AG159=1,Purge!B159,"")</f>
        <v>2622</v>
      </c>
      <c r="D159" s="47">
        <f>IF(Purge!$AG159=1,Purge!C159,"")</f>
        <v>1690</v>
      </c>
      <c r="E159" s="72">
        <f>IF(Purge!$AG159=1,Purge!D159,"")</f>
        <v>317</v>
      </c>
      <c r="F159" s="73">
        <f>IF(Purge!$AG159=1,Purge!E159,"")</f>
        <v>152</v>
      </c>
      <c r="G159" s="74">
        <f>IF(Purge!$AG159=1,Purge!F159,"")</f>
        <v>175</v>
      </c>
      <c r="H159" s="75">
        <f>IF(Purge!$AG159=1,Purge!G159,"")</f>
        <v>138</v>
      </c>
      <c r="I159" s="76">
        <f>IF(Purge!$AG159=1,Purge!H159,"")</f>
        <v>305</v>
      </c>
      <c r="J159" s="77">
        <f>IF(Purge!$AG159=1,Purge!I159,"")</f>
        <v>51</v>
      </c>
      <c r="K159" s="78">
        <f>IF(Purge!$AG159=1,Purge!J159,"")</f>
        <v>492</v>
      </c>
      <c r="L159" s="78">
        <f>IF(Purge!$AG159=1,Purge!K159,"")</f>
        <v>189</v>
      </c>
      <c r="M159" s="78">
        <f>IF(Purge!$AG159=1,Purge!L159,"")</f>
        <v>152</v>
      </c>
      <c r="N159" s="78">
        <f>IF(Purge!$AG159=1,Purge!M159,"")</f>
        <v>305</v>
      </c>
      <c r="O159" s="59">
        <f>IF(Purge!$AG159=1,Purge!N159,"")</f>
        <v>0.7224669604</v>
      </c>
      <c r="P159" s="60">
        <f>IF(Purge!$AG159=1,Purge!O159,"")</f>
        <v>0.3326039387</v>
      </c>
      <c r="Q159" s="61">
        <f>IF(Purge!$AG159=1,Purge!P159,"")</f>
        <v>0.617314931</v>
      </c>
      <c r="R159" s="62">
        <f>IF(Purge!$AG159=1,Purge!Q159,"")</f>
        <v>0.4457478006</v>
      </c>
      <c r="S159" s="63">
        <f>IF(Purge!$AG159=1,Purge!R159,"")</f>
        <v>0.7639751553</v>
      </c>
      <c r="T159" s="64">
        <f>IF(Purge!$AG159=1,Purge!S159,"")</f>
        <v>0.3825910931</v>
      </c>
      <c r="U159" s="65">
        <f>IF(Purge!$AG159=1,Purge!T159,"")</f>
        <v>0.5659050967</v>
      </c>
      <c r="V159" s="66">
        <f>IF(Purge!$AG159=1,Purge!U159,"")</f>
        <v>0.7003514938</v>
      </c>
      <c r="W159" s="67">
        <f>IF(Purge!$AG159=1,Purge!V159,"")</f>
        <v>0.5984182777</v>
      </c>
    </row>
    <row r="160" ht="16.5" customHeight="1">
      <c r="A160" s="140">
        <f t="shared" si="3"/>
        <v>155</v>
      </c>
      <c r="B160" s="142">
        <f>IF(Purge!$AG160=1,Purge!A160,"")</f>
        <v>155</v>
      </c>
      <c r="C160" s="51">
        <f>IF(Purge!$AG160=1,Purge!B160,"")</f>
        <v>2633</v>
      </c>
      <c r="D160" s="47">
        <f>IF(Purge!$AG160=1,Purge!C160,"")</f>
        <v>2542</v>
      </c>
      <c r="E160" s="72">
        <f>IF(Purge!$AG160=1,Purge!D160,"")</f>
        <v>373</v>
      </c>
      <c r="F160" s="73">
        <f>IF(Purge!$AG160=1,Purge!E160,"")</f>
        <v>310</v>
      </c>
      <c r="G160" s="74">
        <f>IF(Purge!$AG160=1,Purge!F160,"")</f>
        <v>197</v>
      </c>
      <c r="H160" s="75">
        <f>IF(Purge!$AG160=1,Purge!G160,"")</f>
        <v>221</v>
      </c>
      <c r="I160" s="76">
        <f>IF(Purge!$AG160=1,Purge!H160,"")</f>
        <v>545</v>
      </c>
      <c r="J160" s="77">
        <f>IF(Purge!$AG160=1,Purge!I160,"")</f>
        <v>82</v>
      </c>
      <c r="K160" s="78">
        <f>IF(Purge!$AG160=1,Purge!J160,"")</f>
        <v>570</v>
      </c>
      <c r="L160" s="78">
        <f>IF(Purge!$AG160=1,Purge!K160,"")</f>
        <v>303</v>
      </c>
      <c r="M160" s="78">
        <f>IF(Purge!$AG160=1,Purge!L160,"")</f>
        <v>310</v>
      </c>
      <c r="N160" s="78">
        <f>IF(Purge!$AG160=1,Purge!M160,"")</f>
        <v>545</v>
      </c>
      <c r="O160" s="59">
        <f>IF(Purge!$AG160=1,Purge!N160,"")</f>
        <v>0.6529209622</v>
      </c>
      <c r="P160" s="60">
        <f>IF(Purge!$AG160=1,Purge!O160,"")</f>
        <v>0.3625730994</v>
      </c>
      <c r="Q160" s="61">
        <f>IF(Purge!$AG160=1,Purge!P160,"")</f>
        <v>0.5112107623</v>
      </c>
      <c r="R160" s="62">
        <f>IF(Purge!$AG160=1,Purge!Q160,"")</f>
        <v>0.5057096248</v>
      </c>
      <c r="S160" s="63">
        <f>IF(Purge!$AG160=1,Purge!R160,"")</f>
        <v>0.6477272727</v>
      </c>
      <c r="T160" s="64">
        <f>IF(Purge!$AG160=1,Purge!S160,"")</f>
        <v>0.3573113208</v>
      </c>
      <c r="U160" s="65">
        <f>IF(Purge!$AG160=1,Purge!T160,"")</f>
        <v>0.5092592593</v>
      </c>
      <c r="V160" s="66">
        <f>IF(Purge!$AG160=1,Purge!U160,"")</f>
        <v>0.6452546296</v>
      </c>
      <c r="W160" s="67">
        <f>IF(Purge!$AG160=1,Purge!V160,"")</f>
        <v>0.5052083333</v>
      </c>
    </row>
    <row r="161" ht="16.5" customHeight="1">
      <c r="A161" s="140">
        <f t="shared" si="3"/>
        <v>156</v>
      </c>
      <c r="B161" s="142">
        <f>IF(Purge!$AG161=1,Purge!A161,"")</f>
        <v>156</v>
      </c>
      <c r="C161" s="51">
        <f>IF(Purge!$AG161=1,Purge!B161,"")</f>
        <v>2643</v>
      </c>
      <c r="D161" s="47">
        <f>IF(Purge!$AG161=1,Purge!C161,"")</f>
        <v>1964</v>
      </c>
      <c r="E161" s="72">
        <f>IF(Purge!$AG161=1,Purge!D161,"")</f>
        <v>388</v>
      </c>
      <c r="F161" s="73">
        <f>IF(Purge!$AG161=1,Purge!E161,"")</f>
        <v>265</v>
      </c>
      <c r="G161" s="74">
        <f>IF(Purge!$AG161=1,Purge!F161,"")</f>
        <v>152</v>
      </c>
      <c r="H161" s="75">
        <f>IF(Purge!$AG161=1,Purge!G161,"")</f>
        <v>176</v>
      </c>
      <c r="I161" s="76">
        <f>IF(Purge!$AG161=1,Purge!H161,"")</f>
        <v>351</v>
      </c>
      <c r="J161" s="77">
        <f>IF(Purge!$AG161=1,Purge!I161,"")</f>
        <v>52</v>
      </c>
      <c r="K161" s="78">
        <f>IF(Purge!$AG161=1,Purge!J161,"")</f>
        <v>540</v>
      </c>
      <c r="L161" s="78">
        <f>IF(Purge!$AG161=1,Purge!K161,"")</f>
        <v>228</v>
      </c>
      <c r="M161" s="78">
        <f>IF(Purge!$AG161=1,Purge!L161,"")</f>
        <v>265</v>
      </c>
      <c r="N161" s="78">
        <f>IF(Purge!$AG161=1,Purge!M161,"")</f>
        <v>351</v>
      </c>
      <c r="O161" s="59">
        <f>IF(Purge!$AG161=1,Purge!N161,"")</f>
        <v>0.703125</v>
      </c>
      <c r="P161" s="60">
        <f>IF(Purge!$AG161=1,Purge!O161,"")</f>
        <v>0.4301948052</v>
      </c>
      <c r="Q161" s="61">
        <f>IF(Purge!$AG161=1,Purge!P161,"")</f>
        <v>0.6060606061</v>
      </c>
      <c r="R161" s="62">
        <f>IF(Purge!$AG161=1,Purge!Q161,"")</f>
        <v>0.537525355</v>
      </c>
      <c r="S161" s="63">
        <f>IF(Purge!$AG161=1,Purge!R161,"")</f>
        <v>0.6708074534</v>
      </c>
      <c r="T161" s="64">
        <f>IF(Purge!$AG161=1,Purge!S161,"")</f>
        <v>0.3937823834</v>
      </c>
      <c r="U161" s="65">
        <f>IF(Purge!$AG161=1,Purge!T161,"")</f>
        <v>0.5816473988</v>
      </c>
      <c r="V161" s="66">
        <f>IF(Purge!$AG161=1,Purge!U161,"")</f>
        <v>0.6437861272</v>
      </c>
      <c r="W161" s="67">
        <f>IF(Purge!$AG161=1,Purge!V161,"")</f>
        <v>0.5549132948</v>
      </c>
    </row>
    <row r="162" ht="16.5" customHeight="1">
      <c r="A162" s="140">
        <f t="shared" si="3"/>
        <v>157</v>
      </c>
      <c r="B162" s="142">
        <f>IF(Purge!$AG162=1,Purge!A162,"")</f>
        <v>157</v>
      </c>
      <c r="C162" s="51">
        <f>IF(Purge!$AG162=1,Purge!B162,"")</f>
        <v>2644</v>
      </c>
      <c r="D162" s="47">
        <f>IF(Purge!$AG162=1,Purge!C162,"")</f>
        <v>2685</v>
      </c>
      <c r="E162" s="72">
        <f>IF(Purge!$AG162=1,Purge!D162,"")</f>
        <v>586</v>
      </c>
      <c r="F162" s="73">
        <f>IF(Purge!$AG162=1,Purge!E162,"")</f>
        <v>395</v>
      </c>
      <c r="G162" s="74">
        <f>IF(Purge!$AG162=1,Purge!F162,"")</f>
        <v>290</v>
      </c>
      <c r="H162" s="75">
        <f>IF(Purge!$AG162=1,Purge!G162,"")</f>
        <v>189</v>
      </c>
      <c r="I162" s="76">
        <f>IF(Purge!$AG162=1,Purge!H162,"")</f>
        <v>360</v>
      </c>
      <c r="J162" s="77">
        <f>IF(Purge!$AG162=1,Purge!I162,"")</f>
        <v>62</v>
      </c>
      <c r="K162" s="78">
        <f>IF(Purge!$AG162=1,Purge!J162,"")</f>
        <v>876</v>
      </c>
      <c r="L162" s="78">
        <f>IF(Purge!$AG162=1,Purge!K162,"")</f>
        <v>251</v>
      </c>
      <c r="M162" s="78">
        <f>IF(Purge!$AG162=1,Purge!L162,"")</f>
        <v>395</v>
      </c>
      <c r="N162" s="78">
        <f>IF(Purge!$AG162=1,Purge!M162,"")</f>
        <v>360</v>
      </c>
      <c r="O162" s="59">
        <f>IF(Purge!$AG162=1,Purge!N162,"")</f>
        <v>0.777284827</v>
      </c>
      <c r="P162" s="60">
        <f>IF(Purge!$AG162=1,Purge!O162,"")</f>
        <v>0.5231788079</v>
      </c>
      <c r="Q162" s="61">
        <f>IF(Purge!$AG162=1,Purge!P162,"")</f>
        <v>0.7087378641</v>
      </c>
      <c r="R162" s="62">
        <f>IF(Purge!$AG162=1,Purge!Q162,"")</f>
        <v>0.6114551084</v>
      </c>
      <c r="S162" s="63">
        <f>IF(Purge!$AG162=1,Purge!R162,"")</f>
        <v>0.6892210858</v>
      </c>
      <c r="T162" s="64">
        <f>IF(Purge!$AG162=1,Purge!S162,"")</f>
        <v>0.410801964</v>
      </c>
      <c r="U162" s="65">
        <f>IF(Purge!$AG162=1,Purge!T162,"")</f>
        <v>0.6753453773</v>
      </c>
      <c r="V162" s="66">
        <f>IF(Purge!$AG162=1,Purge!U162,"")</f>
        <v>0.6567481403</v>
      </c>
      <c r="W162" s="67">
        <f>IF(Purge!$AG162=1,Purge!V162,"")</f>
        <v>0.5988310308</v>
      </c>
    </row>
    <row r="163" ht="16.5" customHeight="1">
      <c r="A163" s="140">
        <f t="shared" si="3"/>
        <v>158</v>
      </c>
      <c r="B163" s="142">
        <f>IF(Purge!$AG163=1,Purge!A163,"")</f>
        <v>158</v>
      </c>
      <c r="C163" s="51">
        <f>IF(Purge!$AG163=1,Purge!B163,"")</f>
        <v>2651</v>
      </c>
      <c r="D163" s="47">
        <f>IF(Purge!$AG163=1,Purge!C163,"")</f>
        <v>2886</v>
      </c>
      <c r="E163" s="72">
        <f>IF(Purge!$AG163=1,Purge!D163,"")</f>
        <v>321</v>
      </c>
      <c r="F163" s="73">
        <f>IF(Purge!$AG163=1,Purge!E163,"")</f>
        <v>254</v>
      </c>
      <c r="G163" s="74">
        <f>IF(Purge!$AG163=1,Purge!F163,"")</f>
        <v>224</v>
      </c>
      <c r="H163" s="75">
        <f>IF(Purge!$AG163=1,Purge!G163,"")</f>
        <v>230</v>
      </c>
      <c r="I163" s="76">
        <f>IF(Purge!$AG163=1,Purge!H163,"")</f>
        <v>528</v>
      </c>
      <c r="J163" s="77">
        <f>IF(Purge!$AG163=1,Purge!I163,"")</f>
        <v>119</v>
      </c>
      <c r="K163" s="78">
        <f>IF(Purge!$AG163=1,Purge!J163,"")</f>
        <v>545</v>
      </c>
      <c r="L163" s="78">
        <f>IF(Purge!$AG163=1,Purge!K163,"")</f>
        <v>349</v>
      </c>
      <c r="M163" s="78">
        <f>IF(Purge!$AG163=1,Purge!L163,"")</f>
        <v>254</v>
      </c>
      <c r="N163" s="78">
        <f>IF(Purge!$AG163=1,Purge!M163,"")</f>
        <v>528</v>
      </c>
      <c r="O163" s="59">
        <f>IF(Purge!$AG163=1,Purge!N163,"")</f>
        <v>0.6096196868</v>
      </c>
      <c r="P163" s="60">
        <f>IF(Purge!$AG163=1,Purge!O163,"")</f>
        <v>0.3248081841</v>
      </c>
      <c r="Q163" s="61">
        <f>IF(Purge!$AG163=1,Purge!P163,"")</f>
        <v>0.5079217148</v>
      </c>
      <c r="R163" s="62">
        <f>IF(Purge!$AG163=1,Purge!Q163,"")</f>
        <v>0.4212271973</v>
      </c>
      <c r="S163" s="63">
        <f>IF(Purge!$AG163=1,Purge!R163,"")</f>
        <v>0.6821026283</v>
      </c>
      <c r="T163" s="64">
        <f>IF(Purge!$AG163=1,Purge!S163,"")</f>
        <v>0.3979475485</v>
      </c>
      <c r="U163" s="65">
        <f>IF(Purge!$AG163=1,Purge!T163,"")</f>
        <v>0.4767303103</v>
      </c>
      <c r="V163" s="66">
        <f>IF(Purge!$AG163=1,Purge!U163,"")</f>
        <v>0.6402147971</v>
      </c>
      <c r="W163" s="67">
        <f>IF(Purge!$AG163=1,Purge!V163,"")</f>
        <v>0.5334128878</v>
      </c>
    </row>
    <row r="164" ht="16.5" customHeight="1">
      <c r="A164" s="140">
        <f t="shared" si="3"/>
        <v>159</v>
      </c>
      <c r="B164" s="142">
        <f>IF(Purge!$AG164=1,Purge!A164,"")</f>
        <v>159</v>
      </c>
      <c r="C164" s="51">
        <f>IF(Purge!$AG164=1,Purge!B164,"")</f>
        <v>2654</v>
      </c>
      <c r="D164" s="47">
        <f>IF(Purge!$AG164=1,Purge!C164,"")</f>
        <v>2382</v>
      </c>
      <c r="E164" s="72">
        <f>IF(Purge!$AG164=1,Purge!D164,"")</f>
        <v>437</v>
      </c>
      <c r="F164" s="73">
        <f>IF(Purge!$AG164=1,Purge!E164,"")</f>
        <v>261</v>
      </c>
      <c r="G164" s="74">
        <f>IF(Purge!$AG164=1,Purge!F164,"")</f>
        <v>181</v>
      </c>
      <c r="H164" s="75">
        <f>IF(Purge!$AG164=1,Purge!G164,"")</f>
        <v>195</v>
      </c>
      <c r="I164" s="76">
        <f>IF(Purge!$AG164=1,Purge!H164,"")</f>
        <v>439</v>
      </c>
      <c r="J164" s="77">
        <f>IF(Purge!$AG164=1,Purge!I164,"")</f>
        <v>57</v>
      </c>
      <c r="K164" s="78">
        <f>IF(Purge!$AG164=1,Purge!J164,"")</f>
        <v>618</v>
      </c>
      <c r="L164" s="78">
        <f>IF(Purge!$AG164=1,Purge!K164,"")</f>
        <v>252</v>
      </c>
      <c r="M164" s="78">
        <f>IF(Purge!$AG164=1,Purge!L164,"")</f>
        <v>261</v>
      </c>
      <c r="N164" s="78">
        <f>IF(Purge!$AG164=1,Purge!M164,"")</f>
        <v>439</v>
      </c>
      <c r="O164" s="59">
        <f>IF(Purge!$AG164=1,Purge!N164,"")</f>
        <v>0.7103448276</v>
      </c>
      <c r="P164" s="60">
        <f>IF(Purge!$AG164=1,Purge!O164,"")</f>
        <v>0.3728571429</v>
      </c>
      <c r="Q164" s="61">
        <f>IF(Purge!$AG164=1,Purge!P164,"")</f>
        <v>0.5846736045</v>
      </c>
      <c r="R164" s="62">
        <f>IF(Purge!$AG164=1,Purge!Q164,"")</f>
        <v>0.5087719298</v>
      </c>
      <c r="S164" s="63">
        <f>IF(Purge!$AG164=1,Purge!R164,"")</f>
        <v>0.7030716724</v>
      </c>
      <c r="T164" s="64">
        <f>IF(Purge!$AG164=1,Purge!S164,"")</f>
        <v>0.3646888567</v>
      </c>
      <c r="U164" s="65">
        <f>IF(Purge!$AG164=1,Purge!T164,"")</f>
        <v>0.5598726115</v>
      </c>
      <c r="V164" s="66">
        <f>IF(Purge!$AG164=1,Purge!U164,"")</f>
        <v>0.6732484076</v>
      </c>
      <c r="W164" s="67">
        <f>IF(Purge!$AG164=1,Purge!V164,"")</f>
        <v>0.5541401274</v>
      </c>
    </row>
    <row r="165" ht="16.5" customHeight="1">
      <c r="A165" s="140">
        <f t="shared" si="3"/>
        <v>160</v>
      </c>
      <c r="B165" s="142">
        <f>IF(Purge!$AG165=1,Purge!A165,"")</f>
        <v>160</v>
      </c>
      <c r="C165" s="51">
        <f>IF(Purge!$AG165=1,Purge!B165,"")</f>
        <v>2662</v>
      </c>
      <c r="D165" s="47">
        <f>IF(Purge!$AG165=1,Purge!C165,"")</f>
        <v>2375</v>
      </c>
      <c r="E165" s="72">
        <f>IF(Purge!$AG165=1,Purge!D165,"")</f>
        <v>318</v>
      </c>
      <c r="F165" s="73">
        <f>IF(Purge!$AG165=1,Purge!E165,"")</f>
        <v>199</v>
      </c>
      <c r="G165" s="74">
        <f>IF(Purge!$AG165=1,Purge!F165,"")</f>
        <v>186</v>
      </c>
      <c r="H165" s="75">
        <f>IF(Purge!$AG165=1,Purge!G165,"")</f>
        <v>155</v>
      </c>
      <c r="I165" s="76">
        <f>IF(Purge!$AG165=1,Purge!H165,"")</f>
        <v>342</v>
      </c>
      <c r="J165" s="77">
        <f>IF(Purge!$AG165=1,Purge!I165,"")</f>
        <v>86</v>
      </c>
      <c r="K165" s="78">
        <f>IF(Purge!$AG165=1,Purge!J165,"")</f>
        <v>504</v>
      </c>
      <c r="L165" s="78">
        <f>IF(Purge!$AG165=1,Purge!K165,"")</f>
        <v>241</v>
      </c>
      <c r="M165" s="78">
        <f>IF(Purge!$AG165=1,Purge!L165,"")</f>
        <v>199</v>
      </c>
      <c r="N165" s="78">
        <f>IF(Purge!$AG165=1,Purge!M165,"")</f>
        <v>342</v>
      </c>
      <c r="O165" s="59">
        <f>IF(Purge!$AG165=1,Purge!N165,"")</f>
        <v>0.6765100671</v>
      </c>
      <c r="P165" s="60">
        <f>IF(Purge!$AG165=1,Purge!O165,"")</f>
        <v>0.3678373383</v>
      </c>
      <c r="Q165" s="61">
        <f>IF(Purge!$AG165=1,Purge!P165,"")</f>
        <v>0.5957446809</v>
      </c>
      <c r="R165" s="62">
        <f>IF(Purge!$AG165=1,Purge!Q165,"")</f>
        <v>0.4522727273</v>
      </c>
      <c r="S165" s="63">
        <f>IF(Purge!$AG165=1,Purge!R165,"")</f>
        <v>0.7169274538</v>
      </c>
      <c r="T165" s="64">
        <f>IF(Purge!$AG165=1,Purge!S165,"")</f>
        <v>0.4133790738</v>
      </c>
      <c r="U165" s="65">
        <f>IF(Purge!$AG165=1,Purge!T165,"")</f>
        <v>0.5466562986</v>
      </c>
      <c r="V165" s="66">
        <f>IF(Purge!$AG165=1,Purge!U165,"")</f>
        <v>0.6578538103</v>
      </c>
      <c r="W165" s="67">
        <f>IF(Purge!$AG165=1,Purge!V165,"")</f>
        <v>0.5793157076</v>
      </c>
    </row>
    <row r="166" ht="16.5" customHeight="1">
      <c r="A166" s="140">
        <f t="shared" si="3"/>
        <v>161</v>
      </c>
      <c r="B166" s="142">
        <f>IF(Purge!$AG166=1,Purge!A166,"")</f>
        <v>161</v>
      </c>
      <c r="C166" s="51">
        <f>IF(Purge!$AG166=1,Purge!B166,"")</f>
        <v>2663</v>
      </c>
      <c r="D166" s="47">
        <f>IF(Purge!$AG166=1,Purge!C166,"")</f>
        <v>2295</v>
      </c>
      <c r="E166" s="72">
        <f>IF(Purge!$AG166=1,Purge!D166,"")</f>
        <v>466</v>
      </c>
      <c r="F166" s="73">
        <f>IF(Purge!$AG166=1,Purge!E166,"")</f>
        <v>272</v>
      </c>
      <c r="G166" s="74">
        <f>IF(Purge!$AG166=1,Purge!F166,"")</f>
        <v>230</v>
      </c>
      <c r="H166" s="75">
        <f>IF(Purge!$AG166=1,Purge!G166,"")</f>
        <v>168</v>
      </c>
      <c r="I166" s="76">
        <f>IF(Purge!$AG166=1,Purge!H166,"")</f>
        <v>280</v>
      </c>
      <c r="J166" s="77">
        <f>IF(Purge!$AG166=1,Purge!I166,"")</f>
        <v>91</v>
      </c>
      <c r="K166" s="78">
        <f>IF(Purge!$AG166=1,Purge!J166,"")</f>
        <v>696</v>
      </c>
      <c r="L166" s="78">
        <f>IF(Purge!$AG166=1,Purge!K166,"")</f>
        <v>259</v>
      </c>
      <c r="M166" s="78">
        <f>IF(Purge!$AG166=1,Purge!L166,"")</f>
        <v>272</v>
      </c>
      <c r="N166" s="78">
        <f>IF(Purge!$AG166=1,Purge!M166,"")</f>
        <v>280</v>
      </c>
      <c r="O166" s="59">
        <f>IF(Purge!$AG166=1,Purge!N166,"")</f>
        <v>0.7287958115</v>
      </c>
      <c r="P166" s="60">
        <f>IF(Purge!$AG166=1,Purge!O166,"")</f>
        <v>0.4927536232</v>
      </c>
      <c r="Q166" s="61">
        <f>IF(Purge!$AG166=1,Purge!P166,"")</f>
        <v>0.7131147541</v>
      </c>
      <c r="R166" s="62">
        <f>IF(Purge!$AG166=1,Purge!Q166,"")</f>
        <v>0.5122410546</v>
      </c>
      <c r="S166" s="63">
        <f>IF(Purge!$AG166=1,Purge!R166,"")</f>
        <v>0.7190082645</v>
      </c>
      <c r="T166" s="64">
        <f>IF(Purge!$AG166=1,Purge!S166,"")</f>
        <v>0.4805194805</v>
      </c>
      <c r="U166" s="65">
        <f>IF(Purge!$AG166=1,Purge!T166,"")</f>
        <v>0.6423357664</v>
      </c>
      <c r="V166" s="66">
        <f>IF(Purge!$AG166=1,Purge!U166,"")</f>
        <v>0.6476443265</v>
      </c>
      <c r="W166" s="67">
        <f>IF(Purge!$AG166=1,Purge!V166,"")</f>
        <v>0.6337093563</v>
      </c>
    </row>
    <row r="167" ht="16.5" customHeight="1">
      <c r="A167" s="140">
        <f t="shared" si="3"/>
        <v>162</v>
      </c>
      <c r="B167" s="142">
        <f>IF(Purge!$AG167=1,Purge!A167,"")</f>
        <v>162</v>
      </c>
      <c r="C167" s="51">
        <f>IF(Purge!$AG167=1,Purge!B167,"")</f>
        <v>2666</v>
      </c>
      <c r="D167" s="47">
        <f>IF(Purge!$AG167=1,Purge!C167,"")</f>
        <v>2664</v>
      </c>
      <c r="E167" s="72">
        <f>IF(Purge!$AG167=1,Purge!D167,"")</f>
        <v>197</v>
      </c>
      <c r="F167" s="73">
        <f>IF(Purge!$AG167=1,Purge!E167,"")</f>
        <v>225</v>
      </c>
      <c r="G167" s="74">
        <f>IF(Purge!$AG167=1,Purge!F167,"")</f>
        <v>162</v>
      </c>
      <c r="H167" s="75">
        <f>IF(Purge!$AG167=1,Purge!G167,"")</f>
        <v>220</v>
      </c>
      <c r="I167" s="76">
        <f>IF(Purge!$AG167=1,Purge!H167,"")</f>
        <v>482</v>
      </c>
      <c r="J167" s="77">
        <f>IF(Purge!$AG167=1,Purge!I167,"")</f>
        <v>121</v>
      </c>
      <c r="K167" s="78">
        <f>IF(Purge!$AG167=1,Purge!J167,"")</f>
        <v>359</v>
      </c>
      <c r="L167" s="78">
        <f>IF(Purge!$AG167=1,Purge!K167,"")</f>
        <v>341</v>
      </c>
      <c r="M167" s="78">
        <f>IF(Purge!$AG167=1,Purge!L167,"")</f>
        <v>225</v>
      </c>
      <c r="N167" s="78">
        <f>IF(Purge!$AG167=1,Purge!M167,"")</f>
        <v>482</v>
      </c>
      <c r="O167" s="59">
        <f>IF(Purge!$AG167=1,Purge!N167,"")</f>
        <v>0.5128571429</v>
      </c>
      <c r="P167" s="60">
        <f>IF(Purge!$AG167=1,Purge!O167,"")</f>
        <v>0.3182461103</v>
      </c>
      <c r="Q167" s="61">
        <f>IF(Purge!$AG167=1,Purge!P167,"")</f>
        <v>0.4268727705</v>
      </c>
      <c r="R167" s="62">
        <f>IF(Purge!$AG167=1,Purge!Q167,"")</f>
        <v>0.3975265018</v>
      </c>
      <c r="S167" s="63">
        <f>IF(Purge!$AG167=1,Purge!R167,"")</f>
        <v>0.6147260274</v>
      </c>
      <c r="T167" s="64">
        <f>IF(Purge!$AG167=1,Purge!S167,"")</f>
        <v>0.4143377886</v>
      </c>
      <c r="U167" s="65">
        <f>IF(Purge!$AG167=1,Purge!T167,"")</f>
        <v>0.4150675195</v>
      </c>
      <c r="V167" s="66">
        <f>IF(Purge!$AG167=1,Purge!U167,"")</f>
        <v>0.5977256574</v>
      </c>
      <c r="W167" s="67">
        <f>IF(Purge!$AG167=1,Purge!V167,"")</f>
        <v>0.4975124378</v>
      </c>
    </row>
    <row r="168" ht="16.5" customHeight="1">
      <c r="A168" s="140">
        <f t="shared" si="3"/>
        <v>163</v>
      </c>
      <c r="B168" s="142">
        <f>IF(Purge!$AG168=1,Purge!A168,"")</f>
        <v>163</v>
      </c>
      <c r="C168" s="51">
        <f>IF(Purge!$AG168=1,Purge!B168,"")</f>
        <v>2682</v>
      </c>
      <c r="D168" s="47">
        <f>IF(Purge!$AG168=1,Purge!C168,"")</f>
        <v>2390</v>
      </c>
      <c r="E168" s="72">
        <f>IF(Purge!$AG168=1,Purge!D168,"")</f>
        <v>432</v>
      </c>
      <c r="F168" s="73">
        <f>IF(Purge!$AG168=1,Purge!E168,"")</f>
        <v>259</v>
      </c>
      <c r="G168" s="74">
        <f>IF(Purge!$AG168=1,Purge!F168,"")</f>
        <v>149</v>
      </c>
      <c r="H168" s="75">
        <f>IF(Purge!$AG168=1,Purge!G168,"")</f>
        <v>194</v>
      </c>
      <c r="I168" s="76">
        <f>IF(Purge!$AG168=1,Purge!H168,"")</f>
        <v>355</v>
      </c>
      <c r="J168" s="77">
        <f>IF(Purge!$AG168=1,Purge!I168,"")</f>
        <v>70</v>
      </c>
      <c r="K168" s="78">
        <f>IF(Purge!$AG168=1,Purge!J168,"")</f>
        <v>581</v>
      </c>
      <c r="L168" s="78">
        <f>IF(Purge!$AG168=1,Purge!K168,"")</f>
        <v>264</v>
      </c>
      <c r="M168" s="78">
        <f>IF(Purge!$AG168=1,Purge!L168,"")</f>
        <v>259</v>
      </c>
      <c r="N168" s="78">
        <f>IF(Purge!$AG168=1,Purge!M168,"")</f>
        <v>355</v>
      </c>
      <c r="O168" s="59">
        <f>IF(Purge!$AG168=1,Purge!N168,"")</f>
        <v>0.6875739645</v>
      </c>
      <c r="P168" s="60">
        <f>IF(Purge!$AG168=1,Purge!O168,"")</f>
        <v>0.4218241042</v>
      </c>
      <c r="Q168" s="61">
        <f>IF(Purge!$AG168=1,Purge!P168,"")</f>
        <v>0.6207264957</v>
      </c>
      <c r="R168" s="62">
        <f>IF(Purge!$AG168=1,Purge!Q168,"")</f>
        <v>0.4952198853</v>
      </c>
      <c r="S168" s="63">
        <f>IF(Purge!$AG168=1,Purge!R168,"")</f>
        <v>0.6916666667</v>
      </c>
      <c r="T168" s="64">
        <f>IF(Purge!$AG168=1,Purge!S168,"")</f>
        <v>0.4264943457</v>
      </c>
      <c r="U168" s="65">
        <f>IF(Purge!$AG168=1,Purge!T168,"")</f>
        <v>0.575736806</v>
      </c>
      <c r="V168" s="66">
        <f>IF(Purge!$AG168=1,Purge!U168,"")</f>
        <v>0.6415352981</v>
      </c>
      <c r="W168" s="67">
        <f>IF(Purge!$AG168=1,Purge!V168,"")</f>
        <v>0.5791638108</v>
      </c>
    </row>
    <row r="169" ht="16.5" customHeight="1">
      <c r="A169" s="140">
        <f t="shared" si="3"/>
        <v>164</v>
      </c>
      <c r="B169" s="142">
        <f>IF(Purge!$AG169=1,Purge!A169,"")</f>
        <v>164</v>
      </c>
      <c r="C169" s="51">
        <f>IF(Purge!$AG169=1,Purge!B169,"")</f>
        <v>2695</v>
      </c>
      <c r="D169" s="47">
        <f>IF(Purge!$AG169=1,Purge!C169,"")</f>
        <v>2490</v>
      </c>
      <c r="E169" s="72">
        <f>IF(Purge!$AG169=1,Purge!D169,"")</f>
        <v>337</v>
      </c>
      <c r="F169" s="73">
        <f>IF(Purge!$AG169=1,Purge!E169,"")</f>
        <v>245</v>
      </c>
      <c r="G169" s="74">
        <f>IF(Purge!$AG169=1,Purge!F169,"")</f>
        <v>202</v>
      </c>
      <c r="H169" s="75">
        <f>IF(Purge!$AG169=1,Purge!G169,"")</f>
        <v>181</v>
      </c>
      <c r="I169" s="76">
        <f>IF(Purge!$AG169=1,Purge!H169,"")</f>
        <v>378</v>
      </c>
      <c r="J169" s="77">
        <f>IF(Purge!$AG169=1,Purge!I169,"")</f>
        <v>70</v>
      </c>
      <c r="K169" s="78">
        <f>IF(Purge!$AG169=1,Purge!J169,"")</f>
        <v>539</v>
      </c>
      <c r="L169" s="78">
        <f>IF(Purge!$AG169=1,Purge!K169,"")</f>
        <v>251</v>
      </c>
      <c r="M169" s="78">
        <f>IF(Purge!$AG169=1,Purge!L169,"")</f>
        <v>245</v>
      </c>
      <c r="N169" s="78">
        <f>IF(Purge!$AG169=1,Purge!M169,"")</f>
        <v>378</v>
      </c>
      <c r="O169" s="59">
        <f>IF(Purge!$AG169=1,Purge!N169,"")</f>
        <v>0.682278481</v>
      </c>
      <c r="P169" s="60">
        <f>IF(Purge!$AG169=1,Purge!O169,"")</f>
        <v>0.393258427</v>
      </c>
      <c r="Q169" s="61">
        <f>IF(Purge!$AG169=1,Purge!P169,"")</f>
        <v>0.5877862595</v>
      </c>
      <c r="R169" s="62">
        <f>IF(Purge!$AG169=1,Purge!Q169,"")</f>
        <v>0.4939516129</v>
      </c>
      <c r="S169" s="63">
        <f>IF(Purge!$AG169=1,Purge!R169,"")</f>
        <v>0.6875</v>
      </c>
      <c r="T169" s="64">
        <f>IF(Purge!$AG169=1,Purge!S169,"")</f>
        <v>0.3990461049</v>
      </c>
      <c r="U169" s="65">
        <f>IF(Purge!$AG169=1,Purge!T169,"")</f>
        <v>0.5548478415</v>
      </c>
      <c r="V169" s="66">
        <f>IF(Purge!$AG169=1,Purge!U169,"")</f>
        <v>0.6489738146</v>
      </c>
      <c r="W169" s="67">
        <f>IF(Purge!$AG169=1,Purge!V169,"")</f>
        <v>0.559094126</v>
      </c>
    </row>
    <row r="170" ht="16.5" customHeight="1">
      <c r="A170" s="140">
        <f t="shared" si="3"/>
        <v>165</v>
      </c>
      <c r="B170" s="142">
        <f>IF(Purge!$AG170=1,Purge!A170,"")</f>
        <v>165</v>
      </c>
      <c r="C170" s="51">
        <f>IF(Purge!$AG170=1,Purge!B170,"")</f>
        <v>2700</v>
      </c>
      <c r="D170" s="47">
        <f>IF(Purge!$AG170=1,Purge!C170,"")</f>
        <v>2048</v>
      </c>
      <c r="E170" s="72">
        <f>IF(Purge!$AG170=1,Purge!D170,"")</f>
        <v>204</v>
      </c>
      <c r="F170" s="73">
        <f>IF(Purge!$AG170=1,Purge!E170,"")</f>
        <v>207</v>
      </c>
      <c r="G170" s="74">
        <f>IF(Purge!$AG170=1,Purge!F170,"")</f>
        <v>144</v>
      </c>
      <c r="H170" s="75">
        <f>IF(Purge!$AG170=1,Purge!G170,"")</f>
        <v>156</v>
      </c>
      <c r="I170" s="76">
        <f>IF(Purge!$AG170=1,Purge!H170,"")</f>
        <v>368</v>
      </c>
      <c r="J170" s="77">
        <f>IF(Purge!$AG170=1,Purge!I170,"")</f>
        <v>77</v>
      </c>
      <c r="K170" s="78">
        <f>IF(Purge!$AG170=1,Purge!J170,"")</f>
        <v>348</v>
      </c>
      <c r="L170" s="78">
        <f>IF(Purge!$AG170=1,Purge!K170,"")</f>
        <v>233</v>
      </c>
      <c r="M170" s="78">
        <f>IF(Purge!$AG170=1,Purge!L170,"")</f>
        <v>207</v>
      </c>
      <c r="N170" s="78">
        <f>IF(Purge!$AG170=1,Purge!M170,"")</f>
        <v>368</v>
      </c>
      <c r="O170" s="59">
        <f>IF(Purge!$AG170=1,Purge!N170,"")</f>
        <v>0.5989672978</v>
      </c>
      <c r="P170" s="60">
        <f>IF(Purge!$AG170=1,Purge!O170,"")</f>
        <v>0.36</v>
      </c>
      <c r="Q170" s="61">
        <f>IF(Purge!$AG170=1,Purge!P170,"")</f>
        <v>0.4860335196</v>
      </c>
      <c r="R170" s="62">
        <f>IF(Purge!$AG170=1,Purge!Q170,"")</f>
        <v>0.4704545455</v>
      </c>
      <c r="S170" s="63">
        <f>IF(Purge!$AG170=1,Purge!R170,"")</f>
        <v>0.627027027</v>
      </c>
      <c r="T170" s="64">
        <f>IF(Purge!$AG170=1,Purge!S170,"")</f>
        <v>0.387687188</v>
      </c>
      <c r="U170" s="65">
        <f>IF(Purge!$AG170=1,Purge!T170,"")</f>
        <v>0.4801038062</v>
      </c>
      <c r="V170" s="66">
        <f>IF(Purge!$AG170=1,Purge!U170,"")</f>
        <v>0.6193771626</v>
      </c>
      <c r="W170" s="67">
        <f>IF(Purge!$AG170=1,Purge!V170,"")</f>
        <v>0.5025951557</v>
      </c>
    </row>
    <row r="171" ht="16.5" customHeight="1">
      <c r="A171" s="140">
        <f t="shared" si="3"/>
        <v>166</v>
      </c>
      <c r="B171" s="142">
        <f>IF(Purge!$AG171=1,Purge!A171,"")</f>
        <v>166</v>
      </c>
      <c r="C171" s="51">
        <f>IF(Purge!$AG171=1,Purge!B171,"")</f>
        <v>2709</v>
      </c>
      <c r="D171" s="47">
        <f>IF(Purge!$AG171=1,Purge!C171,"")</f>
        <v>857</v>
      </c>
      <c r="E171" s="72">
        <f>IF(Purge!$AG171=1,Purge!D171,"")</f>
        <v>107</v>
      </c>
      <c r="F171" s="73">
        <f>IF(Purge!$AG171=1,Purge!E171,"")</f>
        <v>96</v>
      </c>
      <c r="G171" s="74">
        <f>IF(Purge!$AG171=1,Purge!F171,"")</f>
        <v>66</v>
      </c>
      <c r="H171" s="75">
        <f>IF(Purge!$AG171=1,Purge!G171,"")</f>
        <v>57</v>
      </c>
      <c r="I171" s="76">
        <f>IF(Purge!$AG171=1,Purge!H171,"")</f>
        <v>176</v>
      </c>
      <c r="J171" s="77">
        <f>IF(Purge!$AG171=1,Purge!I171,"")</f>
        <v>34</v>
      </c>
      <c r="K171" s="78">
        <f>IF(Purge!$AG171=1,Purge!J171,"")</f>
        <v>173</v>
      </c>
      <c r="L171" s="78">
        <f>IF(Purge!$AG171=1,Purge!K171,"")</f>
        <v>91</v>
      </c>
      <c r="M171" s="78">
        <f>IF(Purge!$AG171=1,Purge!L171,"")</f>
        <v>96</v>
      </c>
      <c r="N171" s="78">
        <f>IF(Purge!$AG171=1,Purge!M171,"")</f>
        <v>176</v>
      </c>
      <c r="O171" s="59">
        <f>IF(Purge!$AG171=1,Purge!N171,"")</f>
        <v>0.6553030303</v>
      </c>
      <c r="P171" s="60">
        <f>IF(Purge!$AG171=1,Purge!O171,"")</f>
        <v>0.3529411765</v>
      </c>
      <c r="Q171" s="61">
        <f>IF(Purge!$AG171=1,Purge!P171,"")</f>
        <v>0.4957020057</v>
      </c>
      <c r="R171" s="62">
        <f>IF(Purge!$AG171=1,Purge!Q171,"")</f>
        <v>0.513368984</v>
      </c>
      <c r="S171" s="63">
        <f>IF(Purge!$AG171=1,Purge!R171,"")</f>
        <v>0.6431226766</v>
      </c>
      <c r="T171" s="64">
        <f>IF(Purge!$AG171=1,Purge!S171,"")</f>
        <v>0.34082397</v>
      </c>
      <c r="U171" s="65">
        <f>IF(Purge!$AG171=1,Purge!T171,"")</f>
        <v>0.5018656716</v>
      </c>
      <c r="V171" s="66">
        <f>IF(Purge!$AG171=1,Purge!U171,"")</f>
        <v>0.651119403</v>
      </c>
      <c r="W171" s="67">
        <f>IF(Purge!$AG171=1,Purge!V171,"")</f>
        <v>0.4925373134</v>
      </c>
    </row>
    <row r="172" ht="16.5" customHeight="1">
      <c r="A172" s="140">
        <f t="shared" si="3"/>
        <v>167</v>
      </c>
      <c r="B172" s="142">
        <f>IF(Purge!$AG172=1,Purge!A172,"")</f>
        <v>167</v>
      </c>
      <c r="C172" s="51">
        <f>IF(Purge!$AG172=1,Purge!B172,"")</f>
        <v>2710</v>
      </c>
      <c r="D172" s="47">
        <f>IF(Purge!$AG172=1,Purge!C172,"")</f>
        <v>3185</v>
      </c>
      <c r="E172" s="72">
        <f>IF(Purge!$AG172=1,Purge!D172,"")</f>
        <v>270</v>
      </c>
      <c r="F172" s="73">
        <f>IF(Purge!$AG172=1,Purge!E172,"")</f>
        <v>244</v>
      </c>
      <c r="G172" s="74">
        <f>IF(Purge!$AG172=1,Purge!F172,"")</f>
        <v>174</v>
      </c>
      <c r="H172" s="75">
        <f>IF(Purge!$AG172=1,Purge!G172,"")</f>
        <v>207</v>
      </c>
      <c r="I172" s="76">
        <f>IF(Purge!$AG172=1,Purge!H172,"")</f>
        <v>509</v>
      </c>
      <c r="J172" s="77">
        <f>IF(Purge!$AG172=1,Purge!I172,"")</f>
        <v>133</v>
      </c>
      <c r="K172" s="78">
        <f>IF(Purge!$AG172=1,Purge!J172,"")</f>
        <v>444</v>
      </c>
      <c r="L172" s="78">
        <f>IF(Purge!$AG172=1,Purge!K172,"")</f>
        <v>340</v>
      </c>
      <c r="M172" s="78">
        <f>IF(Purge!$AG172=1,Purge!L172,"")</f>
        <v>244</v>
      </c>
      <c r="N172" s="78">
        <f>IF(Purge!$AG172=1,Purge!M172,"")</f>
        <v>509</v>
      </c>
      <c r="O172" s="59">
        <f>IF(Purge!$AG172=1,Purge!N172,"")</f>
        <v>0.5663265306</v>
      </c>
      <c r="P172" s="60">
        <f>IF(Purge!$AG172=1,Purge!O172,"")</f>
        <v>0.3240371846</v>
      </c>
      <c r="Q172" s="61">
        <f>IF(Purge!$AG172=1,Purge!P172,"")</f>
        <v>0.4658971668</v>
      </c>
      <c r="R172" s="62">
        <f>IF(Purge!$AG172=1,Purge!Q172,"")</f>
        <v>0.4178082192</v>
      </c>
      <c r="S172" s="63">
        <f>IF(Purge!$AG172=1,Purge!R172,"")</f>
        <v>0.6453488372</v>
      </c>
      <c r="T172" s="64">
        <f>IF(Purge!$AG172=1,Purge!S172,"")</f>
        <v>0.4004711425</v>
      </c>
      <c r="U172" s="65">
        <f>IF(Purge!$AG172=1,Purge!T172,"")</f>
        <v>0.447625244</v>
      </c>
      <c r="V172" s="66">
        <f>IF(Purge!$AG172=1,Purge!U172,"")</f>
        <v>0.6200390371</v>
      </c>
      <c r="W172" s="67">
        <f>IF(Purge!$AG172=1,Purge!V172,"")</f>
        <v>0.5100845804</v>
      </c>
    </row>
    <row r="173" ht="16.5" customHeight="1">
      <c r="A173" s="140">
        <f t="shared" si="3"/>
        <v>168</v>
      </c>
      <c r="B173" s="142">
        <f>IF(Purge!$AG173=1,Purge!A173,"")</f>
        <v>168</v>
      </c>
      <c r="C173" s="51">
        <f>IF(Purge!$AG173=1,Purge!B173,"")</f>
        <v>2711</v>
      </c>
      <c r="D173" s="47">
        <f>IF(Purge!$AG173=1,Purge!C173,"")</f>
        <v>1555</v>
      </c>
      <c r="E173" s="72">
        <f>IF(Purge!$AG173=1,Purge!D173,"")</f>
        <v>219</v>
      </c>
      <c r="F173" s="73">
        <f>IF(Purge!$AG173=1,Purge!E173,"")</f>
        <v>170</v>
      </c>
      <c r="G173" s="74">
        <f>IF(Purge!$AG173=1,Purge!F173,"")</f>
        <v>102</v>
      </c>
      <c r="H173" s="75">
        <f>IF(Purge!$AG173=1,Purge!G173,"")</f>
        <v>101</v>
      </c>
      <c r="I173" s="76">
        <f>IF(Purge!$AG173=1,Purge!H173,"")</f>
        <v>261</v>
      </c>
      <c r="J173" s="77">
        <f>IF(Purge!$AG173=1,Purge!I173,"")</f>
        <v>47</v>
      </c>
      <c r="K173" s="78">
        <f>IF(Purge!$AG173=1,Purge!J173,"")</f>
        <v>321</v>
      </c>
      <c r="L173" s="78">
        <f>IF(Purge!$AG173=1,Purge!K173,"")</f>
        <v>148</v>
      </c>
      <c r="M173" s="78">
        <f>IF(Purge!$AG173=1,Purge!L173,"")</f>
        <v>170</v>
      </c>
      <c r="N173" s="78">
        <f>IF(Purge!$AG173=1,Purge!M173,"")</f>
        <v>261</v>
      </c>
      <c r="O173" s="59">
        <f>IF(Purge!$AG173=1,Purge!N173,"")</f>
        <v>0.684434968</v>
      </c>
      <c r="P173" s="60">
        <f>IF(Purge!$AG173=1,Purge!O173,"")</f>
        <v>0.3944315545</v>
      </c>
      <c r="Q173" s="61">
        <f>IF(Purge!$AG173=1,Purge!P173,"")</f>
        <v>0.5515463918</v>
      </c>
      <c r="R173" s="62">
        <f>IF(Purge!$AG173=1,Purge!Q173,"")</f>
        <v>0.534591195</v>
      </c>
      <c r="S173" s="63">
        <f>IF(Purge!$AG173=1,Purge!R173,"")</f>
        <v>0.6537678208</v>
      </c>
      <c r="T173" s="64">
        <f>IF(Purge!$AG173=1,Purge!S173,"")</f>
        <v>0.3618581907</v>
      </c>
      <c r="U173" s="65">
        <f>IF(Purge!$AG173=1,Purge!T173,"")</f>
        <v>0.5455555556</v>
      </c>
      <c r="V173" s="66">
        <f>IF(Purge!$AG173=1,Purge!U173,"")</f>
        <v>0.6466666667</v>
      </c>
      <c r="W173" s="67">
        <f>IF(Purge!$AG173=1,Purge!V173,"")</f>
        <v>0.5211111111</v>
      </c>
    </row>
    <row r="174" ht="16.5" customHeight="1">
      <c r="A174" s="140">
        <f t="shared" si="3"/>
        <v>169</v>
      </c>
      <c r="B174" s="142">
        <f>IF(Purge!$AG174=1,Purge!A174,"")</f>
        <v>169</v>
      </c>
      <c r="C174" s="51">
        <f>IF(Purge!$AG174=1,Purge!B174,"")</f>
        <v>2715</v>
      </c>
      <c r="D174" s="47">
        <f>IF(Purge!$AG174=1,Purge!C174,"")</f>
        <v>2414</v>
      </c>
      <c r="E174" s="72">
        <f>IF(Purge!$AG174=1,Purge!D174,"")</f>
        <v>159</v>
      </c>
      <c r="F174" s="73">
        <f>IF(Purge!$AG174=1,Purge!E174,"")</f>
        <v>119</v>
      </c>
      <c r="G174" s="74">
        <f>IF(Purge!$AG174=1,Purge!F174,"")</f>
        <v>120</v>
      </c>
      <c r="H174" s="75">
        <f>IF(Purge!$AG174=1,Purge!G174,"")</f>
        <v>195</v>
      </c>
      <c r="I174" s="76">
        <f>IF(Purge!$AG174=1,Purge!H174,"")</f>
        <v>338</v>
      </c>
      <c r="J174" s="77">
        <f>IF(Purge!$AG174=1,Purge!I174,"")</f>
        <v>96</v>
      </c>
      <c r="K174" s="78">
        <f>IF(Purge!$AG174=1,Purge!J174,"")</f>
        <v>279</v>
      </c>
      <c r="L174" s="78">
        <f>IF(Purge!$AG174=1,Purge!K174,"")</f>
        <v>291</v>
      </c>
      <c r="M174" s="78">
        <f>IF(Purge!$AG174=1,Purge!L174,"")</f>
        <v>119</v>
      </c>
      <c r="N174" s="78">
        <f>IF(Purge!$AG174=1,Purge!M174,"")</f>
        <v>338</v>
      </c>
      <c r="O174" s="59">
        <f>IF(Purge!$AG174=1,Purge!N174,"")</f>
        <v>0.4894736842</v>
      </c>
      <c r="P174" s="60">
        <f>IF(Purge!$AG174=1,Purge!O174,"")</f>
        <v>0.2603938731</v>
      </c>
      <c r="Q174" s="61">
        <f>IF(Purge!$AG174=1,Purge!P174,"")</f>
        <v>0.4521880065</v>
      </c>
      <c r="R174" s="62">
        <f>IF(Purge!$AG174=1,Purge!Q174,"")</f>
        <v>0.2902439024</v>
      </c>
      <c r="S174" s="63">
        <f>IF(Purge!$AG174=1,Purge!R174,"")</f>
        <v>0.7010050251</v>
      </c>
      <c r="T174" s="64">
        <f>IF(Purge!$AG174=1,Purge!S174,"")</f>
        <v>0.4626391097</v>
      </c>
      <c r="U174" s="65">
        <f>IF(Purge!$AG174=1,Purge!T174,"")</f>
        <v>0.3875365141</v>
      </c>
      <c r="V174" s="66">
        <f>IF(Purge!$AG174=1,Purge!U174,"")</f>
        <v>0.6007789679</v>
      </c>
      <c r="W174" s="67">
        <f>IF(Purge!$AG174=1,Purge!V174,"")</f>
        <v>0.5550146056</v>
      </c>
    </row>
    <row r="175" ht="16.5" customHeight="1">
      <c r="A175" s="140">
        <f t="shared" si="3"/>
        <v>170</v>
      </c>
      <c r="B175" s="142">
        <f>IF(Purge!$AG175=1,Purge!A175,"")</f>
        <v>170</v>
      </c>
      <c r="C175" s="51">
        <f>IF(Purge!$AG175=1,Purge!B175,"")</f>
        <v>2717</v>
      </c>
      <c r="D175" s="47">
        <f>IF(Purge!$AG175=1,Purge!C175,"")</f>
        <v>1573</v>
      </c>
      <c r="E175" s="72">
        <f>IF(Purge!$AG175=1,Purge!D175,"")</f>
        <v>79</v>
      </c>
      <c r="F175" s="73">
        <f>IF(Purge!$AG175=1,Purge!E175,"")</f>
        <v>56</v>
      </c>
      <c r="G175" s="74">
        <f>IF(Purge!$AG175=1,Purge!F175,"")</f>
        <v>57</v>
      </c>
      <c r="H175" s="75">
        <f>IF(Purge!$AG175=1,Purge!G175,"")</f>
        <v>97</v>
      </c>
      <c r="I175" s="76">
        <f>IF(Purge!$AG175=1,Purge!H175,"")</f>
        <v>213</v>
      </c>
      <c r="J175" s="77">
        <f>IF(Purge!$AG175=1,Purge!I175,"")</f>
        <v>91</v>
      </c>
      <c r="K175" s="78">
        <f>IF(Purge!$AG175=1,Purge!J175,"")</f>
        <v>136</v>
      </c>
      <c r="L175" s="78">
        <f>IF(Purge!$AG175=1,Purge!K175,"")</f>
        <v>188</v>
      </c>
      <c r="M175" s="78">
        <f>IF(Purge!$AG175=1,Purge!L175,"")</f>
        <v>56</v>
      </c>
      <c r="N175" s="78">
        <f>IF(Purge!$AG175=1,Purge!M175,"")</f>
        <v>213</v>
      </c>
      <c r="O175" s="59">
        <f>IF(Purge!$AG175=1,Purge!N175,"")</f>
        <v>0.4197530864</v>
      </c>
      <c r="P175" s="60">
        <f>IF(Purge!$AG175=1,Purge!O175,"")</f>
        <v>0.2081784387</v>
      </c>
      <c r="Q175" s="61">
        <f>IF(Purge!$AG175=1,Purge!P175,"")</f>
        <v>0.3896848138</v>
      </c>
      <c r="R175" s="62">
        <f>IF(Purge!$AG175=1,Purge!Q175,"")</f>
        <v>0.2295081967</v>
      </c>
      <c r="S175" s="63">
        <f>IF(Purge!$AG175=1,Purge!R175,"")</f>
        <v>0.7083333333</v>
      </c>
      <c r="T175" s="64">
        <f>IF(Purge!$AG175=1,Purge!S175,"")</f>
        <v>0.4688279302</v>
      </c>
      <c r="U175" s="65">
        <f>IF(Purge!$AG175=1,Purge!T175,"")</f>
        <v>0.323777403</v>
      </c>
      <c r="V175" s="66">
        <f>IF(Purge!$AG175=1,Purge!U175,"")</f>
        <v>0.5885328836</v>
      </c>
      <c r="W175" s="67">
        <f>IF(Purge!$AG175=1,Purge!V175,"")</f>
        <v>0.5463743676</v>
      </c>
    </row>
    <row r="176" ht="16.5" customHeight="1">
      <c r="A176" s="140">
        <f t="shared" si="3"/>
        <v>171</v>
      </c>
      <c r="B176" s="142">
        <f>IF(Purge!$AG176=1,Purge!A176,"")</f>
        <v>171</v>
      </c>
      <c r="C176" s="51">
        <f>IF(Purge!$AG176=1,Purge!B176,"")</f>
        <v>2725</v>
      </c>
      <c r="D176" s="47">
        <f>IF(Purge!$AG176=1,Purge!C176,"")</f>
        <v>714</v>
      </c>
      <c r="E176" s="72">
        <f>IF(Purge!$AG176=1,Purge!D176,"")</f>
        <v>12</v>
      </c>
      <c r="F176" s="73">
        <f>IF(Purge!$AG176=1,Purge!E176,"")</f>
        <v>65</v>
      </c>
      <c r="G176" s="74">
        <f>IF(Purge!$AG176=1,Purge!F176,"")</f>
        <v>252</v>
      </c>
      <c r="H176" s="75">
        <f>IF(Purge!$AG176=1,Purge!G176,"")</f>
        <v>2</v>
      </c>
      <c r="I176" s="76">
        <f>IF(Purge!$AG176=1,Purge!H176,"")</f>
        <v>24</v>
      </c>
      <c r="J176" s="77">
        <f>IF(Purge!$AG176=1,Purge!I176,"")</f>
        <v>29</v>
      </c>
      <c r="K176" s="78">
        <f>IF(Purge!$AG176=1,Purge!J176,"")</f>
        <v>264</v>
      </c>
      <c r="L176" s="78">
        <f>IF(Purge!$AG176=1,Purge!K176,"")</f>
        <v>31</v>
      </c>
      <c r="M176" s="78">
        <f>IF(Purge!$AG176=1,Purge!L176,"")</f>
        <v>65</v>
      </c>
      <c r="N176" s="78">
        <f>IF(Purge!$AG176=1,Purge!M176,"")</f>
        <v>24</v>
      </c>
      <c r="O176" s="59">
        <f>IF(Purge!$AG176=1,Purge!N176,"")</f>
        <v>0.8949152542</v>
      </c>
      <c r="P176" s="60">
        <f>IF(Purge!$AG176=1,Purge!O176,"")</f>
        <v>0.7303370787</v>
      </c>
      <c r="Q176" s="61">
        <f>IF(Purge!$AG176=1,Purge!P176,"")</f>
        <v>0.9166666667</v>
      </c>
      <c r="R176" s="62">
        <f>IF(Purge!$AG176=1,Purge!Q176,"")</f>
        <v>0.6770833333</v>
      </c>
      <c r="S176" s="63">
        <f>IF(Purge!$AG176=1,Purge!R176,"")</f>
        <v>0.8024316109</v>
      </c>
      <c r="T176" s="64">
        <f>IF(Purge!$AG176=1,Purge!S176,"")</f>
        <v>0.5636363636</v>
      </c>
      <c r="U176" s="65">
        <f>IF(Purge!$AG176=1,Purge!T176,"")</f>
        <v>0.8567708333</v>
      </c>
      <c r="V176" s="66">
        <f>IF(Purge!$AG176=1,Purge!U176,"")</f>
        <v>0.75</v>
      </c>
      <c r="W176" s="67">
        <f>IF(Purge!$AG176=1,Purge!V176,"")</f>
        <v>0.7682291667</v>
      </c>
    </row>
    <row r="177" ht="16.5" customHeight="1">
      <c r="A177" s="140">
        <f t="shared" si="3"/>
        <v>172</v>
      </c>
      <c r="B177" s="142">
        <f>IF(Purge!$AG177=1,Purge!A177,"")</f>
        <v>172</v>
      </c>
      <c r="C177" s="51">
        <f>IF(Purge!$AG177=1,Purge!B177,"")</f>
        <v>2726</v>
      </c>
      <c r="D177" s="47">
        <f>IF(Purge!$AG177=1,Purge!C177,"")</f>
        <v>2095</v>
      </c>
      <c r="E177" s="72">
        <f>IF(Purge!$AG177=1,Purge!D177,"")</f>
        <v>253</v>
      </c>
      <c r="F177" s="73">
        <f>IF(Purge!$AG177=1,Purge!E177,"")</f>
        <v>236</v>
      </c>
      <c r="G177" s="74">
        <f>IF(Purge!$AG177=1,Purge!F177,"")</f>
        <v>549</v>
      </c>
      <c r="H177" s="75">
        <f>IF(Purge!$AG177=1,Purge!G177,"")</f>
        <v>27</v>
      </c>
      <c r="I177" s="76">
        <f>IF(Purge!$AG177=1,Purge!H177,"")</f>
        <v>151</v>
      </c>
      <c r="J177" s="77">
        <f>IF(Purge!$AG177=1,Purge!I177,"")</f>
        <v>70</v>
      </c>
      <c r="K177" s="78">
        <f>IF(Purge!$AG177=1,Purge!J177,"")</f>
        <v>802</v>
      </c>
      <c r="L177" s="78">
        <f>IF(Purge!$AG177=1,Purge!K177,"")</f>
        <v>97</v>
      </c>
      <c r="M177" s="78">
        <f>IF(Purge!$AG177=1,Purge!L177,"")</f>
        <v>236</v>
      </c>
      <c r="N177" s="78">
        <f>IF(Purge!$AG177=1,Purge!M177,"")</f>
        <v>151</v>
      </c>
      <c r="O177" s="59">
        <f>IF(Purge!$AG177=1,Purge!N177,"")</f>
        <v>0.8921023359</v>
      </c>
      <c r="P177" s="60">
        <f>IF(Purge!$AG177=1,Purge!O177,"")</f>
        <v>0.6098191214</v>
      </c>
      <c r="Q177" s="61">
        <f>IF(Purge!$AG177=1,Purge!P177,"")</f>
        <v>0.8415529906</v>
      </c>
      <c r="R177" s="62">
        <f>IF(Purge!$AG177=1,Purge!Q177,"")</f>
        <v>0.7087087087</v>
      </c>
      <c r="S177" s="63">
        <f>IF(Purge!$AG177=1,Purge!R177,"")</f>
        <v>0.7726396917</v>
      </c>
      <c r="T177" s="64">
        <f>IF(Purge!$AG177=1,Purge!S177,"")</f>
        <v>0.3911290323</v>
      </c>
      <c r="U177" s="65">
        <f>IF(Purge!$AG177=1,Purge!T177,"")</f>
        <v>0.8071539658</v>
      </c>
      <c r="V177" s="66">
        <f>IF(Purge!$AG177=1,Purge!U177,"")</f>
        <v>0.7410575428</v>
      </c>
      <c r="W177" s="67">
        <f>IF(Purge!$AG177=1,Purge!V177,"")</f>
        <v>0.699066874</v>
      </c>
    </row>
    <row r="178" ht="16.5" customHeight="1">
      <c r="A178" s="140">
        <f t="shared" si="3"/>
        <v>173</v>
      </c>
      <c r="B178" s="142">
        <f>IF(Purge!$AG178=1,Purge!A178,"")</f>
        <v>173</v>
      </c>
      <c r="C178" s="51">
        <f>IF(Purge!$AG178=1,Purge!B178,"")</f>
        <v>2730</v>
      </c>
      <c r="D178" s="47">
        <f>IF(Purge!$AG178=1,Purge!C178,"")</f>
        <v>2561</v>
      </c>
      <c r="E178" s="72">
        <f>IF(Purge!$AG178=1,Purge!D178,"")</f>
        <v>131</v>
      </c>
      <c r="F178" s="73">
        <f>IF(Purge!$AG178=1,Purge!E178,"")</f>
        <v>98</v>
      </c>
      <c r="G178" s="74">
        <f>IF(Purge!$AG178=1,Purge!F178,"")</f>
        <v>111</v>
      </c>
      <c r="H178" s="75">
        <f>IF(Purge!$AG178=1,Purge!G178,"")</f>
        <v>178</v>
      </c>
      <c r="I178" s="76">
        <f>IF(Purge!$AG178=1,Purge!H178,"")</f>
        <v>376</v>
      </c>
      <c r="J178" s="77">
        <f>IF(Purge!$AG178=1,Purge!I178,"")</f>
        <v>125</v>
      </c>
      <c r="K178" s="78">
        <f>IF(Purge!$AG178=1,Purge!J178,"")</f>
        <v>242</v>
      </c>
      <c r="L178" s="78">
        <f>IF(Purge!$AG178=1,Purge!K178,"")</f>
        <v>303</v>
      </c>
      <c r="M178" s="78">
        <f>IF(Purge!$AG178=1,Purge!L178,"")</f>
        <v>98</v>
      </c>
      <c r="N178" s="78">
        <f>IF(Purge!$AG178=1,Purge!M178,"")</f>
        <v>376</v>
      </c>
      <c r="O178" s="59">
        <f>IF(Purge!$AG178=1,Purge!N178,"")</f>
        <v>0.4440366972</v>
      </c>
      <c r="P178" s="60">
        <f>IF(Purge!$AG178=1,Purge!O178,"")</f>
        <v>0.2067510549</v>
      </c>
      <c r="Q178" s="61">
        <f>IF(Purge!$AG178=1,Purge!P178,"")</f>
        <v>0.3915857605</v>
      </c>
      <c r="R178" s="62">
        <f>IF(Purge!$AG178=1,Purge!Q178,"")</f>
        <v>0.2443890274</v>
      </c>
      <c r="S178" s="63">
        <f>IF(Purge!$AG178=1,Purge!R178,"")</f>
        <v>0.7117647059</v>
      </c>
      <c r="T178" s="64">
        <f>IF(Purge!$AG178=1,Purge!S178,"")</f>
        <v>0.4462444772</v>
      </c>
      <c r="U178" s="65">
        <f>IF(Purge!$AG178=1,Purge!T178,"")</f>
        <v>0.3336604514</v>
      </c>
      <c r="V178" s="66">
        <f>IF(Purge!$AG178=1,Purge!U178,"")</f>
        <v>0.6064769382</v>
      </c>
      <c r="W178" s="67">
        <f>IF(Purge!$AG178=1,Purge!V178,"")</f>
        <v>0.5348380765</v>
      </c>
    </row>
    <row r="179" ht="16.5" customHeight="1">
      <c r="A179" s="140">
        <f t="shared" si="3"/>
        <v>174</v>
      </c>
      <c r="B179" s="142">
        <f>IF(Purge!$AG179=1,Purge!A179,"")</f>
        <v>174</v>
      </c>
      <c r="C179" s="51">
        <f>IF(Purge!$AG179=1,Purge!B179,"")</f>
        <v>2731</v>
      </c>
      <c r="D179" s="47">
        <f>IF(Purge!$AG179=1,Purge!C179,"")</f>
        <v>2347</v>
      </c>
      <c r="E179" s="72">
        <f>IF(Purge!$AG179=1,Purge!D179,"")</f>
        <v>176</v>
      </c>
      <c r="F179" s="73">
        <f>IF(Purge!$AG179=1,Purge!E179,"")</f>
        <v>450</v>
      </c>
      <c r="G179" s="74">
        <f>IF(Purge!$AG179=1,Purge!F179,"")</f>
        <v>244</v>
      </c>
      <c r="H179" s="75">
        <f>IF(Purge!$AG179=1,Purge!G179,"")</f>
        <v>40</v>
      </c>
      <c r="I179" s="76">
        <f>IF(Purge!$AG179=1,Purge!H179,"")</f>
        <v>422</v>
      </c>
      <c r="J179" s="77">
        <f>IF(Purge!$AG179=1,Purge!I179,"")</f>
        <v>75</v>
      </c>
      <c r="K179" s="78">
        <f>IF(Purge!$AG179=1,Purge!J179,"")</f>
        <v>420</v>
      </c>
      <c r="L179" s="78">
        <f>IF(Purge!$AG179=1,Purge!K179,"")</f>
        <v>115</v>
      </c>
      <c r="M179" s="78">
        <f>IF(Purge!$AG179=1,Purge!L179,"")</f>
        <v>450</v>
      </c>
      <c r="N179" s="78">
        <f>IF(Purge!$AG179=1,Purge!M179,"")</f>
        <v>422</v>
      </c>
      <c r="O179" s="59">
        <f>IF(Purge!$AG179=1,Purge!N179,"")</f>
        <v>0.785046729</v>
      </c>
      <c r="P179" s="60">
        <f>IF(Purge!$AG179=1,Purge!O179,"")</f>
        <v>0.5160550459</v>
      </c>
      <c r="Q179" s="61">
        <f>IF(Purge!$AG179=1,Purge!P179,"")</f>
        <v>0.4988123515</v>
      </c>
      <c r="R179" s="62">
        <f>IF(Purge!$AG179=1,Purge!Q179,"")</f>
        <v>0.796460177</v>
      </c>
      <c r="S179" s="63">
        <f>IF(Purge!$AG179=1,Purge!R179,"")</f>
        <v>0.4827586207</v>
      </c>
      <c r="T179" s="64">
        <f>IF(Purge!$AG179=1,Purge!S179,"")</f>
        <v>0.2141527002</v>
      </c>
      <c r="U179" s="65">
        <f>IF(Purge!$AG179=1,Purge!T179,"")</f>
        <v>0.618336887</v>
      </c>
      <c r="V179" s="66">
        <f>IF(Purge!$AG179=1,Purge!U179,"")</f>
        <v>0.5984363895</v>
      </c>
      <c r="W179" s="67">
        <f>IF(Purge!$AG179=1,Purge!V179,"")</f>
        <v>0.3802416489</v>
      </c>
    </row>
    <row r="180" ht="16.5" customHeight="1">
      <c r="A180" s="140">
        <f t="shared" si="3"/>
        <v>175</v>
      </c>
      <c r="B180" s="142">
        <f>IF(Purge!$AG180=1,Purge!A180,"")</f>
        <v>175</v>
      </c>
      <c r="C180" s="51">
        <f>IF(Purge!$AG180=1,Purge!B180,"")</f>
        <v>2733</v>
      </c>
      <c r="D180" s="47">
        <f>IF(Purge!$AG180=1,Purge!C180,"")</f>
        <v>2835</v>
      </c>
      <c r="E180" s="72">
        <f>IF(Purge!$AG180=1,Purge!D180,"")</f>
        <v>85</v>
      </c>
      <c r="F180" s="73">
        <f>IF(Purge!$AG180=1,Purge!E180,"")</f>
        <v>83</v>
      </c>
      <c r="G180" s="74">
        <f>IF(Purge!$AG180=1,Purge!F180,"")</f>
        <v>90</v>
      </c>
      <c r="H180" s="75">
        <f>IF(Purge!$AG180=1,Purge!G180,"")</f>
        <v>120</v>
      </c>
      <c r="I180" s="76">
        <f>IF(Purge!$AG180=1,Purge!H180,"")</f>
        <v>334</v>
      </c>
      <c r="J180" s="77">
        <f>IF(Purge!$AG180=1,Purge!I180,"")</f>
        <v>143</v>
      </c>
      <c r="K180" s="78">
        <f>IF(Purge!$AG180=1,Purge!J180,"")</f>
        <v>175</v>
      </c>
      <c r="L180" s="78">
        <f>IF(Purge!$AG180=1,Purge!K180,"")</f>
        <v>263</v>
      </c>
      <c r="M180" s="78">
        <f>IF(Purge!$AG180=1,Purge!L180,"")</f>
        <v>83</v>
      </c>
      <c r="N180" s="78">
        <f>IF(Purge!$AG180=1,Purge!M180,"")</f>
        <v>334</v>
      </c>
      <c r="O180" s="59">
        <f>IF(Purge!$AG180=1,Purge!N180,"")</f>
        <v>0.399543379</v>
      </c>
      <c r="P180" s="60">
        <f>IF(Purge!$AG180=1,Purge!O180,"")</f>
        <v>0.1990407674</v>
      </c>
      <c r="Q180" s="61">
        <f>IF(Purge!$AG180=1,Purge!P180,"")</f>
        <v>0.3438113949</v>
      </c>
      <c r="R180" s="62">
        <f>IF(Purge!$AG180=1,Purge!Q180,"")</f>
        <v>0.2398843931</v>
      </c>
      <c r="S180" s="63">
        <f>IF(Purge!$AG180=1,Purge!R180,"")</f>
        <v>0.6782945736</v>
      </c>
      <c r="T180" s="64">
        <f>IF(Purge!$AG180=1,Purge!S180,"")</f>
        <v>0.4405360134</v>
      </c>
      <c r="U180" s="65">
        <f>IF(Purge!$AG180=1,Purge!T180,"")</f>
        <v>0.301754386</v>
      </c>
      <c r="V180" s="66">
        <f>IF(Purge!$AG180=1,Purge!U180,"")</f>
        <v>0.5953216374</v>
      </c>
      <c r="W180" s="67">
        <f>IF(Purge!$AG180=1,Purge!V180,"")</f>
        <v>0.5122807018</v>
      </c>
    </row>
    <row r="181" ht="16.5" customHeight="1">
      <c r="A181" s="140">
        <f t="shared" si="3"/>
        <v>176</v>
      </c>
      <c r="B181" s="142">
        <f>IF(Purge!$AG181=1,Purge!A181,"")</f>
        <v>176</v>
      </c>
      <c r="C181" s="51">
        <f>IF(Purge!$AG181=1,Purge!B181,"")</f>
        <v>2737</v>
      </c>
      <c r="D181" s="47">
        <f>IF(Purge!$AG181=1,Purge!C181,"")</f>
        <v>1233</v>
      </c>
      <c r="E181" s="72">
        <f>IF(Purge!$AG181=1,Purge!D181,"")</f>
        <v>23</v>
      </c>
      <c r="F181" s="73">
        <f>IF(Purge!$AG181=1,Purge!E181,"")</f>
        <v>23</v>
      </c>
      <c r="G181" s="74">
        <f>IF(Purge!$AG181=1,Purge!F181,"")</f>
        <v>24</v>
      </c>
      <c r="H181" s="75">
        <f>IF(Purge!$AG181=1,Purge!G181,"")</f>
        <v>87</v>
      </c>
      <c r="I181" s="76">
        <f>IF(Purge!$AG181=1,Purge!H181,"")</f>
        <v>179</v>
      </c>
      <c r="J181" s="77">
        <f>IF(Purge!$AG181=1,Purge!I181,"")</f>
        <v>84</v>
      </c>
      <c r="K181" s="78">
        <f>IF(Purge!$AG181=1,Purge!J181,"")</f>
        <v>47</v>
      </c>
      <c r="L181" s="78">
        <f>IF(Purge!$AG181=1,Purge!K181,"")</f>
        <v>171</v>
      </c>
      <c r="M181" s="78">
        <f>IF(Purge!$AG181=1,Purge!L181,"")</f>
        <v>23</v>
      </c>
      <c r="N181" s="78">
        <f>IF(Purge!$AG181=1,Purge!M181,"")</f>
        <v>179</v>
      </c>
      <c r="O181" s="59">
        <f>IF(Purge!$AG181=1,Purge!N181,"")</f>
        <v>0.2155963303</v>
      </c>
      <c r="P181" s="60">
        <f>IF(Purge!$AG181=1,Purge!O181,"")</f>
        <v>0.1138613861</v>
      </c>
      <c r="Q181" s="61">
        <f>IF(Purge!$AG181=1,Purge!P181,"")</f>
        <v>0.2079646018</v>
      </c>
      <c r="R181" s="62">
        <f>IF(Purge!$AG181=1,Purge!Q181,"")</f>
        <v>0.118556701</v>
      </c>
      <c r="S181" s="63">
        <f>IF(Purge!$AG181=1,Purge!R181,"")</f>
        <v>0.6714285714</v>
      </c>
      <c r="T181" s="64">
        <f>IF(Purge!$AG181=1,Purge!S181,"")</f>
        <v>0.4885714286</v>
      </c>
      <c r="U181" s="65">
        <f>IF(Purge!$AG181=1,Purge!T181,"")</f>
        <v>0.1666666667</v>
      </c>
      <c r="V181" s="66">
        <f>IF(Purge!$AG181=1,Purge!U181,"")</f>
        <v>0.5380952381</v>
      </c>
      <c r="W181" s="67">
        <f>IF(Purge!$AG181=1,Purge!V181,"")</f>
        <v>0.519047619</v>
      </c>
    </row>
    <row r="182" ht="16.5" customHeight="1">
      <c r="A182" s="140">
        <f t="shared" si="3"/>
        <v>177</v>
      </c>
      <c r="B182" s="142">
        <f>IF(Purge!$AG182=1,Purge!A182,"")</f>
        <v>177</v>
      </c>
      <c r="C182" s="51">
        <f>IF(Purge!$AG182=1,Purge!B182,"")</f>
        <v>2740</v>
      </c>
      <c r="D182" s="47">
        <f>IF(Purge!$AG182=1,Purge!C182,"")</f>
        <v>2575</v>
      </c>
      <c r="E182" s="72">
        <f>IF(Purge!$AG182=1,Purge!D182,"")</f>
        <v>56</v>
      </c>
      <c r="F182" s="73">
        <f>IF(Purge!$AG182=1,Purge!E182,"")</f>
        <v>72</v>
      </c>
      <c r="G182" s="74">
        <f>IF(Purge!$AG182=1,Purge!F182,"")</f>
        <v>55</v>
      </c>
      <c r="H182" s="75">
        <f>IF(Purge!$AG182=1,Purge!G182,"")</f>
        <v>60</v>
      </c>
      <c r="I182" s="76">
        <f>IF(Purge!$AG182=1,Purge!H182,"")</f>
        <v>207</v>
      </c>
      <c r="J182" s="77">
        <f>IF(Purge!$AG182=1,Purge!I182,"")</f>
        <v>74</v>
      </c>
      <c r="K182" s="78">
        <f>IF(Purge!$AG182=1,Purge!J182,"")</f>
        <v>111</v>
      </c>
      <c r="L182" s="78">
        <f>IF(Purge!$AG182=1,Purge!K182,"")</f>
        <v>134</v>
      </c>
      <c r="M182" s="78">
        <f>IF(Purge!$AG182=1,Purge!L182,"")</f>
        <v>72</v>
      </c>
      <c r="N182" s="78">
        <f>IF(Purge!$AG182=1,Purge!M182,"")</f>
        <v>207</v>
      </c>
      <c r="O182" s="59">
        <f>IF(Purge!$AG182=1,Purge!N182,"")</f>
        <v>0.4530612245</v>
      </c>
      <c r="P182" s="60">
        <f>IF(Purge!$AG182=1,Purge!O182,"")</f>
        <v>0.2580645161</v>
      </c>
      <c r="Q182" s="61">
        <f>IF(Purge!$AG182=1,Purge!P182,"")</f>
        <v>0.3490566038</v>
      </c>
      <c r="R182" s="62">
        <f>IF(Purge!$AG182=1,Purge!Q182,"")</f>
        <v>0.3495145631</v>
      </c>
      <c r="S182" s="63">
        <f>IF(Purge!$AG182=1,Purge!R182,"")</f>
        <v>0.606557377</v>
      </c>
      <c r="T182" s="64">
        <f>IF(Purge!$AG182=1,Purge!S182,"")</f>
        <v>0.3929618768</v>
      </c>
      <c r="U182" s="65">
        <f>IF(Purge!$AG182=1,Purge!T182,"")</f>
        <v>0.3492366412</v>
      </c>
      <c r="V182" s="66">
        <f>IF(Purge!$AG182=1,Purge!U182,"")</f>
        <v>0.606870229</v>
      </c>
      <c r="W182" s="67">
        <f>IF(Purge!$AG182=1,Purge!V182,"")</f>
        <v>0.4675572519</v>
      </c>
    </row>
    <row r="183" ht="16.5" customHeight="1">
      <c r="A183" s="140">
        <f t="shared" si="3"/>
        <v>178</v>
      </c>
      <c r="B183" s="142">
        <f>IF(Purge!$AG183=1,Purge!A183,"")</f>
        <v>178</v>
      </c>
      <c r="C183" s="51">
        <f>IF(Purge!$AG183=1,Purge!B183,"")</f>
        <v>2743</v>
      </c>
      <c r="D183" s="47">
        <f>IF(Purge!$AG183=1,Purge!C183,"")</f>
        <v>3137</v>
      </c>
      <c r="E183" s="72">
        <f>IF(Purge!$AG183=1,Purge!D183,"")</f>
        <v>181</v>
      </c>
      <c r="F183" s="73">
        <f>IF(Purge!$AG183=1,Purge!E183,"")</f>
        <v>120</v>
      </c>
      <c r="G183" s="74">
        <f>IF(Purge!$AG183=1,Purge!F183,"")</f>
        <v>160</v>
      </c>
      <c r="H183" s="75">
        <f>IF(Purge!$AG183=1,Purge!G183,"")</f>
        <v>162</v>
      </c>
      <c r="I183" s="76">
        <f>IF(Purge!$AG183=1,Purge!H183,"")</f>
        <v>423</v>
      </c>
      <c r="J183" s="77">
        <f>IF(Purge!$AG183=1,Purge!I183,"")</f>
        <v>172</v>
      </c>
      <c r="K183" s="78">
        <f>IF(Purge!$AG183=1,Purge!J183,"")</f>
        <v>341</v>
      </c>
      <c r="L183" s="78">
        <f>IF(Purge!$AG183=1,Purge!K183,"")</f>
        <v>334</v>
      </c>
      <c r="M183" s="78">
        <f>IF(Purge!$AG183=1,Purge!L183,"")</f>
        <v>120</v>
      </c>
      <c r="N183" s="78">
        <f>IF(Purge!$AG183=1,Purge!M183,"")</f>
        <v>423</v>
      </c>
      <c r="O183" s="59">
        <f>IF(Purge!$AG183=1,Purge!N183,"")</f>
        <v>0.5051851852</v>
      </c>
      <c r="P183" s="60">
        <f>IF(Purge!$AG183=1,Purge!O183,"")</f>
        <v>0.2209944751</v>
      </c>
      <c r="Q183" s="61">
        <f>IF(Purge!$AG183=1,Purge!P183,"")</f>
        <v>0.4463350785</v>
      </c>
      <c r="R183" s="62">
        <f>IF(Purge!$AG183=1,Purge!Q183,"")</f>
        <v>0.2643171806</v>
      </c>
      <c r="S183" s="63">
        <f>IF(Purge!$AG183=1,Purge!R183,"")</f>
        <v>0.7396963124</v>
      </c>
      <c r="T183" s="64">
        <f>IF(Purge!$AG183=1,Purge!S183,"")</f>
        <v>0.4412153236</v>
      </c>
      <c r="U183" s="65">
        <f>IF(Purge!$AG183=1,Purge!T183,"")</f>
        <v>0.3784893268</v>
      </c>
      <c r="V183" s="66">
        <f>IF(Purge!$AG183=1,Purge!U183,"")</f>
        <v>0.6272577997</v>
      </c>
      <c r="W183" s="67">
        <f>IF(Purge!$AG183=1,Purge!V183,"")</f>
        <v>0.5541871921</v>
      </c>
    </row>
    <row r="184" ht="16.5" customHeight="1">
      <c r="A184" s="140">
        <f t="shared" si="3"/>
        <v>179</v>
      </c>
      <c r="B184" s="142">
        <f>IF(Purge!$AG184=1,Purge!A184,"")</f>
        <v>179</v>
      </c>
      <c r="C184" s="51">
        <f>IF(Purge!$AG184=1,Purge!B184,"")</f>
        <v>2746</v>
      </c>
      <c r="D184" s="47">
        <f>IF(Purge!$AG184=1,Purge!C184,"")</f>
        <v>1261</v>
      </c>
      <c r="E184" s="72">
        <f>IF(Purge!$AG184=1,Purge!D184,"")</f>
        <v>37</v>
      </c>
      <c r="F184" s="73">
        <f>IF(Purge!$AG184=1,Purge!E184,"")</f>
        <v>46</v>
      </c>
      <c r="G184" s="74">
        <f>IF(Purge!$AG184=1,Purge!F184,"")</f>
        <v>84</v>
      </c>
      <c r="H184" s="75">
        <f>IF(Purge!$AG184=1,Purge!G184,"")</f>
        <v>54</v>
      </c>
      <c r="I184" s="76">
        <f>IF(Purge!$AG184=1,Purge!H184,"")</f>
        <v>127</v>
      </c>
      <c r="J184" s="77">
        <f>IF(Purge!$AG184=1,Purge!I184,"")</f>
        <v>71</v>
      </c>
      <c r="K184" s="78">
        <f>IF(Purge!$AG184=1,Purge!J184,"")</f>
        <v>121</v>
      </c>
      <c r="L184" s="78">
        <f>IF(Purge!$AG184=1,Purge!K184,"")</f>
        <v>125</v>
      </c>
      <c r="M184" s="78">
        <f>IF(Purge!$AG184=1,Purge!L184,"")</f>
        <v>46</v>
      </c>
      <c r="N184" s="78">
        <f>IF(Purge!$AG184=1,Purge!M184,"")</f>
        <v>127</v>
      </c>
      <c r="O184" s="59">
        <f>IF(Purge!$AG184=1,Purge!N184,"")</f>
        <v>0.4918699187</v>
      </c>
      <c r="P184" s="60">
        <f>IF(Purge!$AG184=1,Purge!O184,"")</f>
        <v>0.2658959538</v>
      </c>
      <c r="Q184" s="61">
        <f>IF(Purge!$AG184=1,Purge!P184,"")</f>
        <v>0.4879032258</v>
      </c>
      <c r="R184" s="62">
        <f>IF(Purge!$AG184=1,Purge!Q184,"")</f>
        <v>0.269005848</v>
      </c>
      <c r="S184" s="63">
        <f>IF(Purge!$AG184=1,Purge!R184,"")</f>
        <v>0.7245508982</v>
      </c>
      <c r="T184" s="64">
        <f>IF(Purge!$AG184=1,Purge!S184,"")</f>
        <v>0.496031746</v>
      </c>
      <c r="U184" s="65">
        <f>IF(Purge!$AG184=1,Purge!T184,"")</f>
        <v>0.3985680191</v>
      </c>
      <c r="V184" s="66">
        <f>IF(Purge!$AG184=1,Purge!U184,"")</f>
        <v>0.5918854415</v>
      </c>
      <c r="W184" s="67">
        <f>IF(Purge!$AG184=1,Purge!V184,"")</f>
        <v>0.5871121718</v>
      </c>
    </row>
    <row r="185" ht="16.5" customHeight="1">
      <c r="A185" s="140">
        <f t="shared" si="3"/>
        <v>180</v>
      </c>
      <c r="B185" s="142">
        <f>IF(Purge!$AG185=1,Purge!A185,"")</f>
        <v>180</v>
      </c>
      <c r="C185" s="51">
        <f>IF(Purge!$AG185=1,Purge!B185,"")</f>
        <v>2752</v>
      </c>
      <c r="D185" s="47">
        <f>IF(Purge!$AG185=1,Purge!C185,"")</f>
        <v>2681</v>
      </c>
      <c r="E185" s="72">
        <f>IF(Purge!$AG185=1,Purge!D185,"")</f>
        <v>46</v>
      </c>
      <c r="F185" s="73">
        <f>IF(Purge!$AG185=1,Purge!E185,"")</f>
        <v>56</v>
      </c>
      <c r="G185" s="74">
        <f>IF(Purge!$AG185=1,Purge!F185,"")</f>
        <v>55</v>
      </c>
      <c r="H185" s="75">
        <f>IF(Purge!$AG185=1,Purge!G185,"")</f>
        <v>105</v>
      </c>
      <c r="I185" s="76">
        <f>IF(Purge!$AG185=1,Purge!H185,"")</f>
        <v>258</v>
      </c>
      <c r="J185" s="77">
        <f>IF(Purge!$AG185=1,Purge!I185,"")</f>
        <v>132</v>
      </c>
      <c r="K185" s="78">
        <f>IF(Purge!$AG185=1,Purge!J185,"")</f>
        <v>101</v>
      </c>
      <c r="L185" s="78">
        <f>IF(Purge!$AG185=1,Purge!K185,"")</f>
        <v>237</v>
      </c>
      <c r="M185" s="78">
        <f>IF(Purge!$AG185=1,Purge!L185,"")</f>
        <v>56</v>
      </c>
      <c r="N185" s="78">
        <f>IF(Purge!$AG185=1,Purge!M185,"")</f>
        <v>258</v>
      </c>
      <c r="O185" s="59">
        <f>IF(Purge!$AG185=1,Purge!N185,"")</f>
        <v>0.298816568</v>
      </c>
      <c r="P185" s="60">
        <f>IF(Purge!$AG185=1,Purge!O185,"")</f>
        <v>0.178343949</v>
      </c>
      <c r="Q185" s="61">
        <f>IF(Purge!$AG185=1,Purge!P185,"")</f>
        <v>0.2813370474</v>
      </c>
      <c r="R185" s="62">
        <f>IF(Purge!$AG185=1,Purge!Q185,"")</f>
        <v>0.1911262799</v>
      </c>
      <c r="S185" s="63">
        <f>IF(Purge!$AG185=1,Purge!R185,"")</f>
        <v>0.6433121019</v>
      </c>
      <c r="T185" s="64">
        <f>IF(Purge!$AG185=1,Purge!S185,"")</f>
        <v>0.4787878788</v>
      </c>
      <c r="U185" s="65">
        <f>IF(Purge!$AG185=1,Purge!T185,"")</f>
        <v>0.240797546</v>
      </c>
      <c r="V185" s="66">
        <f>IF(Purge!$AG185=1,Purge!U185,"")</f>
        <v>0.5506134969</v>
      </c>
      <c r="W185" s="67">
        <f>IF(Purge!$AG185=1,Purge!V185,"")</f>
        <v>0.518404908</v>
      </c>
    </row>
    <row r="186" ht="16.5" customHeight="1">
      <c r="A186" s="140">
        <f t="shared" si="3"/>
        <v>181</v>
      </c>
      <c r="B186" s="142">
        <f>IF(Purge!$AG186=1,Purge!A186,"")</f>
        <v>181</v>
      </c>
      <c r="C186" s="51">
        <f>IF(Purge!$AG186=1,Purge!B186,"")</f>
        <v>2775</v>
      </c>
      <c r="D186" s="47">
        <f>IF(Purge!$AG186=1,Purge!C186,"")</f>
        <v>3125</v>
      </c>
      <c r="E186" s="72">
        <f>IF(Purge!$AG186=1,Purge!D186,"")</f>
        <v>301</v>
      </c>
      <c r="F186" s="73">
        <f>IF(Purge!$AG186=1,Purge!E186,"")</f>
        <v>927</v>
      </c>
      <c r="G186" s="74">
        <f>IF(Purge!$AG186=1,Purge!F186,"")</f>
        <v>493</v>
      </c>
      <c r="H186" s="75">
        <f>IF(Purge!$AG186=1,Purge!G186,"")</f>
        <v>85</v>
      </c>
      <c r="I186" s="76">
        <f>IF(Purge!$AG186=1,Purge!H186,"")</f>
        <v>850</v>
      </c>
      <c r="J186" s="77">
        <f>IF(Purge!$AG186=1,Purge!I186,"")</f>
        <v>63</v>
      </c>
      <c r="K186" s="78">
        <f>IF(Purge!$AG186=1,Purge!J186,"")</f>
        <v>794</v>
      </c>
      <c r="L186" s="78">
        <f>IF(Purge!$AG186=1,Purge!K186,"")</f>
        <v>148</v>
      </c>
      <c r="M186" s="78">
        <f>IF(Purge!$AG186=1,Purge!L186,"")</f>
        <v>927</v>
      </c>
      <c r="N186" s="78">
        <f>IF(Purge!$AG186=1,Purge!M186,"")</f>
        <v>850</v>
      </c>
      <c r="O186" s="59">
        <f>IF(Purge!$AG186=1,Purge!N186,"")</f>
        <v>0.8428874735</v>
      </c>
      <c r="P186" s="60">
        <f>IF(Purge!$AG186=1,Purge!O186,"")</f>
        <v>0.5216657288</v>
      </c>
      <c r="Q186" s="61">
        <f>IF(Purge!$AG186=1,Purge!P186,"")</f>
        <v>0.4829683698</v>
      </c>
      <c r="R186" s="62">
        <f>IF(Purge!$AG186=1,Purge!Q186,"")</f>
        <v>0.8623255814</v>
      </c>
      <c r="S186" s="63">
        <f>IF(Purge!$AG186=1,Purge!R186,"")</f>
        <v>0.4613596746</v>
      </c>
      <c r="T186" s="64">
        <f>IF(Purge!$AG186=1,Purge!S186,"")</f>
        <v>0.1482965932</v>
      </c>
      <c r="U186" s="65">
        <f>IF(Purge!$AG186=1,Purge!T186,"")</f>
        <v>0.6329532917</v>
      </c>
      <c r="V186" s="66">
        <f>IF(Purge!$AG186=1,Purge!U186,"")</f>
        <v>0.6046340566</v>
      </c>
      <c r="W186" s="67">
        <f>IF(Purge!$AG186=1,Purge!V186,"")</f>
        <v>0.3464509011</v>
      </c>
    </row>
    <row r="187" ht="16.5" customHeight="1">
      <c r="A187" s="140">
        <f t="shared" si="3"/>
        <v>182</v>
      </c>
      <c r="B187" s="142">
        <f>IF(Purge!$AG187=1,Purge!A187,"")</f>
        <v>182</v>
      </c>
      <c r="C187" s="51">
        <f>IF(Purge!$AG187=1,Purge!B187,"")</f>
        <v>2776</v>
      </c>
      <c r="D187" s="47">
        <f>IF(Purge!$AG187=1,Purge!C187,"")</f>
        <v>2797</v>
      </c>
      <c r="E187" s="72">
        <f>IF(Purge!$AG187=1,Purge!D187,"")</f>
        <v>257</v>
      </c>
      <c r="F187" s="73">
        <f>IF(Purge!$AG187=1,Purge!E187,"")</f>
        <v>839</v>
      </c>
      <c r="G187" s="74">
        <f>IF(Purge!$AG187=1,Purge!F187,"")</f>
        <v>353</v>
      </c>
      <c r="H187" s="75">
        <f>IF(Purge!$AG187=1,Purge!G187,"")</f>
        <v>55</v>
      </c>
      <c r="I187" s="76">
        <f>IF(Purge!$AG187=1,Purge!H187,"")</f>
        <v>609</v>
      </c>
      <c r="J187" s="77">
        <f>IF(Purge!$AG187=1,Purge!I187,"")</f>
        <v>64</v>
      </c>
      <c r="K187" s="78">
        <f>IF(Purge!$AG187=1,Purge!J187,"")</f>
        <v>610</v>
      </c>
      <c r="L187" s="78">
        <f>IF(Purge!$AG187=1,Purge!K187,"")</f>
        <v>119</v>
      </c>
      <c r="M187" s="78">
        <f>IF(Purge!$AG187=1,Purge!L187,"")</f>
        <v>839</v>
      </c>
      <c r="N187" s="78">
        <f>IF(Purge!$AG187=1,Purge!M187,"")</f>
        <v>609</v>
      </c>
      <c r="O187" s="59">
        <f>IF(Purge!$AG187=1,Purge!N187,"")</f>
        <v>0.8367626886</v>
      </c>
      <c r="P187" s="60">
        <f>IF(Purge!$AG187=1,Purge!O187,"")</f>
        <v>0.5794198895</v>
      </c>
      <c r="Q187" s="61">
        <f>IF(Purge!$AG187=1,Purge!P187,"")</f>
        <v>0.5004101723</v>
      </c>
      <c r="R187" s="62">
        <f>IF(Purge!$AG187=1,Purge!Q187,"")</f>
        <v>0.875782881</v>
      </c>
      <c r="S187" s="63">
        <f>IF(Purge!$AG187=1,Purge!R187,"")</f>
        <v>0.4209799862</v>
      </c>
      <c r="T187" s="64">
        <f>IF(Purge!$AG187=1,Purge!S187,"")</f>
        <v>0.1634615385</v>
      </c>
      <c r="U187" s="65">
        <f>IF(Purge!$AG187=1,Purge!T187,"")</f>
        <v>0.6655948553</v>
      </c>
      <c r="V187" s="66">
        <f>IF(Purge!$AG187=1,Purge!U187,"")</f>
        <v>0.5599448783</v>
      </c>
      <c r="W187" s="67">
        <f>IF(Purge!$AG187=1,Purge!V187,"")</f>
        <v>0.3348644924</v>
      </c>
    </row>
    <row r="188" ht="16.5" customHeight="1">
      <c r="A188" s="140">
        <f t="shared" si="3"/>
        <v>183</v>
      </c>
      <c r="B188" s="142">
        <f>IF(Purge!$AG188=1,Purge!A188,"")</f>
        <v>183</v>
      </c>
      <c r="C188" s="51">
        <f>IF(Purge!$AG188=1,Purge!B188,"")</f>
        <v>3000</v>
      </c>
      <c r="D188" s="47">
        <f>IF(Purge!$AG188=1,Purge!C188,"")</f>
        <v>2127</v>
      </c>
      <c r="E188" s="72">
        <f>IF(Purge!$AG188=1,Purge!D188,"")</f>
        <v>104</v>
      </c>
      <c r="F188" s="73">
        <f>IF(Purge!$AG188=1,Purge!E188,"")</f>
        <v>100</v>
      </c>
      <c r="G188" s="74">
        <f>IF(Purge!$AG188=1,Purge!F188,"")</f>
        <v>75</v>
      </c>
      <c r="H188" s="75">
        <f>IF(Purge!$AG188=1,Purge!G188,"")</f>
        <v>119</v>
      </c>
      <c r="I188" s="76">
        <f>IF(Purge!$AG188=1,Purge!H188,"")</f>
        <v>300</v>
      </c>
      <c r="J188" s="77">
        <f>IF(Purge!$AG188=1,Purge!I188,"")</f>
        <v>104</v>
      </c>
      <c r="K188" s="78">
        <f>IF(Purge!$AG188=1,Purge!J188,"")</f>
        <v>179</v>
      </c>
      <c r="L188" s="78">
        <f>IF(Purge!$AG188=1,Purge!K188,"")</f>
        <v>223</v>
      </c>
      <c r="M188" s="78">
        <f>IF(Purge!$AG188=1,Purge!L188,"")</f>
        <v>100</v>
      </c>
      <c r="N188" s="78">
        <f>IF(Purge!$AG188=1,Purge!M188,"")</f>
        <v>300</v>
      </c>
      <c r="O188" s="59">
        <f>IF(Purge!$AG188=1,Purge!N188,"")</f>
        <v>0.4452736318</v>
      </c>
      <c r="P188" s="60">
        <f>IF(Purge!$AG188=1,Purge!O188,"")</f>
        <v>0.25</v>
      </c>
      <c r="Q188" s="61">
        <f>IF(Purge!$AG188=1,Purge!P188,"")</f>
        <v>0.3736951983</v>
      </c>
      <c r="R188" s="62">
        <f>IF(Purge!$AG188=1,Purge!Q188,"")</f>
        <v>0.3095975232</v>
      </c>
      <c r="S188" s="63">
        <f>IF(Purge!$AG188=1,Purge!R188,"")</f>
        <v>0.6415770609</v>
      </c>
      <c r="T188" s="64">
        <f>IF(Purge!$AG188=1,Purge!S188,"")</f>
        <v>0.4263862333</v>
      </c>
      <c r="U188" s="65">
        <f>IF(Purge!$AG188=1,Purge!T188,"")</f>
        <v>0.3478802993</v>
      </c>
      <c r="V188" s="66">
        <f>IF(Purge!$AG188=1,Purge!U188,"")</f>
        <v>0.5972568579</v>
      </c>
      <c r="W188" s="67">
        <f>IF(Purge!$AG188=1,Purge!V188,"")</f>
        <v>0.5012468828</v>
      </c>
    </row>
    <row r="189" ht="16.5" customHeight="1">
      <c r="A189" s="140">
        <f t="shared" si="3"/>
        <v>184</v>
      </c>
      <c r="B189" s="142">
        <f>IF(Purge!$AG189=1,Purge!A189,"")</f>
        <v>184</v>
      </c>
      <c r="C189" s="51">
        <f>IF(Purge!$AG189=1,Purge!B189,"")</f>
        <v>3003</v>
      </c>
      <c r="D189" s="47">
        <f>IF(Purge!$AG189=1,Purge!C189,"")</f>
        <v>1676</v>
      </c>
      <c r="E189" s="72">
        <f>IF(Purge!$AG189=1,Purge!D189,"")</f>
        <v>86</v>
      </c>
      <c r="F189" s="73">
        <f>IF(Purge!$AG189=1,Purge!E189,"")</f>
        <v>71</v>
      </c>
      <c r="G189" s="74">
        <f>IF(Purge!$AG189=1,Purge!F189,"")</f>
        <v>79</v>
      </c>
      <c r="H189" s="75">
        <f>IF(Purge!$AG189=1,Purge!G189,"")</f>
        <v>106</v>
      </c>
      <c r="I189" s="76">
        <f>IF(Purge!$AG189=1,Purge!H189,"")</f>
        <v>217</v>
      </c>
      <c r="J189" s="77">
        <f>IF(Purge!$AG189=1,Purge!I189,"")</f>
        <v>81</v>
      </c>
      <c r="K189" s="78">
        <f>IF(Purge!$AG189=1,Purge!J189,"")</f>
        <v>165</v>
      </c>
      <c r="L189" s="78">
        <f>IF(Purge!$AG189=1,Purge!K189,"")</f>
        <v>187</v>
      </c>
      <c r="M189" s="78">
        <f>IF(Purge!$AG189=1,Purge!L189,"")</f>
        <v>71</v>
      </c>
      <c r="N189" s="78">
        <f>IF(Purge!$AG189=1,Purge!M189,"")</f>
        <v>217</v>
      </c>
      <c r="O189" s="59">
        <f>IF(Purge!$AG189=1,Purge!N189,"")</f>
        <v>0.46875</v>
      </c>
      <c r="P189" s="60">
        <f>IF(Purge!$AG189=1,Purge!O189,"")</f>
        <v>0.2465277778</v>
      </c>
      <c r="Q189" s="61">
        <f>IF(Purge!$AG189=1,Purge!P189,"")</f>
        <v>0.4319371728</v>
      </c>
      <c r="R189" s="62">
        <f>IF(Purge!$AG189=1,Purge!Q189,"")</f>
        <v>0.2751937984</v>
      </c>
      <c r="S189" s="63">
        <f>IF(Purge!$AG189=1,Purge!R189,"")</f>
        <v>0.6991525424</v>
      </c>
      <c r="T189" s="64">
        <f>IF(Purge!$AG189=1,Purge!S189,"")</f>
        <v>0.4628712871</v>
      </c>
      <c r="U189" s="65">
        <f>IF(Purge!$AG189=1,Purge!T189,"")</f>
        <v>0.36875</v>
      </c>
      <c r="V189" s="66">
        <f>IF(Purge!$AG189=1,Purge!U189,"")</f>
        <v>0.596875</v>
      </c>
      <c r="W189" s="67">
        <f>IF(Purge!$AG189=1,Purge!V189,"")</f>
        <v>0.55</v>
      </c>
    </row>
    <row r="190" ht="16.5" customHeight="1">
      <c r="A190" s="140">
        <f t="shared" si="3"/>
        <v>185</v>
      </c>
      <c r="B190" s="142">
        <f>IF(Purge!$AG190=1,Purge!A190,"")</f>
        <v>185</v>
      </c>
      <c r="C190" s="51">
        <f>IF(Purge!$AG190=1,Purge!B190,"")</f>
        <v>3006</v>
      </c>
      <c r="D190" s="47">
        <f>IF(Purge!$AG190=1,Purge!C190,"")</f>
        <v>508</v>
      </c>
      <c r="E190" s="72">
        <f>IF(Purge!$AG190=1,Purge!D190,"")</f>
        <v>74</v>
      </c>
      <c r="F190" s="73">
        <f>IF(Purge!$AG190=1,Purge!E190,"")</f>
        <v>37</v>
      </c>
      <c r="G190" s="74">
        <f>IF(Purge!$AG190=1,Purge!F190,"")</f>
        <v>49</v>
      </c>
      <c r="H190" s="75">
        <f>IF(Purge!$AG190=1,Purge!G190,"")</f>
        <v>19</v>
      </c>
      <c r="I190" s="76">
        <f>IF(Purge!$AG190=1,Purge!H190,"")</f>
        <v>89</v>
      </c>
      <c r="J190" s="77">
        <f>IF(Purge!$AG190=1,Purge!I190,"")</f>
        <v>17</v>
      </c>
      <c r="K190" s="78">
        <f>IF(Purge!$AG190=1,Purge!J190,"")</f>
        <v>123</v>
      </c>
      <c r="L190" s="78">
        <f>IF(Purge!$AG190=1,Purge!K190,"")</f>
        <v>36</v>
      </c>
      <c r="M190" s="78">
        <f>IF(Purge!$AG190=1,Purge!L190,"")</f>
        <v>37</v>
      </c>
      <c r="N190" s="78">
        <f>IF(Purge!$AG190=1,Purge!M190,"")</f>
        <v>89</v>
      </c>
      <c r="O190" s="59">
        <f>IF(Purge!$AG190=1,Purge!N190,"")</f>
        <v>0.7735849057</v>
      </c>
      <c r="P190" s="60">
        <f>IF(Purge!$AG190=1,Purge!O190,"")</f>
        <v>0.2936507937</v>
      </c>
      <c r="Q190" s="61">
        <f>IF(Purge!$AG190=1,Purge!P190,"")</f>
        <v>0.5801886792</v>
      </c>
      <c r="R190" s="62">
        <f>IF(Purge!$AG190=1,Purge!Q190,"")</f>
        <v>0.5068493151</v>
      </c>
      <c r="S190" s="63">
        <f>IF(Purge!$AG190=1,Purge!R190,"")</f>
        <v>0.76875</v>
      </c>
      <c r="T190" s="64">
        <f>IF(Purge!$AG190=1,Purge!S190,"")</f>
        <v>0.288</v>
      </c>
      <c r="U190" s="65">
        <f>IF(Purge!$AG190=1,Purge!T190,"")</f>
        <v>0.5614035088</v>
      </c>
      <c r="V190" s="66">
        <f>IF(Purge!$AG190=1,Purge!U190,"")</f>
        <v>0.7438596491</v>
      </c>
      <c r="W190" s="67">
        <f>IF(Purge!$AG190=1,Purge!V190,"")</f>
        <v>0.5578947368</v>
      </c>
    </row>
    <row r="191" ht="16.5" customHeight="1">
      <c r="A191" s="140">
        <f t="shared" si="3"/>
        <v>186</v>
      </c>
      <c r="B191" s="142">
        <f>IF(Purge!$AG191=1,Purge!A191,"")</f>
        <v>186</v>
      </c>
      <c r="C191" s="51">
        <f>IF(Purge!$AG191=1,Purge!B191,"")</f>
        <v>3007</v>
      </c>
      <c r="D191" s="47">
        <f>IF(Purge!$AG191=1,Purge!C191,"")</f>
        <v>2964</v>
      </c>
      <c r="E191" s="72">
        <f>IF(Purge!$AG191=1,Purge!D191,"")</f>
        <v>99</v>
      </c>
      <c r="F191" s="73">
        <f>IF(Purge!$AG191=1,Purge!E191,"")</f>
        <v>91</v>
      </c>
      <c r="G191" s="74">
        <f>IF(Purge!$AG191=1,Purge!F191,"")</f>
        <v>109</v>
      </c>
      <c r="H191" s="75">
        <f>IF(Purge!$AG191=1,Purge!G191,"")</f>
        <v>150</v>
      </c>
      <c r="I191" s="76">
        <f>IF(Purge!$AG191=1,Purge!H191,"")</f>
        <v>365</v>
      </c>
      <c r="J191" s="77">
        <f>IF(Purge!$AG191=1,Purge!I191,"")</f>
        <v>139</v>
      </c>
      <c r="K191" s="78">
        <f>IF(Purge!$AG191=1,Purge!J191,"")</f>
        <v>208</v>
      </c>
      <c r="L191" s="78">
        <f>IF(Purge!$AG191=1,Purge!K191,"")</f>
        <v>289</v>
      </c>
      <c r="M191" s="78">
        <f>IF(Purge!$AG191=1,Purge!L191,"")</f>
        <v>91</v>
      </c>
      <c r="N191" s="78">
        <f>IF(Purge!$AG191=1,Purge!M191,"")</f>
        <v>365</v>
      </c>
      <c r="O191" s="59">
        <f>IF(Purge!$AG191=1,Purge!N191,"")</f>
        <v>0.4185110664</v>
      </c>
      <c r="P191" s="60">
        <f>IF(Purge!$AG191=1,Purge!O191,"")</f>
        <v>0.1995614035</v>
      </c>
      <c r="Q191" s="61">
        <f>IF(Purge!$AG191=1,Purge!P191,"")</f>
        <v>0.3630017452</v>
      </c>
      <c r="R191" s="62">
        <f>IF(Purge!$AG191=1,Purge!Q191,"")</f>
        <v>0.2394736842</v>
      </c>
      <c r="S191" s="63">
        <f>IF(Purge!$AG191=1,Purge!R191,"")</f>
        <v>0.6956521739</v>
      </c>
      <c r="T191" s="64">
        <f>IF(Purge!$AG191=1,Purge!S191,"")</f>
        <v>0.4418960245</v>
      </c>
      <c r="U191" s="65">
        <f>IF(Purge!$AG191=1,Purge!T191,"")</f>
        <v>0.3137460651</v>
      </c>
      <c r="V191" s="66">
        <f>IF(Purge!$AG191=1,Purge!U191,"")</f>
        <v>0.6012591815</v>
      </c>
      <c r="W191" s="67">
        <f>IF(Purge!$AG191=1,Purge!V191,"")</f>
        <v>0.5215110178</v>
      </c>
    </row>
    <row r="192" ht="16.5" customHeight="1">
      <c r="A192" s="140">
        <f t="shared" si="3"/>
        <v>187</v>
      </c>
      <c r="B192" s="142">
        <f>IF(Purge!$AG192=1,Purge!A192,"")</f>
        <v>187</v>
      </c>
      <c r="C192" s="51">
        <f>IF(Purge!$AG192=1,Purge!B192,"")</f>
        <v>3009</v>
      </c>
      <c r="D192" s="47">
        <f>IF(Purge!$AG192=1,Purge!C192,"")</f>
        <v>2720</v>
      </c>
      <c r="E192" s="72">
        <f>IF(Purge!$AG192=1,Purge!D192,"")</f>
        <v>166</v>
      </c>
      <c r="F192" s="73">
        <f>IF(Purge!$AG192=1,Purge!E192,"")</f>
        <v>127</v>
      </c>
      <c r="G192" s="74">
        <f>IF(Purge!$AG192=1,Purge!F192,"")</f>
        <v>127</v>
      </c>
      <c r="H192" s="75">
        <f>IF(Purge!$AG192=1,Purge!G192,"")</f>
        <v>159</v>
      </c>
      <c r="I192" s="76">
        <f>IF(Purge!$AG192=1,Purge!H192,"")</f>
        <v>400</v>
      </c>
      <c r="J192" s="77">
        <f>IF(Purge!$AG192=1,Purge!I192,"")</f>
        <v>82</v>
      </c>
      <c r="K192" s="78">
        <f>IF(Purge!$AG192=1,Purge!J192,"")</f>
        <v>293</v>
      </c>
      <c r="L192" s="78">
        <f>IF(Purge!$AG192=1,Purge!K192,"")</f>
        <v>241</v>
      </c>
      <c r="M192" s="78">
        <f>IF(Purge!$AG192=1,Purge!L192,"")</f>
        <v>127</v>
      </c>
      <c r="N192" s="78">
        <f>IF(Purge!$AG192=1,Purge!M192,"")</f>
        <v>400</v>
      </c>
      <c r="O192" s="59">
        <f>IF(Purge!$AG192=1,Purge!N192,"")</f>
        <v>0.5486891386</v>
      </c>
      <c r="P192" s="60">
        <f>IF(Purge!$AG192=1,Purge!O192,"")</f>
        <v>0.2409867173</v>
      </c>
      <c r="Q192" s="61">
        <f>IF(Purge!$AG192=1,Purge!P192,"")</f>
        <v>0.4227994228</v>
      </c>
      <c r="R192" s="62">
        <f>IF(Purge!$AG192=1,Purge!Q192,"")</f>
        <v>0.3451086957</v>
      </c>
      <c r="S192" s="63">
        <f>IF(Purge!$AG192=1,Purge!R192,"")</f>
        <v>0.6976190476</v>
      </c>
      <c r="T192" s="64">
        <f>IF(Purge!$AG192=1,Purge!S192,"")</f>
        <v>0.375975039</v>
      </c>
      <c r="U192" s="65">
        <f>IF(Purge!$AG192=1,Purge!T192,"")</f>
        <v>0.3958529689</v>
      </c>
      <c r="V192" s="66">
        <f>IF(Purge!$AG192=1,Purge!U192,"")</f>
        <v>0.6531573987</v>
      </c>
      <c r="W192" s="67">
        <f>IF(Purge!$AG192=1,Purge!V192,"")</f>
        <v>0.5032987747</v>
      </c>
    </row>
    <row r="193" ht="16.5" customHeight="1">
      <c r="A193" s="140">
        <f t="shared" si="3"/>
        <v>188</v>
      </c>
      <c r="B193" s="142">
        <f>IF(Purge!$AG193=1,Purge!A193,"")</f>
        <v>188</v>
      </c>
      <c r="C193" s="51">
        <f>IF(Purge!$AG193=1,Purge!B193,"")</f>
        <v>3011</v>
      </c>
      <c r="D193" s="47">
        <f>IF(Purge!$AG193=1,Purge!C193,"")</f>
        <v>2557</v>
      </c>
      <c r="E193" s="72">
        <f>IF(Purge!$AG193=1,Purge!D193,"")</f>
        <v>205</v>
      </c>
      <c r="F193" s="73">
        <f>IF(Purge!$AG193=1,Purge!E193,"")</f>
        <v>123</v>
      </c>
      <c r="G193" s="74">
        <f>IF(Purge!$AG193=1,Purge!F193,"")</f>
        <v>160</v>
      </c>
      <c r="H193" s="75">
        <f>IF(Purge!$AG193=1,Purge!G193,"")</f>
        <v>132</v>
      </c>
      <c r="I193" s="76">
        <f>IF(Purge!$AG193=1,Purge!H193,"")</f>
        <v>401</v>
      </c>
      <c r="J193" s="77">
        <f>IF(Purge!$AG193=1,Purge!I193,"")</f>
        <v>108</v>
      </c>
      <c r="K193" s="78">
        <f>IF(Purge!$AG193=1,Purge!J193,"")</f>
        <v>365</v>
      </c>
      <c r="L193" s="78">
        <f>IF(Purge!$AG193=1,Purge!K193,"")</f>
        <v>240</v>
      </c>
      <c r="M193" s="78">
        <f>IF(Purge!$AG193=1,Purge!L193,"")</f>
        <v>123</v>
      </c>
      <c r="N193" s="78">
        <f>IF(Purge!$AG193=1,Purge!M193,"")</f>
        <v>401</v>
      </c>
      <c r="O193" s="59">
        <f>IF(Purge!$AG193=1,Purge!N193,"")</f>
        <v>0.6033057851</v>
      </c>
      <c r="P193" s="60">
        <f>IF(Purge!$AG193=1,Purge!O193,"")</f>
        <v>0.2347328244</v>
      </c>
      <c r="Q193" s="61">
        <f>IF(Purge!$AG193=1,Purge!P193,"")</f>
        <v>0.4765013055</v>
      </c>
      <c r="R193" s="62">
        <f>IF(Purge!$AG193=1,Purge!Q193,"")</f>
        <v>0.3388429752</v>
      </c>
      <c r="S193" s="63">
        <f>IF(Purge!$AG193=1,Purge!R193,"")</f>
        <v>0.7479508197</v>
      </c>
      <c r="T193" s="64">
        <f>IF(Purge!$AG193=1,Purge!S193,"")</f>
        <v>0.3744149766</v>
      </c>
      <c r="U193" s="65">
        <f>IF(Purge!$AG193=1,Purge!T193,"")</f>
        <v>0.4322409212</v>
      </c>
      <c r="V193" s="66">
        <f>IF(Purge!$AG193=1,Purge!U193,"")</f>
        <v>0.6784765279</v>
      </c>
      <c r="W193" s="67">
        <f>IF(Purge!$AG193=1,Purge!V193,"")</f>
        <v>0.5358724535</v>
      </c>
    </row>
    <row r="194" ht="16.5" customHeight="1">
      <c r="A194" s="140">
        <f t="shared" si="3"/>
        <v>189</v>
      </c>
      <c r="B194" s="142">
        <f>IF(Purge!$AG194=1,Purge!A194,"")</f>
        <v>189</v>
      </c>
      <c r="C194" s="51">
        <f>IF(Purge!$AG194=1,Purge!B194,"")</f>
        <v>3013</v>
      </c>
      <c r="D194" s="47">
        <f>IF(Purge!$AG194=1,Purge!C194,"")</f>
        <v>1662</v>
      </c>
      <c r="E194" s="72">
        <f>IF(Purge!$AG194=1,Purge!D194,"")</f>
        <v>102</v>
      </c>
      <c r="F194" s="73">
        <f>IF(Purge!$AG194=1,Purge!E194,"")</f>
        <v>98</v>
      </c>
      <c r="G194" s="74">
        <f>IF(Purge!$AG194=1,Purge!F194,"")</f>
        <v>88</v>
      </c>
      <c r="H194" s="75">
        <f>IF(Purge!$AG194=1,Purge!G194,"")</f>
        <v>99</v>
      </c>
      <c r="I194" s="76">
        <f>IF(Purge!$AG194=1,Purge!H194,"")</f>
        <v>331</v>
      </c>
      <c r="J194" s="77">
        <f>IF(Purge!$AG194=1,Purge!I194,"")</f>
        <v>90</v>
      </c>
      <c r="K194" s="78">
        <f>IF(Purge!$AG194=1,Purge!J194,"")</f>
        <v>190</v>
      </c>
      <c r="L194" s="78">
        <f>IF(Purge!$AG194=1,Purge!K194,"")</f>
        <v>189</v>
      </c>
      <c r="M194" s="78">
        <f>IF(Purge!$AG194=1,Purge!L194,"")</f>
        <v>98</v>
      </c>
      <c r="N194" s="78">
        <f>IF(Purge!$AG194=1,Purge!M194,"")</f>
        <v>331</v>
      </c>
      <c r="O194" s="59">
        <f>IF(Purge!$AG194=1,Purge!N194,"")</f>
        <v>0.5013192612</v>
      </c>
      <c r="P194" s="60">
        <f>IF(Purge!$AG194=1,Purge!O194,"")</f>
        <v>0.2284382284</v>
      </c>
      <c r="Q194" s="61">
        <f>IF(Purge!$AG194=1,Purge!P194,"")</f>
        <v>0.3646833013</v>
      </c>
      <c r="R194" s="62">
        <f>IF(Purge!$AG194=1,Purge!Q194,"")</f>
        <v>0.3414634146</v>
      </c>
      <c r="S194" s="63">
        <f>IF(Purge!$AG194=1,Purge!R194,"")</f>
        <v>0.6597222222</v>
      </c>
      <c r="T194" s="64">
        <f>IF(Purge!$AG194=1,Purge!S194,"")</f>
        <v>0.3634615385</v>
      </c>
      <c r="U194" s="65">
        <f>IF(Purge!$AG194=1,Purge!T194,"")</f>
        <v>0.3564356436</v>
      </c>
      <c r="V194" s="66">
        <f>IF(Purge!$AG194=1,Purge!U194,"")</f>
        <v>0.6448019802</v>
      </c>
      <c r="W194" s="67">
        <f>IF(Purge!$AG194=1,Purge!V194,"")</f>
        <v>0.4690594059</v>
      </c>
    </row>
    <row r="195" ht="16.5" customHeight="1">
      <c r="A195" s="140">
        <f t="shared" si="3"/>
        <v>190</v>
      </c>
      <c r="B195" s="142">
        <f>IF(Purge!$AG195=1,Purge!A195,"")</f>
        <v>190</v>
      </c>
      <c r="C195" s="51">
        <f>IF(Purge!$AG195=1,Purge!B195,"")</f>
        <v>3014</v>
      </c>
      <c r="D195" s="47">
        <f>IF(Purge!$AG195=1,Purge!C195,"")</f>
        <v>2103</v>
      </c>
      <c r="E195" s="72">
        <f>IF(Purge!$AG195=1,Purge!D195,"")</f>
        <v>234</v>
      </c>
      <c r="F195" s="73">
        <f>IF(Purge!$AG195=1,Purge!E195,"")</f>
        <v>185</v>
      </c>
      <c r="G195" s="74">
        <f>IF(Purge!$AG195=1,Purge!F195,"")</f>
        <v>142</v>
      </c>
      <c r="H195" s="75">
        <f>IF(Purge!$AG195=1,Purge!G195,"")</f>
        <v>160</v>
      </c>
      <c r="I195" s="76">
        <f>IF(Purge!$AG195=1,Purge!H195,"")</f>
        <v>407</v>
      </c>
      <c r="J195" s="77">
        <f>IF(Purge!$AG195=1,Purge!I195,"")</f>
        <v>84</v>
      </c>
      <c r="K195" s="78">
        <f>IF(Purge!$AG195=1,Purge!J195,"")</f>
        <v>376</v>
      </c>
      <c r="L195" s="78">
        <f>IF(Purge!$AG195=1,Purge!K195,"")</f>
        <v>244</v>
      </c>
      <c r="M195" s="78">
        <f>IF(Purge!$AG195=1,Purge!L195,"")</f>
        <v>185</v>
      </c>
      <c r="N195" s="78">
        <f>IF(Purge!$AG195=1,Purge!M195,"")</f>
        <v>407</v>
      </c>
      <c r="O195" s="59">
        <f>IF(Purge!$AG195=1,Purge!N195,"")</f>
        <v>0.6064516129</v>
      </c>
      <c r="P195" s="60">
        <f>IF(Purge!$AG195=1,Purge!O195,"")</f>
        <v>0.3125</v>
      </c>
      <c r="Q195" s="61">
        <f>IF(Purge!$AG195=1,Purge!P195,"")</f>
        <v>0.4802043423</v>
      </c>
      <c r="R195" s="62">
        <f>IF(Purge!$AG195=1,Purge!Q195,"")</f>
        <v>0.4312354312</v>
      </c>
      <c r="S195" s="63">
        <f>IF(Purge!$AG195=1,Purge!R195,"")</f>
        <v>0.6702317291</v>
      </c>
      <c r="T195" s="64">
        <f>IF(Purge!$AG195=1,Purge!S195,"")</f>
        <v>0.3748079877</v>
      </c>
      <c r="U195" s="65">
        <f>IF(Purge!$AG195=1,Purge!T195,"")</f>
        <v>0.4628712871</v>
      </c>
      <c r="V195" s="66">
        <f>IF(Purge!$AG195=1,Purge!U195,"")</f>
        <v>0.646039604</v>
      </c>
      <c r="W195" s="67">
        <f>IF(Purge!$AG195=1,Purge!V195,"")</f>
        <v>0.5115511551</v>
      </c>
    </row>
    <row r="196" ht="16.5" customHeight="1">
      <c r="A196" s="140">
        <f t="shared" si="3"/>
        <v>191</v>
      </c>
      <c r="B196" s="142">
        <f>IF(Purge!$AG196=1,Purge!A196,"")</f>
        <v>191</v>
      </c>
      <c r="C196" s="51">
        <f>IF(Purge!$AG196=1,Purge!B196,"")</f>
        <v>3016</v>
      </c>
      <c r="D196" s="47">
        <f>IF(Purge!$AG196=1,Purge!C196,"")</f>
        <v>2239</v>
      </c>
      <c r="E196" s="72">
        <f>IF(Purge!$AG196=1,Purge!D196,"")</f>
        <v>218</v>
      </c>
      <c r="F196" s="73">
        <f>IF(Purge!$AG196=1,Purge!E196,"")</f>
        <v>240</v>
      </c>
      <c r="G196" s="74">
        <f>IF(Purge!$AG196=1,Purge!F196,"")</f>
        <v>117</v>
      </c>
      <c r="H196" s="75">
        <f>IF(Purge!$AG196=1,Purge!G196,"")</f>
        <v>129</v>
      </c>
      <c r="I196" s="76">
        <f>IF(Purge!$AG196=1,Purge!H196,"")</f>
        <v>369</v>
      </c>
      <c r="J196" s="77">
        <f>IF(Purge!$AG196=1,Purge!I196,"")</f>
        <v>89</v>
      </c>
      <c r="K196" s="78">
        <f>IF(Purge!$AG196=1,Purge!J196,"")</f>
        <v>335</v>
      </c>
      <c r="L196" s="78">
        <f>IF(Purge!$AG196=1,Purge!K196,"")</f>
        <v>218</v>
      </c>
      <c r="M196" s="78">
        <f>IF(Purge!$AG196=1,Purge!L196,"")</f>
        <v>240</v>
      </c>
      <c r="N196" s="78">
        <f>IF(Purge!$AG196=1,Purge!M196,"")</f>
        <v>369</v>
      </c>
      <c r="O196" s="59">
        <f>IF(Purge!$AG196=1,Purge!N196,"")</f>
        <v>0.6057866184</v>
      </c>
      <c r="P196" s="60">
        <f>IF(Purge!$AG196=1,Purge!O196,"")</f>
        <v>0.39408867</v>
      </c>
      <c r="Q196" s="61">
        <f>IF(Purge!$AG196=1,Purge!P196,"")</f>
        <v>0.4758522727</v>
      </c>
      <c r="R196" s="62">
        <f>IF(Purge!$AG196=1,Purge!Q196,"")</f>
        <v>0.5240174672</v>
      </c>
      <c r="S196" s="63">
        <f>IF(Purge!$AG196=1,Purge!R196,"")</f>
        <v>0.5826086957</v>
      </c>
      <c r="T196" s="64">
        <f>IF(Purge!$AG196=1,Purge!S196,"")</f>
        <v>0.3713798978</v>
      </c>
      <c r="U196" s="65">
        <f>IF(Purge!$AG196=1,Purge!T196,"")</f>
        <v>0.4948364888</v>
      </c>
      <c r="V196" s="66">
        <f>IF(Purge!$AG196=1,Purge!U196,"")</f>
        <v>0.6058519793</v>
      </c>
      <c r="W196" s="67">
        <f>IF(Purge!$AG196=1,Purge!V196,"")</f>
        <v>0.4759036145</v>
      </c>
    </row>
    <row r="197" ht="16.5" customHeight="1">
      <c r="A197" s="140">
        <f t="shared" si="3"/>
        <v>192</v>
      </c>
      <c r="B197" s="142">
        <f>IF(Purge!$AG197=1,Purge!A197,"")</f>
        <v>192</v>
      </c>
      <c r="C197" s="51">
        <f>IF(Purge!$AG197=1,Purge!B197,"")</f>
        <v>3017</v>
      </c>
      <c r="D197" s="47">
        <f>IF(Purge!$AG197=1,Purge!C197,"")</f>
        <v>2756</v>
      </c>
      <c r="E197" s="72">
        <f>IF(Purge!$AG197=1,Purge!D197,"")</f>
        <v>278</v>
      </c>
      <c r="F197" s="73">
        <f>IF(Purge!$AG197=1,Purge!E197,"")</f>
        <v>238</v>
      </c>
      <c r="G197" s="74">
        <f>IF(Purge!$AG197=1,Purge!F197,"")</f>
        <v>190</v>
      </c>
      <c r="H197" s="75">
        <f>IF(Purge!$AG197=1,Purge!G197,"")</f>
        <v>181</v>
      </c>
      <c r="I197" s="76">
        <f>IF(Purge!$AG197=1,Purge!H197,"")</f>
        <v>561</v>
      </c>
      <c r="J197" s="77">
        <f>IF(Purge!$AG197=1,Purge!I197,"")</f>
        <v>123</v>
      </c>
      <c r="K197" s="78">
        <f>IF(Purge!$AG197=1,Purge!J197,"")</f>
        <v>468</v>
      </c>
      <c r="L197" s="78">
        <f>IF(Purge!$AG197=1,Purge!K197,"")</f>
        <v>304</v>
      </c>
      <c r="M197" s="78">
        <f>IF(Purge!$AG197=1,Purge!L197,"")</f>
        <v>238</v>
      </c>
      <c r="N197" s="78">
        <f>IF(Purge!$AG197=1,Purge!M197,"")</f>
        <v>561</v>
      </c>
      <c r="O197" s="59">
        <f>IF(Purge!$AG197=1,Purge!N197,"")</f>
        <v>0.6062176166</v>
      </c>
      <c r="P197" s="60">
        <f>IF(Purge!$AG197=1,Purge!O197,"")</f>
        <v>0.2978723404</v>
      </c>
      <c r="Q197" s="61">
        <f>IF(Purge!$AG197=1,Purge!P197,"")</f>
        <v>0.4548104956</v>
      </c>
      <c r="R197" s="62">
        <f>IF(Purge!$AG197=1,Purge!Q197,"")</f>
        <v>0.4391143911</v>
      </c>
      <c r="S197" s="63">
        <f>IF(Purge!$AG197=1,Purge!R197,"")</f>
        <v>0.6628895184</v>
      </c>
      <c r="T197" s="64">
        <f>IF(Purge!$AG197=1,Purge!S197,"")</f>
        <v>0.3514450867</v>
      </c>
      <c r="U197" s="65">
        <f>IF(Purge!$AG197=1,Purge!T197,"")</f>
        <v>0.4493952896</v>
      </c>
      <c r="V197" s="66">
        <f>IF(Purge!$AG197=1,Purge!U197,"")</f>
        <v>0.6549968173</v>
      </c>
      <c r="W197" s="67">
        <f>IF(Purge!$AG197=1,Purge!V197,"")</f>
        <v>0.4914067473</v>
      </c>
    </row>
    <row r="198" ht="16.5" customHeight="1">
      <c r="A198" s="140">
        <f t="shared" si="3"/>
        <v>193</v>
      </c>
      <c r="B198" s="142">
        <f>IF(Purge!$AG198=1,Purge!A198,"")</f>
        <v>193</v>
      </c>
      <c r="C198" s="51">
        <f>IF(Purge!$AG198=1,Purge!B198,"")</f>
        <v>3018</v>
      </c>
      <c r="D198" s="47">
        <f>IF(Purge!$AG198=1,Purge!C198,"")</f>
        <v>2940</v>
      </c>
      <c r="E198" s="72">
        <f>IF(Purge!$AG198=1,Purge!D198,"")</f>
        <v>285</v>
      </c>
      <c r="F198" s="73">
        <f>IF(Purge!$AG198=1,Purge!E198,"")</f>
        <v>254</v>
      </c>
      <c r="G198" s="74">
        <f>IF(Purge!$AG198=1,Purge!F198,"")</f>
        <v>267</v>
      </c>
      <c r="H198" s="75">
        <f>IF(Purge!$AG198=1,Purge!G198,"")</f>
        <v>214</v>
      </c>
      <c r="I198" s="76">
        <f>IF(Purge!$AG198=1,Purge!H198,"")</f>
        <v>614</v>
      </c>
      <c r="J198" s="77">
        <f>IF(Purge!$AG198=1,Purge!I198,"")</f>
        <v>110</v>
      </c>
      <c r="K198" s="78">
        <f>IF(Purge!$AG198=1,Purge!J198,"")</f>
        <v>552</v>
      </c>
      <c r="L198" s="78">
        <f>IF(Purge!$AG198=1,Purge!K198,"")</f>
        <v>324</v>
      </c>
      <c r="M198" s="78">
        <f>IF(Purge!$AG198=1,Purge!L198,"")</f>
        <v>254</v>
      </c>
      <c r="N198" s="78">
        <f>IF(Purge!$AG198=1,Purge!M198,"")</f>
        <v>614</v>
      </c>
      <c r="O198" s="59">
        <f>IF(Purge!$AG198=1,Purge!N198,"")</f>
        <v>0.6301369863</v>
      </c>
      <c r="P198" s="60">
        <f>IF(Purge!$AG198=1,Purge!O198,"")</f>
        <v>0.2926267281</v>
      </c>
      <c r="Q198" s="61">
        <f>IF(Purge!$AG198=1,Purge!P198,"")</f>
        <v>0.4734133791</v>
      </c>
      <c r="R198" s="62">
        <f>IF(Purge!$AG198=1,Purge!Q198,"")</f>
        <v>0.4394463668</v>
      </c>
      <c r="S198" s="63">
        <f>IF(Purge!$AG198=1,Purge!R198,"")</f>
        <v>0.6848635236</v>
      </c>
      <c r="T198" s="64">
        <f>IF(Purge!$AG198=1,Purge!S198,"")</f>
        <v>0.3454157783</v>
      </c>
      <c r="U198" s="65">
        <f>IF(Purge!$AG198=1,Purge!T198,"")</f>
        <v>0.4621559633</v>
      </c>
      <c r="V198" s="66">
        <f>IF(Purge!$AG198=1,Purge!U198,"")</f>
        <v>0.6685779817</v>
      </c>
      <c r="W198" s="67">
        <f>IF(Purge!$AG198=1,Purge!V198,"")</f>
        <v>0.502293578</v>
      </c>
    </row>
    <row r="199" ht="16.5" customHeight="1">
      <c r="A199" s="140">
        <f t="shared" si="3"/>
        <v>194</v>
      </c>
      <c r="B199" s="142">
        <f>IF(Purge!$AG199=1,Purge!A199,"")</f>
        <v>194</v>
      </c>
      <c r="C199" s="51">
        <f>IF(Purge!$AG199=1,Purge!B199,"")</f>
        <v>3021</v>
      </c>
      <c r="D199" s="47">
        <f>IF(Purge!$AG199=1,Purge!C199,"")</f>
        <v>2798</v>
      </c>
      <c r="E199" s="72">
        <f>IF(Purge!$AG199=1,Purge!D199,"")</f>
        <v>248</v>
      </c>
      <c r="F199" s="73">
        <f>IF(Purge!$AG199=1,Purge!E199,"")</f>
        <v>245</v>
      </c>
      <c r="G199" s="74">
        <f>IF(Purge!$AG199=1,Purge!F199,"")</f>
        <v>237</v>
      </c>
      <c r="H199" s="75">
        <f>IF(Purge!$AG199=1,Purge!G199,"")</f>
        <v>193</v>
      </c>
      <c r="I199" s="76">
        <f>IF(Purge!$AG199=1,Purge!H199,"")</f>
        <v>528</v>
      </c>
      <c r="J199" s="77">
        <f>IF(Purge!$AG199=1,Purge!I199,"")</f>
        <v>110</v>
      </c>
      <c r="K199" s="78">
        <f>IF(Purge!$AG199=1,Purge!J199,"")</f>
        <v>485</v>
      </c>
      <c r="L199" s="78">
        <f>IF(Purge!$AG199=1,Purge!K199,"")</f>
        <v>303</v>
      </c>
      <c r="M199" s="78">
        <f>IF(Purge!$AG199=1,Purge!L199,"")</f>
        <v>245</v>
      </c>
      <c r="N199" s="78">
        <f>IF(Purge!$AG199=1,Purge!M199,"")</f>
        <v>528</v>
      </c>
      <c r="O199" s="59">
        <f>IF(Purge!$AG199=1,Purge!N199,"")</f>
        <v>0.6154822335</v>
      </c>
      <c r="P199" s="60">
        <f>IF(Purge!$AG199=1,Purge!O199,"")</f>
        <v>0.3169469599</v>
      </c>
      <c r="Q199" s="61">
        <f>IF(Purge!$AG199=1,Purge!P199,"")</f>
        <v>0.4787759131</v>
      </c>
      <c r="R199" s="62">
        <f>IF(Purge!$AG199=1,Purge!Q199,"")</f>
        <v>0.447080292</v>
      </c>
      <c r="S199" s="63">
        <f>IF(Purge!$AG199=1,Purge!R199,"")</f>
        <v>0.6643835616</v>
      </c>
      <c r="T199" s="64">
        <f>IF(Purge!$AG199=1,Purge!S199,"")</f>
        <v>0.3646209386</v>
      </c>
      <c r="U199" s="65">
        <f>IF(Purge!$AG199=1,Purge!T199,"")</f>
        <v>0.467648943</v>
      </c>
      <c r="V199" s="66">
        <f>IF(Purge!$AG199=1,Purge!U199,"")</f>
        <v>0.6489429853</v>
      </c>
      <c r="W199" s="67">
        <f>IF(Purge!$AG199=1,Purge!V199,"")</f>
        <v>0.5048046124</v>
      </c>
    </row>
    <row r="200" ht="16.5" customHeight="1">
      <c r="A200" s="140">
        <f t="shared" si="3"/>
        <v>195</v>
      </c>
      <c r="B200" s="142">
        <f>IF(Purge!$AG200=1,Purge!A200,"")</f>
        <v>195</v>
      </c>
      <c r="C200" s="51">
        <f>IF(Purge!$AG200=1,Purge!B200,"")</f>
        <v>3022</v>
      </c>
      <c r="D200" s="47">
        <f>IF(Purge!$AG200=1,Purge!C200,"")</f>
        <v>3143</v>
      </c>
      <c r="E200" s="72">
        <f>IF(Purge!$AG200=1,Purge!D200,"")</f>
        <v>320</v>
      </c>
      <c r="F200" s="73">
        <f>IF(Purge!$AG200=1,Purge!E200,"")</f>
        <v>298</v>
      </c>
      <c r="G200" s="74">
        <f>IF(Purge!$AG200=1,Purge!F200,"")</f>
        <v>231</v>
      </c>
      <c r="H200" s="75">
        <f>IF(Purge!$AG200=1,Purge!G200,"")</f>
        <v>218</v>
      </c>
      <c r="I200" s="76">
        <f>IF(Purge!$AG200=1,Purge!H200,"")</f>
        <v>556</v>
      </c>
      <c r="J200" s="77">
        <f>IF(Purge!$AG200=1,Purge!I200,"")</f>
        <v>127</v>
      </c>
      <c r="K200" s="78">
        <f>IF(Purge!$AG200=1,Purge!J200,"")</f>
        <v>551</v>
      </c>
      <c r="L200" s="78">
        <f>IF(Purge!$AG200=1,Purge!K200,"")</f>
        <v>345</v>
      </c>
      <c r="M200" s="78">
        <f>IF(Purge!$AG200=1,Purge!L200,"")</f>
        <v>298</v>
      </c>
      <c r="N200" s="78">
        <f>IF(Purge!$AG200=1,Purge!M200,"")</f>
        <v>556</v>
      </c>
      <c r="O200" s="59">
        <f>IF(Purge!$AG200=1,Purge!N200,"")</f>
        <v>0.6149553571</v>
      </c>
      <c r="P200" s="60">
        <f>IF(Purge!$AG200=1,Purge!O200,"")</f>
        <v>0.3489461358</v>
      </c>
      <c r="Q200" s="61">
        <f>IF(Purge!$AG200=1,Purge!P200,"")</f>
        <v>0.4977416441</v>
      </c>
      <c r="R200" s="62">
        <f>IF(Purge!$AG200=1,Purge!Q200,"")</f>
        <v>0.4634525661</v>
      </c>
      <c r="S200" s="63">
        <f>IF(Purge!$AG200=1,Purge!R200,"")</f>
        <v>0.6489988221</v>
      </c>
      <c r="T200" s="64">
        <f>IF(Purge!$AG200=1,Purge!S200,"")</f>
        <v>0.3829078801</v>
      </c>
      <c r="U200" s="65">
        <f>IF(Purge!$AG200=1,Purge!T200,"")</f>
        <v>0.4851428571</v>
      </c>
      <c r="V200" s="66">
        <f>IF(Purge!$AG200=1,Purge!U200,"")</f>
        <v>0.6325714286</v>
      </c>
      <c r="W200" s="67">
        <f>IF(Purge!$AG200=1,Purge!V200,"")</f>
        <v>0.512</v>
      </c>
    </row>
    <row r="201" ht="16.5" customHeight="1">
      <c r="A201" s="140">
        <f t="shared" si="3"/>
        <v>196</v>
      </c>
      <c r="B201" s="142">
        <f>IF(Purge!$AG201=1,Purge!A201,"")</f>
        <v>196</v>
      </c>
      <c r="C201" s="51">
        <f>IF(Purge!$AG201=1,Purge!B201,"")</f>
        <v>3027</v>
      </c>
      <c r="D201" s="47">
        <f>IF(Purge!$AG201=1,Purge!C201,"")</f>
        <v>3085</v>
      </c>
      <c r="E201" s="72">
        <f>IF(Purge!$AG201=1,Purge!D201,"")</f>
        <v>268</v>
      </c>
      <c r="F201" s="73">
        <f>IF(Purge!$AG201=1,Purge!E201,"")</f>
        <v>267</v>
      </c>
      <c r="G201" s="74">
        <f>IF(Purge!$AG201=1,Purge!F201,"")</f>
        <v>187</v>
      </c>
      <c r="H201" s="75">
        <f>IF(Purge!$AG201=1,Purge!G201,"")</f>
        <v>202</v>
      </c>
      <c r="I201" s="76">
        <f>IF(Purge!$AG201=1,Purge!H201,"")</f>
        <v>561</v>
      </c>
      <c r="J201" s="77">
        <f>IF(Purge!$AG201=1,Purge!I201,"")</f>
        <v>119</v>
      </c>
      <c r="K201" s="78">
        <f>IF(Purge!$AG201=1,Purge!J201,"")</f>
        <v>455</v>
      </c>
      <c r="L201" s="78">
        <f>IF(Purge!$AG201=1,Purge!K201,"")</f>
        <v>321</v>
      </c>
      <c r="M201" s="78">
        <f>IF(Purge!$AG201=1,Purge!L201,"")</f>
        <v>267</v>
      </c>
      <c r="N201" s="78">
        <f>IF(Purge!$AG201=1,Purge!M201,"")</f>
        <v>561</v>
      </c>
      <c r="O201" s="59">
        <f>IF(Purge!$AG201=1,Purge!N201,"")</f>
        <v>0.5863402062</v>
      </c>
      <c r="P201" s="60">
        <f>IF(Purge!$AG201=1,Purge!O201,"")</f>
        <v>0.3224637681</v>
      </c>
      <c r="Q201" s="61">
        <f>IF(Purge!$AG201=1,Purge!P201,"")</f>
        <v>0.4478346457</v>
      </c>
      <c r="R201" s="62">
        <f>IF(Purge!$AG201=1,Purge!Q201,"")</f>
        <v>0.4540816327</v>
      </c>
      <c r="S201" s="63">
        <f>IF(Purge!$AG201=1,Purge!R201,"")</f>
        <v>0.6301939058</v>
      </c>
      <c r="T201" s="64">
        <f>IF(Purge!$AG201=1,Purge!S201,"")</f>
        <v>0.3639455782</v>
      </c>
      <c r="U201" s="65">
        <f>IF(Purge!$AG201=1,Purge!T201,"")</f>
        <v>0.4501246883</v>
      </c>
      <c r="V201" s="66">
        <f>IF(Purge!$AG201=1,Purge!U201,"")</f>
        <v>0.6334164589</v>
      </c>
      <c r="W201" s="67">
        <f>IF(Purge!$AG201=1,Purge!V201,"")</f>
        <v>0.4837905237</v>
      </c>
    </row>
    <row r="202" ht="16.5" customHeight="1">
      <c r="A202" s="140">
        <f t="shared" si="3"/>
        <v>197</v>
      </c>
      <c r="B202" s="142">
        <f>IF(Purge!$AG202=1,Purge!A202,"")</f>
        <v>197</v>
      </c>
      <c r="C202" s="51">
        <f>IF(Purge!$AG202=1,Purge!B202,"")</f>
        <v>3030</v>
      </c>
      <c r="D202" s="47">
        <f>IF(Purge!$AG202=1,Purge!C202,"")</f>
        <v>2797</v>
      </c>
      <c r="E202" s="72">
        <f>IF(Purge!$AG202=1,Purge!D202,"")</f>
        <v>173</v>
      </c>
      <c r="F202" s="73">
        <f>IF(Purge!$AG202=1,Purge!E202,"")</f>
        <v>174</v>
      </c>
      <c r="G202" s="74">
        <f>IF(Purge!$AG202=1,Purge!F202,"")</f>
        <v>143</v>
      </c>
      <c r="H202" s="75">
        <f>IF(Purge!$AG202=1,Purge!G202,"")</f>
        <v>164</v>
      </c>
      <c r="I202" s="76">
        <f>IF(Purge!$AG202=1,Purge!H202,"")</f>
        <v>442</v>
      </c>
      <c r="J202" s="77">
        <f>IF(Purge!$AG202=1,Purge!I202,"")</f>
        <v>120</v>
      </c>
      <c r="K202" s="78">
        <f>IF(Purge!$AG202=1,Purge!J202,"")</f>
        <v>316</v>
      </c>
      <c r="L202" s="78">
        <f>IF(Purge!$AG202=1,Purge!K202,"")</f>
        <v>284</v>
      </c>
      <c r="M202" s="78">
        <f>IF(Purge!$AG202=1,Purge!L202,"")</f>
        <v>174</v>
      </c>
      <c r="N202" s="78">
        <f>IF(Purge!$AG202=1,Purge!M202,"")</f>
        <v>442</v>
      </c>
      <c r="O202" s="59">
        <f>IF(Purge!$AG202=1,Purge!N202,"")</f>
        <v>0.5266666667</v>
      </c>
      <c r="P202" s="60">
        <f>IF(Purge!$AG202=1,Purge!O202,"")</f>
        <v>0.2824675325</v>
      </c>
      <c r="Q202" s="61">
        <f>IF(Purge!$AG202=1,Purge!P202,"")</f>
        <v>0.4168865435</v>
      </c>
      <c r="R202" s="62">
        <f>IF(Purge!$AG202=1,Purge!Q202,"")</f>
        <v>0.3799126638</v>
      </c>
      <c r="S202" s="63">
        <f>IF(Purge!$AG202=1,Purge!R202,"")</f>
        <v>0.6448979592</v>
      </c>
      <c r="T202" s="64">
        <f>IF(Purge!$AG202=1,Purge!S202,"")</f>
        <v>0.391184573</v>
      </c>
      <c r="U202" s="65">
        <f>IF(Purge!$AG202=1,Purge!T202,"")</f>
        <v>0.4029605263</v>
      </c>
      <c r="V202" s="66">
        <f>IF(Purge!$AG202=1,Purge!U202,"")</f>
        <v>0.6233552632</v>
      </c>
      <c r="W202" s="67">
        <f>IF(Purge!$AG202=1,Purge!V202,"")</f>
        <v>0.4934210526</v>
      </c>
    </row>
    <row r="203" ht="16.5" customHeight="1">
      <c r="A203" s="140">
        <f t="shared" si="3"/>
        <v>198</v>
      </c>
      <c r="B203" s="142">
        <f>IF(Purge!$AG203=1,Purge!A203,"")</f>
        <v>198</v>
      </c>
      <c r="C203" s="51">
        <f>IF(Purge!$AG203=1,Purge!B203,"")</f>
        <v>3034</v>
      </c>
      <c r="D203" s="47">
        <f>IF(Purge!$AG203=1,Purge!C203,"")</f>
        <v>868</v>
      </c>
      <c r="E203" s="72">
        <f>IF(Purge!$AG203=1,Purge!D203,"")</f>
        <v>25</v>
      </c>
      <c r="F203" s="73">
        <f>IF(Purge!$AG203=1,Purge!E203,"")</f>
        <v>30</v>
      </c>
      <c r="G203" s="74">
        <f>IF(Purge!$AG203=1,Purge!F203,"")</f>
        <v>48</v>
      </c>
      <c r="H203" s="75">
        <f>IF(Purge!$AG203=1,Purge!G203,"")</f>
        <v>33</v>
      </c>
      <c r="I203" s="76">
        <f>IF(Purge!$AG203=1,Purge!H203,"")</f>
        <v>116</v>
      </c>
      <c r="J203" s="77">
        <f>IF(Purge!$AG203=1,Purge!I203,"")</f>
        <v>45</v>
      </c>
      <c r="K203" s="78">
        <f>IF(Purge!$AG203=1,Purge!J203,"")</f>
        <v>73</v>
      </c>
      <c r="L203" s="78">
        <f>IF(Purge!$AG203=1,Purge!K203,"")</f>
        <v>78</v>
      </c>
      <c r="M203" s="78">
        <f>IF(Purge!$AG203=1,Purge!L203,"")</f>
        <v>30</v>
      </c>
      <c r="N203" s="78">
        <f>IF(Purge!$AG203=1,Purge!M203,"")</f>
        <v>116</v>
      </c>
      <c r="O203" s="59">
        <f>IF(Purge!$AG203=1,Purge!N203,"")</f>
        <v>0.4834437086</v>
      </c>
      <c r="P203" s="60">
        <f>IF(Purge!$AG203=1,Purge!O203,"")</f>
        <v>0.2054794521</v>
      </c>
      <c r="Q203" s="61">
        <f>IF(Purge!$AG203=1,Purge!P203,"")</f>
        <v>0.3862433862</v>
      </c>
      <c r="R203" s="62">
        <f>IF(Purge!$AG203=1,Purge!Q203,"")</f>
        <v>0.2777777778</v>
      </c>
      <c r="S203" s="63">
        <f>IF(Purge!$AG203=1,Purge!R203,"")</f>
        <v>0.7087378641</v>
      </c>
      <c r="T203" s="64">
        <f>IF(Purge!$AG203=1,Purge!S203,"")</f>
        <v>0.4020618557</v>
      </c>
      <c r="U203" s="65">
        <f>IF(Purge!$AG203=1,Purge!T203,"")</f>
        <v>0.3468013468</v>
      </c>
      <c r="V203" s="66">
        <f>IF(Purge!$AG203=1,Purge!U203,"")</f>
        <v>0.6363636364</v>
      </c>
      <c r="W203" s="67">
        <f>IF(Purge!$AG203=1,Purge!V203,"")</f>
        <v>0.5084175084</v>
      </c>
    </row>
    <row r="204" ht="16.5" customHeight="1">
      <c r="A204" s="140">
        <f t="shared" si="3"/>
        <v>199</v>
      </c>
      <c r="B204" s="142">
        <f>IF(Purge!$AG204=1,Purge!A204,"")</f>
        <v>199</v>
      </c>
      <c r="C204" s="51">
        <f>IF(Purge!$AG204=1,Purge!B204,"")</f>
        <v>3036</v>
      </c>
      <c r="D204" s="47">
        <f>IF(Purge!$AG204=1,Purge!C204,"")</f>
        <v>1262</v>
      </c>
      <c r="E204" s="72">
        <f>IF(Purge!$AG204=1,Purge!D204,"")</f>
        <v>188</v>
      </c>
      <c r="F204" s="73">
        <f>IF(Purge!$AG204=1,Purge!E204,"")</f>
        <v>167</v>
      </c>
      <c r="G204" s="74">
        <f>IF(Purge!$AG204=1,Purge!F204,"")</f>
        <v>81</v>
      </c>
      <c r="H204" s="75">
        <f>IF(Purge!$AG204=1,Purge!G204,"")</f>
        <v>113</v>
      </c>
      <c r="I204" s="76">
        <f>IF(Purge!$AG204=1,Purge!H204,"")</f>
        <v>330</v>
      </c>
      <c r="J204" s="77">
        <f>IF(Purge!$AG204=1,Purge!I204,"")</f>
        <v>36</v>
      </c>
      <c r="K204" s="78">
        <f>IF(Purge!$AG204=1,Purge!J204,"")</f>
        <v>269</v>
      </c>
      <c r="L204" s="78">
        <f>IF(Purge!$AG204=1,Purge!K204,"")</f>
        <v>149</v>
      </c>
      <c r="M204" s="78">
        <f>IF(Purge!$AG204=1,Purge!L204,"")</f>
        <v>167</v>
      </c>
      <c r="N204" s="78">
        <f>IF(Purge!$AG204=1,Purge!M204,"")</f>
        <v>330</v>
      </c>
      <c r="O204" s="59">
        <f>IF(Purge!$AG204=1,Purge!N204,"")</f>
        <v>0.6435406699</v>
      </c>
      <c r="P204" s="60">
        <f>IF(Purge!$AG204=1,Purge!O204,"")</f>
        <v>0.3360160966</v>
      </c>
      <c r="Q204" s="61">
        <f>IF(Purge!$AG204=1,Purge!P204,"")</f>
        <v>0.449081803</v>
      </c>
      <c r="R204" s="62">
        <f>IF(Purge!$AG204=1,Purge!Q204,"")</f>
        <v>0.5284810127</v>
      </c>
      <c r="S204" s="63">
        <f>IF(Purge!$AG204=1,Purge!R204,"")</f>
        <v>0.6169724771</v>
      </c>
      <c r="T204" s="64">
        <f>IF(Purge!$AG204=1,Purge!S204,"")</f>
        <v>0.3110647182</v>
      </c>
      <c r="U204" s="65">
        <f>IF(Purge!$AG204=1,Purge!T204,"")</f>
        <v>0.4765027322</v>
      </c>
      <c r="V204" s="66">
        <f>IF(Purge!$AG204=1,Purge!U204,"")</f>
        <v>0.6546448087</v>
      </c>
      <c r="W204" s="67">
        <f>IF(Purge!$AG204=1,Purge!V204,"")</f>
        <v>0.4568306011</v>
      </c>
    </row>
    <row r="205" ht="16.5" customHeight="1">
      <c r="A205" s="140">
        <f t="shared" si="3"/>
        <v>200</v>
      </c>
      <c r="B205" s="142">
        <f>IF(Purge!$AG205=1,Purge!A205,"")</f>
        <v>200</v>
      </c>
      <c r="C205" s="51">
        <f>IF(Purge!$AG205=1,Purge!B205,"")</f>
        <v>3037</v>
      </c>
      <c r="D205" s="47">
        <f>IF(Purge!$AG205=1,Purge!C205,"")</f>
        <v>2765</v>
      </c>
      <c r="E205" s="72">
        <f>IF(Purge!$AG205=1,Purge!D205,"")</f>
        <v>411</v>
      </c>
      <c r="F205" s="73">
        <f>IF(Purge!$AG205=1,Purge!E205,"")</f>
        <v>500</v>
      </c>
      <c r="G205" s="74">
        <f>IF(Purge!$AG205=1,Purge!F205,"")</f>
        <v>178</v>
      </c>
      <c r="H205" s="75">
        <f>IF(Purge!$AG205=1,Purge!G205,"")</f>
        <v>285</v>
      </c>
      <c r="I205" s="76">
        <f>IF(Purge!$AG205=1,Purge!H205,"")</f>
        <v>800</v>
      </c>
      <c r="J205" s="77">
        <f>IF(Purge!$AG205=1,Purge!I205,"")</f>
        <v>58</v>
      </c>
      <c r="K205" s="78">
        <f>IF(Purge!$AG205=1,Purge!J205,"")</f>
        <v>589</v>
      </c>
      <c r="L205" s="78">
        <f>IF(Purge!$AG205=1,Purge!K205,"")</f>
        <v>343</v>
      </c>
      <c r="M205" s="78">
        <f>IF(Purge!$AG205=1,Purge!L205,"")</f>
        <v>500</v>
      </c>
      <c r="N205" s="78">
        <f>IF(Purge!$AG205=1,Purge!M205,"")</f>
        <v>800</v>
      </c>
      <c r="O205" s="59">
        <f>IF(Purge!$AG205=1,Purge!N205,"")</f>
        <v>0.6319742489</v>
      </c>
      <c r="P205" s="60">
        <f>IF(Purge!$AG205=1,Purge!O205,"")</f>
        <v>0.3846153846</v>
      </c>
      <c r="Q205" s="61">
        <f>IF(Purge!$AG205=1,Purge!P205,"")</f>
        <v>0.4240460763</v>
      </c>
      <c r="R205" s="62">
        <f>IF(Purge!$AG205=1,Purge!Q205,"")</f>
        <v>0.5931198102</v>
      </c>
      <c r="S205" s="63">
        <f>IF(Purge!$AG205=1,Purge!R205,"")</f>
        <v>0.5408631772</v>
      </c>
      <c r="T205" s="64">
        <f>IF(Purge!$AG205=1,Purge!S205,"")</f>
        <v>0.3000874891</v>
      </c>
      <c r="U205" s="65">
        <f>IF(Purge!$AG205=1,Purge!T205,"")</f>
        <v>0.4879032258</v>
      </c>
      <c r="V205" s="66">
        <f>IF(Purge!$AG205=1,Purge!U205,"")</f>
        <v>0.622311828</v>
      </c>
      <c r="W205" s="67">
        <f>IF(Purge!$AG205=1,Purge!V205,"")</f>
        <v>0.417562724</v>
      </c>
    </row>
    <row r="206" ht="16.5" customHeight="1">
      <c r="A206" s="140">
        <f t="shared" si="3"/>
        <v>201</v>
      </c>
      <c r="B206" s="142">
        <f>IF(Purge!$AG206=1,Purge!A206,"")</f>
        <v>201</v>
      </c>
      <c r="C206" s="51">
        <f>IF(Purge!$AG206=1,Purge!B206,"")</f>
        <v>3039</v>
      </c>
      <c r="D206" s="47">
        <f>IF(Purge!$AG206=1,Purge!C206,"")</f>
        <v>1597</v>
      </c>
      <c r="E206" s="72">
        <f>IF(Purge!$AG206=1,Purge!D206,"")</f>
        <v>60</v>
      </c>
      <c r="F206" s="73">
        <f>IF(Purge!$AG206=1,Purge!E206,"")</f>
        <v>54</v>
      </c>
      <c r="G206" s="74">
        <f>IF(Purge!$AG206=1,Purge!F206,"")</f>
        <v>59</v>
      </c>
      <c r="H206" s="75">
        <f>IF(Purge!$AG206=1,Purge!G206,"")</f>
        <v>86</v>
      </c>
      <c r="I206" s="76">
        <f>IF(Purge!$AG206=1,Purge!H206,"")</f>
        <v>223</v>
      </c>
      <c r="J206" s="77">
        <f>IF(Purge!$AG206=1,Purge!I206,"")</f>
        <v>89</v>
      </c>
      <c r="K206" s="78">
        <f>IF(Purge!$AG206=1,Purge!J206,"")</f>
        <v>119</v>
      </c>
      <c r="L206" s="78">
        <f>IF(Purge!$AG206=1,Purge!K206,"")</f>
        <v>175</v>
      </c>
      <c r="M206" s="78">
        <f>IF(Purge!$AG206=1,Purge!L206,"")</f>
        <v>54</v>
      </c>
      <c r="N206" s="78">
        <f>IF(Purge!$AG206=1,Purge!M206,"")</f>
        <v>223</v>
      </c>
      <c r="O206" s="59">
        <f>IF(Purge!$AG206=1,Purge!N206,"")</f>
        <v>0.4047619048</v>
      </c>
      <c r="P206" s="60">
        <f>IF(Purge!$AG206=1,Purge!O206,"")</f>
        <v>0.1949458484</v>
      </c>
      <c r="Q206" s="61">
        <f>IF(Purge!$AG206=1,Purge!P206,"")</f>
        <v>0.3479532164</v>
      </c>
      <c r="R206" s="62">
        <f>IF(Purge!$AG206=1,Purge!Q206,"")</f>
        <v>0.2358078603</v>
      </c>
      <c r="S206" s="63">
        <f>IF(Purge!$AG206=1,Purge!R206,"")</f>
        <v>0.6878612717</v>
      </c>
      <c r="T206" s="64">
        <f>IF(Purge!$AG206=1,Purge!S206,"")</f>
        <v>0.4396984925</v>
      </c>
      <c r="U206" s="65">
        <f>IF(Purge!$AG206=1,Purge!T206,"")</f>
        <v>0.3029772329</v>
      </c>
      <c r="V206" s="66">
        <f>IF(Purge!$AG206=1,Purge!U206,"")</f>
        <v>0.5989492119</v>
      </c>
      <c r="W206" s="67">
        <f>IF(Purge!$AG206=1,Purge!V206,"")</f>
        <v>0.5148861646</v>
      </c>
    </row>
    <row r="207" ht="16.5" customHeight="1">
      <c r="A207" s="140">
        <f t="shared" si="3"/>
        <v>202</v>
      </c>
      <c r="B207" s="142">
        <f>IF(Purge!$AG207=1,Purge!A207,"")</f>
        <v>202</v>
      </c>
      <c r="C207" s="51">
        <f>IF(Purge!$AG207=1,Purge!B207,"")</f>
        <v>3040</v>
      </c>
      <c r="D207" s="47">
        <f>IF(Purge!$AG207=1,Purge!C207,"")</f>
        <v>2264</v>
      </c>
      <c r="E207" s="72">
        <f>IF(Purge!$AG207=1,Purge!D207,"")</f>
        <v>406</v>
      </c>
      <c r="F207" s="73">
        <f>IF(Purge!$AG207=1,Purge!E207,"")</f>
        <v>484</v>
      </c>
      <c r="G207" s="74">
        <f>IF(Purge!$AG207=1,Purge!F207,"")</f>
        <v>148</v>
      </c>
      <c r="H207" s="75">
        <f>IF(Purge!$AG207=1,Purge!G207,"")</f>
        <v>187</v>
      </c>
      <c r="I207" s="76">
        <f>IF(Purge!$AG207=1,Purge!H207,"")</f>
        <v>609</v>
      </c>
      <c r="J207" s="77">
        <f>IF(Purge!$AG207=1,Purge!I207,"")</f>
        <v>44</v>
      </c>
      <c r="K207" s="78">
        <f>IF(Purge!$AG207=1,Purge!J207,"")</f>
        <v>554</v>
      </c>
      <c r="L207" s="78">
        <f>IF(Purge!$AG207=1,Purge!K207,"")</f>
        <v>231</v>
      </c>
      <c r="M207" s="78">
        <f>IF(Purge!$AG207=1,Purge!L207,"")</f>
        <v>484</v>
      </c>
      <c r="N207" s="78">
        <f>IF(Purge!$AG207=1,Purge!M207,"")</f>
        <v>609</v>
      </c>
      <c r="O207" s="59">
        <f>IF(Purge!$AG207=1,Purge!N207,"")</f>
        <v>0.7057324841</v>
      </c>
      <c r="P207" s="60">
        <f>IF(Purge!$AG207=1,Purge!O207,"")</f>
        <v>0.4428179323</v>
      </c>
      <c r="Q207" s="61">
        <f>IF(Purge!$AG207=1,Purge!P207,"")</f>
        <v>0.4763542562</v>
      </c>
      <c r="R207" s="62">
        <f>IF(Purge!$AG207=1,Purge!Q207,"")</f>
        <v>0.6769230769</v>
      </c>
      <c r="S207" s="63">
        <f>IF(Purge!$AG207=1,Purge!R207,"")</f>
        <v>0.5337186898</v>
      </c>
      <c r="T207" s="64">
        <f>IF(Purge!$AG207=1,Purge!S207,"")</f>
        <v>0.275</v>
      </c>
      <c r="U207" s="65">
        <f>IF(Purge!$AG207=1,Purge!T207,"")</f>
        <v>0.552715655</v>
      </c>
      <c r="V207" s="66">
        <f>IF(Purge!$AG207=1,Purge!U207,"")</f>
        <v>0.6192758253</v>
      </c>
      <c r="W207" s="67">
        <f>IF(Purge!$AG207=1,Purge!V207,"")</f>
        <v>0.4179978701</v>
      </c>
    </row>
    <row r="208" ht="16.5" customHeight="1">
      <c r="A208" s="140">
        <f t="shared" si="3"/>
        <v>203</v>
      </c>
      <c r="B208" s="142">
        <f>IF(Purge!$AG208=1,Purge!A208,"")</f>
        <v>203</v>
      </c>
      <c r="C208" s="51">
        <f>IF(Purge!$AG208=1,Purge!B208,"")</f>
        <v>3043</v>
      </c>
      <c r="D208" s="47">
        <f>IF(Purge!$AG208=1,Purge!C208,"")</f>
        <v>1595</v>
      </c>
      <c r="E208" s="72">
        <f>IF(Purge!$AG208=1,Purge!D208,"")</f>
        <v>82</v>
      </c>
      <c r="F208" s="73">
        <f>IF(Purge!$AG208=1,Purge!E208,"")</f>
        <v>130</v>
      </c>
      <c r="G208" s="74">
        <f>IF(Purge!$AG208=1,Purge!F208,"")</f>
        <v>71</v>
      </c>
      <c r="H208" s="75">
        <f>IF(Purge!$AG208=1,Purge!G208,"")</f>
        <v>111</v>
      </c>
      <c r="I208" s="76">
        <f>IF(Purge!$AG208=1,Purge!H208,"")</f>
        <v>303</v>
      </c>
      <c r="J208" s="77">
        <f>IF(Purge!$AG208=1,Purge!I208,"")</f>
        <v>65</v>
      </c>
      <c r="K208" s="78">
        <f>IF(Purge!$AG208=1,Purge!J208,"")</f>
        <v>153</v>
      </c>
      <c r="L208" s="78">
        <f>IF(Purge!$AG208=1,Purge!K208,"")</f>
        <v>176</v>
      </c>
      <c r="M208" s="78">
        <f>IF(Purge!$AG208=1,Purge!L208,"")</f>
        <v>130</v>
      </c>
      <c r="N208" s="78">
        <f>IF(Purge!$AG208=1,Purge!M208,"")</f>
        <v>303</v>
      </c>
      <c r="O208" s="59">
        <f>IF(Purge!$AG208=1,Purge!N208,"")</f>
        <v>0.4650455927</v>
      </c>
      <c r="P208" s="60">
        <f>IF(Purge!$AG208=1,Purge!O208,"")</f>
        <v>0.3002309469</v>
      </c>
      <c r="Q208" s="61">
        <f>IF(Purge!$AG208=1,Purge!P208,"")</f>
        <v>0.3355263158</v>
      </c>
      <c r="R208" s="62">
        <f>IF(Purge!$AG208=1,Purge!Q208,"")</f>
        <v>0.4248366013</v>
      </c>
      <c r="S208" s="63">
        <f>IF(Purge!$AG208=1,Purge!R208,"")</f>
        <v>0.5406360424</v>
      </c>
      <c r="T208" s="64">
        <f>IF(Purge!$AG208=1,Purge!S208,"")</f>
        <v>0.3674321503</v>
      </c>
      <c r="U208" s="65">
        <f>IF(Purge!$AG208=1,Purge!T208,"")</f>
        <v>0.3713910761</v>
      </c>
      <c r="V208" s="66">
        <f>IF(Purge!$AG208=1,Purge!U208,"")</f>
        <v>0.5984251969</v>
      </c>
      <c r="W208" s="67">
        <f>IF(Purge!$AG208=1,Purge!V208,"")</f>
        <v>0.4317585302</v>
      </c>
    </row>
    <row r="209" ht="16.5" customHeight="1">
      <c r="A209" s="140">
        <f t="shared" si="3"/>
        <v>204</v>
      </c>
      <c r="B209" s="142">
        <f>IF(Purge!$AG209=1,Purge!A209,"")</f>
        <v>204</v>
      </c>
      <c r="C209" s="51">
        <f>IF(Purge!$AG209=1,Purge!B209,"")</f>
        <v>3045</v>
      </c>
      <c r="D209" s="47">
        <f>IF(Purge!$AG209=1,Purge!C209,"")</f>
        <v>1367</v>
      </c>
      <c r="E209" s="72">
        <f>IF(Purge!$AG209=1,Purge!D209,"")</f>
        <v>83</v>
      </c>
      <c r="F209" s="73">
        <f>IF(Purge!$AG209=1,Purge!E209,"")</f>
        <v>47</v>
      </c>
      <c r="G209" s="74">
        <f>IF(Purge!$AG209=1,Purge!F209,"")</f>
        <v>58</v>
      </c>
      <c r="H209" s="75">
        <f>IF(Purge!$AG209=1,Purge!G209,"")</f>
        <v>86</v>
      </c>
      <c r="I209" s="76">
        <f>IF(Purge!$AG209=1,Purge!H209,"")</f>
        <v>181</v>
      </c>
      <c r="J209" s="77">
        <f>IF(Purge!$AG209=1,Purge!I209,"")</f>
        <v>62</v>
      </c>
      <c r="K209" s="78">
        <f>IF(Purge!$AG209=1,Purge!J209,"")</f>
        <v>141</v>
      </c>
      <c r="L209" s="78">
        <f>IF(Purge!$AG209=1,Purge!K209,"")</f>
        <v>148</v>
      </c>
      <c r="M209" s="78">
        <f>IF(Purge!$AG209=1,Purge!L209,"")</f>
        <v>47</v>
      </c>
      <c r="N209" s="78">
        <f>IF(Purge!$AG209=1,Purge!M209,"")</f>
        <v>181</v>
      </c>
      <c r="O209" s="59">
        <f>IF(Purge!$AG209=1,Purge!N209,"")</f>
        <v>0.4878892734</v>
      </c>
      <c r="P209" s="60">
        <f>IF(Purge!$AG209=1,Purge!O209,"")</f>
        <v>0.2061403509</v>
      </c>
      <c r="Q209" s="61">
        <f>IF(Purge!$AG209=1,Purge!P209,"")</f>
        <v>0.4378881988</v>
      </c>
      <c r="R209" s="62">
        <f>IF(Purge!$AG209=1,Purge!Q209,"")</f>
        <v>0.241025641</v>
      </c>
      <c r="S209" s="63">
        <f>IF(Purge!$AG209=1,Purge!R209,"")</f>
        <v>0.75</v>
      </c>
      <c r="T209" s="64">
        <f>IF(Purge!$AG209=1,Purge!S209,"")</f>
        <v>0.4498480243</v>
      </c>
      <c r="U209" s="65">
        <f>IF(Purge!$AG209=1,Purge!T209,"")</f>
        <v>0.3636363636</v>
      </c>
      <c r="V209" s="66">
        <f>IF(Purge!$AG209=1,Purge!U209,"")</f>
        <v>0.6228239845</v>
      </c>
      <c r="W209" s="67">
        <f>IF(Purge!$AG209=1,Purge!V209,"")</f>
        <v>0.5589941973</v>
      </c>
    </row>
    <row r="210" ht="16.5" customHeight="1">
      <c r="A210" s="140">
        <f t="shared" si="3"/>
        <v>205</v>
      </c>
      <c r="B210" s="142">
        <f>IF(Purge!$AG210=1,Purge!A210,"")</f>
        <v>205</v>
      </c>
      <c r="C210" s="51">
        <f>IF(Purge!$AG210=1,Purge!B210,"")</f>
        <v>3050</v>
      </c>
      <c r="D210" s="47">
        <f>IF(Purge!$AG210=1,Purge!C210,"")</f>
        <v>1454</v>
      </c>
      <c r="E210" s="72">
        <f>IF(Purge!$AG210=1,Purge!D210,"")</f>
        <v>377</v>
      </c>
      <c r="F210" s="73">
        <f>IF(Purge!$AG210=1,Purge!E210,"")</f>
        <v>200</v>
      </c>
      <c r="G210" s="74">
        <f>IF(Purge!$AG210=1,Purge!F210,"")</f>
        <v>135</v>
      </c>
      <c r="H210" s="75">
        <f>IF(Purge!$AG210=1,Purge!G210,"")</f>
        <v>91</v>
      </c>
      <c r="I210" s="76">
        <f>IF(Purge!$AG210=1,Purge!H210,"")</f>
        <v>188</v>
      </c>
      <c r="J210" s="77">
        <f>IF(Purge!$AG210=1,Purge!I210,"")</f>
        <v>51</v>
      </c>
      <c r="K210" s="78">
        <f>IF(Purge!$AG210=1,Purge!J210,"")</f>
        <v>512</v>
      </c>
      <c r="L210" s="78">
        <f>IF(Purge!$AG210=1,Purge!K210,"")</f>
        <v>142</v>
      </c>
      <c r="M210" s="78">
        <f>IF(Purge!$AG210=1,Purge!L210,"")</f>
        <v>200</v>
      </c>
      <c r="N210" s="78">
        <f>IF(Purge!$AG210=1,Purge!M210,"")</f>
        <v>188</v>
      </c>
      <c r="O210" s="59">
        <f>IF(Purge!$AG210=1,Purge!N210,"")</f>
        <v>0.7828746177</v>
      </c>
      <c r="P210" s="60">
        <f>IF(Purge!$AG210=1,Purge!O210,"")</f>
        <v>0.5154639175</v>
      </c>
      <c r="Q210" s="61">
        <f>IF(Purge!$AG210=1,Purge!P210,"")</f>
        <v>0.7314285714</v>
      </c>
      <c r="R210" s="62">
        <f>IF(Purge!$AG210=1,Purge!Q210,"")</f>
        <v>0.5847953216</v>
      </c>
      <c r="S210" s="63">
        <f>IF(Purge!$AG210=1,Purge!R210,"")</f>
        <v>0.7191011236</v>
      </c>
      <c r="T210" s="64">
        <f>IF(Purge!$AG210=1,Purge!S210,"")</f>
        <v>0.4303030303</v>
      </c>
      <c r="U210" s="65">
        <f>IF(Purge!$AG210=1,Purge!T210,"")</f>
        <v>0.6833013436</v>
      </c>
      <c r="V210" s="66">
        <f>IF(Purge!$AG210=1,Purge!U210,"")</f>
        <v>0.6717850288</v>
      </c>
      <c r="W210" s="67">
        <f>IF(Purge!$AG210=1,Purge!V210,"")</f>
        <v>0.6276391555</v>
      </c>
    </row>
    <row r="211" ht="16.5" customHeight="1">
      <c r="A211" s="140">
        <f t="shared" si="3"/>
        <v>206</v>
      </c>
      <c r="B211" s="142">
        <f>IF(Purge!$AG211=1,Purge!A211,"")</f>
        <v>206</v>
      </c>
      <c r="C211" s="51">
        <f>IF(Purge!$AG211=1,Purge!B211,"")</f>
        <v>3055</v>
      </c>
      <c r="D211" s="47">
        <f>IF(Purge!$AG211=1,Purge!C211,"")</f>
        <v>2475</v>
      </c>
      <c r="E211" s="72">
        <f>IF(Purge!$AG211=1,Purge!D211,"")</f>
        <v>256</v>
      </c>
      <c r="F211" s="73">
        <f>IF(Purge!$AG211=1,Purge!E211,"")</f>
        <v>204</v>
      </c>
      <c r="G211" s="74">
        <f>IF(Purge!$AG211=1,Purge!F211,"")</f>
        <v>151</v>
      </c>
      <c r="H211" s="75">
        <f>IF(Purge!$AG211=1,Purge!G211,"")</f>
        <v>162</v>
      </c>
      <c r="I211" s="76">
        <f>IF(Purge!$AG211=1,Purge!H211,"")</f>
        <v>463</v>
      </c>
      <c r="J211" s="77">
        <f>IF(Purge!$AG211=1,Purge!I211,"")</f>
        <v>119</v>
      </c>
      <c r="K211" s="78">
        <f>IF(Purge!$AG211=1,Purge!J211,"")</f>
        <v>407</v>
      </c>
      <c r="L211" s="78">
        <f>IF(Purge!$AG211=1,Purge!K211,"")</f>
        <v>281</v>
      </c>
      <c r="M211" s="78">
        <f>IF(Purge!$AG211=1,Purge!L211,"")</f>
        <v>204</v>
      </c>
      <c r="N211" s="78">
        <f>IF(Purge!$AG211=1,Purge!M211,"")</f>
        <v>463</v>
      </c>
      <c r="O211" s="59">
        <f>IF(Purge!$AG211=1,Purge!N211,"")</f>
        <v>0.5915697674</v>
      </c>
      <c r="P211" s="60">
        <f>IF(Purge!$AG211=1,Purge!O211,"")</f>
        <v>0.3058470765</v>
      </c>
      <c r="Q211" s="61">
        <f>IF(Purge!$AG211=1,Purge!P211,"")</f>
        <v>0.467816092</v>
      </c>
      <c r="R211" s="62">
        <f>IF(Purge!$AG211=1,Purge!Q211,"")</f>
        <v>0.4206185567</v>
      </c>
      <c r="S211" s="63">
        <f>IF(Purge!$AG211=1,Purge!R211,"")</f>
        <v>0.6661211129</v>
      </c>
      <c r="T211" s="64">
        <f>IF(Purge!$AG211=1,Purge!S211,"")</f>
        <v>0.377688172</v>
      </c>
      <c r="U211" s="65">
        <f>IF(Purge!$AG211=1,Purge!T211,"")</f>
        <v>0.4509225092</v>
      </c>
      <c r="V211" s="66">
        <f>IF(Purge!$AG211=1,Purge!U211,"")</f>
        <v>0.6420664207</v>
      </c>
      <c r="W211" s="67">
        <f>IF(Purge!$AG211=1,Purge!V211,"")</f>
        <v>0.5077490775</v>
      </c>
    </row>
    <row r="212" ht="16.5" customHeight="1">
      <c r="A212" s="140">
        <f t="shared" si="3"/>
        <v>207</v>
      </c>
      <c r="B212" s="142">
        <f>IF(Purge!$AG212=1,Purge!A212,"")</f>
        <v>207</v>
      </c>
      <c r="C212" s="51">
        <f>IF(Purge!$AG212=1,Purge!B212,"")</f>
        <v>3057</v>
      </c>
      <c r="D212" s="47">
        <f>IF(Purge!$AG212=1,Purge!C212,"")</f>
        <v>743</v>
      </c>
      <c r="E212" s="72">
        <f>IF(Purge!$AG212=1,Purge!D212,"")</f>
        <v>188</v>
      </c>
      <c r="F212" s="73">
        <f>IF(Purge!$AG212=1,Purge!E212,"")</f>
        <v>102</v>
      </c>
      <c r="G212" s="74">
        <f>IF(Purge!$AG212=1,Purge!F212,"")</f>
        <v>66</v>
      </c>
      <c r="H212" s="75">
        <f>IF(Purge!$AG212=1,Purge!G212,"")</f>
        <v>61</v>
      </c>
      <c r="I212" s="76">
        <f>IF(Purge!$AG212=1,Purge!H212,"")</f>
        <v>126</v>
      </c>
      <c r="J212" s="77">
        <f>IF(Purge!$AG212=1,Purge!I212,"")</f>
        <v>19</v>
      </c>
      <c r="K212" s="78">
        <f>IF(Purge!$AG212=1,Purge!J212,"")</f>
        <v>254</v>
      </c>
      <c r="L212" s="78">
        <f>IF(Purge!$AG212=1,Purge!K212,"")</f>
        <v>80</v>
      </c>
      <c r="M212" s="78">
        <f>IF(Purge!$AG212=1,Purge!L212,"")</f>
        <v>102</v>
      </c>
      <c r="N212" s="78">
        <f>IF(Purge!$AG212=1,Purge!M212,"")</f>
        <v>126</v>
      </c>
      <c r="O212" s="59">
        <f>IF(Purge!$AG212=1,Purge!N212,"")</f>
        <v>0.7604790419</v>
      </c>
      <c r="P212" s="60">
        <f>IF(Purge!$AG212=1,Purge!O212,"")</f>
        <v>0.4473684211</v>
      </c>
      <c r="Q212" s="61">
        <f>IF(Purge!$AG212=1,Purge!P212,"")</f>
        <v>0.6684210526</v>
      </c>
      <c r="R212" s="62">
        <f>IF(Purge!$AG212=1,Purge!Q212,"")</f>
        <v>0.5604395604</v>
      </c>
      <c r="S212" s="63">
        <f>IF(Purge!$AG212=1,Purge!R212,"")</f>
        <v>0.7134831461</v>
      </c>
      <c r="T212" s="64">
        <f>IF(Purge!$AG212=1,Purge!S212,"")</f>
        <v>0.3883495146</v>
      </c>
      <c r="U212" s="65">
        <f>IF(Purge!$AG212=1,Purge!T212,"")</f>
        <v>0.6334519573</v>
      </c>
      <c r="V212" s="66">
        <f>IF(Purge!$AG212=1,Purge!U212,"")</f>
        <v>0.6761565836</v>
      </c>
      <c r="W212" s="67">
        <f>IF(Purge!$AG212=1,Purge!V212,"")</f>
        <v>0.5943060498</v>
      </c>
    </row>
    <row r="213" ht="16.5" customHeight="1">
      <c r="A213" s="140">
        <f t="shared" si="3"/>
        <v>208</v>
      </c>
      <c r="B213" s="142">
        <f>IF(Purge!$AG213=1,Purge!A213,"")</f>
        <v>208</v>
      </c>
      <c r="C213" s="51">
        <f>IF(Purge!$AG213=1,Purge!B213,"")</f>
        <v>3058</v>
      </c>
      <c r="D213" s="47">
        <f>IF(Purge!$AG213=1,Purge!C213,"")</f>
        <v>1985</v>
      </c>
      <c r="E213" s="72">
        <f>IF(Purge!$AG213=1,Purge!D213,"")</f>
        <v>168</v>
      </c>
      <c r="F213" s="73">
        <f>IF(Purge!$AG213=1,Purge!E213,"")</f>
        <v>144</v>
      </c>
      <c r="G213" s="74">
        <f>IF(Purge!$AG213=1,Purge!F213,"")</f>
        <v>193</v>
      </c>
      <c r="H213" s="75">
        <f>IF(Purge!$AG213=1,Purge!G213,"")</f>
        <v>140</v>
      </c>
      <c r="I213" s="76">
        <f>IF(Purge!$AG213=1,Purge!H213,"")</f>
        <v>356</v>
      </c>
      <c r="J213" s="77">
        <f>IF(Purge!$AG213=1,Purge!I213,"")</f>
        <v>124</v>
      </c>
      <c r="K213" s="78">
        <f>IF(Purge!$AG213=1,Purge!J213,"")</f>
        <v>361</v>
      </c>
      <c r="L213" s="78">
        <f>IF(Purge!$AG213=1,Purge!K213,"")</f>
        <v>264</v>
      </c>
      <c r="M213" s="78">
        <f>IF(Purge!$AG213=1,Purge!L213,"")</f>
        <v>144</v>
      </c>
      <c r="N213" s="78">
        <f>IF(Purge!$AG213=1,Purge!M213,"")</f>
        <v>356</v>
      </c>
      <c r="O213" s="59">
        <f>IF(Purge!$AG213=1,Purge!N213,"")</f>
        <v>0.5776</v>
      </c>
      <c r="P213" s="60">
        <f>IF(Purge!$AG213=1,Purge!O213,"")</f>
        <v>0.288</v>
      </c>
      <c r="Q213" s="61">
        <f>IF(Purge!$AG213=1,Purge!P213,"")</f>
        <v>0.5034867503</v>
      </c>
      <c r="R213" s="62">
        <f>IF(Purge!$AG213=1,Purge!Q213,"")</f>
        <v>0.3529411765</v>
      </c>
      <c r="S213" s="63">
        <f>IF(Purge!$AG213=1,Purge!R213,"")</f>
        <v>0.7148514851</v>
      </c>
      <c r="T213" s="64">
        <f>IF(Purge!$AG213=1,Purge!S213,"")</f>
        <v>0.4258064516</v>
      </c>
      <c r="U213" s="65">
        <f>IF(Purge!$AG213=1,Purge!T213,"")</f>
        <v>0.4488888889</v>
      </c>
      <c r="V213" s="66">
        <f>IF(Purge!$AG213=1,Purge!U213,"")</f>
        <v>0.6373333333</v>
      </c>
      <c r="W213" s="67">
        <f>IF(Purge!$AG213=1,Purge!V213,"")</f>
        <v>0.5555555556</v>
      </c>
    </row>
    <row r="214" ht="16.5" customHeight="1">
      <c r="A214" s="140">
        <f t="shared" si="3"/>
        <v>209</v>
      </c>
      <c r="B214" s="142">
        <f>IF(Purge!$AG214=1,Purge!A214,"")</f>
        <v>209</v>
      </c>
      <c r="C214" s="51">
        <f>IF(Purge!$AG214=1,Purge!B214,"")</f>
        <v>3059</v>
      </c>
      <c r="D214" s="47">
        <f>IF(Purge!$AG214=1,Purge!C214,"")</f>
        <v>2849</v>
      </c>
      <c r="E214" s="72">
        <f>IF(Purge!$AG214=1,Purge!D214,"")</f>
        <v>319</v>
      </c>
      <c r="F214" s="73">
        <f>IF(Purge!$AG214=1,Purge!E214,"")</f>
        <v>280</v>
      </c>
      <c r="G214" s="74">
        <f>IF(Purge!$AG214=1,Purge!F214,"")</f>
        <v>227</v>
      </c>
      <c r="H214" s="75">
        <f>IF(Purge!$AG214=1,Purge!G214,"")</f>
        <v>198</v>
      </c>
      <c r="I214" s="76">
        <f>IF(Purge!$AG214=1,Purge!H214,"")</f>
        <v>559</v>
      </c>
      <c r="J214" s="77">
        <f>IF(Purge!$AG214=1,Purge!I214,"")</f>
        <v>114</v>
      </c>
      <c r="K214" s="78">
        <f>IF(Purge!$AG214=1,Purge!J214,"")</f>
        <v>546</v>
      </c>
      <c r="L214" s="78">
        <f>IF(Purge!$AG214=1,Purge!K214,"")</f>
        <v>312</v>
      </c>
      <c r="M214" s="78">
        <f>IF(Purge!$AG214=1,Purge!L214,"")</f>
        <v>280</v>
      </c>
      <c r="N214" s="78">
        <f>IF(Purge!$AG214=1,Purge!M214,"")</f>
        <v>559</v>
      </c>
      <c r="O214" s="59">
        <f>IF(Purge!$AG214=1,Purge!N214,"")</f>
        <v>0.6363636364</v>
      </c>
      <c r="P214" s="60">
        <f>IF(Purge!$AG214=1,Purge!O214,"")</f>
        <v>0.3337306317</v>
      </c>
      <c r="Q214" s="61">
        <f>IF(Purge!$AG214=1,Purge!P214,"")</f>
        <v>0.4941176471</v>
      </c>
      <c r="R214" s="62">
        <f>IF(Purge!$AG214=1,Purge!Q214,"")</f>
        <v>0.472972973</v>
      </c>
      <c r="S214" s="63">
        <f>IF(Purge!$AG214=1,Purge!R214,"")</f>
        <v>0.6610169492</v>
      </c>
      <c r="T214" s="64">
        <f>IF(Purge!$AG214=1,Purge!S214,"")</f>
        <v>0.3582089552</v>
      </c>
      <c r="U214" s="65">
        <f>IF(Purge!$AG214=1,Purge!T214,"")</f>
        <v>0.4867413082</v>
      </c>
      <c r="V214" s="66">
        <f>IF(Purge!$AG214=1,Purge!U214,"")</f>
        <v>0.6511490866</v>
      </c>
      <c r="W214" s="67">
        <f>IF(Purge!$AG214=1,Purge!V214,"")</f>
        <v>0.5055981143</v>
      </c>
    </row>
    <row r="215" ht="16.5" customHeight="1">
      <c r="A215" s="140">
        <f t="shared" si="3"/>
        <v>210</v>
      </c>
      <c r="B215" s="142">
        <f>IF(Purge!$AG215=1,Purge!A215,"")</f>
        <v>210</v>
      </c>
      <c r="C215" s="51">
        <f>IF(Purge!$AG215=1,Purge!B215,"")</f>
        <v>3062</v>
      </c>
      <c r="D215" s="47">
        <f>IF(Purge!$AG215=1,Purge!C215,"")</f>
        <v>2827</v>
      </c>
      <c r="E215" s="72">
        <f>IF(Purge!$AG215=1,Purge!D215,"")</f>
        <v>220</v>
      </c>
      <c r="F215" s="73">
        <f>IF(Purge!$AG215=1,Purge!E215,"")</f>
        <v>236</v>
      </c>
      <c r="G215" s="74">
        <f>IF(Purge!$AG215=1,Purge!F215,"")</f>
        <v>169</v>
      </c>
      <c r="H215" s="75">
        <f>IF(Purge!$AG215=1,Purge!G215,"")</f>
        <v>210</v>
      </c>
      <c r="I215" s="76">
        <f>IF(Purge!$AG215=1,Purge!H215,"")</f>
        <v>504</v>
      </c>
      <c r="J215" s="77">
        <f>IF(Purge!$AG215=1,Purge!I215,"")</f>
        <v>124</v>
      </c>
      <c r="K215" s="78">
        <f>IF(Purge!$AG215=1,Purge!J215,"")</f>
        <v>389</v>
      </c>
      <c r="L215" s="78">
        <f>IF(Purge!$AG215=1,Purge!K215,"")</f>
        <v>334</v>
      </c>
      <c r="M215" s="78">
        <f>IF(Purge!$AG215=1,Purge!L215,"")</f>
        <v>236</v>
      </c>
      <c r="N215" s="78">
        <f>IF(Purge!$AG215=1,Purge!M215,"")</f>
        <v>504</v>
      </c>
      <c r="O215" s="59">
        <f>IF(Purge!$AG215=1,Purge!N215,"")</f>
        <v>0.5380359613</v>
      </c>
      <c r="P215" s="60">
        <f>IF(Purge!$AG215=1,Purge!O215,"")</f>
        <v>0.3189189189</v>
      </c>
      <c r="Q215" s="61">
        <f>IF(Purge!$AG215=1,Purge!P215,"")</f>
        <v>0.4356103024</v>
      </c>
      <c r="R215" s="62">
        <f>IF(Purge!$AG215=1,Purge!Q215,"")</f>
        <v>0.4140350877</v>
      </c>
      <c r="S215" s="63">
        <f>IF(Purge!$AG215=1,Purge!R215,"")</f>
        <v>0.6224</v>
      </c>
      <c r="T215" s="64">
        <f>IF(Purge!$AG215=1,Purge!S215,"")</f>
        <v>0.3985680191</v>
      </c>
      <c r="U215" s="65">
        <f>IF(Purge!$AG215=1,Purge!T215,"")</f>
        <v>0.4272043746</v>
      </c>
      <c r="V215" s="66">
        <f>IF(Purge!$AG215=1,Purge!U215,"")</f>
        <v>0.6103896104</v>
      </c>
      <c r="W215" s="67">
        <f>IF(Purge!$AG215=1,Purge!V215,"")</f>
        <v>0.4941900205</v>
      </c>
    </row>
    <row r="216" ht="16.5" customHeight="1">
      <c r="A216" s="140">
        <f t="shared" si="3"/>
        <v>211</v>
      </c>
      <c r="B216" s="142">
        <f>IF(Purge!$AG216=1,Purge!A216,"")</f>
        <v>211</v>
      </c>
      <c r="C216" s="51">
        <f>IF(Purge!$AG216=1,Purge!B216,"")</f>
        <v>3068</v>
      </c>
      <c r="D216" s="47">
        <f>IF(Purge!$AG216=1,Purge!C216,"")</f>
        <v>1032</v>
      </c>
      <c r="E216" s="72">
        <f>IF(Purge!$AG216=1,Purge!D216,"")</f>
        <v>80</v>
      </c>
      <c r="F216" s="73">
        <f>IF(Purge!$AG216=1,Purge!E216,"")</f>
        <v>65</v>
      </c>
      <c r="G216" s="74">
        <f>IF(Purge!$AG216=1,Purge!F216,"")</f>
        <v>50</v>
      </c>
      <c r="H216" s="75">
        <f>IF(Purge!$AG216=1,Purge!G216,"")</f>
        <v>76</v>
      </c>
      <c r="I216" s="76">
        <f>IF(Purge!$AG216=1,Purge!H216,"")</f>
        <v>224</v>
      </c>
      <c r="J216" s="77">
        <f>IF(Purge!$AG216=1,Purge!I216,"")</f>
        <v>38</v>
      </c>
      <c r="K216" s="78">
        <f>IF(Purge!$AG216=1,Purge!J216,"")</f>
        <v>130</v>
      </c>
      <c r="L216" s="78">
        <f>IF(Purge!$AG216=1,Purge!K216,"")</f>
        <v>114</v>
      </c>
      <c r="M216" s="78">
        <f>IF(Purge!$AG216=1,Purge!L216,"")</f>
        <v>65</v>
      </c>
      <c r="N216" s="78">
        <f>IF(Purge!$AG216=1,Purge!M216,"")</f>
        <v>224</v>
      </c>
      <c r="O216" s="59">
        <f>IF(Purge!$AG216=1,Purge!N216,"")</f>
        <v>0.5327868852</v>
      </c>
      <c r="P216" s="60">
        <f>IF(Purge!$AG216=1,Purge!O216,"")</f>
        <v>0.2249134948</v>
      </c>
      <c r="Q216" s="61">
        <f>IF(Purge!$AG216=1,Purge!P216,"")</f>
        <v>0.3672316384</v>
      </c>
      <c r="R216" s="62">
        <f>IF(Purge!$AG216=1,Purge!Q216,"")</f>
        <v>0.3631284916</v>
      </c>
      <c r="S216" s="63">
        <f>IF(Purge!$AG216=1,Purge!R216,"")</f>
        <v>0.6666666667</v>
      </c>
      <c r="T216" s="64">
        <f>IF(Purge!$AG216=1,Purge!S216,"")</f>
        <v>0.3372781065</v>
      </c>
      <c r="U216" s="65">
        <f>IF(Purge!$AG216=1,Purge!T216,"")</f>
        <v>0.3658536585</v>
      </c>
      <c r="V216" s="66">
        <f>IF(Purge!$AG216=1,Purge!U216,"")</f>
        <v>0.6641651032</v>
      </c>
      <c r="W216" s="67">
        <f>IF(Purge!$AG216=1,Purge!V216,"")</f>
        <v>0.4577861163</v>
      </c>
    </row>
    <row r="217" ht="16.5" customHeight="1">
      <c r="A217" s="140">
        <f t="shared" si="3"/>
        <v>212</v>
      </c>
      <c r="B217" s="142">
        <f>IF(Purge!$AG217=1,Purge!A217,"")</f>
        <v>212</v>
      </c>
      <c r="C217" s="51">
        <f>IF(Purge!$AG217=1,Purge!B217,"")</f>
        <v>3071</v>
      </c>
      <c r="D217" s="47">
        <f>IF(Purge!$AG217=1,Purge!C217,"")</f>
        <v>604</v>
      </c>
      <c r="E217" s="72">
        <f>IF(Purge!$AG217=1,Purge!D217,"")</f>
        <v>118</v>
      </c>
      <c r="F217" s="73">
        <f>IF(Purge!$AG217=1,Purge!E217,"")</f>
        <v>90</v>
      </c>
      <c r="G217" s="74">
        <f>IF(Purge!$AG217=1,Purge!F217,"")</f>
        <v>70</v>
      </c>
      <c r="H217" s="75">
        <f>IF(Purge!$AG217=1,Purge!G217,"")</f>
        <v>41</v>
      </c>
      <c r="I217" s="76">
        <f>IF(Purge!$AG217=1,Purge!H217,"")</f>
        <v>72</v>
      </c>
      <c r="J217" s="77">
        <f>IF(Purge!$AG217=1,Purge!I217,"")</f>
        <v>17</v>
      </c>
      <c r="K217" s="78">
        <f>IF(Purge!$AG217=1,Purge!J217,"")</f>
        <v>188</v>
      </c>
      <c r="L217" s="78">
        <f>IF(Purge!$AG217=1,Purge!K217,"")</f>
        <v>58</v>
      </c>
      <c r="M217" s="78">
        <f>IF(Purge!$AG217=1,Purge!L217,"")</f>
        <v>90</v>
      </c>
      <c r="N217" s="78">
        <f>IF(Purge!$AG217=1,Purge!M217,"")</f>
        <v>72</v>
      </c>
      <c r="O217" s="59">
        <f>IF(Purge!$AG217=1,Purge!N217,"")</f>
        <v>0.7642276423</v>
      </c>
      <c r="P217" s="60">
        <f>IF(Purge!$AG217=1,Purge!O217,"")</f>
        <v>0.5555555556</v>
      </c>
      <c r="Q217" s="61">
        <f>IF(Purge!$AG217=1,Purge!P217,"")</f>
        <v>0.7230769231</v>
      </c>
      <c r="R217" s="62">
        <f>IF(Purge!$AG217=1,Purge!Q217,"")</f>
        <v>0.6081081081</v>
      </c>
      <c r="S217" s="63">
        <f>IF(Purge!$AG217=1,Purge!R217,"")</f>
        <v>0.6762589928</v>
      </c>
      <c r="T217" s="64">
        <f>IF(Purge!$AG217=1,Purge!S217,"")</f>
        <v>0.4461538462</v>
      </c>
      <c r="U217" s="65">
        <f>IF(Purge!$AG217=1,Purge!T217,"")</f>
        <v>0.681372549</v>
      </c>
      <c r="V217" s="66">
        <f>IF(Purge!$AG217=1,Purge!U217,"")</f>
        <v>0.637254902</v>
      </c>
      <c r="W217" s="67">
        <f>IF(Purge!$AG217=1,Purge!V217,"")</f>
        <v>0.6029411765</v>
      </c>
    </row>
    <row r="218" ht="16.5" customHeight="1">
      <c r="A218" s="140">
        <f t="shared" si="3"/>
        <v>213</v>
      </c>
      <c r="B218" s="142">
        <f>IF(Purge!$AG218=1,Purge!A218,"")</f>
        <v>213</v>
      </c>
      <c r="C218" s="51">
        <f>IF(Purge!$AG218=1,Purge!B218,"")</f>
        <v>3074</v>
      </c>
      <c r="D218" s="47">
        <f>IF(Purge!$AG218=1,Purge!C218,"")</f>
        <v>928</v>
      </c>
      <c r="E218" s="72">
        <f>IF(Purge!$AG218=1,Purge!D218,"")</f>
        <v>73</v>
      </c>
      <c r="F218" s="73">
        <f>IF(Purge!$AG218=1,Purge!E218,"")</f>
        <v>63</v>
      </c>
      <c r="G218" s="74">
        <f>IF(Purge!$AG218=1,Purge!F218,"")</f>
        <v>58</v>
      </c>
      <c r="H218" s="75">
        <f>IF(Purge!$AG218=1,Purge!G218,"")</f>
        <v>56</v>
      </c>
      <c r="I218" s="76">
        <f>IF(Purge!$AG218=1,Purge!H218,"")</f>
        <v>175</v>
      </c>
      <c r="J218" s="77">
        <f>IF(Purge!$AG218=1,Purge!I218,"")</f>
        <v>49</v>
      </c>
      <c r="K218" s="78">
        <f>IF(Purge!$AG218=1,Purge!J218,"")</f>
        <v>131</v>
      </c>
      <c r="L218" s="78">
        <f>IF(Purge!$AG218=1,Purge!K218,"")</f>
        <v>105</v>
      </c>
      <c r="M218" s="78">
        <f>IF(Purge!$AG218=1,Purge!L218,"")</f>
        <v>63</v>
      </c>
      <c r="N218" s="78">
        <f>IF(Purge!$AG218=1,Purge!M218,"")</f>
        <v>175</v>
      </c>
      <c r="O218" s="59">
        <f>IF(Purge!$AG218=1,Purge!N218,"")</f>
        <v>0.5550847458</v>
      </c>
      <c r="P218" s="60">
        <f>IF(Purge!$AG218=1,Purge!O218,"")</f>
        <v>0.2647058824</v>
      </c>
      <c r="Q218" s="61">
        <f>IF(Purge!$AG218=1,Purge!P218,"")</f>
        <v>0.4281045752</v>
      </c>
      <c r="R218" s="62">
        <f>IF(Purge!$AG218=1,Purge!Q218,"")</f>
        <v>0.375</v>
      </c>
      <c r="S218" s="63">
        <f>IF(Purge!$AG218=1,Purge!R218,"")</f>
        <v>0.675257732</v>
      </c>
      <c r="T218" s="64">
        <f>IF(Purge!$AG218=1,Purge!S218,"")</f>
        <v>0.375</v>
      </c>
      <c r="U218" s="65">
        <f>IF(Purge!$AG218=1,Purge!T218,"")</f>
        <v>0.4092827004</v>
      </c>
      <c r="V218" s="66">
        <f>IF(Purge!$AG218=1,Purge!U218,"")</f>
        <v>0.6455696203</v>
      </c>
      <c r="W218" s="67">
        <f>IF(Purge!$AG218=1,Purge!V218,"")</f>
        <v>0.4978902954</v>
      </c>
    </row>
    <row r="219" ht="16.5" customHeight="1">
      <c r="A219" s="140">
        <f t="shared" si="3"/>
        <v>214</v>
      </c>
      <c r="B219" s="142">
        <f>IF(Purge!$AG219=1,Purge!A219,"")</f>
        <v>214</v>
      </c>
      <c r="C219" s="51">
        <f>IF(Purge!$AG219=1,Purge!B219,"")</f>
        <v>3217</v>
      </c>
      <c r="D219" s="47">
        <f>IF(Purge!$AG219=1,Purge!C219,"")</f>
        <v>1835</v>
      </c>
      <c r="E219" s="72">
        <f>IF(Purge!$AG219=1,Purge!D219,"")</f>
        <v>154</v>
      </c>
      <c r="F219" s="73">
        <f>IF(Purge!$AG219=1,Purge!E219,"")</f>
        <v>131</v>
      </c>
      <c r="G219" s="74">
        <f>IF(Purge!$AG219=1,Purge!F219,"")</f>
        <v>155</v>
      </c>
      <c r="H219" s="75">
        <f>IF(Purge!$AG219=1,Purge!G219,"")</f>
        <v>141</v>
      </c>
      <c r="I219" s="76">
        <f>IF(Purge!$AG219=1,Purge!H219,"")</f>
        <v>333</v>
      </c>
      <c r="J219" s="77">
        <f>IF(Purge!$AG219=1,Purge!I219,"")</f>
        <v>100</v>
      </c>
      <c r="K219" s="78">
        <f>IF(Purge!$AG219=1,Purge!J219,"")</f>
        <v>309</v>
      </c>
      <c r="L219" s="78">
        <f>IF(Purge!$AG219=1,Purge!K219,"")</f>
        <v>241</v>
      </c>
      <c r="M219" s="78">
        <f>IF(Purge!$AG219=1,Purge!L219,"")</f>
        <v>131</v>
      </c>
      <c r="N219" s="78">
        <f>IF(Purge!$AG219=1,Purge!M219,"")</f>
        <v>333</v>
      </c>
      <c r="O219" s="59">
        <f>IF(Purge!$AG219=1,Purge!N219,"")</f>
        <v>0.5618181818</v>
      </c>
      <c r="P219" s="60">
        <f>IF(Purge!$AG219=1,Purge!O219,"")</f>
        <v>0.2823275862</v>
      </c>
      <c r="Q219" s="61">
        <f>IF(Purge!$AG219=1,Purge!P219,"")</f>
        <v>0.4813084112</v>
      </c>
      <c r="R219" s="62">
        <f>IF(Purge!$AG219=1,Purge!Q219,"")</f>
        <v>0.3521505376</v>
      </c>
      <c r="S219" s="63">
        <f>IF(Purge!$AG219=1,Purge!R219,"")</f>
        <v>0.7022727273</v>
      </c>
      <c r="T219" s="64">
        <f>IF(Purge!$AG219=1,Purge!S219,"")</f>
        <v>0.4198606272</v>
      </c>
      <c r="U219" s="65">
        <f>IF(Purge!$AG219=1,Purge!T219,"")</f>
        <v>0.4339250493</v>
      </c>
      <c r="V219" s="66">
        <f>IF(Purge!$AG219=1,Purge!U219,"")</f>
        <v>0.6331360947</v>
      </c>
      <c r="W219" s="67">
        <f>IF(Purge!$AG219=1,Purge!V219,"")</f>
        <v>0.5424063116</v>
      </c>
    </row>
    <row r="220" ht="16.5" customHeight="1">
      <c r="A220" s="140">
        <f t="shared" si="3"/>
        <v>215</v>
      </c>
      <c r="B220" s="142">
        <f>IF(Purge!$AG220=1,Purge!A220,"")</f>
        <v>215</v>
      </c>
      <c r="C220" s="51">
        <f>IF(Purge!$AG220=1,Purge!B220,"")</f>
        <v>3361</v>
      </c>
      <c r="D220" s="47">
        <f>IF(Purge!$AG220=1,Purge!C220,"")</f>
        <v>1632</v>
      </c>
      <c r="E220" s="72">
        <f>IF(Purge!$AG220=1,Purge!D220,"")</f>
        <v>135</v>
      </c>
      <c r="F220" s="73">
        <f>IF(Purge!$AG220=1,Purge!E220,"")</f>
        <v>106</v>
      </c>
      <c r="G220" s="74">
        <f>IF(Purge!$AG220=1,Purge!F220,"")</f>
        <v>105</v>
      </c>
      <c r="H220" s="75">
        <f>IF(Purge!$AG220=1,Purge!G220,"")</f>
        <v>130</v>
      </c>
      <c r="I220" s="76">
        <f>IF(Purge!$AG220=1,Purge!H220,"")</f>
        <v>319</v>
      </c>
      <c r="J220" s="77">
        <f>IF(Purge!$AG220=1,Purge!I220,"")</f>
        <v>62</v>
      </c>
      <c r="K220" s="78">
        <f>IF(Purge!$AG220=1,Purge!J220,"")</f>
        <v>240</v>
      </c>
      <c r="L220" s="78">
        <f>IF(Purge!$AG220=1,Purge!K220,"")</f>
        <v>192</v>
      </c>
      <c r="M220" s="78">
        <f>IF(Purge!$AG220=1,Purge!L220,"")</f>
        <v>106</v>
      </c>
      <c r="N220" s="78">
        <f>IF(Purge!$AG220=1,Purge!M220,"")</f>
        <v>319</v>
      </c>
      <c r="O220" s="59">
        <f>IF(Purge!$AG220=1,Purge!N220,"")</f>
        <v>0.5555555556</v>
      </c>
      <c r="P220" s="60">
        <f>IF(Purge!$AG220=1,Purge!O220,"")</f>
        <v>0.2494117647</v>
      </c>
      <c r="Q220" s="61">
        <f>IF(Purge!$AG220=1,Purge!P220,"")</f>
        <v>0.4293381038</v>
      </c>
      <c r="R220" s="62">
        <f>IF(Purge!$AG220=1,Purge!Q220,"")</f>
        <v>0.355704698</v>
      </c>
      <c r="S220" s="63">
        <f>IF(Purge!$AG220=1,Purge!R220,"")</f>
        <v>0.6936416185</v>
      </c>
      <c r="T220" s="64">
        <f>IF(Purge!$AG220=1,Purge!S220,"")</f>
        <v>0.3757338552</v>
      </c>
      <c r="U220" s="65">
        <f>IF(Purge!$AG220=1,Purge!T220,"")</f>
        <v>0.4037339557</v>
      </c>
      <c r="V220" s="66">
        <f>IF(Purge!$AG220=1,Purge!U220,"")</f>
        <v>0.6522753792</v>
      </c>
      <c r="W220" s="67">
        <f>IF(Purge!$AG220=1,Purge!V220,"")</f>
        <v>0.504084014</v>
      </c>
    </row>
    <row r="221" ht="16.5" customHeight="1">
      <c r="A221" s="140">
        <f t="shared" si="3"/>
        <v>216</v>
      </c>
      <c r="B221" s="142">
        <f>IF(Purge!$AG221=1,Purge!A221,"")</f>
        <v>216</v>
      </c>
      <c r="C221" s="51">
        <f>IF(Purge!$AG221=1,Purge!B221,"")</f>
        <v>3363</v>
      </c>
      <c r="D221" s="47">
        <f>IF(Purge!$AG221=1,Purge!C221,"")</f>
        <v>2663</v>
      </c>
      <c r="E221" s="72">
        <f>IF(Purge!$AG221=1,Purge!D221,"")</f>
        <v>338</v>
      </c>
      <c r="F221" s="73">
        <f>IF(Purge!$AG221=1,Purge!E221,"")</f>
        <v>440</v>
      </c>
      <c r="G221" s="74">
        <f>IF(Purge!$AG221=1,Purge!F221,"")</f>
        <v>148</v>
      </c>
      <c r="H221" s="75">
        <f>IF(Purge!$AG221=1,Purge!G221,"")</f>
        <v>206</v>
      </c>
      <c r="I221" s="76">
        <f>IF(Purge!$AG221=1,Purge!H221,"")</f>
        <v>535</v>
      </c>
      <c r="J221" s="77">
        <f>IF(Purge!$AG221=1,Purge!I221,"")</f>
        <v>77</v>
      </c>
      <c r="K221" s="78">
        <f>IF(Purge!$AG221=1,Purge!J221,"")</f>
        <v>486</v>
      </c>
      <c r="L221" s="78">
        <f>IF(Purge!$AG221=1,Purge!K221,"")</f>
        <v>283</v>
      </c>
      <c r="M221" s="78">
        <f>IF(Purge!$AG221=1,Purge!L221,"")</f>
        <v>440</v>
      </c>
      <c r="N221" s="78">
        <f>IF(Purge!$AG221=1,Purge!M221,"")</f>
        <v>535</v>
      </c>
      <c r="O221" s="59">
        <f>IF(Purge!$AG221=1,Purge!N221,"")</f>
        <v>0.6319895969</v>
      </c>
      <c r="P221" s="60">
        <f>IF(Purge!$AG221=1,Purge!O221,"")</f>
        <v>0.4512820513</v>
      </c>
      <c r="Q221" s="61">
        <f>IF(Purge!$AG221=1,Purge!P221,"")</f>
        <v>0.4760039177</v>
      </c>
      <c r="R221" s="62">
        <f>IF(Purge!$AG221=1,Purge!Q221,"")</f>
        <v>0.6085753804</v>
      </c>
      <c r="S221" s="63">
        <f>IF(Purge!$AG221=1,Purge!R221,"")</f>
        <v>0.524838013</v>
      </c>
      <c r="T221" s="64">
        <f>IF(Purge!$AG221=1,Purge!S221,"")</f>
        <v>0.3459657702</v>
      </c>
      <c r="U221" s="65">
        <f>IF(Purge!$AG221=1,Purge!T221,"")</f>
        <v>0.5309633028</v>
      </c>
      <c r="V221" s="66">
        <f>IF(Purge!$AG221=1,Purge!U221,"")</f>
        <v>0.5854357798</v>
      </c>
      <c r="W221" s="67">
        <f>IF(Purge!$AG221=1,Purge!V221,"")</f>
        <v>0.440940367</v>
      </c>
    </row>
    <row r="222" ht="16.5" customHeight="1">
      <c r="A222" s="140">
        <f t="shared" si="3"/>
        <v>217</v>
      </c>
      <c r="B222" s="142">
        <f>IF(Purge!$AG222=1,Purge!A222,"")</f>
        <v>217</v>
      </c>
      <c r="C222" s="51">
        <f>IF(Purge!$AG222=1,Purge!B222,"")</f>
        <v>3364</v>
      </c>
      <c r="D222" s="47">
        <f>IF(Purge!$AG222=1,Purge!C222,"")</f>
        <v>1790</v>
      </c>
      <c r="E222" s="72">
        <f>IF(Purge!$AG222=1,Purge!D222,"")</f>
        <v>254</v>
      </c>
      <c r="F222" s="73">
        <f>IF(Purge!$AG222=1,Purge!E222,"")</f>
        <v>298</v>
      </c>
      <c r="G222" s="74">
        <f>IF(Purge!$AG222=1,Purge!F222,"")</f>
        <v>124</v>
      </c>
      <c r="H222" s="75">
        <f>IF(Purge!$AG222=1,Purge!G222,"")</f>
        <v>138</v>
      </c>
      <c r="I222" s="76">
        <f>IF(Purge!$AG222=1,Purge!H222,"")</f>
        <v>307</v>
      </c>
      <c r="J222" s="77">
        <f>IF(Purge!$AG222=1,Purge!I222,"")</f>
        <v>62</v>
      </c>
      <c r="K222" s="78">
        <f>IF(Purge!$AG222=1,Purge!J222,"")</f>
        <v>378</v>
      </c>
      <c r="L222" s="78">
        <f>IF(Purge!$AG222=1,Purge!K222,"")</f>
        <v>200</v>
      </c>
      <c r="M222" s="78">
        <f>IF(Purge!$AG222=1,Purge!L222,"")</f>
        <v>298</v>
      </c>
      <c r="N222" s="78">
        <f>IF(Purge!$AG222=1,Purge!M222,"")</f>
        <v>307</v>
      </c>
      <c r="O222" s="59">
        <f>IF(Purge!$AG222=1,Purge!N222,"")</f>
        <v>0.6539792388</v>
      </c>
      <c r="P222" s="60">
        <f>IF(Purge!$AG222=1,Purge!O222,"")</f>
        <v>0.4925619835</v>
      </c>
      <c r="Q222" s="61">
        <f>IF(Purge!$AG222=1,Purge!P222,"")</f>
        <v>0.5518248175</v>
      </c>
      <c r="R222" s="62">
        <f>IF(Purge!$AG222=1,Purge!Q222,"")</f>
        <v>0.5983935743</v>
      </c>
      <c r="S222" s="63">
        <f>IF(Purge!$AG222=1,Purge!R222,"")</f>
        <v>0.5591715976</v>
      </c>
      <c r="T222" s="64">
        <f>IF(Purge!$AG222=1,Purge!S222,"")</f>
        <v>0.3944773176</v>
      </c>
      <c r="U222" s="65">
        <f>IF(Purge!$AG222=1,Purge!T222,"")</f>
        <v>0.5714285714</v>
      </c>
      <c r="V222" s="66">
        <f>IF(Purge!$AG222=1,Purge!U222,"")</f>
        <v>0.5790363483</v>
      </c>
      <c r="W222" s="67">
        <f>IF(Purge!$AG222=1,Purge!V222,"")</f>
        <v>0.4885883347</v>
      </c>
    </row>
    <row r="223" ht="16.5" customHeight="1">
      <c r="A223" s="140">
        <f t="shared" si="3"/>
        <v>218</v>
      </c>
      <c r="B223" s="142">
        <f>IF(Purge!$AG223=1,Purge!A223,"")</f>
        <v>218</v>
      </c>
      <c r="C223" s="51">
        <f>IF(Purge!$AG223=1,Purge!B223,"")</f>
        <v>3366</v>
      </c>
      <c r="D223" s="47">
        <f>IF(Purge!$AG223=1,Purge!C223,"")</f>
        <v>3007</v>
      </c>
      <c r="E223" s="72">
        <f>IF(Purge!$AG223=1,Purge!D223,"")</f>
        <v>372</v>
      </c>
      <c r="F223" s="73">
        <f>IF(Purge!$AG223=1,Purge!E223,"")</f>
        <v>344</v>
      </c>
      <c r="G223" s="74">
        <f>IF(Purge!$AG223=1,Purge!F223,"")</f>
        <v>269</v>
      </c>
      <c r="H223" s="75">
        <f>IF(Purge!$AG223=1,Purge!G223,"")</f>
        <v>292</v>
      </c>
      <c r="I223" s="76">
        <f>IF(Purge!$AG223=1,Purge!H223,"")</f>
        <v>591</v>
      </c>
      <c r="J223" s="77">
        <f>IF(Purge!$AG223=1,Purge!I223,"")</f>
        <v>106</v>
      </c>
      <c r="K223" s="78">
        <f>IF(Purge!$AG223=1,Purge!J223,"")</f>
        <v>641</v>
      </c>
      <c r="L223" s="78">
        <f>IF(Purge!$AG223=1,Purge!K223,"")</f>
        <v>398</v>
      </c>
      <c r="M223" s="78">
        <f>IF(Purge!$AG223=1,Purge!L223,"")</f>
        <v>344</v>
      </c>
      <c r="N223" s="78">
        <f>IF(Purge!$AG223=1,Purge!M223,"")</f>
        <v>591</v>
      </c>
      <c r="O223" s="59">
        <f>IF(Purge!$AG223=1,Purge!N223,"")</f>
        <v>0.6169393648</v>
      </c>
      <c r="P223" s="60">
        <f>IF(Purge!$AG223=1,Purge!O223,"")</f>
        <v>0.3679144385</v>
      </c>
      <c r="Q223" s="61">
        <f>IF(Purge!$AG223=1,Purge!P223,"")</f>
        <v>0.5202922078</v>
      </c>
      <c r="R223" s="62">
        <f>IF(Purge!$AG223=1,Purge!Q223,"")</f>
        <v>0.4636118598</v>
      </c>
      <c r="S223" s="63">
        <f>IF(Purge!$AG223=1,Purge!R223,"")</f>
        <v>0.6507614213</v>
      </c>
      <c r="T223" s="64">
        <f>IF(Purge!$AG223=1,Purge!S223,"")</f>
        <v>0.4024266936</v>
      </c>
      <c r="U223" s="65">
        <f>IF(Purge!$AG223=1,Purge!T223,"")</f>
        <v>0.4989868288</v>
      </c>
      <c r="V223" s="66">
        <f>IF(Purge!$AG223=1,Purge!U223,"")</f>
        <v>0.6241134752</v>
      </c>
      <c r="W223" s="67">
        <f>IF(Purge!$AG223=1,Purge!V223,"")</f>
        <v>0.5263424519</v>
      </c>
    </row>
    <row r="224" ht="16.5" customHeight="1">
      <c r="A224" s="140">
        <f t="shared" si="3"/>
        <v>219</v>
      </c>
      <c r="B224" s="142">
        <f>IF(Purge!$AG224=1,Purge!A224,"")</f>
        <v>219</v>
      </c>
      <c r="C224" s="51">
        <f>IF(Purge!$AG224=1,Purge!B224,"")</f>
        <v>3370</v>
      </c>
      <c r="D224" s="47">
        <f>IF(Purge!$AG224=1,Purge!C224,"")</f>
        <v>3098</v>
      </c>
      <c r="E224" s="72">
        <f>IF(Purge!$AG224=1,Purge!D224,"")</f>
        <v>300</v>
      </c>
      <c r="F224" s="73">
        <f>IF(Purge!$AG224=1,Purge!E224,"")</f>
        <v>293</v>
      </c>
      <c r="G224" s="74">
        <f>IF(Purge!$AG224=1,Purge!F224,"")</f>
        <v>228</v>
      </c>
      <c r="H224" s="75">
        <f>IF(Purge!$AG224=1,Purge!G224,"")</f>
        <v>256</v>
      </c>
      <c r="I224" s="76">
        <f>IF(Purge!$AG224=1,Purge!H224,"")</f>
        <v>686</v>
      </c>
      <c r="J224" s="77">
        <f>IF(Purge!$AG224=1,Purge!I224,"")</f>
        <v>145</v>
      </c>
      <c r="K224" s="78">
        <f>IF(Purge!$AG224=1,Purge!J224,"")</f>
        <v>528</v>
      </c>
      <c r="L224" s="78">
        <f>IF(Purge!$AG224=1,Purge!K224,"")</f>
        <v>401</v>
      </c>
      <c r="M224" s="78">
        <f>IF(Purge!$AG224=1,Purge!L224,"")</f>
        <v>293</v>
      </c>
      <c r="N224" s="78">
        <f>IF(Purge!$AG224=1,Purge!M224,"")</f>
        <v>686</v>
      </c>
      <c r="O224" s="59">
        <f>IF(Purge!$AG224=1,Purge!N224,"")</f>
        <v>0.5683530678</v>
      </c>
      <c r="P224" s="60">
        <f>IF(Purge!$AG224=1,Purge!O224,"")</f>
        <v>0.2992849847</v>
      </c>
      <c r="Q224" s="61">
        <f>IF(Purge!$AG224=1,Purge!P224,"")</f>
        <v>0.4349258649</v>
      </c>
      <c r="R224" s="62">
        <f>IF(Purge!$AG224=1,Purge!Q224,"")</f>
        <v>0.4221902017</v>
      </c>
      <c r="S224" s="63">
        <f>IF(Purge!$AG224=1,Purge!R224,"")</f>
        <v>0.6431181486</v>
      </c>
      <c r="T224" s="64">
        <f>IF(Purge!$AG224=1,Purge!S224,"")</f>
        <v>0.3689052438</v>
      </c>
      <c r="U224" s="65">
        <f>IF(Purge!$AG224=1,Purge!T224,"")</f>
        <v>0.430293501</v>
      </c>
      <c r="V224" s="66">
        <f>IF(Purge!$AG224=1,Purge!U224,"")</f>
        <v>0.6362683438</v>
      </c>
      <c r="W224" s="67">
        <f>IF(Purge!$AG224=1,Purge!V224,"")</f>
        <v>0.4868972746</v>
      </c>
    </row>
    <row r="225" ht="16.5" customHeight="1">
      <c r="A225" s="140">
        <f t="shared" si="3"/>
        <v>220</v>
      </c>
      <c r="B225" s="142">
        <f>IF(Purge!$AG225=1,Purge!A225,"")</f>
        <v>220</v>
      </c>
      <c r="C225" s="51">
        <f>IF(Purge!$AG225=1,Purge!B225,"")</f>
        <v>3373</v>
      </c>
      <c r="D225" s="47">
        <f>IF(Purge!$AG225=1,Purge!C225,"")</f>
        <v>3949</v>
      </c>
      <c r="E225" s="72">
        <f>IF(Purge!$AG225=1,Purge!D225,"")</f>
        <v>483</v>
      </c>
      <c r="F225" s="73">
        <f>IF(Purge!$AG225=1,Purge!E225,"")</f>
        <v>432</v>
      </c>
      <c r="G225" s="74">
        <f>IF(Purge!$AG225=1,Purge!F225,"")</f>
        <v>343</v>
      </c>
      <c r="H225" s="75">
        <f>IF(Purge!$AG225=1,Purge!G225,"")</f>
        <v>339</v>
      </c>
      <c r="I225" s="76">
        <f>IF(Purge!$AG225=1,Purge!H225,"")</f>
        <v>724</v>
      </c>
      <c r="J225" s="77">
        <f>IF(Purge!$AG225=1,Purge!I225,"")</f>
        <v>173</v>
      </c>
      <c r="K225" s="78">
        <f>IF(Purge!$AG225=1,Purge!J225,"")</f>
        <v>826</v>
      </c>
      <c r="L225" s="78">
        <f>IF(Purge!$AG225=1,Purge!K225,"")</f>
        <v>512</v>
      </c>
      <c r="M225" s="78">
        <f>IF(Purge!$AG225=1,Purge!L225,"")</f>
        <v>432</v>
      </c>
      <c r="N225" s="78">
        <f>IF(Purge!$AG225=1,Purge!M225,"")</f>
        <v>724</v>
      </c>
      <c r="O225" s="59">
        <f>IF(Purge!$AG225=1,Purge!N225,"")</f>
        <v>0.6173393124</v>
      </c>
      <c r="P225" s="60">
        <f>IF(Purge!$AG225=1,Purge!O225,"")</f>
        <v>0.3737024221</v>
      </c>
      <c r="Q225" s="61">
        <f>IF(Purge!$AG225=1,Purge!P225,"")</f>
        <v>0.5329032258</v>
      </c>
      <c r="R225" s="62">
        <f>IF(Purge!$AG225=1,Purge!Q225,"")</f>
        <v>0.4576271186</v>
      </c>
      <c r="S225" s="63">
        <f>IF(Purge!$AG225=1,Purge!R225,"")</f>
        <v>0.6565977742</v>
      </c>
      <c r="T225" s="64">
        <f>IF(Purge!$AG225=1,Purge!S225,"")</f>
        <v>0.4142394822</v>
      </c>
      <c r="U225" s="65">
        <f>IF(Purge!$AG225=1,Purge!T225,"")</f>
        <v>0.5044105854</v>
      </c>
      <c r="V225" s="66">
        <f>IF(Purge!$AG225=1,Purge!U225,"")</f>
        <v>0.6214915798</v>
      </c>
      <c r="W225" s="67">
        <f>IF(Purge!$AG225=1,Purge!V225,"")</f>
        <v>0.5364875702</v>
      </c>
    </row>
    <row r="226" ht="16.5" customHeight="1">
      <c r="A226" s="140">
        <f t="shared" si="3"/>
        <v>221</v>
      </c>
      <c r="B226" s="142">
        <f>IF(Purge!$AG226=1,Purge!A226,"")</f>
        <v>221</v>
      </c>
      <c r="C226" s="51">
        <f>IF(Purge!$AG226=1,Purge!B226,"")</f>
        <v>3374</v>
      </c>
      <c r="D226" s="47">
        <f>IF(Purge!$AG226=1,Purge!C226,"")</f>
        <v>2612</v>
      </c>
      <c r="E226" s="72">
        <f>IF(Purge!$AG226=1,Purge!D226,"")</f>
        <v>321</v>
      </c>
      <c r="F226" s="73">
        <f>IF(Purge!$AG226=1,Purge!E226,"")</f>
        <v>271</v>
      </c>
      <c r="G226" s="74">
        <f>IF(Purge!$AG226=1,Purge!F226,"")</f>
        <v>211</v>
      </c>
      <c r="H226" s="75">
        <f>IF(Purge!$AG226=1,Purge!G226,"")</f>
        <v>199</v>
      </c>
      <c r="I226" s="76">
        <f>IF(Purge!$AG226=1,Purge!H226,"")</f>
        <v>510</v>
      </c>
      <c r="J226" s="77">
        <f>IF(Purge!$AG226=1,Purge!I226,"")</f>
        <v>71</v>
      </c>
      <c r="K226" s="78">
        <f>IF(Purge!$AG226=1,Purge!J226,"")</f>
        <v>532</v>
      </c>
      <c r="L226" s="78">
        <f>IF(Purge!$AG226=1,Purge!K226,"")</f>
        <v>270</v>
      </c>
      <c r="M226" s="78">
        <f>IF(Purge!$AG226=1,Purge!L226,"")</f>
        <v>271</v>
      </c>
      <c r="N226" s="78">
        <f>IF(Purge!$AG226=1,Purge!M226,"")</f>
        <v>510</v>
      </c>
      <c r="O226" s="59">
        <f>IF(Purge!$AG226=1,Purge!N226,"")</f>
        <v>0.6633416459</v>
      </c>
      <c r="P226" s="60">
        <f>IF(Purge!$AG226=1,Purge!O226,"")</f>
        <v>0.3469910371</v>
      </c>
      <c r="Q226" s="61">
        <f>IF(Purge!$AG226=1,Purge!P226,"")</f>
        <v>0.5105566219</v>
      </c>
      <c r="R226" s="62">
        <f>IF(Purge!$AG226=1,Purge!Q226,"")</f>
        <v>0.5009242144</v>
      </c>
      <c r="S226" s="63">
        <f>IF(Purge!$AG226=1,Purge!R226,"")</f>
        <v>0.6625155666</v>
      </c>
      <c r="T226" s="64">
        <f>IF(Purge!$AG226=1,Purge!S226,"")</f>
        <v>0.3461538462</v>
      </c>
      <c r="U226" s="65">
        <f>IF(Purge!$AG226=1,Purge!T226,"")</f>
        <v>0.5072646873</v>
      </c>
      <c r="V226" s="66">
        <f>IF(Purge!$AG226=1,Purge!U226,"")</f>
        <v>0.6582438408</v>
      </c>
      <c r="W226" s="67">
        <f>IF(Purge!$AG226=1,Purge!V226,"")</f>
        <v>0.5066329754</v>
      </c>
    </row>
    <row r="227" ht="16.5" customHeight="1">
      <c r="A227" s="140">
        <f t="shared" si="3"/>
        <v>222</v>
      </c>
      <c r="B227" s="142">
        <f>IF(Purge!$AG227=1,Purge!A227,"")</f>
        <v>222</v>
      </c>
      <c r="C227" s="51">
        <f>IF(Purge!$AG227=1,Purge!B227,"")</f>
        <v>3382</v>
      </c>
      <c r="D227" s="47">
        <f>IF(Purge!$AG227=1,Purge!C227,"")</f>
        <v>2264</v>
      </c>
      <c r="E227" s="72">
        <f>IF(Purge!$AG227=1,Purge!D227,"")</f>
        <v>248</v>
      </c>
      <c r="F227" s="73">
        <f>IF(Purge!$AG227=1,Purge!E227,"")</f>
        <v>241</v>
      </c>
      <c r="G227" s="74">
        <f>IF(Purge!$AG227=1,Purge!F227,"")</f>
        <v>190</v>
      </c>
      <c r="H227" s="75">
        <f>IF(Purge!$AG227=1,Purge!G227,"")</f>
        <v>202</v>
      </c>
      <c r="I227" s="76">
        <f>IF(Purge!$AG227=1,Purge!H227,"")</f>
        <v>450</v>
      </c>
      <c r="J227" s="77">
        <f>IF(Purge!$AG227=1,Purge!I227,"")</f>
        <v>77</v>
      </c>
      <c r="K227" s="78">
        <f>IF(Purge!$AG227=1,Purge!J227,"")</f>
        <v>438</v>
      </c>
      <c r="L227" s="78">
        <f>IF(Purge!$AG227=1,Purge!K227,"")</f>
        <v>279</v>
      </c>
      <c r="M227" s="78">
        <f>IF(Purge!$AG227=1,Purge!L227,"")</f>
        <v>241</v>
      </c>
      <c r="N227" s="78">
        <f>IF(Purge!$AG227=1,Purge!M227,"")</f>
        <v>450</v>
      </c>
      <c r="O227" s="59">
        <f>IF(Purge!$AG227=1,Purge!N227,"")</f>
        <v>0.6108786611</v>
      </c>
      <c r="P227" s="60">
        <f>IF(Purge!$AG227=1,Purge!O227,"")</f>
        <v>0.3487698987</v>
      </c>
      <c r="Q227" s="61">
        <f>IF(Purge!$AG227=1,Purge!P227,"")</f>
        <v>0.4932432432</v>
      </c>
      <c r="R227" s="62">
        <f>IF(Purge!$AG227=1,Purge!Q227,"")</f>
        <v>0.4634615385</v>
      </c>
      <c r="S227" s="63">
        <f>IF(Purge!$AG227=1,Purge!R227,"")</f>
        <v>0.6450662739</v>
      </c>
      <c r="T227" s="64">
        <f>IF(Purge!$AG227=1,Purge!S227,"")</f>
        <v>0.3827160494</v>
      </c>
      <c r="U227" s="65">
        <f>IF(Purge!$AG227=1,Purge!T227,"")</f>
        <v>0.4822443182</v>
      </c>
      <c r="V227" s="66">
        <f>IF(Purge!$AG227=1,Purge!U227,"")</f>
        <v>0.6306818182</v>
      </c>
      <c r="W227" s="67">
        <f>IF(Purge!$AG227=1,Purge!V227,"")</f>
        <v>0.5092329545</v>
      </c>
    </row>
    <row r="228" ht="16.5" customHeight="1">
      <c r="A228" s="140">
        <f t="shared" si="3"/>
        <v>223</v>
      </c>
      <c r="B228" s="142">
        <f>IF(Purge!$AG228=1,Purge!A228,"")</f>
        <v>223</v>
      </c>
      <c r="C228" s="51">
        <f>IF(Purge!$AG228=1,Purge!B228,"")</f>
        <v>3383</v>
      </c>
      <c r="D228" s="47">
        <f>IF(Purge!$AG228=1,Purge!C228,"")</f>
        <v>2460</v>
      </c>
      <c r="E228" s="72">
        <f>IF(Purge!$AG228=1,Purge!D228,"")</f>
        <v>441</v>
      </c>
      <c r="F228" s="73">
        <f>IF(Purge!$AG228=1,Purge!E228,"")</f>
        <v>495</v>
      </c>
      <c r="G228" s="74">
        <f>IF(Purge!$AG228=1,Purge!F228,"")</f>
        <v>167</v>
      </c>
      <c r="H228" s="75">
        <f>IF(Purge!$AG228=1,Purge!G228,"")</f>
        <v>214</v>
      </c>
      <c r="I228" s="76">
        <f>IF(Purge!$AG228=1,Purge!H228,"")</f>
        <v>675</v>
      </c>
      <c r="J228" s="77">
        <f>IF(Purge!$AG228=1,Purge!I228,"")</f>
        <v>41</v>
      </c>
      <c r="K228" s="78">
        <f>IF(Purge!$AG228=1,Purge!J228,"")</f>
        <v>608</v>
      </c>
      <c r="L228" s="78">
        <f>IF(Purge!$AG228=1,Purge!K228,"")</f>
        <v>255</v>
      </c>
      <c r="M228" s="78">
        <f>IF(Purge!$AG228=1,Purge!L228,"")</f>
        <v>495</v>
      </c>
      <c r="N228" s="78">
        <f>IF(Purge!$AG228=1,Purge!M228,"")</f>
        <v>675</v>
      </c>
      <c r="O228" s="59">
        <f>IF(Purge!$AG228=1,Purge!N228,"")</f>
        <v>0.7045191194</v>
      </c>
      <c r="P228" s="60">
        <f>IF(Purge!$AG228=1,Purge!O228,"")</f>
        <v>0.4230769231</v>
      </c>
      <c r="Q228" s="61">
        <f>IF(Purge!$AG228=1,Purge!P228,"")</f>
        <v>0.4738893219</v>
      </c>
      <c r="R228" s="62">
        <f>IF(Purge!$AG228=1,Purge!Q228,"")</f>
        <v>0.66</v>
      </c>
      <c r="S228" s="63">
        <f>IF(Purge!$AG228=1,Purge!R228,"")</f>
        <v>0.5512239347</v>
      </c>
      <c r="T228" s="64">
        <f>IF(Purge!$AG228=1,Purge!S228,"")</f>
        <v>0.2741935484</v>
      </c>
      <c r="U228" s="65">
        <f>IF(Purge!$AG228=1,Purge!T228,"")</f>
        <v>0.5425479587</v>
      </c>
      <c r="V228" s="66">
        <f>IF(Purge!$AG228=1,Purge!U228,"")</f>
        <v>0.6310870635</v>
      </c>
      <c r="W228" s="67">
        <f>IF(Purge!$AG228=1,Purge!V228,"")</f>
        <v>0.424495819</v>
      </c>
    </row>
    <row r="229" ht="16.5" customHeight="1">
      <c r="A229" s="140">
        <f t="shared" si="3"/>
        <v>224</v>
      </c>
      <c r="B229" s="142">
        <f>IF(Purge!$AG229=1,Purge!A229,"")</f>
        <v>224</v>
      </c>
      <c r="C229" s="51">
        <f>IF(Purge!$AG229=1,Purge!B229,"")</f>
        <v>3385</v>
      </c>
      <c r="D229" s="47">
        <f>IF(Purge!$AG229=1,Purge!C229,"")</f>
        <v>1805</v>
      </c>
      <c r="E229" s="72">
        <f>IF(Purge!$AG229=1,Purge!D229,"")</f>
        <v>266</v>
      </c>
      <c r="F229" s="73">
        <f>IF(Purge!$AG229=1,Purge!E229,"")</f>
        <v>194</v>
      </c>
      <c r="G229" s="74">
        <f>IF(Purge!$AG229=1,Purge!F229,"")</f>
        <v>135</v>
      </c>
      <c r="H229" s="75">
        <f>IF(Purge!$AG229=1,Purge!G229,"")</f>
        <v>196</v>
      </c>
      <c r="I229" s="76">
        <f>IF(Purge!$AG229=1,Purge!H229,"")</f>
        <v>354</v>
      </c>
      <c r="J229" s="77">
        <f>IF(Purge!$AG229=1,Purge!I229,"")</f>
        <v>70</v>
      </c>
      <c r="K229" s="78">
        <f>IF(Purge!$AG229=1,Purge!J229,"")</f>
        <v>401</v>
      </c>
      <c r="L229" s="78">
        <f>IF(Purge!$AG229=1,Purge!K229,"")</f>
        <v>266</v>
      </c>
      <c r="M229" s="78">
        <f>IF(Purge!$AG229=1,Purge!L229,"")</f>
        <v>194</v>
      </c>
      <c r="N229" s="78">
        <f>IF(Purge!$AG229=1,Purge!M229,"")</f>
        <v>354</v>
      </c>
      <c r="O229" s="59">
        <f>IF(Purge!$AG229=1,Purge!N229,"")</f>
        <v>0.6011994003</v>
      </c>
      <c r="P229" s="60">
        <f>IF(Purge!$AG229=1,Purge!O229,"")</f>
        <v>0.3540145985</v>
      </c>
      <c r="Q229" s="61">
        <f>IF(Purge!$AG229=1,Purge!P229,"")</f>
        <v>0.5311258278</v>
      </c>
      <c r="R229" s="62">
        <f>IF(Purge!$AG229=1,Purge!Q229,"")</f>
        <v>0.4217391304</v>
      </c>
      <c r="S229" s="63">
        <f>IF(Purge!$AG229=1,Purge!R229,"")</f>
        <v>0.6739495798</v>
      </c>
      <c r="T229" s="64">
        <f>IF(Purge!$AG229=1,Purge!S229,"")</f>
        <v>0.4290322581</v>
      </c>
      <c r="U229" s="65">
        <f>IF(Purge!$AG229=1,Purge!T229,"")</f>
        <v>0.4897119342</v>
      </c>
      <c r="V229" s="66">
        <f>IF(Purge!$AG229=1,Purge!U229,"")</f>
        <v>0.621399177</v>
      </c>
      <c r="W229" s="67">
        <f>IF(Purge!$AG229=1,Purge!V229,"")</f>
        <v>0.5489711934</v>
      </c>
    </row>
    <row r="230" ht="16.5" customHeight="1">
      <c r="A230" s="140">
        <f t="shared" si="3"/>
        <v>225</v>
      </c>
      <c r="B230" s="142">
        <f>IF(Purge!$AG230=1,Purge!A230,"")</f>
        <v>225</v>
      </c>
      <c r="C230" s="51">
        <f>IF(Purge!$AG230=1,Purge!B230,"")</f>
        <v>3391</v>
      </c>
      <c r="D230" s="47">
        <f>IF(Purge!$AG230=1,Purge!C230,"")</f>
        <v>2147</v>
      </c>
      <c r="E230" s="72">
        <f>IF(Purge!$AG230=1,Purge!D230,"")</f>
        <v>261</v>
      </c>
      <c r="F230" s="73">
        <f>IF(Purge!$AG230=1,Purge!E230,"")</f>
        <v>244</v>
      </c>
      <c r="G230" s="74">
        <f>IF(Purge!$AG230=1,Purge!F230,"")</f>
        <v>153</v>
      </c>
      <c r="H230" s="75">
        <f>IF(Purge!$AG230=1,Purge!G230,"")</f>
        <v>176</v>
      </c>
      <c r="I230" s="76">
        <f>IF(Purge!$AG230=1,Purge!H230,"")</f>
        <v>555</v>
      </c>
      <c r="J230" s="77">
        <f>IF(Purge!$AG230=1,Purge!I230,"")</f>
        <v>68</v>
      </c>
      <c r="K230" s="78">
        <f>IF(Purge!$AG230=1,Purge!J230,"")</f>
        <v>414</v>
      </c>
      <c r="L230" s="78">
        <f>IF(Purge!$AG230=1,Purge!K230,"")</f>
        <v>244</v>
      </c>
      <c r="M230" s="78">
        <f>IF(Purge!$AG230=1,Purge!L230,"")</f>
        <v>244</v>
      </c>
      <c r="N230" s="78">
        <f>IF(Purge!$AG230=1,Purge!M230,"")</f>
        <v>555</v>
      </c>
      <c r="O230" s="59">
        <f>IF(Purge!$AG230=1,Purge!N230,"")</f>
        <v>0.6291793313</v>
      </c>
      <c r="P230" s="60">
        <f>IF(Purge!$AG230=1,Purge!O230,"")</f>
        <v>0.3053817272</v>
      </c>
      <c r="Q230" s="61">
        <f>IF(Purge!$AG230=1,Purge!P230,"")</f>
        <v>0.427244582</v>
      </c>
      <c r="R230" s="62">
        <f>IF(Purge!$AG230=1,Purge!Q230,"")</f>
        <v>0.5</v>
      </c>
      <c r="S230" s="63">
        <f>IF(Purge!$AG230=1,Purge!R230,"")</f>
        <v>0.6291793313</v>
      </c>
      <c r="T230" s="64">
        <f>IF(Purge!$AG230=1,Purge!S230,"")</f>
        <v>0.3053817272</v>
      </c>
      <c r="U230" s="65">
        <f>IF(Purge!$AG230=1,Purge!T230,"")</f>
        <v>0.4516129032</v>
      </c>
      <c r="V230" s="66">
        <f>IF(Purge!$AG230=1,Purge!U230,"")</f>
        <v>0.6650652025</v>
      </c>
      <c r="W230" s="67">
        <f>IF(Purge!$AG230=1,Purge!V230,"")</f>
        <v>0.4516129032</v>
      </c>
    </row>
    <row r="231" ht="16.5" customHeight="1">
      <c r="A231" s="140">
        <f t="shared" si="3"/>
        <v>226</v>
      </c>
      <c r="B231" s="142">
        <f>IF(Purge!$AG231=1,Purge!A231,"")</f>
        <v>226</v>
      </c>
      <c r="C231" s="51">
        <f>IF(Purge!$AG231=1,Purge!B231,"")</f>
        <v>3392</v>
      </c>
      <c r="D231" s="47">
        <f>IF(Purge!$AG231=1,Purge!C231,"")</f>
        <v>1644</v>
      </c>
      <c r="E231" s="72">
        <f>IF(Purge!$AG231=1,Purge!D231,"")</f>
        <v>206</v>
      </c>
      <c r="F231" s="73">
        <f>IF(Purge!$AG231=1,Purge!E231,"")</f>
        <v>150</v>
      </c>
      <c r="G231" s="74">
        <f>IF(Purge!$AG231=1,Purge!F231,"")</f>
        <v>116</v>
      </c>
      <c r="H231" s="75">
        <f>IF(Purge!$AG231=1,Purge!G231,"")</f>
        <v>157</v>
      </c>
      <c r="I231" s="76">
        <f>IF(Purge!$AG231=1,Purge!H231,"")</f>
        <v>315</v>
      </c>
      <c r="J231" s="77">
        <f>IF(Purge!$AG231=1,Purge!I231,"")</f>
        <v>54</v>
      </c>
      <c r="K231" s="78">
        <f>IF(Purge!$AG231=1,Purge!J231,"")</f>
        <v>322</v>
      </c>
      <c r="L231" s="78">
        <f>IF(Purge!$AG231=1,Purge!K231,"")</f>
        <v>211</v>
      </c>
      <c r="M231" s="78">
        <f>IF(Purge!$AG231=1,Purge!L231,"")</f>
        <v>150</v>
      </c>
      <c r="N231" s="78">
        <f>IF(Purge!$AG231=1,Purge!M231,"")</f>
        <v>315</v>
      </c>
      <c r="O231" s="59">
        <f>IF(Purge!$AG231=1,Purge!N231,"")</f>
        <v>0.6041275797</v>
      </c>
      <c r="P231" s="60">
        <f>IF(Purge!$AG231=1,Purge!O231,"")</f>
        <v>0.3225806452</v>
      </c>
      <c r="Q231" s="61">
        <f>IF(Purge!$AG231=1,Purge!P231,"")</f>
        <v>0.5054945055</v>
      </c>
      <c r="R231" s="62">
        <f>IF(Purge!$AG231=1,Purge!Q231,"")</f>
        <v>0.4155124654</v>
      </c>
      <c r="S231" s="63">
        <f>IF(Purge!$AG231=1,Purge!R231,"")</f>
        <v>0.6822033898</v>
      </c>
      <c r="T231" s="64">
        <f>IF(Purge!$AG231=1,Purge!S231,"")</f>
        <v>0.4011406844</v>
      </c>
      <c r="U231" s="65">
        <f>IF(Purge!$AG231=1,Purge!T231,"")</f>
        <v>0.4729458918</v>
      </c>
      <c r="V231" s="66">
        <f>IF(Purge!$AG231=1,Purge!U231,"")</f>
        <v>0.6382765531</v>
      </c>
      <c r="W231" s="67">
        <f>IF(Purge!$AG231=1,Purge!V231,"")</f>
        <v>0.5340681363</v>
      </c>
    </row>
    <row r="232" ht="16.5" customHeight="1">
      <c r="A232" s="140">
        <f t="shared" si="3"/>
        <v>227</v>
      </c>
      <c r="B232" s="142">
        <f>IF(Purge!$AG232=1,Purge!A232,"")</f>
        <v>227</v>
      </c>
      <c r="C232" s="51">
        <f>IF(Purge!$AG232=1,Purge!B232,"")</f>
        <v>3414</v>
      </c>
      <c r="D232" s="47">
        <f>IF(Purge!$AG232=1,Purge!C232,"")</f>
        <v>1132</v>
      </c>
      <c r="E232" s="72">
        <f>IF(Purge!$AG232=1,Purge!D232,"")</f>
        <v>154</v>
      </c>
      <c r="F232" s="73">
        <f>IF(Purge!$AG232=1,Purge!E232,"")</f>
        <v>179</v>
      </c>
      <c r="G232" s="74">
        <f>IF(Purge!$AG232=1,Purge!F232,"")</f>
        <v>85</v>
      </c>
      <c r="H232" s="75">
        <f>IF(Purge!$AG232=1,Purge!G232,"")</f>
        <v>108</v>
      </c>
      <c r="I232" s="76">
        <f>IF(Purge!$AG232=1,Purge!H232,"")</f>
        <v>237</v>
      </c>
      <c r="J232" s="77">
        <f>IF(Purge!$AG232=1,Purge!I232,"")</f>
        <v>36</v>
      </c>
      <c r="K232" s="78">
        <f>IF(Purge!$AG232=1,Purge!J232,"")</f>
        <v>239</v>
      </c>
      <c r="L232" s="78">
        <f>IF(Purge!$AG232=1,Purge!K232,"")</f>
        <v>144</v>
      </c>
      <c r="M232" s="78">
        <f>IF(Purge!$AG232=1,Purge!L232,"")</f>
        <v>179</v>
      </c>
      <c r="N232" s="78">
        <f>IF(Purge!$AG232=1,Purge!M232,"")</f>
        <v>237</v>
      </c>
      <c r="O232" s="59">
        <f>IF(Purge!$AG232=1,Purge!N232,"")</f>
        <v>0.6240208877</v>
      </c>
      <c r="P232" s="60">
        <f>IF(Purge!$AG232=1,Purge!O232,"")</f>
        <v>0.4302884615</v>
      </c>
      <c r="Q232" s="61">
        <f>IF(Purge!$AG232=1,Purge!P232,"")</f>
        <v>0.5021008403</v>
      </c>
      <c r="R232" s="62">
        <f>IF(Purge!$AG232=1,Purge!Q232,"")</f>
        <v>0.5541795666</v>
      </c>
      <c r="S232" s="63">
        <f>IF(Purge!$AG232=1,Purge!R232,"")</f>
        <v>0.5717703349</v>
      </c>
      <c r="T232" s="64">
        <f>IF(Purge!$AG232=1,Purge!S232,"")</f>
        <v>0.3779527559</v>
      </c>
      <c r="U232" s="65">
        <f>IF(Purge!$AG232=1,Purge!T232,"")</f>
        <v>0.5231539424</v>
      </c>
      <c r="V232" s="66">
        <f>IF(Purge!$AG232=1,Purge!U232,"")</f>
        <v>0.5957446809</v>
      </c>
      <c r="W232" s="67">
        <f>IF(Purge!$AG232=1,Purge!V232,"")</f>
        <v>0.4793491865</v>
      </c>
    </row>
    <row r="233" ht="16.5" customHeight="1">
      <c r="A233" s="140">
        <f t="shared" si="3"/>
        <v>228</v>
      </c>
      <c r="B233" s="142">
        <f>IF(Purge!$AG233=1,Purge!A233,"")</f>
        <v>228</v>
      </c>
      <c r="C233" s="51">
        <f>IF(Purge!$AG233=1,Purge!B233,"")</f>
        <v>3417</v>
      </c>
      <c r="D233" s="47">
        <f>IF(Purge!$AG233=1,Purge!C233,"")</f>
        <v>2152</v>
      </c>
      <c r="E233" s="72">
        <f>IF(Purge!$AG233=1,Purge!D233,"")</f>
        <v>155</v>
      </c>
      <c r="F233" s="73">
        <f>IF(Purge!$AG233=1,Purge!E233,"")</f>
        <v>153</v>
      </c>
      <c r="G233" s="74">
        <f>IF(Purge!$AG233=1,Purge!F233,"")</f>
        <v>156</v>
      </c>
      <c r="H233" s="75">
        <f>IF(Purge!$AG233=1,Purge!G233,"")</f>
        <v>130</v>
      </c>
      <c r="I233" s="76">
        <f>IF(Purge!$AG233=1,Purge!H233,"")</f>
        <v>419</v>
      </c>
      <c r="J233" s="77">
        <f>IF(Purge!$AG233=1,Purge!I233,"")</f>
        <v>130</v>
      </c>
      <c r="K233" s="78">
        <f>IF(Purge!$AG233=1,Purge!J233,"")</f>
        <v>311</v>
      </c>
      <c r="L233" s="78">
        <f>IF(Purge!$AG233=1,Purge!K233,"")</f>
        <v>260</v>
      </c>
      <c r="M233" s="78">
        <f>IF(Purge!$AG233=1,Purge!L233,"")</f>
        <v>153</v>
      </c>
      <c r="N233" s="78">
        <f>IF(Purge!$AG233=1,Purge!M233,"")</f>
        <v>419</v>
      </c>
      <c r="O233" s="59">
        <f>IF(Purge!$AG233=1,Purge!N233,"")</f>
        <v>0.5446584939</v>
      </c>
      <c r="P233" s="60">
        <f>IF(Purge!$AG233=1,Purge!O233,"")</f>
        <v>0.2674825175</v>
      </c>
      <c r="Q233" s="61">
        <f>IF(Purge!$AG233=1,Purge!P233,"")</f>
        <v>0.4260273973</v>
      </c>
      <c r="R233" s="62">
        <f>IF(Purge!$AG233=1,Purge!Q233,"")</f>
        <v>0.3704600484</v>
      </c>
      <c r="S233" s="63">
        <f>IF(Purge!$AG233=1,Purge!R233,"")</f>
        <v>0.6702586207</v>
      </c>
      <c r="T233" s="64">
        <f>IF(Purge!$AG233=1,Purge!S233,"")</f>
        <v>0.382916053</v>
      </c>
      <c r="U233" s="65">
        <f>IF(Purge!$AG233=1,Purge!T233,"")</f>
        <v>0.4059492563</v>
      </c>
      <c r="V233" s="66">
        <f>IF(Purge!$AG233=1,Purge!U233,"")</f>
        <v>0.6386701662</v>
      </c>
      <c r="W233" s="67">
        <f>IF(Purge!$AG233=1,Purge!V233,"")</f>
        <v>0.4995625547</v>
      </c>
    </row>
    <row r="234" ht="16.5" customHeight="1">
      <c r="A234" s="140">
        <f t="shared" si="3"/>
        <v>229</v>
      </c>
      <c r="B234" s="142">
        <f>IF(Purge!$AG234=1,Purge!A234,"")</f>
        <v>229</v>
      </c>
      <c r="C234" s="51">
        <f>IF(Purge!$AG234=1,Purge!B234,"")</f>
        <v>3418</v>
      </c>
      <c r="D234" s="47">
        <f>IF(Purge!$AG234=1,Purge!C234,"")</f>
        <v>779</v>
      </c>
      <c r="E234" s="72">
        <f>IF(Purge!$AG234=1,Purge!D234,"")</f>
        <v>94</v>
      </c>
      <c r="F234" s="73">
        <f>IF(Purge!$AG234=1,Purge!E234,"")</f>
        <v>78</v>
      </c>
      <c r="G234" s="74">
        <f>IF(Purge!$AG234=1,Purge!F234,"")</f>
        <v>99</v>
      </c>
      <c r="H234" s="75">
        <f>IF(Purge!$AG234=1,Purge!G234,"")</f>
        <v>50</v>
      </c>
      <c r="I234" s="76">
        <f>IF(Purge!$AG234=1,Purge!H234,"")</f>
        <v>123</v>
      </c>
      <c r="J234" s="77">
        <f>IF(Purge!$AG234=1,Purge!I234,"")</f>
        <v>41</v>
      </c>
      <c r="K234" s="78">
        <f>IF(Purge!$AG234=1,Purge!J234,"")</f>
        <v>193</v>
      </c>
      <c r="L234" s="78">
        <f>IF(Purge!$AG234=1,Purge!K234,"")</f>
        <v>91</v>
      </c>
      <c r="M234" s="78">
        <f>IF(Purge!$AG234=1,Purge!L234,"")</f>
        <v>78</v>
      </c>
      <c r="N234" s="78">
        <f>IF(Purge!$AG234=1,Purge!M234,"")</f>
        <v>123</v>
      </c>
      <c r="O234" s="59">
        <f>IF(Purge!$AG234=1,Purge!N234,"")</f>
        <v>0.6795774648</v>
      </c>
      <c r="P234" s="60">
        <f>IF(Purge!$AG234=1,Purge!O234,"")</f>
        <v>0.3880597015</v>
      </c>
      <c r="Q234" s="61">
        <f>IF(Purge!$AG234=1,Purge!P234,"")</f>
        <v>0.6107594937</v>
      </c>
      <c r="R234" s="62">
        <f>IF(Purge!$AG234=1,Purge!Q234,"")</f>
        <v>0.4615384615</v>
      </c>
      <c r="S234" s="63">
        <f>IF(Purge!$AG234=1,Purge!R234,"")</f>
        <v>0.7121771218</v>
      </c>
      <c r="T234" s="64">
        <f>IF(Purge!$AG234=1,Purge!S234,"")</f>
        <v>0.4252336449</v>
      </c>
      <c r="U234" s="65">
        <f>IF(Purge!$AG234=1,Purge!T234,"")</f>
        <v>0.5587628866</v>
      </c>
      <c r="V234" s="66">
        <f>IF(Purge!$AG234=1,Purge!U234,"")</f>
        <v>0.6515463918</v>
      </c>
      <c r="W234" s="67">
        <f>IF(Purge!$AG234=1,Purge!V234,"")</f>
        <v>0.5855670103</v>
      </c>
    </row>
    <row r="235" ht="16.5" customHeight="1">
      <c r="A235" s="140">
        <f t="shared" si="3"/>
        <v>230</v>
      </c>
      <c r="B235" s="142">
        <f>IF(Purge!$AG235=1,Purge!A235,"")</f>
        <v>230</v>
      </c>
      <c r="C235" s="51">
        <f>IF(Purge!$AG235=1,Purge!B235,"")</f>
        <v>3435</v>
      </c>
      <c r="D235" s="47">
        <f>IF(Purge!$AG235=1,Purge!C235,"")</f>
        <v>2870</v>
      </c>
      <c r="E235" s="72">
        <f>IF(Purge!$AG235=1,Purge!D235,"")</f>
        <v>267</v>
      </c>
      <c r="F235" s="73">
        <f>IF(Purge!$AG235=1,Purge!E235,"")</f>
        <v>222</v>
      </c>
      <c r="G235" s="74">
        <f>IF(Purge!$AG235=1,Purge!F235,"")</f>
        <v>216</v>
      </c>
      <c r="H235" s="75">
        <f>IF(Purge!$AG235=1,Purge!G235,"")</f>
        <v>195</v>
      </c>
      <c r="I235" s="76">
        <f>IF(Purge!$AG235=1,Purge!H235,"")</f>
        <v>493</v>
      </c>
      <c r="J235" s="77">
        <f>IF(Purge!$AG235=1,Purge!I235,"")</f>
        <v>135</v>
      </c>
      <c r="K235" s="78">
        <f>IF(Purge!$AG235=1,Purge!J235,"")</f>
        <v>483</v>
      </c>
      <c r="L235" s="78">
        <f>IF(Purge!$AG235=1,Purge!K235,"")</f>
        <v>330</v>
      </c>
      <c r="M235" s="78">
        <f>IF(Purge!$AG235=1,Purge!L235,"")</f>
        <v>222</v>
      </c>
      <c r="N235" s="78">
        <f>IF(Purge!$AG235=1,Purge!M235,"")</f>
        <v>493</v>
      </c>
      <c r="O235" s="59">
        <f>IF(Purge!$AG235=1,Purge!N235,"")</f>
        <v>0.594095941</v>
      </c>
      <c r="P235" s="60">
        <f>IF(Purge!$AG235=1,Purge!O235,"")</f>
        <v>0.3104895105</v>
      </c>
      <c r="Q235" s="61">
        <f>IF(Purge!$AG235=1,Purge!P235,"")</f>
        <v>0.4948770492</v>
      </c>
      <c r="R235" s="62">
        <f>IF(Purge!$AG235=1,Purge!Q235,"")</f>
        <v>0.402173913</v>
      </c>
      <c r="S235" s="63">
        <f>IF(Purge!$AG235=1,Purge!R235,"")</f>
        <v>0.685106383</v>
      </c>
      <c r="T235" s="64">
        <f>IF(Purge!$AG235=1,Purge!S235,"")</f>
        <v>0.4009720535</v>
      </c>
      <c r="U235" s="65">
        <f>IF(Purge!$AG235=1,Purge!T235,"")</f>
        <v>0.4613874346</v>
      </c>
      <c r="V235" s="66">
        <f>IF(Purge!$AG235=1,Purge!U235,"")</f>
        <v>0.6387434555</v>
      </c>
      <c r="W235" s="67">
        <f>IF(Purge!$AG235=1,Purge!V235,"")</f>
        <v>0.5320680628</v>
      </c>
    </row>
    <row r="236" ht="16.5" customHeight="1">
      <c r="A236" s="140">
        <f t="shared" si="3"/>
        <v>231</v>
      </c>
      <c r="B236" s="142">
        <f>IF(Purge!$AG236=1,Purge!A236,"")</f>
        <v>231</v>
      </c>
      <c r="C236" s="51">
        <f>IF(Purge!$AG236=1,Purge!B236,"")</f>
        <v>3464</v>
      </c>
      <c r="D236" s="47">
        <f>IF(Purge!$AG236=1,Purge!C236,"")</f>
        <v>2205</v>
      </c>
      <c r="E236" s="72">
        <f>IF(Purge!$AG236=1,Purge!D236,"")</f>
        <v>392</v>
      </c>
      <c r="F236" s="73">
        <f>IF(Purge!$AG236=1,Purge!E236,"")</f>
        <v>281</v>
      </c>
      <c r="G236" s="74">
        <f>IF(Purge!$AG236=1,Purge!F236,"")</f>
        <v>141</v>
      </c>
      <c r="H236" s="75">
        <f>IF(Purge!$AG236=1,Purge!G236,"")</f>
        <v>208</v>
      </c>
      <c r="I236" s="76">
        <f>IF(Purge!$AG236=1,Purge!H236,"")</f>
        <v>471</v>
      </c>
      <c r="J236" s="77">
        <f>IF(Purge!$AG236=1,Purge!I236,"")</f>
        <v>76</v>
      </c>
      <c r="K236" s="78">
        <f>IF(Purge!$AG236=1,Purge!J236,"")</f>
        <v>533</v>
      </c>
      <c r="L236" s="78">
        <f>IF(Purge!$AG236=1,Purge!K236,"")</f>
        <v>284</v>
      </c>
      <c r="M236" s="78">
        <f>IF(Purge!$AG236=1,Purge!L236,"")</f>
        <v>281</v>
      </c>
      <c r="N236" s="78">
        <f>IF(Purge!$AG236=1,Purge!M236,"")</f>
        <v>471</v>
      </c>
      <c r="O236" s="59">
        <f>IF(Purge!$AG236=1,Purge!N236,"")</f>
        <v>0.6523867809</v>
      </c>
      <c r="P236" s="60">
        <f>IF(Purge!$AG236=1,Purge!O236,"")</f>
        <v>0.3736702128</v>
      </c>
      <c r="Q236" s="61">
        <f>IF(Purge!$AG236=1,Purge!P236,"")</f>
        <v>0.530876494</v>
      </c>
      <c r="R236" s="62">
        <f>IF(Purge!$AG236=1,Purge!Q236,"")</f>
        <v>0.4973451327</v>
      </c>
      <c r="S236" s="63">
        <f>IF(Purge!$AG236=1,Purge!R236,"")</f>
        <v>0.6547911548</v>
      </c>
      <c r="T236" s="64">
        <f>IF(Purge!$AG236=1,Purge!S236,"")</f>
        <v>0.3761589404</v>
      </c>
      <c r="U236" s="65">
        <f>IF(Purge!$AG236=1,Purge!T236,"")</f>
        <v>0.5188017846</v>
      </c>
      <c r="V236" s="66">
        <f>IF(Purge!$AG236=1,Purge!U236,"")</f>
        <v>0.6398980242</v>
      </c>
      <c r="W236" s="67">
        <f>IF(Purge!$AG236=1,Purge!V236,"")</f>
        <v>0.5207138305</v>
      </c>
    </row>
    <row r="237" ht="16.5" customHeight="1">
      <c r="A237" s="140">
        <f t="shared" si="3"/>
        <v>232</v>
      </c>
      <c r="B237" s="142">
        <f>IF(Purge!$AG237=1,Purge!A237,"")</f>
        <v>232</v>
      </c>
      <c r="C237" s="51">
        <f>IF(Purge!$AG237=1,Purge!B237,"")</f>
        <v>3540</v>
      </c>
      <c r="D237" s="47">
        <f>IF(Purge!$AG237=1,Purge!C237,"")</f>
        <v>569</v>
      </c>
      <c r="E237" s="72">
        <f>IF(Purge!$AG237=1,Purge!D237,"")</f>
        <v>91</v>
      </c>
      <c r="F237" s="73">
        <f>IF(Purge!$AG237=1,Purge!E237,"")</f>
        <v>97</v>
      </c>
      <c r="G237" s="74">
        <f>IF(Purge!$AG237=1,Purge!F237,"")</f>
        <v>58</v>
      </c>
      <c r="H237" s="75">
        <f>IF(Purge!$AG237=1,Purge!G237,"")</f>
        <v>23</v>
      </c>
      <c r="I237" s="76">
        <f>IF(Purge!$AG237=1,Purge!H237,"")</f>
        <v>101</v>
      </c>
      <c r="J237" s="77">
        <f>IF(Purge!$AG237=1,Purge!I237,"")</f>
        <v>8</v>
      </c>
      <c r="K237" s="78">
        <f>IF(Purge!$AG237=1,Purge!J237,"")</f>
        <v>149</v>
      </c>
      <c r="L237" s="78">
        <f>IF(Purge!$AG237=1,Purge!K237,"")</f>
        <v>31</v>
      </c>
      <c r="M237" s="78">
        <f>IF(Purge!$AG237=1,Purge!L237,"")</f>
        <v>97</v>
      </c>
      <c r="N237" s="78">
        <f>IF(Purge!$AG237=1,Purge!M237,"")</f>
        <v>101</v>
      </c>
      <c r="O237" s="59">
        <f>IF(Purge!$AG237=1,Purge!N237,"")</f>
        <v>0.8277777778</v>
      </c>
      <c r="P237" s="60">
        <f>IF(Purge!$AG237=1,Purge!O237,"")</f>
        <v>0.4898989899</v>
      </c>
      <c r="Q237" s="61">
        <f>IF(Purge!$AG237=1,Purge!P237,"")</f>
        <v>0.596</v>
      </c>
      <c r="R237" s="62">
        <f>IF(Purge!$AG237=1,Purge!Q237,"")</f>
        <v>0.7578125</v>
      </c>
      <c r="S237" s="63">
        <f>IF(Purge!$AG237=1,Purge!R237,"")</f>
        <v>0.6056910569</v>
      </c>
      <c r="T237" s="64">
        <f>IF(Purge!$AG237=1,Purge!S237,"")</f>
        <v>0.2348484848</v>
      </c>
      <c r="U237" s="65">
        <f>IF(Purge!$AG237=1,Purge!T237,"")</f>
        <v>0.6507936508</v>
      </c>
      <c r="V237" s="66">
        <f>IF(Purge!$AG237=1,Purge!U237,"")</f>
        <v>0.6613756614</v>
      </c>
      <c r="W237" s="67">
        <f>IF(Purge!$AG237=1,Purge!V237,"")</f>
        <v>0.4761904762</v>
      </c>
    </row>
    <row r="238" ht="16.5" customHeight="1">
      <c r="A238" s="140">
        <f t="shared" si="3"/>
        <v>233</v>
      </c>
      <c r="B238" s="142">
        <f>IF(Purge!$AG238=1,Purge!A238,"")</f>
        <v>233</v>
      </c>
      <c r="C238" s="51">
        <f>IF(Purge!$AG238=1,Purge!B238,"")</f>
        <v>3544</v>
      </c>
      <c r="D238" s="47">
        <f>IF(Purge!$AG238=1,Purge!C238,"")</f>
        <v>1374</v>
      </c>
      <c r="E238" s="72">
        <f>IF(Purge!$AG238=1,Purge!D238,"")</f>
        <v>193</v>
      </c>
      <c r="F238" s="73">
        <f>IF(Purge!$AG238=1,Purge!E238,"")</f>
        <v>191</v>
      </c>
      <c r="G238" s="74">
        <f>IF(Purge!$AG238=1,Purge!F238,"")</f>
        <v>136</v>
      </c>
      <c r="H238" s="75">
        <f>IF(Purge!$AG238=1,Purge!G238,"")</f>
        <v>94</v>
      </c>
      <c r="I238" s="76">
        <f>IF(Purge!$AG238=1,Purge!H238,"")</f>
        <v>290</v>
      </c>
      <c r="J238" s="77">
        <f>IF(Purge!$AG238=1,Purge!I238,"")</f>
        <v>62</v>
      </c>
      <c r="K238" s="78">
        <f>IF(Purge!$AG238=1,Purge!J238,"")</f>
        <v>329</v>
      </c>
      <c r="L238" s="78">
        <f>IF(Purge!$AG238=1,Purge!K238,"")</f>
        <v>156</v>
      </c>
      <c r="M238" s="78">
        <f>IF(Purge!$AG238=1,Purge!L238,"")</f>
        <v>191</v>
      </c>
      <c r="N238" s="78">
        <f>IF(Purge!$AG238=1,Purge!M238,"")</f>
        <v>290</v>
      </c>
      <c r="O238" s="59">
        <f>IF(Purge!$AG238=1,Purge!N238,"")</f>
        <v>0.6783505155</v>
      </c>
      <c r="P238" s="60">
        <f>IF(Purge!$AG238=1,Purge!O238,"")</f>
        <v>0.3970893971</v>
      </c>
      <c r="Q238" s="61">
        <f>IF(Purge!$AG238=1,Purge!P238,"")</f>
        <v>0.5315024233</v>
      </c>
      <c r="R238" s="62">
        <f>IF(Purge!$AG238=1,Purge!Q238,"")</f>
        <v>0.5504322767</v>
      </c>
      <c r="S238" s="63">
        <f>IF(Purge!$AG238=1,Purge!R238,"")</f>
        <v>0.6326923077</v>
      </c>
      <c r="T238" s="64">
        <f>IF(Purge!$AG238=1,Purge!S238,"")</f>
        <v>0.3497757848</v>
      </c>
      <c r="U238" s="65">
        <f>IF(Purge!$AG238=1,Purge!T238,"")</f>
        <v>0.5383022774</v>
      </c>
      <c r="V238" s="66">
        <f>IF(Purge!$AG238=1,Purge!U238,"")</f>
        <v>0.6407867495</v>
      </c>
      <c r="W238" s="67">
        <f>IF(Purge!$AG238=1,Purge!V238,"")</f>
        <v>0.5020703934</v>
      </c>
    </row>
    <row r="239" ht="16.5" customHeight="1">
      <c r="A239" s="140">
        <f t="shared" si="3"/>
        <v>234</v>
      </c>
      <c r="B239" s="142">
        <f>IF(Purge!$AG239=1,Purge!A239,"")</f>
        <v>234</v>
      </c>
      <c r="C239" s="51">
        <f>IF(Purge!$AG239=1,Purge!B239,"")</f>
        <v>3546</v>
      </c>
      <c r="D239" s="47">
        <f>IF(Purge!$AG239=1,Purge!C239,"")</f>
        <v>3552</v>
      </c>
      <c r="E239" s="72">
        <f>IF(Purge!$AG239=1,Purge!D239,"")</f>
        <v>347</v>
      </c>
      <c r="F239" s="73">
        <f>IF(Purge!$AG239=1,Purge!E239,"")</f>
        <v>319</v>
      </c>
      <c r="G239" s="74">
        <f>IF(Purge!$AG239=1,Purge!F239,"")</f>
        <v>251</v>
      </c>
      <c r="H239" s="75">
        <f>IF(Purge!$AG239=1,Purge!G239,"")</f>
        <v>216</v>
      </c>
      <c r="I239" s="76">
        <f>IF(Purge!$AG239=1,Purge!H239,"")</f>
        <v>617</v>
      </c>
      <c r="J239" s="77">
        <f>IF(Purge!$AG239=1,Purge!I239,"")</f>
        <v>166</v>
      </c>
      <c r="K239" s="78">
        <f>IF(Purge!$AG239=1,Purge!J239,"")</f>
        <v>598</v>
      </c>
      <c r="L239" s="78">
        <f>IF(Purge!$AG239=1,Purge!K239,"")</f>
        <v>382</v>
      </c>
      <c r="M239" s="78">
        <f>IF(Purge!$AG239=1,Purge!L239,"")</f>
        <v>319</v>
      </c>
      <c r="N239" s="78">
        <f>IF(Purge!$AG239=1,Purge!M239,"")</f>
        <v>617</v>
      </c>
      <c r="O239" s="59">
        <f>IF(Purge!$AG239=1,Purge!N239,"")</f>
        <v>0.6102040816</v>
      </c>
      <c r="P239" s="60">
        <f>IF(Purge!$AG239=1,Purge!O239,"")</f>
        <v>0.3408119658</v>
      </c>
      <c r="Q239" s="61">
        <f>IF(Purge!$AG239=1,Purge!P239,"")</f>
        <v>0.49218107</v>
      </c>
      <c r="R239" s="62">
        <f>IF(Purge!$AG239=1,Purge!Q239,"")</f>
        <v>0.455064194</v>
      </c>
      <c r="S239" s="63">
        <f>IF(Purge!$AG239=1,Purge!R239,"")</f>
        <v>0.6521264995</v>
      </c>
      <c r="T239" s="64">
        <f>IF(Purge!$AG239=1,Purge!S239,"")</f>
        <v>0.3823823824</v>
      </c>
      <c r="U239" s="65">
        <f>IF(Purge!$AG239=1,Purge!T239,"")</f>
        <v>0.4786012526</v>
      </c>
      <c r="V239" s="66">
        <f>IF(Purge!$AG239=1,Purge!U239,"")</f>
        <v>0.6341336117</v>
      </c>
      <c r="W239" s="67">
        <f>IF(Purge!$AG239=1,Purge!V239,"")</f>
        <v>0.5114822547</v>
      </c>
    </row>
    <row r="240" ht="16.5" customHeight="1">
      <c r="A240" s="140">
        <f t="shared" si="3"/>
        <v>235</v>
      </c>
      <c r="B240" s="142">
        <f>IF(Purge!$AG240=1,Purge!A240,"")</f>
        <v>235</v>
      </c>
      <c r="C240" s="51">
        <f>IF(Purge!$AG240=1,Purge!B240,"")</f>
        <v>3547</v>
      </c>
      <c r="D240" s="47">
        <f>IF(Purge!$AG240=1,Purge!C240,"")</f>
        <v>2069</v>
      </c>
      <c r="E240" s="72">
        <f>IF(Purge!$AG240=1,Purge!D240,"")</f>
        <v>313</v>
      </c>
      <c r="F240" s="73">
        <f>IF(Purge!$AG240=1,Purge!E240,"")</f>
        <v>230</v>
      </c>
      <c r="G240" s="74">
        <f>IF(Purge!$AG240=1,Purge!F240,"")</f>
        <v>160</v>
      </c>
      <c r="H240" s="75">
        <f>IF(Purge!$AG240=1,Purge!G240,"")</f>
        <v>148</v>
      </c>
      <c r="I240" s="76">
        <f>IF(Purge!$AG240=1,Purge!H240,"")</f>
        <v>373</v>
      </c>
      <c r="J240" s="77">
        <f>IF(Purge!$AG240=1,Purge!I240,"")</f>
        <v>67</v>
      </c>
      <c r="K240" s="78">
        <f>IF(Purge!$AG240=1,Purge!J240,"")</f>
        <v>473</v>
      </c>
      <c r="L240" s="78">
        <f>IF(Purge!$AG240=1,Purge!K240,"")</f>
        <v>215</v>
      </c>
      <c r="M240" s="78">
        <f>IF(Purge!$AG240=1,Purge!L240,"")</f>
        <v>230</v>
      </c>
      <c r="N240" s="78">
        <f>IF(Purge!$AG240=1,Purge!M240,"")</f>
        <v>373</v>
      </c>
      <c r="O240" s="59">
        <f>IF(Purge!$AG240=1,Purge!N240,"")</f>
        <v>0.6875</v>
      </c>
      <c r="P240" s="60">
        <f>IF(Purge!$AG240=1,Purge!O240,"")</f>
        <v>0.3814262023</v>
      </c>
      <c r="Q240" s="61">
        <f>IF(Purge!$AG240=1,Purge!P240,"")</f>
        <v>0.5591016548</v>
      </c>
      <c r="R240" s="62">
        <f>IF(Purge!$AG240=1,Purge!Q240,"")</f>
        <v>0.5168539326</v>
      </c>
      <c r="S240" s="63">
        <f>IF(Purge!$AG240=1,Purge!R240,"")</f>
        <v>0.6728307255</v>
      </c>
      <c r="T240" s="64">
        <f>IF(Purge!$AG240=1,Purge!S240,"")</f>
        <v>0.3656462585</v>
      </c>
      <c r="U240" s="65">
        <f>IF(Purge!$AG240=1,Purge!T240,"")</f>
        <v>0.544539117</v>
      </c>
      <c r="V240" s="66">
        <f>IF(Purge!$AG240=1,Purge!U240,"")</f>
        <v>0.6553059644</v>
      </c>
      <c r="W240" s="67">
        <f>IF(Purge!$AG240=1,Purge!V240,"")</f>
        <v>0.5329202169</v>
      </c>
    </row>
    <row r="241" ht="16.5" customHeight="1">
      <c r="A241" s="140">
        <f t="shared" si="3"/>
        <v>236</v>
      </c>
      <c r="B241" s="142">
        <f>IF(Purge!$AG241=1,Purge!A241,"")</f>
        <v>236</v>
      </c>
      <c r="C241" s="51">
        <f>IF(Purge!$AG241=1,Purge!B241,"")</f>
        <v>3557</v>
      </c>
      <c r="D241" s="47">
        <f>IF(Purge!$AG241=1,Purge!C241,"")</f>
        <v>2119</v>
      </c>
      <c r="E241" s="72">
        <f>IF(Purge!$AG241=1,Purge!D241,"")</f>
        <v>202</v>
      </c>
      <c r="F241" s="73">
        <f>IF(Purge!$AG241=1,Purge!E241,"")</f>
        <v>253</v>
      </c>
      <c r="G241" s="74">
        <f>IF(Purge!$AG241=1,Purge!F241,"")</f>
        <v>181</v>
      </c>
      <c r="H241" s="75">
        <f>IF(Purge!$AG241=1,Purge!G241,"")</f>
        <v>150</v>
      </c>
      <c r="I241" s="76">
        <f>IF(Purge!$AG241=1,Purge!H241,"")</f>
        <v>439</v>
      </c>
      <c r="J241" s="77">
        <f>IF(Purge!$AG241=1,Purge!I241,"")</f>
        <v>95</v>
      </c>
      <c r="K241" s="78">
        <f>IF(Purge!$AG241=1,Purge!J241,"")</f>
        <v>383</v>
      </c>
      <c r="L241" s="78">
        <f>IF(Purge!$AG241=1,Purge!K241,"")</f>
        <v>245</v>
      </c>
      <c r="M241" s="78">
        <f>IF(Purge!$AG241=1,Purge!L241,"")</f>
        <v>253</v>
      </c>
      <c r="N241" s="78">
        <f>IF(Purge!$AG241=1,Purge!M241,"")</f>
        <v>439</v>
      </c>
      <c r="O241" s="59">
        <f>IF(Purge!$AG241=1,Purge!N241,"")</f>
        <v>0.6098726115</v>
      </c>
      <c r="P241" s="60">
        <f>IF(Purge!$AG241=1,Purge!O241,"")</f>
        <v>0.3656069364</v>
      </c>
      <c r="Q241" s="61">
        <f>IF(Purge!$AG241=1,Purge!P241,"")</f>
        <v>0.4659367397</v>
      </c>
      <c r="R241" s="62">
        <f>IF(Purge!$AG241=1,Purge!Q241,"")</f>
        <v>0.5080321285</v>
      </c>
      <c r="S241" s="63">
        <f>IF(Purge!$AG241=1,Purge!R241,"")</f>
        <v>0.6022012579</v>
      </c>
      <c r="T241" s="64">
        <f>IF(Purge!$AG241=1,Purge!S241,"")</f>
        <v>0.3581871345</v>
      </c>
      <c r="U241" s="65">
        <f>IF(Purge!$AG241=1,Purge!T241,"")</f>
        <v>0.4818181818</v>
      </c>
      <c r="V241" s="66">
        <f>IF(Purge!$AG241=1,Purge!U241,"")</f>
        <v>0.6227272727</v>
      </c>
      <c r="W241" s="67">
        <f>IF(Purge!$AG241=1,Purge!V241,"")</f>
        <v>0.4757575758</v>
      </c>
    </row>
    <row r="242" ht="16.5" customHeight="1">
      <c r="A242" s="140">
        <f t="shared" si="3"/>
        <v>237</v>
      </c>
      <c r="B242" s="142">
        <f>IF(Purge!$AG242=1,Purge!A242,"")</f>
        <v>237</v>
      </c>
      <c r="C242" s="51">
        <f>IF(Purge!$AG242=1,Purge!B242,"")</f>
        <v>3565</v>
      </c>
      <c r="D242" s="47">
        <f>IF(Purge!$AG242=1,Purge!C242,"")</f>
        <v>2820</v>
      </c>
      <c r="E242" s="72">
        <f>IF(Purge!$AG242=1,Purge!D242,"")</f>
        <v>301</v>
      </c>
      <c r="F242" s="73">
        <f>IF(Purge!$AG242=1,Purge!E242,"")</f>
        <v>303</v>
      </c>
      <c r="G242" s="74">
        <f>IF(Purge!$AG242=1,Purge!F242,"")</f>
        <v>317</v>
      </c>
      <c r="H242" s="75">
        <f>IF(Purge!$AG242=1,Purge!G242,"")</f>
        <v>184</v>
      </c>
      <c r="I242" s="76">
        <f>IF(Purge!$AG242=1,Purge!H242,"")</f>
        <v>490</v>
      </c>
      <c r="J242" s="77">
        <f>IF(Purge!$AG242=1,Purge!I242,"")</f>
        <v>126</v>
      </c>
      <c r="K242" s="78">
        <f>IF(Purge!$AG242=1,Purge!J242,"")</f>
        <v>618</v>
      </c>
      <c r="L242" s="78">
        <f>IF(Purge!$AG242=1,Purge!K242,"")</f>
        <v>310</v>
      </c>
      <c r="M242" s="78">
        <f>IF(Purge!$AG242=1,Purge!L242,"")</f>
        <v>303</v>
      </c>
      <c r="N242" s="78">
        <f>IF(Purge!$AG242=1,Purge!M242,"")</f>
        <v>490</v>
      </c>
      <c r="O242" s="59">
        <f>IF(Purge!$AG242=1,Purge!N242,"")</f>
        <v>0.6659482759</v>
      </c>
      <c r="P242" s="60">
        <f>IF(Purge!$AG242=1,Purge!O242,"")</f>
        <v>0.3820933165</v>
      </c>
      <c r="Q242" s="61">
        <f>IF(Purge!$AG242=1,Purge!P242,"")</f>
        <v>0.5577617329</v>
      </c>
      <c r="R242" s="62">
        <f>IF(Purge!$AG242=1,Purge!Q242,"")</f>
        <v>0.4942903752</v>
      </c>
      <c r="S242" s="63">
        <f>IF(Purge!$AG242=1,Purge!R242,"")</f>
        <v>0.671009772</v>
      </c>
      <c r="T242" s="64">
        <f>IF(Purge!$AG242=1,Purge!S242,"")</f>
        <v>0.3875</v>
      </c>
      <c r="U242" s="65">
        <f>IF(Purge!$AG242=1,Purge!T242,"")</f>
        <v>0.5351539802</v>
      </c>
      <c r="V242" s="66">
        <f>IF(Purge!$AG242=1,Purge!U242,"")</f>
        <v>0.6438117374</v>
      </c>
      <c r="W242" s="67">
        <f>IF(Purge!$AG242=1,Purge!V242,"")</f>
        <v>0.5392213829</v>
      </c>
    </row>
    <row r="243" ht="16.5" customHeight="1">
      <c r="A243" s="140">
        <f t="shared" si="3"/>
        <v>238</v>
      </c>
      <c r="B243" s="142">
        <f>IF(Purge!$AG243=1,Purge!A243,"")</f>
        <v>238</v>
      </c>
      <c r="C243" s="51">
        <f>IF(Purge!$AG243=1,Purge!B243,"")</f>
        <v>3576</v>
      </c>
      <c r="D243" s="47">
        <f>IF(Purge!$AG243=1,Purge!C243,"")</f>
        <v>2482</v>
      </c>
      <c r="E243" s="72">
        <f>IF(Purge!$AG243=1,Purge!D243,"")</f>
        <v>323</v>
      </c>
      <c r="F243" s="73">
        <f>IF(Purge!$AG243=1,Purge!E243,"")</f>
        <v>321</v>
      </c>
      <c r="G243" s="74">
        <f>IF(Purge!$AG243=1,Purge!F243,"")</f>
        <v>258</v>
      </c>
      <c r="H243" s="75">
        <f>IF(Purge!$AG243=1,Purge!G243,"")</f>
        <v>180</v>
      </c>
      <c r="I243" s="76">
        <f>IF(Purge!$AG243=1,Purge!H243,"")</f>
        <v>478</v>
      </c>
      <c r="J243" s="77">
        <f>IF(Purge!$AG243=1,Purge!I243,"")</f>
        <v>96</v>
      </c>
      <c r="K243" s="78">
        <f>IF(Purge!$AG243=1,Purge!J243,"")</f>
        <v>581</v>
      </c>
      <c r="L243" s="78">
        <f>IF(Purge!$AG243=1,Purge!K243,"")</f>
        <v>276</v>
      </c>
      <c r="M243" s="78">
        <f>IF(Purge!$AG243=1,Purge!L243,"")</f>
        <v>321</v>
      </c>
      <c r="N243" s="78">
        <f>IF(Purge!$AG243=1,Purge!M243,"")</f>
        <v>478</v>
      </c>
      <c r="O243" s="59">
        <f>IF(Purge!$AG243=1,Purge!N243,"")</f>
        <v>0.6779463244</v>
      </c>
      <c r="P243" s="60">
        <f>IF(Purge!$AG243=1,Purge!O243,"")</f>
        <v>0.4017521902</v>
      </c>
      <c r="Q243" s="61">
        <f>IF(Purge!$AG243=1,Purge!P243,"")</f>
        <v>0.5486307838</v>
      </c>
      <c r="R243" s="62">
        <f>IF(Purge!$AG243=1,Purge!Q243,"")</f>
        <v>0.5376884422</v>
      </c>
      <c r="S243" s="63">
        <f>IF(Purge!$AG243=1,Purge!R243,"")</f>
        <v>0.6441241685</v>
      </c>
      <c r="T243" s="64">
        <f>IF(Purge!$AG243=1,Purge!S243,"")</f>
        <v>0.3660477454</v>
      </c>
      <c r="U243" s="65">
        <f>IF(Purge!$AG243=1,Purge!T243,"")</f>
        <v>0.5446859903</v>
      </c>
      <c r="V243" s="66">
        <f>IF(Purge!$AG243=1,Purge!U243,"")</f>
        <v>0.6394927536</v>
      </c>
      <c r="W243" s="67">
        <f>IF(Purge!$AG243=1,Purge!V243,"")</f>
        <v>0.5175120773</v>
      </c>
    </row>
    <row r="244" ht="16.5" customHeight="1">
      <c r="A244" s="140">
        <f t="shared" si="3"/>
        <v>239</v>
      </c>
      <c r="B244" s="142">
        <f>IF(Purge!$AG244=1,Purge!A244,"")</f>
        <v>239</v>
      </c>
      <c r="C244" s="51">
        <f>IF(Purge!$AG244=1,Purge!B244,"")</f>
        <v>3587</v>
      </c>
      <c r="D244" s="47">
        <f>IF(Purge!$AG244=1,Purge!C244,"")</f>
        <v>2449</v>
      </c>
      <c r="E244" s="72">
        <f>IF(Purge!$AG244=1,Purge!D244,"")</f>
        <v>362</v>
      </c>
      <c r="F244" s="73">
        <f>IF(Purge!$AG244=1,Purge!E244,"")</f>
        <v>279</v>
      </c>
      <c r="G244" s="74">
        <f>IF(Purge!$AG244=1,Purge!F244,"")</f>
        <v>163</v>
      </c>
      <c r="H244" s="75">
        <f>IF(Purge!$AG244=1,Purge!G244,"")</f>
        <v>169</v>
      </c>
      <c r="I244" s="76">
        <f>IF(Purge!$AG244=1,Purge!H244,"")</f>
        <v>421</v>
      </c>
      <c r="J244" s="77">
        <f>IF(Purge!$AG244=1,Purge!I244,"")</f>
        <v>88</v>
      </c>
      <c r="K244" s="78">
        <f>IF(Purge!$AG244=1,Purge!J244,"")</f>
        <v>525</v>
      </c>
      <c r="L244" s="78">
        <f>IF(Purge!$AG244=1,Purge!K244,"")</f>
        <v>257</v>
      </c>
      <c r="M244" s="78">
        <f>IF(Purge!$AG244=1,Purge!L244,"")</f>
        <v>279</v>
      </c>
      <c r="N244" s="78">
        <f>IF(Purge!$AG244=1,Purge!M244,"")</f>
        <v>421</v>
      </c>
      <c r="O244" s="59">
        <f>IF(Purge!$AG244=1,Purge!N244,"")</f>
        <v>0.6713554987</v>
      </c>
      <c r="P244" s="60">
        <f>IF(Purge!$AG244=1,Purge!O244,"")</f>
        <v>0.3985714286</v>
      </c>
      <c r="Q244" s="61">
        <f>IF(Purge!$AG244=1,Purge!P244,"")</f>
        <v>0.5549682875</v>
      </c>
      <c r="R244" s="62">
        <f>IF(Purge!$AG244=1,Purge!Q244,"")</f>
        <v>0.5205223881</v>
      </c>
      <c r="S244" s="63">
        <f>IF(Purge!$AG244=1,Purge!R244,"")</f>
        <v>0.6529850746</v>
      </c>
      <c r="T244" s="64">
        <f>IF(Purge!$AG244=1,Purge!S244,"")</f>
        <v>0.3790560472</v>
      </c>
      <c r="U244" s="65">
        <f>IF(Purge!$AG244=1,Purge!T244,"")</f>
        <v>0.5425101215</v>
      </c>
      <c r="V244" s="66">
        <f>IF(Purge!$AG244=1,Purge!U244,"")</f>
        <v>0.6383265857</v>
      </c>
      <c r="W244" s="67">
        <f>IF(Purge!$AG244=1,Purge!V244,"")</f>
        <v>0.5276653171</v>
      </c>
    </row>
    <row r="245" ht="16.5" customHeight="1">
      <c r="A245" s="140">
        <f t="shared" si="3"/>
        <v>240</v>
      </c>
      <c r="B245" s="142">
        <f>IF(Purge!$AG245=1,Purge!A245,"")</f>
        <v>240</v>
      </c>
      <c r="C245" s="51">
        <f>IF(Purge!$AG245=1,Purge!B245,"")</f>
        <v>3588</v>
      </c>
      <c r="D245" s="47">
        <f>IF(Purge!$AG245=1,Purge!C245,"")</f>
        <v>3029</v>
      </c>
      <c r="E245" s="72">
        <f>IF(Purge!$AG245=1,Purge!D245,"")</f>
        <v>349</v>
      </c>
      <c r="F245" s="73">
        <f>IF(Purge!$AG245=1,Purge!E245,"")</f>
        <v>304</v>
      </c>
      <c r="G245" s="74">
        <f>IF(Purge!$AG245=1,Purge!F245,"")</f>
        <v>228</v>
      </c>
      <c r="H245" s="75">
        <f>IF(Purge!$AG245=1,Purge!G245,"")</f>
        <v>190</v>
      </c>
      <c r="I245" s="76">
        <f>IF(Purge!$AG245=1,Purge!H245,"")</f>
        <v>532</v>
      </c>
      <c r="J245" s="77">
        <f>IF(Purge!$AG245=1,Purge!I245,"")</f>
        <v>131</v>
      </c>
      <c r="K245" s="78">
        <f>IF(Purge!$AG245=1,Purge!J245,"")</f>
        <v>577</v>
      </c>
      <c r="L245" s="78">
        <f>IF(Purge!$AG245=1,Purge!K245,"")</f>
        <v>321</v>
      </c>
      <c r="M245" s="78">
        <f>IF(Purge!$AG245=1,Purge!L245,"")</f>
        <v>304</v>
      </c>
      <c r="N245" s="78">
        <f>IF(Purge!$AG245=1,Purge!M245,"")</f>
        <v>532</v>
      </c>
      <c r="O245" s="59">
        <f>IF(Purge!$AG245=1,Purge!N245,"")</f>
        <v>0.6425389755</v>
      </c>
      <c r="P245" s="60">
        <f>IF(Purge!$AG245=1,Purge!O245,"")</f>
        <v>0.3636363636</v>
      </c>
      <c r="Q245" s="61">
        <f>IF(Purge!$AG245=1,Purge!P245,"")</f>
        <v>0.5202885482</v>
      </c>
      <c r="R245" s="62">
        <f>IF(Purge!$AG245=1,Purge!Q245,"")</f>
        <v>0.4864</v>
      </c>
      <c r="S245" s="63">
        <f>IF(Purge!$AG245=1,Purge!R245,"")</f>
        <v>0.6549375709</v>
      </c>
      <c r="T245" s="64">
        <f>IF(Purge!$AG245=1,Purge!S245,"")</f>
        <v>0.3763188746</v>
      </c>
      <c r="U245" s="65">
        <f>IF(Purge!$AG245=1,Purge!T245,"")</f>
        <v>0.5080738178</v>
      </c>
      <c r="V245" s="66">
        <f>IF(Purge!$AG245=1,Purge!U245,"")</f>
        <v>0.639561707</v>
      </c>
      <c r="W245" s="67">
        <f>IF(Purge!$AG245=1,Purge!V245,"")</f>
        <v>0.5178777393</v>
      </c>
    </row>
    <row r="246" ht="16.5" customHeight="1">
      <c r="A246" s="140">
        <f t="shared" si="3"/>
        <v>241</v>
      </c>
      <c r="B246" s="142">
        <f>IF(Purge!$AG246=1,Purge!A246,"")</f>
        <v>241</v>
      </c>
      <c r="C246" s="51">
        <f>IF(Purge!$AG246=1,Purge!B246,"")</f>
        <v>3602</v>
      </c>
      <c r="D246" s="47">
        <f>IF(Purge!$AG246=1,Purge!C246,"")</f>
        <v>2308</v>
      </c>
      <c r="E246" s="72">
        <f>IF(Purge!$AG246=1,Purge!D246,"")</f>
        <v>267</v>
      </c>
      <c r="F246" s="73">
        <f>IF(Purge!$AG246=1,Purge!E246,"")</f>
        <v>303</v>
      </c>
      <c r="G246" s="74">
        <f>IF(Purge!$AG246=1,Purge!F246,"")</f>
        <v>160</v>
      </c>
      <c r="H246" s="75">
        <f>IF(Purge!$AG246=1,Purge!G246,"")</f>
        <v>202</v>
      </c>
      <c r="I246" s="76">
        <f>IF(Purge!$AG246=1,Purge!H246,"")</f>
        <v>396</v>
      </c>
      <c r="J246" s="77">
        <f>IF(Purge!$AG246=1,Purge!I246,"")</f>
        <v>92</v>
      </c>
      <c r="K246" s="78">
        <f>IF(Purge!$AG246=1,Purge!J246,"")</f>
        <v>427</v>
      </c>
      <c r="L246" s="78">
        <f>IF(Purge!$AG246=1,Purge!K246,"")</f>
        <v>294</v>
      </c>
      <c r="M246" s="78">
        <f>IF(Purge!$AG246=1,Purge!L246,"")</f>
        <v>303</v>
      </c>
      <c r="N246" s="78">
        <f>IF(Purge!$AG246=1,Purge!M246,"")</f>
        <v>396</v>
      </c>
      <c r="O246" s="59">
        <f>IF(Purge!$AG246=1,Purge!N246,"")</f>
        <v>0.5922330097</v>
      </c>
      <c r="P246" s="60">
        <f>IF(Purge!$AG246=1,Purge!O246,"")</f>
        <v>0.4334763948</v>
      </c>
      <c r="Q246" s="61">
        <f>IF(Purge!$AG246=1,Purge!P246,"")</f>
        <v>0.5188335358</v>
      </c>
      <c r="R246" s="62">
        <f>IF(Purge!$AG246=1,Purge!Q246,"")</f>
        <v>0.5075376884</v>
      </c>
      <c r="S246" s="63">
        <f>IF(Purge!$AG246=1,Purge!R246,"")</f>
        <v>0.5849315068</v>
      </c>
      <c r="T246" s="64">
        <f>IF(Purge!$AG246=1,Purge!S246,"")</f>
        <v>0.4260869565</v>
      </c>
      <c r="U246" s="65">
        <f>IF(Purge!$AG246=1,Purge!T246,"")</f>
        <v>0.514084507</v>
      </c>
      <c r="V246" s="66">
        <f>IF(Purge!$AG246=1,Purge!U246,"")</f>
        <v>0.5795774648</v>
      </c>
      <c r="W246" s="67">
        <f>IF(Purge!$AG246=1,Purge!V246,"")</f>
        <v>0.5077464789</v>
      </c>
    </row>
    <row r="247" ht="16.5" customHeight="1">
      <c r="A247" s="140">
        <f t="shared" si="3"/>
        <v>242</v>
      </c>
      <c r="B247" s="142">
        <f>IF(Purge!$AG247=1,Purge!A247,"")</f>
        <v>242</v>
      </c>
      <c r="C247" s="51">
        <f>IF(Purge!$AG247=1,Purge!B247,"")</f>
        <v>3604</v>
      </c>
      <c r="D247" s="47">
        <f>IF(Purge!$AG247=1,Purge!C247,"")</f>
        <v>2574</v>
      </c>
      <c r="E247" s="72">
        <f>IF(Purge!$AG247=1,Purge!D247,"")</f>
        <v>153</v>
      </c>
      <c r="F247" s="73">
        <f>IF(Purge!$AG247=1,Purge!E247,"")</f>
        <v>130</v>
      </c>
      <c r="G247" s="74">
        <f>IF(Purge!$AG247=1,Purge!F247,"")</f>
        <v>148</v>
      </c>
      <c r="H247" s="75">
        <f>IF(Purge!$AG247=1,Purge!G247,"")</f>
        <v>134</v>
      </c>
      <c r="I247" s="76">
        <f>IF(Purge!$AG247=1,Purge!H247,"")</f>
        <v>415</v>
      </c>
      <c r="J247" s="77">
        <f>IF(Purge!$AG247=1,Purge!I247,"")</f>
        <v>131</v>
      </c>
      <c r="K247" s="78">
        <f>IF(Purge!$AG247=1,Purge!J247,"")</f>
        <v>301</v>
      </c>
      <c r="L247" s="78">
        <f>IF(Purge!$AG247=1,Purge!K247,"")</f>
        <v>265</v>
      </c>
      <c r="M247" s="78">
        <f>IF(Purge!$AG247=1,Purge!L247,"")</f>
        <v>130</v>
      </c>
      <c r="N247" s="78">
        <f>IF(Purge!$AG247=1,Purge!M247,"")</f>
        <v>415</v>
      </c>
      <c r="O247" s="59">
        <f>IF(Purge!$AG247=1,Purge!N247,"")</f>
        <v>0.5318021201</v>
      </c>
      <c r="P247" s="60">
        <f>IF(Purge!$AG247=1,Purge!O247,"")</f>
        <v>0.2385321101</v>
      </c>
      <c r="Q247" s="61">
        <f>IF(Purge!$AG247=1,Purge!P247,"")</f>
        <v>0.4203910615</v>
      </c>
      <c r="R247" s="62">
        <f>IF(Purge!$AG247=1,Purge!Q247,"")</f>
        <v>0.3291139241</v>
      </c>
      <c r="S247" s="63">
        <f>IF(Purge!$AG247=1,Purge!R247,"")</f>
        <v>0.6983758701</v>
      </c>
      <c r="T247" s="64">
        <f>IF(Purge!$AG247=1,Purge!S247,"")</f>
        <v>0.3897058824</v>
      </c>
      <c r="U247" s="65">
        <f>IF(Purge!$AG247=1,Purge!T247,"")</f>
        <v>0.3879387939</v>
      </c>
      <c r="V247" s="66">
        <f>IF(Purge!$AG247=1,Purge!U247,"")</f>
        <v>0.6444644464</v>
      </c>
      <c r="W247" s="67">
        <f>IF(Purge!$AG247=1,Purge!V247,"")</f>
        <v>0.5094509451</v>
      </c>
    </row>
    <row r="248" ht="16.5" customHeight="1">
      <c r="A248" s="140">
        <f t="shared" si="3"/>
        <v>243</v>
      </c>
      <c r="B248" s="142">
        <f>IF(Purge!$AG248=1,Purge!A248,"")</f>
        <v>243</v>
      </c>
      <c r="C248" s="51">
        <f>IF(Purge!$AG248=1,Purge!B248,"")</f>
        <v>3605</v>
      </c>
      <c r="D248" s="47">
        <f>IF(Purge!$AG248=1,Purge!C248,"")</f>
        <v>730</v>
      </c>
      <c r="E248" s="72">
        <f>IF(Purge!$AG248=1,Purge!D248,"")</f>
        <v>40</v>
      </c>
      <c r="F248" s="73">
        <f>IF(Purge!$AG248=1,Purge!E248,"")</f>
        <v>73</v>
      </c>
      <c r="G248" s="74">
        <f>IF(Purge!$AG248=1,Purge!F248,"")</f>
        <v>182</v>
      </c>
      <c r="H248" s="75">
        <f>IF(Purge!$AG248=1,Purge!G248,"")</f>
        <v>9</v>
      </c>
      <c r="I248" s="76">
        <f>IF(Purge!$AG248=1,Purge!H248,"")</f>
        <v>58</v>
      </c>
      <c r="J248" s="77">
        <f>IF(Purge!$AG248=1,Purge!I248,"")</f>
        <v>25</v>
      </c>
      <c r="K248" s="78">
        <f>IF(Purge!$AG248=1,Purge!J248,"")</f>
        <v>222</v>
      </c>
      <c r="L248" s="78">
        <f>IF(Purge!$AG248=1,Purge!K248,"")</f>
        <v>34</v>
      </c>
      <c r="M248" s="78">
        <f>IF(Purge!$AG248=1,Purge!L248,"")</f>
        <v>73</v>
      </c>
      <c r="N248" s="78">
        <f>IF(Purge!$AG248=1,Purge!M248,"")</f>
        <v>58</v>
      </c>
      <c r="O248" s="59">
        <f>IF(Purge!$AG248=1,Purge!N248,"")</f>
        <v>0.8671875</v>
      </c>
      <c r="P248" s="60">
        <f>IF(Purge!$AG248=1,Purge!O248,"")</f>
        <v>0.5572519084</v>
      </c>
      <c r="Q248" s="61">
        <f>IF(Purge!$AG248=1,Purge!P248,"")</f>
        <v>0.7928571429</v>
      </c>
      <c r="R248" s="62">
        <f>IF(Purge!$AG248=1,Purge!Q248,"")</f>
        <v>0.6822429907</v>
      </c>
      <c r="S248" s="63">
        <f>IF(Purge!$AG248=1,Purge!R248,"")</f>
        <v>0.7525423729</v>
      </c>
      <c r="T248" s="64">
        <f>IF(Purge!$AG248=1,Purge!S248,"")</f>
        <v>0.3695652174</v>
      </c>
      <c r="U248" s="65">
        <f>IF(Purge!$AG248=1,Purge!T248,"")</f>
        <v>0.7622739018</v>
      </c>
      <c r="V248" s="66">
        <f>IF(Purge!$AG248=1,Purge!U248,"")</f>
        <v>0.7235142119</v>
      </c>
      <c r="W248" s="67">
        <f>IF(Purge!$AG248=1,Purge!V248,"")</f>
        <v>0.661498708</v>
      </c>
    </row>
    <row r="249" ht="16.5" customHeight="1">
      <c r="A249" s="140">
        <f t="shared" si="3"/>
        <v>244</v>
      </c>
      <c r="B249" s="142">
        <f>IF(Purge!$AG249=1,Purge!A249,"")</f>
        <v>244</v>
      </c>
      <c r="C249" s="51">
        <f>IF(Purge!$AG249=1,Purge!B249,"")</f>
        <v>3606</v>
      </c>
      <c r="D249" s="47">
        <f>IF(Purge!$AG249=1,Purge!C249,"")</f>
        <v>3183</v>
      </c>
      <c r="E249" s="72">
        <f>IF(Purge!$AG249=1,Purge!D249,"")</f>
        <v>385</v>
      </c>
      <c r="F249" s="73">
        <f>IF(Purge!$AG249=1,Purge!E249,"")</f>
        <v>306</v>
      </c>
      <c r="G249" s="74">
        <f>IF(Purge!$AG249=1,Purge!F249,"")</f>
        <v>191</v>
      </c>
      <c r="H249" s="75">
        <f>IF(Purge!$AG249=1,Purge!G249,"")</f>
        <v>251</v>
      </c>
      <c r="I249" s="76">
        <f>IF(Purge!$AG249=1,Purge!H249,"")</f>
        <v>564</v>
      </c>
      <c r="J249" s="77">
        <f>IF(Purge!$AG249=1,Purge!I249,"")</f>
        <v>126</v>
      </c>
      <c r="K249" s="78">
        <f>IF(Purge!$AG249=1,Purge!J249,"")</f>
        <v>576</v>
      </c>
      <c r="L249" s="78">
        <f>IF(Purge!$AG249=1,Purge!K249,"")</f>
        <v>377</v>
      </c>
      <c r="M249" s="78">
        <f>IF(Purge!$AG249=1,Purge!L249,"")</f>
        <v>306</v>
      </c>
      <c r="N249" s="78">
        <f>IF(Purge!$AG249=1,Purge!M249,"")</f>
        <v>564</v>
      </c>
      <c r="O249" s="59">
        <f>IF(Purge!$AG249=1,Purge!N249,"")</f>
        <v>0.6044071354</v>
      </c>
      <c r="P249" s="60">
        <f>IF(Purge!$AG249=1,Purge!O249,"")</f>
        <v>0.3517241379</v>
      </c>
      <c r="Q249" s="61">
        <f>IF(Purge!$AG249=1,Purge!P249,"")</f>
        <v>0.5052631579</v>
      </c>
      <c r="R249" s="62">
        <f>IF(Purge!$AG249=1,Purge!Q249,"")</f>
        <v>0.4480234261</v>
      </c>
      <c r="S249" s="63">
        <f>IF(Purge!$AG249=1,Purge!R249,"")</f>
        <v>0.6530612245</v>
      </c>
      <c r="T249" s="64">
        <f>IF(Purge!$AG249=1,Purge!S249,"")</f>
        <v>0.4006376196</v>
      </c>
      <c r="U249" s="65">
        <f>IF(Purge!$AG249=1,Purge!T249,"")</f>
        <v>0.4838178826</v>
      </c>
      <c r="V249" s="66">
        <f>IF(Purge!$AG249=1,Purge!U249,"")</f>
        <v>0.6253428415</v>
      </c>
      <c r="W249" s="67">
        <f>IF(Purge!$AG249=1,Purge!V249,"")</f>
        <v>0.5227646736</v>
      </c>
    </row>
    <row r="250" ht="16.5" customHeight="1">
      <c r="A250" s="140">
        <f t="shared" si="3"/>
        <v>245</v>
      </c>
      <c r="B250" s="142">
        <f>IF(Purge!$AG250=1,Purge!A250,"")</f>
        <v>245</v>
      </c>
      <c r="C250" s="51">
        <f>IF(Purge!$AG250=1,Purge!B250,"")</f>
        <v>3607</v>
      </c>
      <c r="D250" s="47">
        <f>IF(Purge!$AG250=1,Purge!C250,"")</f>
        <v>1795</v>
      </c>
      <c r="E250" s="72">
        <f>IF(Purge!$AG250=1,Purge!D250,"")</f>
        <v>82</v>
      </c>
      <c r="F250" s="73">
        <f>IF(Purge!$AG250=1,Purge!E250,"")</f>
        <v>88</v>
      </c>
      <c r="G250" s="74">
        <f>IF(Purge!$AG250=1,Purge!F250,"")</f>
        <v>98</v>
      </c>
      <c r="H250" s="75">
        <f>IF(Purge!$AG250=1,Purge!G250,"")</f>
        <v>92</v>
      </c>
      <c r="I250" s="76">
        <f>IF(Purge!$AG250=1,Purge!H250,"")</f>
        <v>299</v>
      </c>
      <c r="J250" s="77">
        <f>IF(Purge!$AG250=1,Purge!I250,"")</f>
        <v>99</v>
      </c>
      <c r="K250" s="78">
        <f>IF(Purge!$AG250=1,Purge!J250,"")</f>
        <v>180</v>
      </c>
      <c r="L250" s="78">
        <f>IF(Purge!$AG250=1,Purge!K250,"")</f>
        <v>191</v>
      </c>
      <c r="M250" s="78">
        <f>IF(Purge!$AG250=1,Purge!L250,"")</f>
        <v>88</v>
      </c>
      <c r="N250" s="78">
        <f>IF(Purge!$AG250=1,Purge!M250,"")</f>
        <v>299</v>
      </c>
      <c r="O250" s="59">
        <f>IF(Purge!$AG250=1,Purge!N250,"")</f>
        <v>0.4851752022</v>
      </c>
      <c r="P250" s="60">
        <f>IF(Purge!$AG250=1,Purge!O250,"")</f>
        <v>0.2273901809</v>
      </c>
      <c r="Q250" s="61">
        <f>IF(Purge!$AG250=1,Purge!P250,"")</f>
        <v>0.375782881</v>
      </c>
      <c r="R250" s="62">
        <f>IF(Purge!$AG250=1,Purge!Q250,"")</f>
        <v>0.3154121864</v>
      </c>
      <c r="S250" s="63">
        <f>IF(Purge!$AG250=1,Purge!R250,"")</f>
        <v>0.671641791</v>
      </c>
      <c r="T250" s="64">
        <f>IF(Purge!$AG250=1,Purge!S250,"")</f>
        <v>0.3897959184</v>
      </c>
      <c r="U250" s="65">
        <f>IF(Purge!$AG250=1,Purge!T250,"")</f>
        <v>0.3535620053</v>
      </c>
      <c r="V250" s="66">
        <f>IF(Purge!$AG250=1,Purge!U250,"")</f>
        <v>0.6319261214</v>
      </c>
      <c r="W250" s="67">
        <f>IF(Purge!$AG250=1,Purge!V250,"")</f>
        <v>0.4894459103</v>
      </c>
    </row>
    <row r="251" ht="16.5" customHeight="1">
      <c r="A251" s="140">
        <f t="shared" si="3"/>
        <v>246</v>
      </c>
      <c r="B251" s="142">
        <f>IF(Purge!$AG251=1,Purge!A251,"")</f>
        <v>246</v>
      </c>
      <c r="C251" s="51">
        <f>IF(Purge!$AG251=1,Purge!B251,"")</f>
        <v>3609</v>
      </c>
      <c r="D251" s="47">
        <f>IF(Purge!$AG251=1,Purge!C251,"")</f>
        <v>1536</v>
      </c>
      <c r="E251" s="72">
        <f>IF(Purge!$AG251=1,Purge!D251,"")</f>
        <v>270</v>
      </c>
      <c r="F251" s="73">
        <f>IF(Purge!$AG251=1,Purge!E251,"")</f>
        <v>196</v>
      </c>
      <c r="G251" s="74">
        <f>IF(Purge!$AG251=1,Purge!F251,"")</f>
        <v>174</v>
      </c>
      <c r="H251" s="75">
        <f>IF(Purge!$AG251=1,Purge!G251,"")</f>
        <v>103</v>
      </c>
      <c r="I251" s="76">
        <f>IF(Purge!$AG251=1,Purge!H251,"")</f>
        <v>172</v>
      </c>
      <c r="J251" s="77">
        <f>IF(Purge!$AG251=1,Purge!I251,"")</f>
        <v>51</v>
      </c>
      <c r="K251" s="78">
        <f>IF(Purge!$AG251=1,Purge!J251,"")</f>
        <v>444</v>
      </c>
      <c r="L251" s="78">
        <f>IF(Purge!$AG251=1,Purge!K251,"")</f>
        <v>154</v>
      </c>
      <c r="M251" s="78">
        <f>IF(Purge!$AG251=1,Purge!L251,"")</f>
        <v>196</v>
      </c>
      <c r="N251" s="78">
        <f>IF(Purge!$AG251=1,Purge!M251,"")</f>
        <v>172</v>
      </c>
      <c r="O251" s="59">
        <f>IF(Purge!$AG251=1,Purge!N251,"")</f>
        <v>0.7424749164</v>
      </c>
      <c r="P251" s="60">
        <f>IF(Purge!$AG251=1,Purge!O251,"")</f>
        <v>0.5326086957</v>
      </c>
      <c r="Q251" s="61">
        <f>IF(Purge!$AG251=1,Purge!P251,"")</f>
        <v>0.7207792208</v>
      </c>
      <c r="R251" s="62">
        <f>IF(Purge!$AG251=1,Purge!Q251,"")</f>
        <v>0.56</v>
      </c>
      <c r="S251" s="63">
        <f>IF(Purge!$AG251=1,Purge!R251,"")</f>
        <v>0.69375</v>
      </c>
      <c r="T251" s="64">
        <f>IF(Purge!$AG251=1,Purge!S251,"")</f>
        <v>0.472392638</v>
      </c>
      <c r="U251" s="65">
        <f>IF(Purge!$AG251=1,Purge!T251,"")</f>
        <v>0.6625258799</v>
      </c>
      <c r="V251" s="66">
        <f>IF(Purge!$AG251=1,Purge!U251,"")</f>
        <v>0.6376811594</v>
      </c>
      <c r="W251" s="67">
        <f>IF(Purge!$AG251=1,Purge!V251,"")</f>
        <v>0.619047619</v>
      </c>
    </row>
    <row r="252" ht="16.5" customHeight="1">
      <c r="A252" s="140">
        <f t="shared" si="3"/>
        <v>247</v>
      </c>
      <c r="B252" s="142">
        <f>IF(Purge!$AG252=1,Purge!A252,"")</f>
        <v>247</v>
      </c>
      <c r="C252" s="51">
        <f>IF(Purge!$AG252=1,Purge!B252,"")</f>
        <v>3613</v>
      </c>
      <c r="D252" s="47">
        <f>IF(Purge!$AG252=1,Purge!C252,"")</f>
        <v>1361</v>
      </c>
      <c r="E252" s="72">
        <f>IF(Purge!$AG252=1,Purge!D252,"")</f>
        <v>86</v>
      </c>
      <c r="F252" s="73">
        <f>IF(Purge!$AG252=1,Purge!E252,"")</f>
        <v>80</v>
      </c>
      <c r="G252" s="74">
        <f>IF(Purge!$AG252=1,Purge!F252,"")</f>
        <v>61</v>
      </c>
      <c r="H252" s="75">
        <f>IF(Purge!$AG252=1,Purge!G252,"")</f>
        <v>92</v>
      </c>
      <c r="I252" s="76">
        <f>IF(Purge!$AG252=1,Purge!H252,"")</f>
        <v>269</v>
      </c>
      <c r="J252" s="77">
        <f>IF(Purge!$AG252=1,Purge!I252,"")</f>
        <v>67</v>
      </c>
      <c r="K252" s="78">
        <f>IF(Purge!$AG252=1,Purge!J252,"")</f>
        <v>147</v>
      </c>
      <c r="L252" s="78">
        <f>IF(Purge!$AG252=1,Purge!K252,"")</f>
        <v>159</v>
      </c>
      <c r="M252" s="78">
        <f>IF(Purge!$AG252=1,Purge!L252,"")</f>
        <v>80</v>
      </c>
      <c r="N252" s="78">
        <f>IF(Purge!$AG252=1,Purge!M252,"")</f>
        <v>269</v>
      </c>
      <c r="O252" s="59">
        <f>IF(Purge!$AG252=1,Purge!N252,"")</f>
        <v>0.4803921569</v>
      </c>
      <c r="P252" s="60">
        <f>IF(Purge!$AG252=1,Purge!O252,"")</f>
        <v>0.229226361</v>
      </c>
      <c r="Q252" s="61">
        <f>IF(Purge!$AG252=1,Purge!P252,"")</f>
        <v>0.3533653846</v>
      </c>
      <c r="R252" s="62">
        <f>IF(Purge!$AG252=1,Purge!Q252,"")</f>
        <v>0.3347280335</v>
      </c>
      <c r="S252" s="63">
        <f>IF(Purge!$AG252=1,Purge!R252,"")</f>
        <v>0.6475770925</v>
      </c>
      <c r="T252" s="64">
        <f>IF(Purge!$AG252=1,Purge!S252,"")</f>
        <v>0.3714953271</v>
      </c>
      <c r="U252" s="65">
        <f>IF(Purge!$AG252=1,Purge!T252,"")</f>
        <v>0.3465648855</v>
      </c>
      <c r="V252" s="66">
        <f>IF(Purge!$AG252=1,Purge!U252,"")</f>
        <v>0.6351145038</v>
      </c>
      <c r="W252" s="67">
        <f>IF(Purge!$AG252=1,Purge!V252,"")</f>
        <v>0.4671755725</v>
      </c>
    </row>
    <row r="253" ht="16.5" customHeight="1">
      <c r="A253" s="140">
        <f t="shared" si="3"/>
        <v>248</v>
      </c>
      <c r="B253" s="142">
        <f>IF(Purge!$AG253=1,Purge!A253,"")</f>
        <v>248</v>
      </c>
      <c r="C253" s="51">
        <f>IF(Purge!$AG253=1,Purge!B253,"")</f>
        <v>3705</v>
      </c>
      <c r="D253" s="47">
        <f>IF(Purge!$AG253=1,Purge!C253,"")</f>
        <v>1171</v>
      </c>
      <c r="E253" s="72">
        <f>IF(Purge!$AG253=1,Purge!D253,"")</f>
        <v>176</v>
      </c>
      <c r="F253" s="73">
        <f>IF(Purge!$AG253=1,Purge!E253,"")</f>
        <v>127</v>
      </c>
      <c r="G253" s="74">
        <f>IF(Purge!$AG253=1,Purge!F253,"")</f>
        <v>95</v>
      </c>
      <c r="H253" s="75">
        <f>IF(Purge!$AG253=1,Purge!G253,"")</f>
        <v>85</v>
      </c>
      <c r="I253" s="76">
        <f>IF(Purge!$AG253=1,Purge!H253,"")</f>
        <v>190</v>
      </c>
      <c r="J253" s="77">
        <f>IF(Purge!$AG253=1,Purge!I253,"")</f>
        <v>45</v>
      </c>
      <c r="K253" s="78">
        <f>IF(Purge!$AG253=1,Purge!J253,"")</f>
        <v>271</v>
      </c>
      <c r="L253" s="78">
        <f>IF(Purge!$AG253=1,Purge!K253,"")</f>
        <v>130</v>
      </c>
      <c r="M253" s="78">
        <f>IF(Purge!$AG253=1,Purge!L253,"")</f>
        <v>127</v>
      </c>
      <c r="N253" s="78">
        <f>IF(Purge!$AG253=1,Purge!M253,"")</f>
        <v>190</v>
      </c>
      <c r="O253" s="59">
        <f>IF(Purge!$AG253=1,Purge!N253,"")</f>
        <v>0.6758104738</v>
      </c>
      <c r="P253" s="60">
        <f>IF(Purge!$AG253=1,Purge!O253,"")</f>
        <v>0.4006309148</v>
      </c>
      <c r="Q253" s="61">
        <f>IF(Purge!$AG253=1,Purge!P253,"")</f>
        <v>0.5878524946</v>
      </c>
      <c r="R253" s="62">
        <f>IF(Purge!$AG253=1,Purge!Q253,"")</f>
        <v>0.4941634241</v>
      </c>
      <c r="S253" s="63">
        <f>IF(Purge!$AG253=1,Purge!R253,"")</f>
        <v>0.6809045226</v>
      </c>
      <c r="T253" s="64">
        <f>IF(Purge!$AG253=1,Purge!S253,"")</f>
        <v>0.40625</v>
      </c>
      <c r="U253" s="65">
        <f>IF(Purge!$AG253=1,Purge!T253,"")</f>
        <v>0.5543175487</v>
      </c>
      <c r="V253" s="66">
        <f>IF(Purge!$AG253=1,Purge!U253,"")</f>
        <v>0.6420612813</v>
      </c>
      <c r="W253" s="67">
        <f>IF(Purge!$AG253=1,Purge!V253,"")</f>
        <v>0.5584958217</v>
      </c>
    </row>
    <row r="254" ht="16.5" customHeight="1">
      <c r="A254" s="140">
        <f t="shared" si="3"/>
        <v>249</v>
      </c>
      <c r="B254" s="142">
        <f>IF(Purge!$AG254=1,Purge!A254,"")</f>
        <v>249</v>
      </c>
      <c r="C254" s="51">
        <f>IF(Purge!$AG254=1,Purge!B254,"")</f>
        <v>3706</v>
      </c>
      <c r="D254" s="47">
        <f>IF(Purge!$AG254=1,Purge!C254,"")</f>
        <v>2173</v>
      </c>
      <c r="E254" s="72">
        <f>IF(Purge!$AG254=1,Purge!D254,"")</f>
        <v>214</v>
      </c>
      <c r="F254" s="73">
        <f>IF(Purge!$AG254=1,Purge!E254,"")</f>
        <v>233</v>
      </c>
      <c r="G254" s="74">
        <f>IF(Purge!$AG254=1,Purge!F254,"")</f>
        <v>150</v>
      </c>
      <c r="H254" s="75">
        <f>IF(Purge!$AG254=1,Purge!G254,"")</f>
        <v>157</v>
      </c>
      <c r="I254" s="76">
        <f>IF(Purge!$AG254=1,Purge!H254,"")</f>
        <v>482</v>
      </c>
      <c r="J254" s="77">
        <f>IF(Purge!$AG254=1,Purge!I254,"")</f>
        <v>84</v>
      </c>
      <c r="K254" s="78">
        <f>IF(Purge!$AG254=1,Purge!J254,"")</f>
        <v>364</v>
      </c>
      <c r="L254" s="78">
        <f>IF(Purge!$AG254=1,Purge!K254,"")</f>
        <v>241</v>
      </c>
      <c r="M254" s="78">
        <f>IF(Purge!$AG254=1,Purge!L254,"")</f>
        <v>233</v>
      </c>
      <c r="N254" s="78">
        <f>IF(Purge!$AG254=1,Purge!M254,"")</f>
        <v>482</v>
      </c>
      <c r="O254" s="59">
        <f>IF(Purge!$AG254=1,Purge!N254,"")</f>
        <v>0.6016528926</v>
      </c>
      <c r="P254" s="60">
        <f>IF(Purge!$AG254=1,Purge!O254,"")</f>
        <v>0.3258741259</v>
      </c>
      <c r="Q254" s="61">
        <f>IF(Purge!$AG254=1,Purge!P254,"")</f>
        <v>0.4302600473</v>
      </c>
      <c r="R254" s="62">
        <f>IF(Purge!$AG254=1,Purge!Q254,"")</f>
        <v>0.4915611814</v>
      </c>
      <c r="S254" s="63">
        <f>IF(Purge!$AG254=1,Purge!R254,"")</f>
        <v>0.6097152429</v>
      </c>
      <c r="T254" s="64">
        <f>IF(Purge!$AG254=1,Purge!S254,"")</f>
        <v>0.3333333333</v>
      </c>
      <c r="U254" s="65">
        <f>IF(Purge!$AG254=1,Purge!T254,"")</f>
        <v>0.4522727273</v>
      </c>
      <c r="V254" s="66">
        <f>IF(Purge!$AG254=1,Purge!U254,"")</f>
        <v>0.6409090909</v>
      </c>
      <c r="W254" s="67">
        <f>IF(Purge!$AG254=1,Purge!V254,"")</f>
        <v>0.4583333333</v>
      </c>
    </row>
    <row r="255" ht="16.5" customHeight="1">
      <c r="A255" s="140">
        <f t="shared" si="3"/>
        <v>250</v>
      </c>
      <c r="B255" s="142">
        <f>IF(Purge!$AG255=1,Purge!A255,"")</f>
        <v>250</v>
      </c>
      <c r="C255" s="51">
        <f>IF(Purge!$AG255=1,Purge!B255,"")</f>
        <v>3710</v>
      </c>
      <c r="D255" s="47">
        <f>IF(Purge!$AG255=1,Purge!C255,"")</f>
        <v>589</v>
      </c>
      <c r="E255" s="72">
        <f>IF(Purge!$AG255=1,Purge!D255,"")</f>
        <v>96</v>
      </c>
      <c r="F255" s="73">
        <f>IF(Purge!$AG255=1,Purge!E255,"")</f>
        <v>52</v>
      </c>
      <c r="G255" s="74">
        <f>IF(Purge!$AG255=1,Purge!F255,"")</f>
        <v>67</v>
      </c>
      <c r="H255" s="75">
        <f>IF(Purge!$AG255=1,Purge!G255,"")</f>
        <v>38</v>
      </c>
      <c r="I255" s="76">
        <f>IF(Purge!$AG255=1,Purge!H255,"")</f>
        <v>81</v>
      </c>
      <c r="J255" s="77">
        <f>IF(Purge!$AG255=1,Purge!I255,"")</f>
        <v>24</v>
      </c>
      <c r="K255" s="78">
        <f>IF(Purge!$AG255=1,Purge!J255,"")</f>
        <v>163</v>
      </c>
      <c r="L255" s="78">
        <f>IF(Purge!$AG255=1,Purge!K255,"")</f>
        <v>62</v>
      </c>
      <c r="M255" s="78">
        <f>IF(Purge!$AG255=1,Purge!L255,"")</f>
        <v>52</v>
      </c>
      <c r="N255" s="78">
        <f>IF(Purge!$AG255=1,Purge!M255,"")</f>
        <v>81</v>
      </c>
      <c r="O255" s="59">
        <f>IF(Purge!$AG255=1,Purge!N255,"")</f>
        <v>0.7244444444</v>
      </c>
      <c r="P255" s="60">
        <f>IF(Purge!$AG255=1,Purge!O255,"")</f>
        <v>0.3909774436</v>
      </c>
      <c r="Q255" s="61">
        <f>IF(Purge!$AG255=1,Purge!P255,"")</f>
        <v>0.6680327869</v>
      </c>
      <c r="R255" s="62">
        <f>IF(Purge!$AG255=1,Purge!Q255,"")</f>
        <v>0.4561403509</v>
      </c>
      <c r="S255" s="63">
        <f>IF(Purge!$AG255=1,Purge!R255,"")</f>
        <v>0.7581395349</v>
      </c>
      <c r="T255" s="64">
        <f>IF(Purge!$AG255=1,Purge!S255,"")</f>
        <v>0.4335664336</v>
      </c>
      <c r="U255" s="65">
        <f>IF(Purge!$AG255=1,Purge!T255,"")</f>
        <v>0.6005586592</v>
      </c>
      <c r="V255" s="66">
        <f>IF(Purge!$AG255=1,Purge!U255,"")</f>
        <v>0.6815642458</v>
      </c>
      <c r="W255" s="67">
        <f>IF(Purge!$AG255=1,Purge!V255,"")</f>
        <v>0.6284916201</v>
      </c>
    </row>
    <row r="256" ht="16.5" customHeight="1">
      <c r="A256" s="140">
        <f t="shared" si="3"/>
        <v>251</v>
      </c>
      <c r="B256" s="142">
        <f>IF(Purge!$AG256=1,Purge!A256,"")</f>
        <v>251</v>
      </c>
      <c r="C256" s="51">
        <f>IF(Purge!$AG256=1,Purge!B256,"")</f>
        <v>3715</v>
      </c>
      <c r="D256" s="47">
        <f>IF(Purge!$AG256=1,Purge!C256,"")</f>
        <v>1877</v>
      </c>
      <c r="E256" s="72">
        <f>IF(Purge!$AG256=1,Purge!D256,"")</f>
        <v>413</v>
      </c>
      <c r="F256" s="73">
        <f>IF(Purge!$AG256=1,Purge!E256,"")</f>
        <v>226</v>
      </c>
      <c r="G256" s="74">
        <f>IF(Purge!$AG256=1,Purge!F256,"")</f>
        <v>243</v>
      </c>
      <c r="H256" s="75">
        <f>IF(Purge!$AG256=1,Purge!G256,"")</f>
        <v>122</v>
      </c>
      <c r="I256" s="76">
        <f>IF(Purge!$AG256=1,Purge!H256,"")</f>
        <v>229</v>
      </c>
      <c r="J256" s="77">
        <f>IF(Purge!$AG256=1,Purge!I256,"")</f>
        <v>64</v>
      </c>
      <c r="K256" s="78">
        <f>IF(Purge!$AG256=1,Purge!J256,"")</f>
        <v>656</v>
      </c>
      <c r="L256" s="78">
        <f>IF(Purge!$AG256=1,Purge!K256,"")</f>
        <v>186</v>
      </c>
      <c r="M256" s="78">
        <f>IF(Purge!$AG256=1,Purge!L256,"")</f>
        <v>226</v>
      </c>
      <c r="N256" s="78">
        <f>IF(Purge!$AG256=1,Purge!M256,"")</f>
        <v>229</v>
      </c>
      <c r="O256" s="59">
        <f>IF(Purge!$AG256=1,Purge!N256,"")</f>
        <v>0.7790973872</v>
      </c>
      <c r="P256" s="60">
        <f>IF(Purge!$AG256=1,Purge!O256,"")</f>
        <v>0.4967032967</v>
      </c>
      <c r="Q256" s="61">
        <f>IF(Purge!$AG256=1,Purge!P256,"")</f>
        <v>0.7412429379</v>
      </c>
      <c r="R256" s="62">
        <f>IF(Purge!$AG256=1,Purge!Q256,"")</f>
        <v>0.5485436893</v>
      </c>
      <c r="S256" s="63">
        <f>IF(Purge!$AG256=1,Purge!R256,"")</f>
        <v>0.7437641723</v>
      </c>
      <c r="T256" s="64">
        <f>IF(Purge!$AG256=1,Purge!S256,"")</f>
        <v>0.4481927711</v>
      </c>
      <c r="U256" s="65">
        <f>IF(Purge!$AG256=1,Purge!T256,"")</f>
        <v>0.6800308404</v>
      </c>
      <c r="V256" s="66">
        <f>IF(Purge!$AG256=1,Purge!U256,"")</f>
        <v>0.6823438705</v>
      </c>
      <c r="W256" s="67">
        <f>IF(Purge!$AG256=1,Purge!V256,"")</f>
        <v>0.6491904395</v>
      </c>
    </row>
    <row r="257" ht="16.5" customHeight="1">
      <c r="A257" s="140">
        <f t="shared" si="3"/>
        <v>252</v>
      </c>
      <c r="B257" s="142">
        <f>IF(Purge!$AG257=1,Purge!A257,"")</f>
        <v>252</v>
      </c>
      <c r="C257" s="51">
        <f>IF(Purge!$AG257=1,Purge!B257,"")</f>
        <v>3717</v>
      </c>
      <c r="D257" s="47">
        <f>IF(Purge!$AG257=1,Purge!C257,"")</f>
        <v>1089</v>
      </c>
      <c r="E257" s="72">
        <f>IF(Purge!$AG257=1,Purge!D257,"")</f>
        <v>216</v>
      </c>
      <c r="F257" s="73">
        <f>IF(Purge!$AG257=1,Purge!E257,"")</f>
        <v>115</v>
      </c>
      <c r="G257" s="74">
        <f>IF(Purge!$AG257=1,Purge!F257,"")</f>
        <v>112</v>
      </c>
      <c r="H257" s="75">
        <f>IF(Purge!$AG257=1,Purge!G257,"")</f>
        <v>103</v>
      </c>
      <c r="I257" s="76">
        <f>IF(Purge!$AG257=1,Purge!H257,"")</f>
        <v>173</v>
      </c>
      <c r="J257" s="77">
        <f>IF(Purge!$AG257=1,Purge!I257,"")</f>
        <v>33</v>
      </c>
      <c r="K257" s="78">
        <f>IF(Purge!$AG257=1,Purge!J257,"")</f>
        <v>328</v>
      </c>
      <c r="L257" s="78">
        <f>IF(Purge!$AG257=1,Purge!K257,"")</f>
        <v>136</v>
      </c>
      <c r="M257" s="78">
        <f>IF(Purge!$AG257=1,Purge!L257,"")</f>
        <v>115</v>
      </c>
      <c r="N257" s="78">
        <f>IF(Purge!$AG257=1,Purge!M257,"")</f>
        <v>173</v>
      </c>
      <c r="O257" s="59">
        <f>IF(Purge!$AG257=1,Purge!N257,"")</f>
        <v>0.7068965517</v>
      </c>
      <c r="P257" s="60">
        <f>IF(Purge!$AG257=1,Purge!O257,"")</f>
        <v>0.3993055556</v>
      </c>
      <c r="Q257" s="61">
        <f>IF(Purge!$AG257=1,Purge!P257,"")</f>
        <v>0.6546906188</v>
      </c>
      <c r="R257" s="62">
        <f>IF(Purge!$AG257=1,Purge!Q257,"")</f>
        <v>0.4581673307</v>
      </c>
      <c r="S257" s="63">
        <f>IF(Purge!$AG257=1,Purge!R257,"")</f>
        <v>0.7404063205</v>
      </c>
      <c r="T257" s="64">
        <f>IF(Purge!$AG257=1,Purge!S257,"")</f>
        <v>0.4401294498</v>
      </c>
      <c r="U257" s="65">
        <f>IF(Purge!$AG257=1,Purge!T257,"")</f>
        <v>0.5890957447</v>
      </c>
      <c r="V257" s="66">
        <f>IF(Purge!$AG257=1,Purge!U257,"")</f>
        <v>0.6662234043</v>
      </c>
      <c r="W257" s="67">
        <f>IF(Purge!$AG257=1,Purge!V257,"")</f>
        <v>0.6170212766</v>
      </c>
    </row>
    <row r="258" ht="16.5" customHeight="1">
      <c r="A258" s="140">
        <f t="shared" si="3"/>
        <v>253</v>
      </c>
      <c r="B258" s="142">
        <f>IF(Purge!$AG258=1,Purge!A258,"")</f>
        <v>253</v>
      </c>
      <c r="C258" s="51">
        <f>IF(Purge!$AG258=1,Purge!B258,"")</f>
        <v>3719</v>
      </c>
      <c r="D258" s="47">
        <f>IF(Purge!$AG258=1,Purge!C258,"")</f>
        <v>3353</v>
      </c>
      <c r="E258" s="72">
        <f>IF(Purge!$AG258=1,Purge!D258,"")</f>
        <v>268</v>
      </c>
      <c r="F258" s="73">
        <f>IF(Purge!$AG258=1,Purge!E258,"")</f>
        <v>269</v>
      </c>
      <c r="G258" s="74">
        <f>IF(Purge!$AG258=1,Purge!F258,"")</f>
        <v>284</v>
      </c>
      <c r="H258" s="75">
        <f>IF(Purge!$AG258=1,Purge!G258,"")</f>
        <v>251</v>
      </c>
      <c r="I258" s="76">
        <f>IF(Purge!$AG258=1,Purge!H258,"")</f>
        <v>608</v>
      </c>
      <c r="J258" s="77">
        <f>IF(Purge!$AG258=1,Purge!I258,"")</f>
        <v>173</v>
      </c>
      <c r="K258" s="78">
        <f>IF(Purge!$AG258=1,Purge!J258,"")</f>
        <v>552</v>
      </c>
      <c r="L258" s="78">
        <f>IF(Purge!$AG258=1,Purge!K258,"")</f>
        <v>424</v>
      </c>
      <c r="M258" s="78">
        <f>IF(Purge!$AG258=1,Purge!L258,"")</f>
        <v>269</v>
      </c>
      <c r="N258" s="78">
        <f>IF(Purge!$AG258=1,Purge!M258,"")</f>
        <v>608</v>
      </c>
      <c r="O258" s="59">
        <f>IF(Purge!$AG258=1,Purge!N258,"")</f>
        <v>0.5655737705</v>
      </c>
      <c r="P258" s="60">
        <f>IF(Purge!$AG258=1,Purge!O258,"")</f>
        <v>0.30672748</v>
      </c>
      <c r="Q258" s="61">
        <f>IF(Purge!$AG258=1,Purge!P258,"")</f>
        <v>0.475862069</v>
      </c>
      <c r="R258" s="62">
        <f>IF(Purge!$AG258=1,Purge!Q258,"")</f>
        <v>0.3881673882</v>
      </c>
      <c r="S258" s="63">
        <f>IF(Purge!$AG258=1,Purge!R258,"")</f>
        <v>0.6723507917</v>
      </c>
      <c r="T258" s="64">
        <f>IF(Purge!$AG258=1,Purge!S258,"")</f>
        <v>0.4108527132</v>
      </c>
      <c r="U258" s="65">
        <f>IF(Purge!$AG258=1,Purge!T258,"")</f>
        <v>0.4430652995</v>
      </c>
      <c r="V258" s="66">
        <f>IF(Purge!$AG258=1,Purge!U258,"")</f>
        <v>0.6260118726</v>
      </c>
      <c r="W258" s="67">
        <f>IF(Purge!$AG258=1,Purge!V258,"")</f>
        <v>0.5267134377</v>
      </c>
    </row>
    <row r="259" ht="16.5" customHeight="1">
      <c r="A259" s="140">
        <f t="shared" si="3"/>
        <v>254</v>
      </c>
      <c r="B259" s="142">
        <f>IF(Purge!$AG259=1,Purge!A259,"")</f>
        <v>254</v>
      </c>
      <c r="C259" s="51">
        <f>IF(Purge!$AG259=1,Purge!B259,"")</f>
        <v>3724</v>
      </c>
      <c r="D259" s="47">
        <f>IF(Purge!$AG259=1,Purge!C259,"")</f>
        <v>3214</v>
      </c>
      <c r="E259" s="72">
        <f>IF(Purge!$AG259=1,Purge!D259,"")</f>
        <v>246</v>
      </c>
      <c r="F259" s="73">
        <f>IF(Purge!$AG259=1,Purge!E259,"")</f>
        <v>214</v>
      </c>
      <c r="G259" s="74">
        <f>IF(Purge!$AG259=1,Purge!F259,"")</f>
        <v>150</v>
      </c>
      <c r="H259" s="75">
        <f>IF(Purge!$AG259=1,Purge!G259,"")</f>
        <v>260</v>
      </c>
      <c r="I259" s="76">
        <f>IF(Purge!$AG259=1,Purge!H259,"")</f>
        <v>512</v>
      </c>
      <c r="J259" s="77">
        <f>IF(Purge!$AG259=1,Purge!I259,"")</f>
        <v>113</v>
      </c>
      <c r="K259" s="78">
        <f>IF(Purge!$AG259=1,Purge!J259,"")</f>
        <v>396</v>
      </c>
      <c r="L259" s="78">
        <f>IF(Purge!$AG259=1,Purge!K259,"")</f>
        <v>373</v>
      </c>
      <c r="M259" s="78">
        <f>IF(Purge!$AG259=1,Purge!L259,"")</f>
        <v>214</v>
      </c>
      <c r="N259" s="78">
        <f>IF(Purge!$AG259=1,Purge!M259,"")</f>
        <v>512</v>
      </c>
      <c r="O259" s="59">
        <f>IF(Purge!$AG259=1,Purge!N259,"")</f>
        <v>0.5149544863</v>
      </c>
      <c r="P259" s="60">
        <f>IF(Purge!$AG259=1,Purge!O259,"")</f>
        <v>0.2947658402</v>
      </c>
      <c r="Q259" s="61">
        <f>IF(Purge!$AG259=1,Purge!P259,"")</f>
        <v>0.436123348</v>
      </c>
      <c r="R259" s="62">
        <f>IF(Purge!$AG259=1,Purge!Q259,"")</f>
        <v>0.3645655877</v>
      </c>
      <c r="S259" s="63">
        <f>IF(Purge!$AG259=1,Purge!R259,"")</f>
        <v>0.6491803279</v>
      </c>
      <c r="T259" s="64">
        <f>IF(Purge!$AG259=1,Purge!S259,"")</f>
        <v>0.4214689266</v>
      </c>
      <c r="U259" s="65">
        <f>IF(Purge!$AG259=1,Purge!T259,"")</f>
        <v>0.4080267559</v>
      </c>
      <c r="V259" s="66">
        <f>IF(Purge!$AG259=1,Purge!U259,"")</f>
        <v>0.6073578595</v>
      </c>
      <c r="W259" s="67">
        <f>IF(Purge!$AG259=1,Purge!V259,"")</f>
        <v>0.5143812709</v>
      </c>
    </row>
    <row r="260" ht="16.5" customHeight="1">
      <c r="A260" s="140">
        <f t="shared" si="3"/>
        <v>255</v>
      </c>
      <c r="B260" s="142">
        <f>IF(Purge!$AG260=1,Purge!A260,"")</f>
        <v>255</v>
      </c>
      <c r="C260" s="51">
        <f>IF(Purge!$AG260=1,Purge!B260,"")</f>
        <v>3727</v>
      </c>
      <c r="D260" s="47">
        <f>IF(Purge!$AG260=1,Purge!C260,"")</f>
        <v>2221</v>
      </c>
      <c r="E260" s="72">
        <f>IF(Purge!$AG260=1,Purge!D260,"")</f>
        <v>358</v>
      </c>
      <c r="F260" s="73">
        <f>IF(Purge!$AG260=1,Purge!E260,"")</f>
        <v>446</v>
      </c>
      <c r="G260" s="74">
        <f>IF(Purge!$AG260=1,Purge!F260,"")</f>
        <v>210</v>
      </c>
      <c r="H260" s="75">
        <f>IF(Purge!$AG260=1,Purge!G260,"")</f>
        <v>200</v>
      </c>
      <c r="I260" s="76">
        <f>IF(Purge!$AG260=1,Purge!H260,"")</f>
        <v>586</v>
      </c>
      <c r="J260" s="77">
        <f>IF(Purge!$AG260=1,Purge!I260,"")</f>
        <v>53</v>
      </c>
      <c r="K260" s="78">
        <f>IF(Purge!$AG260=1,Purge!J260,"")</f>
        <v>568</v>
      </c>
      <c r="L260" s="78">
        <f>IF(Purge!$AG260=1,Purge!K260,"")</f>
        <v>253</v>
      </c>
      <c r="M260" s="78">
        <f>IF(Purge!$AG260=1,Purge!L260,"")</f>
        <v>446</v>
      </c>
      <c r="N260" s="78">
        <f>IF(Purge!$AG260=1,Purge!M260,"")</f>
        <v>586</v>
      </c>
      <c r="O260" s="59">
        <f>IF(Purge!$AG260=1,Purge!N260,"")</f>
        <v>0.6918392205</v>
      </c>
      <c r="P260" s="60">
        <f>IF(Purge!$AG260=1,Purge!O260,"")</f>
        <v>0.4321705426</v>
      </c>
      <c r="Q260" s="61">
        <f>IF(Purge!$AG260=1,Purge!P260,"")</f>
        <v>0.4922010399</v>
      </c>
      <c r="R260" s="62">
        <f>IF(Purge!$AG260=1,Purge!Q260,"")</f>
        <v>0.6380543634</v>
      </c>
      <c r="S260" s="63">
        <f>IF(Purge!$AG260=1,Purge!R260,"")</f>
        <v>0.5601577909</v>
      </c>
      <c r="T260" s="64">
        <f>IF(Purge!$AG260=1,Purge!S260,"")</f>
        <v>0.3015494636</v>
      </c>
      <c r="U260" s="65">
        <f>IF(Purge!$AG260=1,Purge!T260,"")</f>
        <v>0.5472207232</v>
      </c>
      <c r="V260" s="66">
        <f>IF(Purge!$AG260=1,Purge!U260,"")</f>
        <v>0.6227738802</v>
      </c>
      <c r="W260" s="67">
        <f>IF(Purge!$AG260=1,Purge!V260,"")</f>
        <v>0.4430652995</v>
      </c>
    </row>
    <row r="261" ht="16.5" customHeight="1">
      <c r="A261" s="140">
        <f t="shared" si="3"/>
        <v>256</v>
      </c>
      <c r="B261" s="142">
        <f>IF(Purge!$AG261=1,Purge!A261,"")</f>
        <v>256</v>
      </c>
      <c r="C261" s="51">
        <f>IF(Purge!$AG261=1,Purge!B261,"")</f>
        <v>3729</v>
      </c>
      <c r="D261" s="47">
        <f>IF(Purge!$AG261=1,Purge!C261,"")</f>
        <v>1182</v>
      </c>
      <c r="E261" s="72">
        <f>IF(Purge!$AG261=1,Purge!D261,"")</f>
        <v>139</v>
      </c>
      <c r="F261" s="73">
        <f>IF(Purge!$AG261=1,Purge!E261,"")</f>
        <v>117</v>
      </c>
      <c r="G261" s="74">
        <f>IF(Purge!$AG261=1,Purge!F261,"")</f>
        <v>73</v>
      </c>
      <c r="H261" s="75">
        <f>IF(Purge!$AG261=1,Purge!G261,"")</f>
        <v>76</v>
      </c>
      <c r="I261" s="76">
        <f>IF(Purge!$AG261=1,Purge!H261,"")</f>
        <v>192</v>
      </c>
      <c r="J261" s="77">
        <f>IF(Purge!$AG261=1,Purge!I261,"")</f>
        <v>49</v>
      </c>
      <c r="K261" s="78">
        <f>IF(Purge!$AG261=1,Purge!J261,"")</f>
        <v>212</v>
      </c>
      <c r="L261" s="78">
        <f>IF(Purge!$AG261=1,Purge!K261,"")</f>
        <v>125</v>
      </c>
      <c r="M261" s="78">
        <f>IF(Purge!$AG261=1,Purge!L261,"")</f>
        <v>117</v>
      </c>
      <c r="N261" s="78">
        <f>IF(Purge!$AG261=1,Purge!M261,"")</f>
        <v>192</v>
      </c>
      <c r="O261" s="59">
        <f>IF(Purge!$AG261=1,Purge!N261,"")</f>
        <v>0.6290801187</v>
      </c>
      <c r="P261" s="60">
        <f>IF(Purge!$AG261=1,Purge!O261,"")</f>
        <v>0.3786407767</v>
      </c>
      <c r="Q261" s="61">
        <f>IF(Purge!$AG261=1,Purge!P261,"")</f>
        <v>0.5247524752</v>
      </c>
      <c r="R261" s="62">
        <f>IF(Purge!$AG261=1,Purge!Q261,"")</f>
        <v>0.4834710744</v>
      </c>
      <c r="S261" s="63">
        <f>IF(Purge!$AG261=1,Purge!R261,"")</f>
        <v>0.6443768997</v>
      </c>
      <c r="T261" s="64">
        <f>IF(Purge!$AG261=1,Purge!S261,"")</f>
        <v>0.3943217666</v>
      </c>
      <c r="U261" s="65">
        <f>IF(Purge!$AG261=1,Purge!T261,"")</f>
        <v>0.5092879257</v>
      </c>
      <c r="V261" s="66">
        <f>IF(Purge!$AG261=1,Purge!U261,"")</f>
        <v>0.6253869969</v>
      </c>
      <c r="W261" s="67">
        <f>IF(Purge!$AG261=1,Purge!V261,"")</f>
        <v>0.5216718266</v>
      </c>
    </row>
    <row r="262" ht="16.5" customHeight="1">
      <c r="A262" s="140">
        <f t="shared" si="3"/>
        <v>257</v>
      </c>
      <c r="B262" s="142">
        <f>IF(Purge!$AG262=1,Purge!A262,"")</f>
        <v>257</v>
      </c>
      <c r="C262" s="51">
        <f>IF(Purge!$AG262=1,Purge!B262,"")</f>
        <v>3730</v>
      </c>
      <c r="D262" s="47">
        <f>IF(Purge!$AG262=1,Purge!C262,"")</f>
        <v>1931</v>
      </c>
      <c r="E262" s="72">
        <f>IF(Purge!$AG262=1,Purge!D262,"")</f>
        <v>164</v>
      </c>
      <c r="F262" s="73">
        <f>IF(Purge!$AG262=1,Purge!E262,"")</f>
        <v>155</v>
      </c>
      <c r="G262" s="74">
        <f>IF(Purge!$AG262=1,Purge!F262,"")</f>
        <v>116</v>
      </c>
      <c r="H262" s="75">
        <f>IF(Purge!$AG262=1,Purge!G262,"")</f>
        <v>112</v>
      </c>
      <c r="I262" s="76">
        <f>IF(Purge!$AG262=1,Purge!H262,"")</f>
        <v>332</v>
      </c>
      <c r="J262" s="77">
        <f>IF(Purge!$AG262=1,Purge!I262,"")</f>
        <v>90</v>
      </c>
      <c r="K262" s="78">
        <f>IF(Purge!$AG262=1,Purge!J262,"")</f>
        <v>280</v>
      </c>
      <c r="L262" s="78">
        <f>IF(Purge!$AG262=1,Purge!K262,"")</f>
        <v>202</v>
      </c>
      <c r="M262" s="78">
        <f>IF(Purge!$AG262=1,Purge!L262,"")</f>
        <v>155</v>
      </c>
      <c r="N262" s="78">
        <f>IF(Purge!$AG262=1,Purge!M262,"")</f>
        <v>332</v>
      </c>
      <c r="O262" s="59">
        <f>IF(Purge!$AG262=1,Purge!N262,"")</f>
        <v>0.5809128631</v>
      </c>
      <c r="P262" s="60">
        <f>IF(Purge!$AG262=1,Purge!O262,"")</f>
        <v>0.318275154</v>
      </c>
      <c r="Q262" s="61">
        <f>IF(Purge!$AG262=1,Purge!P262,"")</f>
        <v>0.4575163399</v>
      </c>
      <c r="R262" s="62">
        <f>IF(Purge!$AG262=1,Purge!Q262,"")</f>
        <v>0.4341736695</v>
      </c>
      <c r="S262" s="63">
        <f>IF(Purge!$AG262=1,Purge!R262,"")</f>
        <v>0.6436781609</v>
      </c>
      <c r="T262" s="64">
        <f>IF(Purge!$AG262=1,Purge!S262,"")</f>
        <v>0.3782771536</v>
      </c>
      <c r="U262" s="65">
        <f>IF(Purge!$AG262=1,Purge!T262,"")</f>
        <v>0.4489164087</v>
      </c>
      <c r="V262" s="66">
        <f>IF(Purge!$AG262=1,Purge!U262,"")</f>
        <v>0.6315789474</v>
      </c>
      <c r="W262" s="67">
        <f>IF(Purge!$AG262=1,Purge!V262,"")</f>
        <v>0.4974200206</v>
      </c>
    </row>
    <row r="263" ht="16.5" customHeight="1">
      <c r="A263" s="140">
        <f t="shared" si="3"/>
        <v>258</v>
      </c>
      <c r="B263" s="142">
        <f>IF(Purge!$AG263=1,Purge!A263,"")</f>
        <v>258</v>
      </c>
      <c r="C263" s="51">
        <f>IF(Purge!$AG263=1,Purge!B263,"")</f>
        <v>3732</v>
      </c>
      <c r="D263" s="47">
        <f>IF(Purge!$AG263=1,Purge!C263,"")</f>
        <v>2767</v>
      </c>
      <c r="E263" s="72">
        <f>IF(Purge!$AG263=1,Purge!D263,"")</f>
        <v>266</v>
      </c>
      <c r="F263" s="73">
        <f>IF(Purge!$AG263=1,Purge!E263,"")</f>
        <v>213</v>
      </c>
      <c r="G263" s="74">
        <f>IF(Purge!$AG263=1,Purge!F263,"")</f>
        <v>204</v>
      </c>
      <c r="H263" s="75">
        <f>IF(Purge!$AG263=1,Purge!G263,"")</f>
        <v>204</v>
      </c>
      <c r="I263" s="76">
        <f>IF(Purge!$AG263=1,Purge!H263,"")</f>
        <v>508</v>
      </c>
      <c r="J263" s="77">
        <f>IF(Purge!$AG263=1,Purge!I263,"")</f>
        <v>138</v>
      </c>
      <c r="K263" s="78">
        <f>IF(Purge!$AG263=1,Purge!J263,"")</f>
        <v>470</v>
      </c>
      <c r="L263" s="78">
        <f>IF(Purge!$AG263=1,Purge!K263,"")</f>
        <v>342</v>
      </c>
      <c r="M263" s="78">
        <f>IF(Purge!$AG263=1,Purge!L263,"")</f>
        <v>213</v>
      </c>
      <c r="N263" s="78">
        <f>IF(Purge!$AG263=1,Purge!M263,"")</f>
        <v>508</v>
      </c>
      <c r="O263" s="59">
        <f>IF(Purge!$AG263=1,Purge!N263,"")</f>
        <v>0.578817734</v>
      </c>
      <c r="P263" s="60">
        <f>IF(Purge!$AG263=1,Purge!O263,"")</f>
        <v>0.2954230236</v>
      </c>
      <c r="Q263" s="61">
        <f>IF(Purge!$AG263=1,Purge!P263,"")</f>
        <v>0.4805725971</v>
      </c>
      <c r="R263" s="62">
        <f>IF(Purge!$AG263=1,Purge!Q263,"")</f>
        <v>0.3837837838</v>
      </c>
      <c r="S263" s="63">
        <f>IF(Purge!$AG263=1,Purge!R263,"")</f>
        <v>0.6881405564</v>
      </c>
      <c r="T263" s="64">
        <f>IF(Purge!$AG263=1,Purge!S263,"")</f>
        <v>0.4023529412</v>
      </c>
      <c r="U263" s="65">
        <f>IF(Purge!$AG263=1,Purge!T263,"")</f>
        <v>0.4455316373</v>
      </c>
      <c r="V263" s="66">
        <f>IF(Purge!$AG263=1,Purge!U263,"")</f>
        <v>0.637964775</v>
      </c>
      <c r="W263" s="67">
        <f>IF(Purge!$AG263=1,Purge!V263,"")</f>
        <v>0.5296803653</v>
      </c>
    </row>
    <row r="264" ht="16.5" customHeight="1">
      <c r="A264" s="140">
        <f t="shared" si="3"/>
        <v>259</v>
      </c>
      <c r="B264" s="142">
        <f>IF(Purge!$AG264=1,Purge!A264,"")</f>
        <v>259</v>
      </c>
      <c r="C264" s="51">
        <f>IF(Purge!$AG264=1,Purge!B264,"")</f>
        <v>3740</v>
      </c>
      <c r="D264" s="47">
        <f>IF(Purge!$AG264=1,Purge!C264,"")</f>
        <v>3488</v>
      </c>
      <c r="E264" s="72">
        <f>IF(Purge!$AG264=1,Purge!D264,"")</f>
        <v>435</v>
      </c>
      <c r="F264" s="73">
        <f>IF(Purge!$AG264=1,Purge!E264,"")</f>
        <v>506</v>
      </c>
      <c r="G264" s="74">
        <f>IF(Purge!$AG264=1,Purge!F264,"")</f>
        <v>353</v>
      </c>
      <c r="H264" s="75">
        <f>IF(Purge!$AG264=1,Purge!G264,"")</f>
        <v>251</v>
      </c>
      <c r="I264" s="76">
        <f>IF(Purge!$AG264=1,Purge!H264,"")</f>
        <v>720</v>
      </c>
      <c r="J264" s="77">
        <f>IF(Purge!$AG264=1,Purge!I264,"")</f>
        <v>129</v>
      </c>
      <c r="K264" s="78">
        <f>IF(Purge!$AG264=1,Purge!J264,"")</f>
        <v>788</v>
      </c>
      <c r="L264" s="78">
        <f>IF(Purge!$AG264=1,Purge!K264,"")</f>
        <v>380</v>
      </c>
      <c r="M264" s="78">
        <f>IF(Purge!$AG264=1,Purge!L264,"")</f>
        <v>506</v>
      </c>
      <c r="N264" s="78">
        <f>IF(Purge!$AG264=1,Purge!M264,"")</f>
        <v>720</v>
      </c>
      <c r="O264" s="59">
        <f>IF(Purge!$AG264=1,Purge!N264,"")</f>
        <v>0.6746575342</v>
      </c>
      <c r="P264" s="60">
        <f>IF(Purge!$AG264=1,Purge!O264,"")</f>
        <v>0.4127243067</v>
      </c>
      <c r="Q264" s="61">
        <f>IF(Purge!$AG264=1,Purge!P264,"")</f>
        <v>0.5225464191</v>
      </c>
      <c r="R264" s="62">
        <f>IF(Purge!$AG264=1,Purge!Q264,"")</f>
        <v>0.5711060948</v>
      </c>
      <c r="S264" s="63">
        <f>IF(Purge!$AG264=1,Purge!R264,"")</f>
        <v>0.6089644513</v>
      </c>
      <c r="T264" s="64">
        <f>IF(Purge!$AG264=1,Purge!S264,"")</f>
        <v>0.3454545455</v>
      </c>
      <c r="U264" s="65">
        <f>IF(Purge!$AG264=1,Purge!T264,"")</f>
        <v>0.5405179616</v>
      </c>
      <c r="V264" s="66">
        <f>IF(Purge!$AG264=1,Purge!U264,"")</f>
        <v>0.6299081036</v>
      </c>
      <c r="W264" s="67">
        <f>IF(Purge!$AG264=1,Purge!V264,"")</f>
        <v>0.4878863826</v>
      </c>
    </row>
    <row r="265" ht="16.5" customHeight="1">
      <c r="A265" s="140">
        <f t="shared" si="3"/>
        <v>260</v>
      </c>
      <c r="B265" s="142">
        <f>IF(Purge!$AG265=1,Purge!A265,"")</f>
        <v>260</v>
      </c>
      <c r="C265" s="51">
        <f>IF(Purge!$AG265=1,Purge!B265,"")</f>
        <v>3747</v>
      </c>
      <c r="D265" s="47">
        <f>IF(Purge!$AG265=1,Purge!C265,"")</f>
        <v>2266</v>
      </c>
      <c r="E265" s="72">
        <f>IF(Purge!$AG265=1,Purge!D265,"")</f>
        <v>189</v>
      </c>
      <c r="F265" s="73">
        <f>IF(Purge!$AG265=1,Purge!E265,"")</f>
        <v>167</v>
      </c>
      <c r="G265" s="74">
        <f>IF(Purge!$AG265=1,Purge!F265,"")</f>
        <v>168</v>
      </c>
      <c r="H265" s="75">
        <f>IF(Purge!$AG265=1,Purge!G265,"")</f>
        <v>188</v>
      </c>
      <c r="I265" s="76">
        <f>IF(Purge!$AG265=1,Purge!H265,"")</f>
        <v>399</v>
      </c>
      <c r="J265" s="77">
        <f>IF(Purge!$AG265=1,Purge!I265,"")</f>
        <v>90</v>
      </c>
      <c r="K265" s="78">
        <f>IF(Purge!$AG265=1,Purge!J265,"")</f>
        <v>357</v>
      </c>
      <c r="L265" s="78">
        <f>IF(Purge!$AG265=1,Purge!K265,"")</f>
        <v>278</v>
      </c>
      <c r="M265" s="78">
        <f>IF(Purge!$AG265=1,Purge!L265,"")</f>
        <v>167</v>
      </c>
      <c r="N265" s="78">
        <f>IF(Purge!$AG265=1,Purge!M265,"")</f>
        <v>399</v>
      </c>
      <c r="O265" s="59">
        <f>IF(Purge!$AG265=1,Purge!N265,"")</f>
        <v>0.5622047244</v>
      </c>
      <c r="P265" s="60">
        <f>IF(Purge!$AG265=1,Purge!O265,"")</f>
        <v>0.2950530035</v>
      </c>
      <c r="Q265" s="61">
        <f>IF(Purge!$AG265=1,Purge!P265,"")</f>
        <v>0.4722222222</v>
      </c>
      <c r="R265" s="62">
        <f>IF(Purge!$AG265=1,Purge!Q265,"")</f>
        <v>0.3752808989</v>
      </c>
      <c r="S265" s="63">
        <f>IF(Purge!$AG265=1,Purge!R265,"")</f>
        <v>0.6812977099</v>
      </c>
      <c r="T265" s="64">
        <f>IF(Purge!$AG265=1,Purge!S265,"")</f>
        <v>0.4106351551</v>
      </c>
      <c r="U265" s="65">
        <f>IF(Purge!$AG265=1,Purge!T265,"")</f>
        <v>0.4363030808</v>
      </c>
      <c r="V265" s="66">
        <f>IF(Purge!$AG265=1,Purge!U265,"")</f>
        <v>0.6294754371</v>
      </c>
      <c r="W265" s="67">
        <f>IF(Purge!$AG265=1,Purge!V265,"")</f>
        <v>0.5287260616</v>
      </c>
    </row>
    <row r="266" ht="16.5" customHeight="1">
      <c r="A266" s="140">
        <f t="shared" si="3"/>
        <v>261</v>
      </c>
      <c r="B266" s="142">
        <f>IF(Purge!$AG266=1,Purge!A266,"")</f>
        <v>261</v>
      </c>
      <c r="C266" s="51">
        <f>IF(Purge!$AG266=1,Purge!B266,"")</f>
        <v>3748</v>
      </c>
      <c r="D266" s="47">
        <f>IF(Purge!$AG266=1,Purge!C266,"")</f>
        <v>2355</v>
      </c>
      <c r="E266" s="72">
        <f>IF(Purge!$AG266=1,Purge!D266,"")</f>
        <v>293</v>
      </c>
      <c r="F266" s="73">
        <f>IF(Purge!$AG266=1,Purge!E266,"")</f>
        <v>307</v>
      </c>
      <c r="G266" s="74">
        <f>IF(Purge!$AG266=1,Purge!F266,"")</f>
        <v>189</v>
      </c>
      <c r="H266" s="75">
        <f>IF(Purge!$AG266=1,Purge!G266,"")</f>
        <v>224</v>
      </c>
      <c r="I266" s="76">
        <f>IF(Purge!$AG266=1,Purge!H266,"")</f>
        <v>437</v>
      </c>
      <c r="J266" s="77">
        <f>IF(Purge!$AG266=1,Purge!I266,"")</f>
        <v>64</v>
      </c>
      <c r="K266" s="78">
        <f>IF(Purge!$AG266=1,Purge!J266,"")</f>
        <v>482</v>
      </c>
      <c r="L266" s="78">
        <f>IF(Purge!$AG266=1,Purge!K266,"")</f>
        <v>288</v>
      </c>
      <c r="M266" s="78">
        <f>IF(Purge!$AG266=1,Purge!L266,"")</f>
        <v>307</v>
      </c>
      <c r="N266" s="78">
        <f>IF(Purge!$AG266=1,Purge!M266,"")</f>
        <v>437</v>
      </c>
      <c r="O266" s="59">
        <f>IF(Purge!$AG266=1,Purge!N266,"")</f>
        <v>0.625974026</v>
      </c>
      <c r="P266" s="60">
        <f>IF(Purge!$AG266=1,Purge!O266,"")</f>
        <v>0.4126344086</v>
      </c>
      <c r="Q266" s="61">
        <f>IF(Purge!$AG266=1,Purge!P266,"")</f>
        <v>0.5244831338</v>
      </c>
      <c r="R266" s="62">
        <f>IF(Purge!$AG266=1,Purge!Q266,"")</f>
        <v>0.5159663866</v>
      </c>
      <c r="S266" s="63">
        <f>IF(Purge!$AG266=1,Purge!R266,"")</f>
        <v>0.6108998733</v>
      </c>
      <c r="T266" s="64">
        <f>IF(Purge!$AG266=1,Purge!S266,"")</f>
        <v>0.3972413793</v>
      </c>
      <c r="U266" s="65">
        <f>IF(Purge!$AG266=1,Purge!T266,"")</f>
        <v>0.5211360634</v>
      </c>
      <c r="V266" s="66">
        <f>IF(Purge!$AG266=1,Purge!U266,"")</f>
        <v>0.607001321</v>
      </c>
      <c r="W266" s="67">
        <f>IF(Purge!$AG266=1,Purge!V266,"")</f>
        <v>0.5085865258</v>
      </c>
    </row>
    <row r="267" ht="16.5" customHeight="1">
      <c r="A267" s="140">
        <f t="shared" si="3"/>
        <v>262</v>
      </c>
      <c r="B267" s="142">
        <f>IF(Purge!$AG267=1,Purge!A267,"")</f>
        <v>262</v>
      </c>
      <c r="C267" s="51">
        <f>IF(Purge!$AG267=1,Purge!B267,"")</f>
        <v>3754</v>
      </c>
      <c r="D267" s="47">
        <f>IF(Purge!$AG267=1,Purge!C267,"")</f>
        <v>2427</v>
      </c>
      <c r="E267" s="72">
        <f>IF(Purge!$AG267=1,Purge!D267,"")</f>
        <v>94</v>
      </c>
      <c r="F267" s="73">
        <f>IF(Purge!$AG267=1,Purge!E267,"")</f>
        <v>93</v>
      </c>
      <c r="G267" s="74">
        <f>IF(Purge!$AG267=1,Purge!F267,"")</f>
        <v>98</v>
      </c>
      <c r="H267" s="75">
        <f>IF(Purge!$AG267=1,Purge!G267,"")</f>
        <v>122</v>
      </c>
      <c r="I267" s="76">
        <f>IF(Purge!$AG267=1,Purge!H267,"")</f>
        <v>401</v>
      </c>
      <c r="J267" s="77">
        <f>IF(Purge!$AG267=1,Purge!I267,"")</f>
        <v>113</v>
      </c>
      <c r="K267" s="78">
        <f>IF(Purge!$AG267=1,Purge!J267,"")</f>
        <v>192</v>
      </c>
      <c r="L267" s="78">
        <f>IF(Purge!$AG267=1,Purge!K267,"")</f>
        <v>235</v>
      </c>
      <c r="M267" s="78">
        <f>IF(Purge!$AG267=1,Purge!L267,"")</f>
        <v>93</v>
      </c>
      <c r="N267" s="78">
        <f>IF(Purge!$AG267=1,Purge!M267,"")</f>
        <v>401</v>
      </c>
      <c r="O267" s="59">
        <f>IF(Purge!$AG267=1,Purge!N267,"")</f>
        <v>0.4496487119</v>
      </c>
      <c r="P267" s="60">
        <f>IF(Purge!$AG267=1,Purge!O267,"")</f>
        <v>0.1882591093</v>
      </c>
      <c r="Q267" s="61">
        <f>IF(Purge!$AG267=1,Purge!P267,"")</f>
        <v>0.323777403</v>
      </c>
      <c r="R267" s="62">
        <f>IF(Purge!$AG267=1,Purge!Q267,"")</f>
        <v>0.2835365854</v>
      </c>
      <c r="S267" s="63">
        <f>IF(Purge!$AG267=1,Purge!R267,"")</f>
        <v>0.6736842105</v>
      </c>
      <c r="T267" s="64">
        <f>IF(Purge!$AG267=1,Purge!S267,"")</f>
        <v>0.3694968553</v>
      </c>
      <c r="U267" s="65">
        <f>IF(Purge!$AG267=1,Purge!T267,"")</f>
        <v>0.3094462541</v>
      </c>
      <c r="V267" s="66">
        <f>IF(Purge!$AG267=1,Purge!U267,"")</f>
        <v>0.6438653637</v>
      </c>
      <c r="W267" s="67">
        <f>IF(Purge!$AG267=1,Purge!V267,"")</f>
        <v>0.4636264929</v>
      </c>
    </row>
    <row r="268" ht="16.5" customHeight="1">
      <c r="A268" s="140">
        <f t="shared" si="3"/>
        <v>263</v>
      </c>
      <c r="B268" s="142">
        <f>IF(Purge!$AG268=1,Purge!A268,"")</f>
        <v>263</v>
      </c>
      <c r="C268" s="51">
        <f>IF(Purge!$AG268=1,Purge!B268,"")</f>
        <v>3755</v>
      </c>
      <c r="D268" s="47">
        <f>IF(Purge!$AG268=1,Purge!C268,"")</f>
        <v>2119</v>
      </c>
      <c r="E268" s="72">
        <f>IF(Purge!$AG268=1,Purge!D268,"")</f>
        <v>141</v>
      </c>
      <c r="F268" s="73">
        <f>IF(Purge!$AG268=1,Purge!E268,"")</f>
        <v>152</v>
      </c>
      <c r="G268" s="74">
        <f>IF(Purge!$AG268=1,Purge!F268,"")</f>
        <v>110</v>
      </c>
      <c r="H268" s="75">
        <f>IF(Purge!$AG268=1,Purge!G268,"")</f>
        <v>173</v>
      </c>
      <c r="I268" s="76">
        <f>IF(Purge!$AG268=1,Purge!H268,"")</f>
        <v>436</v>
      </c>
      <c r="J268" s="77">
        <f>IF(Purge!$AG268=1,Purge!I268,"")</f>
        <v>89</v>
      </c>
      <c r="K268" s="78">
        <f>IF(Purge!$AG268=1,Purge!J268,"")</f>
        <v>251</v>
      </c>
      <c r="L268" s="78">
        <f>IF(Purge!$AG268=1,Purge!K268,"")</f>
        <v>262</v>
      </c>
      <c r="M268" s="78">
        <f>IF(Purge!$AG268=1,Purge!L268,"")</f>
        <v>152</v>
      </c>
      <c r="N268" s="78">
        <f>IF(Purge!$AG268=1,Purge!M268,"")</f>
        <v>436</v>
      </c>
      <c r="O268" s="59">
        <f>IF(Purge!$AG268=1,Purge!N268,"")</f>
        <v>0.4892787524</v>
      </c>
      <c r="P268" s="60">
        <f>IF(Purge!$AG268=1,Purge!O268,"")</f>
        <v>0.2585034014</v>
      </c>
      <c r="Q268" s="61">
        <f>IF(Purge!$AG268=1,Purge!P268,"")</f>
        <v>0.365356623</v>
      </c>
      <c r="R268" s="62">
        <f>IF(Purge!$AG268=1,Purge!Q268,"")</f>
        <v>0.3671497585</v>
      </c>
      <c r="S268" s="63">
        <f>IF(Purge!$AG268=1,Purge!R268,"")</f>
        <v>0.6228287841</v>
      </c>
      <c r="T268" s="64">
        <f>IF(Purge!$AG268=1,Purge!S268,"")</f>
        <v>0.3753581662</v>
      </c>
      <c r="U268" s="65">
        <f>IF(Purge!$AG268=1,Purge!T268,"")</f>
        <v>0.366030881</v>
      </c>
      <c r="V268" s="66">
        <f>IF(Purge!$AG268=1,Purge!U268,"")</f>
        <v>0.6239782016</v>
      </c>
      <c r="W268" s="67">
        <f>IF(Purge!$AG268=1,Purge!V268,"")</f>
        <v>0.4659400545</v>
      </c>
    </row>
    <row r="269" ht="16.5" customHeight="1">
      <c r="A269" s="140">
        <f t="shared" si="3"/>
        <v>264</v>
      </c>
      <c r="B269" s="142">
        <f>IF(Purge!$AG269=1,Purge!A269,"")</f>
        <v>264</v>
      </c>
      <c r="C269" s="51">
        <f>IF(Purge!$AG269=1,Purge!B269,"")</f>
        <v>3757</v>
      </c>
      <c r="D269" s="47">
        <f>IF(Purge!$AG269=1,Purge!C269,"")</f>
        <v>1070</v>
      </c>
      <c r="E269" s="72">
        <f>IF(Purge!$AG269=1,Purge!D269,"")</f>
        <v>239</v>
      </c>
      <c r="F269" s="73">
        <f>IF(Purge!$AG269=1,Purge!E269,"")</f>
        <v>143</v>
      </c>
      <c r="G269" s="74">
        <f>IF(Purge!$AG269=1,Purge!F269,"")</f>
        <v>100</v>
      </c>
      <c r="H269" s="75">
        <f>IF(Purge!$AG269=1,Purge!G269,"")</f>
        <v>80</v>
      </c>
      <c r="I269" s="76">
        <f>IF(Purge!$AG269=1,Purge!H269,"")</f>
        <v>151</v>
      </c>
      <c r="J269" s="77">
        <f>IF(Purge!$AG269=1,Purge!I269,"")</f>
        <v>28</v>
      </c>
      <c r="K269" s="78">
        <f>IF(Purge!$AG269=1,Purge!J269,"")</f>
        <v>339</v>
      </c>
      <c r="L269" s="78">
        <f>IF(Purge!$AG269=1,Purge!K269,"")</f>
        <v>108</v>
      </c>
      <c r="M269" s="78">
        <f>IF(Purge!$AG269=1,Purge!L269,"")</f>
        <v>143</v>
      </c>
      <c r="N269" s="78">
        <f>IF(Purge!$AG269=1,Purge!M269,"")</f>
        <v>151</v>
      </c>
      <c r="O269" s="59">
        <f>IF(Purge!$AG269=1,Purge!N269,"")</f>
        <v>0.7583892617</v>
      </c>
      <c r="P269" s="60">
        <f>IF(Purge!$AG269=1,Purge!O269,"")</f>
        <v>0.4863945578</v>
      </c>
      <c r="Q269" s="61">
        <f>IF(Purge!$AG269=1,Purge!P269,"")</f>
        <v>0.6918367347</v>
      </c>
      <c r="R269" s="62">
        <f>IF(Purge!$AG269=1,Purge!Q269,"")</f>
        <v>0.5697211155</v>
      </c>
      <c r="S269" s="63">
        <f>IF(Purge!$AG269=1,Purge!R269,"")</f>
        <v>0.7033195021</v>
      </c>
      <c r="T269" s="64">
        <f>IF(Purge!$AG269=1,Purge!S269,"")</f>
        <v>0.416988417</v>
      </c>
      <c r="U269" s="65">
        <f>IF(Purge!$AG269=1,Purge!T269,"")</f>
        <v>0.6504723347</v>
      </c>
      <c r="V269" s="66">
        <f>IF(Purge!$AG269=1,Purge!U269,"")</f>
        <v>0.661268556</v>
      </c>
      <c r="W269" s="67">
        <f>IF(Purge!$AG269=1,Purge!V269,"")</f>
        <v>0.6032388664</v>
      </c>
    </row>
    <row r="270" ht="16.5" customHeight="1">
      <c r="A270" s="140">
        <f t="shared" si="3"/>
        <v>265</v>
      </c>
      <c r="B270" s="142">
        <f>IF(Purge!$AG270=1,Purge!A270,"")</f>
        <v>265</v>
      </c>
      <c r="C270" s="51">
        <f>IF(Purge!$AG270=1,Purge!B270,"")</f>
        <v>3758</v>
      </c>
      <c r="D270" s="47">
        <f>IF(Purge!$AG270=1,Purge!C270,"")</f>
        <v>341</v>
      </c>
      <c r="E270" s="72">
        <f>IF(Purge!$AG270=1,Purge!D270,"")</f>
        <v>72</v>
      </c>
      <c r="F270" s="73">
        <f>IF(Purge!$AG270=1,Purge!E270,"")</f>
        <v>50</v>
      </c>
      <c r="G270" s="74">
        <f>IF(Purge!$AG270=1,Purge!F270,"")</f>
        <v>44</v>
      </c>
      <c r="H270" s="75">
        <f>IF(Purge!$AG270=1,Purge!G270,"")</f>
        <v>23</v>
      </c>
      <c r="I270" s="76">
        <f>IF(Purge!$AG270=1,Purge!H270,"")</f>
        <v>34</v>
      </c>
      <c r="J270" s="77">
        <f>IF(Purge!$AG270=1,Purge!I270,"")</f>
        <v>14</v>
      </c>
      <c r="K270" s="78">
        <f>IF(Purge!$AG270=1,Purge!J270,"")</f>
        <v>116</v>
      </c>
      <c r="L270" s="78">
        <f>IF(Purge!$AG270=1,Purge!K270,"")</f>
        <v>37</v>
      </c>
      <c r="M270" s="78">
        <f>IF(Purge!$AG270=1,Purge!L270,"")</f>
        <v>50</v>
      </c>
      <c r="N270" s="78">
        <f>IF(Purge!$AG270=1,Purge!M270,"")</f>
        <v>34</v>
      </c>
      <c r="O270" s="59">
        <f>IF(Purge!$AG270=1,Purge!N270,"")</f>
        <v>0.7581699346</v>
      </c>
      <c r="P270" s="60">
        <f>IF(Purge!$AG270=1,Purge!O270,"")</f>
        <v>0.5952380952</v>
      </c>
      <c r="Q270" s="61">
        <f>IF(Purge!$AG270=1,Purge!P270,"")</f>
        <v>0.7733333333</v>
      </c>
      <c r="R270" s="62">
        <f>IF(Purge!$AG270=1,Purge!Q270,"")</f>
        <v>0.5747126437</v>
      </c>
      <c r="S270" s="63">
        <f>IF(Purge!$AG270=1,Purge!R270,"")</f>
        <v>0.6987951807</v>
      </c>
      <c r="T270" s="64">
        <f>IF(Purge!$AG270=1,Purge!S270,"")</f>
        <v>0.5211267606</v>
      </c>
      <c r="U270" s="65">
        <f>IF(Purge!$AG270=1,Purge!T270,"")</f>
        <v>0.7004219409</v>
      </c>
      <c r="V270" s="66">
        <f>IF(Purge!$AG270=1,Purge!U270,"")</f>
        <v>0.6329113924</v>
      </c>
      <c r="W270" s="67">
        <f>IF(Purge!$AG270=1,Purge!V270,"")</f>
        <v>0.6455696203</v>
      </c>
    </row>
    <row r="271" ht="16.5" customHeight="1">
      <c r="A271" s="140">
        <f t="shared" si="3"/>
        <v>266</v>
      </c>
      <c r="B271" s="142">
        <f>IF(Purge!$AG271=1,Purge!A271,"")</f>
        <v>266</v>
      </c>
      <c r="C271" s="51">
        <f>IF(Purge!$AG271=1,Purge!B271,"")</f>
        <v>3762</v>
      </c>
      <c r="D271" s="47">
        <f>IF(Purge!$AG271=1,Purge!C271,"")</f>
        <v>2781</v>
      </c>
      <c r="E271" s="72">
        <f>IF(Purge!$AG271=1,Purge!D271,"")</f>
        <v>192</v>
      </c>
      <c r="F271" s="73">
        <f>IF(Purge!$AG271=1,Purge!E271,"")</f>
        <v>133</v>
      </c>
      <c r="G271" s="74">
        <f>IF(Purge!$AG271=1,Purge!F271,"")</f>
        <v>129</v>
      </c>
      <c r="H271" s="75">
        <f>IF(Purge!$AG271=1,Purge!G271,"")</f>
        <v>190</v>
      </c>
      <c r="I271" s="76">
        <f>IF(Purge!$AG271=1,Purge!H271,"")</f>
        <v>498</v>
      </c>
      <c r="J271" s="77">
        <f>IF(Purge!$AG271=1,Purge!I271,"")</f>
        <v>123</v>
      </c>
      <c r="K271" s="78">
        <f>IF(Purge!$AG271=1,Purge!J271,"")</f>
        <v>321</v>
      </c>
      <c r="L271" s="78">
        <f>IF(Purge!$AG271=1,Purge!K271,"")</f>
        <v>313</v>
      </c>
      <c r="M271" s="78">
        <f>IF(Purge!$AG271=1,Purge!L271,"")</f>
        <v>133</v>
      </c>
      <c r="N271" s="78">
        <f>IF(Purge!$AG271=1,Purge!M271,"")</f>
        <v>498</v>
      </c>
      <c r="O271" s="59">
        <f>IF(Purge!$AG271=1,Purge!N271,"")</f>
        <v>0.5063091483</v>
      </c>
      <c r="P271" s="60">
        <f>IF(Purge!$AG271=1,Purge!O271,"")</f>
        <v>0.2107765452</v>
      </c>
      <c r="Q271" s="61">
        <f>IF(Purge!$AG271=1,Purge!P271,"")</f>
        <v>0.3919413919</v>
      </c>
      <c r="R271" s="62">
        <f>IF(Purge!$AG271=1,Purge!Q271,"")</f>
        <v>0.298206278</v>
      </c>
      <c r="S271" s="63">
        <f>IF(Purge!$AG271=1,Purge!R271,"")</f>
        <v>0.7070484581</v>
      </c>
      <c r="T271" s="64">
        <f>IF(Purge!$AG271=1,Purge!S271,"")</f>
        <v>0.3859432799</v>
      </c>
      <c r="U271" s="65">
        <f>IF(Purge!$AG271=1,Purge!T271,"")</f>
        <v>0.3588932806</v>
      </c>
      <c r="V271" s="66">
        <f>IF(Purge!$AG271=1,Purge!U271,"")</f>
        <v>0.64743083</v>
      </c>
      <c r="W271" s="67">
        <f>IF(Purge!$AG271=1,Purge!V271,"")</f>
        <v>0.5011857708</v>
      </c>
    </row>
    <row r="272" ht="16.5" customHeight="1">
      <c r="A272" s="140">
        <f t="shared" si="3"/>
        <v>267</v>
      </c>
      <c r="B272" s="142">
        <f>IF(Purge!$AG272=1,Purge!A272,"")</f>
        <v>267</v>
      </c>
      <c r="C272" s="51">
        <f>IF(Purge!$AG272=1,Purge!B272,"")</f>
        <v>3763</v>
      </c>
      <c r="D272" s="47">
        <f>IF(Purge!$AG272=1,Purge!C272,"")</f>
        <v>391</v>
      </c>
      <c r="E272" s="72">
        <f>IF(Purge!$AG272=1,Purge!D272,"")</f>
        <v>48</v>
      </c>
      <c r="F272" s="73">
        <f>IF(Purge!$AG272=1,Purge!E272,"")</f>
        <v>41</v>
      </c>
      <c r="G272" s="74">
        <f>IF(Purge!$AG272=1,Purge!F272,"")</f>
        <v>26</v>
      </c>
      <c r="H272" s="75">
        <f>IF(Purge!$AG272=1,Purge!G272,"")</f>
        <v>25</v>
      </c>
      <c r="I272" s="76">
        <f>IF(Purge!$AG272=1,Purge!H272,"")</f>
        <v>84</v>
      </c>
      <c r="J272" s="77">
        <f>IF(Purge!$AG272=1,Purge!I272,"")</f>
        <v>10</v>
      </c>
      <c r="K272" s="78">
        <f>IF(Purge!$AG272=1,Purge!J272,"")</f>
        <v>74</v>
      </c>
      <c r="L272" s="78">
        <f>IF(Purge!$AG272=1,Purge!K272,"")</f>
        <v>35</v>
      </c>
      <c r="M272" s="78">
        <f>IF(Purge!$AG272=1,Purge!L272,"")</f>
        <v>41</v>
      </c>
      <c r="N272" s="78">
        <f>IF(Purge!$AG272=1,Purge!M272,"")</f>
        <v>84</v>
      </c>
      <c r="O272" s="59">
        <f>IF(Purge!$AG272=1,Purge!N272,"")</f>
        <v>0.6788990826</v>
      </c>
      <c r="P272" s="60">
        <f>IF(Purge!$AG272=1,Purge!O272,"")</f>
        <v>0.328</v>
      </c>
      <c r="Q272" s="61">
        <f>IF(Purge!$AG272=1,Purge!P272,"")</f>
        <v>0.4683544304</v>
      </c>
      <c r="R272" s="62">
        <f>IF(Purge!$AG272=1,Purge!Q272,"")</f>
        <v>0.5394736842</v>
      </c>
      <c r="S272" s="63">
        <f>IF(Purge!$AG272=1,Purge!R272,"")</f>
        <v>0.6434782609</v>
      </c>
      <c r="T272" s="64">
        <f>IF(Purge!$AG272=1,Purge!S272,"")</f>
        <v>0.2941176471</v>
      </c>
      <c r="U272" s="65">
        <f>IF(Purge!$AG272=1,Purge!T272,"")</f>
        <v>0.4914529915</v>
      </c>
      <c r="V272" s="66">
        <f>IF(Purge!$AG272=1,Purge!U272,"")</f>
        <v>0.6752136752</v>
      </c>
      <c r="W272" s="67">
        <f>IF(Purge!$AG272=1,Purge!V272,"")</f>
        <v>0.4658119658</v>
      </c>
    </row>
    <row r="273" ht="16.5" customHeight="1">
      <c r="A273" s="140">
        <f t="shared" si="3"/>
        <v>268</v>
      </c>
      <c r="B273" s="142">
        <f>IF(Purge!$AG273=1,Purge!A273,"")</f>
        <v>268</v>
      </c>
      <c r="C273" s="51">
        <f>IF(Purge!$AG273=1,Purge!B273,"")</f>
        <v>3764</v>
      </c>
      <c r="D273" s="47">
        <f>IF(Purge!$AG273=1,Purge!C273,"")</f>
        <v>3309</v>
      </c>
      <c r="E273" s="72">
        <f>IF(Purge!$AG273=1,Purge!D273,"")</f>
        <v>216</v>
      </c>
      <c r="F273" s="73">
        <f>IF(Purge!$AG273=1,Purge!E273,"")</f>
        <v>169</v>
      </c>
      <c r="G273" s="74">
        <f>IF(Purge!$AG273=1,Purge!F273,"")</f>
        <v>172</v>
      </c>
      <c r="H273" s="75">
        <f>IF(Purge!$AG273=1,Purge!G273,"")</f>
        <v>235</v>
      </c>
      <c r="I273" s="76">
        <f>IF(Purge!$AG273=1,Purge!H273,"")</f>
        <v>594</v>
      </c>
      <c r="J273" s="77">
        <f>IF(Purge!$AG273=1,Purge!I273,"")</f>
        <v>141</v>
      </c>
      <c r="K273" s="78">
        <f>IF(Purge!$AG273=1,Purge!J273,"")</f>
        <v>388</v>
      </c>
      <c r="L273" s="78">
        <f>IF(Purge!$AG273=1,Purge!K273,"")</f>
        <v>376</v>
      </c>
      <c r="M273" s="78">
        <f>IF(Purge!$AG273=1,Purge!L273,"")</f>
        <v>169</v>
      </c>
      <c r="N273" s="78">
        <f>IF(Purge!$AG273=1,Purge!M273,"")</f>
        <v>594</v>
      </c>
      <c r="O273" s="59">
        <f>IF(Purge!$AG273=1,Purge!N273,"")</f>
        <v>0.5078534031</v>
      </c>
      <c r="P273" s="60">
        <f>IF(Purge!$AG273=1,Purge!O273,"")</f>
        <v>0.2214941022</v>
      </c>
      <c r="Q273" s="61">
        <f>IF(Purge!$AG273=1,Purge!P273,"")</f>
        <v>0.3951120163</v>
      </c>
      <c r="R273" s="62">
        <f>IF(Purge!$AG273=1,Purge!Q273,"")</f>
        <v>0.3100917431</v>
      </c>
      <c r="S273" s="63">
        <f>IF(Purge!$AG273=1,Purge!R273,"")</f>
        <v>0.6965888689</v>
      </c>
      <c r="T273" s="64">
        <f>IF(Purge!$AG273=1,Purge!S273,"")</f>
        <v>0.387628866</v>
      </c>
      <c r="U273" s="65">
        <f>IF(Purge!$AG273=1,Purge!T273,"")</f>
        <v>0.364767518</v>
      </c>
      <c r="V273" s="66">
        <f>IF(Purge!$AG273=1,Purge!U273,"")</f>
        <v>0.6430910282</v>
      </c>
      <c r="W273" s="67">
        <f>IF(Purge!$AG273=1,Purge!V273,"")</f>
        <v>0.5003274394</v>
      </c>
    </row>
    <row r="274" ht="16.5" customHeight="1">
      <c r="A274" s="140">
        <f t="shared" si="3"/>
        <v>269</v>
      </c>
      <c r="B274" s="142">
        <f>IF(Purge!$AG274=1,Purge!A274,"")</f>
        <v>269</v>
      </c>
      <c r="C274" s="51">
        <f>IF(Purge!$AG274=1,Purge!B274,"")</f>
        <v>3765</v>
      </c>
      <c r="D274" s="47">
        <f>IF(Purge!$AG274=1,Purge!C274,"")</f>
        <v>1917</v>
      </c>
      <c r="E274" s="72">
        <f>IF(Purge!$AG274=1,Purge!D274,"")</f>
        <v>126</v>
      </c>
      <c r="F274" s="73">
        <f>IF(Purge!$AG274=1,Purge!E274,"")</f>
        <v>78</v>
      </c>
      <c r="G274" s="74">
        <f>IF(Purge!$AG274=1,Purge!F274,"")</f>
        <v>88</v>
      </c>
      <c r="H274" s="75">
        <f>IF(Purge!$AG274=1,Purge!G274,"")</f>
        <v>106</v>
      </c>
      <c r="I274" s="76">
        <f>IF(Purge!$AG274=1,Purge!H274,"")</f>
        <v>303</v>
      </c>
      <c r="J274" s="77">
        <f>IF(Purge!$AG274=1,Purge!I274,"")</f>
        <v>97</v>
      </c>
      <c r="K274" s="78">
        <f>IF(Purge!$AG274=1,Purge!J274,"")</f>
        <v>214</v>
      </c>
      <c r="L274" s="78">
        <f>IF(Purge!$AG274=1,Purge!K274,"")</f>
        <v>203</v>
      </c>
      <c r="M274" s="78">
        <f>IF(Purge!$AG274=1,Purge!L274,"")</f>
        <v>78</v>
      </c>
      <c r="N274" s="78">
        <f>IF(Purge!$AG274=1,Purge!M274,"")</f>
        <v>303</v>
      </c>
      <c r="O274" s="59">
        <f>IF(Purge!$AG274=1,Purge!N274,"")</f>
        <v>0.5131894484</v>
      </c>
      <c r="P274" s="60">
        <f>IF(Purge!$AG274=1,Purge!O274,"")</f>
        <v>0.2047244094</v>
      </c>
      <c r="Q274" s="61">
        <f>IF(Purge!$AG274=1,Purge!P274,"")</f>
        <v>0.413926499</v>
      </c>
      <c r="R274" s="62">
        <f>IF(Purge!$AG274=1,Purge!Q274,"")</f>
        <v>0.2775800712</v>
      </c>
      <c r="S274" s="63">
        <f>IF(Purge!$AG274=1,Purge!R274,"")</f>
        <v>0.7328767123</v>
      </c>
      <c r="T274" s="64">
        <f>IF(Purge!$AG274=1,Purge!S274,"")</f>
        <v>0.4011857708</v>
      </c>
      <c r="U274" s="65">
        <f>IF(Purge!$AG274=1,Purge!T274,"")</f>
        <v>0.365914787</v>
      </c>
      <c r="V274" s="66">
        <f>IF(Purge!$AG274=1,Purge!U274,"")</f>
        <v>0.6478696742</v>
      </c>
      <c r="W274" s="67">
        <f>IF(Purge!$AG274=1,Purge!V274,"")</f>
        <v>0.522556391</v>
      </c>
    </row>
    <row r="275" ht="16.5" customHeight="1">
      <c r="A275" s="140">
        <f t="shared" si="3"/>
        <v>270</v>
      </c>
      <c r="B275" s="142">
        <f>IF(Purge!$AG275=1,Purge!A275,"")</f>
        <v>270</v>
      </c>
      <c r="C275" s="51">
        <f>IF(Purge!$AG275=1,Purge!B275,"")</f>
        <v>3766</v>
      </c>
      <c r="D275" s="47">
        <f>IF(Purge!$AG275=1,Purge!C275,"")</f>
        <v>2236</v>
      </c>
      <c r="E275" s="72">
        <f>IF(Purge!$AG275=1,Purge!D275,"")</f>
        <v>338</v>
      </c>
      <c r="F275" s="73">
        <f>IF(Purge!$AG275=1,Purge!E275,"")</f>
        <v>224</v>
      </c>
      <c r="G275" s="74">
        <f>IF(Purge!$AG275=1,Purge!F275,"")</f>
        <v>226</v>
      </c>
      <c r="H275" s="75">
        <f>IF(Purge!$AG275=1,Purge!G275,"")</f>
        <v>194</v>
      </c>
      <c r="I275" s="76">
        <f>IF(Purge!$AG275=1,Purge!H275,"")</f>
        <v>377</v>
      </c>
      <c r="J275" s="77">
        <f>IF(Purge!$AG275=1,Purge!I275,"")</f>
        <v>93</v>
      </c>
      <c r="K275" s="78">
        <f>IF(Purge!$AG275=1,Purge!J275,"")</f>
        <v>564</v>
      </c>
      <c r="L275" s="78">
        <f>IF(Purge!$AG275=1,Purge!K275,"")</f>
        <v>287</v>
      </c>
      <c r="M275" s="78">
        <f>IF(Purge!$AG275=1,Purge!L275,"")</f>
        <v>224</v>
      </c>
      <c r="N275" s="78">
        <f>IF(Purge!$AG275=1,Purge!M275,"")</f>
        <v>377</v>
      </c>
      <c r="O275" s="59">
        <f>IF(Purge!$AG275=1,Purge!N275,"")</f>
        <v>0.6627497062</v>
      </c>
      <c r="P275" s="60">
        <f>IF(Purge!$AG275=1,Purge!O275,"")</f>
        <v>0.3727121464</v>
      </c>
      <c r="Q275" s="61">
        <f>IF(Purge!$AG275=1,Purge!P275,"")</f>
        <v>0.5993623804</v>
      </c>
      <c r="R275" s="62">
        <f>IF(Purge!$AG275=1,Purge!Q275,"")</f>
        <v>0.4383561644</v>
      </c>
      <c r="S275" s="63">
        <f>IF(Purge!$AG275=1,Purge!R275,"")</f>
        <v>0.7157360406</v>
      </c>
      <c r="T275" s="64">
        <f>IF(Purge!$AG275=1,Purge!S275,"")</f>
        <v>0.4322289157</v>
      </c>
      <c r="U275" s="65">
        <f>IF(Purge!$AG275=1,Purge!T275,"")</f>
        <v>0.5426997245</v>
      </c>
      <c r="V275" s="66">
        <f>IF(Purge!$AG275=1,Purge!U275,"")</f>
        <v>0.6480716253</v>
      </c>
      <c r="W275" s="67">
        <f>IF(Purge!$AG275=1,Purge!V275,"")</f>
        <v>0.5860881543</v>
      </c>
    </row>
    <row r="276" ht="16.5" customHeight="1">
      <c r="A276" s="140">
        <f t="shared" si="3"/>
        <v>271</v>
      </c>
      <c r="B276" s="142">
        <f>IF(Purge!$AG276=1,Purge!A276,"")</f>
        <v>271</v>
      </c>
      <c r="C276" s="51">
        <f>IF(Purge!$AG276=1,Purge!B276,"")</f>
        <v>3769</v>
      </c>
      <c r="D276" s="47">
        <f>IF(Purge!$AG276=1,Purge!C276,"")</f>
        <v>1117</v>
      </c>
      <c r="E276" s="72">
        <f>IF(Purge!$AG276=1,Purge!D276,"")</f>
        <v>118</v>
      </c>
      <c r="F276" s="73">
        <f>IF(Purge!$AG276=1,Purge!E276,"")</f>
        <v>77</v>
      </c>
      <c r="G276" s="74">
        <f>IF(Purge!$AG276=1,Purge!F276,"")</f>
        <v>90</v>
      </c>
      <c r="H276" s="75">
        <f>IF(Purge!$AG276=1,Purge!G276,"")</f>
        <v>72</v>
      </c>
      <c r="I276" s="76">
        <f>IF(Purge!$AG276=1,Purge!H276,"")</f>
        <v>211</v>
      </c>
      <c r="J276" s="77">
        <f>IF(Purge!$AG276=1,Purge!I276,"")</f>
        <v>53</v>
      </c>
      <c r="K276" s="78">
        <f>IF(Purge!$AG276=1,Purge!J276,"")</f>
        <v>208</v>
      </c>
      <c r="L276" s="78">
        <f>IF(Purge!$AG276=1,Purge!K276,"")</f>
        <v>125</v>
      </c>
      <c r="M276" s="78">
        <f>IF(Purge!$AG276=1,Purge!L276,"")</f>
        <v>77</v>
      </c>
      <c r="N276" s="78">
        <f>IF(Purge!$AG276=1,Purge!M276,"")</f>
        <v>211</v>
      </c>
      <c r="O276" s="59">
        <f>IF(Purge!$AG276=1,Purge!N276,"")</f>
        <v>0.6246246246</v>
      </c>
      <c r="P276" s="60">
        <f>IF(Purge!$AG276=1,Purge!O276,"")</f>
        <v>0.2673611111</v>
      </c>
      <c r="Q276" s="61">
        <f>IF(Purge!$AG276=1,Purge!P276,"")</f>
        <v>0.4964200477</v>
      </c>
      <c r="R276" s="62">
        <f>IF(Purge!$AG276=1,Purge!Q276,"")</f>
        <v>0.3811881188</v>
      </c>
      <c r="S276" s="63">
        <f>IF(Purge!$AG276=1,Purge!R276,"")</f>
        <v>0.7298245614</v>
      </c>
      <c r="T276" s="64">
        <f>IF(Purge!$AG276=1,Purge!S276,"")</f>
        <v>0.3720238095</v>
      </c>
      <c r="U276" s="65">
        <f>IF(Purge!$AG276=1,Purge!T276,"")</f>
        <v>0.4589371981</v>
      </c>
      <c r="V276" s="66">
        <f>IF(Purge!$AG276=1,Purge!U276,"")</f>
        <v>0.6747181965</v>
      </c>
      <c r="W276" s="67">
        <f>IF(Purge!$AG276=1,Purge!V276,"")</f>
        <v>0.5362318841</v>
      </c>
    </row>
    <row r="277" ht="16.5" customHeight="1">
      <c r="A277" s="140">
        <f t="shared" si="3"/>
        <v>272</v>
      </c>
      <c r="B277" s="142">
        <f>IF(Purge!$AG277=1,Purge!A277,"")</f>
        <v>272</v>
      </c>
      <c r="C277" s="51">
        <f>IF(Purge!$AG277=1,Purge!B277,"")</f>
        <v>3771</v>
      </c>
      <c r="D277" s="47">
        <f>IF(Purge!$AG277=1,Purge!C277,"")</f>
        <v>962</v>
      </c>
      <c r="E277" s="72">
        <f>IF(Purge!$AG277=1,Purge!D277,"")</f>
        <v>88</v>
      </c>
      <c r="F277" s="73">
        <f>IF(Purge!$AG277=1,Purge!E277,"")</f>
        <v>54</v>
      </c>
      <c r="G277" s="74">
        <f>IF(Purge!$AG277=1,Purge!F277,"")</f>
        <v>65</v>
      </c>
      <c r="H277" s="75">
        <f>IF(Purge!$AG277=1,Purge!G277,"")</f>
        <v>60</v>
      </c>
      <c r="I277" s="76">
        <f>IF(Purge!$AG277=1,Purge!H277,"")</f>
        <v>189</v>
      </c>
      <c r="J277" s="77">
        <f>IF(Purge!$AG277=1,Purge!I277,"")</f>
        <v>60</v>
      </c>
      <c r="K277" s="78">
        <f>IF(Purge!$AG277=1,Purge!J277,"")</f>
        <v>153</v>
      </c>
      <c r="L277" s="78">
        <f>IF(Purge!$AG277=1,Purge!K277,"")</f>
        <v>120</v>
      </c>
      <c r="M277" s="78">
        <f>IF(Purge!$AG277=1,Purge!L277,"")</f>
        <v>54</v>
      </c>
      <c r="N277" s="78">
        <f>IF(Purge!$AG277=1,Purge!M277,"")</f>
        <v>189</v>
      </c>
      <c r="O277" s="59">
        <f>IF(Purge!$AG277=1,Purge!N277,"")</f>
        <v>0.5604395604</v>
      </c>
      <c r="P277" s="60">
        <f>IF(Purge!$AG277=1,Purge!O277,"")</f>
        <v>0.2222222222</v>
      </c>
      <c r="Q277" s="61">
        <f>IF(Purge!$AG277=1,Purge!P277,"")</f>
        <v>0.4473684211</v>
      </c>
      <c r="R277" s="62">
        <f>IF(Purge!$AG277=1,Purge!Q277,"")</f>
        <v>0.3103448276</v>
      </c>
      <c r="S277" s="63">
        <f>IF(Purge!$AG277=1,Purge!R277,"")</f>
        <v>0.7391304348</v>
      </c>
      <c r="T277" s="64">
        <f>IF(Purge!$AG277=1,Purge!S277,"")</f>
        <v>0.3883495146</v>
      </c>
      <c r="U277" s="65">
        <f>IF(Purge!$AG277=1,Purge!T277,"")</f>
        <v>0.4011627907</v>
      </c>
      <c r="V277" s="66">
        <f>IF(Purge!$AG277=1,Purge!U277,"")</f>
        <v>0.6627906977</v>
      </c>
      <c r="W277" s="67">
        <f>IF(Purge!$AG277=1,Purge!V277,"")</f>
        <v>0.5290697674</v>
      </c>
    </row>
    <row r="278" ht="16.5" customHeight="1">
      <c r="A278" s="140">
        <f t="shared" si="3"/>
        <v>273</v>
      </c>
      <c r="B278" s="142">
        <f>IF(Purge!$AG278=1,Purge!A278,"")</f>
        <v>273</v>
      </c>
      <c r="C278" s="51">
        <f>IF(Purge!$AG278=1,Purge!B278,"")</f>
        <v>3773</v>
      </c>
      <c r="D278" s="47">
        <f>IF(Purge!$AG278=1,Purge!C278,"")</f>
        <v>1307</v>
      </c>
      <c r="E278" s="72">
        <f>IF(Purge!$AG278=1,Purge!D278,"")</f>
        <v>88</v>
      </c>
      <c r="F278" s="73">
        <f>IF(Purge!$AG278=1,Purge!E278,"")</f>
        <v>74</v>
      </c>
      <c r="G278" s="74">
        <f>IF(Purge!$AG278=1,Purge!F278,"")</f>
        <v>54</v>
      </c>
      <c r="H278" s="75">
        <f>IF(Purge!$AG278=1,Purge!G278,"")</f>
        <v>97</v>
      </c>
      <c r="I278" s="76">
        <f>IF(Purge!$AG278=1,Purge!H278,"")</f>
        <v>232</v>
      </c>
      <c r="J278" s="77">
        <f>IF(Purge!$AG278=1,Purge!I278,"")</f>
        <v>52</v>
      </c>
      <c r="K278" s="78">
        <f>IF(Purge!$AG278=1,Purge!J278,"")</f>
        <v>142</v>
      </c>
      <c r="L278" s="78">
        <f>IF(Purge!$AG278=1,Purge!K278,"")</f>
        <v>149</v>
      </c>
      <c r="M278" s="78">
        <f>IF(Purge!$AG278=1,Purge!L278,"")</f>
        <v>74</v>
      </c>
      <c r="N278" s="78">
        <f>IF(Purge!$AG278=1,Purge!M278,"")</f>
        <v>232</v>
      </c>
      <c r="O278" s="59">
        <f>IF(Purge!$AG278=1,Purge!N278,"")</f>
        <v>0.4879725086</v>
      </c>
      <c r="P278" s="60">
        <f>IF(Purge!$AG278=1,Purge!O278,"")</f>
        <v>0.2418300654</v>
      </c>
      <c r="Q278" s="61">
        <f>IF(Purge!$AG278=1,Purge!P278,"")</f>
        <v>0.3796791444</v>
      </c>
      <c r="R278" s="62">
        <f>IF(Purge!$AG278=1,Purge!Q278,"")</f>
        <v>0.331838565</v>
      </c>
      <c r="S278" s="63">
        <f>IF(Purge!$AG278=1,Purge!R278,"")</f>
        <v>0.6574074074</v>
      </c>
      <c r="T278" s="64">
        <f>IF(Purge!$AG278=1,Purge!S278,"")</f>
        <v>0.3910761155</v>
      </c>
      <c r="U278" s="65">
        <f>IF(Purge!$AG278=1,Purge!T278,"")</f>
        <v>0.3618090452</v>
      </c>
      <c r="V278" s="66">
        <f>IF(Purge!$AG278=1,Purge!U278,"")</f>
        <v>0.6264656616</v>
      </c>
      <c r="W278" s="67">
        <f>IF(Purge!$AG278=1,Purge!V278,"")</f>
        <v>0.4874371859</v>
      </c>
    </row>
    <row r="279" ht="16.5" customHeight="1">
      <c r="A279" s="140">
        <f t="shared" si="3"/>
        <v>274</v>
      </c>
      <c r="B279" s="142">
        <f>IF(Purge!$AG279=1,Purge!A279,"")</f>
        <v>274</v>
      </c>
      <c r="C279" s="51">
        <f>IF(Purge!$AG279=1,Purge!B279,"")</f>
        <v>3780</v>
      </c>
      <c r="D279" s="47">
        <f>IF(Purge!$AG279=1,Purge!C279,"")</f>
        <v>1600</v>
      </c>
      <c r="E279" s="72">
        <f>IF(Purge!$AG279=1,Purge!D279,"")</f>
        <v>216</v>
      </c>
      <c r="F279" s="73">
        <f>IF(Purge!$AG279=1,Purge!E279,"")</f>
        <v>142</v>
      </c>
      <c r="G279" s="74">
        <f>IF(Purge!$AG279=1,Purge!F279,"")</f>
        <v>131</v>
      </c>
      <c r="H279" s="75">
        <f>IF(Purge!$AG279=1,Purge!G279,"")</f>
        <v>126</v>
      </c>
      <c r="I279" s="76">
        <f>IF(Purge!$AG279=1,Purge!H279,"")</f>
        <v>283</v>
      </c>
      <c r="J279" s="77">
        <f>IF(Purge!$AG279=1,Purge!I279,"")</f>
        <v>68</v>
      </c>
      <c r="K279" s="78">
        <f>IF(Purge!$AG279=1,Purge!J279,"")</f>
        <v>347</v>
      </c>
      <c r="L279" s="78">
        <f>IF(Purge!$AG279=1,Purge!K279,"")</f>
        <v>194</v>
      </c>
      <c r="M279" s="78">
        <f>IF(Purge!$AG279=1,Purge!L279,"")</f>
        <v>142</v>
      </c>
      <c r="N279" s="78">
        <f>IF(Purge!$AG279=1,Purge!M279,"")</f>
        <v>283</v>
      </c>
      <c r="O279" s="59">
        <f>IF(Purge!$AG279=1,Purge!N279,"")</f>
        <v>0.6414048059</v>
      </c>
      <c r="P279" s="60">
        <f>IF(Purge!$AG279=1,Purge!O279,"")</f>
        <v>0.3341176471</v>
      </c>
      <c r="Q279" s="61">
        <f>IF(Purge!$AG279=1,Purge!P279,"")</f>
        <v>0.5507936508</v>
      </c>
      <c r="R279" s="62">
        <f>IF(Purge!$AG279=1,Purge!Q279,"")</f>
        <v>0.4226190476</v>
      </c>
      <c r="S279" s="63">
        <f>IF(Purge!$AG279=1,Purge!R279,"")</f>
        <v>0.7096114519</v>
      </c>
      <c r="T279" s="64">
        <f>IF(Purge!$AG279=1,Purge!S279,"")</f>
        <v>0.4067085954</v>
      </c>
      <c r="U279" s="65">
        <f>IF(Purge!$AG279=1,Purge!T279,"")</f>
        <v>0.5062111801</v>
      </c>
      <c r="V279" s="66">
        <f>IF(Purge!$AG279=1,Purge!U279,"")</f>
        <v>0.652173913</v>
      </c>
      <c r="W279" s="67">
        <f>IF(Purge!$AG279=1,Purge!V279,"")</f>
        <v>0.5600414079</v>
      </c>
    </row>
    <row r="280" ht="16.5" customHeight="1">
      <c r="A280" s="140">
        <f t="shared" si="3"/>
        <v>275</v>
      </c>
      <c r="B280" s="142">
        <f>IF(Purge!$AG280=1,Purge!A280,"")</f>
        <v>275</v>
      </c>
      <c r="C280" s="51">
        <f>IF(Purge!$AG280=1,Purge!B280,"")</f>
        <v>3781</v>
      </c>
      <c r="D280" s="47">
        <f>IF(Purge!$AG280=1,Purge!C280,"")</f>
        <v>2473</v>
      </c>
      <c r="E280" s="72">
        <f>IF(Purge!$AG280=1,Purge!D280,"")</f>
        <v>236</v>
      </c>
      <c r="F280" s="73">
        <f>IF(Purge!$AG280=1,Purge!E280,"")</f>
        <v>243</v>
      </c>
      <c r="G280" s="74">
        <f>IF(Purge!$AG280=1,Purge!F280,"")</f>
        <v>167</v>
      </c>
      <c r="H280" s="75">
        <f>IF(Purge!$AG280=1,Purge!G280,"")</f>
        <v>141</v>
      </c>
      <c r="I280" s="76">
        <f>IF(Purge!$AG280=1,Purge!H280,"")</f>
        <v>434</v>
      </c>
      <c r="J280" s="77">
        <f>IF(Purge!$AG280=1,Purge!I280,"")</f>
        <v>120</v>
      </c>
      <c r="K280" s="78">
        <f>IF(Purge!$AG280=1,Purge!J280,"")</f>
        <v>403</v>
      </c>
      <c r="L280" s="78">
        <f>IF(Purge!$AG280=1,Purge!K280,"")</f>
        <v>261</v>
      </c>
      <c r="M280" s="78">
        <f>IF(Purge!$AG280=1,Purge!L280,"")</f>
        <v>243</v>
      </c>
      <c r="N280" s="78">
        <f>IF(Purge!$AG280=1,Purge!M280,"")</f>
        <v>434</v>
      </c>
      <c r="O280" s="59">
        <f>IF(Purge!$AG280=1,Purge!N280,"")</f>
        <v>0.6069277108</v>
      </c>
      <c r="P280" s="60">
        <f>IF(Purge!$AG280=1,Purge!O280,"")</f>
        <v>0.3589364845</v>
      </c>
      <c r="Q280" s="61">
        <f>IF(Purge!$AG280=1,Purge!P280,"")</f>
        <v>0.4814814815</v>
      </c>
      <c r="R280" s="62">
        <f>IF(Purge!$AG280=1,Purge!Q280,"")</f>
        <v>0.4821428571</v>
      </c>
      <c r="S280" s="63">
        <f>IF(Purge!$AG280=1,Purge!R280,"")</f>
        <v>0.6238390093</v>
      </c>
      <c r="T280" s="64">
        <f>IF(Purge!$AG280=1,Purge!S280,"")</f>
        <v>0.3755395683</v>
      </c>
      <c r="U280" s="65">
        <f>IF(Purge!$AG280=1,Purge!T280,"")</f>
        <v>0.4817300522</v>
      </c>
      <c r="V280" s="66">
        <f>IF(Purge!$AG280=1,Purge!U280,"")</f>
        <v>0.6241610738</v>
      </c>
      <c r="W280" s="67">
        <f>IF(Purge!$AG280=1,Purge!V280,"")</f>
        <v>0.495152871</v>
      </c>
    </row>
    <row r="281" ht="16.5" customHeight="1">
      <c r="A281" s="140">
        <f t="shared" si="3"/>
        <v>276</v>
      </c>
      <c r="B281" s="142">
        <f>IF(Purge!$AG281=1,Purge!A281,"")</f>
        <v>276</v>
      </c>
      <c r="C281" s="51">
        <f>IF(Purge!$AG281=1,Purge!B281,"")</f>
        <v>3787</v>
      </c>
      <c r="D281" s="47">
        <f>IF(Purge!$AG281=1,Purge!C281,"")</f>
        <v>1502</v>
      </c>
      <c r="E281" s="72">
        <f>IF(Purge!$AG281=1,Purge!D281,"")</f>
        <v>147</v>
      </c>
      <c r="F281" s="73">
        <f>IF(Purge!$AG281=1,Purge!E281,"")</f>
        <v>120</v>
      </c>
      <c r="G281" s="74">
        <f>IF(Purge!$AG281=1,Purge!F281,"")</f>
        <v>109</v>
      </c>
      <c r="H281" s="75">
        <f>IF(Purge!$AG281=1,Purge!G281,"")</f>
        <v>99</v>
      </c>
      <c r="I281" s="76">
        <f>IF(Purge!$AG281=1,Purge!H281,"")</f>
        <v>308</v>
      </c>
      <c r="J281" s="77">
        <f>IF(Purge!$AG281=1,Purge!I281,"")</f>
        <v>45</v>
      </c>
      <c r="K281" s="78">
        <f>IF(Purge!$AG281=1,Purge!J281,"")</f>
        <v>256</v>
      </c>
      <c r="L281" s="78">
        <f>IF(Purge!$AG281=1,Purge!K281,"")</f>
        <v>144</v>
      </c>
      <c r="M281" s="78">
        <f>IF(Purge!$AG281=1,Purge!L281,"")</f>
        <v>120</v>
      </c>
      <c r="N281" s="78">
        <f>IF(Purge!$AG281=1,Purge!M281,"")</f>
        <v>308</v>
      </c>
      <c r="O281" s="59">
        <f>IF(Purge!$AG281=1,Purge!N281,"")</f>
        <v>0.64</v>
      </c>
      <c r="P281" s="60">
        <f>IF(Purge!$AG281=1,Purge!O281,"")</f>
        <v>0.2803738318</v>
      </c>
      <c r="Q281" s="61">
        <f>IF(Purge!$AG281=1,Purge!P281,"")</f>
        <v>0.4539007092</v>
      </c>
      <c r="R281" s="62">
        <f>IF(Purge!$AG281=1,Purge!Q281,"")</f>
        <v>0.4545454545</v>
      </c>
      <c r="S281" s="63">
        <f>IF(Purge!$AG281=1,Purge!R281,"")</f>
        <v>0.6808510638</v>
      </c>
      <c r="T281" s="64">
        <f>IF(Purge!$AG281=1,Purge!S281,"")</f>
        <v>0.3185840708</v>
      </c>
      <c r="U281" s="65">
        <f>IF(Purge!$AG281=1,Purge!T281,"")</f>
        <v>0.4541062802</v>
      </c>
      <c r="V281" s="66">
        <f>IF(Purge!$AG281=1,Purge!U281,"")</f>
        <v>0.6811594203</v>
      </c>
      <c r="W281" s="67">
        <f>IF(Purge!$AG281=1,Purge!V281,"")</f>
        <v>0.4830917874</v>
      </c>
    </row>
    <row r="282" ht="16.5" customHeight="1">
      <c r="A282" s="140">
        <f t="shared" si="3"/>
        <v>277</v>
      </c>
      <c r="B282" s="142">
        <f>IF(Purge!$AG282=1,Purge!A282,"")</f>
        <v>277</v>
      </c>
      <c r="C282" s="51">
        <f>IF(Purge!$AG282=1,Purge!B282,"")</f>
        <v>3793</v>
      </c>
      <c r="D282" s="47">
        <f>IF(Purge!$AG282=1,Purge!C282,"")</f>
        <v>2476</v>
      </c>
      <c r="E282" s="72">
        <f>IF(Purge!$AG282=1,Purge!D282,"")</f>
        <v>215</v>
      </c>
      <c r="F282" s="73">
        <f>IF(Purge!$AG282=1,Purge!E282,"")</f>
        <v>330</v>
      </c>
      <c r="G282" s="74">
        <f>IF(Purge!$AG282=1,Purge!F282,"")</f>
        <v>283</v>
      </c>
      <c r="H282" s="75">
        <f>IF(Purge!$AG282=1,Purge!G282,"")</f>
        <v>149</v>
      </c>
      <c r="I282" s="76">
        <f>IF(Purge!$AG282=1,Purge!H282,"")</f>
        <v>550</v>
      </c>
      <c r="J282" s="77">
        <f>IF(Purge!$AG282=1,Purge!I282,"")</f>
        <v>133</v>
      </c>
      <c r="K282" s="78">
        <f>IF(Purge!$AG282=1,Purge!J282,"")</f>
        <v>498</v>
      </c>
      <c r="L282" s="78">
        <f>IF(Purge!$AG282=1,Purge!K282,"")</f>
        <v>282</v>
      </c>
      <c r="M282" s="78">
        <f>IF(Purge!$AG282=1,Purge!L282,"")</f>
        <v>330</v>
      </c>
      <c r="N282" s="78">
        <f>IF(Purge!$AG282=1,Purge!M282,"")</f>
        <v>550</v>
      </c>
      <c r="O282" s="59">
        <f>IF(Purge!$AG282=1,Purge!N282,"")</f>
        <v>0.6384615385</v>
      </c>
      <c r="P282" s="60">
        <f>IF(Purge!$AG282=1,Purge!O282,"")</f>
        <v>0.375</v>
      </c>
      <c r="Q282" s="61">
        <f>IF(Purge!$AG282=1,Purge!P282,"")</f>
        <v>0.4751908397</v>
      </c>
      <c r="R282" s="62">
        <f>IF(Purge!$AG282=1,Purge!Q282,"")</f>
        <v>0.5392156863</v>
      </c>
      <c r="S282" s="63">
        <f>IF(Purge!$AG282=1,Purge!R282,"")</f>
        <v>0.6014492754</v>
      </c>
      <c r="T282" s="64">
        <f>IF(Purge!$AG282=1,Purge!S282,"")</f>
        <v>0.3389423077</v>
      </c>
      <c r="U282" s="65">
        <f>IF(Purge!$AG282=1,Purge!T282,"")</f>
        <v>0.4987951807</v>
      </c>
      <c r="V282" s="66">
        <f>IF(Purge!$AG282=1,Purge!U282,"")</f>
        <v>0.6313253012</v>
      </c>
      <c r="W282" s="67">
        <f>IF(Purge!$AG282=1,Purge!V282,"")</f>
        <v>0.4698795181</v>
      </c>
    </row>
    <row r="283" ht="16.5" customHeight="1">
      <c r="A283" s="140">
        <f t="shared" si="3"/>
        <v>278</v>
      </c>
      <c r="B283" s="142">
        <f>IF(Purge!$AG283=1,Purge!A283,"")</f>
        <v>278</v>
      </c>
      <c r="C283" s="51">
        <f>IF(Purge!$AG283=1,Purge!B283,"")</f>
        <v>3800</v>
      </c>
      <c r="D283" s="47">
        <f>IF(Purge!$AG283=1,Purge!C283,"")</f>
        <v>2954</v>
      </c>
      <c r="E283" s="72">
        <f>IF(Purge!$AG283=1,Purge!D283,"")</f>
        <v>378</v>
      </c>
      <c r="F283" s="73">
        <f>IF(Purge!$AG283=1,Purge!E283,"")</f>
        <v>277</v>
      </c>
      <c r="G283" s="74">
        <f>IF(Purge!$AG283=1,Purge!F283,"")</f>
        <v>273</v>
      </c>
      <c r="H283" s="75">
        <f>IF(Purge!$AG283=1,Purge!G283,"")</f>
        <v>266</v>
      </c>
      <c r="I283" s="76">
        <f>IF(Purge!$AG283=1,Purge!H283,"")</f>
        <v>600</v>
      </c>
      <c r="J283" s="77">
        <f>IF(Purge!$AG283=1,Purge!I283,"")</f>
        <v>134</v>
      </c>
      <c r="K283" s="78">
        <f>IF(Purge!$AG283=1,Purge!J283,"")</f>
        <v>651</v>
      </c>
      <c r="L283" s="78">
        <f>IF(Purge!$AG283=1,Purge!K283,"")</f>
        <v>400</v>
      </c>
      <c r="M283" s="78">
        <f>IF(Purge!$AG283=1,Purge!L283,"")</f>
        <v>277</v>
      </c>
      <c r="N283" s="78">
        <f>IF(Purge!$AG283=1,Purge!M283,"")</f>
        <v>600</v>
      </c>
      <c r="O283" s="59">
        <f>IF(Purge!$AG283=1,Purge!N283,"")</f>
        <v>0.6194100856</v>
      </c>
      <c r="P283" s="60">
        <f>IF(Purge!$AG283=1,Purge!O283,"")</f>
        <v>0.3158494869</v>
      </c>
      <c r="Q283" s="61">
        <f>IF(Purge!$AG283=1,Purge!P283,"")</f>
        <v>0.520383693</v>
      </c>
      <c r="R283" s="62">
        <f>IF(Purge!$AG283=1,Purge!Q283,"")</f>
        <v>0.4091580502</v>
      </c>
      <c r="S283" s="63">
        <f>IF(Purge!$AG283=1,Purge!R283,"")</f>
        <v>0.7015086207</v>
      </c>
      <c r="T283" s="64">
        <f>IF(Purge!$AG283=1,Purge!S283,"")</f>
        <v>0.4</v>
      </c>
      <c r="U283" s="65">
        <f>IF(Purge!$AG283=1,Purge!T283,"")</f>
        <v>0.4813278008</v>
      </c>
      <c r="V283" s="66">
        <f>IF(Purge!$AG283=1,Purge!U283,"")</f>
        <v>0.6488589212</v>
      </c>
      <c r="W283" s="67">
        <f>IF(Purge!$AG283=1,Purge!V283,"")</f>
        <v>0.5451244813</v>
      </c>
    </row>
    <row r="284" ht="16.5" customHeight="1">
      <c r="A284" s="140">
        <f t="shared" si="3"/>
        <v>279</v>
      </c>
      <c r="B284" s="142">
        <f>IF(Purge!$AG284=1,Purge!A284,"")</f>
        <v>279</v>
      </c>
      <c r="C284" s="51">
        <f>IF(Purge!$AG284=1,Purge!B284,"")</f>
        <v>3863</v>
      </c>
      <c r="D284" s="47">
        <f>IF(Purge!$AG284=1,Purge!C284,"")</f>
        <v>2797</v>
      </c>
      <c r="E284" s="72">
        <f>IF(Purge!$AG284=1,Purge!D284,"")</f>
        <v>172</v>
      </c>
      <c r="F284" s="73">
        <f>IF(Purge!$AG284=1,Purge!E284,"")</f>
        <v>187</v>
      </c>
      <c r="G284" s="74">
        <f>IF(Purge!$AG284=1,Purge!F284,"")</f>
        <v>174</v>
      </c>
      <c r="H284" s="75">
        <f>IF(Purge!$AG284=1,Purge!G284,"")</f>
        <v>174</v>
      </c>
      <c r="I284" s="76">
        <f>IF(Purge!$AG284=1,Purge!H284,"")</f>
        <v>453</v>
      </c>
      <c r="J284" s="77">
        <f>IF(Purge!$AG284=1,Purge!I284,"")</f>
        <v>175</v>
      </c>
      <c r="K284" s="78">
        <f>IF(Purge!$AG284=1,Purge!J284,"")</f>
        <v>346</v>
      </c>
      <c r="L284" s="78">
        <f>IF(Purge!$AG284=1,Purge!K284,"")</f>
        <v>349</v>
      </c>
      <c r="M284" s="78">
        <f>IF(Purge!$AG284=1,Purge!L284,"")</f>
        <v>187</v>
      </c>
      <c r="N284" s="78">
        <f>IF(Purge!$AG284=1,Purge!M284,"")</f>
        <v>453</v>
      </c>
      <c r="O284" s="59">
        <f>IF(Purge!$AG284=1,Purge!N284,"")</f>
        <v>0.4978417266</v>
      </c>
      <c r="P284" s="60">
        <f>IF(Purge!$AG284=1,Purge!O284,"")</f>
        <v>0.2921875</v>
      </c>
      <c r="Q284" s="61">
        <f>IF(Purge!$AG284=1,Purge!P284,"")</f>
        <v>0.4330413016</v>
      </c>
      <c r="R284" s="62">
        <f>IF(Purge!$AG284=1,Purge!Q284,"")</f>
        <v>0.348880597</v>
      </c>
      <c r="S284" s="63">
        <f>IF(Purge!$AG284=1,Purge!R284,"")</f>
        <v>0.6491557223</v>
      </c>
      <c r="T284" s="64">
        <f>IF(Purge!$AG284=1,Purge!S284,"")</f>
        <v>0.4351620948</v>
      </c>
      <c r="U284" s="65">
        <f>IF(Purge!$AG284=1,Purge!T284,"")</f>
        <v>0.3992509363</v>
      </c>
      <c r="V284" s="66">
        <f>IF(Purge!$AG284=1,Purge!U284,"")</f>
        <v>0.5985018727</v>
      </c>
      <c r="W284" s="67">
        <f>IF(Purge!$AG284=1,Purge!V284,"")</f>
        <v>0.5205992509</v>
      </c>
    </row>
    <row r="285" ht="16.5" customHeight="1">
      <c r="A285" s="140">
        <f t="shared" si="3"/>
        <v>280</v>
      </c>
      <c r="B285" s="142">
        <f>IF(Purge!$AG285=1,Purge!A285,"")</f>
        <v>280</v>
      </c>
      <c r="C285" s="51">
        <f>IF(Purge!$AG285=1,Purge!B285,"")</f>
        <v>4000</v>
      </c>
      <c r="D285" s="47">
        <f>IF(Purge!$AG285=1,Purge!C285,"")</f>
        <v>1065</v>
      </c>
      <c r="E285" s="72">
        <f>IF(Purge!$AG285=1,Purge!D285,"")</f>
        <v>38</v>
      </c>
      <c r="F285" s="73">
        <f>IF(Purge!$AG285=1,Purge!E285,"")</f>
        <v>42</v>
      </c>
      <c r="G285" s="74">
        <f>IF(Purge!$AG285=1,Purge!F285,"")</f>
        <v>38</v>
      </c>
      <c r="H285" s="75">
        <f>IF(Purge!$AG285=1,Purge!G285,"")</f>
        <v>69</v>
      </c>
      <c r="I285" s="76">
        <f>IF(Purge!$AG285=1,Purge!H285,"")</f>
        <v>136</v>
      </c>
      <c r="J285" s="77">
        <f>IF(Purge!$AG285=1,Purge!I285,"")</f>
        <v>42</v>
      </c>
      <c r="K285" s="78">
        <f>IF(Purge!$AG285=1,Purge!J285,"")</f>
        <v>76</v>
      </c>
      <c r="L285" s="78">
        <f>IF(Purge!$AG285=1,Purge!K285,"")</f>
        <v>111</v>
      </c>
      <c r="M285" s="78">
        <f>IF(Purge!$AG285=1,Purge!L285,"")</f>
        <v>42</v>
      </c>
      <c r="N285" s="78">
        <f>IF(Purge!$AG285=1,Purge!M285,"")</f>
        <v>136</v>
      </c>
      <c r="O285" s="59">
        <f>IF(Purge!$AG285=1,Purge!N285,"")</f>
        <v>0.4064171123</v>
      </c>
      <c r="P285" s="60">
        <f>IF(Purge!$AG285=1,Purge!O285,"")</f>
        <v>0.2359550562</v>
      </c>
      <c r="Q285" s="61">
        <f>IF(Purge!$AG285=1,Purge!P285,"")</f>
        <v>0.358490566</v>
      </c>
      <c r="R285" s="62">
        <f>IF(Purge!$AG285=1,Purge!Q285,"")</f>
        <v>0.2745098039</v>
      </c>
      <c r="S285" s="63">
        <f>IF(Purge!$AG285=1,Purge!R285,"")</f>
        <v>0.6440677966</v>
      </c>
      <c r="T285" s="64">
        <f>IF(Purge!$AG285=1,Purge!S285,"")</f>
        <v>0.4493927126</v>
      </c>
      <c r="U285" s="65">
        <f>IF(Purge!$AG285=1,Purge!T285,"")</f>
        <v>0.3232876712</v>
      </c>
      <c r="V285" s="66">
        <f>IF(Purge!$AG285=1,Purge!U285,"")</f>
        <v>0.5808219178</v>
      </c>
      <c r="W285" s="67">
        <f>IF(Purge!$AG285=1,Purge!V285,"")</f>
        <v>0.5123287671</v>
      </c>
    </row>
    <row r="286" ht="16.5" customHeight="1">
      <c r="A286" s="140">
        <f t="shared" si="3"/>
        <v>281</v>
      </c>
      <c r="B286" s="142">
        <f>IF(Purge!$AG286=1,Purge!A286,"")</f>
        <v>281</v>
      </c>
      <c r="C286" s="51">
        <f>IF(Purge!$AG286=1,Purge!B286,"")</f>
        <v>4007</v>
      </c>
      <c r="D286" s="47">
        <f>IF(Purge!$AG286=1,Purge!C286,"")</f>
        <v>1272</v>
      </c>
      <c r="E286" s="72">
        <f>IF(Purge!$AG286=1,Purge!D286,"")</f>
        <v>66</v>
      </c>
      <c r="F286" s="73">
        <f>IF(Purge!$AG286=1,Purge!E286,"")</f>
        <v>54</v>
      </c>
      <c r="G286" s="74">
        <f>IF(Purge!$AG286=1,Purge!F286,"")</f>
        <v>44</v>
      </c>
      <c r="H286" s="75">
        <f>IF(Purge!$AG286=1,Purge!G286,"")</f>
        <v>59</v>
      </c>
      <c r="I286" s="76">
        <f>IF(Purge!$AG286=1,Purge!H286,"")</f>
        <v>160</v>
      </c>
      <c r="J286" s="77">
        <f>IF(Purge!$AG286=1,Purge!I286,"")</f>
        <v>46</v>
      </c>
      <c r="K286" s="78">
        <f>IF(Purge!$AG286=1,Purge!J286,"")</f>
        <v>110</v>
      </c>
      <c r="L286" s="78">
        <f>IF(Purge!$AG286=1,Purge!K286,"")</f>
        <v>105</v>
      </c>
      <c r="M286" s="78">
        <f>IF(Purge!$AG286=1,Purge!L286,"")</f>
        <v>54</v>
      </c>
      <c r="N286" s="78">
        <f>IF(Purge!$AG286=1,Purge!M286,"")</f>
        <v>160</v>
      </c>
      <c r="O286" s="59">
        <f>IF(Purge!$AG286=1,Purge!N286,"")</f>
        <v>0.511627907</v>
      </c>
      <c r="P286" s="60">
        <f>IF(Purge!$AG286=1,Purge!O286,"")</f>
        <v>0.2523364486</v>
      </c>
      <c r="Q286" s="61">
        <f>IF(Purge!$AG286=1,Purge!P286,"")</f>
        <v>0.4074074074</v>
      </c>
      <c r="R286" s="62">
        <f>IF(Purge!$AG286=1,Purge!Q286,"")</f>
        <v>0.3396226415</v>
      </c>
      <c r="S286" s="63">
        <f>IF(Purge!$AG286=1,Purge!R286,"")</f>
        <v>0.6707317073</v>
      </c>
      <c r="T286" s="64">
        <f>IF(Purge!$AG286=1,Purge!S286,"")</f>
        <v>0.3962264151</v>
      </c>
      <c r="U286" s="65">
        <f>IF(Purge!$AG286=1,Purge!T286,"")</f>
        <v>0.3822843823</v>
      </c>
      <c r="V286" s="66">
        <f>IF(Purge!$AG286=1,Purge!U286,"")</f>
        <v>0.6293706294</v>
      </c>
      <c r="W286" s="67">
        <f>IF(Purge!$AG286=1,Purge!V286,"")</f>
        <v>0.5011655012</v>
      </c>
    </row>
    <row r="287" ht="16.5" customHeight="1">
      <c r="A287" s="140">
        <f t="shared" si="3"/>
        <v>282</v>
      </c>
      <c r="B287" s="142">
        <f>IF(Purge!$AG287=1,Purge!A287,"")</f>
        <v>282</v>
      </c>
      <c r="C287" s="51">
        <f>IF(Purge!$AG287=1,Purge!B287,"")</f>
        <v>4008</v>
      </c>
      <c r="D287" s="47">
        <f>IF(Purge!$AG287=1,Purge!C287,"")</f>
        <v>838</v>
      </c>
      <c r="E287" s="72">
        <f>IF(Purge!$AG287=1,Purge!D287,"")</f>
        <v>17</v>
      </c>
      <c r="F287" s="73">
        <f>IF(Purge!$AG287=1,Purge!E287,"")</f>
        <v>20</v>
      </c>
      <c r="G287" s="74">
        <f>IF(Purge!$AG287=1,Purge!F287,"")</f>
        <v>25</v>
      </c>
      <c r="H287" s="75">
        <f>IF(Purge!$AG287=1,Purge!G287,"")</f>
        <v>45</v>
      </c>
      <c r="I287" s="76">
        <f>IF(Purge!$AG287=1,Purge!H287,"")</f>
        <v>119</v>
      </c>
      <c r="J287" s="77">
        <f>IF(Purge!$AG287=1,Purge!I287,"")</f>
        <v>32</v>
      </c>
      <c r="K287" s="78">
        <f>IF(Purge!$AG287=1,Purge!J287,"")</f>
        <v>42</v>
      </c>
      <c r="L287" s="78">
        <f>IF(Purge!$AG287=1,Purge!K287,"")</f>
        <v>77</v>
      </c>
      <c r="M287" s="78">
        <f>IF(Purge!$AG287=1,Purge!L287,"")</f>
        <v>20</v>
      </c>
      <c r="N287" s="78">
        <f>IF(Purge!$AG287=1,Purge!M287,"")</f>
        <v>119</v>
      </c>
      <c r="O287" s="59">
        <f>IF(Purge!$AG287=1,Purge!N287,"")</f>
        <v>0.3529411765</v>
      </c>
      <c r="P287" s="60">
        <f>IF(Purge!$AG287=1,Purge!O287,"")</f>
        <v>0.1438848921</v>
      </c>
      <c r="Q287" s="61">
        <f>IF(Purge!$AG287=1,Purge!P287,"")</f>
        <v>0.2608695652</v>
      </c>
      <c r="R287" s="62">
        <f>IF(Purge!$AG287=1,Purge!Q287,"")</f>
        <v>0.206185567</v>
      </c>
      <c r="S287" s="63">
        <f>IF(Purge!$AG287=1,Purge!R287,"")</f>
        <v>0.6774193548</v>
      </c>
      <c r="T287" s="64">
        <f>IF(Purge!$AG287=1,Purge!S287,"")</f>
        <v>0.3928571429</v>
      </c>
      <c r="U287" s="65">
        <f>IF(Purge!$AG287=1,Purge!T287,"")</f>
        <v>0.2403100775</v>
      </c>
      <c r="V287" s="66">
        <f>IF(Purge!$AG287=1,Purge!U287,"")</f>
        <v>0.6240310078</v>
      </c>
      <c r="W287" s="67">
        <f>IF(Purge!$AG287=1,Purge!V287,"")</f>
        <v>0.4612403101</v>
      </c>
    </row>
    <row r="288" ht="16.5" customHeight="1">
      <c r="A288" s="140">
        <f t="shared" si="3"/>
        <v>283</v>
      </c>
      <c r="B288" s="142">
        <f>IF(Purge!$AG288=1,Purge!A288,"")</f>
        <v>283</v>
      </c>
      <c r="C288" s="51">
        <f>IF(Purge!$AG288=1,Purge!B288,"")</f>
        <v>4009</v>
      </c>
      <c r="D288" s="47">
        <f>IF(Purge!$AG288=1,Purge!C288,"")</f>
        <v>1157</v>
      </c>
      <c r="E288" s="72">
        <f>IF(Purge!$AG288=1,Purge!D288,"")</f>
        <v>44</v>
      </c>
      <c r="F288" s="73">
        <f>IF(Purge!$AG288=1,Purge!E288,"")</f>
        <v>31</v>
      </c>
      <c r="G288" s="74">
        <f>IF(Purge!$AG288=1,Purge!F288,"")</f>
        <v>53</v>
      </c>
      <c r="H288" s="75">
        <f>IF(Purge!$AG288=1,Purge!G288,"")</f>
        <v>73</v>
      </c>
      <c r="I288" s="76">
        <f>IF(Purge!$AG288=1,Purge!H288,"")</f>
        <v>147</v>
      </c>
      <c r="J288" s="77">
        <f>IF(Purge!$AG288=1,Purge!I288,"")</f>
        <v>50</v>
      </c>
      <c r="K288" s="78">
        <f>IF(Purge!$AG288=1,Purge!J288,"")</f>
        <v>97</v>
      </c>
      <c r="L288" s="78">
        <f>IF(Purge!$AG288=1,Purge!K288,"")</f>
        <v>123</v>
      </c>
      <c r="M288" s="78">
        <f>IF(Purge!$AG288=1,Purge!L288,"")</f>
        <v>31</v>
      </c>
      <c r="N288" s="78">
        <f>IF(Purge!$AG288=1,Purge!M288,"")</f>
        <v>147</v>
      </c>
      <c r="O288" s="59">
        <f>IF(Purge!$AG288=1,Purge!N288,"")</f>
        <v>0.4409090909</v>
      </c>
      <c r="P288" s="60">
        <f>IF(Purge!$AG288=1,Purge!O288,"")</f>
        <v>0.1741573034</v>
      </c>
      <c r="Q288" s="61">
        <f>IF(Purge!$AG288=1,Purge!P288,"")</f>
        <v>0.3975409836</v>
      </c>
      <c r="R288" s="62">
        <f>IF(Purge!$AG288=1,Purge!Q288,"")</f>
        <v>0.2012987013</v>
      </c>
      <c r="S288" s="63">
        <f>IF(Purge!$AG288=1,Purge!R288,"")</f>
        <v>0.7578125</v>
      </c>
      <c r="T288" s="64">
        <f>IF(Purge!$AG288=1,Purge!S288,"")</f>
        <v>0.4555555556</v>
      </c>
      <c r="U288" s="65">
        <f>IF(Purge!$AG288=1,Purge!T288,"")</f>
        <v>0.3216080402</v>
      </c>
      <c r="V288" s="66">
        <f>IF(Purge!$AG288=1,Purge!U288,"")</f>
        <v>0.6130653266</v>
      </c>
      <c r="W288" s="67">
        <f>IF(Purge!$AG288=1,Purge!V288,"")</f>
        <v>0.5527638191</v>
      </c>
    </row>
    <row r="289" ht="16.5" customHeight="1">
      <c r="A289" s="140">
        <f t="shared" si="3"/>
        <v>284</v>
      </c>
      <c r="B289" s="142">
        <f>IF(Purge!$AG289=1,Purge!A289,"")</f>
        <v>284</v>
      </c>
      <c r="C289" s="51">
        <f>IF(Purge!$AG289=1,Purge!B289,"")</f>
        <v>4010</v>
      </c>
      <c r="D289" s="47">
        <f>IF(Purge!$AG289=1,Purge!C289,"")</f>
        <v>2866</v>
      </c>
      <c r="E289" s="72">
        <f>IF(Purge!$AG289=1,Purge!D289,"")</f>
        <v>246</v>
      </c>
      <c r="F289" s="73">
        <f>IF(Purge!$AG289=1,Purge!E289,"")</f>
        <v>208</v>
      </c>
      <c r="G289" s="74">
        <f>IF(Purge!$AG289=1,Purge!F289,"")</f>
        <v>190</v>
      </c>
      <c r="H289" s="75">
        <f>IF(Purge!$AG289=1,Purge!G289,"")</f>
        <v>309</v>
      </c>
      <c r="I289" s="76">
        <f>IF(Purge!$AG289=1,Purge!H289,"")</f>
        <v>562</v>
      </c>
      <c r="J289" s="77">
        <f>IF(Purge!$AG289=1,Purge!I289,"")</f>
        <v>150</v>
      </c>
      <c r="K289" s="78">
        <f>IF(Purge!$AG289=1,Purge!J289,"")</f>
        <v>436</v>
      </c>
      <c r="L289" s="78">
        <f>IF(Purge!$AG289=1,Purge!K289,"")</f>
        <v>459</v>
      </c>
      <c r="M289" s="78">
        <f>IF(Purge!$AG289=1,Purge!L289,"")</f>
        <v>208</v>
      </c>
      <c r="N289" s="78">
        <f>IF(Purge!$AG289=1,Purge!M289,"")</f>
        <v>562</v>
      </c>
      <c r="O289" s="59">
        <f>IF(Purge!$AG289=1,Purge!N289,"")</f>
        <v>0.487150838</v>
      </c>
      <c r="P289" s="60">
        <f>IF(Purge!$AG289=1,Purge!O289,"")</f>
        <v>0.2701298701</v>
      </c>
      <c r="Q289" s="61">
        <f>IF(Purge!$AG289=1,Purge!P289,"")</f>
        <v>0.4368737475</v>
      </c>
      <c r="R289" s="62">
        <f>IF(Purge!$AG289=1,Purge!Q289,"")</f>
        <v>0.311844078</v>
      </c>
      <c r="S289" s="63">
        <f>IF(Purge!$AG289=1,Purge!R289,"")</f>
        <v>0.6770186335</v>
      </c>
      <c r="T289" s="64">
        <f>IF(Purge!$AG289=1,Purge!S289,"")</f>
        <v>0.4495592556</v>
      </c>
      <c r="U289" s="65">
        <f>IF(Purge!$AG289=1,Purge!T289,"")</f>
        <v>0.3867867868</v>
      </c>
      <c r="V289" s="66">
        <f>IF(Purge!$AG289=1,Purge!U289,"")</f>
        <v>0.5993993994</v>
      </c>
      <c r="W289" s="67">
        <f>IF(Purge!$AG289=1,Purge!V289,"")</f>
        <v>0.5375375375</v>
      </c>
    </row>
    <row r="290" ht="16.5" customHeight="1">
      <c r="A290" s="140">
        <f t="shared" si="3"/>
        <v>285</v>
      </c>
      <c r="B290" s="142">
        <f>IF(Purge!$AG290=1,Purge!A290,"")</f>
        <v>285</v>
      </c>
      <c r="C290" s="51">
        <f>IF(Purge!$AG290=1,Purge!B290,"")</f>
        <v>4011</v>
      </c>
      <c r="D290" s="47">
        <f>IF(Purge!$AG290=1,Purge!C290,"")</f>
        <v>1057</v>
      </c>
      <c r="E290" s="72">
        <f>IF(Purge!$AG290=1,Purge!D290,"")</f>
        <v>65</v>
      </c>
      <c r="F290" s="73">
        <f>IF(Purge!$AG290=1,Purge!E290,"")</f>
        <v>73</v>
      </c>
      <c r="G290" s="74">
        <f>IF(Purge!$AG290=1,Purge!F290,"")</f>
        <v>79</v>
      </c>
      <c r="H290" s="75">
        <f>IF(Purge!$AG290=1,Purge!G290,"")</f>
        <v>103</v>
      </c>
      <c r="I290" s="76">
        <f>IF(Purge!$AG290=1,Purge!H290,"")</f>
        <v>173</v>
      </c>
      <c r="J290" s="77">
        <f>IF(Purge!$AG290=1,Purge!I290,"")</f>
        <v>68</v>
      </c>
      <c r="K290" s="78">
        <f>IF(Purge!$AG290=1,Purge!J290,"")</f>
        <v>144</v>
      </c>
      <c r="L290" s="78">
        <f>IF(Purge!$AG290=1,Purge!K290,"")</f>
        <v>171</v>
      </c>
      <c r="M290" s="78">
        <f>IF(Purge!$AG290=1,Purge!L290,"")</f>
        <v>73</v>
      </c>
      <c r="N290" s="78">
        <f>IF(Purge!$AG290=1,Purge!M290,"")</f>
        <v>173</v>
      </c>
      <c r="O290" s="59">
        <f>IF(Purge!$AG290=1,Purge!N290,"")</f>
        <v>0.4571428571</v>
      </c>
      <c r="P290" s="60">
        <f>IF(Purge!$AG290=1,Purge!O290,"")</f>
        <v>0.2967479675</v>
      </c>
      <c r="Q290" s="61">
        <f>IF(Purge!$AG290=1,Purge!P290,"")</f>
        <v>0.4542586751</v>
      </c>
      <c r="R290" s="62">
        <f>IF(Purge!$AG290=1,Purge!Q290,"")</f>
        <v>0.2991803279</v>
      </c>
      <c r="S290" s="63">
        <f>IF(Purge!$AG290=1,Purge!R290,"")</f>
        <v>0.66359447</v>
      </c>
      <c r="T290" s="64">
        <f>IF(Purge!$AG290=1,Purge!S290,"")</f>
        <v>0.4970930233</v>
      </c>
      <c r="U290" s="65">
        <f>IF(Purge!$AG290=1,Purge!T290,"")</f>
        <v>0.3868092692</v>
      </c>
      <c r="V290" s="66">
        <f>IF(Purge!$AG290=1,Purge!U290,"")</f>
        <v>0.5650623886</v>
      </c>
      <c r="W290" s="67">
        <f>IF(Purge!$AG290=1,Purge!V290,"")</f>
        <v>0.5614973262</v>
      </c>
    </row>
    <row r="291" ht="16.5" customHeight="1">
      <c r="A291" s="140">
        <f t="shared" si="3"/>
        <v>286</v>
      </c>
      <c r="B291" s="142">
        <f>IF(Purge!$AG291=1,Purge!A291,"")</f>
        <v>286</v>
      </c>
      <c r="C291" s="51">
        <f>IF(Purge!$AG291=1,Purge!B291,"")</f>
        <v>4012</v>
      </c>
      <c r="D291" s="47">
        <f>IF(Purge!$AG291=1,Purge!C291,"")</f>
        <v>2264</v>
      </c>
      <c r="E291" s="72">
        <f>IF(Purge!$AG291=1,Purge!D291,"")</f>
        <v>261</v>
      </c>
      <c r="F291" s="73">
        <f>IF(Purge!$AG291=1,Purge!E291,"")</f>
        <v>180</v>
      </c>
      <c r="G291" s="74">
        <f>IF(Purge!$AG291=1,Purge!F291,"")</f>
        <v>97</v>
      </c>
      <c r="H291" s="75">
        <f>IF(Purge!$AG291=1,Purge!G291,"")</f>
        <v>206</v>
      </c>
      <c r="I291" s="76">
        <f>IF(Purge!$AG291=1,Purge!H291,"")</f>
        <v>393</v>
      </c>
      <c r="J291" s="77">
        <f>IF(Purge!$AG291=1,Purge!I291,"")</f>
        <v>90</v>
      </c>
      <c r="K291" s="78">
        <f>IF(Purge!$AG291=1,Purge!J291,"")</f>
        <v>358</v>
      </c>
      <c r="L291" s="78">
        <f>IF(Purge!$AG291=1,Purge!K291,"")</f>
        <v>296</v>
      </c>
      <c r="M291" s="78">
        <f>IF(Purge!$AG291=1,Purge!L291,"")</f>
        <v>180</v>
      </c>
      <c r="N291" s="78">
        <f>IF(Purge!$AG291=1,Purge!M291,"")</f>
        <v>393</v>
      </c>
      <c r="O291" s="59">
        <f>IF(Purge!$AG291=1,Purge!N291,"")</f>
        <v>0.5474006116</v>
      </c>
      <c r="P291" s="60">
        <f>IF(Purge!$AG291=1,Purge!O291,"")</f>
        <v>0.3141361257</v>
      </c>
      <c r="Q291" s="61">
        <f>IF(Purge!$AG291=1,Purge!P291,"")</f>
        <v>0.4766977364</v>
      </c>
      <c r="R291" s="62">
        <f>IF(Purge!$AG291=1,Purge!Q291,"")</f>
        <v>0.3781512605</v>
      </c>
      <c r="S291" s="63">
        <f>IF(Purge!$AG291=1,Purge!R291,"")</f>
        <v>0.6654275093</v>
      </c>
      <c r="T291" s="64">
        <f>IF(Purge!$AG291=1,Purge!S291,"")</f>
        <v>0.4296081277</v>
      </c>
      <c r="U291" s="65">
        <f>IF(Purge!$AG291=1,Purge!T291,"")</f>
        <v>0.4384678077</v>
      </c>
      <c r="V291" s="66">
        <f>IF(Purge!$AG291=1,Purge!U291,"")</f>
        <v>0.6120619397</v>
      </c>
      <c r="W291" s="67">
        <f>IF(Purge!$AG291=1,Purge!V291,"")</f>
        <v>0.533007335</v>
      </c>
    </row>
    <row r="292" ht="16.5" customHeight="1">
      <c r="A292" s="140">
        <f t="shared" si="3"/>
        <v>287</v>
      </c>
      <c r="B292" s="142">
        <f>IF(Purge!$AG292=1,Purge!A292,"")</f>
        <v>287</v>
      </c>
      <c r="C292" s="51">
        <f>IF(Purge!$AG292=1,Purge!B292,"")</f>
        <v>4013</v>
      </c>
      <c r="D292" s="47">
        <f>IF(Purge!$AG292=1,Purge!C292,"")</f>
        <v>3418</v>
      </c>
      <c r="E292" s="72">
        <f>IF(Purge!$AG292=1,Purge!D292,"")</f>
        <v>199</v>
      </c>
      <c r="F292" s="73">
        <f>IF(Purge!$AG292=1,Purge!E292,"")</f>
        <v>116</v>
      </c>
      <c r="G292" s="74">
        <f>IF(Purge!$AG292=1,Purge!F292,"")</f>
        <v>107</v>
      </c>
      <c r="H292" s="75">
        <f>IF(Purge!$AG292=1,Purge!G292,"")</f>
        <v>301</v>
      </c>
      <c r="I292" s="76">
        <f>IF(Purge!$AG292=1,Purge!H292,"")</f>
        <v>463</v>
      </c>
      <c r="J292" s="77">
        <f>IF(Purge!$AG292=1,Purge!I292,"")</f>
        <v>176</v>
      </c>
      <c r="K292" s="78">
        <f>IF(Purge!$AG292=1,Purge!J292,"")</f>
        <v>306</v>
      </c>
      <c r="L292" s="78">
        <f>IF(Purge!$AG292=1,Purge!K292,"")</f>
        <v>477</v>
      </c>
      <c r="M292" s="78">
        <f>IF(Purge!$AG292=1,Purge!L292,"")</f>
        <v>116</v>
      </c>
      <c r="N292" s="78">
        <f>IF(Purge!$AG292=1,Purge!M292,"")</f>
        <v>463</v>
      </c>
      <c r="O292" s="59">
        <f>IF(Purge!$AG292=1,Purge!N292,"")</f>
        <v>0.3908045977</v>
      </c>
      <c r="P292" s="60">
        <f>IF(Purge!$AG292=1,Purge!O292,"")</f>
        <v>0.2003454231</v>
      </c>
      <c r="Q292" s="61">
        <f>IF(Purge!$AG292=1,Purge!P292,"")</f>
        <v>0.3979193758</v>
      </c>
      <c r="R292" s="62">
        <f>IF(Purge!$AG292=1,Purge!Q292,"")</f>
        <v>0.1956155143</v>
      </c>
      <c r="S292" s="63">
        <f>IF(Purge!$AG292=1,Purge!R292,"")</f>
        <v>0.7251184834</v>
      </c>
      <c r="T292" s="64">
        <f>IF(Purge!$AG292=1,Purge!S292,"")</f>
        <v>0.5074468085</v>
      </c>
      <c r="U292" s="65">
        <f>IF(Purge!$AG292=1,Purge!T292,"")</f>
        <v>0.3098384728</v>
      </c>
      <c r="V292" s="66">
        <f>IF(Purge!$AG292=1,Purge!U292,"")</f>
        <v>0.5646108664</v>
      </c>
      <c r="W292" s="67">
        <f>IF(Purge!$AG292=1,Purge!V292,"")</f>
        <v>0.5748898678</v>
      </c>
    </row>
    <row r="293" ht="16.5" customHeight="1">
      <c r="A293" s="140">
        <f t="shared" si="3"/>
        <v>288</v>
      </c>
      <c r="B293" s="142">
        <f>IF(Purge!$AG293=1,Purge!A293,"")</f>
        <v>288</v>
      </c>
      <c r="C293" s="51">
        <f>IF(Purge!$AG293=1,Purge!B293,"")</f>
        <v>4017</v>
      </c>
      <c r="D293" s="47">
        <f>IF(Purge!$AG293=1,Purge!C293,"")</f>
        <v>2564</v>
      </c>
      <c r="E293" s="72">
        <f>IF(Purge!$AG293=1,Purge!D293,"")</f>
        <v>30</v>
      </c>
      <c r="F293" s="73">
        <f>IF(Purge!$AG293=1,Purge!E293,"")</f>
        <v>27</v>
      </c>
      <c r="G293" s="74">
        <f>IF(Purge!$AG293=1,Purge!F293,"")</f>
        <v>20</v>
      </c>
      <c r="H293" s="75">
        <f>IF(Purge!$AG293=1,Purge!G293,"")</f>
        <v>192</v>
      </c>
      <c r="I293" s="76">
        <f>IF(Purge!$AG293=1,Purge!H293,"")</f>
        <v>479</v>
      </c>
      <c r="J293" s="77">
        <f>IF(Purge!$AG293=1,Purge!I293,"")</f>
        <v>159</v>
      </c>
      <c r="K293" s="78">
        <f>IF(Purge!$AG293=1,Purge!J293,"")</f>
        <v>50</v>
      </c>
      <c r="L293" s="78">
        <f>IF(Purge!$AG293=1,Purge!K293,"")</f>
        <v>351</v>
      </c>
      <c r="M293" s="78">
        <f>IF(Purge!$AG293=1,Purge!L293,"")</f>
        <v>27</v>
      </c>
      <c r="N293" s="78">
        <f>IF(Purge!$AG293=1,Purge!M293,"")</f>
        <v>479</v>
      </c>
      <c r="O293" s="59">
        <f>IF(Purge!$AG293=1,Purge!N293,"")</f>
        <v>0.1246882793</v>
      </c>
      <c r="P293" s="60">
        <f>IF(Purge!$AG293=1,Purge!O293,"")</f>
        <v>0.05335968379</v>
      </c>
      <c r="Q293" s="61">
        <f>IF(Purge!$AG293=1,Purge!P293,"")</f>
        <v>0.09451795841</v>
      </c>
      <c r="R293" s="62">
        <f>IF(Purge!$AG293=1,Purge!Q293,"")</f>
        <v>0.07142857143</v>
      </c>
      <c r="S293" s="63">
        <f>IF(Purge!$AG293=1,Purge!R293,"")</f>
        <v>0.6493506494</v>
      </c>
      <c r="T293" s="64">
        <f>IF(Purge!$AG293=1,Purge!S293,"")</f>
        <v>0.4228915663</v>
      </c>
      <c r="U293" s="65">
        <f>IF(Purge!$AG293=1,Purge!T293,"")</f>
        <v>0.0848952591</v>
      </c>
      <c r="V293" s="66">
        <f>IF(Purge!$AG293=1,Purge!U293,"")</f>
        <v>0.5832414553</v>
      </c>
      <c r="W293" s="67">
        <f>IF(Purge!$AG293=1,Purge!V293,"")</f>
        <v>0.4421168688</v>
      </c>
    </row>
    <row r="294" ht="16.5" customHeight="1">
      <c r="A294" s="140">
        <f t="shared" si="3"/>
        <v>289</v>
      </c>
      <c r="B294" s="142">
        <f>IF(Purge!$AG294=1,Purge!A294,"")</f>
        <v>289</v>
      </c>
      <c r="C294" s="51">
        <f>IF(Purge!$AG294=1,Purge!B294,"")</f>
        <v>4018</v>
      </c>
      <c r="D294" s="47">
        <f>IF(Purge!$AG294=1,Purge!C294,"")</f>
        <v>653</v>
      </c>
      <c r="E294" s="72">
        <f>IF(Purge!$AG294=1,Purge!D294,"")</f>
        <v>50</v>
      </c>
      <c r="F294" s="73">
        <f>IF(Purge!$AG294=1,Purge!E294,"")</f>
        <v>39</v>
      </c>
      <c r="G294" s="74">
        <f>IF(Purge!$AG294=1,Purge!F294,"")</f>
        <v>72</v>
      </c>
      <c r="H294" s="75">
        <f>IF(Purge!$AG294=1,Purge!G294,"")</f>
        <v>34</v>
      </c>
      <c r="I294" s="76">
        <f>IF(Purge!$AG294=1,Purge!H294,"")</f>
        <v>106</v>
      </c>
      <c r="J294" s="77">
        <f>IF(Purge!$AG294=1,Purge!I294,"")</f>
        <v>20</v>
      </c>
      <c r="K294" s="78">
        <f>IF(Purge!$AG294=1,Purge!J294,"")</f>
        <v>122</v>
      </c>
      <c r="L294" s="78">
        <f>IF(Purge!$AG294=1,Purge!K294,"")</f>
        <v>54</v>
      </c>
      <c r="M294" s="78">
        <f>IF(Purge!$AG294=1,Purge!L294,"")</f>
        <v>39</v>
      </c>
      <c r="N294" s="78">
        <f>IF(Purge!$AG294=1,Purge!M294,"")</f>
        <v>106</v>
      </c>
      <c r="O294" s="59">
        <f>IF(Purge!$AG294=1,Purge!N294,"")</f>
        <v>0.6931818182</v>
      </c>
      <c r="P294" s="60">
        <f>IF(Purge!$AG294=1,Purge!O294,"")</f>
        <v>0.2689655172</v>
      </c>
      <c r="Q294" s="61">
        <f>IF(Purge!$AG294=1,Purge!P294,"")</f>
        <v>0.5350877193</v>
      </c>
      <c r="R294" s="62">
        <f>IF(Purge!$AG294=1,Purge!Q294,"")</f>
        <v>0.4193548387</v>
      </c>
      <c r="S294" s="63">
        <f>IF(Purge!$AG294=1,Purge!R294,"")</f>
        <v>0.7577639752</v>
      </c>
      <c r="T294" s="64">
        <f>IF(Purge!$AG294=1,Purge!S294,"")</f>
        <v>0.3375</v>
      </c>
      <c r="U294" s="65">
        <f>IF(Purge!$AG294=1,Purge!T294,"")</f>
        <v>0.5015576324</v>
      </c>
      <c r="V294" s="66">
        <f>IF(Purge!$AG294=1,Purge!U294,"")</f>
        <v>0.7102803738</v>
      </c>
      <c r="W294" s="67">
        <f>IF(Purge!$AG294=1,Purge!V294,"")</f>
        <v>0.5482866044</v>
      </c>
    </row>
    <row r="295" ht="16.5" customHeight="1">
      <c r="A295" s="140">
        <f t="shared" si="3"/>
        <v>290</v>
      </c>
      <c r="B295" s="142">
        <f>IF(Purge!$AG295=1,Purge!A295,"")</f>
        <v>290</v>
      </c>
      <c r="C295" s="51">
        <f>IF(Purge!$AG295=1,Purge!B295,"")</f>
        <v>4019</v>
      </c>
      <c r="D295" s="47">
        <f>IF(Purge!$AG295=1,Purge!C295,"")</f>
        <v>2630</v>
      </c>
      <c r="E295" s="72">
        <f>IF(Purge!$AG295=1,Purge!D295,"")</f>
        <v>55</v>
      </c>
      <c r="F295" s="73">
        <f>IF(Purge!$AG295=1,Purge!E295,"")</f>
        <v>52</v>
      </c>
      <c r="G295" s="74">
        <f>IF(Purge!$AG295=1,Purge!F295,"")</f>
        <v>51</v>
      </c>
      <c r="H295" s="75">
        <f>IF(Purge!$AG295=1,Purge!G295,"")</f>
        <v>89</v>
      </c>
      <c r="I295" s="76">
        <f>IF(Purge!$AG295=1,Purge!H295,"")</f>
        <v>288</v>
      </c>
      <c r="J295" s="77">
        <f>IF(Purge!$AG295=1,Purge!I295,"")</f>
        <v>87</v>
      </c>
      <c r="K295" s="78">
        <f>IF(Purge!$AG295=1,Purge!J295,"")</f>
        <v>106</v>
      </c>
      <c r="L295" s="78">
        <f>IF(Purge!$AG295=1,Purge!K295,"")</f>
        <v>176</v>
      </c>
      <c r="M295" s="78">
        <f>IF(Purge!$AG295=1,Purge!L295,"")</f>
        <v>52</v>
      </c>
      <c r="N295" s="78">
        <f>IF(Purge!$AG295=1,Purge!M295,"")</f>
        <v>288</v>
      </c>
      <c r="O295" s="59">
        <f>IF(Purge!$AG295=1,Purge!N295,"")</f>
        <v>0.3758865248</v>
      </c>
      <c r="P295" s="60">
        <f>IF(Purge!$AG295=1,Purge!O295,"")</f>
        <v>0.1529411765</v>
      </c>
      <c r="Q295" s="61">
        <f>IF(Purge!$AG295=1,Purge!P295,"")</f>
        <v>0.269035533</v>
      </c>
      <c r="R295" s="62">
        <f>IF(Purge!$AG295=1,Purge!Q295,"")</f>
        <v>0.2280701754</v>
      </c>
      <c r="S295" s="63">
        <f>IF(Purge!$AG295=1,Purge!R295,"")</f>
        <v>0.6708860759</v>
      </c>
      <c r="T295" s="64">
        <f>IF(Purge!$AG295=1,Purge!S295,"")</f>
        <v>0.3793103448</v>
      </c>
      <c r="U295" s="65">
        <f>IF(Purge!$AG295=1,Purge!T295,"")</f>
        <v>0.2540192926</v>
      </c>
      <c r="V295" s="66">
        <f>IF(Purge!$AG295=1,Purge!U295,"")</f>
        <v>0.6334405145</v>
      </c>
      <c r="W295" s="67">
        <f>IF(Purge!$AG295=1,Purge!V295,"")</f>
        <v>0.4533762058</v>
      </c>
    </row>
    <row r="296" ht="16.5" customHeight="1">
      <c r="A296" s="140">
        <f t="shared" si="3"/>
        <v>291</v>
      </c>
      <c r="B296" s="142">
        <f>IF(Purge!$AG296=1,Purge!A296,"")</f>
        <v>291</v>
      </c>
      <c r="C296" s="51">
        <f>IF(Purge!$AG296=1,Purge!B296,"")</f>
        <v>4020</v>
      </c>
      <c r="D296" s="47">
        <f>IF(Purge!$AG296=1,Purge!C296,"")</f>
        <v>1525</v>
      </c>
      <c r="E296" s="72">
        <f>IF(Purge!$AG296=1,Purge!D296,"")</f>
        <v>28</v>
      </c>
      <c r="F296" s="73">
        <f>IF(Purge!$AG296=1,Purge!E296,"")</f>
        <v>82</v>
      </c>
      <c r="G296" s="74">
        <f>IF(Purge!$AG296=1,Purge!F296,"")</f>
        <v>49</v>
      </c>
      <c r="H296" s="75">
        <f>IF(Purge!$AG296=1,Purge!G296,"")</f>
        <v>80</v>
      </c>
      <c r="I296" s="76">
        <f>IF(Purge!$AG296=1,Purge!H296,"")</f>
        <v>268</v>
      </c>
      <c r="J296" s="77">
        <f>IF(Purge!$AG296=1,Purge!I296,"")</f>
        <v>94</v>
      </c>
      <c r="K296" s="78">
        <f>IF(Purge!$AG296=1,Purge!J296,"")</f>
        <v>77</v>
      </c>
      <c r="L296" s="78">
        <f>IF(Purge!$AG296=1,Purge!K296,"")</f>
        <v>174</v>
      </c>
      <c r="M296" s="78">
        <f>IF(Purge!$AG296=1,Purge!L296,"")</f>
        <v>82</v>
      </c>
      <c r="N296" s="78">
        <f>IF(Purge!$AG296=1,Purge!M296,"")</f>
        <v>268</v>
      </c>
      <c r="O296" s="59">
        <f>IF(Purge!$AG296=1,Purge!N296,"")</f>
        <v>0.3067729084</v>
      </c>
      <c r="P296" s="60">
        <f>IF(Purge!$AG296=1,Purge!O296,"")</f>
        <v>0.2342857143</v>
      </c>
      <c r="Q296" s="61">
        <f>IF(Purge!$AG296=1,Purge!P296,"")</f>
        <v>0.2231884058</v>
      </c>
      <c r="R296" s="62">
        <f>IF(Purge!$AG296=1,Purge!Q296,"")</f>
        <v>0.3203125</v>
      </c>
      <c r="S296" s="63">
        <f>IF(Purge!$AG296=1,Purge!R296,"")</f>
        <v>0.4842767296</v>
      </c>
      <c r="T296" s="64">
        <f>IF(Purge!$AG296=1,Purge!S296,"")</f>
        <v>0.3936651584</v>
      </c>
      <c r="U296" s="65">
        <f>IF(Purge!$AG296=1,Purge!T296,"")</f>
        <v>0.2645590682</v>
      </c>
      <c r="V296" s="66">
        <f>IF(Purge!$AG296=1,Purge!U296,"")</f>
        <v>0.5740432612</v>
      </c>
      <c r="W296" s="67">
        <f>IF(Purge!$AG296=1,Purge!V296,"")</f>
        <v>0.4176372712</v>
      </c>
    </row>
    <row r="297" ht="16.5" customHeight="1">
      <c r="A297" s="140">
        <f t="shared" si="3"/>
        <v>292</v>
      </c>
      <c r="B297" s="142">
        <f>IF(Purge!$AG297=1,Purge!A297,"")</f>
        <v>292</v>
      </c>
      <c r="C297" s="51">
        <f>IF(Purge!$AG297=1,Purge!B297,"")</f>
        <v>4021</v>
      </c>
      <c r="D297" s="47">
        <f>IF(Purge!$AG297=1,Purge!C297,"")</f>
        <v>1039</v>
      </c>
      <c r="E297" s="72">
        <f>IF(Purge!$AG297=1,Purge!D297,"")</f>
        <v>79</v>
      </c>
      <c r="F297" s="73">
        <f>IF(Purge!$AG297=1,Purge!E297,"")</f>
        <v>53</v>
      </c>
      <c r="G297" s="74">
        <f>IF(Purge!$AG297=1,Purge!F297,"")</f>
        <v>55</v>
      </c>
      <c r="H297" s="75">
        <f>IF(Purge!$AG297=1,Purge!G297,"")</f>
        <v>80</v>
      </c>
      <c r="I297" s="76">
        <f>IF(Purge!$AG297=1,Purge!H297,"")</f>
        <v>182</v>
      </c>
      <c r="J297" s="77">
        <f>IF(Purge!$AG297=1,Purge!I297,"")</f>
        <v>33</v>
      </c>
      <c r="K297" s="78">
        <f>IF(Purge!$AG297=1,Purge!J297,"")</f>
        <v>134</v>
      </c>
      <c r="L297" s="78">
        <f>IF(Purge!$AG297=1,Purge!K297,"")</f>
        <v>113</v>
      </c>
      <c r="M297" s="78">
        <f>IF(Purge!$AG297=1,Purge!L297,"")</f>
        <v>53</v>
      </c>
      <c r="N297" s="78">
        <f>IF(Purge!$AG297=1,Purge!M297,"")</f>
        <v>182</v>
      </c>
      <c r="O297" s="59">
        <f>IF(Purge!$AG297=1,Purge!N297,"")</f>
        <v>0.5425101215</v>
      </c>
      <c r="P297" s="60">
        <f>IF(Purge!$AG297=1,Purge!O297,"")</f>
        <v>0.2255319149</v>
      </c>
      <c r="Q297" s="61">
        <f>IF(Purge!$AG297=1,Purge!P297,"")</f>
        <v>0.4240506329</v>
      </c>
      <c r="R297" s="62">
        <f>IF(Purge!$AG297=1,Purge!Q297,"")</f>
        <v>0.3192771084</v>
      </c>
      <c r="S297" s="63">
        <f>IF(Purge!$AG297=1,Purge!R297,"")</f>
        <v>0.7165775401</v>
      </c>
      <c r="T297" s="64">
        <f>IF(Purge!$AG297=1,Purge!S297,"")</f>
        <v>0.3830508475</v>
      </c>
      <c r="U297" s="65">
        <f>IF(Purge!$AG297=1,Purge!T297,"")</f>
        <v>0.387966805</v>
      </c>
      <c r="V297" s="66">
        <f>IF(Purge!$AG297=1,Purge!U297,"")</f>
        <v>0.6556016598</v>
      </c>
      <c r="W297" s="67">
        <f>IF(Purge!$AG297=1,Purge!V297,"")</f>
        <v>0.5124481328</v>
      </c>
    </row>
    <row r="298" ht="16.5" customHeight="1">
      <c r="A298" s="140">
        <f t="shared" si="3"/>
        <v>293</v>
      </c>
      <c r="B298" s="142">
        <f>IF(Purge!$AG298=1,Purge!A298,"")</f>
        <v>293</v>
      </c>
      <c r="C298" s="51">
        <f>IF(Purge!$AG298=1,Purge!B298,"")</f>
        <v>4022</v>
      </c>
      <c r="D298" s="47">
        <f>IF(Purge!$AG298=1,Purge!C298,"")</f>
        <v>1769</v>
      </c>
      <c r="E298" s="72">
        <f>IF(Purge!$AG298=1,Purge!D298,"")</f>
        <v>98</v>
      </c>
      <c r="F298" s="73">
        <f>IF(Purge!$AG298=1,Purge!E298,"")</f>
        <v>53</v>
      </c>
      <c r="G298" s="74">
        <f>IF(Purge!$AG298=1,Purge!F298,"")</f>
        <v>83</v>
      </c>
      <c r="H298" s="75">
        <f>IF(Purge!$AG298=1,Purge!G298,"")</f>
        <v>128</v>
      </c>
      <c r="I298" s="76">
        <f>IF(Purge!$AG298=1,Purge!H298,"")</f>
        <v>275</v>
      </c>
      <c r="J298" s="77">
        <f>IF(Purge!$AG298=1,Purge!I298,"")</f>
        <v>109</v>
      </c>
      <c r="K298" s="78">
        <f>IF(Purge!$AG298=1,Purge!J298,"")</f>
        <v>181</v>
      </c>
      <c r="L298" s="78">
        <f>IF(Purge!$AG298=1,Purge!K298,"")</f>
        <v>237</v>
      </c>
      <c r="M298" s="78">
        <f>IF(Purge!$AG298=1,Purge!L298,"")</f>
        <v>53</v>
      </c>
      <c r="N298" s="78">
        <f>IF(Purge!$AG298=1,Purge!M298,"")</f>
        <v>275</v>
      </c>
      <c r="O298" s="59">
        <f>IF(Purge!$AG298=1,Purge!N298,"")</f>
        <v>0.4330143541</v>
      </c>
      <c r="P298" s="60">
        <f>IF(Purge!$AG298=1,Purge!O298,"")</f>
        <v>0.1615853659</v>
      </c>
      <c r="Q298" s="61">
        <f>IF(Purge!$AG298=1,Purge!P298,"")</f>
        <v>0.3969298246</v>
      </c>
      <c r="R298" s="62">
        <f>IF(Purge!$AG298=1,Purge!Q298,"")</f>
        <v>0.1827586207</v>
      </c>
      <c r="S298" s="63">
        <f>IF(Purge!$AG298=1,Purge!R298,"")</f>
        <v>0.7735042735</v>
      </c>
      <c r="T298" s="64">
        <f>IF(Purge!$AG298=1,Purge!S298,"")</f>
        <v>0.462890625</v>
      </c>
      <c r="U298" s="65">
        <f>IF(Purge!$AG298=1,Purge!T298,"")</f>
        <v>0.3136729223</v>
      </c>
      <c r="V298" s="66">
        <f>IF(Purge!$AG298=1,Purge!U298,"")</f>
        <v>0.6112600536</v>
      </c>
      <c r="W298" s="67">
        <f>IF(Purge!$AG298=1,Purge!V298,"")</f>
        <v>0.5603217158</v>
      </c>
    </row>
    <row r="299" ht="16.5" customHeight="1">
      <c r="A299" s="140">
        <f t="shared" si="3"/>
        <v>294</v>
      </c>
      <c r="B299" s="142">
        <f>IF(Purge!$AG299=1,Purge!A299,"")</f>
        <v>294</v>
      </c>
      <c r="C299" s="51">
        <f>IF(Purge!$AG299=1,Purge!B299,"")</f>
        <v>4024</v>
      </c>
      <c r="D299" s="47">
        <f>IF(Purge!$AG299=1,Purge!C299,"")</f>
        <v>2055</v>
      </c>
      <c r="E299" s="72">
        <f>IF(Purge!$AG299=1,Purge!D299,"")</f>
        <v>60</v>
      </c>
      <c r="F299" s="73">
        <f>IF(Purge!$AG299=1,Purge!E299,"")</f>
        <v>54</v>
      </c>
      <c r="G299" s="74">
        <f>IF(Purge!$AG299=1,Purge!F299,"")</f>
        <v>65</v>
      </c>
      <c r="H299" s="75">
        <f>IF(Purge!$AG299=1,Purge!G299,"")</f>
        <v>157</v>
      </c>
      <c r="I299" s="76">
        <f>IF(Purge!$AG299=1,Purge!H299,"")</f>
        <v>283</v>
      </c>
      <c r="J299" s="77">
        <f>IF(Purge!$AG299=1,Purge!I299,"")</f>
        <v>124</v>
      </c>
      <c r="K299" s="78">
        <f>IF(Purge!$AG299=1,Purge!J299,"")</f>
        <v>125</v>
      </c>
      <c r="L299" s="78">
        <f>IF(Purge!$AG299=1,Purge!K299,"")</f>
        <v>281</v>
      </c>
      <c r="M299" s="78">
        <f>IF(Purge!$AG299=1,Purge!L299,"")</f>
        <v>54</v>
      </c>
      <c r="N299" s="78">
        <f>IF(Purge!$AG299=1,Purge!M299,"")</f>
        <v>283</v>
      </c>
      <c r="O299" s="59">
        <f>IF(Purge!$AG299=1,Purge!N299,"")</f>
        <v>0.3078817734</v>
      </c>
      <c r="P299" s="60">
        <f>IF(Purge!$AG299=1,Purge!O299,"")</f>
        <v>0.1602373887</v>
      </c>
      <c r="Q299" s="61">
        <f>IF(Purge!$AG299=1,Purge!P299,"")</f>
        <v>0.306372549</v>
      </c>
      <c r="R299" s="62">
        <f>IF(Purge!$AG299=1,Purge!Q299,"")</f>
        <v>0.1611940299</v>
      </c>
      <c r="S299" s="63">
        <f>IF(Purge!$AG299=1,Purge!R299,"")</f>
        <v>0.6983240223</v>
      </c>
      <c r="T299" s="64">
        <f>IF(Purge!$AG299=1,Purge!S299,"")</f>
        <v>0.4982269504</v>
      </c>
      <c r="U299" s="65">
        <f>IF(Purge!$AG299=1,Purge!T299,"")</f>
        <v>0.2409152086</v>
      </c>
      <c r="V299" s="66">
        <f>IF(Purge!$AG299=1,Purge!U299,"")</f>
        <v>0.5491251682</v>
      </c>
      <c r="W299" s="67">
        <f>IF(Purge!$AG299=1,Purge!V299,"")</f>
        <v>0.5464333782</v>
      </c>
    </row>
    <row r="300" ht="16.5" customHeight="1">
      <c r="A300" s="140">
        <f t="shared" si="3"/>
        <v>295</v>
      </c>
      <c r="B300" s="142">
        <f>IF(Purge!$AG300=1,Purge!A300,"")</f>
        <v>295</v>
      </c>
      <c r="C300" s="51">
        <f>IF(Purge!$AG300=1,Purge!B300,"")</f>
        <v>4027</v>
      </c>
      <c r="D300" s="47">
        <f>IF(Purge!$AG300=1,Purge!C300,"")</f>
        <v>1792</v>
      </c>
      <c r="E300" s="72">
        <f>IF(Purge!$AG300=1,Purge!D300,"")</f>
        <v>69</v>
      </c>
      <c r="F300" s="73">
        <f>IF(Purge!$AG300=1,Purge!E300,"")</f>
        <v>79</v>
      </c>
      <c r="G300" s="74">
        <f>IF(Purge!$AG300=1,Purge!F300,"")</f>
        <v>57</v>
      </c>
      <c r="H300" s="75">
        <f>IF(Purge!$AG300=1,Purge!G300,"")</f>
        <v>100</v>
      </c>
      <c r="I300" s="76">
        <f>IF(Purge!$AG300=1,Purge!H300,"")</f>
        <v>287</v>
      </c>
      <c r="J300" s="77">
        <f>IF(Purge!$AG300=1,Purge!I300,"")</f>
        <v>78</v>
      </c>
      <c r="K300" s="78">
        <f>IF(Purge!$AG300=1,Purge!J300,"")</f>
        <v>126</v>
      </c>
      <c r="L300" s="78">
        <f>IF(Purge!$AG300=1,Purge!K300,"")</f>
        <v>178</v>
      </c>
      <c r="M300" s="78">
        <f>IF(Purge!$AG300=1,Purge!L300,"")</f>
        <v>79</v>
      </c>
      <c r="N300" s="78">
        <f>IF(Purge!$AG300=1,Purge!M300,"")</f>
        <v>287</v>
      </c>
      <c r="O300" s="59">
        <f>IF(Purge!$AG300=1,Purge!N300,"")</f>
        <v>0.4144736842</v>
      </c>
      <c r="P300" s="60">
        <f>IF(Purge!$AG300=1,Purge!O300,"")</f>
        <v>0.2158469945</v>
      </c>
      <c r="Q300" s="61">
        <f>IF(Purge!$AG300=1,Purge!P300,"")</f>
        <v>0.3050847458</v>
      </c>
      <c r="R300" s="62">
        <f>IF(Purge!$AG300=1,Purge!Q300,"")</f>
        <v>0.3073929961</v>
      </c>
      <c r="S300" s="63">
        <f>IF(Purge!$AG300=1,Purge!R300,"")</f>
        <v>0.6146341463</v>
      </c>
      <c r="T300" s="64">
        <f>IF(Purge!$AG300=1,Purge!S300,"")</f>
        <v>0.3827956989</v>
      </c>
      <c r="U300" s="65">
        <f>IF(Purge!$AG300=1,Purge!T300,"")</f>
        <v>0.3059701493</v>
      </c>
      <c r="V300" s="66">
        <f>IF(Purge!$AG300=1,Purge!U300,"")</f>
        <v>0.6164179104</v>
      </c>
      <c r="W300" s="67">
        <f>IF(Purge!$AG300=1,Purge!V300,"")</f>
        <v>0.4537313433</v>
      </c>
    </row>
    <row r="301" ht="16.5" customHeight="1">
      <c r="A301" s="140">
        <f t="shared" si="3"/>
        <v>296</v>
      </c>
      <c r="B301" s="142">
        <f>IF(Purge!$AG301=1,Purge!A301,"")</f>
        <v>296</v>
      </c>
      <c r="C301" s="51">
        <f>IF(Purge!$AG301=1,Purge!B301,"")</f>
        <v>4028</v>
      </c>
      <c r="D301" s="47">
        <f>IF(Purge!$AG301=1,Purge!C301,"")</f>
        <v>2124</v>
      </c>
      <c r="E301" s="72">
        <f>IF(Purge!$AG301=1,Purge!D301,"")</f>
        <v>9</v>
      </c>
      <c r="F301" s="73">
        <f>IF(Purge!$AG301=1,Purge!E301,"")</f>
        <v>12</v>
      </c>
      <c r="G301" s="74">
        <f>IF(Purge!$AG301=1,Purge!F301,"")</f>
        <v>15</v>
      </c>
      <c r="H301" s="75">
        <f>IF(Purge!$AG301=1,Purge!G301,"")</f>
        <v>146</v>
      </c>
      <c r="I301" s="76">
        <f>IF(Purge!$AG301=1,Purge!H301,"")</f>
        <v>292</v>
      </c>
      <c r="J301" s="77">
        <f>IF(Purge!$AG301=1,Purge!I301,"")</f>
        <v>105</v>
      </c>
      <c r="K301" s="78">
        <f>IF(Purge!$AG301=1,Purge!J301,"")</f>
        <v>24</v>
      </c>
      <c r="L301" s="78">
        <f>IF(Purge!$AG301=1,Purge!K301,"")</f>
        <v>251</v>
      </c>
      <c r="M301" s="78">
        <f>IF(Purge!$AG301=1,Purge!L301,"")</f>
        <v>12</v>
      </c>
      <c r="N301" s="78">
        <f>IF(Purge!$AG301=1,Purge!M301,"")</f>
        <v>292</v>
      </c>
      <c r="O301" s="59">
        <f>IF(Purge!$AG301=1,Purge!N301,"")</f>
        <v>0.08727272727</v>
      </c>
      <c r="P301" s="60">
        <f>IF(Purge!$AG301=1,Purge!O301,"")</f>
        <v>0.03947368421</v>
      </c>
      <c r="Q301" s="61">
        <f>IF(Purge!$AG301=1,Purge!P301,"")</f>
        <v>0.07594936709</v>
      </c>
      <c r="R301" s="62">
        <f>IF(Purge!$AG301=1,Purge!Q301,"")</f>
        <v>0.04562737643</v>
      </c>
      <c r="S301" s="63">
        <f>IF(Purge!$AG301=1,Purge!R301,"")</f>
        <v>0.6666666667</v>
      </c>
      <c r="T301" s="64">
        <f>IF(Purge!$AG301=1,Purge!S301,"")</f>
        <v>0.4622467772</v>
      </c>
      <c r="U301" s="65">
        <f>IF(Purge!$AG301=1,Purge!T301,"")</f>
        <v>0.0621761658</v>
      </c>
      <c r="V301" s="66">
        <f>IF(Purge!$AG301=1,Purge!U301,"")</f>
        <v>0.5457685665</v>
      </c>
      <c r="W301" s="67">
        <f>IF(Purge!$AG301=1,Purge!V301,"")</f>
        <v>0.4749568221</v>
      </c>
    </row>
    <row r="302" ht="16.5" customHeight="1">
      <c r="A302" s="140">
        <f t="shared" si="3"/>
        <v>297</v>
      </c>
      <c r="B302" s="142">
        <f>IF(Purge!$AG302=1,Purge!A302,"")</f>
        <v>297</v>
      </c>
      <c r="C302" s="51">
        <f>IF(Purge!$AG302=1,Purge!B302,"")</f>
        <v>4030</v>
      </c>
      <c r="D302" s="47">
        <f>IF(Purge!$AG302=1,Purge!C302,"")</f>
        <v>2239</v>
      </c>
      <c r="E302" s="72">
        <f>IF(Purge!$AG302=1,Purge!D302,"")</f>
        <v>9</v>
      </c>
      <c r="F302" s="73">
        <f>IF(Purge!$AG302=1,Purge!E302,"")</f>
        <v>11</v>
      </c>
      <c r="G302" s="74">
        <f>IF(Purge!$AG302=1,Purge!F302,"")</f>
        <v>24</v>
      </c>
      <c r="H302" s="75">
        <f>IF(Purge!$AG302=1,Purge!G302,"")</f>
        <v>98</v>
      </c>
      <c r="I302" s="76">
        <f>IF(Purge!$AG302=1,Purge!H302,"")</f>
        <v>286</v>
      </c>
      <c r="J302" s="77">
        <f>IF(Purge!$AG302=1,Purge!I302,"")</f>
        <v>134</v>
      </c>
      <c r="K302" s="78">
        <f>IF(Purge!$AG302=1,Purge!J302,"")</f>
        <v>33</v>
      </c>
      <c r="L302" s="78">
        <f>IF(Purge!$AG302=1,Purge!K302,"")</f>
        <v>232</v>
      </c>
      <c r="M302" s="78">
        <f>IF(Purge!$AG302=1,Purge!L302,"")</f>
        <v>11</v>
      </c>
      <c r="N302" s="78">
        <f>IF(Purge!$AG302=1,Purge!M302,"")</f>
        <v>286</v>
      </c>
      <c r="O302" s="59">
        <f>IF(Purge!$AG302=1,Purge!N302,"")</f>
        <v>0.1245283019</v>
      </c>
      <c r="P302" s="60">
        <f>IF(Purge!$AG302=1,Purge!O302,"")</f>
        <v>0.03703703704</v>
      </c>
      <c r="Q302" s="61">
        <f>IF(Purge!$AG302=1,Purge!P302,"")</f>
        <v>0.1034482759</v>
      </c>
      <c r="R302" s="62">
        <f>IF(Purge!$AG302=1,Purge!Q302,"")</f>
        <v>0.04526748971</v>
      </c>
      <c r="S302" s="63">
        <f>IF(Purge!$AG302=1,Purge!R302,"")</f>
        <v>0.75</v>
      </c>
      <c r="T302" s="64">
        <f>IF(Purge!$AG302=1,Purge!S302,"")</f>
        <v>0.4478764479</v>
      </c>
      <c r="U302" s="65">
        <f>IF(Purge!$AG302=1,Purge!T302,"")</f>
        <v>0.07829181495</v>
      </c>
      <c r="V302" s="66">
        <f>IF(Purge!$AG302=1,Purge!U302,"")</f>
        <v>0.5676156584</v>
      </c>
      <c r="W302" s="67">
        <f>IF(Purge!$AG302=1,Purge!V302,"")</f>
        <v>0.4715302491</v>
      </c>
    </row>
    <row r="303" ht="16.5" customHeight="1">
      <c r="A303" s="140">
        <f t="shared" si="3"/>
        <v>298</v>
      </c>
      <c r="B303" s="142">
        <f>IF(Purge!$AG303=1,Purge!A303,"")</f>
        <v>298</v>
      </c>
      <c r="C303" s="51">
        <f>IF(Purge!$AG303=1,Purge!B303,"")</f>
        <v>4032</v>
      </c>
      <c r="D303" s="47">
        <f>IF(Purge!$AG303=1,Purge!C303,"")</f>
        <v>1315</v>
      </c>
      <c r="E303" s="72">
        <f>IF(Purge!$AG303=1,Purge!D303,"")</f>
        <v>73</v>
      </c>
      <c r="F303" s="73">
        <f>IF(Purge!$AG303=1,Purge!E303,"")</f>
        <v>57</v>
      </c>
      <c r="G303" s="74">
        <f>IF(Purge!$AG303=1,Purge!F303,"")</f>
        <v>61</v>
      </c>
      <c r="H303" s="75">
        <f>IF(Purge!$AG303=1,Purge!G303,"")</f>
        <v>89</v>
      </c>
      <c r="I303" s="76">
        <f>IF(Purge!$AG303=1,Purge!H303,"")</f>
        <v>198</v>
      </c>
      <c r="J303" s="77">
        <f>IF(Purge!$AG303=1,Purge!I303,"")</f>
        <v>67</v>
      </c>
      <c r="K303" s="78">
        <f>IF(Purge!$AG303=1,Purge!J303,"")</f>
        <v>134</v>
      </c>
      <c r="L303" s="78">
        <f>IF(Purge!$AG303=1,Purge!K303,"")</f>
        <v>156</v>
      </c>
      <c r="M303" s="78">
        <f>IF(Purge!$AG303=1,Purge!L303,"")</f>
        <v>57</v>
      </c>
      <c r="N303" s="78">
        <f>IF(Purge!$AG303=1,Purge!M303,"")</f>
        <v>198</v>
      </c>
      <c r="O303" s="59">
        <f>IF(Purge!$AG303=1,Purge!N303,"")</f>
        <v>0.4620689655</v>
      </c>
      <c r="P303" s="60">
        <f>IF(Purge!$AG303=1,Purge!O303,"")</f>
        <v>0.2235294118</v>
      </c>
      <c r="Q303" s="61">
        <f>IF(Purge!$AG303=1,Purge!P303,"")</f>
        <v>0.4036144578</v>
      </c>
      <c r="R303" s="62">
        <f>IF(Purge!$AG303=1,Purge!Q303,"")</f>
        <v>0.2676056338</v>
      </c>
      <c r="S303" s="63">
        <f>IF(Purge!$AG303=1,Purge!R303,"")</f>
        <v>0.7015706806</v>
      </c>
      <c r="T303" s="64">
        <f>IF(Purge!$AG303=1,Purge!S303,"")</f>
        <v>0.4406779661</v>
      </c>
      <c r="U303" s="65">
        <f>IF(Purge!$AG303=1,Purge!T303,"")</f>
        <v>0.3504587156</v>
      </c>
      <c r="V303" s="66">
        <f>IF(Purge!$AG303=1,Purge!U303,"")</f>
        <v>0.6091743119</v>
      </c>
      <c r="W303" s="67">
        <f>IF(Purge!$AG303=1,Purge!V303,"")</f>
        <v>0.5321100917</v>
      </c>
    </row>
    <row r="304" ht="16.5" customHeight="1">
      <c r="A304" s="140">
        <f t="shared" si="3"/>
        <v>299</v>
      </c>
      <c r="B304" s="142">
        <f>IF(Purge!$AG304=1,Purge!A304,"")</f>
        <v>299</v>
      </c>
      <c r="C304" s="51">
        <f>IF(Purge!$AG304=1,Purge!B304,"")</f>
        <v>4034</v>
      </c>
      <c r="D304" s="47">
        <f>IF(Purge!$AG304=1,Purge!C304,"")</f>
        <v>695</v>
      </c>
      <c r="E304" s="72">
        <f>IF(Purge!$AG304=1,Purge!D304,"")</f>
        <v>26</v>
      </c>
      <c r="F304" s="73">
        <f>IF(Purge!$AG304=1,Purge!E304,"")</f>
        <v>25</v>
      </c>
      <c r="G304" s="74">
        <f>IF(Purge!$AG304=1,Purge!F304,"")</f>
        <v>14</v>
      </c>
      <c r="H304" s="75">
        <f>IF(Purge!$AG304=1,Purge!G304,"")</f>
        <v>42</v>
      </c>
      <c r="I304" s="76">
        <f>IF(Purge!$AG304=1,Purge!H304,"")</f>
        <v>96</v>
      </c>
      <c r="J304" s="77">
        <f>IF(Purge!$AG304=1,Purge!I304,"")</f>
        <v>42</v>
      </c>
      <c r="K304" s="78">
        <f>IF(Purge!$AG304=1,Purge!J304,"")</f>
        <v>40</v>
      </c>
      <c r="L304" s="78">
        <f>IF(Purge!$AG304=1,Purge!K304,"")</f>
        <v>84</v>
      </c>
      <c r="M304" s="78">
        <f>IF(Purge!$AG304=1,Purge!L304,"")</f>
        <v>25</v>
      </c>
      <c r="N304" s="78">
        <f>IF(Purge!$AG304=1,Purge!M304,"")</f>
        <v>96</v>
      </c>
      <c r="O304" s="59">
        <f>IF(Purge!$AG304=1,Purge!N304,"")</f>
        <v>0.3225806452</v>
      </c>
      <c r="P304" s="60">
        <f>IF(Purge!$AG304=1,Purge!O304,"")</f>
        <v>0.2066115702</v>
      </c>
      <c r="Q304" s="61">
        <f>IF(Purge!$AG304=1,Purge!P304,"")</f>
        <v>0.2941176471</v>
      </c>
      <c r="R304" s="62">
        <f>IF(Purge!$AG304=1,Purge!Q304,"")</f>
        <v>0.2293577982</v>
      </c>
      <c r="S304" s="63">
        <f>IF(Purge!$AG304=1,Purge!R304,"")</f>
        <v>0.6153846154</v>
      </c>
      <c r="T304" s="64">
        <f>IF(Purge!$AG304=1,Purge!S304,"")</f>
        <v>0.4666666667</v>
      </c>
      <c r="U304" s="65">
        <f>IF(Purge!$AG304=1,Purge!T304,"")</f>
        <v>0.2653061224</v>
      </c>
      <c r="V304" s="66">
        <f>IF(Purge!$AG304=1,Purge!U304,"")</f>
        <v>0.5551020408</v>
      </c>
      <c r="W304" s="67">
        <f>IF(Purge!$AG304=1,Purge!V304,"")</f>
        <v>0.506122449</v>
      </c>
    </row>
    <row r="305" ht="16.5" customHeight="1">
      <c r="A305" s="140">
        <f t="shared" si="3"/>
        <v>300</v>
      </c>
      <c r="B305" s="142">
        <f>IF(Purge!$AG305=1,Purge!A305,"")</f>
        <v>300</v>
      </c>
      <c r="C305" s="51">
        <f>IF(Purge!$AG305=1,Purge!B305,"")</f>
        <v>4035</v>
      </c>
      <c r="D305" s="47">
        <f>IF(Purge!$AG305=1,Purge!C305,"")</f>
        <v>1186</v>
      </c>
      <c r="E305" s="72">
        <f>IF(Purge!$AG305=1,Purge!D305,"")</f>
        <v>19</v>
      </c>
      <c r="F305" s="73">
        <f>IF(Purge!$AG305=1,Purge!E305,"")</f>
        <v>19</v>
      </c>
      <c r="G305" s="74">
        <f>IF(Purge!$AG305=1,Purge!F305,"")</f>
        <v>33</v>
      </c>
      <c r="H305" s="75">
        <f>IF(Purge!$AG305=1,Purge!G305,"")</f>
        <v>35</v>
      </c>
      <c r="I305" s="76">
        <f>IF(Purge!$AG305=1,Purge!H305,"")</f>
        <v>103</v>
      </c>
      <c r="J305" s="77">
        <f>IF(Purge!$AG305=1,Purge!I305,"")</f>
        <v>74</v>
      </c>
      <c r="K305" s="78">
        <f>IF(Purge!$AG305=1,Purge!J305,"")</f>
        <v>52</v>
      </c>
      <c r="L305" s="78">
        <f>IF(Purge!$AG305=1,Purge!K305,"")</f>
        <v>109</v>
      </c>
      <c r="M305" s="78">
        <f>IF(Purge!$AG305=1,Purge!L305,"")</f>
        <v>19</v>
      </c>
      <c r="N305" s="78">
        <f>IF(Purge!$AG305=1,Purge!M305,"")</f>
        <v>103</v>
      </c>
      <c r="O305" s="59">
        <f>IF(Purge!$AG305=1,Purge!N305,"")</f>
        <v>0.3229813665</v>
      </c>
      <c r="P305" s="60">
        <f>IF(Purge!$AG305=1,Purge!O305,"")</f>
        <v>0.1557377049</v>
      </c>
      <c r="Q305" s="61">
        <f>IF(Purge!$AG305=1,Purge!P305,"")</f>
        <v>0.335483871</v>
      </c>
      <c r="R305" s="62">
        <f>IF(Purge!$AG305=1,Purge!Q305,"")</f>
        <v>0.1484375</v>
      </c>
      <c r="S305" s="63">
        <f>IF(Purge!$AG305=1,Purge!R305,"")</f>
        <v>0.7323943662</v>
      </c>
      <c r="T305" s="64">
        <f>IF(Purge!$AG305=1,Purge!S305,"")</f>
        <v>0.5141509434</v>
      </c>
      <c r="U305" s="65">
        <f>IF(Purge!$AG305=1,Purge!T305,"")</f>
        <v>0.2508833922</v>
      </c>
      <c r="V305" s="66">
        <f>IF(Purge!$AG305=1,Purge!U305,"")</f>
        <v>0.5477031802</v>
      </c>
      <c r="W305" s="67">
        <f>IF(Purge!$AG305=1,Purge!V305,"")</f>
        <v>0.5689045936</v>
      </c>
    </row>
    <row r="306" ht="16.5" customHeight="1">
      <c r="A306" s="140">
        <f t="shared" si="3"/>
        <v>301</v>
      </c>
      <c r="B306" s="142">
        <f>IF(Purge!$AG306=1,Purge!A306,"")</f>
        <v>301</v>
      </c>
      <c r="C306" s="51">
        <f>IF(Purge!$AG306=1,Purge!B306,"")</f>
        <v>4036</v>
      </c>
      <c r="D306" s="47">
        <f>IF(Purge!$AG306=1,Purge!C306,"")</f>
        <v>2234</v>
      </c>
      <c r="E306" s="72">
        <f>IF(Purge!$AG306=1,Purge!D306,"")</f>
        <v>54</v>
      </c>
      <c r="F306" s="73">
        <f>IF(Purge!$AG306=1,Purge!E306,"")</f>
        <v>61</v>
      </c>
      <c r="G306" s="74">
        <f>IF(Purge!$AG306=1,Purge!F306,"")</f>
        <v>52</v>
      </c>
      <c r="H306" s="75">
        <f>IF(Purge!$AG306=1,Purge!G306,"")</f>
        <v>129</v>
      </c>
      <c r="I306" s="76">
        <f>IF(Purge!$AG306=1,Purge!H306,"")</f>
        <v>302</v>
      </c>
      <c r="J306" s="77">
        <f>IF(Purge!$AG306=1,Purge!I306,"")</f>
        <v>142</v>
      </c>
      <c r="K306" s="78">
        <f>IF(Purge!$AG306=1,Purge!J306,"")</f>
        <v>106</v>
      </c>
      <c r="L306" s="78">
        <f>IF(Purge!$AG306=1,Purge!K306,"")</f>
        <v>271</v>
      </c>
      <c r="M306" s="78">
        <f>IF(Purge!$AG306=1,Purge!L306,"")</f>
        <v>61</v>
      </c>
      <c r="N306" s="78">
        <f>IF(Purge!$AG306=1,Purge!M306,"")</f>
        <v>302</v>
      </c>
      <c r="O306" s="59">
        <f>IF(Purge!$AG306=1,Purge!N306,"")</f>
        <v>0.2811671088</v>
      </c>
      <c r="P306" s="60">
        <f>IF(Purge!$AG306=1,Purge!O306,"")</f>
        <v>0.1680440771</v>
      </c>
      <c r="Q306" s="61">
        <f>IF(Purge!$AG306=1,Purge!P306,"")</f>
        <v>0.2598039216</v>
      </c>
      <c r="R306" s="62">
        <f>IF(Purge!$AG306=1,Purge!Q306,"")</f>
        <v>0.1837349398</v>
      </c>
      <c r="S306" s="63">
        <f>IF(Purge!$AG306=1,Purge!R306,"")</f>
        <v>0.6347305389</v>
      </c>
      <c r="T306" s="64">
        <f>IF(Purge!$AG306=1,Purge!S306,"")</f>
        <v>0.4729493892</v>
      </c>
      <c r="U306" s="65">
        <f>IF(Purge!$AG306=1,Purge!T306,"")</f>
        <v>0.2256756757</v>
      </c>
      <c r="V306" s="66">
        <f>IF(Purge!$AG306=1,Purge!U306,"")</f>
        <v>0.5513513514</v>
      </c>
      <c r="W306" s="67">
        <f>IF(Purge!$AG306=1,Purge!V306,"")</f>
        <v>0.5094594595</v>
      </c>
    </row>
    <row r="307" ht="16.5" customHeight="1">
      <c r="A307" s="140">
        <f t="shared" si="3"/>
        <v>302</v>
      </c>
      <c r="B307" s="142">
        <f>IF(Purge!$AG307=1,Purge!A307,"")</f>
        <v>302</v>
      </c>
      <c r="C307" s="51">
        <f>IF(Purge!$AG307=1,Purge!B307,"")</f>
        <v>4037</v>
      </c>
      <c r="D307" s="47">
        <f>IF(Purge!$AG307=1,Purge!C307,"")</f>
        <v>1251</v>
      </c>
      <c r="E307" s="72">
        <f>IF(Purge!$AG307=1,Purge!D307,"")</f>
        <v>18</v>
      </c>
      <c r="F307" s="73">
        <f>IF(Purge!$AG307=1,Purge!E307,"")</f>
        <v>24</v>
      </c>
      <c r="G307" s="74">
        <f>IF(Purge!$AG307=1,Purge!F307,"")</f>
        <v>13</v>
      </c>
      <c r="H307" s="75">
        <f>IF(Purge!$AG307=1,Purge!G307,"")</f>
        <v>28</v>
      </c>
      <c r="I307" s="76">
        <f>IF(Purge!$AG307=1,Purge!H307,"")</f>
        <v>92</v>
      </c>
      <c r="J307" s="77">
        <f>IF(Purge!$AG307=1,Purge!I307,"")</f>
        <v>46</v>
      </c>
      <c r="K307" s="78">
        <f>IF(Purge!$AG307=1,Purge!J307,"")</f>
        <v>31</v>
      </c>
      <c r="L307" s="78">
        <f>IF(Purge!$AG307=1,Purge!K307,"")</f>
        <v>74</v>
      </c>
      <c r="M307" s="78">
        <f>IF(Purge!$AG307=1,Purge!L307,"")</f>
        <v>24</v>
      </c>
      <c r="N307" s="78">
        <f>IF(Purge!$AG307=1,Purge!M307,"")</f>
        <v>92</v>
      </c>
      <c r="O307" s="59">
        <f>IF(Purge!$AG307=1,Purge!N307,"")</f>
        <v>0.2952380952</v>
      </c>
      <c r="P307" s="60">
        <f>IF(Purge!$AG307=1,Purge!O307,"")</f>
        <v>0.2068965517</v>
      </c>
      <c r="Q307" s="61">
        <f>IF(Purge!$AG307=1,Purge!P307,"")</f>
        <v>0.2520325203</v>
      </c>
      <c r="R307" s="62">
        <f>IF(Purge!$AG307=1,Purge!Q307,"")</f>
        <v>0.2448979592</v>
      </c>
      <c r="S307" s="63">
        <f>IF(Purge!$AG307=1,Purge!R307,"")</f>
        <v>0.5636363636</v>
      </c>
      <c r="T307" s="64">
        <f>IF(Purge!$AG307=1,Purge!S307,"")</f>
        <v>0.4457831325</v>
      </c>
      <c r="U307" s="65">
        <f>IF(Purge!$AG307=1,Purge!T307,"")</f>
        <v>0.2488687783</v>
      </c>
      <c r="V307" s="66">
        <f>IF(Purge!$AG307=1,Purge!U307,"")</f>
        <v>0.556561086</v>
      </c>
      <c r="W307" s="67">
        <f>IF(Purge!$AG307=1,Purge!V307,"")</f>
        <v>0.4751131222</v>
      </c>
    </row>
    <row r="308" ht="16.5" customHeight="1">
      <c r="A308" s="140">
        <f t="shared" si="3"/>
        <v>303</v>
      </c>
      <c r="B308" s="142">
        <f>IF(Purge!$AG308=1,Purge!A308,"")</f>
        <v>303</v>
      </c>
      <c r="C308" s="51">
        <f>IF(Purge!$AG308=1,Purge!B308,"")</f>
        <v>4043</v>
      </c>
      <c r="D308" s="47">
        <f>IF(Purge!$AG308=1,Purge!C308,"")</f>
        <v>727</v>
      </c>
      <c r="E308" s="72">
        <f>IF(Purge!$AG308=1,Purge!D308,"")</f>
        <v>25</v>
      </c>
      <c r="F308" s="73">
        <f>IF(Purge!$AG308=1,Purge!E308,"")</f>
        <v>33</v>
      </c>
      <c r="G308" s="74">
        <f>IF(Purge!$AG308=1,Purge!F308,"")</f>
        <v>29</v>
      </c>
      <c r="H308" s="75">
        <f>IF(Purge!$AG308=1,Purge!G308,"")</f>
        <v>68</v>
      </c>
      <c r="I308" s="76">
        <f>IF(Purge!$AG308=1,Purge!H308,"")</f>
        <v>105</v>
      </c>
      <c r="J308" s="77">
        <f>IF(Purge!$AG308=1,Purge!I308,"")</f>
        <v>46</v>
      </c>
      <c r="K308" s="78">
        <f>IF(Purge!$AG308=1,Purge!J308,"")</f>
        <v>54</v>
      </c>
      <c r="L308" s="78">
        <f>IF(Purge!$AG308=1,Purge!K308,"")</f>
        <v>114</v>
      </c>
      <c r="M308" s="78">
        <f>IF(Purge!$AG308=1,Purge!L308,"")</f>
        <v>33</v>
      </c>
      <c r="N308" s="78">
        <f>IF(Purge!$AG308=1,Purge!M308,"")</f>
        <v>105</v>
      </c>
      <c r="O308" s="59">
        <f>IF(Purge!$AG308=1,Purge!N308,"")</f>
        <v>0.3214285714</v>
      </c>
      <c r="P308" s="60">
        <f>IF(Purge!$AG308=1,Purge!O308,"")</f>
        <v>0.2391304348</v>
      </c>
      <c r="Q308" s="61">
        <f>IF(Purge!$AG308=1,Purge!P308,"")</f>
        <v>0.3396226415</v>
      </c>
      <c r="R308" s="62">
        <f>IF(Purge!$AG308=1,Purge!Q308,"")</f>
        <v>0.2244897959</v>
      </c>
      <c r="S308" s="63">
        <f>IF(Purge!$AG308=1,Purge!R308,"")</f>
        <v>0.6206896552</v>
      </c>
      <c r="T308" s="64">
        <f>IF(Purge!$AG308=1,Purge!S308,"")</f>
        <v>0.5205479452</v>
      </c>
      <c r="U308" s="65">
        <f>IF(Purge!$AG308=1,Purge!T308,"")</f>
        <v>0.2843137255</v>
      </c>
      <c r="V308" s="66">
        <f>IF(Purge!$AG308=1,Purge!U308,"")</f>
        <v>0.5196078431</v>
      </c>
      <c r="W308" s="67">
        <f>IF(Purge!$AG308=1,Purge!V308,"")</f>
        <v>0.5490196078</v>
      </c>
    </row>
    <row r="309" ht="16.5" customHeight="1">
      <c r="A309" s="140">
        <f t="shared" si="3"/>
        <v>304</v>
      </c>
      <c r="B309" s="142">
        <f>IF(Purge!$AG309=1,Purge!A309,"")</f>
        <v>304</v>
      </c>
      <c r="C309" s="51">
        <f>IF(Purge!$AG309=1,Purge!B309,"")</f>
        <v>4044</v>
      </c>
      <c r="D309" s="47">
        <f>IF(Purge!$AG309=1,Purge!C309,"")</f>
        <v>2770</v>
      </c>
      <c r="E309" s="72">
        <f>IF(Purge!$AG309=1,Purge!D309,"")</f>
        <v>128</v>
      </c>
      <c r="F309" s="73">
        <f>IF(Purge!$AG309=1,Purge!E309,"")</f>
        <v>107</v>
      </c>
      <c r="G309" s="74">
        <f>IF(Purge!$AG309=1,Purge!F309,"")</f>
        <v>102</v>
      </c>
      <c r="H309" s="75">
        <f>IF(Purge!$AG309=1,Purge!G309,"")</f>
        <v>169</v>
      </c>
      <c r="I309" s="76">
        <f>IF(Purge!$AG309=1,Purge!H309,"")</f>
        <v>346</v>
      </c>
      <c r="J309" s="77">
        <f>IF(Purge!$AG309=1,Purge!I309,"")</f>
        <v>133</v>
      </c>
      <c r="K309" s="78">
        <f>IF(Purge!$AG309=1,Purge!J309,"")</f>
        <v>230</v>
      </c>
      <c r="L309" s="78">
        <f>IF(Purge!$AG309=1,Purge!K309,"")</f>
        <v>302</v>
      </c>
      <c r="M309" s="78">
        <f>IF(Purge!$AG309=1,Purge!L309,"")</f>
        <v>107</v>
      </c>
      <c r="N309" s="78">
        <f>IF(Purge!$AG309=1,Purge!M309,"")</f>
        <v>346</v>
      </c>
      <c r="O309" s="59">
        <f>IF(Purge!$AG309=1,Purge!N309,"")</f>
        <v>0.4323308271</v>
      </c>
      <c r="P309" s="60">
        <f>IF(Purge!$AG309=1,Purge!O309,"")</f>
        <v>0.2362030905</v>
      </c>
      <c r="Q309" s="61">
        <f>IF(Purge!$AG309=1,Purge!P309,"")</f>
        <v>0.3993055556</v>
      </c>
      <c r="R309" s="62">
        <f>IF(Purge!$AG309=1,Purge!Q309,"")</f>
        <v>0.2616136919</v>
      </c>
      <c r="S309" s="63">
        <f>IF(Purge!$AG309=1,Purge!R309,"")</f>
        <v>0.6824925816</v>
      </c>
      <c r="T309" s="64">
        <f>IF(Purge!$AG309=1,Purge!S309,"")</f>
        <v>0.4660493827</v>
      </c>
      <c r="U309" s="65">
        <f>IF(Purge!$AG309=1,Purge!T309,"")</f>
        <v>0.3421319797</v>
      </c>
      <c r="V309" s="66">
        <f>IF(Purge!$AG309=1,Purge!U309,"")</f>
        <v>0.5847715736</v>
      </c>
      <c r="W309" s="67">
        <f>IF(Purge!$AG309=1,Purge!V309,"")</f>
        <v>0.5401015228</v>
      </c>
    </row>
    <row r="310" ht="16.5" customHeight="1">
      <c r="A310" s="140">
        <f t="shared" si="3"/>
        <v>305</v>
      </c>
      <c r="B310" s="142">
        <f>IF(Purge!$AG310=1,Purge!A310,"")</f>
        <v>305</v>
      </c>
      <c r="C310" s="51">
        <f>IF(Purge!$AG310=1,Purge!B310,"")</f>
        <v>4045</v>
      </c>
      <c r="D310" s="47">
        <f>IF(Purge!$AG310=1,Purge!C310,"")</f>
        <v>557</v>
      </c>
      <c r="E310" s="72">
        <f>IF(Purge!$AG310=1,Purge!D310,"")</f>
        <v>17</v>
      </c>
      <c r="F310" s="73">
        <f>IF(Purge!$AG310=1,Purge!E310,"")</f>
        <v>18</v>
      </c>
      <c r="G310" s="74">
        <f>IF(Purge!$AG310=1,Purge!F310,"")</f>
        <v>23</v>
      </c>
      <c r="H310" s="75">
        <f>IF(Purge!$AG310=1,Purge!G310,"")</f>
        <v>48</v>
      </c>
      <c r="I310" s="76">
        <f>IF(Purge!$AG310=1,Purge!H310,"")</f>
        <v>108</v>
      </c>
      <c r="J310" s="77">
        <f>IF(Purge!$AG310=1,Purge!I310,"")</f>
        <v>18</v>
      </c>
      <c r="K310" s="78">
        <f>IF(Purge!$AG310=1,Purge!J310,"")</f>
        <v>40</v>
      </c>
      <c r="L310" s="78">
        <f>IF(Purge!$AG310=1,Purge!K310,"")</f>
        <v>66</v>
      </c>
      <c r="M310" s="78">
        <f>IF(Purge!$AG310=1,Purge!L310,"")</f>
        <v>18</v>
      </c>
      <c r="N310" s="78">
        <f>IF(Purge!$AG310=1,Purge!M310,"")</f>
        <v>108</v>
      </c>
      <c r="O310" s="59">
        <f>IF(Purge!$AG310=1,Purge!N310,"")</f>
        <v>0.3773584906</v>
      </c>
      <c r="P310" s="60">
        <f>IF(Purge!$AG310=1,Purge!O310,"")</f>
        <v>0.1428571429</v>
      </c>
      <c r="Q310" s="61">
        <f>IF(Purge!$AG310=1,Purge!P310,"")</f>
        <v>0.2702702703</v>
      </c>
      <c r="R310" s="62">
        <f>IF(Purge!$AG310=1,Purge!Q310,"")</f>
        <v>0.2142857143</v>
      </c>
      <c r="S310" s="63">
        <f>IF(Purge!$AG310=1,Purge!R310,"")</f>
        <v>0.6896551724</v>
      </c>
      <c r="T310" s="64">
        <f>IF(Purge!$AG310=1,Purge!S310,"")</f>
        <v>0.3793103448</v>
      </c>
      <c r="U310" s="65">
        <f>IF(Purge!$AG310=1,Purge!T310,"")</f>
        <v>0.25</v>
      </c>
      <c r="V310" s="66">
        <f>IF(Purge!$AG310=1,Purge!U310,"")</f>
        <v>0.6379310345</v>
      </c>
      <c r="W310" s="67">
        <f>IF(Purge!$AG310=1,Purge!V310,"")</f>
        <v>0.4568965517</v>
      </c>
    </row>
    <row r="311" ht="16.5" customHeight="1">
      <c r="A311" s="140">
        <f t="shared" si="3"/>
        <v>306</v>
      </c>
      <c r="B311" s="142">
        <f>IF(Purge!$AG311=1,Purge!A311,"")</f>
        <v>306</v>
      </c>
      <c r="C311" s="51">
        <f>IF(Purge!$AG311=1,Purge!B311,"")</f>
        <v>4046</v>
      </c>
      <c r="D311" s="47">
        <f>IF(Purge!$AG311=1,Purge!C311,"")</f>
        <v>815</v>
      </c>
      <c r="E311" s="72">
        <f>IF(Purge!$AG311=1,Purge!D311,"")</f>
        <v>122</v>
      </c>
      <c r="F311" s="73">
        <f>IF(Purge!$AG311=1,Purge!E311,"")</f>
        <v>78</v>
      </c>
      <c r="G311" s="74">
        <f>IF(Purge!$AG311=1,Purge!F311,"")</f>
        <v>50</v>
      </c>
      <c r="H311" s="75">
        <f>IF(Purge!$AG311=1,Purge!G311,"")</f>
        <v>76</v>
      </c>
      <c r="I311" s="76">
        <f>IF(Purge!$AG311=1,Purge!H311,"")</f>
        <v>128</v>
      </c>
      <c r="J311" s="77">
        <f>IF(Purge!$AG311=1,Purge!I311,"")</f>
        <v>31</v>
      </c>
      <c r="K311" s="78">
        <f>IF(Purge!$AG311=1,Purge!J311,"")</f>
        <v>172</v>
      </c>
      <c r="L311" s="78">
        <f>IF(Purge!$AG311=1,Purge!K311,"")</f>
        <v>107</v>
      </c>
      <c r="M311" s="78">
        <f>IF(Purge!$AG311=1,Purge!L311,"")</f>
        <v>78</v>
      </c>
      <c r="N311" s="78">
        <f>IF(Purge!$AG311=1,Purge!M311,"")</f>
        <v>128</v>
      </c>
      <c r="O311" s="59">
        <f>IF(Purge!$AG311=1,Purge!N311,"")</f>
        <v>0.6164874552</v>
      </c>
      <c r="P311" s="60">
        <f>IF(Purge!$AG311=1,Purge!O311,"")</f>
        <v>0.3786407767</v>
      </c>
      <c r="Q311" s="61">
        <f>IF(Purge!$AG311=1,Purge!P311,"")</f>
        <v>0.5733333333</v>
      </c>
      <c r="R311" s="62">
        <f>IF(Purge!$AG311=1,Purge!Q311,"")</f>
        <v>0.4216216216</v>
      </c>
      <c r="S311" s="63">
        <f>IF(Purge!$AG311=1,Purge!R311,"")</f>
        <v>0.688</v>
      </c>
      <c r="T311" s="64">
        <f>IF(Purge!$AG311=1,Purge!S311,"")</f>
        <v>0.4553191489</v>
      </c>
      <c r="U311" s="65">
        <f>IF(Purge!$AG311=1,Purge!T311,"")</f>
        <v>0.5154639175</v>
      </c>
      <c r="V311" s="66">
        <f>IF(Purge!$AG311=1,Purge!U311,"")</f>
        <v>0.618556701</v>
      </c>
      <c r="W311" s="67">
        <f>IF(Purge!$AG311=1,Purge!V311,"")</f>
        <v>0.575257732</v>
      </c>
    </row>
    <row r="312" ht="16.5" customHeight="1">
      <c r="A312" s="140">
        <f t="shared" si="3"/>
        <v>307</v>
      </c>
      <c r="B312" s="142">
        <f>IF(Purge!$AG312=1,Purge!A312,"")</f>
        <v>307</v>
      </c>
      <c r="C312" s="51">
        <f>IF(Purge!$AG312=1,Purge!B312,"")</f>
        <v>4304</v>
      </c>
      <c r="D312" s="47">
        <f>IF(Purge!$AG312=1,Purge!C312,"")</f>
        <v>3226</v>
      </c>
      <c r="E312" s="72">
        <f>IF(Purge!$AG312=1,Purge!D312,"")</f>
        <v>111</v>
      </c>
      <c r="F312" s="73">
        <f>IF(Purge!$AG312=1,Purge!E312,"")</f>
        <v>95</v>
      </c>
      <c r="G312" s="74">
        <f>IF(Purge!$AG312=1,Purge!F312,"")</f>
        <v>85</v>
      </c>
      <c r="H312" s="75">
        <f>IF(Purge!$AG312=1,Purge!G312,"")</f>
        <v>239</v>
      </c>
      <c r="I312" s="76">
        <f>IF(Purge!$AG312=1,Purge!H312,"")</f>
        <v>556</v>
      </c>
      <c r="J312" s="77">
        <f>IF(Purge!$AG312=1,Purge!I312,"")</f>
        <v>183</v>
      </c>
      <c r="K312" s="78">
        <f>IF(Purge!$AG312=1,Purge!J312,"")</f>
        <v>196</v>
      </c>
      <c r="L312" s="78">
        <f>IF(Purge!$AG312=1,Purge!K312,"")</f>
        <v>422</v>
      </c>
      <c r="M312" s="78">
        <f>IF(Purge!$AG312=1,Purge!L312,"")</f>
        <v>95</v>
      </c>
      <c r="N312" s="78">
        <f>IF(Purge!$AG312=1,Purge!M312,"")</f>
        <v>556</v>
      </c>
      <c r="O312" s="59">
        <f>IF(Purge!$AG312=1,Purge!N312,"")</f>
        <v>0.3171521036</v>
      </c>
      <c r="P312" s="60">
        <f>IF(Purge!$AG312=1,Purge!O312,"")</f>
        <v>0.1459293395</v>
      </c>
      <c r="Q312" s="61">
        <f>IF(Purge!$AG312=1,Purge!P312,"")</f>
        <v>0.2606382979</v>
      </c>
      <c r="R312" s="62">
        <f>IF(Purge!$AG312=1,Purge!Q312,"")</f>
        <v>0.1837524178</v>
      </c>
      <c r="S312" s="63">
        <f>IF(Purge!$AG312=1,Purge!R312,"")</f>
        <v>0.6735395189</v>
      </c>
      <c r="T312" s="64">
        <f>IF(Purge!$AG312=1,Purge!S312,"")</f>
        <v>0.4314928425</v>
      </c>
      <c r="U312" s="65">
        <f>IF(Purge!$AG312=1,Purge!T312,"")</f>
        <v>0.2293144208</v>
      </c>
      <c r="V312" s="66">
        <f>IF(Purge!$AG312=1,Purge!U312,"")</f>
        <v>0.5925925926</v>
      </c>
      <c r="W312" s="67">
        <f>IF(Purge!$AG312=1,Purge!V312,"")</f>
        <v>0.4869976359</v>
      </c>
    </row>
    <row r="313" ht="16.5" customHeight="1">
      <c r="A313" s="140">
        <f t="shared" si="3"/>
        <v>308</v>
      </c>
      <c r="B313" s="142">
        <f>IF(Purge!$AG313=1,Purge!A313,"")</f>
        <v>308</v>
      </c>
      <c r="C313" s="51">
        <f>IF(Purge!$AG313=1,Purge!B313,"")</f>
        <v>4306</v>
      </c>
      <c r="D313" s="47">
        <f>IF(Purge!$AG313=1,Purge!C313,"")</f>
        <v>1883</v>
      </c>
      <c r="E313" s="72">
        <f>IF(Purge!$AG313=1,Purge!D313,"")</f>
        <v>56</v>
      </c>
      <c r="F313" s="73">
        <f>IF(Purge!$AG313=1,Purge!E313,"")</f>
        <v>58</v>
      </c>
      <c r="G313" s="74">
        <f>IF(Purge!$AG313=1,Purge!F313,"")</f>
        <v>35</v>
      </c>
      <c r="H313" s="75">
        <f>IF(Purge!$AG313=1,Purge!G313,"")</f>
        <v>122</v>
      </c>
      <c r="I313" s="76">
        <f>IF(Purge!$AG313=1,Purge!H313,"")</f>
        <v>324</v>
      </c>
      <c r="J313" s="77">
        <f>IF(Purge!$AG313=1,Purge!I313,"")</f>
        <v>105</v>
      </c>
      <c r="K313" s="78">
        <f>IF(Purge!$AG313=1,Purge!J313,"")</f>
        <v>91</v>
      </c>
      <c r="L313" s="78">
        <f>IF(Purge!$AG313=1,Purge!K313,"")</f>
        <v>227</v>
      </c>
      <c r="M313" s="78">
        <f>IF(Purge!$AG313=1,Purge!L313,"")</f>
        <v>58</v>
      </c>
      <c r="N313" s="78">
        <f>IF(Purge!$AG313=1,Purge!M313,"")</f>
        <v>324</v>
      </c>
      <c r="O313" s="59">
        <f>IF(Purge!$AG313=1,Purge!N313,"")</f>
        <v>0.286163522</v>
      </c>
      <c r="P313" s="60">
        <f>IF(Purge!$AG313=1,Purge!O313,"")</f>
        <v>0.1518324607</v>
      </c>
      <c r="Q313" s="61">
        <f>IF(Purge!$AG313=1,Purge!P313,"")</f>
        <v>0.2192771084</v>
      </c>
      <c r="R313" s="62">
        <f>IF(Purge!$AG313=1,Purge!Q313,"")</f>
        <v>0.2035087719</v>
      </c>
      <c r="S313" s="63">
        <f>IF(Purge!$AG313=1,Purge!R313,"")</f>
        <v>0.610738255</v>
      </c>
      <c r="T313" s="64">
        <f>IF(Purge!$AG313=1,Purge!S313,"")</f>
        <v>0.4119782214</v>
      </c>
      <c r="U313" s="65">
        <f>IF(Purge!$AG313=1,Purge!T313,"")</f>
        <v>0.2128571429</v>
      </c>
      <c r="V313" s="66">
        <f>IF(Purge!$AG313=1,Purge!U313,"")</f>
        <v>0.5928571429</v>
      </c>
      <c r="W313" s="67">
        <f>IF(Purge!$AG313=1,Purge!V313,"")</f>
        <v>0.4542857143</v>
      </c>
    </row>
    <row r="314" ht="16.5" customHeight="1">
      <c r="A314" s="140">
        <f t="shared" si="3"/>
        <v>309</v>
      </c>
      <c r="B314" s="142">
        <f>IF(Purge!$AG314=1,Purge!A314,"")</f>
        <v>309</v>
      </c>
      <c r="C314" s="51">
        <f>IF(Purge!$AG314=1,Purge!B314,"")</f>
        <v>4309</v>
      </c>
      <c r="D314" s="47">
        <f>IF(Purge!$AG314=1,Purge!C314,"")</f>
        <v>1163</v>
      </c>
      <c r="E314" s="72">
        <f>IF(Purge!$AG314=1,Purge!D314,"")</f>
        <v>10</v>
      </c>
      <c r="F314" s="73">
        <f>IF(Purge!$AG314=1,Purge!E314,"")</f>
        <v>24</v>
      </c>
      <c r="G314" s="74">
        <f>IF(Purge!$AG314=1,Purge!F314,"")</f>
        <v>18</v>
      </c>
      <c r="H314" s="75">
        <f>IF(Purge!$AG314=1,Purge!G314,"")</f>
        <v>77</v>
      </c>
      <c r="I314" s="76">
        <f>IF(Purge!$AG314=1,Purge!H314,"")</f>
        <v>170</v>
      </c>
      <c r="J314" s="77">
        <f>IF(Purge!$AG314=1,Purge!I314,"")</f>
        <v>75</v>
      </c>
      <c r="K314" s="78">
        <f>IF(Purge!$AG314=1,Purge!J314,"")</f>
        <v>28</v>
      </c>
      <c r="L314" s="78">
        <f>IF(Purge!$AG314=1,Purge!K314,"")</f>
        <v>152</v>
      </c>
      <c r="M314" s="78">
        <f>IF(Purge!$AG314=1,Purge!L314,"")</f>
        <v>24</v>
      </c>
      <c r="N314" s="78">
        <f>IF(Purge!$AG314=1,Purge!M314,"")</f>
        <v>170</v>
      </c>
      <c r="O314" s="59">
        <f>IF(Purge!$AG314=1,Purge!N314,"")</f>
        <v>0.1555555556</v>
      </c>
      <c r="P314" s="60">
        <f>IF(Purge!$AG314=1,Purge!O314,"")</f>
        <v>0.1237113402</v>
      </c>
      <c r="Q314" s="61">
        <f>IF(Purge!$AG314=1,Purge!P314,"")</f>
        <v>0.1414141414</v>
      </c>
      <c r="R314" s="62">
        <f>IF(Purge!$AG314=1,Purge!Q314,"")</f>
        <v>0.1363636364</v>
      </c>
      <c r="S314" s="63">
        <f>IF(Purge!$AG314=1,Purge!R314,"")</f>
        <v>0.5384615385</v>
      </c>
      <c r="T314" s="64">
        <f>IF(Purge!$AG314=1,Purge!S314,"")</f>
        <v>0.4720496894</v>
      </c>
      <c r="U314" s="65">
        <f>IF(Purge!$AG314=1,Purge!T314,"")</f>
        <v>0.1390374332</v>
      </c>
      <c r="V314" s="66">
        <f>IF(Purge!$AG314=1,Purge!U314,"")</f>
        <v>0.5294117647</v>
      </c>
      <c r="W314" s="67">
        <f>IF(Purge!$AG314=1,Purge!V314,"")</f>
        <v>0.4812834225</v>
      </c>
    </row>
    <row r="315" ht="16.5" customHeight="1">
      <c r="A315" s="140">
        <f t="shared" si="3"/>
        <v>310</v>
      </c>
      <c r="B315" s="142">
        <f>IF(Purge!$AG315=1,Purge!A315,"")</f>
        <v>310</v>
      </c>
      <c r="C315" s="51">
        <f>IF(Purge!$AG315=1,Purge!B315,"")</f>
        <v>4387</v>
      </c>
      <c r="D315" s="47">
        <f>IF(Purge!$AG315=1,Purge!C315,"")</f>
        <v>2292</v>
      </c>
      <c r="E315" s="72">
        <f>IF(Purge!$AG315=1,Purge!D315,"")</f>
        <v>41</v>
      </c>
      <c r="F315" s="73">
        <f>IF(Purge!$AG315=1,Purge!E315,"")</f>
        <v>51</v>
      </c>
      <c r="G315" s="74">
        <f>IF(Purge!$AG315=1,Purge!F315,"")</f>
        <v>45</v>
      </c>
      <c r="H315" s="75">
        <f>IF(Purge!$AG315=1,Purge!G315,"")</f>
        <v>81</v>
      </c>
      <c r="I315" s="76">
        <f>IF(Purge!$AG315=1,Purge!H315,"")</f>
        <v>219</v>
      </c>
      <c r="J315" s="77">
        <f>IF(Purge!$AG315=1,Purge!I315,"")</f>
        <v>123</v>
      </c>
      <c r="K315" s="78">
        <f>IF(Purge!$AG315=1,Purge!J315,"")</f>
        <v>86</v>
      </c>
      <c r="L315" s="78">
        <f>IF(Purge!$AG315=1,Purge!K315,"")</f>
        <v>204</v>
      </c>
      <c r="M315" s="78">
        <f>IF(Purge!$AG315=1,Purge!L315,"")</f>
        <v>51</v>
      </c>
      <c r="N315" s="78">
        <f>IF(Purge!$AG315=1,Purge!M315,"")</f>
        <v>219</v>
      </c>
      <c r="O315" s="59">
        <f>IF(Purge!$AG315=1,Purge!N315,"")</f>
        <v>0.2965517241</v>
      </c>
      <c r="P315" s="60">
        <f>IF(Purge!$AG315=1,Purge!O315,"")</f>
        <v>0.1888888889</v>
      </c>
      <c r="Q315" s="61">
        <f>IF(Purge!$AG315=1,Purge!P315,"")</f>
        <v>0.2819672131</v>
      </c>
      <c r="R315" s="62">
        <f>IF(Purge!$AG315=1,Purge!Q315,"")</f>
        <v>0.2</v>
      </c>
      <c r="S315" s="63">
        <f>IF(Purge!$AG315=1,Purge!R315,"")</f>
        <v>0.6277372263</v>
      </c>
      <c r="T315" s="64">
        <f>IF(Purge!$AG315=1,Purge!S315,"")</f>
        <v>0.4822695035</v>
      </c>
      <c r="U315" s="65">
        <f>IF(Purge!$AG315=1,Purge!T315,"")</f>
        <v>0.2446428571</v>
      </c>
      <c r="V315" s="66">
        <f>IF(Purge!$AG315=1,Purge!U315,"")</f>
        <v>0.5446428571</v>
      </c>
      <c r="W315" s="67">
        <f>IF(Purge!$AG315=1,Purge!V315,"")</f>
        <v>0.5178571429</v>
      </c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24.86"/>
    <col customWidth="1" min="3" max="3" width="12.71"/>
    <col customWidth="1" min="4" max="4" width="14.71"/>
    <col customWidth="1" min="5" max="5" width="22.57"/>
    <col customWidth="1" min="6" max="11" width="12.71"/>
    <col customWidth="1" min="12" max="12" width="1.57"/>
    <col customWidth="1" min="13" max="18" width="12.71"/>
    <col customWidth="1" min="19" max="19" width="1.57"/>
    <col customWidth="1" min="20" max="25" width="12.71"/>
    <col customWidth="1" min="26" max="26" width="1.57"/>
    <col customWidth="1" min="27" max="32" width="12.71"/>
    <col customWidth="1" min="33" max="33" width="1.57"/>
    <col customWidth="1" min="34" max="39" width="12.71"/>
    <col customWidth="1" min="40" max="40" width="1.57"/>
    <col customWidth="1" min="41" max="46" width="12.71"/>
    <col customWidth="1" min="47" max="47" width="1.57"/>
    <col customWidth="1" min="48" max="53" width="12.71"/>
    <col customWidth="1" min="54" max="54" width="1.57"/>
    <col customWidth="1" min="55" max="60" width="12.71"/>
    <col customWidth="1" min="61" max="61" width="1.57"/>
    <col customWidth="1" min="62" max="67" width="12.71"/>
  </cols>
  <sheetData>
    <row r="1" ht="16.5" customHeight="1">
      <c r="A1" s="143"/>
      <c r="B1" s="143"/>
      <c r="C1" s="143"/>
      <c r="D1" s="7"/>
      <c r="E1" s="7" t="s">
        <v>2</v>
      </c>
      <c r="F1" s="7" t="s">
        <v>229</v>
      </c>
      <c r="G1" s="7" t="s">
        <v>230</v>
      </c>
      <c r="H1" s="7" t="s">
        <v>231</v>
      </c>
      <c r="I1" s="7" t="s">
        <v>232</v>
      </c>
      <c r="J1" s="7" t="s">
        <v>233</v>
      </c>
      <c r="K1" s="8" t="s">
        <v>234</v>
      </c>
      <c r="L1" s="144"/>
      <c r="M1" s="145" t="s">
        <v>235</v>
      </c>
      <c r="N1" s="7" t="s">
        <v>73</v>
      </c>
      <c r="O1" s="7" t="s">
        <v>74</v>
      </c>
      <c r="P1" s="7" t="s">
        <v>75</v>
      </c>
      <c r="Q1" s="7" t="s">
        <v>76</v>
      </c>
      <c r="R1" s="7" t="s">
        <v>77</v>
      </c>
      <c r="S1" s="144"/>
      <c r="T1" s="7" t="s">
        <v>236</v>
      </c>
      <c r="U1" s="7" t="s">
        <v>237</v>
      </c>
      <c r="V1" s="7" t="s">
        <v>238</v>
      </c>
      <c r="W1" s="7" t="s">
        <v>239</v>
      </c>
      <c r="X1" s="7" t="s">
        <v>240</v>
      </c>
      <c r="Y1" s="7" t="s">
        <v>241</v>
      </c>
      <c r="Z1" s="144"/>
      <c r="AA1" s="7" t="s">
        <v>242</v>
      </c>
      <c r="AB1" s="7" t="s">
        <v>243</v>
      </c>
      <c r="AC1" s="7" t="s">
        <v>244</v>
      </c>
      <c r="AD1" s="7" t="s">
        <v>245</v>
      </c>
      <c r="AE1" s="7" t="s">
        <v>246</v>
      </c>
      <c r="AF1" s="7" t="s">
        <v>247</v>
      </c>
      <c r="AG1" s="144"/>
      <c r="AH1" s="7" t="s">
        <v>248</v>
      </c>
      <c r="AI1" s="7" t="s">
        <v>249</v>
      </c>
      <c r="AJ1" s="7" t="s">
        <v>250</v>
      </c>
      <c r="AK1" s="7" t="s">
        <v>251</v>
      </c>
      <c r="AL1" s="7" t="s">
        <v>252</v>
      </c>
      <c r="AM1" s="7" t="s">
        <v>253</v>
      </c>
      <c r="AN1" s="144"/>
      <c r="AO1" s="7" t="s">
        <v>254</v>
      </c>
      <c r="AP1" s="7" t="s">
        <v>255</v>
      </c>
      <c r="AQ1" s="7" t="s">
        <v>256</v>
      </c>
      <c r="AR1" s="7" t="s">
        <v>257</v>
      </c>
      <c r="AS1" s="7" t="s">
        <v>258</v>
      </c>
      <c r="AT1" s="7" t="s">
        <v>259</v>
      </c>
      <c r="AU1" s="144"/>
      <c r="AV1" s="7" t="s">
        <v>260</v>
      </c>
      <c r="AW1" s="7" t="s">
        <v>261</v>
      </c>
      <c r="AX1" s="7" t="s">
        <v>262</v>
      </c>
      <c r="AY1" s="7" t="s">
        <v>263</v>
      </c>
      <c r="AZ1" s="7" t="s">
        <v>264</v>
      </c>
      <c r="BA1" s="7" t="s">
        <v>265</v>
      </c>
      <c r="BB1" s="144"/>
      <c r="BC1" s="7" t="s">
        <v>266</v>
      </c>
      <c r="BD1" s="7" t="s">
        <v>267</v>
      </c>
      <c r="BE1" s="7" t="s">
        <v>268</v>
      </c>
      <c r="BF1" s="7" t="s">
        <v>269</v>
      </c>
      <c r="BG1" s="7" t="s">
        <v>270</v>
      </c>
      <c r="BH1" s="7" t="s">
        <v>271</v>
      </c>
      <c r="BI1" s="144"/>
      <c r="BJ1" s="7" t="s">
        <v>272</v>
      </c>
      <c r="BK1" s="7" t="s">
        <v>273</v>
      </c>
      <c r="BL1" s="7" t="s">
        <v>274</v>
      </c>
      <c r="BM1" s="7" t="s">
        <v>275</v>
      </c>
      <c r="BN1" s="7" t="s">
        <v>276</v>
      </c>
      <c r="BO1" s="7" t="s">
        <v>277</v>
      </c>
    </row>
    <row r="2" ht="16.5" customHeight="1">
      <c r="A2" s="146"/>
      <c r="B2" s="146"/>
      <c r="C2" s="147"/>
      <c r="D2" s="148"/>
      <c r="E2" s="21" t="s">
        <v>4</v>
      </c>
      <c r="F2" s="21" t="s">
        <v>278</v>
      </c>
      <c r="G2" s="21" t="s">
        <v>279</v>
      </c>
      <c r="H2" s="21" t="s">
        <v>280</v>
      </c>
      <c r="I2" s="21" t="s">
        <v>278</v>
      </c>
      <c r="J2" s="21" t="s">
        <v>279</v>
      </c>
      <c r="K2" s="22" t="s">
        <v>280</v>
      </c>
      <c r="L2" s="144"/>
      <c r="M2" s="149" t="str">
        <f t="shared" ref="M2:R2" si="1">F2</f>
        <v>Mail</v>
      </c>
      <c r="N2" s="21" t="str">
        <f t="shared" si="1"/>
        <v>Early</v>
      </c>
      <c r="O2" s="21" t="str">
        <f t="shared" si="1"/>
        <v>Election Day</v>
      </c>
      <c r="P2" s="21" t="str">
        <f t="shared" si="1"/>
        <v>Mail</v>
      </c>
      <c r="Q2" s="21" t="str">
        <f t="shared" si="1"/>
        <v>Early</v>
      </c>
      <c r="R2" s="21" t="str">
        <f t="shared" si="1"/>
        <v>Election Day</v>
      </c>
      <c r="S2" s="144"/>
      <c r="T2" s="21" t="str">
        <f t="shared" ref="T2:Y2" si="2">M2</f>
        <v>Mail</v>
      </c>
      <c r="U2" s="21" t="str">
        <f t="shared" si="2"/>
        <v>Early</v>
      </c>
      <c r="V2" s="21" t="str">
        <f t="shared" si="2"/>
        <v>Election Day</v>
      </c>
      <c r="W2" s="21" t="str">
        <f t="shared" si="2"/>
        <v>Mail</v>
      </c>
      <c r="X2" s="21" t="str">
        <f t="shared" si="2"/>
        <v>Early</v>
      </c>
      <c r="Y2" s="21" t="str">
        <f t="shared" si="2"/>
        <v>Election Day</v>
      </c>
      <c r="Z2" s="144"/>
      <c r="AA2" s="21" t="str">
        <f t="shared" ref="AA2:AF2" si="3">T2</f>
        <v>Mail</v>
      </c>
      <c r="AB2" s="21" t="str">
        <f t="shared" si="3"/>
        <v>Early</v>
      </c>
      <c r="AC2" s="21" t="str">
        <f t="shared" si="3"/>
        <v>Election Day</v>
      </c>
      <c r="AD2" s="21" t="str">
        <f t="shared" si="3"/>
        <v>Mail</v>
      </c>
      <c r="AE2" s="21" t="str">
        <f t="shared" si="3"/>
        <v>Early</v>
      </c>
      <c r="AF2" s="21" t="str">
        <f t="shared" si="3"/>
        <v>Election Day</v>
      </c>
      <c r="AG2" s="144"/>
      <c r="AH2" s="21" t="str">
        <f t="shared" ref="AH2:AM2" si="4">AA2</f>
        <v>Mail</v>
      </c>
      <c r="AI2" s="21" t="str">
        <f t="shared" si="4"/>
        <v>Early</v>
      </c>
      <c r="AJ2" s="21" t="str">
        <f t="shared" si="4"/>
        <v>Election Day</v>
      </c>
      <c r="AK2" s="21" t="str">
        <f t="shared" si="4"/>
        <v>Mail</v>
      </c>
      <c r="AL2" s="21" t="str">
        <f t="shared" si="4"/>
        <v>Early</v>
      </c>
      <c r="AM2" s="21" t="str">
        <f t="shared" si="4"/>
        <v>Election Day</v>
      </c>
      <c r="AN2" s="144"/>
      <c r="AO2" s="21" t="str">
        <f t="shared" ref="AO2:AT2" si="5">AH2</f>
        <v>Mail</v>
      </c>
      <c r="AP2" s="21" t="str">
        <f t="shared" si="5"/>
        <v>Early</v>
      </c>
      <c r="AQ2" s="21" t="str">
        <f t="shared" si="5"/>
        <v>Election Day</v>
      </c>
      <c r="AR2" s="21" t="str">
        <f t="shared" si="5"/>
        <v>Mail</v>
      </c>
      <c r="AS2" s="21" t="str">
        <f t="shared" si="5"/>
        <v>Early</v>
      </c>
      <c r="AT2" s="21" t="str">
        <f t="shared" si="5"/>
        <v>Election Day</v>
      </c>
      <c r="AU2" s="144"/>
      <c r="AV2" s="21" t="str">
        <f t="shared" ref="AV2:BA2" si="6">AO2</f>
        <v>Mail</v>
      </c>
      <c r="AW2" s="21" t="str">
        <f t="shared" si="6"/>
        <v>Early</v>
      </c>
      <c r="AX2" s="21" t="str">
        <f t="shared" si="6"/>
        <v>Election Day</v>
      </c>
      <c r="AY2" s="21" t="str">
        <f t="shared" si="6"/>
        <v>Mail</v>
      </c>
      <c r="AZ2" s="21" t="str">
        <f t="shared" si="6"/>
        <v>Early</v>
      </c>
      <c r="BA2" s="21" t="str">
        <f t="shared" si="6"/>
        <v>Election Day</v>
      </c>
      <c r="BB2" s="144"/>
      <c r="BC2" s="21" t="str">
        <f t="shared" ref="BC2:BH2" si="7">AV2</f>
        <v>Mail</v>
      </c>
      <c r="BD2" s="21" t="str">
        <f t="shared" si="7"/>
        <v>Early</v>
      </c>
      <c r="BE2" s="21" t="str">
        <f t="shared" si="7"/>
        <v>Election Day</v>
      </c>
      <c r="BF2" s="21" t="str">
        <f t="shared" si="7"/>
        <v>Mail</v>
      </c>
      <c r="BG2" s="21" t="str">
        <f t="shared" si="7"/>
        <v>Early</v>
      </c>
      <c r="BH2" s="21" t="str">
        <f t="shared" si="7"/>
        <v>Election Day</v>
      </c>
      <c r="BI2" s="144"/>
      <c r="BJ2" s="21" t="str">
        <f t="shared" ref="BJ2:BO2" si="8">BC2</f>
        <v>Mail</v>
      </c>
      <c r="BK2" s="21" t="str">
        <f t="shared" si="8"/>
        <v>Early</v>
      </c>
      <c r="BL2" s="21" t="str">
        <f t="shared" si="8"/>
        <v>Election Day</v>
      </c>
      <c r="BM2" s="21" t="str">
        <f t="shared" si="8"/>
        <v>Mail</v>
      </c>
      <c r="BN2" s="21" t="str">
        <f t="shared" si="8"/>
        <v>Early</v>
      </c>
      <c r="BO2" s="21" t="str">
        <f t="shared" si="8"/>
        <v>Election Day</v>
      </c>
    </row>
    <row r="3" ht="16.5" customHeight="1">
      <c r="A3" s="150"/>
      <c r="B3" s="150"/>
      <c r="C3" s="151"/>
      <c r="D3" s="26"/>
      <c r="E3" s="25" t="s">
        <v>281</v>
      </c>
      <c r="F3" s="25">
        <v>1.0</v>
      </c>
      <c r="G3" s="25">
        <v>1.0</v>
      </c>
      <c r="H3" s="25">
        <v>1.0</v>
      </c>
      <c r="I3" s="25">
        <v>1.0</v>
      </c>
      <c r="J3" s="25">
        <v>1.0</v>
      </c>
      <c r="K3" s="26">
        <v>1.0</v>
      </c>
      <c r="L3" s="152"/>
      <c r="M3" s="153">
        <f t="shared" ref="M3:R3" si="9">1+F3</f>
        <v>2</v>
      </c>
      <c r="N3" s="25">
        <f t="shared" si="9"/>
        <v>2</v>
      </c>
      <c r="O3" s="25">
        <f t="shared" si="9"/>
        <v>2</v>
      </c>
      <c r="P3" s="25">
        <f t="shared" si="9"/>
        <v>2</v>
      </c>
      <c r="Q3" s="25">
        <f t="shared" si="9"/>
        <v>2</v>
      </c>
      <c r="R3" s="25">
        <f t="shared" si="9"/>
        <v>2</v>
      </c>
      <c r="S3" s="152"/>
      <c r="T3" s="25">
        <f t="shared" ref="T3:Y3" si="10">1+M3</f>
        <v>3</v>
      </c>
      <c r="U3" s="25">
        <f t="shared" si="10"/>
        <v>3</v>
      </c>
      <c r="V3" s="25">
        <f t="shared" si="10"/>
        <v>3</v>
      </c>
      <c r="W3" s="25">
        <f t="shared" si="10"/>
        <v>3</v>
      </c>
      <c r="X3" s="25">
        <f t="shared" si="10"/>
        <v>3</v>
      </c>
      <c r="Y3" s="25">
        <f t="shared" si="10"/>
        <v>3</v>
      </c>
      <c r="Z3" s="152"/>
      <c r="AA3" s="25">
        <f t="shared" ref="AA3:AF3" si="11">1+T3</f>
        <v>4</v>
      </c>
      <c r="AB3" s="25">
        <f t="shared" si="11"/>
        <v>4</v>
      </c>
      <c r="AC3" s="25">
        <f t="shared" si="11"/>
        <v>4</v>
      </c>
      <c r="AD3" s="25">
        <f t="shared" si="11"/>
        <v>4</v>
      </c>
      <c r="AE3" s="25">
        <f t="shared" si="11"/>
        <v>4</v>
      </c>
      <c r="AF3" s="25">
        <f t="shared" si="11"/>
        <v>4</v>
      </c>
      <c r="AG3" s="152"/>
      <c r="AH3" s="25">
        <f t="shared" ref="AH3:AM3" si="12">1+AA3</f>
        <v>5</v>
      </c>
      <c r="AI3" s="25">
        <f t="shared" si="12"/>
        <v>5</v>
      </c>
      <c r="AJ3" s="25">
        <f t="shared" si="12"/>
        <v>5</v>
      </c>
      <c r="AK3" s="25">
        <f t="shared" si="12"/>
        <v>5</v>
      </c>
      <c r="AL3" s="25">
        <f t="shared" si="12"/>
        <v>5</v>
      </c>
      <c r="AM3" s="25">
        <f t="shared" si="12"/>
        <v>5</v>
      </c>
      <c r="AN3" s="152"/>
      <c r="AO3" s="25">
        <f t="shared" ref="AO3:AT3" si="13">1+AH3</f>
        <v>6</v>
      </c>
      <c r="AP3" s="25">
        <f t="shared" si="13"/>
        <v>6</v>
      </c>
      <c r="AQ3" s="25">
        <f t="shared" si="13"/>
        <v>6</v>
      </c>
      <c r="AR3" s="25">
        <f t="shared" si="13"/>
        <v>6</v>
      </c>
      <c r="AS3" s="25">
        <f t="shared" si="13"/>
        <v>6</v>
      </c>
      <c r="AT3" s="25">
        <f t="shared" si="13"/>
        <v>6</v>
      </c>
      <c r="AU3" s="152"/>
      <c r="AV3" s="25">
        <f t="shared" ref="AV3:BA3" si="14">1+AO3</f>
        <v>7</v>
      </c>
      <c r="AW3" s="25">
        <f t="shared" si="14"/>
        <v>7</v>
      </c>
      <c r="AX3" s="25">
        <f t="shared" si="14"/>
        <v>7</v>
      </c>
      <c r="AY3" s="25">
        <f t="shared" si="14"/>
        <v>7</v>
      </c>
      <c r="AZ3" s="25">
        <f t="shared" si="14"/>
        <v>7</v>
      </c>
      <c r="BA3" s="25">
        <f t="shared" si="14"/>
        <v>7</v>
      </c>
      <c r="BB3" s="152"/>
      <c r="BC3" s="25">
        <f t="shared" ref="BC3:BH3" si="15">1+AV3</f>
        <v>8</v>
      </c>
      <c r="BD3" s="25">
        <f t="shared" si="15"/>
        <v>8</v>
      </c>
      <c r="BE3" s="25">
        <f t="shared" si="15"/>
        <v>8</v>
      </c>
      <c r="BF3" s="25">
        <f t="shared" si="15"/>
        <v>8</v>
      </c>
      <c r="BG3" s="25">
        <f t="shared" si="15"/>
        <v>8</v>
      </c>
      <c r="BH3" s="25">
        <f t="shared" si="15"/>
        <v>8</v>
      </c>
      <c r="BI3" s="152"/>
      <c r="BJ3" s="25">
        <f t="shared" ref="BJ3:BO3" si="16">1+BC3</f>
        <v>9</v>
      </c>
      <c r="BK3" s="25">
        <f t="shared" si="16"/>
        <v>9</v>
      </c>
      <c r="BL3" s="25">
        <f t="shared" si="16"/>
        <v>9</v>
      </c>
      <c r="BM3" s="25">
        <f t="shared" si="16"/>
        <v>9</v>
      </c>
      <c r="BN3" s="25">
        <f t="shared" si="16"/>
        <v>9</v>
      </c>
      <c r="BO3" s="25">
        <f t="shared" si="16"/>
        <v>9</v>
      </c>
    </row>
    <row r="4" ht="16.5" customHeight="1">
      <c r="A4" s="150"/>
      <c r="B4" s="150"/>
      <c r="C4" s="150"/>
      <c r="D4" s="154"/>
      <c r="E4" s="154" t="s">
        <v>282</v>
      </c>
      <c r="F4" s="31" t="s">
        <v>283</v>
      </c>
      <c r="G4" s="32" t="s">
        <v>283</v>
      </c>
      <c r="H4" s="33" t="s">
        <v>283</v>
      </c>
      <c r="I4" s="34" t="s">
        <v>283</v>
      </c>
      <c r="J4" s="35" t="s">
        <v>283</v>
      </c>
      <c r="K4" s="36" t="s">
        <v>283</v>
      </c>
      <c r="L4" s="155"/>
      <c r="M4" s="156" t="s">
        <v>284</v>
      </c>
      <c r="N4" s="32" t="str">
        <f t="shared" ref="N4:N5" si="19">M4</f>
        <v>Governor</v>
      </c>
      <c r="O4" s="33" t="str">
        <f>M4</f>
        <v>Governor</v>
      </c>
      <c r="P4" s="34" t="str">
        <f>M4</f>
        <v>Governor</v>
      </c>
      <c r="Q4" s="35" t="str">
        <f>M4</f>
        <v>Governor</v>
      </c>
      <c r="R4" s="157" t="str">
        <f>M4</f>
        <v>Governor</v>
      </c>
      <c r="S4" s="155"/>
      <c r="T4" s="158" t="s">
        <v>285</v>
      </c>
      <c r="U4" s="32" t="str">
        <f t="shared" ref="U4:U5" si="21">T4</f>
        <v>Senate</v>
      </c>
      <c r="V4" s="33" t="str">
        <f>T4</f>
        <v>Senate</v>
      </c>
      <c r="W4" s="34" t="str">
        <f>T4</f>
        <v>Senate</v>
      </c>
      <c r="X4" s="35" t="str">
        <f>T4</f>
        <v>Senate</v>
      </c>
      <c r="Y4" s="157" t="str">
        <f>T4</f>
        <v>Senate</v>
      </c>
      <c r="Z4" s="155"/>
      <c r="AA4" s="158" t="s">
        <v>52</v>
      </c>
      <c r="AB4" s="32" t="str">
        <f t="shared" ref="AB4:AB5" si="23">AA4</f>
        <v>AG</v>
      </c>
      <c r="AC4" s="33" t="str">
        <f>AA4</f>
        <v>AG</v>
      </c>
      <c r="AD4" s="34" t="str">
        <f>AA4</f>
        <v>AG</v>
      </c>
      <c r="AE4" s="35" t="str">
        <f>AA4</f>
        <v>AG</v>
      </c>
      <c r="AF4" s="157" t="str">
        <f>AA4</f>
        <v>AG</v>
      </c>
      <c r="AG4" s="155"/>
      <c r="AH4" s="158" t="s">
        <v>54</v>
      </c>
      <c r="AI4" s="32" t="str">
        <f t="shared" ref="AI4:AI5" si="25">AH4</f>
        <v>SoS</v>
      </c>
      <c r="AJ4" s="33" t="str">
        <f>AH4</f>
        <v>SoS</v>
      </c>
      <c r="AK4" s="34" t="str">
        <f>AH4</f>
        <v>SoS</v>
      </c>
      <c r="AL4" s="35" t="str">
        <f>AH4</f>
        <v>SoS</v>
      </c>
      <c r="AM4" s="157" t="str">
        <f>AH4</f>
        <v>SoS</v>
      </c>
      <c r="AN4" s="155"/>
      <c r="AO4" s="158" t="s">
        <v>286</v>
      </c>
      <c r="AP4" s="32" t="str">
        <f t="shared" ref="AP4:AP5" si="27">AO4</f>
        <v>Comptroller</v>
      </c>
      <c r="AQ4" s="33" t="str">
        <f>AO4</f>
        <v>Comptroller</v>
      </c>
      <c r="AR4" s="34" t="str">
        <f>AO4</f>
        <v>Comptroller</v>
      </c>
      <c r="AS4" s="35" t="str">
        <f>AO4</f>
        <v>Comptroller</v>
      </c>
      <c r="AT4" s="157" t="str">
        <f>AO4</f>
        <v>Comptroller</v>
      </c>
      <c r="AU4" s="155"/>
      <c r="AV4" s="158" t="s">
        <v>287</v>
      </c>
      <c r="AW4" s="32" t="str">
        <f t="shared" ref="AW4:AW5" si="29">AV4</f>
        <v>State Treas</v>
      </c>
      <c r="AX4" s="33" t="str">
        <f>AV4</f>
        <v>State Treas</v>
      </c>
      <c r="AY4" s="34" t="str">
        <f>AV4</f>
        <v>State Treas</v>
      </c>
      <c r="AZ4" s="35" t="str">
        <f>AV4</f>
        <v>State Treas</v>
      </c>
      <c r="BA4" s="157" t="str">
        <f>AV4</f>
        <v>State Treas</v>
      </c>
      <c r="BB4" s="155"/>
      <c r="BC4" s="158" t="s">
        <v>288</v>
      </c>
      <c r="BD4" s="32" t="str">
        <f t="shared" ref="BD4:BD5" si="31">BC4</f>
        <v>Sheriff</v>
      </c>
      <c r="BE4" s="33" t="str">
        <f>BC4</f>
        <v>Sheriff</v>
      </c>
      <c r="BF4" s="34" t="str">
        <f>BC4</f>
        <v>Sheriff</v>
      </c>
      <c r="BG4" s="35" t="str">
        <f>BC4</f>
        <v>Sheriff</v>
      </c>
      <c r="BH4" s="157" t="str">
        <f>BC4</f>
        <v>Sheriff</v>
      </c>
      <c r="BI4" s="155"/>
      <c r="BJ4" s="158" t="s">
        <v>289</v>
      </c>
      <c r="BK4" s="32" t="str">
        <f t="shared" ref="BK4:BK5" si="33">BJ4</f>
        <v>County Treas</v>
      </c>
      <c r="BL4" s="33" t="str">
        <f>BJ4</f>
        <v>County Treas</v>
      </c>
      <c r="BM4" s="34" t="str">
        <f>BJ4</f>
        <v>County Treas</v>
      </c>
      <c r="BN4" s="35" t="str">
        <f>BJ4</f>
        <v>County Treas</v>
      </c>
      <c r="BO4" s="157" t="str">
        <f>BJ4</f>
        <v>County Treas</v>
      </c>
    </row>
    <row r="5" ht="16.5" customHeight="1">
      <c r="A5" s="159" t="s">
        <v>290</v>
      </c>
      <c r="B5" s="160" t="s">
        <v>35</v>
      </c>
      <c r="C5" s="161" t="s">
        <v>36</v>
      </c>
      <c r="D5" s="162"/>
      <c r="E5" s="162" t="s">
        <v>291</v>
      </c>
      <c r="F5" s="52" t="s">
        <v>292</v>
      </c>
      <c r="G5" s="53" t="str">
        <f t="shared" ref="G5:H5" si="17">F5</f>
        <v>G. Fritz</v>
      </c>
      <c r="H5" s="54" t="str">
        <f t="shared" si="17"/>
        <v>G. Fritz</v>
      </c>
      <c r="I5" s="55" t="s">
        <v>293</v>
      </c>
      <c r="J5" s="56" t="str">
        <f t="shared" ref="J5:K5" si="18">I5</f>
        <v>L. Ferry</v>
      </c>
      <c r="K5" s="57" t="str">
        <f t="shared" si="18"/>
        <v>L. Ferry</v>
      </c>
      <c r="L5" s="155"/>
      <c r="M5" s="163" t="s">
        <v>294</v>
      </c>
      <c r="N5" s="53" t="str">
        <f t="shared" si="19"/>
        <v>Bailey</v>
      </c>
      <c r="O5" s="54" t="str">
        <f>N5</f>
        <v>Bailey</v>
      </c>
      <c r="P5" s="55" t="s">
        <v>295</v>
      </c>
      <c r="Q5" s="56" t="str">
        <f t="shared" ref="Q5:R5" si="20">P5</f>
        <v>Pritzker</v>
      </c>
      <c r="R5" s="164" t="str">
        <f t="shared" si="20"/>
        <v>Pritzker</v>
      </c>
      <c r="S5" s="155"/>
      <c r="T5" s="72" t="s">
        <v>296</v>
      </c>
      <c r="U5" s="53" t="str">
        <f t="shared" si="21"/>
        <v>Salvi</v>
      </c>
      <c r="V5" s="54" t="str">
        <f>U5</f>
        <v>Salvi</v>
      </c>
      <c r="W5" s="75" t="s">
        <v>297</v>
      </c>
      <c r="X5" s="56" t="str">
        <f t="shared" ref="X5:Y5" si="22">W5</f>
        <v>Duckworth</v>
      </c>
      <c r="Y5" s="164" t="str">
        <f t="shared" si="22"/>
        <v>Duckworth</v>
      </c>
      <c r="Z5" s="155"/>
      <c r="AA5" s="72" t="s">
        <v>298</v>
      </c>
      <c r="AB5" s="53" t="str">
        <f t="shared" si="23"/>
        <v>Devore</v>
      </c>
      <c r="AC5" s="54" t="str">
        <f>AB5</f>
        <v>Devore</v>
      </c>
      <c r="AD5" s="75" t="s">
        <v>299</v>
      </c>
      <c r="AE5" s="56" t="str">
        <f t="shared" ref="AE5:AF5" si="24">AD5</f>
        <v>Raoul</v>
      </c>
      <c r="AF5" s="164" t="str">
        <f t="shared" si="24"/>
        <v>Raoul</v>
      </c>
      <c r="AG5" s="155"/>
      <c r="AH5" s="72" t="s">
        <v>300</v>
      </c>
      <c r="AI5" s="53" t="str">
        <f t="shared" si="25"/>
        <v>Brady</v>
      </c>
      <c r="AJ5" s="54" t="str">
        <f>AI5</f>
        <v>Brady</v>
      </c>
      <c r="AK5" s="75" t="s">
        <v>301</v>
      </c>
      <c r="AL5" s="56" t="str">
        <f t="shared" ref="AL5:AM5" si="26">AK5</f>
        <v>A. Giann</v>
      </c>
      <c r="AM5" s="164" t="str">
        <f t="shared" si="26"/>
        <v>A. Giann</v>
      </c>
      <c r="AN5" s="155"/>
      <c r="AO5" s="72" t="s">
        <v>302</v>
      </c>
      <c r="AP5" s="53" t="str">
        <f t="shared" si="27"/>
        <v>Teresi</v>
      </c>
      <c r="AQ5" s="54" t="str">
        <f>AP5</f>
        <v>Teresi</v>
      </c>
      <c r="AR5" s="75" t="s">
        <v>303</v>
      </c>
      <c r="AS5" s="56" t="str">
        <f t="shared" ref="AS5:AT5" si="28">AR5</f>
        <v>Mendoza</v>
      </c>
      <c r="AT5" s="164" t="str">
        <f t="shared" si="28"/>
        <v>Mendoza</v>
      </c>
      <c r="AU5" s="155"/>
      <c r="AV5" s="72" t="s">
        <v>304</v>
      </c>
      <c r="AW5" s="53" t="str">
        <f t="shared" si="29"/>
        <v>Demmer</v>
      </c>
      <c r="AX5" s="54" t="str">
        <f>AW5</f>
        <v>Demmer</v>
      </c>
      <c r="AY5" s="75" t="s">
        <v>305</v>
      </c>
      <c r="AZ5" s="56" t="str">
        <f t="shared" ref="AZ5:BA5" si="30">AY5</f>
        <v>Frerichs</v>
      </c>
      <c r="BA5" s="164" t="str">
        <f t="shared" si="30"/>
        <v>Frerichs</v>
      </c>
      <c r="BB5" s="155"/>
      <c r="BC5" s="72" t="s">
        <v>306</v>
      </c>
      <c r="BD5" s="53" t="str">
        <f t="shared" si="31"/>
        <v>Reilly</v>
      </c>
      <c r="BE5" s="54" t="str">
        <f>BD5</f>
        <v>Reilly</v>
      </c>
      <c r="BF5" s="75" t="s">
        <v>307</v>
      </c>
      <c r="BG5" s="56" t="str">
        <f t="shared" ref="BG5:BH5" si="32">BF5</f>
        <v>Kelly</v>
      </c>
      <c r="BH5" s="164" t="str">
        <f t="shared" si="32"/>
        <v>Kelly</v>
      </c>
      <c r="BI5" s="155"/>
      <c r="BJ5" s="72" t="s">
        <v>308</v>
      </c>
      <c r="BK5" s="53" t="str">
        <f t="shared" si="33"/>
        <v>Pillai</v>
      </c>
      <c r="BL5" s="54" t="str">
        <f>BK5</f>
        <v>Pillai</v>
      </c>
      <c r="BM5" s="75" t="s">
        <v>309</v>
      </c>
      <c r="BN5" s="56" t="str">
        <f t="shared" ref="BN5:BO5" si="34">BM5</f>
        <v>Brophy</v>
      </c>
      <c r="BO5" s="164" t="str">
        <f t="shared" si="34"/>
        <v>Brophy</v>
      </c>
    </row>
    <row r="6" ht="16.5" customHeight="1">
      <c r="A6" s="165" t="s">
        <v>310</v>
      </c>
      <c r="B6" s="166" t="s">
        <v>311</v>
      </c>
      <c r="C6" s="47">
        <v>1474.0</v>
      </c>
      <c r="D6" s="162"/>
      <c r="E6" s="162"/>
      <c r="F6" s="72">
        <v>17.0</v>
      </c>
      <c r="G6" s="73">
        <v>98.0</v>
      </c>
      <c r="H6" s="74">
        <v>384.0</v>
      </c>
      <c r="I6" s="75">
        <v>59.0</v>
      </c>
      <c r="J6" s="76">
        <v>85.0</v>
      </c>
      <c r="K6" s="77">
        <v>224.0</v>
      </c>
      <c r="L6" s="144"/>
      <c r="M6" s="167">
        <v>22.0</v>
      </c>
      <c r="N6" s="73">
        <v>101.0</v>
      </c>
      <c r="O6" s="74">
        <v>399.0</v>
      </c>
      <c r="P6" s="75">
        <v>54.0</v>
      </c>
      <c r="Q6" s="76">
        <v>76.0</v>
      </c>
      <c r="R6" s="168">
        <v>197.0</v>
      </c>
      <c r="S6" s="144"/>
      <c r="T6" s="72">
        <v>22.0</v>
      </c>
      <c r="U6" s="73">
        <v>101.0</v>
      </c>
      <c r="V6" s="74">
        <v>388.0</v>
      </c>
      <c r="W6" s="75">
        <v>56.0</v>
      </c>
      <c r="X6" s="76">
        <v>75.0</v>
      </c>
      <c r="Y6" s="168">
        <v>217.0</v>
      </c>
      <c r="Z6" s="144"/>
      <c r="AA6" s="72">
        <v>25.0</v>
      </c>
      <c r="AB6" s="73">
        <v>103.0</v>
      </c>
      <c r="AC6" s="74">
        <v>407.0</v>
      </c>
      <c r="AD6" s="75">
        <v>51.0</v>
      </c>
      <c r="AE6" s="76">
        <v>78.0</v>
      </c>
      <c r="AF6" s="168">
        <v>194.0</v>
      </c>
      <c r="AG6" s="144"/>
      <c r="AH6" s="72">
        <v>23.0</v>
      </c>
      <c r="AI6" s="73">
        <v>104.0</v>
      </c>
      <c r="AJ6" s="74">
        <v>388.0</v>
      </c>
      <c r="AK6" s="75">
        <v>53.0</v>
      </c>
      <c r="AL6" s="76">
        <v>77.0</v>
      </c>
      <c r="AM6" s="168">
        <v>207.0</v>
      </c>
      <c r="AN6" s="144"/>
      <c r="AO6" s="72">
        <v>22.0</v>
      </c>
      <c r="AP6" s="73">
        <v>98.0</v>
      </c>
      <c r="AQ6" s="74">
        <v>367.0</v>
      </c>
      <c r="AR6" s="75">
        <v>54.0</v>
      </c>
      <c r="AS6" s="76">
        <v>81.0</v>
      </c>
      <c r="AT6" s="168">
        <v>228.0</v>
      </c>
      <c r="AU6" s="144"/>
      <c r="AV6" s="72">
        <v>21.0</v>
      </c>
      <c r="AW6" s="73">
        <v>106.0</v>
      </c>
      <c r="AX6" s="74">
        <v>401.0</v>
      </c>
      <c r="AY6" s="75">
        <v>55.0</v>
      </c>
      <c r="AZ6" s="76">
        <v>69.0</v>
      </c>
      <c r="BA6" s="168">
        <v>191.0</v>
      </c>
      <c r="BB6" s="144"/>
      <c r="BC6" s="72">
        <v>22.0</v>
      </c>
      <c r="BD6" s="73">
        <v>96.0</v>
      </c>
      <c r="BE6" s="74">
        <v>385.0</v>
      </c>
      <c r="BF6" s="75">
        <v>55.0</v>
      </c>
      <c r="BG6" s="76">
        <v>82.0</v>
      </c>
      <c r="BH6" s="168">
        <v>211.0</v>
      </c>
      <c r="BI6" s="144"/>
      <c r="BJ6" s="72">
        <v>23.0</v>
      </c>
      <c r="BK6" s="73">
        <v>107.0</v>
      </c>
      <c r="BL6" s="74">
        <v>369.0</v>
      </c>
      <c r="BM6" s="75">
        <v>52.0</v>
      </c>
      <c r="BN6" s="76">
        <v>77.0</v>
      </c>
      <c r="BO6" s="168">
        <v>236.0</v>
      </c>
    </row>
    <row r="7" ht="16.5" customHeight="1">
      <c r="A7" s="165" t="s">
        <v>310</v>
      </c>
      <c r="B7" s="166" t="s">
        <v>312</v>
      </c>
      <c r="C7" s="47">
        <v>1815.0</v>
      </c>
      <c r="D7" s="162" t="s">
        <v>313</v>
      </c>
      <c r="E7" s="169"/>
      <c r="F7" s="72">
        <v>38.0</v>
      </c>
      <c r="G7" s="73">
        <v>116.0</v>
      </c>
      <c r="H7" s="74">
        <v>443.0</v>
      </c>
      <c r="I7" s="75">
        <v>106.0</v>
      </c>
      <c r="J7" s="76">
        <v>85.0</v>
      </c>
      <c r="K7" s="77">
        <v>287.0</v>
      </c>
      <c r="L7" s="144"/>
      <c r="M7" s="167">
        <v>42.0</v>
      </c>
      <c r="N7" s="73">
        <v>120.0</v>
      </c>
      <c r="O7" s="74">
        <v>453.0</v>
      </c>
      <c r="P7" s="75">
        <v>99.0</v>
      </c>
      <c r="Q7" s="76">
        <v>76.0</v>
      </c>
      <c r="R7" s="168">
        <v>246.0</v>
      </c>
      <c r="S7" s="144"/>
      <c r="T7" s="72">
        <v>41.0</v>
      </c>
      <c r="U7" s="73">
        <v>125.0</v>
      </c>
      <c r="V7" s="74">
        <v>452.0</v>
      </c>
      <c r="W7" s="75">
        <v>104.0</v>
      </c>
      <c r="X7" s="76">
        <v>73.0</v>
      </c>
      <c r="Y7" s="168">
        <v>276.0</v>
      </c>
      <c r="Z7" s="144"/>
      <c r="AA7" s="72">
        <v>43.0</v>
      </c>
      <c r="AB7" s="73">
        <v>122.0</v>
      </c>
      <c r="AC7" s="74">
        <v>468.0</v>
      </c>
      <c r="AD7" s="75">
        <v>100.0</v>
      </c>
      <c r="AE7" s="76">
        <v>73.0</v>
      </c>
      <c r="AF7" s="168">
        <v>254.0</v>
      </c>
      <c r="AG7" s="144"/>
      <c r="AH7" s="72">
        <v>42.0</v>
      </c>
      <c r="AI7" s="73">
        <v>123.0</v>
      </c>
      <c r="AJ7" s="74">
        <v>457.0</v>
      </c>
      <c r="AK7" s="75">
        <v>102.0</v>
      </c>
      <c r="AL7" s="76">
        <v>76.0</v>
      </c>
      <c r="AM7" s="168">
        <v>260.0</v>
      </c>
      <c r="AN7" s="144"/>
      <c r="AO7" s="72">
        <v>46.0</v>
      </c>
      <c r="AP7" s="73">
        <v>114.0</v>
      </c>
      <c r="AQ7" s="74">
        <v>426.0</v>
      </c>
      <c r="AR7" s="75">
        <v>97.0</v>
      </c>
      <c r="AS7" s="76">
        <v>83.0</v>
      </c>
      <c r="AT7" s="168">
        <v>288.0</v>
      </c>
      <c r="AU7" s="144"/>
      <c r="AV7" s="72">
        <v>49.0</v>
      </c>
      <c r="AW7" s="73">
        <v>125.0</v>
      </c>
      <c r="AX7" s="74">
        <v>481.0</v>
      </c>
      <c r="AY7" s="75">
        <v>92.0</v>
      </c>
      <c r="AZ7" s="76">
        <v>71.0</v>
      </c>
      <c r="BA7" s="168">
        <v>231.0</v>
      </c>
      <c r="BB7" s="144"/>
      <c r="BC7" s="72">
        <v>47.0</v>
      </c>
      <c r="BD7" s="73">
        <v>120.0</v>
      </c>
      <c r="BE7" s="74">
        <v>456.0</v>
      </c>
      <c r="BF7" s="75">
        <v>99.0</v>
      </c>
      <c r="BG7" s="76">
        <v>76.0</v>
      </c>
      <c r="BH7" s="168">
        <v>260.0</v>
      </c>
      <c r="BI7" s="144"/>
      <c r="BJ7" s="72">
        <v>43.0</v>
      </c>
      <c r="BK7" s="73">
        <v>116.0</v>
      </c>
      <c r="BL7" s="74">
        <v>462.0</v>
      </c>
      <c r="BM7" s="75">
        <v>103.0</v>
      </c>
      <c r="BN7" s="76">
        <v>84.0</v>
      </c>
      <c r="BO7" s="168">
        <v>267.0</v>
      </c>
    </row>
    <row r="8" ht="16.5" customHeight="1">
      <c r="A8" s="165" t="s">
        <v>310</v>
      </c>
      <c r="B8" s="166" t="s">
        <v>314</v>
      </c>
      <c r="C8" s="47">
        <v>1562.0</v>
      </c>
      <c r="D8" s="162">
        <v>1.0</v>
      </c>
      <c r="E8" s="170" t="s">
        <v>283</v>
      </c>
      <c r="F8" s="72">
        <v>30.0</v>
      </c>
      <c r="G8" s="73">
        <v>91.0</v>
      </c>
      <c r="H8" s="74">
        <v>403.0</v>
      </c>
      <c r="I8" s="75">
        <v>87.0</v>
      </c>
      <c r="J8" s="76">
        <v>55.0</v>
      </c>
      <c r="K8" s="77">
        <v>210.0</v>
      </c>
      <c r="L8" s="144"/>
      <c r="M8" s="167">
        <v>31.0</v>
      </c>
      <c r="N8" s="73">
        <v>96.0</v>
      </c>
      <c r="O8" s="74">
        <v>420.0</v>
      </c>
      <c r="P8" s="75">
        <v>86.0</v>
      </c>
      <c r="Q8" s="76">
        <v>49.0</v>
      </c>
      <c r="R8" s="168">
        <v>177.0</v>
      </c>
      <c r="S8" s="144"/>
      <c r="T8" s="72">
        <v>31.0</v>
      </c>
      <c r="U8" s="73">
        <v>91.0</v>
      </c>
      <c r="V8" s="74">
        <v>413.0</v>
      </c>
      <c r="W8" s="75">
        <v>85.0</v>
      </c>
      <c r="X8" s="76">
        <v>53.0</v>
      </c>
      <c r="Y8" s="168">
        <v>192.0</v>
      </c>
      <c r="Z8" s="144"/>
      <c r="AA8" s="72">
        <v>30.0</v>
      </c>
      <c r="AB8" s="73">
        <v>97.0</v>
      </c>
      <c r="AC8" s="74">
        <v>420.0</v>
      </c>
      <c r="AD8" s="75">
        <v>85.0</v>
      </c>
      <c r="AE8" s="76">
        <v>47.0</v>
      </c>
      <c r="AF8" s="168">
        <v>179.0</v>
      </c>
      <c r="AG8" s="144"/>
      <c r="AH8" s="72">
        <v>32.0</v>
      </c>
      <c r="AI8" s="73">
        <v>94.0</v>
      </c>
      <c r="AJ8" s="74">
        <v>419.0</v>
      </c>
      <c r="AK8" s="75">
        <v>81.0</v>
      </c>
      <c r="AL8" s="76">
        <v>51.0</v>
      </c>
      <c r="AM8" s="168">
        <v>181.0</v>
      </c>
      <c r="AN8" s="144"/>
      <c r="AO8" s="72">
        <v>29.0</v>
      </c>
      <c r="AP8" s="73">
        <v>91.0</v>
      </c>
      <c r="AQ8" s="74">
        <v>400.0</v>
      </c>
      <c r="AR8" s="75">
        <v>88.0</v>
      </c>
      <c r="AS8" s="76">
        <v>53.0</v>
      </c>
      <c r="AT8" s="168">
        <v>200.0</v>
      </c>
      <c r="AU8" s="144"/>
      <c r="AV8" s="72">
        <v>35.0</v>
      </c>
      <c r="AW8" s="73">
        <v>96.0</v>
      </c>
      <c r="AX8" s="74">
        <v>425.0</v>
      </c>
      <c r="AY8" s="75">
        <v>79.0</v>
      </c>
      <c r="AZ8" s="76">
        <v>47.0</v>
      </c>
      <c r="BA8" s="168">
        <v>170.0</v>
      </c>
      <c r="BB8" s="144"/>
      <c r="BC8" s="72">
        <v>31.0</v>
      </c>
      <c r="BD8" s="73">
        <v>91.0</v>
      </c>
      <c r="BE8" s="74">
        <v>409.0</v>
      </c>
      <c r="BF8" s="75">
        <v>83.0</v>
      </c>
      <c r="BG8" s="76">
        <v>48.0</v>
      </c>
      <c r="BH8" s="168">
        <v>192.0</v>
      </c>
      <c r="BI8" s="144"/>
      <c r="BJ8" s="72">
        <v>32.0</v>
      </c>
      <c r="BK8" s="73">
        <v>91.0</v>
      </c>
      <c r="BL8" s="74">
        <v>411.0</v>
      </c>
      <c r="BM8" s="75">
        <v>84.0</v>
      </c>
      <c r="BN8" s="76">
        <v>54.0</v>
      </c>
      <c r="BO8" s="168">
        <v>200.0</v>
      </c>
    </row>
    <row r="9" ht="16.5" customHeight="1">
      <c r="A9" s="165" t="s">
        <v>310</v>
      </c>
      <c r="B9" s="166" t="s">
        <v>315</v>
      </c>
      <c r="C9" s="47">
        <v>1290.0</v>
      </c>
      <c r="D9" s="162">
        <v>2.0</v>
      </c>
      <c r="E9" s="170" t="s">
        <v>284</v>
      </c>
      <c r="F9" s="72">
        <v>17.0</v>
      </c>
      <c r="G9" s="73">
        <v>58.0</v>
      </c>
      <c r="H9" s="74">
        <v>384.0</v>
      </c>
      <c r="I9" s="75">
        <v>48.0</v>
      </c>
      <c r="J9" s="76">
        <v>35.0</v>
      </c>
      <c r="K9" s="77">
        <v>223.0</v>
      </c>
      <c r="L9" s="144"/>
      <c r="M9" s="167">
        <v>15.0</v>
      </c>
      <c r="N9" s="73">
        <v>59.0</v>
      </c>
      <c r="O9" s="74">
        <v>400.0</v>
      </c>
      <c r="P9" s="75">
        <v>48.0</v>
      </c>
      <c r="Q9" s="76">
        <v>34.0</v>
      </c>
      <c r="R9" s="168">
        <v>184.0</v>
      </c>
      <c r="S9" s="144"/>
      <c r="T9" s="72">
        <v>19.0</v>
      </c>
      <c r="U9" s="73">
        <v>60.0</v>
      </c>
      <c r="V9" s="74">
        <v>370.0</v>
      </c>
      <c r="W9" s="75">
        <v>46.0</v>
      </c>
      <c r="X9" s="76">
        <v>32.0</v>
      </c>
      <c r="Y9" s="168">
        <v>229.0</v>
      </c>
      <c r="Z9" s="144"/>
      <c r="AA9" s="72">
        <v>19.0</v>
      </c>
      <c r="AB9" s="73">
        <v>58.0</v>
      </c>
      <c r="AC9" s="74">
        <v>394.0</v>
      </c>
      <c r="AD9" s="75">
        <v>45.0</v>
      </c>
      <c r="AE9" s="76">
        <v>34.0</v>
      </c>
      <c r="AF9" s="168">
        <v>199.0</v>
      </c>
      <c r="AG9" s="144"/>
      <c r="AH9" s="72">
        <v>20.0</v>
      </c>
      <c r="AI9" s="73">
        <v>60.0</v>
      </c>
      <c r="AJ9" s="74">
        <v>384.0</v>
      </c>
      <c r="AK9" s="75">
        <v>45.0</v>
      </c>
      <c r="AL9" s="76">
        <v>31.0</v>
      </c>
      <c r="AM9" s="168">
        <v>209.0</v>
      </c>
      <c r="AN9" s="144"/>
      <c r="AO9" s="72">
        <v>19.0</v>
      </c>
      <c r="AP9" s="73">
        <v>55.0</v>
      </c>
      <c r="AQ9" s="74">
        <v>363.0</v>
      </c>
      <c r="AR9" s="75">
        <v>45.0</v>
      </c>
      <c r="AS9" s="76">
        <v>35.0</v>
      </c>
      <c r="AT9" s="168">
        <v>231.0</v>
      </c>
      <c r="AU9" s="144"/>
      <c r="AV9" s="72">
        <v>21.0</v>
      </c>
      <c r="AW9" s="73">
        <v>57.0</v>
      </c>
      <c r="AX9" s="74">
        <v>394.0</v>
      </c>
      <c r="AY9" s="75">
        <v>43.0</v>
      </c>
      <c r="AZ9" s="76">
        <v>32.0</v>
      </c>
      <c r="BA9" s="168">
        <v>192.0</v>
      </c>
      <c r="BB9" s="144"/>
      <c r="BC9" s="72">
        <v>18.0</v>
      </c>
      <c r="BD9" s="73">
        <v>54.0</v>
      </c>
      <c r="BE9" s="74">
        <v>387.0</v>
      </c>
      <c r="BF9" s="75">
        <v>47.0</v>
      </c>
      <c r="BG9" s="76">
        <v>38.0</v>
      </c>
      <c r="BH9" s="168">
        <v>219.0</v>
      </c>
      <c r="BI9" s="144"/>
      <c r="BJ9" s="72">
        <v>16.0</v>
      </c>
      <c r="BK9" s="73">
        <v>57.0</v>
      </c>
      <c r="BL9" s="74">
        <v>386.0</v>
      </c>
      <c r="BM9" s="75">
        <v>48.0</v>
      </c>
      <c r="BN9" s="76">
        <v>35.0</v>
      </c>
      <c r="BO9" s="168">
        <v>221.0</v>
      </c>
    </row>
    <row r="10" ht="16.5" customHeight="1">
      <c r="A10" s="165" t="s">
        <v>310</v>
      </c>
      <c r="B10" s="166" t="s">
        <v>316</v>
      </c>
      <c r="C10" s="47">
        <v>1613.0</v>
      </c>
      <c r="D10" s="162">
        <v>3.0</v>
      </c>
      <c r="E10" s="170" t="s">
        <v>285</v>
      </c>
      <c r="F10" s="72">
        <v>26.0</v>
      </c>
      <c r="G10" s="73">
        <v>73.0</v>
      </c>
      <c r="H10" s="74">
        <v>432.0</v>
      </c>
      <c r="I10" s="75">
        <v>46.0</v>
      </c>
      <c r="J10" s="76">
        <v>46.0</v>
      </c>
      <c r="K10" s="77">
        <v>232.0</v>
      </c>
      <c r="L10" s="144"/>
      <c r="M10" s="167">
        <v>24.0</v>
      </c>
      <c r="N10" s="73">
        <v>77.0</v>
      </c>
      <c r="O10" s="74">
        <v>449.0</v>
      </c>
      <c r="P10" s="75">
        <v>45.0</v>
      </c>
      <c r="Q10" s="76">
        <v>40.0</v>
      </c>
      <c r="R10" s="168">
        <v>197.0</v>
      </c>
      <c r="S10" s="144"/>
      <c r="T10" s="72">
        <v>24.0</v>
      </c>
      <c r="U10" s="73">
        <v>75.0</v>
      </c>
      <c r="V10" s="74">
        <v>424.0</v>
      </c>
      <c r="W10" s="75">
        <v>46.0</v>
      </c>
      <c r="X10" s="76">
        <v>43.0</v>
      </c>
      <c r="Y10" s="168">
        <v>233.0</v>
      </c>
      <c r="Z10" s="144"/>
      <c r="AA10" s="72">
        <v>21.0</v>
      </c>
      <c r="AB10" s="73">
        <v>80.0</v>
      </c>
      <c r="AC10" s="74">
        <v>426.0</v>
      </c>
      <c r="AD10" s="75">
        <v>45.0</v>
      </c>
      <c r="AE10" s="76">
        <v>38.0</v>
      </c>
      <c r="AF10" s="168">
        <v>226.0</v>
      </c>
      <c r="AG10" s="144"/>
      <c r="AH10" s="72">
        <v>22.0</v>
      </c>
      <c r="AI10" s="73">
        <v>72.0</v>
      </c>
      <c r="AJ10" s="74">
        <v>428.0</v>
      </c>
      <c r="AK10" s="75">
        <v>48.0</v>
      </c>
      <c r="AL10" s="76">
        <v>47.0</v>
      </c>
      <c r="AM10" s="168">
        <v>231.0</v>
      </c>
      <c r="AN10" s="144"/>
      <c r="AO10" s="72">
        <v>21.0</v>
      </c>
      <c r="AP10" s="73">
        <v>69.0</v>
      </c>
      <c r="AQ10" s="74">
        <v>420.0</v>
      </c>
      <c r="AR10" s="75">
        <v>48.0</v>
      </c>
      <c r="AS10" s="76">
        <v>49.0</v>
      </c>
      <c r="AT10" s="168">
        <v>228.0</v>
      </c>
      <c r="AU10" s="144"/>
      <c r="AV10" s="72">
        <v>26.0</v>
      </c>
      <c r="AW10" s="73">
        <v>76.0</v>
      </c>
      <c r="AX10" s="74">
        <v>437.0</v>
      </c>
      <c r="AY10" s="75">
        <v>38.0</v>
      </c>
      <c r="AZ10" s="76">
        <v>42.0</v>
      </c>
      <c r="BA10" s="168">
        <v>206.0</v>
      </c>
      <c r="BB10" s="144"/>
      <c r="BC10" s="72">
        <v>27.0</v>
      </c>
      <c r="BD10" s="73">
        <v>70.0</v>
      </c>
      <c r="BE10" s="74">
        <v>427.0</v>
      </c>
      <c r="BF10" s="75">
        <v>45.0</v>
      </c>
      <c r="BG10" s="76">
        <v>47.0</v>
      </c>
      <c r="BH10" s="168">
        <v>230.0</v>
      </c>
      <c r="BI10" s="144"/>
      <c r="BJ10" s="72">
        <v>28.0</v>
      </c>
      <c r="BK10" s="73">
        <v>70.0</v>
      </c>
      <c r="BL10" s="74">
        <v>426.0</v>
      </c>
      <c r="BM10" s="75">
        <v>43.0</v>
      </c>
      <c r="BN10" s="76">
        <v>49.0</v>
      </c>
      <c r="BO10" s="168">
        <v>231.0</v>
      </c>
    </row>
    <row r="11" ht="16.5" customHeight="1">
      <c r="A11" s="165" t="s">
        <v>310</v>
      </c>
      <c r="B11" s="166" t="s">
        <v>317</v>
      </c>
      <c r="C11" s="47">
        <v>1425.0</v>
      </c>
      <c r="D11" s="162">
        <v>4.0</v>
      </c>
      <c r="E11" s="170" t="s">
        <v>52</v>
      </c>
      <c r="F11" s="72">
        <v>15.0</v>
      </c>
      <c r="G11" s="73">
        <v>23.0</v>
      </c>
      <c r="H11" s="74">
        <v>129.0</v>
      </c>
      <c r="I11" s="75">
        <v>71.0</v>
      </c>
      <c r="J11" s="76">
        <v>79.0</v>
      </c>
      <c r="K11" s="77">
        <v>281.0</v>
      </c>
      <c r="L11" s="144"/>
      <c r="M11" s="167">
        <v>15.0</v>
      </c>
      <c r="N11" s="73">
        <v>23.0</v>
      </c>
      <c r="O11" s="74">
        <v>124.0</v>
      </c>
      <c r="P11" s="75">
        <v>67.0</v>
      </c>
      <c r="Q11" s="76">
        <v>80.0</v>
      </c>
      <c r="R11" s="168">
        <v>280.0</v>
      </c>
      <c r="S11" s="144"/>
      <c r="T11" s="72">
        <v>21.0</v>
      </c>
      <c r="U11" s="73">
        <v>21.0</v>
      </c>
      <c r="V11" s="74">
        <v>122.0</v>
      </c>
      <c r="W11" s="75">
        <v>65.0</v>
      </c>
      <c r="X11" s="76">
        <v>82.0</v>
      </c>
      <c r="Y11" s="168">
        <v>285.0</v>
      </c>
      <c r="Z11" s="144"/>
      <c r="AA11" s="72">
        <v>19.0</v>
      </c>
      <c r="AB11" s="73">
        <v>24.0</v>
      </c>
      <c r="AC11" s="74">
        <v>118.0</v>
      </c>
      <c r="AD11" s="75">
        <v>66.0</v>
      </c>
      <c r="AE11" s="76">
        <v>80.0</v>
      </c>
      <c r="AF11" s="168">
        <v>288.0</v>
      </c>
      <c r="AG11" s="144"/>
      <c r="AH11" s="72">
        <v>21.0</v>
      </c>
      <c r="AI11" s="73">
        <v>25.0</v>
      </c>
      <c r="AJ11" s="74">
        <v>124.0</v>
      </c>
      <c r="AK11" s="75">
        <v>64.0</v>
      </c>
      <c r="AL11" s="76">
        <v>78.0</v>
      </c>
      <c r="AM11" s="168">
        <v>280.0</v>
      </c>
      <c r="AN11" s="144"/>
      <c r="AO11" s="72">
        <v>19.0</v>
      </c>
      <c r="AP11" s="73">
        <v>18.0</v>
      </c>
      <c r="AQ11" s="74">
        <v>108.0</v>
      </c>
      <c r="AR11" s="75">
        <v>67.0</v>
      </c>
      <c r="AS11" s="76">
        <v>83.0</v>
      </c>
      <c r="AT11" s="168">
        <v>293.0</v>
      </c>
      <c r="AU11" s="144"/>
      <c r="AV11" s="72">
        <v>19.0</v>
      </c>
      <c r="AW11" s="73">
        <v>23.0</v>
      </c>
      <c r="AX11" s="74">
        <v>126.0</v>
      </c>
      <c r="AY11" s="75">
        <v>65.0</v>
      </c>
      <c r="AZ11" s="76">
        <v>77.0</v>
      </c>
      <c r="BA11" s="168">
        <v>273.0</v>
      </c>
      <c r="BB11" s="144"/>
      <c r="BC11" s="72">
        <v>20.0</v>
      </c>
      <c r="BD11" s="73">
        <v>26.0</v>
      </c>
      <c r="BE11" s="74">
        <v>126.0</v>
      </c>
      <c r="BF11" s="75">
        <v>65.0</v>
      </c>
      <c r="BG11" s="76">
        <v>73.0</v>
      </c>
      <c r="BH11" s="168">
        <v>279.0</v>
      </c>
      <c r="BI11" s="144"/>
      <c r="BJ11" s="72">
        <v>17.0</v>
      </c>
      <c r="BK11" s="73">
        <v>26.0</v>
      </c>
      <c r="BL11" s="74">
        <v>136.0</v>
      </c>
      <c r="BM11" s="75">
        <v>69.0</v>
      </c>
      <c r="BN11" s="76">
        <v>75.0</v>
      </c>
      <c r="BO11" s="168">
        <v>273.0</v>
      </c>
    </row>
    <row r="12" ht="16.5" customHeight="1">
      <c r="A12" s="165" t="s">
        <v>310</v>
      </c>
      <c r="B12" s="166" t="s">
        <v>318</v>
      </c>
      <c r="C12" s="47">
        <v>1458.0</v>
      </c>
      <c r="D12" s="162">
        <v>5.0</v>
      </c>
      <c r="E12" s="170" t="s">
        <v>54</v>
      </c>
      <c r="F12" s="72">
        <v>11.0</v>
      </c>
      <c r="G12" s="73">
        <v>19.0</v>
      </c>
      <c r="H12" s="74">
        <v>157.0</v>
      </c>
      <c r="I12" s="75">
        <v>67.0</v>
      </c>
      <c r="J12" s="76">
        <v>45.0</v>
      </c>
      <c r="K12" s="77">
        <v>203.0</v>
      </c>
      <c r="L12" s="144"/>
      <c r="M12" s="167">
        <v>12.0</v>
      </c>
      <c r="N12" s="73">
        <v>20.0</v>
      </c>
      <c r="O12" s="74">
        <v>152.0</v>
      </c>
      <c r="P12" s="75">
        <v>65.0</v>
      </c>
      <c r="Q12" s="76">
        <v>43.0</v>
      </c>
      <c r="R12" s="168">
        <v>205.0</v>
      </c>
      <c r="S12" s="144"/>
      <c r="T12" s="72">
        <v>15.0</v>
      </c>
      <c r="U12" s="73">
        <v>19.0</v>
      </c>
      <c r="V12" s="74">
        <v>145.0</v>
      </c>
      <c r="W12" s="75">
        <v>65.0</v>
      </c>
      <c r="X12" s="76">
        <v>45.0</v>
      </c>
      <c r="Y12" s="168">
        <v>215.0</v>
      </c>
      <c r="Z12" s="144"/>
      <c r="AA12" s="72">
        <v>12.0</v>
      </c>
      <c r="AB12" s="73">
        <v>20.0</v>
      </c>
      <c r="AC12" s="74">
        <v>149.0</v>
      </c>
      <c r="AD12" s="75">
        <v>62.0</v>
      </c>
      <c r="AE12" s="76">
        <v>45.0</v>
      </c>
      <c r="AF12" s="168">
        <v>202.0</v>
      </c>
      <c r="AG12" s="144"/>
      <c r="AH12" s="72">
        <v>10.0</v>
      </c>
      <c r="AI12" s="73">
        <v>20.0</v>
      </c>
      <c r="AJ12" s="74">
        <v>147.0</v>
      </c>
      <c r="AK12" s="75">
        <v>67.0</v>
      </c>
      <c r="AL12" s="76">
        <v>44.0</v>
      </c>
      <c r="AM12" s="168">
        <v>208.0</v>
      </c>
      <c r="AN12" s="144"/>
      <c r="AO12" s="72">
        <v>16.0</v>
      </c>
      <c r="AP12" s="73">
        <v>20.0</v>
      </c>
      <c r="AQ12" s="74">
        <v>136.0</v>
      </c>
      <c r="AR12" s="75">
        <v>64.0</v>
      </c>
      <c r="AS12" s="76">
        <v>45.0</v>
      </c>
      <c r="AT12" s="168">
        <v>215.0</v>
      </c>
      <c r="AU12" s="144"/>
      <c r="AV12" s="72">
        <v>16.0</v>
      </c>
      <c r="AW12" s="73">
        <v>22.0</v>
      </c>
      <c r="AX12" s="74">
        <v>148.0</v>
      </c>
      <c r="AY12" s="75">
        <v>63.0</v>
      </c>
      <c r="AZ12" s="76">
        <v>43.0</v>
      </c>
      <c r="BA12" s="168">
        <v>196.0</v>
      </c>
      <c r="BB12" s="144"/>
      <c r="BC12" s="72">
        <v>14.0</v>
      </c>
      <c r="BD12" s="73">
        <v>23.0</v>
      </c>
      <c r="BE12" s="74">
        <v>155.0</v>
      </c>
      <c r="BF12" s="75">
        <v>64.0</v>
      </c>
      <c r="BG12" s="76">
        <v>42.0</v>
      </c>
      <c r="BH12" s="168">
        <v>201.0</v>
      </c>
      <c r="BI12" s="144"/>
      <c r="BJ12" s="72">
        <v>21.0</v>
      </c>
      <c r="BK12" s="73">
        <v>21.0</v>
      </c>
      <c r="BL12" s="74">
        <v>162.0</v>
      </c>
      <c r="BM12" s="75">
        <v>58.0</v>
      </c>
      <c r="BN12" s="76">
        <v>44.0</v>
      </c>
      <c r="BO12" s="168">
        <v>202.0</v>
      </c>
    </row>
    <row r="13" ht="16.5" customHeight="1">
      <c r="A13" s="165" t="s">
        <v>310</v>
      </c>
      <c r="B13" s="166" t="s">
        <v>319</v>
      </c>
      <c r="C13" s="47">
        <v>1414.0</v>
      </c>
      <c r="D13" s="162">
        <v>6.0</v>
      </c>
      <c r="E13" s="170" t="s">
        <v>286</v>
      </c>
      <c r="F13" s="72">
        <v>18.0</v>
      </c>
      <c r="G13" s="73">
        <v>40.0</v>
      </c>
      <c r="H13" s="74">
        <v>182.0</v>
      </c>
      <c r="I13" s="75">
        <v>58.0</v>
      </c>
      <c r="J13" s="76">
        <v>49.0</v>
      </c>
      <c r="K13" s="77">
        <v>201.0</v>
      </c>
      <c r="L13" s="144"/>
      <c r="M13" s="167">
        <v>18.0</v>
      </c>
      <c r="N13" s="73">
        <v>40.0</v>
      </c>
      <c r="O13" s="74">
        <v>184.0</v>
      </c>
      <c r="P13" s="75">
        <v>54.0</v>
      </c>
      <c r="Q13" s="76">
        <v>49.0</v>
      </c>
      <c r="R13" s="168">
        <v>192.0</v>
      </c>
      <c r="S13" s="144"/>
      <c r="T13" s="72">
        <v>18.0</v>
      </c>
      <c r="U13" s="73">
        <v>36.0</v>
      </c>
      <c r="V13" s="74">
        <v>174.0</v>
      </c>
      <c r="W13" s="75">
        <v>61.0</v>
      </c>
      <c r="X13" s="76">
        <v>53.0</v>
      </c>
      <c r="Y13" s="168">
        <v>205.0</v>
      </c>
      <c r="Z13" s="144"/>
      <c r="AA13" s="72">
        <v>19.0</v>
      </c>
      <c r="AB13" s="73">
        <v>41.0</v>
      </c>
      <c r="AC13" s="74">
        <v>174.0</v>
      </c>
      <c r="AD13" s="75">
        <v>54.0</v>
      </c>
      <c r="AE13" s="76">
        <v>50.0</v>
      </c>
      <c r="AF13" s="168">
        <v>200.0</v>
      </c>
      <c r="AG13" s="144"/>
      <c r="AH13" s="72">
        <v>20.0</v>
      </c>
      <c r="AI13" s="73">
        <v>35.0</v>
      </c>
      <c r="AJ13" s="74">
        <v>176.0</v>
      </c>
      <c r="AK13" s="75">
        <v>53.0</v>
      </c>
      <c r="AL13" s="76">
        <v>54.0</v>
      </c>
      <c r="AM13" s="168">
        <v>200.0</v>
      </c>
      <c r="AN13" s="144"/>
      <c r="AO13" s="72">
        <v>19.0</v>
      </c>
      <c r="AP13" s="73">
        <v>35.0</v>
      </c>
      <c r="AQ13" s="74">
        <v>175.0</v>
      </c>
      <c r="AR13" s="75">
        <v>56.0</v>
      </c>
      <c r="AS13" s="76">
        <v>56.0</v>
      </c>
      <c r="AT13" s="168">
        <v>204.0</v>
      </c>
      <c r="AU13" s="144"/>
      <c r="AV13" s="72">
        <v>18.0</v>
      </c>
      <c r="AW13" s="73">
        <v>40.0</v>
      </c>
      <c r="AX13" s="74">
        <v>183.0</v>
      </c>
      <c r="AY13" s="75">
        <v>54.0</v>
      </c>
      <c r="AZ13" s="76">
        <v>46.0</v>
      </c>
      <c r="BA13" s="168">
        <v>189.0</v>
      </c>
      <c r="BB13" s="144"/>
      <c r="BC13" s="72">
        <v>20.0</v>
      </c>
      <c r="BD13" s="73">
        <v>42.0</v>
      </c>
      <c r="BE13" s="74">
        <v>187.0</v>
      </c>
      <c r="BF13" s="75">
        <v>56.0</v>
      </c>
      <c r="BG13" s="76">
        <v>49.0</v>
      </c>
      <c r="BH13" s="168">
        <v>194.0</v>
      </c>
      <c r="BI13" s="144"/>
      <c r="BJ13" s="72">
        <v>21.0</v>
      </c>
      <c r="BK13" s="73">
        <v>44.0</v>
      </c>
      <c r="BL13" s="74">
        <v>195.0</v>
      </c>
      <c r="BM13" s="75">
        <v>54.0</v>
      </c>
      <c r="BN13" s="76">
        <v>45.0</v>
      </c>
      <c r="BO13" s="168">
        <v>189.0</v>
      </c>
    </row>
    <row r="14" ht="16.5" customHeight="1">
      <c r="A14" s="165" t="s">
        <v>310</v>
      </c>
      <c r="B14" s="166" t="s">
        <v>320</v>
      </c>
      <c r="C14" s="47">
        <v>1400.0</v>
      </c>
      <c r="D14" s="162">
        <v>7.0</v>
      </c>
      <c r="E14" s="170" t="s">
        <v>321</v>
      </c>
      <c r="F14" s="72">
        <v>18.0</v>
      </c>
      <c r="G14" s="73">
        <v>44.0</v>
      </c>
      <c r="H14" s="74">
        <v>144.0</v>
      </c>
      <c r="I14" s="75">
        <v>106.0</v>
      </c>
      <c r="J14" s="76">
        <v>83.0</v>
      </c>
      <c r="K14" s="77">
        <v>254.0</v>
      </c>
      <c r="L14" s="144"/>
      <c r="M14" s="167">
        <v>14.0</v>
      </c>
      <c r="N14" s="73">
        <v>49.0</v>
      </c>
      <c r="O14" s="74">
        <v>134.0</v>
      </c>
      <c r="P14" s="75">
        <v>109.0</v>
      </c>
      <c r="Q14" s="76">
        <v>81.0</v>
      </c>
      <c r="R14" s="168">
        <v>265.0</v>
      </c>
      <c r="S14" s="144"/>
      <c r="T14" s="72">
        <v>16.0</v>
      </c>
      <c r="U14" s="73">
        <v>49.0</v>
      </c>
      <c r="V14" s="74">
        <v>136.0</v>
      </c>
      <c r="W14" s="75">
        <v>110.0</v>
      </c>
      <c r="X14" s="76">
        <v>81.0</v>
      </c>
      <c r="Y14" s="168">
        <v>267.0</v>
      </c>
      <c r="Z14" s="144"/>
      <c r="AA14" s="72">
        <v>18.0</v>
      </c>
      <c r="AB14" s="73">
        <v>46.0</v>
      </c>
      <c r="AC14" s="74">
        <v>140.0</v>
      </c>
      <c r="AD14" s="75">
        <v>107.0</v>
      </c>
      <c r="AE14" s="76">
        <v>84.0</v>
      </c>
      <c r="AF14" s="168">
        <v>260.0</v>
      </c>
      <c r="AG14" s="144"/>
      <c r="AH14" s="72">
        <v>16.0</v>
      </c>
      <c r="AI14" s="73">
        <v>48.0</v>
      </c>
      <c r="AJ14" s="74">
        <v>140.0</v>
      </c>
      <c r="AK14" s="75">
        <v>110.0</v>
      </c>
      <c r="AL14" s="76">
        <v>80.0</v>
      </c>
      <c r="AM14" s="168">
        <v>258.0</v>
      </c>
      <c r="AN14" s="144"/>
      <c r="AO14" s="72">
        <v>17.0</v>
      </c>
      <c r="AP14" s="73">
        <v>46.0</v>
      </c>
      <c r="AQ14" s="74">
        <v>133.0</v>
      </c>
      <c r="AR14" s="75">
        <v>108.0</v>
      </c>
      <c r="AS14" s="76">
        <v>84.0</v>
      </c>
      <c r="AT14" s="168">
        <v>267.0</v>
      </c>
      <c r="AU14" s="144"/>
      <c r="AV14" s="72">
        <v>20.0</v>
      </c>
      <c r="AW14" s="73">
        <v>50.0</v>
      </c>
      <c r="AX14" s="74">
        <v>143.0</v>
      </c>
      <c r="AY14" s="75">
        <v>105.0</v>
      </c>
      <c r="AZ14" s="76">
        <v>80.0</v>
      </c>
      <c r="BA14" s="168">
        <v>249.0</v>
      </c>
      <c r="BB14" s="144"/>
      <c r="BC14" s="72">
        <v>18.0</v>
      </c>
      <c r="BD14" s="73">
        <v>48.0</v>
      </c>
      <c r="BE14" s="74">
        <v>144.0</v>
      </c>
      <c r="BF14" s="75">
        <v>104.0</v>
      </c>
      <c r="BG14" s="76">
        <v>80.0</v>
      </c>
      <c r="BH14" s="168">
        <v>250.0</v>
      </c>
      <c r="BI14" s="144"/>
      <c r="BJ14" s="72">
        <v>23.0</v>
      </c>
      <c r="BK14" s="73">
        <v>50.0</v>
      </c>
      <c r="BL14" s="74">
        <v>160.0</v>
      </c>
      <c r="BM14" s="75">
        <v>101.0</v>
      </c>
      <c r="BN14" s="76">
        <v>80.0</v>
      </c>
      <c r="BO14" s="168">
        <v>238.0</v>
      </c>
    </row>
    <row r="15" ht="16.5" customHeight="1">
      <c r="A15" s="165" t="s">
        <v>310</v>
      </c>
      <c r="B15" s="166" t="s">
        <v>322</v>
      </c>
      <c r="C15" s="47">
        <v>1388.0</v>
      </c>
      <c r="D15" s="162">
        <v>8.0</v>
      </c>
      <c r="E15" s="170" t="s">
        <v>288</v>
      </c>
      <c r="F15" s="72">
        <v>8.0</v>
      </c>
      <c r="G15" s="73">
        <v>18.0</v>
      </c>
      <c r="H15" s="74">
        <v>121.0</v>
      </c>
      <c r="I15" s="75">
        <v>93.0</v>
      </c>
      <c r="J15" s="76">
        <v>101.0</v>
      </c>
      <c r="K15" s="77">
        <v>328.0</v>
      </c>
      <c r="L15" s="144"/>
      <c r="M15" s="167">
        <v>7.0</v>
      </c>
      <c r="N15" s="73">
        <v>20.0</v>
      </c>
      <c r="O15" s="74">
        <v>113.0</v>
      </c>
      <c r="P15" s="75">
        <v>93.0</v>
      </c>
      <c r="Q15" s="76">
        <v>98.0</v>
      </c>
      <c r="R15" s="168">
        <v>318.0</v>
      </c>
      <c r="S15" s="144"/>
      <c r="T15" s="72">
        <v>7.0</v>
      </c>
      <c r="U15" s="73">
        <v>17.0</v>
      </c>
      <c r="V15" s="74">
        <v>114.0</v>
      </c>
      <c r="W15" s="75">
        <v>93.0</v>
      </c>
      <c r="X15" s="76">
        <v>103.0</v>
      </c>
      <c r="Y15" s="168">
        <v>333.0</v>
      </c>
      <c r="Z15" s="144"/>
      <c r="AA15" s="72">
        <v>10.0</v>
      </c>
      <c r="AB15" s="73">
        <v>20.0</v>
      </c>
      <c r="AC15" s="74">
        <v>120.0</v>
      </c>
      <c r="AD15" s="75">
        <v>91.0</v>
      </c>
      <c r="AE15" s="76">
        <v>99.0</v>
      </c>
      <c r="AF15" s="168">
        <v>319.0</v>
      </c>
      <c r="AG15" s="144"/>
      <c r="AH15" s="72">
        <v>7.0</v>
      </c>
      <c r="AI15" s="73">
        <v>21.0</v>
      </c>
      <c r="AJ15" s="74">
        <v>120.0</v>
      </c>
      <c r="AK15" s="75">
        <v>93.0</v>
      </c>
      <c r="AL15" s="76">
        <v>98.0</v>
      </c>
      <c r="AM15" s="168">
        <v>327.0</v>
      </c>
      <c r="AN15" s="144"/>
      <c r="AO15" s="72">
        <v>8.0</v>
      </c>
      <c r="AP15" s="73">
        <v>20.0</v>
      </c>
      <c r="AQ15" s="74">
        <v>108.0</v>
      </c>
      <c r="AR15" s="75">
        <v>92.0</v>
      </c>
      <c r="AS15" s="76">
        <v>100.0</v>
      </c>
      <c r="AT15" s="168">
        <v>335.0</v>
      </c>
      <c r="AU15" s="144"/>
      <c r="AV15" s="72">
        <v>9.0</v>
      </c>
      <c r="AW15" s="73">
        <v>20.0</v>
      </c>
      <c r="AX15" s="74">
        <v>119.0</v>
      </c>
      <c r="AY15" s="75">
        <v>89.0</v>
      </c>
      <c r="AZ15" s="76">
        <v>100.0</v>
      </c>
      <c r="BA15" s="168">
        <v>313.0</v>
      </c>
      <c r="BB15" s="144"/>
      <c r="BC15" s="72">
        <v>10.0</v>
      </c>
      <c r="BD15" s="73">
        <v>19.0</v>
      </c>
      <c r="BE15" s="74">
        <v>130.0</v>
      </c>
      <c r="BF15" s="75">
        <v>90.0</v>
      </c>
      <c r="BG15" s="76">
        <v>96.0</v>
      </c>
      <c r="BH15" s="168">
        <v>310.0</v>
      </c>
      <c r="BI15" s="144"/>
      <c r="BJ15" s="72">
        <v>12.0</v>
      </c>
      <c r="BK15" s="73">
        <v>19.0</v>
      </c>
      <c r="BL15" s="74">
        <v>139.0</v>
      </c>
      <c r="BM15" s="75">
        <v>83.0</v>
      </c>
      <c r="BN15" s="76">
        <v>98.0</v>
      </c>
      <c r="BO15" s="168">
        <v>305.0</v>
      </c>
    </row>
    <row r="16" ht="16.5" customHeight="1">
      <c r="A16" s="165" t="s">
        <v>310</v>
      </c>
      <c r="B16" s="166" t="s">
        <v>323</v>
      </c>
      <c r="C16" s="47">
        <v>1414.0</v>
      </c>
      <c r="D16" s="162">
        <v>9.0</v>
      </c>
      <c r="E16" s="170" t="s">
        <v>324</v>
      </c>
      <c r="F16" s="72">
        <v>37.0</v>
      </c>
      <c r="G16" s="73">
        <v>59.0</v>
      </c>
      <c r="H16" s="74">
        <v>214.0</v>
      </c>
      <c r="I16" s="75">
        <v>119.0</v>
      </c>
      <c r="J16" s="76">
        <v>94.0</v>
      </c>
      <c r="K16" s="77">
        <v>229.0</v>
      </c>
      <c r="L16" s="144"/>
      <c r="M16" s="167">
        <v>37.0</v>
      </c>
      <c r="N16" s="73">
        <v>57.0</v>
      </c>
      <c r="O16" s="74">
        <v>213.0</v>
      </c>
      <c r="P16" s="75">
        <v>118.0</v>
      </c>
      <c r="Q16" s="76">
        <v>94.0</v>
      </c>
      <c r="R16" s="168">
        <v>221.0</v>
      </c>
      <c r="S16" s="144"/>
      <c r="T16" s="72">
        <v>36.0</v>
      </c>
      <c r="U16" s="73">
        <v>58.0</v>
      </c>
      <c r="V16" s="74">
        <v>199.0</v>
      </c>
      <c r="W16" s="75">
        <v>121.0</v>
      </c>
      <c r="X16" s="76">
        <v>94.0</v>
      </c>
      <c r="Y16" s="168">
        <v>237.0</v>
      </c>
      <c r="Z16" s="144"/>
      <c r="AA16" s="72">
        <v>41.0</v>
      </c>
      <c r="AB16" s="73">
        <v>57.0</v>
      </c>
      <c r="AC16" s="74">
        <v>215.0</v>
      </c>
      <c r="AD16" s="75">
        <v>113.0</v>
      </c>
      <c r="AE16" s="76">
        <v>93.0</v>
      </c>
      <c r="AF16" s="168">
        <v>226.0</v>
      </c>
      <c r="AG16" s="144"/>
      <c r="AH16" s="72">
        <v>38.0</v>
      </c>
      <c r="AI16" s="73">
        <v>60.0</v>
      </c>
      <c r="AJ16" s="74">
        <v>215.0</v>
      </c>
      <c r="AK16" s="75">
        <v>116.0</v>
      </c>
      <c r="AL16" s="76">
        <v>90.0</v>
      </c>
      <c r="AM16" s="168">
        <v>224.0</v>
      </c>
      <c r="AN16" s="144"/>
      <c r="AO16" s="72">
        <v>33.0</v>
      </c>
      <c r="AP16" s="73">
        <v>58.0</v>
      </c>
      <c r="AQ16" s="74">
        <v>199.0</v>
      </c>
      <c r="AR16" s="75">
        <v>121.0</v>
      </c>
      <c r="AS16" s="76">
        <v>94.0</v>
      </c>
      <c r="AT16" s="168">
        <v>241.0</v>
      </c>
      <c r="AU16" s="144"/>
      <c r="AV16" s="72">
        <v>38.0</v>
      </c>
      <c r="AW16" s="73">
        <v>58.0</v>
      </c>
      <c r="AX16" s="74">
        <v>222.0</v>
      </c>
      <c r="AY16" s="75">
        <v>117.0</v>
      </c>
      <c r="AZ16" s="76">
        <v>90.0</v>
      </c>
      <c r="BA16" s="168">
        <v>215.0</v>
      </c>
      <c r="BB16" s="144"/>
      <c r="BC16" s="72">
        <v>44.0</v>
      </c>
      <c r="BD16" s="73">
        <v>57.0</v>
      </c>
      <c r="BE16" s="74">
        <v>217.0</v>
      </c>
      <c r="BF16" s="75">
        <v>111.0</v>
      </c>
      <c r="BG16" s="76">
        <v>93.0</v>
      </c>
      <c r="BH16" s="168">
        <v>222.0</v>
      </c>
      <c r="BI16" s="144"/>
      <c r="BJ16" s="72">
        <v>45.0</v>
      </c>
      <c r="BK16" s="73">
        <v>62.0</v>
      </c>
      <c r="BL16" s="74">
        <v>229.0</v>
      </c>
      <c r="BM16" s="75">
        <v>112.0</v>
      </c>
      <c r="BN16" s="76">
        <v>90.0</v>
      </c>
      <c r="BO16" s="168">
        <v>213.0</v>
      </c>
    </row>
    <row r="17" ht="16.5" customHeight="1">
      <c r="A17" s="165" t="s">
        <v>310</v>
      </c>
      <c r="B17" s="166" t="s">
        <v>325</v>
      </c>
      <c r="C17" s="47">
        <v>1370.0</v>
      </c>
      <c r="D17" s="169"/>
      <c r="E17" s="169"/>
      <c r="F17" s="72">
        <v>31.0</v>
      </c>
      <c r="G17" s="73">
        <v>24.0</v>
      </c>
      <c r="H17" s="74">
        <v>130.0</v>
      </c>
      <c r="I17" s="75">
        <v>91.0</v>
      </c>
      <c r="J17" s="76">
        <v>101.0</v>
      </c>
      <c r="K17" s="77">
        <v>329.0</v>
      </c>
      <c r="L17" s="144"/>
      <c r="M17" s="167">
        <v>24.0</v>
      </c>
      <c r="N17" s="73">
        <v>24.0</v>
      </c>
      <c r="O17" s="74">
        <v>131.0</v>
      </c>
      <c r="P17" s="75">
        <v>93.0</v>
      </c>
      <c r="Q17" s="76">
        <v>101.0</v>
      </c>
      <c r="R17" s="168">
        <v>323.0</v>
      </c>
      <c r="S17" s="144"/>
      <c r="T17" s="72">
        <v>29.0</v>
      </c>
      <c r="U17" s="73">
        <v>27.0</v>
      </c>
      <c r="V17" s="74">
        <v>127.0</v>
      </c>
      <c r="W17" s="75">
        <v>93.0</v>
      </c>
      <c r="X17" s="76">
        <v>99.0</v>
      </c>
      <c r="Y17" s="168">
        <v>331.0</v>
      </c>
      <c r="Z17" s="144"/>
      <c r="AA17" s="72">
        <v>32.0</v>
      </c>
      <c r="AB17" s="73">
        <v>29.0</v>
      </c>
      <c r="AC17" s="74">
        <v>132.0</v>
      </c>
      <c r="AD17" s="75">
        <v>89.0</v>
      </c>
      <c r="AE17" s="76">
        <v>94.0</v>
      </c>
      <c r="AF17" s="168">
        <v>325.0</v>
      </c>
      <c r="AG17" s="144"/>
      <c r="AH17" s="72">
        <v>30.0</v>
      </c>
      <c r="AI17" s="73">
        <v>23.0</v>
      </c>
      <c r="AJ17" s="74">
        <v>128.0</v>
      </c>
      <c r="AK17" s="75">
        <v>91.0</v>
      </c>
      <c r="AL17" s="76">
        <v>100.0</v>
      </c>
      <c r="AM17" s="168">
        <v>326.0</v>
      </c>
      <c r="AN17" s="144"/>
      <c r="AO17" s="72">
        <v>30.0</v>
      </c>
      <c r="AP17" s="73">
        <v>23.0</v>
      </c>
      <c r="AQ17" s="74">
        <v>116.0</v>
      </c>
      <c r="AR17" s="75">
        <v>92.0</v>
      </c>
      <c r="AS17" s="76">
        <v>102.0</v>
      </c>
      <c r="AT17" s="168">
        <v>342.0</v>
      </c>
      <c r="AU17" s="144"/>
      <c r="AV17" s="72">
        <v>30.0</v>
      </c>
      <c r="AW17" s="73">
        <v>30.0</v>
      </c>
      <c r="AX17" s="74">
        <v>127.0</v>
      </c>
      <c r="AY17" s="75">
        <v>91.0</v>
      </c>
      <c r="AZ17" s="76">
        <v>94.0</v>
      </c>
      <c r="BA17" s="168">
        <v>326.0</v>
      </c>
      <c r="BB17" s="144"/>
      <c r="BC17" s="72">
        <v>30.0</v>
      </c>
      <c r="BD17" s="73">
        <v>30.0</v>
      </c>
      <c r="BE17" s="74">
        <v>131.0</v>
      </c>
      <c r="BF17" s="75">
        <v>85.0</v>
      </c>
      <c r="BG17" s="76">
        <v>90.0</v>
      </c>
      <c r="BH17" s="168">
        <v>323.0</v>
      </c>
      <c r="BI17" s="144"/>
      <c r="BJ17" s="72">
        <v>32.0</v>
      </c>
      <c r="BK17" s="73">
        <v>25.0</v>
      </c>
      <c r="BL17" s="74">
        <v>145.0</v>
      </c>
      <c r="BM17" s="75">
        <v>89.0</v>
      </c>
      <c r="BN17" s="76">
        <v>99.0</v>
      </c>
      <c r="BO17" s="168">
        <v>313.0</v>
      </c>
    </row>
    <row r="18" ht="16.5" customHeight="1">
      <c r="A18" s="165" t="s">
        <v>310</v>
      </c>
      <c r="B18" s="166" t="s">
        <v>326</v>
      </c>
      <c r="C18" s="47">
        <v>1476.0</v>
      </c>
      <c r="D18" s="169"/>
      <c r="E18" s="169"/>
      <c r="F18" s="72">
        <v>11.0</v>
      </c>
      <c r="G18" s="73">
        <v>41.0</v>
      </c>
      <c r="H18" s="74">
        <v>234.0</v>
      </c>
      <c r="I18" s="75">
        <v>50.0</v>
      </c>
      <c r="J18" s="76">
        <v>63.0</v>
      </c>
      <c r="K18" s="77">
        <v>275.0</v>
      </c>
      <c r="L18" s="144"/>
      <c r="M18" s="167">
        <v>11.0</v>
      </c>
      <c r="N18" s="73">
        <v>43.0</v>
      </c>
      <c r="O18" s="74">
        <v>229.0</v>
      </c>
      <c r="P18" s="75">
        <v>52.0</v>
      </c>
      <c r="Q18" s="76">
        <v>60.0</v>
      </c>
      <c r="R18" s="168">
        <v>269.0</v>
      </c>
      <c r="S18" s="144"/>
      <c r="T18" s="72">
        <v>9.0</v>
      </c>
      <c r="U18" s="73">
        <v>37.0</v>
      </c>
      <c r="V18" s="74">
        <v>222.0</v>
      </c>
      <c r="W18" s="75">
        <v>54.0</v>
      </c>
      <c r="X18" s="76">
        <v>69.0</v>
      </c>
      <c r="Y18" s="168">
        <v>288.0</v>
      </c>
      <c r="Z18" s="144"/>
      <c r="AA18" s="72">
        <v>11.0</v>
      </c>
      <c r="AB18" s="73">
        <v>42.0</v>
      </c>
      <c r="AC18" s="74">
        <v>228.0</v>
      </c>
      <c r="AD18" s="75">
        <v>51.0</v>
      </c>
      <c r="AE18" s="76">
        <v>64.0</v>
      </c>
      <c r="AF18" s="168">
        <v>275.0</v>
      </c>
      <c r="AG18" s="144"/>
      <c r="AH18" s="72">
        <v>9.0</v>
      </c>
      <c r="AI18" s="73">
        <v>42.0</v>
      </c>
      <c r="AJ18" s="74">
        <v>222.0</v>
      </c>
      <c r="AK18" s="75">
        <v>53.0</v>
      </c>
      <c r="AL18" s="76">
        <v>63.0</v>
      </c>
      <c r="AM18" s="168">
        <v>284.0</v>
      </c>
      <c r="AN18" s="144"/>
      <c r="AO18" s="72">
        <v>12.0</v>
      </c>
      <c r="AP18" s="73">
        <v>36.0</v>
      </c>
      <c r="AQ18" s="74">
        <v>209.0</v>
      </c>
      <c r="AR18" s="75">
        <v>50.0</v>
      </c>
      <c r="AS18" s="76">
        <v>69.0</v>
      </c>
      <c r="AT18" s="168">
        <v>294.0</v>
      </c>
      <c r="AU18" s="144"/>
      <c r="AV18" s="72">
        <v>12.0</v>
      </c>
      <c r="AW18" s="73">
        <v>39.0</v>
      </c>
      <c r="AX18" s="74">
        <v>230.0</v>
      </c>
      <c r="AY18" s="75">
        <v>50.0</v>
      </c>
      <c r="AZ18" s="76">
        <v>64.0</v>
      </c>
      <c r="BA18" s="168">
        <v>267.0</v>
      </c>
      <c r="BB18" s="144"/>
      <c r="BC18" s="72">
        <v>14.0</v>
      </c>
      <c r="BD18" s="73">
        <v>40.0</v>
      </c>
      <c r="BE18" s="74">
        <v>231.0</v>
      </c>
      <c r="BF18" s="75">
        <v>48.0</v>
      </c>
      <c r="BG18" s="76">
        <v>64.0</v>
      </c>
      <c r="BH18" s="168">
        <v>270.0</v>
      </c>
      <c r="BI18" s="144"/>
      <c r="BJ18" s="72">
        <v>15.0</v>
      </c>
      <c r="BK18" s="73">
        <v>44.0</v>
      </c>
      <c r="BL18" s="74">
        <v>253.0</v>
      </c>
      <c r="BM18" s="75">
        <v>48.0</v>
      </c>
      <c r="BN18" s="76">
        <v>60.0</v>
      </c>
      <c r="BO18" s="168">
        <v>261.0</v>
      </c>
    </row>
    <row r="19" ht="16.5" customHeight="1">
      <c r="A19" s="165" t="s">
        <v>310</v>
      </c>
      <c r="B19" s="166" t="s">
        <v>327</v>
      </c>
      <c r="C19" s="47">
        <v>1301.0</v>
      </c>
      <c r="D19" s="169"/>
      <c r="E19" s="169"/>
      <c r="F19" s="72">
        <v>22.0</v>
      </c>
      <c r="G19" s="73">
        <v>48.0</v>
      </c>
      <c r="H19" s="74">
        <v>223.0</v>
      </c>
      <c r="I19" s="75">
        <v>64.0</v>
      </c>
      <c r="J19" s="76">
        <v>68.0</v>
      </c>
      <c r="K19" s="77">
        <v>173.0</v>
      </c>
      <c r="L19" s="144"/>
      <c r="M19" s="167">
        <v>26.0</v>
      </c>
      <c r="N19" s="73">
        <v>44.0</v>
      </c>
      <c r="O19" s="74">
        <v>218.0</v>
      </c>
      <c r="P19" s="75">
        <v>59.0</v>
      </c>
      <c r="Q19" s="76">
        <v>71.0</v>
      </c>
      <c r="R19" s="168">
        <v>169.0</v>
      </c>
      <c r="S19" s="144"/>
      <c r="T19" s="72">
        <v>24.0</v>
      </c>
      <c r="U19" s="73">
        <v>43.0</v>
      </c>
      <c r="V19" s="74">
        <v>210.0</v>
      </c>
      <c r="W19" s="75">
        <v>62.0</v>
      </c>
      <c r="X19" s="76">
        <v>72.0</v>
      </c>
      <c r="Y19" s="168">
        <v>180.0</v>
      </c>
      <c r="Z19" s="144"/>
      <c r="AA19" s="72">
        <v>27.0</v>
      </c>
      <c r="AB19" s="73">
        <v>46.0</v>
      </c>
      <c r="AC19" s="74">
        <v>223.0</v>
      </c>
      <c r="AD19" s="75">
        <v>59.0</v>
      </c>
      <c r="AE19" s="76">
        <v>68.0</v>
      </c>
      <c r="AF19" s="168">
        <v>168.0</v>
      </c>
      <c r="AG19" s="144"/>
      <c r="AH19" s="72">
        <v>26.0</v>
      </c>
      <c r="AI19" s="73">
        <v>47.0</v>
      </c>
      <c r="AJ19" s="74">
        <v>213.0</v>
      </c>
      <c r="AK19" s="75">
        <v>60.0</v>
      </c>
      <c r="AL19" s="76">
        <v>67.0</v>
      </c>
      <c r="AM19" s="168">
        <v>175.0</v>
      </c>
      <c r="AN19" s="144"/>
      <c r="AO19" s="72">
        <v>26.0</v>
      </c>
      <c r="AP19" s="73">
        <v>44.0</v>
      </c>
      <c r="AQ19" s="74">
        <v>199.0</v>
      </c>
      <c r="AR19" s="75">
        <v>60.0</v>
      </c>
      <c r="AS19" s="76">
        <v>71.0</v>
      </c>
      <c r="AT19" s="168">
        <v>191.0</v>
      </c>
      <c r="AU19" s="144"/>
      <c r="AV19" s="72">
        <v>29.0</v>
      </c>
      <c r="AW19" s="73">
        <v>44.0</v>
      </c>
      <c r="AX19" s="74">
        <v>217.0</v>
      </c>
      <c r="AY19" s="75">
        <v>56.0</v>
      </c>
      <c r="AZ19" s="76">
        <v>70.0</v>
      </c>
      <c r="BA19" s="168">
        <v>161.0</v>
      </c>
      <c r="BB19" s="144"/>
      <c r="BC19" s="72">
        <v>29.0</v>
      </c>
      <c r="BD19" s="73">
        <v>48.0</v>
      </c>
      <c r="BE19" s="74">
        <v>221.0</v>
      </c>
      <c r="BF19" s="75">
        <v>56.0</v>
      </c>
      <c r="BG19" s="76">
        <v>66.0</v>
      </c>
      <c r="BH19" s="168">
        <v>169.0</v>
      </c>
      <c r="BI19" s="144"/>
      <c r="BJ19" s="72">
        <v>26.0</v>
      </c>
      <c r="BK19" s="73">
        <v>49.0</v>
      </c>
      <c r="BL19" s="74">
        <v>229.0</v>
      </c>
      <c r="BM19" s="75">
        <v>60.0</v>
      </c>
      <c r="BN19" s="76">
        <v>66.0</v>
      </c>
      <c r="BO19" s="168">
        <v>163.0</v>
      </c>
    </row>
    <row r="20" ht="16.5" customHeight="1">
      <c r="A20" s="165" t="s">
        <v>310</v>
      </c>
      <c r="B20" s="166" t="s">
        <v>328</v>
      </c>
      <c r="C20" s="47">
        <v>1088.0</v>
      </c>
      <c r="D20" s="169"/>
      <c r="E20" s="169"/>
      <c r="F20" s="72">
        <v>26.0</v>
      </c>
      <c r="G20" s="73">
        <v>20.0</v>
      </c>
      <c r="H20" s="74">
        <v>209.0</v>
      </c>
      <c r="I20" s="75">
        <v>57.0</v>
      </c>
      <c r="J20" s="76">
        <v>28.0</v>
      </c>
      <c r="K20" s="77">
        <v>111.0</v>
      </c>
      <c r="L20" s="144"/>
      <c r="M20" s="167">
        <v>22.0</v>
      </c>
      <c r="N20" s="73">
        <v>23.0</v>
      </c>
      <c r="O20" s="74">
        <v>203.0</v>
      </c>
      <c r="P20" s="75">
        <v>58.0</v>
      </c>
      <c r="Q20" s="76">
        <v>26.0</v>
      </c>
      <c r="R20" s="168">
        <v>116.0</v>
      </c>
      <c r="S20" s="144"/>
      <c r="T20" s="72">
        <v>23.0</v>
      </c>
      <c r="U20" s="73">
        <v>20.0</v>
      </c>
      <c r="V20" s="74">
        <v>201.0</v>
      </c>
      <c r="W20" s="75">
        <v>61.0</v>
      </c>
      <c r="X20" s="76">
        <v>28.0</v>
      </c>
      <c r="Y20" s="168">
        <v>121.0</v>
      </c>
      <c r="Z20" s="144"/>
      <c r="AA20" s="72">
        <v>25.0</v>
      </c>
      <c r="AB20" s="73">
        <v>20.0</v>
      </c>
      <c r="AC20" s="74">
        <v>201.0</v>
      </c>
      <c r="AD20" s="75">
        <v>58.0</v>
      </c>
      <c r="AE20" s="76">
        <v>27.0</v>
      </c>
      <c r="AF20" s="168">
        <v>119.0</v>
      </c>
      <c r="AG20" s="144"/>
      <c r="AH20" s="72">
        <v>22.0</v>
      </c>
      <c r="AI20" s="73">
        <v>22.0</v>
      </c>
      <c r="AJ20" s="74">
        <v>203.0</v>
      </c>
      <c r="AK20" s="75">
        <v>61.0</v>
      </c>
      <c r="AL20" s="76">
        <v>26.0</v>
      </c>
      <c r="AM20" s="168">
        <v>117.0</v>
      </c>
      <c r="AN20" s="144"/>
      <c r="AO20" s="72">
        <v>21.0</v>
      </c>
      <c r="AP20" s="73">
        <v>21.0</v>
      </c>
      <c r="AQ20" s="74">
        <v>192.0</v>
      </c>
      <c r="AR20" s="75">
        <v>61.0</v>
      </c>
      <c r="AS20" s="76">
        <v>26.0</v>
      </c>
      <c r="AT20" s="168">
        <v>126.0</v>
      </c>
      <c r="AU20" s="144"/>
      <c r="AV20" s="72">
        <v>28.0</v>
      </c>
      <c r="AW20" s="73">
        <v>21.0</v>
      </c>
      <c r="AX20" s="74">
        <v>212.0</v>
      </c>
      <c r="AY20" s="75">
        <v>55.0</v>
      </c>
      <c r="AZ20" s="76">
        <v>25.0</v>
      </c>
      <c r="BA20" s="168">
        <v>106.0</v>
      </c>
      <c r="BB20" s="144"/>
      <c r="BC20" s="72">
        <v>26.0</v>
      </c>
      <c r="BD20" s="73">
        <v>22.0</v>
      </c>
      <c r="BE20" s="74">
        <v>201.0</v>
      </c>
      <c r="BF20" s="75">
        <v>55.0</v>
      </c>
      <c r="BG20" s="76">
        <v>27.0</v>
      </c>
      <c r="BH20" s="168">
        <v>116.0</v>
      </c>
      <c r="BI20" s="144"/>
      <c r="BJ20" s="72">
        <v>24.0</v>
      </c>
      <c r="BK20" s="73">
        <v>20.0</v>
      </c>
      <c r="BL20" s="74">
        <v>217.0</v>
      </c>
      <c r="BM20" s="75">
        <v>57.0</v>
      </c>
      <c r="BN20" s="76">
        <v>27.0</v>
      </c>
      <c r="BO20" s="168">
        <v>105.0</v>
      </c>
    </row>
    <row r="21" ht="16.5" customHeight="1">
      <c r="A21" s="165" t="s">
        <v>310</v>
      </c>
      <c r="B21" s="166" t="s">
        <v>329</v>
      </c>
      <c r="C21" s="47">
        <v>1183.0</v>
      </c>
      <c r="D21" s="169"/>
      <c r="E21" s="169"/>
      <c r="F21" s="72">
        <v>38.0</v>
      </c>
      <c r="G21" s="73">
        <v>56.0</v>
      </c>
      <c r="H21" s="74">
        <v>251.0</v>
      </c>
      <c r="I21" s="75">
        <v>57.0</v>
      </c>
      <c r="J21" s="76">
        <v>38.0</v>
      </c>
      <c r="K21" s="77">
        <v>141.0</v>
      </c>
      <c r="L21" s="144"/>
      <c r="M21" s="167">
        <v>38.0</v>
      </c>
      <c r="N21" s="73">
        <v>51.0</v>
      </c>
      <c r="O21" s="74">
        <v>253.0</v>
      </c>
      <c r="P21" s="75">
        <v>57.0</v>
      </c>
      <c r="Q21" s="76">
        <v>42.0</v>
      </c>
      <c r="R21" s="168">
        <v>129.0</v>
      </c>
      <c r="S21" s="144"/>
      <c r="T21" s="72">
        <v>40.0</v>
      </c>
      <c r="U21" s="73">
        <v>55.0</v>
      </c>
      <c r="V21" s="74">
        <v>242.0</v>
      </c>
      <c r="W21" s="75">
        <v>56.0</v>
      </c>
      <c r="X21" s="76">
        <v>40.0</v>
      </c>
      <c r="Y21" s="168">
        <v>143.0</v>
      </c>
      <c r="Z21" s="144"/>
      <c r="AA21" s="72">
        <v>41.0</v>
      </c>
      <c r="AB21" s="73">
        <v>58.0</v>
      </c>
      <c r="AC21" s="74">
        <v>254.0</v>
      </c>
      <c r="AD21" s="75">
        <v>53.0</v>
      </c>
      <c r="AE21" s="76">
        <v>37.0</v>
      </c>
      <c r="AF21" s="168">
        <v>129.0</v>
      </c>
      <c r="AG21" s="144"/>
      <c r="AH21" s="72">
        <v>41.0</v>
      </c>
      <c r="AI21" s="73">
        <v>56.0</v>
      </c>
      <c r="AJ21" s="74">
        <v>252.0</v>
      </c>
      <c r="AK21" s="75">
        <v>54.0</v>
      </c>
      <c r="AL21" s="76">
        <v>39.0</v>
      </c>
      <c r="AM21" s="168">
        <v>131.0</v>
      </c>
      <c r="AN21" s="144"/>
      <c r="AO21" s="72">
        <v>38.0</v>
      </c>
      <c r="AP21" s="73">
        <v>54.0</v>
      </c>
      <c r="AQ21" s="74">
        <v>236.0</v>
      </c>
      <c r="AR21" s="75">
        <v>56.0</v>
      </c>
      <c r="AS21" s="76">
        <v>38.0</v>
      </c>
      <c r="AT21" s="168">
        <v>149.0</v>
      </c>
      <c r="AU21" s="144"/>
      <c r="AV21" s="72">
        <v>40.0</v>
      </c>
      <c r="AW21" s="73">
        <v>56.0</v>
      </c>
      <c r="AX21" s="74">
        <v>249.0</v>
      </c>
      <c r="AY21" s="75">
        <v>55.0</v>
      </c>
      <c r="AZ21" s="76">
        <v>35.0</v>
      </c>
      <c r="BA21" s="168">
        <v>127.0</v>
      </c>
      <c r="BB21" s="144"/>
      <c r="BC21" s="72">
        <v>41.0</v>
      </c>
      <c r="BD21" s="73">
        <v>54.0</v>
      </c>
      <c r="BE21" s="74">
        <v>250.0</v>
      </c>
      <c r="BF21" s="75">
        <v>53.0</v>
      </c>
      <c r="BG21" s="76">
        <v>36.0</v>
      </c>
      <c r="BH21" s="168">
        <v>139.0</v>
      </c>
      <c r="BI21" s="144"/>
      <c r="BJ21" s="72">
        <v>43.0</v>
      </c>
      <c r="BK21" s="73">
        <v>56.0</v>
      </c>
      <c r="BL21" s="74">
        <v>260.0</v>
      </c>
      <c r="BM21" s="75">
        <v>52.0</v>
      </c>
      <c r="BN21" s="76">
        <v>36.0</v>
      </c>
      <c r="BO21" s="168">
        <v>130.0</v>
      </c>
    </row>
    <row r="22" ht="16.5" customHeight="1">
      <c r="A22" s="165" t="s">
        <v>310</v>
      </c>
      <c r="B22" s="166" t="s">
        <v>330</v>
      </c>
      <c r="C22" s="47">
        <v>1153.0</v>
      </c>
      <c r="D22" s="169"/>
      <c r="E22" s="169"/>
      <c r="F22" s="72">
        <v>22.0</v>
      </c>
      <c r="G22" s="73">
        <v>49.0</v>
      </c>
      <c r="H22" s="74">
        <v>252.0</v>
      </c>
      <c r="I22" s="75">
        <v>61.0</v>
      </c>
      <c r="J22" s="76">
        <v>49.0</v>
      </c>
      <c r="K22" s="77">
        <v>179.0</v>
      </c>
      <c r="L22" s="144"/>
      <c r="M22" s="167">
        <v>26.0</v>
      </c>
      <c r="N22" s="73">
        <v>49.0</v>
      </c>
      <c r="O22" s="74">
        <v>251.0</v>
      </c>
      <c r="P22" s="75">
        <v>56.0</v>
      </c>
      <c r="Q22" s="76">
        <v>50.0</v>
      </c>
      <c r="R22" s="168">
        <v>172.0</v>
      </c>
      <c r="S22" s="144"/>
      <c r="T22" s="72">
        <v>24.0</v>
      </c>
      <c r="U22" s="73">
        <v>48.0</v>
      </c>
      <c r="V22" s="74">
        <v>249.0</v>
      </c>
      <c r="W22" s="75">
        <v>59.0</v>
      </c>
      <c r="X22" s="76">
        <v>50.0</v>
      </c>
      <c r="Y22" s="168">
        <v>180.0</v>
      </c>
      <c r="Z22" s="144"/>
      <c r="AA22" s="72">
        <v>26.0</v>
      </c>
      <c r="AB22" s="73">
        <v>49.0</v>
      </c>
      <c r="AC22" s="74">
        <v>254.0</v>
      </c>
      <c r="AD22" s="75">
        <v>57.0</v>
      </c>
      <c r="AE22" s="76">
        <v>49.0</v>
      </c>
      <c r="AF22" s="168">
        <v>172.0</v>
      </c>
      <c r="AG22" s="144"/>
      <c r="AH22" s="72">
        <v>22.0</v>
      </c>
      <c r="AI22" s="73">
        <v>52.0</v>
      </c>
      <c r="AJ22" s="74">
        <v>250.0</v>
      </c>
      <c r="AK22" s="75">
        <v>60.0</v>
      </c>
      <c r="AL22" s="76">
        <v>46.0</v>
      </c>
      <c r="AM22" s="168">
        <v>175.0</v>
      </c>
      <c r="AN22" s="144"/>
      <c r="AO22" s="72">
        <v>23.0</v>
      </c>
      <c r="AP22" s="73">
        <v>49.0</v>
      </c>
      <c r="AQ22" s="74">
        <v>245.0</v>
      </c>
      <c r="AR22" s="75">
        <v>59.0</v>
      </c>
      <c r="AS22" s="76">
        <v>50.0</v>
      </c>
      <c r="AT22" s="168">
        <v>183.0</v>
      </c>
      <c r="AU22" s="144"/>
      <c r="AV22" s="72">
        <v>25.0</v>
      </c>
      <c r="AW22" s="73">
        <v>49.0</v>
      </c>
      <c r="AX22" s="74">
        <v>259.0</v>
      </c>
      <c r="AY22" s="75">
        <v>58.0</v>
      </c>
      <c r="AZ22" s="76">
        <v>48.0</v>
      </c>
      <c r="BA22" s="168">
        <v>163.0</v>
      </c>
      <c r="BB22" s="144"/>
      <c r="BC22" s="72">
        <v>27.0</v>
      </c>
      <c r="BD22" s="73">
        <v>48.0</v>
      </c>
      <c r="BE22" s="74">
        <v>248.0</v>
      </c>
      <c r="BF22" s="75">
        <v>56.0</v>
      </c>
      <c r="BG22" s="76">
        <v>43.0</v>
      </c>
      <c r="BH22" s="168">
        <v>167.0</v>
      </c>
      <c r="BI22" s="144"/>
      <c r="BJ22" s="72">
        <v>25.0</v>
      </c>
      <c r="BK22" s="73">
        <v>54.0</v>
      </c>
      <c r="BL22" s="74">
        <v>265.0</v>
      </c>
      <c r="BM22" s="75">
        <v>58.0</v>
      </c>
      <c r="BN22" s="76">
        <v>43.0</v>
      </c>
      <c r="BO22" s="168">
        <v>165.0</v>
      </c>
    </row>
    <row r="23" ht="16.5" customHeight="1">
      <c r="A23" s="165" t="s">
        <v>310</v>
      </c>
      <c r="B23" s="166" t="s">
        <v>331</v>
      </c>
      <c r="C23" s="47">
        <v>977.0</v>
      </c>
      <c r="D23" s="169"/>
      <c r="E23" s="169"/>
      <c r="F23" s="72">
        <v>30.0</v>
      </c>
      <c r="G23" s="73">
        <v>31.0</v>
      </c>
      <c r="H23" s="74">
        <v>380.0</v>
      </c>
      <c r="I23" s="75">
        <v>34.0</v>
      </c>
      <c r="J23" s="76">
        <v>14.0</v>
      </c>
      <c r="K23" s="77">
        <v>103.0</v>
      </c>
      <c r="L23" s="144"/>
      <c r="M23" s="167">
        <v>26.0</v>
      </c>
      <c r="N23" s="73">
        <v>34.0</v>
      </c>
      <c r="O23" s="74">
        <v>392.0</v>
      </c>
      <c r="P23" s="75">
        <v>34.0</v>
      </c>
      <c r="Q23" s="76">
        <v>13.0</v>
      </c>
      <c r="R23" s="168">
        <v>90.0</v>
      </c>
      <c r="S23" s="144"/>
      <c r="T23" s="72">
        <v>25.0</v>
      </c>
      <c r="U23" s="73">
        <v>33.0</v>
      </c>
      <c r="V23" s="74">
        <v>371.0</v>
      </c>
      <c r="W23" s="75">
        <v>38.0</v>
      </c>
      <c r="X23" s="76">
        <v>14.0</v>
      </c>
      <c r="Y23" s="168">
        <v>114.0</v>
      </c>
      <c r="Z23" s="144"/>
      <c r="AA23" s="72">
        <v>28.0</v>
      </c>
      <c r="AB23" s="73">
        <v>33.0</v>
      </c>
      <c r="AC23" s="74">
        <v>381.0</v>
      </c>
      <c r="AD23" s="75">
        <v>34.0</v>
      </c>
      <c r="AE23" s="76">
        <v>13.0</v>
      </c>
      <c r="AF23" s="168">
        <v>99.0</v>
      </c>
      <c r="AG23" s="144"/>
      <c r="AH23" s="72">
        <v>28.0</v>
      </c>
      <c r="AI23" s="73">
        <v>32.0</v>
      </c>
      <c r="AJ23" s="74">
        <v>384.0</v>
      </c>
      <c r="AK23" s="75">
        <v>34.0</v>
      </c>
      <c r="AL23" s="76">
        <v>14.0</v>
      </c>
      <c r="AM23" s="168">
        <v>99.0</v>
      </c>
      <c r="AN23" s="144"/>
      <c r="AO23" s="72">
        <v>28.0</v>
      </c>
      <c r="AP23" s="73">
        <v>30.0</v>
      </c>
      <c r="AQ23" s="74">
        <v>364.0</v>
      </c>
      <c r="AR23" s="75">
        <v>35.0</v>
      </c>
      <c r="AS23" s="76">
        <v>16.0</v>
      </c>
      <c r="AT23" s="168">
        <v>118.0</v>
      </c>
      <c r="AU23" s="144"/>
      <c r="AV23" s="72">
        <v>27.0</v>
      </c>
      <c r="AW23" s="73">
        <v>31.0</v>
      </c>
      <c r="AX23" s="74">
        <v>383.0</v>
      </c>
      <c r="AY23" s="75">
        <v>36.0</v>
      </c>
      <c r="AZ23" s="76">
        <v>15.0</v>
      </c>
      <c r="BA23" s="168">
        <v>95.0</v>
      </c>
      <c r="BB23" s="144"/>
      <c r="BC23" s="72">
        <v>31.0</v>
      </c>
      <c r="BD23" s="73">
        <v>28.0</v>
      </c>
      <c r="BE23" s="74">
        <v>367.0</v>
      </c>
      <c r="BF23" s="75">
        <v>33.0</v>
      </c>
      <c r="BG23" s="76">
        <v>18.0</v>
      </c>
      <c r="BH23" s="168">
        <v>104.0</v>
      </c>
      <c r="BI23" s="144"/>
      <c r="BJ23" s="72">
        <v>31.0</v>
      </c>
      <c r="BK23" s="73">
        <v>29.0</v>
      </c>
      <c r="BL23" s="74">
        <v>369.0</v>
      </c>
      <c r="BM23" s="75">
        <v>33.0</v>
      </c>
      <c r="BN23" s="76">
        <v>17.0</v>
      </c>
      <c r="BO23" s="168">
        <v>109.0</v>
      </c>
    </row>
    <row r="24" ht="16.5" customHeight="1">
      <c r="A24" s="165" t="s">
        <v>310</v>
      </c>
      <c r="B24" s="166" t="s">
        <v>332</v>
      </c>
      <c r="C24" s="47">
        <v>1675.0</v>
      </c>
      <c r="D24" s="169"/>
      <c r="E24" s="169"/>
      <c r="F24" s="72">
        <v>36.0</v>
      </c>
      <c r="G24" s="73">
        <v>93.0</v>
      </c>
      <c r="H24" s="74">
        <v>301.0</v>
      </c>
      <c r="I24" s="75">
        <v>137.0</v>
      </c>
      <c r="J24" s="76">
        <v>115.0</v>
      </c>
      <c r="K24" s="77">
        <v>286.0</v>
      </c>
      <c r="L24" s="144"/>
      <c r="M24" s="167">
        <v>31.0</v>
      </c>
      <c r="N24" s="73">
        <v>93.0</v>
      </c>
      <c r="O24" s="74">
        <v>275.0</v>
      </c>
      <c r="P24" s="75">
        <v>137.0</v>
      </c>
      <c r="Q24" s="76">
        <v>108.0</v>
      </c>
      <c r="R24" s="168">
        <v>296.0</v>
      </c>
      <c r="S24" s="144"/>
      <c r="T24" s="72">
        <v>34.0</v>
      </c>
      <c r="U24" s="73">
        <v>89.0</v>
      </c>
      <c r="V24" s="74">
        <v>276.0</v>
      </c>
      <c r="W24" s="75">
        <v>136.0</v>
      </c>
      <c r="X24" s="76">
        <v>113.0</v>
      </c>
      <c r="Y24" s="168">
        <v>309.0</v>
      </c>
      <c r="Z24" s="144"/>
      <c r="AA24" s="72">
        <v>38.0</v>
      </c>
      <c r="AB24" s="73">
        <v>97.0</v>
      </c>
      <c r="AC24" s="74">
        <v>286.0</v>
      </c>
      <c r="AD24" s="75">
        <v>132.0</v>
      </c>
      <c r="AE24" s="76">
        <v>107.0</v>
      </c>
      <c r="AF24" s="168">
        <v>299.0</v>
      </c>
      <c r="AG24" s="144"/>
      <c r="AH24" s="72">
        <v>31.0</v>
      </c>
      <c r="AI24" s="73">
        <v>95.0</v>
      </c>
      <c r="AJ24" s="74">
        <v>295.0</v>
      </c>
      <c r="AK24" s="75">
        <v>140.0</v>
      </c>
      <c r="AL24" s="76">
        <v>109.0</v>
      </c>
      <c r="AM24" s="168">
        <v>287.0</v>
      </c>
      <c r="AN24" s="144"/>
      <c r="AO24" s="72">
        <v>35.0</v>
      </c>
      <c r="AP24" s="73">
        <v>96.0</v>
      </c>
      <c r="AQ24" s="74">
        <v>284.0</v>
      </c>
      <c r="AR24" s="75">
        <v>134.0</v>
      </c>
      <c r="AS24" s="76">
        <v>110.0</v>
      </c>
      <c r="AT24" s="168">
        <v>301.0</v>
      </c>
      <c r="AU24" s="144"/>
      <c r="AV24" s="72">
        <v>38.0</v>
      </c>
      <c r="AW24" s="73">
        <v>95.0</v>
      </c>
      <c r="AX24" s="74">
        <v>306.0</v>
      </c>
      <c r="AY24" s="75">
        <v>129.0</v>
      </c>
      <c r="AZ24" s="76">
        <v>107.0</v>
      </c>
      <c r="BA24" s="168">
        <v>274.0</v>
      </c>
      <c r="BB24" s="144"/>
      <c r="BC24" s="72">
        <v>33.0</v>
      </c>
      <c r="BD24" s="73">
        <v>100.0</v>
      </c>
      <c r="BE24" s="74">
        <v>304.0</v>
      </c>
      <c r="BF24" s="75">
        <v>133.0</v>
      </c>
      <c r="BG24" s="76">
        <v>99.0</v>
      </c>
      <c r="BH24" s="168">
        <v>273.0</v>
      </c>
      <c r="BI24" s="144"/>
      <c r="BJ24" s="72">
        <v>44.0</v>
      </c>
      <c r="BK24" s="73">
        <v>99.0</v>
      </c>
      <c r="BL24" s="74">
        <v>309.0</v>
      </c>
      <c r="BM24" s="75">
        <v>126.0</v>
      </c>
      <c r="BN24" s="76">
        <v>108.0</v>
      </c>
      <c r="BO24" s="168">
        <v>282.0</v>
      </c>
    </row>
    <row r="25" ht="16.5" customHeight="1">
      <c r="A25" s="165" t="s">
        <v>310</v>
      </c>
      <c r="B25" s="166" t="s">
        <v>333</v>
      </c>
      <c r="C25" s="47">
        <v>1495.0</v>
      </c>
      <c r="D25" s="169"/>
      <c r="E25" s="169"/>
      <c r="F25" s="72">
        <v>39.0</v>
      </c>
      <c r="G25" s="73">
        <v>77.0</v>
      </c>
      <c r="H25" s="74">
        <v>233.0</v>
      </c>
      <c r="I25" s="75">
        <v>121.0</v>
      </c>
      <c r="J25" s="76">
        <v>136.0</v>
      </c>
      <c r="K25" s="77">
        <v>233.0</v>
      </c>
      <c r="L25" s="144"/>
      <c r="M25" s="167">
        <v>31.0</v>
      </c>
      <c r="N25" s="73">
        <v>71.0</v>
      </c>
      <c r="O25" s="74">
        <v>216.0</v>
      </c>
      <c r="P25" s="75">
        <v>123.0</v>
      </c>
      <c r="Q25" s="76">
        <v>142.0</v>
      </c>
      <c r="R25" s="168">
        <v>247.0</v>
      </c>
      <c r="S25" s="144"/>
      <c r="T25" s="72">
        <v>39.0</v>
      </c>
      <c r="U25" s="73">
        <v>72.0</v>
      </c>
      <c r="V25" s="74">
        <v>221.0</v>
      </c>
      <c r="W25" s="75">
        <v>122.0</v>
      </c>
      <c r="X25" s="76">
        <v>144.0</v>
      </c>
      <c r="Y25" s="168">
        <v>253.0</v>
      </c>
      <c r="Z25" s="144"/>
      <c r="AA25" s="72">
        <v>38.0</v>
      </c>
      <c r="AB25" s="73">
        <v>74.0</v>
      </c>
      <c r="AC25" s="74">
        <v>226.0</v>
      </c>
      <c r="AD25" s="75">
        <v>118.0</v>
      </c>
      <c r="AE25" s="76">
        <v>139.0</v>
      </c>
      <c r="AF25" s="168">
        <v>242.0</v>
      </c>
      <c r="AG25" s="144"/>
      <c r="AH25" s="72">
        <v>36.0</v>
      </c>
      <c r="AI25" s="73">
        <v>77.0</v>
      </c>
      <c r="AJ25" s="74">
        <v>225.0</v>
      </c>
      <c r="AK25" s="75">
        <v>124.0</v>
      </c>
      <c r="AL25" s="76">
        <v>138.0</v>
      </c>
      <c r="AM25" s="168">
        <v>238.0</v>
      </c>
      <c r="AN25" s="144"/>
      <c r="AO25" s="72">
        <v>36.0</v>
      </c>
      <c r="AP25" s="73">
        <v>73.0</v>
      </c>
      <c r="AQ25" s="74">
        <v>221.0</v>
      </c>
      <c r="AR25" s="75">
        <v>121.0</v>
      </c>
      <c r="AS25" s="76">
        <v>138.0</v>
      </c>
      <c r="AT25" s="168">
        <v>244.0</v>
      </c>
      <c r="AU25" s="144"/>
      <c r="AV25" s="72">
        <v>40.0</v>
      </c>
      <c r="AW25" s="73">
        <v>75.0</v>
      </c>
      <c r="AX25" s="74">
        <v>240.0</v>
      </c>
      <c r="AY25" s="75">
        <v>116.0</v>
      </c>
      <c r="AZ25" s="76">
        <v>136.0</v>
      </c>
      <c r="BA25" s="168">
        <v>223.0</v>
      </c>
      <c r="BB25" s="144"/>
      <c r="BC25" s="72">
        <v>46.0</v>
      </c>
      <c r="BD25" s="73">
        <v>83.0</v>
      </c>
      <c r="BE25" s="74">
        <v>245.0</v>
      </c>
      <c r="BF25" s="75">
        <v>109.0</v>
      </c>
      <c r="BG25" s="76">
        <v>126.0</v>
      </c>
      <c r="BH25" s="168">
        <v>213.0</v>
      </c>
      <c r="BI25" s="144"/>
      <c r="BJ25" s="72">
        <v>45.0</v>
      </c>
      <c r="BK25" s="73">
        <v>85.0</v>
      </c>
      <c r="BL25" s="74">
        <v>252.0</v>
      </c>
      <c r="BM25" s="75">
        <v>114.0</v>
      </c>
      <c r="BN25" s="76">
        <v>129.0</v>
      </c>
      <c r="BO25" s="168">
        <v>218.0</v>
      </c>
    </row>
    <row r="26" ht="16.5" customHeight="1">
      <c r="A26" s="165" t="s">
        <v>310</v>
      </c>
      <c r="B26" s="166" t="s">
        <v>334</v>
      </c>
      <c r="C26" s="47">
        <v>1543.0</v>
      </c>
      <c r="D26" s="169"/>
      <c r="E26" s="169"/>
      <c r="F26" s="72">
        <v>42.0</v>
      </c>
      <c r="G26" s="73">
        <v>78.0</v>
      </c>
      <c r="H26" s="74">
        <v>274.0</v>
      </c>
      <c r="I26" s="75">
        <v>90.0</v>
      </c>
      <c r="J26" s="76">
        <v>129.0</v>
      </c>
      <c r="K26" s="77">
        <v>277.0</v>
      </c>
      <c r="L26" s="144"/>
      <c r="M26" s="167">
        <v>32.0</v>
      </c>
      <c r="N26" s="73">
        <v>70.0</v>
      </c>
      <c r="O26" s="74">
        <v>249.0</v>
      </c>
      <c r="P26" s="75">
        <v>100.0</v>
      </c>
      <c r="Q26" s="76">
        <v>137.0</v>
      </c>
      <c r="R26" s="168">
        <v>290.0</v>
      </c>
      <c r="S26" s="144"/>
      <c r="T26" s="72">
        <v>39.0</v>
      </c>
      <c r="U26" s="73">
        <v>73.0</v>
      </c>
      <c r="V26" s="74">
        <v>263.0</v>
      </c>
      <c r="W26" s="75">
        <v>96.0</v>
      </c>
      <c r="X26" s="76">
        <v>138.0</v>
      </c>
      <c r="Y26" s="168">
        <v>286.0</v>
      </c>
      <c r="Z26" s="144"/>
      <c r="AA26" s="72">
        <v>44.0</v>
      </c>
      <c r="AB26" s="73">
        <v>70.0</v>
      </c>
      <c r="AC26" s="74">
        <v>264.0</v>
      </c>
      <c r="AD26" s="75">
        <v>92.0</v>
      </c>
      <c r="AE26" s="76">
        <v>137.0</v>
      </c>
      <c r="AF26" s="168">
        <v>285.0</v>
      </c>
      <c r="AG26" s="144"/>
      <c r="AH26" s="72">
        <v>44.0</v>
      </c>
      <c r="AI26" s="73">
        <v>76.0</v>
      </c>
      <c r="AJ26" s="74">
        <v>271.0</v>
      </c>
      <c r="AK26" s="75">
        <v>92.0</v>
      </c>
      <c r="AL26" s="76">
        <v>133.0</v>
      </c>
      <c r="AM26" s="168">
        <v>285.0</v>
      </c>
      <c r="AN26" s="144"/>
      <c r="AO26" s="72">
        <v>47.0</v>
      </c>
      <c r="AP26" s="73">
        <v>69.0</v>
      </c>
      <c r="AQ26" s="74">
        <v>272.0</v>
      </c>
      <c r="AR26" s="75">
        <v>88.0</v>
      </c>
      <c r="AS26" s="76">
        <v>136.0</v>
      </c>
      <c r="AT26" s="168">
        <v>276.0</v>
      </c>
      <c r="AU26" s="144"/>
      <c r="AV26" s="72">
        <v>42.0</v>
      </c>
      <c r="AW26" s="73">
        <v>76.0</v>
      </c>
      <c r="AX26" s="74">
        <v>281.0</v>
      </c>
      <c r="AY26" s="75">
        <v>91.0</v>
      </c>
      <c r="AZ26" s="76">
        <v>127.0</v>
      </c>
      <c r="BA26" s="168">
        <v>260.0</v>
      </c>
      <c r="BB26" s="144"/>
      <c r="BC26" s="72">
        <v>48.0</v>
      </c>
      <c r="BD26" s="73">
        <v>86.0</v>
      </c>
      <c r="BE26" s="74">
        <v>287.0</v>
      </c>
      <c r="BF26" s="75">
        <v>81.0</v>
      </c>
      <c r="BG26" s="76">
        <v>121.0</v>
      </c>
      <c r="BH26" s="168">
        <v>253.0</v>
      </c>
      <c r="BI26" s="144"/>
      <c r="BJ26" s="72">
        <v>44.0</v>
      </c>
      <c r="BK26" s="73">
        <v>85.0</v>
      </c>
      <c r="BL26" s="74">
        <v>299.0</v>
      </c>
      <c r="BM26" s="75">
        <v>86.0</v>
      </c>
      <c r="BN26" s="76">
        <v>123.0</v>
      </c>
      <c r="BO26" s="168">
        <v>249.0</v>
      </c>
    </row>
    <row r="27" ht="16.5" customHeight="1">
      <c r="A27" s="165" t="s">
        <v>310</v>
      </c>
      <c r="B27" s="166" t="s">
        <v>335</v>
      </c>
      <c r="C27" s="47">
        <v>1344.0</v>
      </c>
      <c r="D27" s="169"/>
      <c r="E27" s="169"/>
      <c r="F27" s="72">
        <v>24.0</v>
      </c>
      <c r="G27" s="73">
        <v>40.0</v>
      </c>
      <c r="H27" s="74">
        <v>201.0</v>
      </c>
      <c r="I27" s="75">
        <v>68.0</v>
      </c>
      <c r="J27" s="76">
        <v>100.0</v>
      </c>
      <c r="K27" s="77">
        <v>187.0</v>
      </c>
      <c r="L27" s="144"/>
      <c r="M27" s="167">
        <v>23.0</v>
      </c>
      <c r="N27" s="73">
        <v>41.0</v>
      </c>
      <c r="O27" s="74">
        <v>186.0</v>
      </c>
      <c r="P27" s="75">
        <v>68.0</v>
      </c>
      <c r="Q27" s="76">
        <v>95.0</v>
      </c>
      <c r="R27" s="168">
        <v>193.0</v>
      </c>
      <c r="S27" s="144"/>
      <c r="T27" s="72">
        <v>24.0</v>
      </c>
      <c r="U27" s="73">
        <v>39.0</v>
      </c>
      <c r="V27" s="74">
        <v>186.0</v>
      </c>
      <c r="W27" s="75">
        <v>69.0</v>
      </c>
      <c r="X27" s="76">
        <v>101.0</v>
      </c>
      <c r="Y27" s="168">
        <v>201.0</v>
      </c>
      <c r="Z27" s="144"/>
      <c r="AA27" s="72">
        <v>26.0</v>
      </c>
      <c r="AB27" s="73">
        <v>41.0</v>
      </c>
      <c r="AC27" s="74">
        <v>191.0</v>
      </c>
      <c r="AD27" s="75">
        <v>66.0</v>
      </c>
      <c r="AE27" s="76">
        <v>99.0</v>
      </c>
      <c r="AF27" s="168">
        <v>192.0</v>
      </c>
      <c r="AG27" s="144"/>
      <c r="AH27" s="72">
        <v>23.0</v>
      </c>
      <c r="AI27" s="73">
        <v>41.0</v>
      </c>
      <c r="AJ27" s="74">
        <v>193.0</v>
      </c>
      <c r="AK27" s="75">
        <v>70.0</v>
      </c>
      <c r="AL27" s="76">
        <v>98.0</v>
      </c>
      <c r="AM27" s="168">
        <v>195.0</v>
      </c>
      <c r="AN27" s="144"/>
      <c r="AO27" s="72">
        <v>26.0</v>
      </c>
      <c r="AP27" s="73">
        <v>39.0</v>
      </c>
      <c r="AQ27" s="74">
        <v>183.0</v>
      </c>
      <c r="AR27" s="75">
        <v>68.0</v>
      </c>
      <c r="AS27" s="76">
        <v>97.0</v>
      </c>
      <c r="AT27" s="168">
        <v>199.0</v>
      </c>
      <c r="AU27" s="144"/>
      <c r="AV27" s="72">
        <v>25.0</v>
      </c>
      <c r="AW27" s="73">
        <v>44.0</v>
      </c>
      <c r="AX27" s="74">
        <v>199.0</v>
      </c>
      <c r="AY27" s="75">
        <v>64.0</v>
      </c>
      <c r="AZ27" s="76">
        <v>93.0</v>
      </c>
      <c r="BA27" s="168">
        <v>181.0</v>
      </c>
      <c r="BB27" s="144"/>
      <c r="BC27" s="72">
        <v>30.0</v>
      </c>
      <c r="BD27" s="73">
        <v>44.0</v>
      </c>
      <c r="BE27" s="74">
        <v>205.0</v>
      </c>
      <c r="BF27" s="75">
        <v>63.0</v>
      </c>
      <c r="BG27" s="76">
        <v>90.0</v>
      </c>
      <c r="BH27" s="168">
        <v>180.0</v>
      </c>
      <c r="BI27" s="144"/>
      <c r="BJ27" s="72">
        <v>29.0</v>
      </c>
      <c r="BK27" s="73">
        <v>47.0</v>
      </c>
      <c r="BL27" s="74">
        <v>205.0</v>
      </c>
      <c r="BM27" s="75">
        <v>63.0</v>
      </c>
      <c r="BN27" s="76">
        <v>91.0</v>
      </c>
      <c r="BO27" s="168">
        <v>180.0</v>
      </c>
    </row>
    <row r="28" ht="16.5" customHeight="1">
      <c r="A28" s="165" t="s">
        <v>310</v>
      </c>
      <c r="B28" s="166" t="s">
        <v>336</v>
      </c>
      <c r="C28" s="47">
        <v>1177.0</v>
      </c>
      <c r="D28" s="169"/>
      <c r="E28" s="169"/>
      <c r="F28" s="72">
        <v>13.0</v>
      </c>
      <c r="G28" s="73">
        <v>35.0</v>
      </c>
      <c r="H28" s="74">
        <v>167.0</v>
      </c>
      <c r="I28" s="75">
        <v>79.0</v>
      </c>
      <c r="J28" s="76">
        <v>93.0</v>
      </c>
      <c r="K28" s="77">
        <v>188.0</v>
      </c>
      <c r="L28" s="144"/>
      <c r="M28" s="167">
        <v>7.0</v>
      </c>
      <c r="N28" s="73">
        <v>33.0</v>
      </c>
      <c r="O28" s="74">
        <v>162.0</v>
      </c>
      <c r="P28" s="75">
        <v>82.0</v>
      </c>
      <c r="Q28" s="76">
        <v>89.0</v>
      </c>
      <c r="R28" s="168">
        <v>184.0</v>
      </c>
      <c r="S28" s="144"/>
      <c r="T28" s="72">
        <v>7.0</v>
      </c>
      <c r="U28" s="73">
        <v>34.0</v>
      </c>
      <c r="V28" s="74">
        <v>163.0</v>
      </c>
      <c r="W28" s="75">
        <v>84.0</v>
      </c>
      <c r="X28" s="76">
        <v>90.0</v>
      </c>
      <c r="Y28" s="168">
        <v>185.0</v>
      </c>
      <c r="Z28" s="144"/>
      <c r="AA28" s="72">
        <v>7.0</v>
      </c>
      <c r="AB28" s="73">
        <v>35.0</v>
      </c>
      <c r="AC28" s="74">
        <v>157.0</v>
      </c>
      <c r="AD28" s="75">
        <v>85.0</v>
      </c>
      <c r="AE28" s="76">
        <v>90.0</v>
      </c>
      <c r="AF28" s="168">
        <v>186.0</v>
      </c>
      <c r="AG28" s="144"/>
      <c r="AH28" s="72">
        <v>9.0</v>
      </c>
      <c r="AI28" s="73">
        <v>37.0</v>
      </c>
      <c r="AJ28" s="74">
        <v>158.0</v>
      </c>
      <c r="AK28" s="75">
        <v>82.0</v>
      </c>
      <c r="AL28" s="76">
        <v>90.0</v>
      </c>
      <c r="AM28" s="168">
        <v>186.0</v>
      </c>
      <c r="AN28" s="144"/>
      <c r="AO28" s="72">
        <v>7.0</v>
      </c>
      <c r="AP28" s="73">
        <v>31.0</v>
      </c>
      <c r="AQ28" s="74">
        <v>149.0</v>
      </c>
      <c r="AR28" s="75">
        <v>83.0</v>
      </c>
      <c r="AS28" s="76">
        <v>93.0</v>
      </c>
      <c r="AT28" s="168">
        <v>198.0</v>
      </c>
      <c r="AU28" s="144"/>
      <c r="AV28" s="72">
        <v>12.0</v>
      </c>
      <c r="AW28" s="73">
        <v>38.0</v>
      </c>
      <c r="AX28" s="74">
        <v>166.0</v>
      </c>
      <c r="AY28" s="75">
        <v>76.0</v>
      </c>
      <c r="AZ28" s="76">
        <v>87.0</v>
      </c>
      <c r="BA28" s="168">
        <v>180.0</v>
      </c>
      <c r="BB28" s="144"/>
      <c r="BC28" s="72">
        <v>13.0</v>
      </c>
      <c r="BD28" s="73">
        <v>41.0</v>
      </c>
      <c r="BE28" s="74">
        <v>157.0</v>
      </c>
      <c r="BF28" s="75">
        <v>79.0</v>
      </c>
      <c r="BG28" s="76">
        <v>82.0</v>
      </c>
      <c r="BH28" s="168">
        <v>183.0</v>
      </c>
      <c r="BI28" s="144"/>
      <c r="BJ28" s="72">
        <v>14.0</v>
      </c>
      <c r="BK28" s="73">
        <v>38.0</v>
      </c>
      <c r="BL28" s="74">
        <v>176.0</v>
      </c>
      <c r="BM28" s="75">
        <v>77.0</v>
      </c>
      <c r="BN28" s="76">
        <v>89.0</v>
      </c>
      <c r="BO28" s="168">
        <v>179.0</v>
      </c>
    </row>
    <row r="29" ht="16.5" customHeight="1">
      <c r="A29" s="165" t="s">
        <v>310</v>
      </c>
      <c r="B29" s="166" t="s">
        <v>337</v>
      </c>
      <c r="C29" s="47">
        <v>1246.0</v>
      </c>
      <c r="D29" s="169"/>
      <c r="E29" s="169"/>
      <c r="F29" s="72">
        <v>18.0</v>
      </c>
      <c r="G29" s="73">
        <v>51.0</v>
      </c>
      <c r="H29" s="74">
        <v>126.0</v>
      </c>
      <c r="I29" s="75">
        <v>88.0</v>
      </c>
      <c r="J29" s="76">
        <v>146.0</v>
      </c>
      <c r="K29" s="77">
        <v>178.0</v>
      </c>
      <c r="L29" s="144"/>
      <c r="M29" s="167">
        <v>19.0</v>
      </c>
      <c r="N29" s="73">
        <v>55.0</v>
      </c>
      <c r="O29" s="74">
        <v>125.0</v>
      </c>
      <c r="P29" s="75">
        <v>89.0</v>
      </c>
      <c r="Q29" s="76">
        <v>138.0</v>
      </c>
      <c r="R29" s="168">
        <v>165.0</v>
      </c>
      <c r="S29" s="144"/>
      <c r="T29" s="72">
        <v>22.0</v>
      </c>
      <c r="U29" s="73">
        <v>51.0</v>
      </c>
      <c r="V29" s="74">
        <v>123.0</v>
      </c>
      <c r="W29" s="75">
        <v>89.0</v>
      </c>
      <c r="X29" s="76">
        <v>142.0</v>
      </c>
      <c r="Y29" s="168">
        <v>176.0</v>
      </c>
      <c r="Z29" s="144"/>
      <c r="AA29" s="72">
        <v>23.0</v>
      </c>
      <c r="AB29" s="73">
        <v>51.0</v>
      </c>
      <c r="AC29" s="74">
        <v>124.0</v>
      </c>
      <c r="AD29" s="75">
        <v>86.0</v>
      </c>
      <c r="AE29" s="76">
        <v>140.0</v>
      </c>
      <c r="AF29" s="168">
        <v>174.0</v>
      </c>
      <c r="AG29" s="144"/>
      <c r="AH29" s="72">
        <v>20.0</v>
      </c>
      <c r="AI29" s="73">
        <v>55.0</v>
      </c>
      <c r="AJ29" s="74">
        <v>124.0</v>
      </c>
      <c r="AK29" s="75">
        <v>88.0</v>
      </c>
      <c r="AL29" s="76">
        <v>136.0</v>
      </c>
      <c r="AM29" s="168">
        <v>173.0</v>
      </c>
      <c r="AN29" s="144"/>
      <c r="AO29" s="72">
        <v>16.0</v>
      </c>
      <c r="AP29" s="73">
        <v>49.0</v>
      </c>
      <c r="AQ29" s="74">
        <v>113.0</v>
      </c>
      <c r="AR29" s="75">
        <v>89.0</v>
      </c>
      <c r="AS29" s="76">
        <v>145.0</v>
      </c>
      <c r="AT29" s="168">
        <v>187.0</v>
      </c>
      <c r="AU29" s="144"/>
      <c r="AV29" s="72">
        <v>22.0</v>
      </c>
      <c r="AW29" s="73">
        <v>58.0</v>
      </c>
      <c r="AX29" s="74">
        <v>134.0</v>
      </c>
      <c r="AY29" s="75">
        <v>81.0</v>
      </c>
      <c r="AZ29" s="76">
        <v>136.0</v>
      </c>
      <c r="BA29" s="168">
        <v>164.0</v>
      </c>
      <c r="BB29" s="144"/>
      <c r="BC29" s="72">
        <v>29.0</v>
      </c>
      <c r="BD29" s="73">
        <v>56.0</v>
      </c>
      <c r="BE29" s="74">
        <v>129.0</v>
      </c>
      <c r="BF29" s="75">
        <v>74.0</v>
      </c>
      <c r="BG29" s="76">
        <v>131.0</v>
      </c>
      <c r="BH29" s="168">
        <v>168.0</v>
      </c>
      <c r="BI29" s="144"/>
      <c r="BJ29" s="72">
        <v>26.0</v>
      </c>
      <c r="BK29" s="73">
        <v>61.0</v>
      </c>
      <c r="BL29" s="74">
        <v>135.0</v>
      </c>
      <c r="BM29" s="75">
        <v>80.0</v>
      </c>
      <c r="BN29" s="76">
        <v>134.0</v>
      </c>
      <c r="BO29" s="168">
        <v>166.0</v>
      </c>
    </row>
    <row r="30" ht="16.5" customHeight="1">
      <c r="A30" s="165" t="s">
        <v>310</v>
      </c>
      <c r="B30" s="166" t="s">
        <v>338</v>
      </c>
      <c r="C30" s="47">
        <v>1418.0</v>
      </c>
      <c r="D30" s="169"/>
      <c r="E30" s="169"/>
      <c r="F30" s="72">
        <v>36.0</v>
      </c>
      <c r="G30" s="73">
        <v>61.0</v>
      </c>
      <c r="H30" s="74">
        <v>269.0</v>
      </c>
      <c r="I30" s="75">
        <v>100.0</v>
      </c>
      <c r="J30" s="76">
        <v>103.0</v>
      </c>
      <c r="K30" s="77">
        <v>226.0</v>
      </c>
      <c r="L30" s="144"/>
      <c r="M30" s="167">
        <v>33.0</v>
      </c>
      <c r="N30" s="73">
        <v>61.0</v>
      </c>
      <c r="O30" s="74">
        <v>237.0</v>
      </c>
      <c r="P30" s="75">
        <v>106.0</v>
      </c>
      <c r="Q30" s="76">
        <v>102.0</v>
      </c>
      <c r="R30" s="168">
        <v>248.0</v>
      </c>
      <c r="S30" s="144"/>
      <c r="T30" s="72">
        <v>34.0</v>
      </c>
      <c r="U30" s="73">
        <v>62.0</v>
      </c>
      <c r="V30" s="74">
        <v>256.0</v>
      </c>
      <c r="W30" s="75">
        <v>105.0</v>
      </c>
      <c r="X30" s="76">
        <v>101.0</v>
      </c>
      <c r="Y30" s="168">
        <v>241.0</v>
      </c>
      <c r="Z30" s="144"/>
      <c r="AA30" s="72">
        <v>35.0</v>
      </c>
      <c r="AB30" s="73">
        <v>61.0</v>
      </c>
      <c r="AC30" s="74">
        <v>252.0</v>
      </c>
      <c r="AD30" s="75">
        <v>100.0</v>
      </c>
      <c r="AE30" s="76">
        <v>102.0</v>
      </c>
      <c r="AF30" s="168">
        <v>236.0</v>
      </c>
      <c r="AG30" s="144"/>
      <c r="AH30" s="72">
        <v>35.0</v>
      </c>
      <c r="AI30" s="73">
        <v>66.0</v>
      </c>
      <c r="AJ30" s="74">
        <v>259.0</v>
      </c>
      <c r="AK30" s="75">
        <v>102.0</v>
      </c>
      <c r="AL30" s="76">
        <v>98.0</v>
      </c>
      <c r="AM30" s="168">
        <v>232.0</v>
      </c>
      <c r="AN30" s="144"/>
      <c r="AO30" s="72">
        <v>35.0</v>
      </c>
      <c r="AP30" s="73">
        <v>65.0</v>
      </c>
      <c r="AQ30" s="74">
        <v>250.0</v>
      </c>
      <c r="AR30" s="75">
        <v>103.0</v>
      </c>
      <c r="AS30" s="76">
        <v>99.0</v>
      </c>
      <c r="AT30" s="168">
        <v>241.0</v>
      </c>
      <c r="AU30" s="144"/>
      <c r="AV30" s="72">
        <v>44.0</v>
      </c>
      <c r="AW30" s="73">
        <v>66.0</v>
      </c>
      <c r="AX30" s="74">
        <v>271.0</v>
      </c>
      <c r="AY30" s="75">
        <v>95.0</v>
      </c>
      <c r="AZ30" s="76">
        <v>97.0</v>
      </c>
      <c r="BA30" s="168">
        <v>214.0</v>
      </c>
      <c r="BB30" s="144"/>
      <c r="BC30" s="72">
        <v>40.0</v>
      </c>
      <c r="BD30" s="73">
        <v>62.0</v>
      </c>
      <c r="BE30" s="74">
        <v>274.0</v>
      </c>
      <c r="BF30" s="75">
        <v>92.0</v>
      </c>
      <c r="BG30" s="76">
        <v>95.0</v>
      </c>
      <c r="BH30" s="168">
        <v>209.0</v>
      </c>
      <c r="BI30" s="144"/>
      <c r="BJ30" s="72">
        <v>41.0</v>
      </c>
      <c r="BK30" s="73">
        <v>66.0</v>
      </c>
      <c r="BL30" s="74">
        <v>279.0</v>
      </c>
      <c r="BM30" s="75">
        <v>95.0</v>
      </c>
      <c r="BN30" s="76">
        <v>98.0</v>
      </c>
      <c r="BO30" s="168">
        <v>213.0</v>
      </c>
    </row>
    <row r="31" ht="16.5" customHeight="1">
      <c r="A31" s="165" t="s">
        <v>310</v>
      </c>
      <c r="B31" s="166" t="s">
        <v>339</v>
      </c>
      <c r="C31" s="47">
        <v>1386.0</v>
      </c>
      <c r="D31" s="169"/>
      <c r="E31" s="169"/>
      <c r="F31" s="72">
        <v>4.0</v>
      </c>
      <c r="G31" s="73">
        <v>49.0</v>
      </c>
      <c r="H31" s="74">
        <v>101.0</v>
      </c>
      <c r="I31" s="75">
        <v>81.0</v>
      </c>
      <c r="J31" s="76">
        <v>127.0</v>
      </c>
      <c r="K31" s="77">
        <v>224.0</v>
      </c>
      <c r="L31" s="144"/>
      <c r="M31" s="167">
        <v>6.0</v>
      </c>
      <c r="N31" s="73">
        <v>52.0</v>
      </c>
      <c r="O31" s="74">
        <v>99.0</v>
      </c>
      <c r="P31" s="75">
        <v>78.0</v>
      </c>
      <c r="Q31" s="76">
        <v>123.0</v>
      </c>
      <c r="R31" s="168">
        <v>223.0</v>
      </c>
      <c r="S31" s="144"/>
      <c r="T31" s="72">
        <v>9.0</v>
      </c>
      <c r="U31" s="73">
        <v>51.0</v>
      </c>
      <c r="V31" s="74">
        <v>96.0</v>
      </c>
      <c r="W31" s="75">
        <v>75.0</v>
      </c>
      <c r="X31" s="76">
        <v>124.0</v>
      </c>
      <c r="Y31" s="168">
        <v>224.0</v>
      </c>
      <c r="Z31" s="144"/>
      <c r="AA31" s="72">
        <v>10.0</v>
      </c>
      <c r="AB31" s="73">
        <v>52.0</v>
      </c>
      <c r="AC31" s="74">
        <v>100.0</v>
      </c>
      <c r="AD31" s="75">
        <v>72.0</v>
      </c>
      <c r="AE31" s="76">
        <v>122.0</v>
      </c>
      <c r="AF31" s="168">
        <v>223.0</v>
      </c>
      <c r="AG31" s="144"/>
      <c r="AH31" s="72">
        <v>8.0</v>
      </c>
      <c r="AI31" s="73">
        <v>50.0</v>
      </c>
      <c r="AJ31" s="74">
        <v>97.0</v>
      </c>
      <c r="AK31" s="75">
        <v>76.0</v>
      </c>
      <c r="AL31" s="76">
        <v>120.0</v>
      </c>
      <c r="AM31" s="168">
        <v>225.0</v>
      </c>
      <c r="AN31" s="144"/>
      <c r="AO31" s="72">
        <v>6.0</v>
      </c>
      <c r="AP31" s="73">
        <v>49.0</v>
      </c>
      <c r="AQ31" s="74">
        <v>92.0</v>
      </c>
      <c r="AR31" s="75">
        <v>77.0</v>
      </c>
      <c r="AS31" s="76">
        <v>126.0</v>
      </c>
      <c r="AT31" s="168">
        <v>226.0</v>
      </c>
      <c r="AU31" s="144"/>
      <c r="AV31" s="72">
        <v>5.0</v>
      </c>
      <c r="AW31" s="73">
        <v>47.0</v>
      </c>
      <c r="AX31" s="74">
        <v>100.0</v>
      </c>
      <c r="AY31" s="75">
        <v>79.0</v>
      </c>
      <c r="AZ31" s="76">
        <v>125.0</v>
      </c>
      <c r="BA31" s="168">
        <v>220.0</v>
      </c>
      <c r="BB31" s="144"/>
      <c r="BC31" s="72">
        <v>9.0</v>
      </c>
      <c r="BD31" s="73">
        <v>51.0</v>
      </c>
      <c r="BE31" s="74">
        <v>95.0</v>
      </c>
      <c r="BF31" s="75">
        <v>72.0</v>
      </c>
      <c r="BG31" s="76">
        <v>117.0</v>
      </c>
      <c r="BH31" s="168">
        <v>214.0</v>
      </c>
      <c r="BI31" s="144"/>
      <c r="BJ31" s="72">
        <v>8.0</v>
      </c>
      <c r="BK31" s="73">
        <v>50.0</v>
      </c>
      <c r="BL31" s="74">
        <v>111.0</v>
      </c>
      <c r="BM31" s="75">
        <v>76.0</v>
      </c>
      <c r="BN31" s="76">
        <v>124.0</v>
      </c>
      <c r="BO31" s="168">
        <v>213.0</v>
      </c>
    </row>
    <row r="32" ht="16.5" customHeight="1">
      <c r="A32" s="165" t="s">
        <v>310</v>
      </c>
      <c r="B32" s="166" t="s">
        <v>340</v>
      </c>
      <c r="C32" s="47">
        <v>1162.0</v>
      </c>
      <c r="D32" s="169"/>
      <c r="E32" s="169"/>
      <c r="F32" s="72">
        <v>14.0</v>
      </c>
      <c r="G32" s="73">
        <v>39.0</v>
      </c>
      <c r="H32" s="74">
        <v>132.0</v>
      </c>
      <c r="I32" s="75">
        <v>59.0</v>
      </c>
      <c r="J32" s="76">
        <v>98.0</v>
      </c>
      <c r="K32" s="77">
        <v>196.0</v>
      </c>
      <c r="L32" s="144"/>
      <c r="M32" s="167">
        <v>11.0</v>
      </c>
      <c r="N32" s="73">
        <v>38.0</v>
      </c>
      <c r="O32" s="74">
        <v>130.0</v>
      </c>
      <c r="P32" s="75">
        <v>57.0</v>
      </c>
      <c r="Q32" s="76">
        <v>99.0</v>
      </c>
      <c r="R32" s="168">
        <v>195.0</v>
      </c>
      <c r="S32" s="144"/>
      <c r="T32" s="72">
        <v>13.0</v>
      </c>
      <c r="U32" s="73">
        <v>38.0</v>
      </c>
      <c r="V32" s="74">
        <v>133.0</v>
      </c>
      <c r="W32" s="75">
        <v>58.0</v>
      </c>
      <c r="X32" s="76">
        <v>100.0</v>
      </c>
      <c r="Y32" s="168">
        <v>198.0</v>
      </c>
      <c r="Z32" s="144"/>
      <c r="AA32" s="72">
        <v>14.0</v>
      </c>
      <c r="AB32" s="73">
        <v>38.0</v>
      </c>
      <c r="AC32" s="74">
        <v>134.0</v>
      </c>
      <c r="AD32" s="75">
        <v>57.0</v>
      </c>
      <c r="AE32" s="76">
        <v>99.0</v>
      </c>
      <c r="AF32" s="168">
        <v>194.0</v>
      </c>
      <c r="AG32" s="144"/>
      <c r="AH32" s="72">
        <v>11.0</v>
      </c>
      <c r="AI32" s="73">
        <v>42.0</v>
      </c>
      <c r="AJ32" s="74">
        <v>132.0</v>
      </c>
      <c r="AK32" s="75">
        <v>58.0</v>
      </c>
      <c r="AL32" s="76">
        <v>93.0</v>
      </c>
      <c r="AM32" s="168">
        <v>194.0</v>
      </c>
      <c r="AN32" s="144"/>
      <c r="AO32" s="72">
        <v>16.0</v>
      </c>
      <c r="AP32" s="73">
        <v>40.0</v>
      </c>
      <c r="AQ32" s="74">
        <v>123.0</v>
      </c>
      <c r="AR32" s="75">
        <v>55.0</v>
      </c>
      <c r="AS32" s="76">
        <v>97.0</v>
      </c>
      <c r="AT32" s="168">
        <v>204.0</v>
      </c>
      <c r="AU32" s="144"/>
      <c r="AV32" s="72">
        <v>16.0</v>
      </c>
      <c r="AW32" s="73">
        <v>40.0</v>
      </c>
      <c r="AX32" s="74">
        <v>135.0</v>
      </c>
      <c r="AY32" s="75">
        <v>55.0</v>
      </c>
      <c r="AZ32" s="76">
        <v>96.0</v>
      </c>
      <c r="BA32" s="168">
        <v>187.0</v>
      </c>
      <c r="BB32" s="144"/>
      <c r="BC32" s="72">
        <v>17.0</v>
      </c>
      <c r="BD32" s="73">
        <v>39.0</v>
      </c>
      <c r="BE32" s="74">
        <v>141.0</v>
      </c>
      <c r="BF32" s="75">
        <v>56.0</v>
      </c>
      <c r="BG32" s="76">
        <v>96.0</v>
      </c>
      <c r="BH32" s="168">
        <v>183.0</v>
      </c>
      <c r="BI32" s="144"/>
      <c r="BJ32" s="72">
        <v>23.0</v>
      </c>
      <c r="BK32" s="73">
        <v>41.0</v>
      </c>
      <c r="BL32" s="74">
        <v>150.0</v>
      </c>
      <c r="BM32" s="75">
        <v>50.0</v>
      </c>
      <c r="BN32" s="76">
        <v>95.0</v>
      </c>
      <c r="BO32" s="168">
        <v>174.0</v>
      </c>
    </row>
    <row r="33" ht="16.5" customHeight="1">
      <c r="A33" s="165" t="s">
        <v>310</v>
      </c>
      <c r="B33" s="166" t="s">
        <v>341</v>
      </c>
      <c r="C33" s="47">
        <v>1684.0</v>
      </c>
      <c r="D33" s="169"/>
      <c r="E33" s="169"/>
      <c r="F33" s="72">
        <v>23.0</v>
      </c>
      <c r="G33" s="73">
        <v>29.0</v>
      </c>
      <c r="H33" s="74">
        <v>115.0</v>
      </c>
      <c r="I33" s="75">
        <v>101.0</v>
      </c>
      <c r="J33" s="76">
        <v>177.0</v>
      </c>
      <c r="K33" s="77">
        <v>261.0</v>
      </c>
      <c r="L33" s="144"/>
      <c r="M33" s="167">
        <v>21.0</v>
      </c>
      <c r="N33" s="73">
        <v>29.0</v>
      </c>
      <c r="O33" s="74">
        <v>111.0</v>
      </c>
      <c r="P33" s="75">
        <v>101.0</v>
      </c>
      <c r="Q33" s="76">
        <v>175.0</v>
      </c>
      <c r="R33" s="168">
        <v>249.0</v>
      </c>
      <c r="S33" s="144"/>
      <c r="T33" s="72">
        <v>24.0</v>
      </c>
      <c r="U33" s="73">
        <v>26.0</v>
      </c>
      <c r="V33" s="74">
        <v>101.0</v>
      </c>
      <c r="W33" s="75">
        <v>100.0</v>
      </c>
      <c r="X33" s="76">
        <v>180.0</v>
      </c>
      <c r="Y33" s="168">
        <v>264.0</v>
      </c>
      <c r="Z33" s="144"/>
      <c r="AA33" s="72">
        <v>22.0</v>
      </c>
      <c r="AB33" s="73">
        <v>28.0</v>
      </c>
      <c r="AC33" s="74">
        <v>105.0</v>
      </c>
      <c r="AD33" s="75">
        <v>101.0</v>
      </c>
      <c r="AE33" s="76">
        <v>174.0</v>
      </c>
      <c r="AF33" s="168">
        <v>254.0</v>
      </c>
      <c r="AG33" s="144"/>
      <c r="AH33" s="72">
        <v>22.0</v>
      </c>
      <c r="AI33" s="73">
        <v>27.0</v>
      </c>
      <c r="AJ33" s="74">
        <v>111.0</v>
      </c>
      <c r="AK33" s="75">
        <v>100.0</v>
      </c>
      <c r="AL33" s="76">
        <v>177.0</v>
      </c>
      <c r="AM33" s="168">
        <v>249.0</v>
      </c>
      <c r="AN33" s="144"/>
      <c r="AO33" s="72">
        <v>20.0</v>
      </c>
      <c r="AP33" s="73">
        <v>26.0</v>
      </c>
      <c r="AQ33" s="74">
        <v>96.0</v>
      </c>
      <c r="AR33" s="75">
        <v>104.0</v>
      </c>
      <c r="AS33" s="76">
        <v>176.0</v>
      </c>
      <c r="AT33" s="168">
        <v>267.0</v>
      </c>
      <c r="AU33" s="144"/>
      <c r="AV33" s="72">
        <v>22.0</v>
      </c>
      <c r="AW33" s="73">
        <v>31.0</v>
      </c>
      <c r="AX33" s="74">
        <v>115.0</v>
      </c>
      <c r="AY33" s="75">
        <v>99.0</v>
      </c>
      <c r="AZ33" s="76">
        <v>172.0</v>
      </c>
      <c r="BA33" s="168">
        <v>243.0</v>
      </c>
      <c r="BB33" s="144"/>
      <c r="BC33" s="72">
        <v>25.0</v>
      </c>
      <c r="BD33" s="73">
        <v>32.0</v>
      </c>
      <c r="BE33" s="74">
        <v>121.0</v>
      </c>
      <c r="BF33" s="75">
        <v>96.0</v>
      </c>
      <c r="BG33" s="76">
        <v>169.0</v>
      </c>
      <c r="BH33" s="168">
        <v>245.0</v>
      </c>
      <c r="BI33" s="144"/>
      <c r="BJ33" s="72">
        <v>24.0</v>
      </c>
      <c r="BK33" s="73">
        <v>34.0</v>
      </c>
      <c r="BL33" s="74">
        <v>122.0</v>
      </c>
      <c r="BM33" s="75">
        <v>100.0</v>
      </c>
      <c r="BN33" s="76">
        <v>170.0</v>
      </c>
      <c r="BO33" s="168">
        <v>249.0</v>
      </c>
    </row>
    <row r="34" ht="16.5" customHeight="1">
      <c r="A34" s="165" t="s">
        <v>310</v>
      </c>
      <c r="B34" s="166" t="s">
        <v>342</v>
      </c>
      <c r="C34" s="47">
        <v>1507.0</v>
      </c>
      <c r="D34" s="169"/>
      <c r="E34" s="169"/>
      <c r="F34" s="72">
        <v>12.0</v>
      </c>
      <c r="G34" s="73">
        <v>44.0</v>
      </c>
      <c r="H34" s="74">
        <v>118.0</v>
      </c>
      <c r="I34" s="75">
        <v>94.0</v>
      </c>
      <c r="J34" s="76">
        <v>174.0</v>
      </c>
      <c r="K34" s="77">
        <v>220.0</v>
      </c>
      <c r="L34" s="144"/>
      <c r="M34" s="167">
        <v>13.0</v>
      </c>
      <c r="N34" s="73">
        <v>43.0</v>
      </c>
      <c r="O34" s="74">
        <v>117.0</v>
      </c>
      <c r="P34" s="75">
        <v>90.0</v>
      </c>
      <c r="Q34" s="76">
        <v>172.0</v>
      </c>
      <c r="R34" s="168">
        <v>201.0</v>
      </c>
      <c r="S34" s="144"/>
      <c r="T34" s="72">
        <v>16.0</v>
      </c>
      <c r="U34" s="73">
        <v>41.0</v>
      </c>
      <c r="V34" s="74">
        <v>109.0</v>
      </c>
      <c r="W34" s="75">
        <v>90.0</v>
      </c>
      <c r="X34" s="76">
        <v>179.0</v>
      </c>
      <c r="Y34" s="168">
        <v>222.0</v>
      </c>
      <c r="Z34" s="144"/>
      <c r="AA34" s="72">
        <v>15.0</v>
      </c>
      <c r="AB34" s="73">
        <v>42.0</v>
      </c>
      <c r="AC34" s="74">
        <v>113.0</v>
      </c>
      <c r="AD34" s="75">
        <v>88.0</v>
      </c>
      <c r="AE34" s="76">
        <v>178.0</v>
      </c>
      <c r="AF34" s="168">
        <v>215.0</v>
      </c>
      <c r="AG34" s="144"/>
      <c r="AH34" s="72">
        <v>16.0</v>
      </c>
      <c r="AI34" s="73">
        <v>44.0</v>
      </c>
      <c r="AJ34" s="74">
        <v>117.0</v>
      </c>
      <c r="AK34" s="75">
        <v>88.0</v>
      </c>
      <c r="AL34" s="76">
        <v>174.0</v>
      </c>
      <c r="AM34" s="168">
        <v>214.0</v>
      </c>
      <c r="AN34" s="144"/>
      <c r="AO34" s="72">
        <v>13.0</v>
      </c>
      <c r="AP34" s="73">
        <v>36.0</v>
      </c>
      <c r="AQ34" s="74">
        <v>104.0</v>
      </c>
      <c r="AR34" s="75">
        <v>91.0</v>
      </c>
      <c r="AS34" s="76">
        <v>181.0</v>
      </c>
      <c r="AT34" s="168">
        <v>226.0</v>
      </c>
      <c r="AU34" s="144"/>
      <c r="AV34" s="72">
        <v>15.0</v>
      </c>
      <c r="AW34" s="73">
        <v>42.0</v>
      </c>
      <c r="AX34" s="74">
        <v>119.0</v>
      </c>
      <c r="AY34" s="75">
        <v>89.0</v>
      </c>
      <c r="AZ34" s="76">
        <v>173.0</v>
      </c>
      <c r="BA34" s="168">
        <v>205.0</v>
      </c>
      <c r="BB34" s="144"/>
      <c r="BC34" s="72">
        <v>15.0</v>
      </c>
      <c r="BD34" s="73">
        <v>45.0</v>
      </c>
      <c r="BE34" s="74">
        <v>118.0</v>
      </c>
      <c r="BF34" s="75">
        <v>89.0</v>
      </c>
      <c r="BG34" s="76">
        <v>166.0</v>
      </c>
      <c r="BH34" s="168">
        <v>208.0</v>
      </c>
      <c r="BI34" s="144"/>
      <c r="BJ34" s="72">
        <v>18.0</v>
      </c>
      <c r="BK34" s="73">
        <v>47.0</v>
      </c>
      <c r="BL34" s="74">
        <v>129.0</v>
      </c>
      <c r="BM34" s="75">
        <v>88.0</v>
      </c>
      <c r="BN34" s="76">
        <v>169.0</v>
      </c>
      <c r="BO34" s="168">
        <v>205.0</v>
      </c>
    </row>
    <row r="35" ht="16.5" customHeight="1">
      <c r="A35" s="165" t="s">
        <v>310</v>
      </c>
      <c r="B35" s="166" t="s">
        <v>343</v>
      </c>
      <c r="C35" s="47">
        <v>1334.0</v>
      </c>
      <c r="D35" s="169"/>
      <c r="E35" s="169"/>
      <c r="F35" s="72">
        <v>13.0</v>
      </c>
      <c r="G35" s="73">
        <v>35.0</v>
      </c>
      <c r="H35" s="74">
        <v>160.0</v>
      </c>
      <c r="I35" s="75">
        <v>95.0</v>
      </c>
      <c r="J35" s="76">
        <v>97.0</v>
      </c>
      <c r="K35" s="77">
        <v>186.0</v>
      </c>
      <c r="L35" s="144"/>
      <c r="M35" s="167">
        <v>12.0</v>
      </c>
      <c r="N35" s="73">
        <v>31.0</v>
      </c>
      <c r="O35" s="74">
        <v>155.0</v>
      </c>
      <c r="P35" s="75">
        <v>95.0</v>
      </c>
      <c r="Q35" s="76">
        <v>97.0</v>
      </c>
      <c r="R35" s="168">
        <v>186.0</v>
      </c>
      <c r="S35" s="144"/>
      <c r="T35" s="72">
        <v>14.0</v>
      </c>
      <c r="U35" s="73">
        <v>34.0</v>
      </c>
      <c r="V35" s="74">
        <v>152.0</v>
      </c>
      <c r="W35" s="75">
        <v>94.0</v>
      </c>
      <c r="X35" s="76">
        <v>97.0</v>
      </c>
      <c r="Y35" s="168">
        <v>188.0</v>
      </c>
      <c r="Z35" s="144"/>
      <c r="AA35" s="72">
        <v>12.0</v>
      </c>
      <c r="AB35" s="73">
        <v>34.0</v>
      </c>
      <c r="AC35" s="74">
        <v>157.0</v>
      </c>
      <c r="AD35" s="75">
        <v>95.0</v>
      </c>
      <c r="AE35" s="76">
        <v>95.0</v>
      </c>
      <c r="AF35" s="168">
        <v>188.0</v>
      </c>
      <c r="AG35" s="144"/>
      <c r="AH35" s="72">
        <v>16.0</v>
      </c>
      <c r="AI35" s="73">
        <v>33.0</v>
      </c>
      <c r="AJ35" s="74">
        <v>158.0</v>
      </c>
      <c r="AK35" s="75">
        <v>92.0</v>
      </c>
      <c r="AL35" s="76">
        <v>95.0</v>
      </c>
      <c r="AM35" s="168">
        <v>184.0</v>
      </c>
      <c r="AN35" s="144"/>
      <c r="AO35" s="72">
        <v>15.0</v>
      </c>
      <c r="AP35" s="73">
        <v>29.0</v>
      </c>
      <c r="AQ35" s="74">
        <v>148.0</v>
      </c>
      <c r="AR35" s="75">
        <v>92.0</v>
      </c>
      <c r="AS35" s="76">
        <v>100.0</v>
      </c>
      <c r="AT35" s="168">
        <v>192.0</v>
      </c>
      <c r="AU35" s="144"/>
      <c r="AV35" s="72">
        <v>17.0</v>
      </c>
      <c r="AW35" s="73">
        <v>35.0</v>
      </c>
      <c r="AX35" s="74">
        <v>159.0</v>
      </c>
      <c r="AY35" s="75">
        <v>89.0</v>
      </c>
      <c r="AZ35" s="76">
        <v>94.0</v>
      </c>
      <c r="BA35" s="168">
        <v>177.0</v>
      </c>
      <c r="BB35" s="144"/>
      <c r="BC35" s="72">
        <v>21.0</v>
      </c>
      <c r="BD35" s="73">
        <v>35.0</v>
      </c>
      <c r="BE35" s="74">
        <v>165.0</v>
      </c>
      <c r="BF35" s="75">
        <v>84.0</v>
      </c>
      <c r="BG35" s="76">
        <v>93.0</v>
      </c>
      <c r="BH35" s="168">
        <v>168.0</v>
      </c>
      <c r="BI35" s="144"/>
      <c r="BJ35" s="72">
        <v>19.0</v>
      </c>
      <c r="BK35" s="73">
        <v>35.0</v>
      </c>
      <c r="BL35" s="74">
        <v>171.0</v>
      </c>
      <c r="BM35" s="75">
        <v>87.0</v>
      </c>
      <c r="BN35" s="76">
        <v>95.0</v>
      </c>
      <c r="BO35" s="168">
        <v>174.0</v>
      </c>
    </row>
    <row r="36" ht="16.5" customHeight="1">
      <c r="A36" s="165" t="s">
        <v>310</v>
      </c>
      <c r="B36" s="166" t="s">
        <v>344</v>
      </c>
      <c r="C36" s="47">
        <v>1819.0</v>
      </c>
      <c r="D36" s="169"/>
      <c r="E36" s="169"/>
      <c r="F36" s="72">
        <v>18.0</v>
      </c>
      <c r="G36" s="73">
        <v>47.0</v>
      </c>
      <c r="H36" s="74">
        <v>155.0</v>
      </c>
      <c r="I36" s="75">
        <v>109.0</v>
      </c>
      <c r="J36" s="76">
        <v>140.0</v>
      </c>
      <c r="K36" s="77">
        <v>252.0</v>
      </c>
      <c r="L36" s="144"/>
      <c r="M36" s="167">
        <v>18.0</v>
      </c>
      <c r="N36" s="73">
        <v>48.0</v>
      </c>
      <c r="O36" s="74">
        <v>156.0</v>
      </c>
      <c r="P36" s="75">
        <v>102.0</v>
      </c>
      <c r="Q36" s="76">
        <v>138.0</v>
      </c>
      <c r="R36" s="168">
        <v>243.0</v>
      </c>
      <c r="S36" s="144"/>
      <c r="T36" s="72">
        <v>19.0</v>
      </c>
      <c r="U36" s="73">
        <v>44.0</v>
      </c>
      <c r="V36" s="74">
        <v>153.0</v>
      </c>
      <c r="W36" s="75">
        <v>107.0</v>
      </c>
      <c r="X36" s="76">
        <v>142.0</v>
      </c>
      <c r="Y36" s="168">
        <v>246.0</v>
      </c>
      <c r="Z36" s="144"/>
      <c r="AA36" s="72">
        <v>23.0</v>
      </c>
      <c r="AB36" s="73">
        <v>42.0</v>
      </c>
      <c r="AC36" s="74">
        <v>155.0</v>
      </c>
      <c r="AD36" s="75">
        <v>102.0</v>
      </c>
      <c r="AE36" s="76">
        <v>144.0</v>
      </c>
      <c r="AF36" s="168">
        <v>246.0</v>
      </c>
      <c r="AG36" s="144"/>
      <c r="AH36" s="72">
        <v>19.0</v>
      </c>
      <c r="AI36" s="73">
        <v>45.0</v>
      </c>
      <c r="AJ36" s="74">
        <v>152.0</v>
      </c>
      <c r="AK36" s="75">
        <v>104.0</v>
      </c>
      <c r="AL36" s="76">
        <v>142.0</v>
      </c>
      <c r="AM36" s="168">
        <v>243.0</v>
      </c>
      <c r="AN36" s="144"/>
      <c r="AO36" s="72">
        <v>23.0</v>
      </c>
      <c r="AP36" s="73">
        <v>41.0</v>
      </c>
      <c r="AQ36" s="74">
        <v>144.0</v>
      </c>
      <c r="AR36" s="75">
        <v>102.0</v>
      </c>
      <c r="AS36" s="76">
        <v>141.0</v>
      </c>
      <c r="AT36" s="168">
        <v>254.0</v>
      </c>
      <c r="AU36" s="144"/>
      <c r="AV36" s="72">
        <v>20.0</v>
      </c>
      <c r="AW36" s="73">
        <v>45.0</v>
      </c>
      <c r="AX36" s="74">
        <v>160.0</v>
      </c>
      <c r="AY36" s="75">
        <v>104.0</v>
      </c>
      <c r="AZ36" s="76">
        <v>138.0</v>
      </c>
      <c r="BA36" s="168">
        <v>235.0</v>
      </c>
      <c r="BB36" s="144"/>
      <c r="BC36" s="72">
        <v>24.0</v>
      </c>
      <c r="BD36" s="73">
        <v>44.0</v>
      </c>
      <c r="BE36" s="74">
        <v>154.0</v>
      </c>
      <c r="BF36" s="75">
        <v>101.0</v>
      </c>
      <c r="BG36" s="76">
        <v>132.0</v>
      </c>
      <c r="BH36" s="168">
        <v>235.0</v>
      </c>
      <c r="BI36" s="144"/>
      <c r="BJ36" s="72">
        <v>25.0</v>
      </c>
      <c r="BK36" s="73">
        <v>48.0</v>
      </c>
      <c r="BL36" s="74">
        <v>163.0</v>
      </c>
      <c r="BM36" s="75">
        <v>101.0</v>
      </c>
      <c r="BN36" s="76">
        <v>135.0</v>
      </c>
      <c r="BO36" s="168">
        <v>243.0</v>
      </c>
    </row>
    <row r="37" ht="16.5" customHeight="1">
      <c r="A37" s="165" t="s">
        <v>310</v>
      </c>
      <c r="B37" s="166" t="s">
        <v>345</v>
      </c>
      <c r="C37" s="47">
        <v>1583.0</v>
      </c>
      <c r="D37" s="169"/>
      <c r="E37" s="169"/>
      <c r="F37" s="72">
        <v>22.0</v>
      </c>
      <c r="G37" s="73">
        <v>77.0</v>
      </c>
      <c r="H37" s="74">
        <v>151.0</v>
      </c>
      <c r="I37" s="75">
        <v>108.0</v>
      </c>
      <c r="J37" s="76">
        <v>176.0</v>
      </c>
      <c r="K37" s="77">
        <v>194.0</v>
      </c>
      <c r="L37" s="144"/>
      <c r="M37" s="167">
        <v>20.0</v>
      </c>
      <c r="N37" s="73">
        <v>68.0</v>
      </c>
      <c r="O37" s="74">
        <v>143.0</v>
      </c>
      <c r="P37" s="75">
        <v>102.0</v>
      </c>
      <c r="Q37" s="76">
        <v>181.0</v>
      </c>
      <c r="R37" s="168">
        <v>194.0</v>
      </c>
      <c r="S37" s="144"/>
      <c r="T37" s="72">
        <v>27.0</v>
      </c>
      <c r="U37" s="73">
        <v>69.0</v>
      </c>
      <c r="V37" s="74">
        <v>146.0</v>
      </c>
      <c r="W37" s="75">
        <v>100.0</v>
      </c>
      <c r="X37" s="76">
        <v>185.0</v>
      </c>
      <c r="Y37" s="168">
        <v>196.0</v>
      </c>
      <c r="Z37" s="144"/>
      <c r="AA37" s="72">
        <v>25.0</v>
      </c>
      <c r="AB37" s="73">
        <v>72.0</v>
      </c>
      <c r="AC37" s="74">
        <v>153.0</v>
      </c>
      <c r="AD37" s="75">
        <v>103.0</v>
      </c>
      <c r="AE37" s="76">
        <v>178.0</v>
      </c>
      <c r="AF37" s="168">
        <v>190.0</v>
      </c>
      <c r="AG37" s="144"/>
      <c r="AH37" s="72">
        <v>23.0</v>
      </c>
      <c r="AI37" s="73">
        <v>70.0</v>
      </c>
      <c r="AJ37" s="74">
        <v>150.0</v>
      </c>
      <c r="AK37" s="75">
        <v>103.0</v>
      </c>
      <c r="AL37" s="76">
        <v>179.0</v>
      </c>
      <c r="AM37" s="168">
        <v>191.0</v>
      </c>
      <c r="AN37" s="144"/>
      <c r="AO37" s="72">
        <v>21.0</v>
      </c>
      <c r="AP37" s="73">
        <v>66.0</v>
      </c>
      <c r="AQ37" s="74">
        <v>132.0</v>
      </c>
      <c r="AR37" s="75">
        <v>106.0</v>
      </c>
      <c r="AS37" s="76">
        <v>183.0</v>
      </c>
      <c r="AT37" s="168">
        <v>211.0</v>
      </c>
      <c r="AU37" s="144"/>
      <c r="AV37" s="72">
        <v>27.0</v>
      </c>
      <c r="AW37" s="73">
        <v>72.0</v>
      </c>
      <c r="AX37" s="74">
        <v>151.0</v>
      </c>
      <c r="AY37" s="75">
        <v>98.0</v>
      </c>
      <c r="AZ37" s="76">
        <v>173.0</v>
      </c>
      <c r="BA37" s="168">
        <v>188.0</v>
      </c>
      <c r="BB37" s="144"/>
      <c r="BC37" s="72">
        <v>28.0</v>
      </c>
      <c r="BD37" s="73">
        <v>80.0</v>
      </c>
      <c r="BE37" s="74">
        <v>153.0</v>
      </c>
      <c r="BF37" s="75">
        <v>99.0</v>
      </c>
      <c r="BG37" s="76">
        <v>163.0</v>
      </c>
      <c r="BH37" s="168">
        <v>184.0</v>
      </c>
      <c r="BI37" s="144"/>
      <c r="BJ37" s="72">
        <v>18.0</v>
      </c>
      <c r="BK37" s="73">
        <v>82.0</v>
      </c>
      <c r="BL37" s="74">
        <v>156.0</v>
      </c>
      <c r="BM37" s="75">
        <v>108.0</v>
      </c>
      <c r="BN37" s="76">
        <v>169.0</v>
      </c>
      <c r="BO37" s="168">
        <v>192.0</v>
      </c>
    </row>
    <row r="38" ht="16.5" customHeight="1">
      <c r="A38" s="165" t="s">
        <v>310</v>
      </c>
      <c r="B38" s="166" t="s">
        <v>346</v>
      </c>
      <c r="C38" s="47">
        <v>1580.0</v>
      </c>
      <c r="D38" s="169"/>
      <c r="E38" s="169"/>
      <c r="F38" s="72">
        <v>19.0</v>
      </c>
      <c r="G38" s="73">
        <v>73.0</v>
      </c>
      <c r="H38" s="74">
        <v>170.0</v>
      </c>
      <c r="I38" s="75">
        <v>98.0</v>
      </c>
      <c r="J38" s="76">
        <v>143.0</v>
      </c>
      <c r="K38" s="77">
        <v>241.0</v>
      </c>
      <c r="L38" s="144"/>
      <c r="M38" s="167">
        <v>21.0</v>
      </c>
      <c r="N38" s="73">
        <v>74.0</v>
      </c>
      <c r="O38" s="74">
        <v>161.0</v>
      </c>
      <c r="P38" s="75">
        <v>92.0</v>
      </c>
      <c r="Q38" s="76">
        <v>143.0</v>
      </c>
      <c r="R38" s="168">
        <v>238.0</v>
      </c>
      <c r="S38" s="144"/>
      <c r="T38" s="72">
        <v>17.0</v>
      </c>
      <c r="U38" s="73">
        <v>77.0</v>
      </c>
      <c r="V38" s="74">
        <v>152.0</v>
      </c>
      <c r="W38" s="75">
        <v>100.0</v>
      </c>
      <c r="X38" s="76">
        <v>140.0</v>
      </c>
      <c r="Y38" s="168">
        <v>251.0</v>
      </c>
      <c r="Z38" s="144"/>
      <c r="AA38" s="72">
        <v>17.0</v>
      </c>
      <c r="AB38" s="73">
        <v>74.0</v>
      </c>
      <c r="AC38" s="74">
        <v>153.0</v>
      </c>
      <c r="AD38" s="75">
        <v>100.0</v>
      </c>
      <c r="AE38" s="76">
        <v>142.0</v>
      </c>
      <c r="AF38" s="168">
        <v>249.0</v>
      </c>
      <c r="AG38" s="144"/>
      <c r="AH38" s="72">
        <v>23.0</v>
      </c>
      <c r="AI38" s="73">
        <v>70.0</v>
      </c>
      <c r="AJ38" s="74">
        <v>160.0</v>
      </c>
      <c r="AK38" s="75">
        <v>94.0</v>
      </c>
      <c r="AL38" s="76">
        <v>148.0</v>
      </c>
      <c r="AM38" s="168">
        <v>244.0</v>
      </c>
      <c r="AN38" s="144"/>
      <c r="AO38" s="72">
        <v>19.0</v>
      </c>
      <c r="AP38" s="73">
        <v>71.0</v>
      </c>
      <c r="AQ38" s="74">
        <v>156.0</v>
      </c>
      <c r="AR38" s="75">
        <v>97.0</v>
      </c>
      <c r="AS38" s="76">
        <v>144.0</v>
      </c>
      <c r="AT38" s="168">
        <v>249.0</v>
      </c>
      <c r="AU38" s="144"/>
      <c r="AV38" s="72">
        <v>21.0</v>
      </c>
      <c r="AW38" s="73">
        <v>80.0</v>
      </c>
      <c r="AX38" s="74">
        <v>172.0</v>
      </c>
      <c r="AY38" s="75">
        <v>92.0</v>
      </c>
      <c r="AZ38" s="76">
        <v>136.0</v>
      </c>
      <c r="BA38" s="168">
        <v>229.0</v>
      </c>
      <c r="BB38" s="144"/>
      <c r="BC38" s="72">
        <v>23.0</v>
      </c>
      <c r="BD38" s="73">
        <v>79.0</v>
      </c>
      <c r="BE38" s="74">
        <v>179.0</v>
      </c>
      <c r="BF38" s="75">
        <v>91.0</v>
      </c>
      <c r="BG38" s="76">
        <v>136.0</v>
      </c>
      <c r="BH38" s="168">
        <v>231.0</v>
      </c>
      <c r="BI38" s="144"/>
      <c r="BJ38" s="72">
        <v>22.0</v>
      </c>
      <c r="BK38" s="73">
        <v>84.0</v>
      </c>
      <c r="BL38" s="74">
        <v>177.0</v>
      </c>
      <c r="BM38" s="75">
        <v>94.0</v>
      </c>
      <c r="BN38" s="76">
        <v>132.0</v>
      </c>
      <c r="BO38" s="168">
        <v>230.0</v>
      </c>
    </row>
    <row r="39" ht="16.5" customHeight="1">
      <c r="A39" s="165" t="s">
        <v>310</v>
      </c>
      <c r="B39" s="166" t="s">
        <v>347</v>
      </c>
      <c r="C39" s="47">
        <v>1484.0</v>
      </c>
      <c r="D39" s="169"/>
      <c r="E39" s="169"/>
      <c r="F39" s="72">
        <v>16.0</v>
      </c>
      <c r="G39" s="73">
        <v>32.0</v>
      </c>
      <c r="H39" s="74">
        <v>198.0</v>
      </c>
      <c r="I39" s="75">
        <v>101.0</v>
      </c>
      <c r="J39" s="76">
        <v>143.0</v>
      </c>
      <c r="K39" s="77">
        <v>229.0</v>
      </c>
      <c r="L39" s="144"/>
      <c r="M39" s="167">
        <v>15.0</v>
      </c>
      <c r="N39" s="73">
        <v>32.0</v>
      </c>
      <c r="O39" s="74">
        <v>190.0</v>
      </c>
      <c r="P39" s="75">
        <v>101.0</v>
      </c>
      <c r="Q39" s="76">
        <v>144.0</v>
      </c>
      <c r="R39" s="168">
        <v>222.0</v>
      </c>
      <c r="S39" s="144"/>
      <c r="T39" s="72">
        <v>19.0</v>
      </c>
      <c r="U39" s="73">
        <v>32.0</v>
      </c>
      <c r="V39" s="74">
        <v>185.0</v>
      </c>
      <c r="W39" s="75">
        <v>96.0</v>
      </c>
      <c r="X39" s="76">
        <v>145.0</v>
      </c>
      <c r="Y39" s="168">
        <v>232.0</v>
      </c>
      <c r="Z39" s="144"/>
      <c r="AA39" s="72">
        <v>16.0</v>
      </c>
      <c r="AB39" s="73">
        <v>33.0</v>
      </c>
      <c r="AC39" s="74">
        <v>182.0</v>
      </c>
      <c r="AD39" s="75">
        <v>98.0</v>
      </c>
      <c r="AE39" s="76">
        <v>142.0</v>
      </c>
      <c r="AF39" s="168">
        <v>238.0</v>
      </c>
      <c r="AG39" s="144"/>
      <c r="AH39" s="72">
        <v>23.0</v>
      </c>
      <c r="AI39" s="73">
        <v>33.0</v>
      </c>
      <c r="AJ39" s="74">
        <v>193.0</v>
      </c>
      <c r="AK39" s="75">
        <v>92.0</v>
      </c>
      <c r="AL39" s="76">
        <v>140.0</v>
      </c>
      <c r="AM39" s="168">
        <v>226.0</v>
      </c>
      <c r="AN39" s="144"/>
      <c r="AO39" s="72">
        <v>14.0</v>
      </c>
      <c r="AP39" s="73">
        <v>32.0</v>
      </c>
      <c r="AQ39" s="74">
        <v>177.0</v>
      </c>
      <c r="AR39" s="75">
        <v>101.0</v>
      </c>
      <c r="AS39" s="76">
        <v>141.0</v>
      </c>
      <c r="AT39" s="168">
        <v>243.0</v>
      </c>
      <c r="AU39" s="144"/>
      <c r="AV39" s="72">
        <v>19.0</v>
      </c>
      <c r="AW39" s="73">
        <v>35.0</v>
      </c>
      <c r="AX39" s="74">
        <v>194.0</v>
      </c>
      <c r="AY39" s="75">
        <v>95.0</v>
      </c>
      <c r="AZ39" s="76">
        <v>137.0</v>
      </c>
      <c r="BA39" s="168">
        <v>220.0</v>
      </c>
      <c r="BB39" s="144"/>
      <c r="BC39" s="72">
        <v>26.0</v>
      </c>
      <c r="BD39" s="73">
        <v>35.0</v>
      </c>
      <c r="BE39" s="74">
        <v>198.0</v>
      </c>
      <c r="BF39" s="75">
        <v>92.0</v>
      </c>
      <c r="BG39" s="76">
        <v>139.0</v>
      </c>
      <c r="BH39" s="168">
        <v>227.0</v>
      </c>
      <c r="BI39" s="144"/>
      <c r="BJ39" s="72">
        <v>21.0</v>
      </c>
      <c r="BK39" s="73">
        <v>36.0</v>
      </c>
      <c r="BL39" s="74">
        <v>203.0</v>
      </c>
      <c r="BM39" s="75">
        <v>96.0</v>
      </c>
      <c r="BN39" s="76">
        <v>140.0</v>
      </c>
      <c r="BO39" s="168">
        <v>224.0</v>
      </c>
    </row>
    <row r="40" ht="16.5" customHeight="1">
      <c r="A40" s="165" t="s">
        <v>310</v>
      </c>
      <c r="B40" s="166" t="s">
        <v>348</v>
      </c>
      <c r="C40" s="47">
        <v>1794.0</v>
      </c>
      <c r="D40" s="169"/>
      <c r="E40" s="169"/>
      <c r="F40" s="72">
        <v>15.0</v>
      </c>
      <c r="G40" s="73">
        <v>49.0</v>
      </c>
      <c r="H40" s="74">
        <v>148.0</v>
      </c>
      <c r="I40" s="75">
        <v>86.0</v>
      </c>
      <c r="J40" s="76">
        <v>182.0</v>
      </c>
      <c r="K40" s="77">
        <v>270.0</v>
      </c>
      <c r="L40" s="144"/>
      <c r="M40" s="167">
        <v>14.0</v>
      </c>
      <c r="N40" s="73">
        <v>51.0</v>
      </c>
      <c r="O40" s="74">
        <v>137.0</v>
      </c>
      <c r="P40" s="75">
        <v>83.0</v>
      </c>
      <c r="Q40" s="76">
        <v>181.0</v>
      </c>
      <c r="R40" s="168">
        <v>273.0</v>
      </c>
      <c r="S40" s="144"/>
      <c r="T40" s="72">
        <v>16.0</v>
      </c>
      <c r="U40" s="73">
        <v>53.0</v>
      </c>
      <c r="V40" s="74">
        <v>135.0</v>
      </c>
      <c r="W40" s="75">
        <v>85.0</v>
      </c>
      <c r="X40" s="76">
        <v>178.0</v>
      </c>
      <c r="Y40" s="168">
        <v>279.0</v>
      </c>
      <c r="Z40" s="144"/>
      <c r="AA40" s="72">
        <v>19.0</v>
      </c>
      <c r="AB40" s="73">
        <v>52.0</v>
      </c>
      <c r="AC40" s="74">
        <v>137.0</v>
      </c>
      <c r="AD40" s="75">
        <v>81.0</v>
      </c>
      <c r="AE40" s="76">
        <v>175.0</v>
      </c>
      <c r="AF40" s="168">
        <v>274.0</v>
      </c>
      <c r="AG40" s="144"/>
      <c r="AH40" s="72">
        <v>18.0</v>
      </c>
      <c r="AI40" s="73">
        <v>54.0</v>
      </c>
      <c r="AJ40" s="74">
        <v>149.0</v>
      </c>
      <c r="AK40" s="75">
        <v>83.0</v>
      </c>
      <c r="AL40" s="76">
        <v>175.0</v>
      </c>
      <c r="AM40" s="168">
        <v>259.0</v>
      </c>
      <c r="AN40" s="144"/>
      <c r="AO40" s="72">
        <v>14.0</v>
      </c>
      <c r="AP40" s="73">
        <v>47.0</v>
      </c>
      <c r="AQ40" s="74">
        <v>128.0</v>
      </c>
      <c r="AR40" s="75">
        <v>84.0</v>
      </c>
      <c r="AS40" s="76">
        <v>184.0</v>
      </c>
      <c r="AT40" s="168">
        <v>284.0</v>
      </c>
      <c r="AU40" s="144"/>
      <c r="AV40" s="72">
        <v>17.0</v>
      </c>
      <c r="AW40" s="73">
        <v>53.0</v>
      </c>
      <c r="AX40" s="74">
        <v>146.0</v>
      </c>
      <c r="AY40" s="75">
        <v>81.0</v>
      </c>
      <c r="AZ40" s="76">
        <v>173.0</v>
      </c>
      <c r="BA40" s="168">
        <v>258.0</v>
      </c>
      <c r="BB40" s="144"/>
      <c r="BC40" s="72">
        <v>19.0</v>
      </c>
      <c r="BD40" s="73">
        <v>59.0</v>
      </c>
      <c r="BE40" s="74">
        <v>155.0</v>
      </c>
      <c r="BF40" s="75">
        <v>80.0</v>
      </c>
      <c r="BG40" s="76">
        <v>168.0</v>
      </c>
      <c r="BH40" s="168">
        <v>257.0</v>
      </c>
      <c r="BI40" s="144"/>
      <c r="BJ40" s="72">
        <v>21.0</v>
      </c>
      <c r="BK40" s="73">
        <v>57.0</v>
      </c>
      <c r="BL40" s="74">
        <v>158.0</v>
      </c>
      <c r="BM40" s="75">
        <v>80.0</v>
      </c>
      <c r="BN40" s="76">
        <v>174.0</v>
      </c>
      <c r="BO40" s="168">
        <v>257.0</v>
      </c>
    </row>
    <row r="41" ht="16.5" customHeight="1">
      <c r="A41" s="165" t="s">
        <v>310</v>
      </c>
      <c r="B41" s="166" t="s">
        <v>349</v>
      </c>
      <c r="C41" s="47">
        <v>1488.0</v>
      </c>
      <c r="D41" s="169"/>
      <c r="E41" s="169"/>
      <c r="F41" s="72">
        <v>14.0</v>
      </c>
      <c r="G41" s="73">
        <v>49.0</v>
      </c>
      <c r="H41" s="74">
        <v>134.0</v>
      </c>
      <c r="I41" s="75">
        <v>83.0</v>
      </c>
      <c r="J41" s="76">
        <v>123.0</v>
      </c>
      <c r="K41" s="77">
        <v>194.0</v>
      </c>
      <c r="L41" s="144"/>
      <c r="M41" s="167">
        <v>14.0</v>
      </c>
      <c r="N41" s="73">
        <v>50.0</v>
      </c>
      <c r="O41" s="74">
        <v>131.0</v>
      </c>
      <c r="P41" s="75">
        <v>83.0</v>
      </c>
      <c r="Q41" s="76">
        <v>122.0</v>
      </c>
      <c r="R41" s="168">
        <v>179.0</v>
      </c>
      <c r="S41" s="144"/>
      <c r="T41" s="72">
        <v>15.0</v>
      </c>
      <c r="U41" s="73">
        <v>50.0</v>
      </c>
      <c r="V41" s="74">
        <v>124.0</v>
      </c>
      <c r="W41" s="75">
        <v>83.0</v>
      </c>
      <c r="X41" s="76">
        <v>123.0</v>
      </c>
      <c r="Y41" s="168">
        <v>197.0</v>
      </c>
      <c r="Z41" s="144"/>
      <c r="AA41" s="72">
        <v>17.0</v>
      </c>
      <c r="AB41" s="73">
        <v>46.0</v>
      </c>
      <c r="AC41" s="74">
        <v>131.0</v>
      </c>
      <c r="AD41" s="75">
        <v>81.0</v>
      </c>
      <c r="AE41" s="76">
        <v>127.0</v>
      </c>
      <c r="AF41" s="168">
        <v>189.0</v>
      </c>
      <c r="AG41" s="144"/>
      <c r="AH41" s="72">
        <v>16.0</v>
      </c>
      <c r="AI41" s="73">
        <v>43.0</v>
      </c>
      <c r="AJ41" s="74">
        <v>130.0</v>
      </c>
      <c r="AK41" s="75">
        <v>82.0</v>
      </c>
      <c r="AL41" s="76">
        <v>129.0</v>
      </c>
      <c r="AM41" s="168">
        <v>191.0</v>
      </c>
      <c r="AN41" s="144"/>
      <c r="AO41" s="72">
        <v>14.0</v>
      </c>
      <c r="AP41" s="73">
        <v>44.0</v>
      </c>
      <c r="AQ41" s="74">
        <v>120.0</v>
      </c>
      <c r="AR41" s="75">
        <v>83.0</v>
      </c>
      <c r="AS41" s="76">
        <v>126.0</v>
      </c>
      <c r="AT41" s="168">
        <v>208.0</v>
      </c>
      <c r="AU41" s="144"/>
      <c r="AV41" s="72">
        <v>18.0</v>
      </c>
      <c r="AW41" s="73">
        <v>50.0</v>
      </c>
      <c r="AX41" s="74">
        <v>134.0</v>
      </c>
      <c r="AY41" s="75">
        <v>78.0</v>
      </c>
      <c r="AZ41" s="76">
        <v>121.0</v>
      </c>
      <c r="BA41" s="168">
        <v>179.0</v>
      </c>
      <c r="BB41" s="144"/>
      <c r="BC41" s="72">
        <v>20.0</v>
      </c>
      <c r="BD41" s="73">
        <v>48.0</v>
      </c>
      <c r="BE41" s="74">
        <v>133.0</v>
      </c>
      <c r="BF41" s="75">
        <v>76.0</v>
      </c>
      <c r="BG41" s="76">
        <v>121.0</v>
      </c>
      <c r="BH41" s="168">
        <v>183.0</v>
      </c>
      <c r="BI41" s="144"/>
      <c r="BJ41" s="72">
        <v>18.0</v>
      </c>
      <c r="BK41" s="73">
        <v>51.0</v>
      </c>
      <c r="BL41" s="74">
        <v>144.0</v>
      </c>
      <c r="BM41" s="75">
        <v>78.0</v>
      </c>
      <c r="BN41" s="76">
        <v>119.0</v>
      </c>
      <c r="BO41" s="168">
        <v>185.0</v>
      </c>
    </row>
    <row r="42" ht="16.5" customHeight="1">
      <c r="A42" s="165" t="s">
        <v>310</v>
      </c>
      <c r="B42" s="166" t="s">
        <v>350</v>
      </c>
      <c r="C42" s="47">
        <v>1597.0</v>
      </c>
      <c r="D42" s="169"/>
      <c r="E42" s="169"/>
      <c r="F42" s="72">
        <v>8.0</v>
      </c>
      <c r="G42" s="73">
        <v>52.0</v>
      </c>
      <c r="H42" s="74">
        <v>104.0</v>
      </c>
      <c r="I42" s="75">
        <v>59.0</v>
      </c>
      <c r="J42" s="76">
        <v>121.0</v>
      </c>
      <c r="K42" s="77">
        <v>206.0</v>
      </c>
      <c r="L42" s="144"/>
      <c r="M42" s="167">
        <v>7.0</v>
      </c>
      <c r="N42" s="73">
        <v>57.0</v>
      </c>
      <c r="O42" s="74">
        <v>102.0</v>
      </c>
      <c r="P42" s="75">
        <v>58.0</v>
      </c>
      <c r="Q42" s="76">
        <v>118.0</v>
      </c>
      <c r="R42" s="168">
        <v>193.0</v>
      </c>
      <c r="S42" s="144"/>
      <c r="T42" s="72">
        <v>7.0</v>
      </c>
      <c r="U42" s="73">
        <v>49.0</v>
      </c>
      <c r="V42" s="74">
        <v>96.0</v>
      </c>
      <c r="W42" s="75">
        <v>60.0</v>
      </c>
      <c r="X42" s="76">
        <v>126.0</v>
      </c>
      <c r="Y42" s="168">
        <v>207.0</v>
      </c>
      <c r="Z42" s="144"/>
      <c r="AA42" s="72">
        <v>7.0</v>
      </c>
      <c r="AB42" s="73">
        <v>52.0</v>
      </c>
      <c r="AC42" s="74">
        <v>97.0</v>
      </c>
      <c r="AD42" s="75">
        <v>60.0</v>
      </c>
      <c r="AE42" s="76">
        <v>123.0</v>
      </c>
      <c r="AF42" s="168">
        <v>208.0</v>
      </c>
      <c r="AG42" s="144"/>
      <c r="AH42" s="72">
        <v>9.0</v>
      </c>
      <c r="AI42" s="73">
        <v>56.0</v>
      </c>
      <c r="AJ42" s="74">
        <v>94.0</v>
      </c>
      <c r="AK42" s="75">
        <v>55.0</v>
      </c>
      <c r="AL42" s="76">
        <v>119.0</v>
      </c>
      <c r="AM42" s="168">
        <v>206.0</v>
      </c>
      <c r="AN42" s="144"/>
      <c r="AO42" s="72">
        <v>7.0</v>
      </c>
      <c r="AP42" s="73">
        <v>47.0</v>
      </c>
      <c r="AQ42" s="74">
        <v>93.0</v>
      </c>
      <c r="AR42" s="75">
        <v>57.0</v>
      </c>
      <c r="AS42" s="76">
        <v>126.0</v>
      </c>
      <c r="AT42" s="168">
        <v>213.0</v>
      </c>
      <c r="AU42" s="144"/>
      <c r="AV42" s="72">
        <v>10.0</v>
      </c>
      <c r="AW42" s="73">
        <v>60.0</v>
      </c>
      <c r="AX42" s="74">
        <v>104.0</v>
      </c>
      <c r="AY42" s="75">
        <v>52.0</v>
      </c>
      <c r="AZ42" s="76">
        <v>114.0</v>
      </c>
      <c r="BA42" s="168">
        <v>202.0</v>
      </c>
      <c r="BB42" s="144"/>
      <c r="BC42" s="72">
        <v>9.0</v>
      </c>
      <c r="BD42" s="73">
        <v>53.0</v>
      </c>
      <c r="BE42" s="74">
        <v>102.0</v>
      </c>
      <c r="BF42" s="75">
        <v>56.0</v>
      </c>
      <c r="BG42" s="76">
        <v>118.0</v>
      </c>
      <c r="BH42" s="168">
        <v>198.0</v>
      </c>
      <c r="BI42" s="144"/>
      <c r="BJ42" s="72">
        <v>8.0</v>
      </c>
      <c r="BK42" s="73">
        <v>55.0</v>
      </c>
      <c r="BL42" s="74">
        <v>114.0</v>
      </c>
      <c r="BM42" s="75">
        <v>59.0</v>
      </c>
      <c r="BN42" s="76">
        <v>118.0</v>
      </c>
      <c r="BO42" s="168">
        <v>196.0</v>
      </c>
    </row>
    <row r="43" ht="16.5" customHeight="1">
      <c r="A43" s="165" t="s">
        <v>310</v>
      </c>
      <c r="B43" s="166" t="s">
        <v>351</v>
      </c>
      <c r="C43" s="47">
        <v>1404.0</v>
      </c>
      <c r="D43" s="169"/>
      <c r="E43" s="169"/>
      <c r="F43" s="72">
        <v>9.0</v>
      </c>
      <c r="G43" s="73">
        <v>53.0</v>
      </c>
      <c r="H43" s="74">
        <v>84.0</v>
      </c>
      <c r="I43" s="75">
        <v>62.0</v>
      </c>
      <c r="J43" s="76">
        <v>88.0</v>
      </c>
      <c r="K43" s="77">
        <v>182.0</v>
      </c>
      <c r="L43" s="144"/>
      <c r="M43" s="167">
        <v>9.0</v>
      </c>
      <c r="N43" s="73">
        <v>43.0</v>
      </c>
      <c r="O43" s="74">
        <v>77.0</v>
      </c>
      <c r="P43" s="75">
        <v>61.0</v>
      </c>
      <c r="Q43" s="76">
        <v>92.0</v>
      </c>
      <c r="R43" s="168">
        <v>186.0</v>
      </c>
      <c r="S43" s="144"/>
      <c r="T43" s="72">
        <v>10.0</v>
      </c>
      <c r="U43" s="73">
        <v>47.0</v>
      </c>
      <c r="V43" s="74">
        <v>77.0</v>
      </c>
      <c r="W43" s="75">
        <v>60.0</v>
      </c>
      <c r="X43" s="76">
        <v>91.0</v>
      </c>
      <c r="Y43" s="168">
        <v>187.0</v>
      </c>
      <c r="Z43" s="144"/>
      <c r="AA43" s="72">
        <v>9.0</v>
      </c>
      <c r="AB43" s="73">
        <v>46.0</v>
      </c>
      <c r="AC43" s="74">
        <v>79.0</v>
      </c>
      <c r="AD43" s="75">
        <v>61.0</v>
      </c>
      <c r="AE43" s="76">
        <v>91.0</v>
      </c>
      <c r="AF43" s="168">
        <v>181.0</v>
      </c>
      <c r="AG43" s="144"/>
      <c r="AH43" s="72">
        <v>11.0</v>
      </c>
      <c r="AI43" s="73">
        <v>48.0</v>
      </c>
      <c r="AJ43" s="74">
        <v>80.0</v>
      </c>
      <c r="AK43" s="75">
        <v>59.0</v>
      </c>
      <c r="AL43" s="76">
        <v>88.0</v>
      </c>
      <c r="AM43" s="168">
        <v>177.0</v>
      </c>
      <c r="AN43" s="144"/>
      <c r="AO43" s="72">
        <v>10.0</v>
      </c>
      <c r="AP43" s="73">
        <v>38.0</v>
      </c>
      <c r="AQ43" s="74">
        <v>74.0</v>
      </c>
      <c r="AR43" s="75">
        <v>61.0</v>
      </c>
      <c r="AS43" s="76">
        <v>99.0</v>
      </c>
      <c r="AT43" s="168">
        <v>184.0</v>
      </c>
      <c r="AU43" s="144"/>
      <c r="AV43" s="72">
        <v>12.0</v>
      </c>
      <c r="AW43" s="73">
        <v>47.0</v>
      </c>
      <c r="AX43" s="74">
        <v>86.0</v>
      </c>
      <c r="AY43" s="75">
        <v>57.0</v>
      </c>
      <c r="AZ43" s="76">
        <v>90.0</v>
      </c>
      <c r="BA43" s="168">
        <v>175.0</v>
      </c>
      <c r="BB43" s="144"/>
      <c r="BC43" s="72">
        <v>9.0</v>
      </c>
      <c r="BD43" s="73">
        <v>53.0</v>
      </c>
      <c r="BE43" s="74">
        <v>82.0</v>
      </c>
      <c r="BF43" s="75">
        <v>59.0</v>
      </c>
      <c r="BG43" s="76">
        <v>88.0</v>
      </c>
      <c r="BH43" s="168">
        <v>182.0</v>
      </c>
      <c r="BI43" s="144"/>
      <c r="BJ43" s="72">
        <v>12.0</v>
      </c>
      <c r="BK43" s="73">
        <v>47.0</v>
      </c>
      <c r="BL43" s="74">
        <v>88.0</v>
      </c>
      <c r="BM43" s="75">
        <v>59.0</v>
      </c>
      <c r="BN43" s="76">
        <v>94.0</v>
      </c>
      <c r="BO43" s="168">
        <v>180.0</v>
      </c>
    </row>
    <row r="44" ht="16.5" customHeight="1">
      <c r="A44" s="165" t="s">
        <v>310</v>
      </c>
      <c r="B44" s="166" t="s">
        <v>352</v>
      </c>
      <c r="C44" s="47">
        <v>1697.0</v>
      </c>
      <c r="D44" s="169"/>
      <c r="E44" s="169"/>
      <c r="F44" s="72">
        <v>17.0</v>
      </c>
      <c r="G44" s="73">
        <v>49.0</v>
      </c>
      <c r="H44" s="74">
        <v>136.0</v>
      </c>
      <c r="I44" s="75">
        <v>40.0</v>
      </c>
      <c r="J44" s="76">
        <v>133.0</v>
      </c>
      <c r="K44" s="77">
        <v>238.0</v>
      </c>
      <c r="L44" s="144"/>
      <c r="M44" s="167">
        <v>19.0</v>
      </c>
      <c r="N44" s="73">
        <v>50.0</v>
      </c>
      <c r="O44" s="74">
        <v>138.0</v>
      </c>
      <c r="P44" s="75">
        <v>37.0</v>
      </c>
      <c r="Q44" s="76">
        <v>131.0</v>
      </c>
      <c r="R44" s="168">
        <v>239.0</v>
      </c>
      <c r="S44" s="144"/>
      <c r="T44" s="72">
        <v>18.0</v>
      </c>
      <c r="U44" s="73">
        <v>44.0</v>
      </c>
      <c r="V44" s="74">
        <v>131.0</v>
      </c>
      <c r="W44" s="75">
        <v>40.0</v>
      </c>
      <c r="X44" s="76">
        <v>136.0</v>
      </c>
      <c r="Y44" s="168">
        <v>243.0</v>
      </c>
      <c r="Z44" s="144"/>
      <c r="AA44" s="72">
        <v>19.0</v>
      </c>
      <c r="AB44" s="73">
        <v>48.0</v>
      </c>
      <c r="AC44" s="74">
        <v>134.0</v>
      </c>
      <c r="AD44" s="75">
        <v>39.0</v>
      </c>
      <c r="AE44" s="76">
        <v>133.0</v>
      </c>
      <c r="AF44" s="168">
        <v>237.0</v>
      </c>
      <c r="AG44" s="144"/>
      <c r="AH44" s="72">
        <v>20.0</v>
      </c>
      <c r="AI44" s="73">
        <v>47.0</v>
      </c>
      <c r="AJ44" s="74">
        <v>132.0</v>
      </c>
      <c r="AK44" s="75">
        <v>37.0</v>
      </c>
      <c r="AL44" s="76">
        <v>135.0</v>
      </c>
      <c r="AM44" s="168">
        <v>232.0</v>
      </c>
      <c r="AN44" s="144"/>
      <c r="AO44" s="72">
        <v>18.0</v>
      </c>
      <c r="AP44" s="73">
        <v>48.0</v>
      </c>
      <c r="AQ44" s="74">
        <v>129.0</v>
      </c>
      <c r="AR44" s="75">
        <v>39.0</v>
      </c>
      <c r="AS44" s="76">
        <v>133.0</v>
      </c>
      <c r="AT44" s="168">
        <v>247.0</v>
      </c>
      <c r="AU44" s="144"/>
      <c r="AV44" s="72">
        <v>21.0</v>
      </c>
      <c r="AW44" s="73">
        <v>49.0</v>
      </c>
      <c r="AX44" s="74">
        <v>144.0</v>
      </c>
      <c r="AY44" s="75">
        <v>34.0</v>
      </c>
      <c r="AZ44" s="76">
        <v>128.0</v>
      </c>
      <c r="BA44" s="168">
        <v>222.0</v>
      </c>
      <c r="BB44" s="144"/>
      <c r="BC44" s="72">
        <v>19.0</v>
      </c>
      <c r="BD44" s="73">
        <v>46.0</v>
      </c>
      <c r="BE44" s="74">
        <v>133.0</v>
      </c>
      <c r="BF44" s="75">
        <v>36.0</v>
      </c>
      <c r="BG44" s="76">
        <v>133.0</v>
      </c>
      <c r="BH44" s="168">
        <v>232.0</v>
      </c>
      <c r="BI44" s="144"/>
      <c r="BJ44" s="72">
        <v>20.0</v>
      </c>
      <c r="BK44" s="73">
        <v>52.0</v>
      </c>
      <c r="BL44" s="74">
        <v>149.0</v>
      </c>
      <c r="BM44" s="75">
        <v>37.0</v>
      </c>
      <c r="BN44" s="76">
        <v>130.0</v>
      </c>
      <c r="BO44" s="168">
        <v>228.0</v>
      </c>
    </row>
    <row r="45" ht="16.5" customHeight="1">
      <c r="A45" s="165" t="s">
        <v>310</v>
      </c>
      <c r="B45" s="166" t="s">
        <v>353</v>
      </c>
      <c r="C45" s="47">
        <v>1733.0</v>
      </c>
      <c r="D45" s="169"/>
      <c r="E45" s="169"/>
      <c r="F45" s="72">
        <v>14.0</v>
      </c>
      <c r="G45" s="73">
        <v>55.0</v>
      </c>
      <c r="H45" s="74">
        <v>194.0</v>
      </c>
      <c r="I45" s="75">
        <v>65.0</v>
      </c>
      <c r="J45" s="76">
        <v>101.0</v>
      </c>
      <c r="K45" s="77">
        <v>227.0</v>
      </c>
      <c r="L45" s="144"/>
      <c r="M45" s="167">
        <v>16.0</v>
      </c>
      <c r="N45" s="73">
        <v>54.0</v>
      </c>
      <c r="O45" s="74">
        <v>194.0</v>
      </c>
      <c r="P45" s="75">
        <v>64.0</v>
      </c>
      <c r="Q45" s="76">
        <v>101.0</v>
      </c>
      <c r="R45" s="168">
        <v>219.0</v>
      </c>
      <c r="S45" s="144"/>
      <c r="T45" s="72">
        <v>15.0</v>
      </c>
      <c r="U45" s="73">
        <v>54.0</v>
      </c>
      <c r="V45" s="74">
        <v>195.0</v>
      </c>
      <c r="W45" s="75">
        <v>65.0</v>
      </c>
      <c r="X45" s="76">
        <v>102.0</v>
      </c>
      <c r="Y45" s="168">
        <v>227.0</v>
      </c>
      <c r="Z45" s="144"/>
      <c r="AA45" s="72">
        <v>15.0</v>
      </c>
      <c r="AB45" s="73">
        <v>55.0</v>
      </c>
      <c r="AC45" s="74">
        <v>199.0</v>
      </c>
      <c r="AD45" s="75">
        <v>61.0</v>
      </c>
      <c r="AE45" s="76">
        <v>100.0</v>
      </c>
      <c r="AF45" s="168">
        <v>222.0</v>
      </c>
      <c r="AG45" s="144"/>
      <c r="AH45" s="72">
        <v>11.0</v>
      </c>
      <c r="AI45" s="73">
        <v>56.0</v>
      </c>
      <c r="AJ45" s="74">
        <v>203.0</v>
      </c>
      <c r="AK45" s="75">
        <v>66.0</v>
      </c>
      <c r="AL45" s="76">
        <v>98.0</v>
      </c>
      <c r="AM45" s="168">
        <v>216.0</v>
      </c>
      <c r="AN45" s="144"/>
      <c r="AO45" s="72">
        <v>12.0</v>
      </c>
      <c r="AP45" s="73">
        <v>56.0</v>
      </c>
      <c r="AQ45" s="74">
        <v>182.0</v>
      </c>
      <c r="AR45" s="75">
        <v>68.0</v>
      </c>
      <c r="AS45" s="76">
        <v>101.0</v>
      </c>
      <c r="AT45" s="168">
        <v>236.0</v>
      </c>
      <c r="AU45" s="144"/>
      <c r="AV45" s="72">
        <v>10.0</v>
      </c>
      <c r="AW45" s="73">
        <v>51.0</v>
      </c>
      <c r="AX45" s="74">
        <v>204.0</v>
      </c>
      <c r="AY45" s="75">
        <v>66.0</v>
      </c>
      <c r="AZ45" s="76">
        <v>101.0</v>
      </c>
      <c r="BA45" s="168">
        <v>208.0</v>
      </c>
      <c r="BB45" s="144"/>
      <c r="BC45" s="72">
        <v>15.0</v>
      </c>
      <c r="BD45" s="73">
        <v>56.0</v>
      </c>
      <c r="BE45" s="74">
        <v>204.0</v>
      </c>
      <c r="BF45" s="75">
        <v>64.0</v>
      </c>
      <c r="BG45" s="76">
        <v>99.0</v>
      </c>
      <c r="BH45" s="168">
        <v>207.0</v>
      </c>
      <c r="BI45" s="144"/>
      <c r="BJ45" s="72">
        <v>17.0</v>
      </c>
      <c r="BK45" s="73">
        <v>54.0</v>
      </c>
      <c r="BL45" s="74">
        <v>213.0</v>
      </c>
      <c r="BM45" s="75">
        <v>64.0</v>
      </c>
      <c r="BN45" s="76">
        <v>102.0</v>
      </c>
      <c r="BO45" s="168">
        <v>208.0</v>
      </c>
    </row>
    <row r="46" ht="16.5" customHeight="1">
      <c r="A46" s="165" t="s">
        <v>310</v>
      </c>
      <c r="B46" s="166" t="s">
        <v>354</v>
      </c>
      <c r="C46" s="47">
        <v>1851.0</v>
      </c>
      <c r="D46" s="169"/>
      <c r="E46" s="169"/>
      <c r="F46" s="72">
        <v>12.0</v>
      </c>
      <c r="G46" s="73">
        <v>67.0</v>
      </c>
      <c r="H46" s="74">
        <v>159.0</v>
      </c>
      <c r="I46" s="75">
        <v>76.0</v>
      </c>
      <c r="J46" s="76">
        <v>164.0</v>
      </c>
      <c r="K46" s="77">
        <v>310.0</v>
      </c>
      <c r="L46" s="144"/>
      <c r="M46" s="167">
        <v>16.0</v>
      </c>
      <c r="N46" s="73">
        <v>72.0</v>
      </c>
      <c r="O46" s="74">
        <v>154.0</v>
      </c>
      <c r="P46" s="75">
        <v>71.0</v>
      </c>
      <c r="Q46" s="76">
        <v>160.0</v>
      </c>
      <c r="R46" s="168">
        <v>313.0</v>
      </c>
      <c r="S46" s="144"/>
      <c r="T46" s="72">
        <v>12.0</v>
      </c>
      <c r="U46" s="73">
        <v>67.0</v>
      </c>
      <c r="V46" s="74">
        <v>152.0</v>
      </c>
      <c r="W46" s="75">
        <v>75.0</v>
      </c>
      <c r="X46" s="76">
        <v>162.0</v>
      </c>
      <c r="Y46" s="168">
        <v>322.0</v>
      </c>
      <c r="Z46" s="144"/>
      <c r="AA46" s="72">
        <v>12.0</v>
      </c>
      <c r="AB46" s="73">
        <v>69.0</v>
      </c>
      <c r="AC46" s="74">
        <v>159.0</v>
      </c>
      <c r="AD46" s="75">
        <v>74.0</v>
      </c>
      <c r="AE46" s="76">
        <v>161.0</v>
      </c>
      <c r="AF46" s="168">
        <v>315.0</v>
      </c>
      <c r="AG46" s="144"/>
      <c r="AH46" s="72">
        <v>15.0</v>
      </c>
      <c r="AI46" s="73">
        <v>70.0</v>
      </c>
      <c r="AJ46" s="74">
        <v>151.0</v>
      </c>
      <c r="AK46" s="75">
        <v>70.0</v>
      </c>
      <c r="AL46" s="76">
        <v>162.0</v>
      </c>
      <c r="AM46" s="168">
        <v>316.0</v>
      </c>
      <c r="AN46" s="144"/>
      <c r="AO46" s="72">
        <v>13.0</v>
      </c>
      <c r="AP46" s="73">
        <v>65.0</v>
      </c>
      <c r="AQ46" s="74">
        <v>150.0</v>
      </c>
      <c r="AR46" s="75">
        <v>71.0</v>
      </c>
      <c r="AS46" s="76">
        <v>164.0</v>
      </c>
      <c r="AT46" s="168">
        <v>317.0</v>
      </c>
      <c r="AU46" s="144"/>
      <c r="AV46" s="72">
        <v>14.0</v>
      </c>
      <c r="AW46" s="73">
        <v>72.0</v>
      </c>
      <c r="AX46" s="74">
        <v>161.0</v>
      </c>
      <c r="AY46" s="75">
        <v>67.0</v>
      </c>
      <c r="AZ46" s="76">
        <v>156.0</v>
      </c>
      <c r="BA46" s="168">
        <v>300.0</v>
      </c>
      <c r="BB46" s="144"/>
      <c r="BC46" s="72">
        <v>13.0</v>
      </c>
      <c r="BD46" s="73">
        <v>70.0</v>
      </c>
      <c r="BE46" s="74">
        <v>165.0</v>
      </c>
      <c r="BF46" s="75">
        <v>73.0</v>
      </c>
      <c r="BG46" s="76">
        <v>161.0</v>
      </c>
      <c r="BH46" s="168">
        <v>309.0</v>
      </c>
      <c r="BI46" s="144"/>
      <c r="BJ46" s="72">
        <v>17.0</v>
      </c>
      <c r="BK46" s="73">
        <v>74.0</v>
      </c>
      <c r="BL46" s="74">
        <v>174.0</v>
      </c>
      <c r="BM46" s="75">
        <v>70.0</v>
      </c>
      <c r="BN46" s="76">
        <v>157.0</v>
      </c>
      <c r="BO46" s="168">
        <v>291.0</v>
      </c>
    </row>
    <row r="47" ht="16.5" customHeight="1">
      <c r="A47" s="165" t="s">
        <v>310</v>
      </c>
      <c r="B47" s="166" t="s">
        <v>355</v>
      </c>
      <c r="C47" s="47">
        <v>1295.0</v>
      </c>
      <c r="D47" s="169"/>
      <c r="E47" s="169"/>
      <c r="F47" s="72">
        <v>13.0</v>
      </c>
      <c r="G47" s="73">
        <v>41.0</v>
      </c>
      <c r="H47" s="74">
        <v>106.0</v>
      </c>
      <c r="I47" s="75">
        <v>89.0</v>
      </c>
      <c r="J47" s="76">
        <v>155.0</v>
      </c>
      <c r="K47" s="77">
        <v>186.0</v>
      </c>
      <c r="L47" s="144"/>
      <c r="M47" s="167">
        <v>13.0</v>
      </c>
      <c r="N47" s="73">
        <v>40.0</v>
      </c>
      <c r="O47" s="74">
        <v>106.0</v>
      </c>
      <c r="P47" s="75">
        <v>88.0</v>
      </c>
      <c r="Q47" s="76">
        <v>154.0</v>
      </c>
      <c r="R47" s="168">
        <v>176.0</v>
      </c>
      <c r="S47" s="144"/>
      <c r="T47" s="72">
        <v>15.0</v>
      </c>
      <c r="U47" s="73">
        <v>41.0</v>
      </c>
      <c r="V47" s="74">
        <v>104.0</v>
      </c>
      <c r="W47" s="75">
        <v>88.0</v>
      </c>
      <c r="X47" s="76">
        <v>157.0</v>
      </c>
      <c r="Y47" s="168">
        <v>188.0</v>
      </c>
      <c r="Z47" s="144"/>
      <c r="AA47" s="72">
        <v>12.0</v>
      </c>
      <c r="AB47" s="73">
        <v>39.0</v>
      </c>
      <c r="AC47" s="74">
        <v>107.0</v>
      </c>
      <c r="AD47" s="75">
        <v>90.0</v>
      </c>
      <c r="AE47" s="76">
        <v>156.0</v>
      </c>
      <c r="AF47" s="168">
        <v>183.0</v>
      </c>
      <c r="AG47" s="144"/>
      <c r="AH47" s="72">
        <v>12.0</v>
      </c>
      <c r="AI47" s="73">
        <v>35.0</v>
      </c>
      <c r="AJ47" s="74">
        <v>109.0</v>
      </c>
      <c r="AK47" s="75">
        <v>90.0</v>
      </c>
      <c r="AL47" s="76">
        <v>161.0</v>
      </c>
      <c r="AM47" s="168">
        <v>181.0</v>
      </c>
      <c r="AN47" s="144"/>
      <c r="AO47" s="72">
        <v>13.0</v>
      </c>
      <c r="AP47" s="73">
        <v>37.0</v>
      </c>
      <c r="AQ47" s="74">
        <v>106.0</v>
      </c>
      <c r="AR47" s="75">
        <v>89.0</v>
      </c>
      <c r="AS47" s="76">
        <v>158.0</v>
      </c>
      <c r="AT47" s="168">
        <v>182.0</v>
      </c>
      <c r="AU47" s="144"/>
      <c r="AV47" s="72">
        <v>16.0</v>
      </c>
      <c r="AW47" s="73">
        <v>41.0</v>
      </c>
      <c r="AX47" s="74">
        <v>110.0</v>
      </c>
      <c r="AY47" s="75">
        <v>83.0</v>
      </c>
      <c r="AZ47" s="76">
        <v>152.0</v>
      </c>
      <c r="BA47" s="168">
        <v>175.0</v>
      </c>
      <c r="BB47" s="144"/>
      <c r="BC47" s="72">
        <v>17.0</v>
      </c>
      <c r="BD47" s="73">
        <v>41.0</v>
      </c>
      <c r="BE47" s="74">
        <v>122.0</v>
      </c>
      <c r="BF47" s="75">
        <v>84.0</v>
      </c>
      <c r="BG47" s="76">
        <v>156.0</v>
      </c>
      <c r="BH47" s="168">
        <v>168.0</v>
      </c>
      <c r="BI47" s="144"/>
      <c r="BJ47" s="72">
        <v>17.0</v>
      </c>
      <c r="BK47" s="73">
        <v>47.0</v>
      </c>
      <c r="BL47" s="74">
        <v>120.0</v>
      </c>
      <c r="BM47" s="75">
        <v>86.0</v>
      </c>
      <c r="BN47" s="76">
        <v>150.0</v>
      </c>
      <c r="BO47" s="168">
        <v>172.0</v>
      </c>
    </row>
    <row r="48" ht="16.5" customHeight="1">
      <c r="A48" s="165" t="s">
        <v>310</v>
      </c>
      <c r="B48" s="166" t="s">
        <v>356</v>
      </c>
      <c r="C48" s="47">
        <v>1336.0</v>
      </c>
      <c r="D48" s="169"/>
      <c r="E48" s="169"/>
      <c r="F48" s="72">
        <v>8.0</v>
      </c>
      <c r="G48" s="73">
        <v>47.0</v>
      </c>
      <c r="H48" s="74">
        <v>97.0</v>
      </c>
      <c r="I48" s="75">
        <v>72.0</v>
      </c>
      <c r="J48" s="76">
        <v>120.0</v>
      </c>
      <c r="K48" s="77">
        <v>176.0</v>
      </c>
      <c r="L48" s="144"/>
      <c r="M48" s="167">
        <v>6.0</v>
      </c>
      <c r="N48" s="73">
        <v>44.0</v>
      </c>
      <c r="O48" s="74">
        <v>95.0</v>
      </c>
      <c r="P48" s="75">
        <v>70.0</v>
      </c>
      <c r="Q48" s="76">
        <v>125.0</v>
      </c>
      <c r="R48" s="168">
        <v>169.0</v>
      </c>
      <c r="S48" s="144"/>
      <c r="T48" s="72">
        <v>6.0</v>
      </c>
      <c r="U48" s="73">
        <v>41.0</v>
      </c>
      <c r="V48" s="74">
        <v>98.0</v>
      </c>
      <c r="W48" s="75">
        <v>74.0</v>
      </c>
      <c r="X48" s="76">
        <v>128.0</v>
      </c>
      <c r="Y48" s="168">
        <v>174.0</v>
      </c>
      <c r="Z48" s="144"/>
      <c r="AA48" s="72">
        <v>6.0</v>
      </c>
      <c r="AB48" s="73">
        <v>41.0</v>
      </c>
      <c r="AC48" s="74">
        <v>93.0</v>
      </c>
      <c r="AD48" s="75">
        <v>72.0</v>
      </c>
      <c r="AE48" s="76">
        <v>128.0</v>
      </c>
      <c r="AF48" s="168">
        <v>174.0</v>
      </c>
      <c r="AG48" s="144"/>
      <c r="AH48" s="72">
        <v>7.0</v>
      </c>
      <c r="AI48" s="73">
        <v>40.0</v>
      </c>
      <c r="AJ48" s="74">
        <v>94.0</v>
      </c>
      <c r="AK48" s="75">
        <v>71.0</v>
      </c>
      <c r="AL48" s="76">
        <v>129.0</v>
      </c>
      <c r="AM48" s="168">
        <v>171.0</v>
      </c>
      <c r="AN48" s="144"/>
      <c r="AO48" s="72">
        <v>6.0</v>
      </c>
      <c r="AP48" s="73">
        <v>42.0</v>
      </c>
      <c r="AQ48" s="74">
        <v>88.0</v>
      </c>
      <c r="AR48" s="75">
        <v>73.0</v>
      </c>
      <c r="AS48" s="76">
        <v>127.0</v>
      </c>
      <c r="AT48" s="168">
        <v>180.0</v>
      </c>
      <c r="AU48" s="144"/>
      <c r="AV48" s="72">
        <v>13.0</v>
      </c>
      <c r="AW48" s="73">
        <v>46.0</v>
      </c>
      <c r="AX48" s="74">
        <v>100.0</v>
      </c>
      <c r="AY48" s="75">
        <v>67.0</v>
      </c>
      <c r="AZ48" s="76">
        <v>120.0</v>
      </c>
      <c r="BA48" s="168">
        <v>164.0</v>
      </c>
      <c r="BB48" s="144"/>
      <c r="BC48" s="72">
        <v>10.0</v>
      </c>
      <c r="BD48" s="73">
        <v>49.0</v>
      </c>
      <c r="BE48" s="74">
        <v>95.0</v>
      </c>
      <c r="BF48" s="75">
        <v>68.0</v>
      </c>
      <c r="BG48" s="76">
        <v>114.0</v>
      </c>
      <c r="BH48" s="168">
        <v>170.0</v>
      </c>
      <c r="BI48" s="144"/>
      <c r="BJ48" s="72">
        <v>13.0</v>
      </c>
      <c r="BK48" s="73">
        <v>51.0</v>
      </c>
      <c r="BL48" s="74">
        <v>106.0</v>
      </c>
      <c r="BM48" s="75">
        <v>66.0</v>
      </c>
      <c r="BN48" s="76">
        <v>114.0</v>
      </c>
      <c r="BO48" s="168">
        <v>165.0</v>
      </c>
    </row>
    <row r="49" ht="16.5" customHeight="1">
      <c r="A49" s="165" t="s">
        <v>310</v>
      </c>
      <c r="B49" s="166" t="s">
        <v>357</v>
      </c>
      <c r="C49" s="47">
        <v>1376.0</v>
      </c>
      <c r="D49" s="169"/>
      <c r="E49" s="169"/>
      <c r="F49" s="72">
        <v>5.0</v>
      </c>
      <c r="G49" s="73">
        <v>38.0</v>
      </c>
      <c r="H49" s="74">
        <v>122.0</v>
      </c>
      <c r="I49" s="75">
        <v>40.0</v>
      </c>
      <c r="J49" s="76">
        <v>75.0</v>
      </c>
      <c r="K49" s="77">
        <v>212.0</v>
      </c>
      <c r="L49" s="144"/>
      <c r="M49" s="167">
        <v>5.0</v>
      </c>
      <c r="N49" s="73">
        <v>39.0</v>
      </c>
      <c r="O49" s="74">
        <v>127.0</v>
      </c>
      <c r="P49" s="75">
        <v>40.0</v>
      </c>
      <c r="Q49" s="76">
        <v>70.0</v>
      </c>
      <c r="R49" s="168">
        <v>195.0</v>
      </c>
      <c r="S49" s="144"/>
      <c r="T49" s="72">
        <v>4.0</v>
      </c>
      <c r="U49" s="73">
        <v>38.0</v>
      </c>
      <c r="V49" s="74">
        <v>116.0</v>
      </c>
      <c r="W49" s="75">
        <v>41.0</v>
      </c>
      <c r="X49" s="76">
        <v>78.0</v>
      </c>
      <c r="Y49" s="168">
        <v>213.0</v>
      </c>
      <c r="Z49" s="144"/>
      <c r="AA49" s="72">
        <v>4.0</v>
      </c>
      <c r="AB49" s="73">
        <v>40.0</v>
      </c>
      <c r="AC49" s="74">
        <v>122.0</v>
      </c>
      <c r="AD49" s="75">
        <v>37.0</v>
      </c>
      <c r="AE49" s="76">
        <v>74.0</v>
      </c>
      <c r="AF49" s="168">
        <v>202.0</v>
      </c>
      <c r="AG49" s="144"/>
      <c r="AH49" s="72">
        <v>4.0</v>
      </c>
      <c r="AI49" s="73">
        <v>37.0</v>
      </c>
      <c r="AJ49" s="74">
        <v>125.0</v>
      </c>
      <c r="AK49" s="75">
        <v>42.0</v>
      </c>
      <c r="AL49" s="76">
        <v>78.0</v>
      </c>
      <c r="AM49" s="168">
        <v>197.0</v>
      </c>
      <c r="AN49" s="144"/>
      <c r="AO49" s="72">
        <v>4.0</v>
      </c>
      <c r="AP49" s="73">
        <v>36.0</v>
      </c>
      <c r="AQ49" s="74">
        <v>115.0</v>
      </c>
      <c r="AR49" s="75">
        <v>42.0</v>
      </c>
      <c r="AS49" s="76">
        <v>78.0</v>
      </c>
      <c r="AT49" s="168">
        <v>210.0</v>
      </c>
      <c r="AU49" s="144"/>
      <c r="AV49" s="72">
        <v>5.0</v>
      </c>
      <c r="AW49" s="73">
        <v>43.0</v>
      </c>
      <c r="AX49" s="74">
        <v>127.0</v>
      </c>
      <c r="AY49" s="75">
        <v>40.0</v>
      </c>
      <c r="AZ49" s="76">
        <v>71.0</v>
      </c>
      <c r="BA49" s="168">
        <v>193.0</v>
      </c>
      <c r="BB49" s="144"/>
      <c r="BC49" s="72">
        <v>7.0</v>
      </c>
      <c r="BD49" s="73">
        <v>44.0</v>
      </c>
      <c r="BE49" s="74">
        <v>133.0</v>
      </c>
      <c r="BF49" s="75">
        <v>35.0</v>
      </c>
      <c r="BG49" s="76">
        <v>69.0</v>
      </c>
      <c r="BH49" s="168">
        <v>193.0</v>
      </c>
      <c r="BI49" s="144"/>
      <c r="BJ49" s="72">
        <v>9.0</v>
      </c>
      <c r="BK49" s="73">
        <v>44.0</v>
      </c>
      <c r="BL49" s="74">
        <v>136.0</v>
      </c>
      <c r="BM49" s="75">
        <v>34.0</v>
      </c>
      <c r="BN49" s="76">
        <v>71.0</v>
      </c>
      <c r="BO49" s="168">
        <v>193.0</v>
      </c>
    </row>
    <row r="50" ht="16.5" customHeight="1">
      <c r="A50" s="165" t="s">
        <v>310</v>
      </c>
      <c r="B50" s="166" t="s">
        <v>358</v>
      </c>
      <c r="C50" s="47">
        <v>1745.0</v>
      </c>
      <c r="D50" s="169"/>
      <c r="E50" s="169"/>
      <c r="F50" s="72">
        <v>17.0</v>
      </c>
      <c r="G50" s="73">
        <v>37.0</v>
      </c>
      <c r="H50" s="74">
        <v>96.0</v>
      </c>
      <c r="I50" s="75">
        <v>85.0</v>
      </c>
      <c r="J50" s="76">
        <v>153.0</v>
      </c>
      <c r="K50" s="77">
        <v>261.0</v>
      </c>
      <c r="L50" s="144"/>
      <c r="M50" s="167">
        <v>15.0</v>
      </c>
      <c r="N50" s="73">
        <v>32.0</v>
      </c>
      <c r="O50" s="74">
        <v>88.0</v>
      </c>
      <c r="P50" s="75">
        <v>88.0</v>
      </c>
      <c r="Q50" s="76">
        <v>156.0</v>
      </c>
      <c r="R50" s="168">
        <v>257.0</v>
      </c>
      <c r="S50" s="144"/>
      <c r="T50" s="72">
        <v>18.0</v>
      </c>
      <c r="U50" s="73">
        <v>37.0</v>
      </c>
      <c r="V50" s="74">
        <v>91.0</v>
      </c>
      <c r="W50" s="75">
        <v>83.0</v>
      </c>
      <c r="X50" s="76">
        <v>151.0</v>
      </c>
      <c r="Y50" s="168">
        <v>254.0</v>
      </c>
      <c r="Z50" s="144"/>
      <c r="AA50" s="72">
        <v>19.0</v>
      </c>
      <c r="AB50" s="73">
        <v>34.0</v>
      </c>
      <c r="AC50" s="74">
        <v>86.0</v>
      </c>
      <c r="AD50" s="75">
        <v>83.0</v>
      </c>
      <c r="AE50" s="76">
        <v>154.0</v>
      </c>
      <c r="AF50" s="168">
        <v>260.0</v>
      </c>
      <c r="AG50" s="144"/>
      <c r="AH50" s="72">
        <v>17.0</v>
      </c>
      <c r="AI50" s="73">
        <v>31.0</v>
      </c>
      <c r="AJ50" s="74">
        <v>92.0</v>
      </c>
      <c r="AK50" s="75">
        <v>83.0</v>
      </c>
      <c r="AL50" s="76">
        <v>153.0</v>
      </c>
      <c r="AM50" s="168">
        <v>258.0</v>
      </c>
      <c r="AN50" s="144"/>
      <c r="AO50" s="72">
        <v>16.0</v>
      </c>
      <c r="AP50" s="73">
        <v>29.0</v>
      </c>
      <c r="AQ50" s="74">
        <v>79.0</v>
      </c>
      <c r="AR50" s="75">
        <v>85.0</v>
      </c>
      <c r="AS50" s="76">
        <v>157.0</v>
      </c>
      <c r="AT50" s="168">
        <v>269.0</v>
      </c>
      <c r="AU50" s="144"/>
      <c r="AV50" s="72">
        <v>16.0</v>
      </c>
      <c r="AW50" s="73">
        <v>35.0</v>
      </c>
      <c r="AX50" s="74">
        <v>92.0</v>
      </c>
      <c r="AY50" s="75">
        <v>80.0</v>
      </c>
      <c r="AZ50" s="76">
        <v>150.0</v>
      </c>
      <c r="BA50" s="168">
        <v>248.0</v>
      </c>
      <c r="BB50" s="144"/>
      <c r="BC50" s="72">
        <v>19.0</v>
      </c>
      <c r="BD50" s="73">
        <v>40.0</v>
      </c>
      <c r="BE50" s="74">
        <v>100.0</v>
      </c>
      <c r="BF50" s="75">
        <v>80.0</v>
      </c>
      <c r="BG50" s="76">
        <v>148.0</v>
      </c>
      <c r="BH50" s="168">
        <v>247.0</v>
      </c>
      <c r="BI50" s="144"/>
      <c r="BJ50" s="72">
        <v>18.0</v>
      </c>
      <c r="BK50" s="73">
        <v>41.0</v>
      </c>
      <c r="BL50" s="74">
        <v>106.0</v>
      </c>
      <c r="BM50" s="75">
        <v>82.0</v>
      </c>
      <c r="BN50" s="76">
        <v>149.0</v>
      </c>
      <c r="BO50" s="168">
        <v>247.0</v>
      </c>
    </row>
    <row r="51" ht="16.5" customHeight="1">
      <c r="A51" s="165" t="s">
        <v>310</v>
      </c>
      <c r="B51" s="166" t="s">
        <v>359</v>
      </c>
      <c r="C51" s="47">
        <v>1740.0</v>
      </c>
      <c r="D51" s="169"/>
      <c r="E51" s="169"/>
      <c r="F51" s="72">
        <v>5.0</v>
      </c>
      <c r="G51" s="73">
        <v>42.0</v>
      </c>
      <c r="H51" s="74">
        <v>100.0</v>
      </c>
      <c r="I51" s="75">
        <v>86.0</v>
      </c>
      <c r="J51" s="76">
        <v>120.0</v>
      </c>
      <c r="K51" s="77">
        <v>181.0</v>
      </c>
      <c r="L51" s="144"/>
      <c r="M51" s="167">
        <v>7.0</v>
      </c>
      <c r="N51" s="73">
        <v>42.0</v>
      </c>
      <c r="O51" s="74">
        <v>98.0</v>
      </c>
      <c r="P51" s="75">
        <v>83.0</v>
      </c>
      <c r="Q51" s="76">
        <v>122.0</v>
      </c>
      <c r="R51" s="168">
        <v>178.0</v>
      </c>
      <c r="S51" s="144"/>
      <c r="T51" s="72">
        <v>8.0</v>
      </c>
      <c r="U51" s="73">
        <v>43.0</v>
      </c>
      <c r="V51" s="74">
        <v>92.0</v>
      </c>
      <c r="W51" s="75">
        <v>82.0</v>
      </c>
      <c r="X51" s="76">
        <v>121.0</v>
      </c>
      <c r="Y51" s="168">
        <v>187.0</v>
      </c>
      <c r="Z51" s="144"/>
      <c r="AA51" s="72">
        <v>8.0</v>
      </c>
      <c r="AB51" s="73">
        <v>43.0</v>
      </c>
      <c r="AC51" s="74">
        <v>100.0</v>
      </c>
      <c r="AD51" s="75">
        <v>83.0</v>
      </c>
      <c r="AE51" s="76">
        <v>119.0</v>
      </c>
      <c r="AF51" s="168">
        <v>179.0</v>
      </c>
      <c r="AG51" s="144"/>
      <c r="AH51" s="72">
        <v>8.0</v>
      </c>
      <c r="AI51" s="73">
        <v>42.0</v>
      </c>
      <c r="AJ51" s="74">
        <v>91.0</v>
      </c>
      <c r="AK51" s="75">
        <v>83.0</v>
      </c>
      <c r="AL51" s="76">
        <v>121.0</v>
      </c>
      <c r="AM51" s="168">
        <v>185.0</v>
      </c>
      <c r="AN51" s="144"/>
      <c r="AO51" s="72">
        <v>8.0</v>
      </c>
      <c r="AP51" s="73">
        <v>39.0</v>
      </c>
      <c r="AQ51" s="74">
        <v>90.0</v>
      </c>
      <c r="AR51" s="75">
        <v>84.0</v>
      </c>
      <c r="AS51" s="76">
        <v>121.0</v>
      </c>
      <c r="AT51" s="168">
        <v>191.0</v>
      </c>
      <c r="AU51" s="144"/>
      <c r="AV51" s="72">
        <v>7.0</v>
      </c>
      <c r="AW51" s="73">
        <v>44.0</v>
      </c>
      <c r="AX51" s="74">
        <v>98.0</v>
      </c>
      <c r="AY51" s="75">
        <v>83.0</v>
      </c>
      <c r="AZ51" s="76">
        <v>117.0</v>
      </c>
      <c r="BA51" s="168">
        <v>177.0</v>
      </c>
      <c r="BB51" s="144"/>
      <c r="BC51" s="72">
        <v>8.0</v>
      </c>
      <c r="BD51" s="73">
        <v>47.0</v>
      </c>
      <c r="BE51" s="74">
        <v>99.0</v>
      </c>
      <c r="BF51" s="75">
        <v>79.0</v>
      </c>
      <c r="BG51" s="76">
        <v>111.0</v>
      </c>
      <c r="BH51" s="168">
        <v>180.0</v>
      </c>
      <c r="BI51" s="144"/>
      <c r="BJ51" s="72">
        <v>9.0</v>
      </c>
      <c r="BK51" s="73">
        <v>46.0</v>
      </c>
      <c r="BL51" s="74">
        <v>99.0</v>
      </c>
      <c r="BM51" s="75">
        <v>81.0</v>
      </c>
      <c r="BN51" s="76">
        <v>113.0</v>
      </c>
      <c r="BO51" s="168">
        <v>184.0</v>
      </c>
    </row>
    <row r="52" ht="16.5" customHeight="1">
      <c r="A52" s="165" t="s">
        <v>310</v>
      </c>
      <c r="B52" s="166" t="s">
        <v>360</v>
      </c>
      <c r="C52" s="47">
        <v>1700.0</v>
      </c>
      <c r="D52" s="169"/>
      <c r="E52" s="169"/>
      <c r="F52" s="72">
        <v>8.0</v>
      </c>
      <c r="G52" s="73">
        <v>47.0</v>
      </c>
      <c r="H52" s="74">
        <v>213.0</v>
      </c>
      <c r="I52" s="75">
        <v>65.0</v>
      </c>
      <c r="J52" s="76">
        <v>127.0</v>
      </c>
      <c r="K52" s="77">
        <v>323.0</v>
      </c>
      <c r="L52" s="144"/>
      <c r="M52" s="167">
        <v>9.0</v>
      </c>
      <c r="N52" s="73">
        <v>47.0</v>
      </c>
      <c r="O52" s="74">
        <v>209.0</v>
      </c>
      <c r="P52" s="75">
        <v>63.0</v>
      </c>
      <c r="Q52" s="76">
        <v>127.0</v>
      </c>
      <c r="R52" s="168">
        <v>323.0</v>
      </c>
      <c r="S52" s="144"/>
      <c r="T52" s="72">
        <v>9.0</v>
      </c>
      <c r="U52" s="73">
        <v>49.0</v>
      </c>
      <c r="V52" s="74">
        <v>205.0</v>
      </c>
      <c r="W52" s="75">
        <v>65.0</v>
      </c>
      <c r="X52" s="76">
        <v>124.0</v>
      </c>
      <c r="Y52" s="168">
        <v>334.0</v>
      </c>
      <c r="Z52" s="144"/>
      <c r="AA52" s="72">
        <v>9.0</v>
      </c>
      <c r="AB52" s="73">
        <v>46.0</v>
      </c>
      <c r="AC52" s="74">
        <v>212.0</v>
      </c>
      <c r="AD52" s="75">
        <v>64.0</v>
      </c>
      <c r="AE52" s="76">
        <v>127.0</v>
      </c>
      <c r="AF52" s="168">
        <v>324.0</v>
      </c>
      <c r="AG52" s="144"/>
      <c r="AH52" s="72">
        <v>7.0</v>
      </c>
      <c r="AI52" s="73">
        <v>51.0</v>
      </c>
      <c r="AJ52" s="74">
        <v>210.0</v>
      </c>
      <c r="AK52" s="75">
        <v>66.0</v>
      </c>
      <c r="AL52" s="76">
        <v>122.0</v>
      </c>
      <c r="AM52" s="168">
        <v>327.0</v>
      </c>
      <c r="AN52" s="144"/>
      <c r="AO52" s="72">
        <v>8.0</v>
      </c>
      <c r="AP52" s="73">
        <v>45.0</v>
      </c>
      <c r="AQ52" s="74">
        <v>197.0</v>
      </c>
      <c r="AR52" s="75">
        <v>65.0</v>
      </c>
      <c r="AS52" s="76">
        <v>127.0</v>
      </c>
      <c r="AT52" s="168">
        <v>333.0</v>
      </c>
      <c r="AU52" s="144"/>
      <c r="AV52" s="72">
        <v>10.0</v>
      </c>
      <c r="AW52" s="73">
        <v>51.0</v>
      </c>
      <c r="AX52" s="74">
        <v>216.0</v>
      </c>
      <c r="AY52" s="75">
        <v>61.0</v>
      </c>
      <c r="AZ52" s="76">
        <v>118.0</v>
      </c>
      <c r="BA52" s="168">
        <v>305.0</v>
      </c>
      <c r="BB52" s="144"/>
      <c r="BC52" s="72">
        <v>10.0</v>
      </c>
      <c r="BD52" s="73">
        <v>47.0</v>
      </c>
      <c r="BE52" s="74">
        <v>222.0</v>
      </c>
      <c r="BF52" s="75">
        <v>63.0</v>
      </c>
      <c r="BG52" s="76">
        <v>127.0</v>
      </c>
      <c r="BH52" s="168">
        <v>312.0</v>
      </c>
      <c r="BI52" s="144"/>
      <c r="BJ52" s="72">
        <v>14.0</v>
      </c>
      <c r="BK52" s="73">
        <v>55.0</v>
      </c>
      <c r="BL52" s="74">
        <v>240.0</v>
      </c>
      <c r="BM52" s="75">
        <v>60.0</v>
      </c>
      <c r="BN52" s="76">
        <v>120.0</v>
      </c>
      <c r="BO52" s="168">
        <v>295.0</v>
      </c>
    </row>
    <row r="53" ht="16.5" customHeight="1">
      <c r="A53" s="165" t="s">
        <v>310</v>
      </c>
      <c r="B53" s="166" t="s">
        <v>361</v>
      </c>
      <c r="C53" s="47">
        <v>1424.0</v>
      </c>
      <c r="D53" s="169"/>
      <c r="E53" s="169"/>
      <c r="F53" s="72">
        <v>9.0</v>
      </c>
      <c r="G53" s="73">
        <v>31.0</v>
      </c>
      <c r="H53" s="74">
        <v>110.0</v>
      </c>
      <c r="I53" s="75">
        <v>62.0</v>
      </c>
      <c r="J53" s="76">
        <v>155.0</v>
      </c>
      <c r="K53" s="77">
        <v>228.0</v>
      </c>
      <c r="L53" s="144"/>
      <c r="M53" s="167">
        <v>9.0</v>
      </c>
      <c r="N53" s="73">
        <v>30.0</v>
      </c>
      <c r="O53" s="74">
        <v>114.0</v>
      </c>
      <c r="P53" s="75">
        <v>62.0</v>
      </c>
      <c r="Q53" s="76">
        <v>153.0</v>
      </c>
      <c r="R53" s="168">
        <v>217.0</v>
      </c>
      <c r="S53" s="144"/>
      <c r="T53" s="72">
        <v>12.0</v>
      </c>
      <c r="U53" s="73">
        <v>25.0</v>
      </c>
      <c r="V53" s="74">
        <v>115.0</v>
      </c>
      <c r="W53" s="75">
        <v>60.0</v>
      </c>
      <c r="X53" s="76">
        <v>154.0</v>
      </c>
      <c r="Y53" s="168">
        <v>223.0</v>
      </c>
      <c r="Z53" s="144"/>
      <c r="AA53" s="72">
        <v>10.0</v>
      </c>
      <c r="AB53" s="73">
        <v>31.0</v>
      </c>
      <c r="AC53" s="74">
        <v>111.0</v>
      </c>
      <c r="AD53" s="75">
        <v>61.0</v>
      </c>
      <c r="AE53" s="76">
        <v>150.0</v>
      </c>
      <c r="AF53" s="168">
        <v>220.0</v>
      </c>
      <c r="AG53" s="144"/>
      <c r="AH53" s="72">
        <v>10.0</v>
      </c>
      <c r="AI53" s="73">
        <v>36.0</v>
      </c>
      <c r="AJ53" s="74">
        <v>109.0</v>
      </c>
      <c r="AK53" s="75">
        <v>63.0</v>
      </c>
      <c r="AL53" s="76">
        <v>150.0</v>
      </c>
      <c r="AM53" s="168">
        <v>214.0</v>
      </c>
      <c r="AN53" s="144"/>
      <c r="AO53" s="72">
        <v>10.0</v>
      </c>
      <c r="AP53" s="73">
        <v>31.0</v>
      </c>
      <c r="AQ53" s="74">
        <v>106.0</v>
      </c>
      <c r="AR53" s="75">
        <v>60.0</v>
      </c>
      <c r="AS53" s="76">
        <v>150.0</v>
      </c>
      <c r="AT53" s="168">
        <v>228.0</v>
      </c>
      <c r="AU53" s="144"/>
      <c r="AV53" s="72">
        <v>10.0</v>
      </c>
      <c r="AW53" s="73">
        <v>34.0</v>
      </c>
      <c r="AX53" s="74">
        <v>117.0</v>
      </c>
      <c r="AY53" s="75">
        <v>61.0</v>
      </c>
      <c r="AZ53" s="76">
        <v>149.0</v>
      </c>
      <c r="BA53" s="168">
        <v>209.0</v>
      </c>
      <c r="BB53" s="144"/>
      <c r="BC53" s="72">
        <v>10.0</v>
      </c>
      <c r="BD53" s="73">
        <v>40.0</v>
      </c>
      <c r="BE53" s="74">
        <v>117.0</v>
      </c>
      <c r="BF53" s="75">
        <v>61.0</v>
      </c>
      <c r="BG53" s="76">
        <v>145.0</v>
      </c>
      <c r="BH53" s="168">
        <v>219.0</v>
      </c>
      <c r="BI53" s="144"/>
      <c r="BJ53" s="72">
        <v>11.0</v>
      </c>
      <c r="BK53" s="73">
        <v>35.0</v>
      </c>
      <c r="BL53" s="74">
        <v>129.0</v>
      </c>
      <c r="BM53" s="75">
        <v>60.0</v>
      </c>
      <c r="BN53" s="76">
        <v>148.0</v>
      </c>
      <c r="BO53" s="168">
        <v>208.0</v>
      </c>
    </row>
    <row r="54" ht="16.5" customHeight="1">
      <c r="A54" s="165" t="s">
        <v>310</v>
      </c>
      <c r="B54" s="166" t="s">
        <v>362</v>
      </c>
      <c r="C54" s="47">
        <v>943.0</v>
      </c>
      <c r="D54" s="169"/>
      <c r="E54" s="169"/>
      <c r="F54" s="72">
        <v>7.0</v>
      </c>
      <c r="G54" s="73">
        <v>25.0</v>
      </c>
      <c r="H54" s="74">
        <v>140.0</v>
      </c>
      <c r="I54" s="75">
        <v>32.0</v>
      </c>
      <c r="J54" s="76">
        <v>63.0</v>
      </c>
      <c r="K54" s="77">
        <v>152.0</v>
      </c>
      <c r="L54" s="144"/>
      <c r="M54" s="167">
        <v>10.0</v>
      </c>
      <c r="N54" s="73">
        <v>25.0</v>
      </c>
      <c r="O54" s="74">
        <v>144.0</v>
      </c>
      <c r="P54" s="75">
        <v>30.0</v>
      </c>
      <c r="Q54" s="76">
        <v>63.0</v>
      </c>
      <c r="R54" s="168">
        <v>154.0</v>
      </c>
      <c r="S54" s="144"/>
      <c r="T54" s="72">
        <v>7.0</v>
      </c>
      <c r="U54" s="73">
        <v>23.0</v>
      </c>
      <c r="V54" s="74">
        <v>139.0</v>
      </c>
      <c r="W54" s="75">
        <v>32.0</v>
      </c>
      <c r="X54" s="76">
        <v>66.0</v>
      </c>
      <c r="Y54" s="168">
        <v>158.0</v>
      </c>
      <c r="Z54" s="144"/>
      <c r="AA54" s="72">
        <v>10.0</v>
      </c>
      <c r="AB54" s="73">
        <v>25.0</v>
      </c>
      <c r="AC54" s="74">
        <v>144.0</v>
      </c>
      <c r="AD54" s="75">
        <v>27.0</v>
      </c>
      <c r="AE54" s="76">
        <v>63.0</v>
      </c>
      <c r="AF54" s="168">
        <v>152.0</v>
      </c>
      <c r="AG54" s="144"/>
      <c r="AH54" s="72">
        <v>8.0</v>
      </c>
      <c r="AI54" s="73">
        <v>26.0</v>
      </c>
      <c r="AJ54" s="74">
        <v>144.0</v>
      </c>
      <c r="AK54" s="75">
        <v>31.0</v>
      </c>
      <c r="AL54" s="76">
        <v>62.0</v>
      </c>
      <c r="AM54" s="168">
        <v>152.0</v>
      </c>
      <c r="AN54" s="144"/>
      <c r="AO54" s="72">
        <v>8.0</v>
      </c>
      <c r="AP54" s="73">
        <v>24.0</v>
      </c>
      <c r="AQ54" s="74">
        <v>130.0</v>
      </c>
      <c r="AR54" s="75">
        <v>30.0</v>
      </c>
      <c r="AS54" s="76">
        <v>63.0</v>
      </c>
      <c r="AT54" s="168">
        <v>163.0</v>
      </c>
      <c r="AU54" s="144"/>
      <c r="AV54" s="72">
        <v>10.0</v>
      </c>
      <c r="AW54" s="73">
        <v>25.0</v>
      </c>
      <c r="AX54" s="74">
        <v>145.0</v>
      </c>
      <c r="AY54" s="75">
        <v>28.0</v>
      </c>
      <c r="AZ54" s="76">
        <v>63.0</v>
      </c>
      <c r="BA54" s="168">
        <v>144.0</v>
      </c>
      <c r="BB54" s="144"/>
      <c r="BC54" s="72">
        <v>12.0</v>
      </c>
      <c r="BD54" s="73">
        <v>26.0</v>
      </c>
      <c r="BE54" s="74">
        <v>136.0</v>
      </c>
      <c r="BF54" s="75">
        <v>27.0</v>
      </c>
      <c r="BG54" s="76">
        <v>59.0</v>
      </c>
      <c r="BH54" s="168">
        <v>153.0</v>
      </c>
      <c r="BI54" s="144"/>
      <c r="BJ54" s="72">
        <v>12.0</v>
      </c>
      <c r="BK54" s="73">
        <v>25.0</v>
      </c>
      <c r="BL54" s="74">
        <v>148.0</v>
      </c>
      <c r="BM54" s="75">
        <v>26.0</v>
      </c>
      <c r="BN54" s="76">
        <v>63.0</v>
      </c>
      <c r="BO54" s="168">
        <v>145.0</v>
      </c>
    </row>
    <row r="55" ht="16.5" customHeight="1">
      <c r="A55" s="165" t="s">
        <v>310</v>
      </c>
      <c r="B55" s="166" t="s">
        <v>363</v>
      </c>
      <c r="C55" s="47">
        <v>1915.0</v>
      </c>
      <c r="D55" s="169"/>
      <c r="E55" s="169"/>
      <c r="F55" s="72">
        <v>12.0</v>
      </c>
      <c r="G55" s="73">
        <v>32.0</v>
      </c>
      <c r="H55" s="74">
        <v>290.0</v>
      </c>
      <c r="I55" s="75">
        <v>61.0</v>
      </c>
      <c r="J55" s="76">
        <v>73.0</v>
      </c>
      <c r="K55" s="77">
        <v>285.0</v>
      </c>
      <c r="L55" s="144"/>
      <c r="M55" s="167">
        <v>17.0</v>
      </c>
      <c r="N55" s="73">
        <v>33.0</v>
      </c>
      <c r="O55" s="74">
        <v>290.0</v>
      </c>
      <c r="P55" s="75">
        <v>57.0</v>
      </c>
      <c r="Q55" s="76">
        <v>71.0</v>
      </c>
      <c r="R55" s="168">
        <v>262.0</v>
      </c>
      <c r="S55" s="144"/>
      <c r="T55" s="72">
        <v>17.0</v>
      </c>
      <c r="U55" s="73">
        <v>30.0</v>
      </c>
      <c r="V55" s="74">
        <v>272.0</v>
      </c>
      <c r="W55" s="75">
        <v>57.0</v>
      </c>
      <c r="X55" s="76">
        <v>75.0</v>
      </c>
      <c r="Y55" s="168">
        <v>300.0</v>
      </c>
      <c r="Z55" s="144"/>
      <c r="AA55" s="72">
        <v>18.0</v>
      </c>
      <c r="AB55" s="73">
        <v>32.0</v>
      </c>
      <c r="AC55" s="74">
        <v>291.0</v>
      </c>
      <c r="AD55" s="75">
        <v>56.0</v>
      </c>
      <c r="AE55" s="76">
        <v>72.0</v>
      </c>
      <c r="AF55" s="168">
        <v>271.0</v>
      </c>
      <c r="AG55" s="144"/>
      <c r="AH55" s="72">
        <v>18.0</v>
      </c>
      <c r="AI55" s="73">
        <v>32.0</v>
      </c>
      <c r="AJ55" s="74">
        <v>283.0</v>
      </c>
      <c r="AK55" s="75">
        <v>56.0</v>
      </c>
      <c r="AL55" s="76">
        <v>69.0</v>
      </c>
      <c r="AM55" s="168">
        <v>282.0</v>
      </c>
      <c r="AN55" s="144"/>
      <c r="AO55" s="72">
        <v>17.0</v>
      </c>
      <c r="AP55" s="73">
        <v>29.0</v>
      </c>
      <c r="AQ55" s="74">
        <v>268.0</v>
      </c>
      <c r="AR55" s="75">
        <v>55.0</v>
      </c>
      <c r="AS55" s="76">
        <v>75.0</v>
      </c>
      <c r="AT55" s="168">
        <v>291.0</v>
      </c>
      <c r="AU55" s="144"/>
      <c r="AV55" s="72">
        <v>17.0</v>
      </c>
      <c r="AW55" s="73">
        <v>34.0</v>
      </c>
      <c r="AX55" s="74">
        <v>293.0</v>
      </c>
      <c r="AY55" s="75">
        <v>55.0</v>
      </c>
      <c r="AZ55" s="76">
        <v>70.0</v>
      </c>
      <c r="BA55" s="168">
        <v>266.0</v>
      </c>
      <c r="BB55" s="144"/>
      <c r="BC55" s="72">
        <v>17.0</v>
      </c>
      <c r="BD55" s="73">
        <v>32.0</v>
      </c>
      <c r="BE55" s="74">
        <v>293.0</v>
      </c>
      <c r="BF55" s="75">
        <v>54.0</v>
      </c>
      <c r="BG55" s="76">
        <v>70.0</v>
      </c>
      <c r="BH55" s="168">
        <v>271.0</v>
      </c>
      <c r="BI55" s="144"/>
      <c r="BJ55" s="72">
        <v>17.0</v>
      </c>
      <c r="BK55" s="73">
        <v>35.0</v>
      </c>
      <c r="BL55" s="74">
        <v>300.0</v>
      </c>
      <c r="BM55" s="75">
        <v>54.0</v>
      </c>
      <c r="BN55" s="76">
        <v>70.0</v>
      </c>
      <c r="BO55" s="168">
        <v>272.0</v>
      </c>
    </row>
    <row r="56" ht="16.5" customHeight="1">
      <c r="A56" s="165" t="s">
        <v>310</v>
      </c>
      <c r="B56" s="166" t="s">
        <v>364</v>
      </c>
      <c r="C56" s="47">
        <v>1528.0</v>
      </c>
      <c r="D56" s="169"/>
      <c r="E56" s="169"/>
      <c r="F56" s="72">
        <v>28.0</v>
      </c>
      <c r="G56" s="73">
        <v>35.0</v>
      </c>
      <c r="H56" s="74">
        <v>196.0</v>
      </c>
      <c r="I56" s="75">
        <v>87.0</v>
      </c>
      <c r="J56" s="76">
        <v>78.0</v>
      </c>
      <c r="K56" s="77">
        <v>215.0</v>
      </c>
      <c r="L56" s="144"/>
      <c r="M56" s="167">
        <v>29.0</v>
      </c>
      <c r="N56" s="73">
        <v>35.0</v>
      </c>
      <c r="O56" s="74">
        <v>196.0</v>
      </c>
      <c r="P56" s="75">
        <v>82.0</v>
      </c>
      <c r="Q56" s="76">
        <v>75.0</v>
      </c>
      <c r="R56" s="168">
        <v>204.0</v>
      </c>
      <c r="S56" s="144"/>
      <c r="T56" s="72">
        <v>31.0</v>
      </c>
      <c r="U56" s="73">
        <v>33.0</v>
      </c>
      <c r="V56" s="74">
        <v>192.0</v>
      </c>
      <c r="W56" s="75">
        <v>85.0</v>
      </c>
      <c r="X56" s="76">
        <v>80.0</v>
      </c>
      <c r="Y56" s="168">
        <v>217.0</v>
      </c>
      <c r="Z56" s="144"/>
      <c r="AA56" s="72">
        <v>33.0</v>
      </c>
      <c r="AB56" s="73">
        <v>36.0</v>
      </c>
      <c r="AC56" s="74">
        <v>198.0</v>
      </c>
      <c r="AD56" s="75">
        <v>80.0</v>
      </c>
      <c r="AE56" s="76">
        <v>77.0</v>
      </c>
      <c r="AF56" s="168">
        <v>206.0</v>
      </c>
      <c r="AG56" s="144"/>
      <c r="AH56" s="72">
        <v>34.0</v>
      </c>
      <c r="AI56" s="73">
        <v>38.0</v>
      </c>
      <c r="AJ56" s="74">
        <v>200.0</v>
      </c>
      <c r="AK56" s="75">
        <v>81.0</v>
      </c>
      <c r="AL56" s="76">
        <v>75.0</v>
      </c>
      <c r="AM56" s="168">
        <v>207.0</v>
      </c>
      <c r="AN56" s="144"/>
      <c r="AO56" s="72">
        <v>31.0</v>
      </c>
      <c r="AP56" s="73">
        <v>33.0</v>
      </c>
      <c r="AQ56" s="74">
        <v>181.0</v>
      </c>
      <c r="AR56" s="75">
        <v>83.0</v>
      </c>
      <c r="AS56" s="76">
        <v>79.0</v>
      </c>
      <c r="AT56" s="168">
        <v>225.0</v>
      </c>
      <c r="AU56" s="144"/>
      <c r="AV56" s="72">
        <v>37.0</v>
      </c>
      <c r="AW56" s="73">
        <v>35.0</v>
      </c>
      <c r="AX56" s="74">
        <v>203.0</v>
      </c>
      <c r="AY56" s="75">
        <v>80.0</v>
      </c>
      <c r="AZ56" s="76">
        <v>77.0</v>
      </c>
      <c r="BA56" s="168">
        <v>196.0</v>
      </c>
      <c r="BB56" s="144"/>
      <c r="BC56" s="72">
        <v>43.0</v>
      </c>
      <c r="BD56" s="73">
        <v>32.0</v>
      </c>
      <c r="BE56" s="74">
        <v>194.0</v>
      </c>
      <c r="BF56" s="75">
        <v>74.0</v>
      </c>
      <c r="BG56" s="76">
        <v>80.0</v>
      </c>
      <c r="BH56" s="168">
        <v>205.0</v>
      </c>
      <c r="BI56" s="144"/>
      <c r="BJ56" s="72">
        <v>40.0</v>
      </c>
      <c r="BK56" s="73">
        <v>33.0</v>
      </c>
      <c r="BL56" s="74">
        <v>205.0</v>
      </c>
      <c r="BM56" s="75">
        <v>76.0</v>
      </c>
      <c r="BN56" s="76">
        <v>80.0</v>
      </c>
      <c r="BO56" s="168">
        <v>206.0</v>
      </c>
    </row>
    <row r="57" ht="16.5" customHeight="1">
      <c r="A57" s="165" t="s">
        <v>310</v>
      </c>
      <c r="B57" s="166" t="s">
        <v>365</v>
      </c>
      <c r="C57" s="47">
        <v>1019.0</v>
      </c>
      <c r="D57" s="169"/>
      <c r="E57" s="169"/>
      <c r="F57" s="72">
        <v>40.0</v>
      </c>
      <c r="G57" s="73">
        <v>21.0</v>
      </c>
      <c r="H57" s="74">
        <v>250.0</v>
      </c>
      <c r="I57" s="75">
        <v>151.0</v>
      </c>
      <c r="J57" s="76">
        <v>28.0</v>
      </c>
      <c r="K57" s="77">
        <v>231.0</v>
      </c>
      <c r="L57" s="144"/>
      <c r="M57" s="167">
        <v>44.0</v>
      </c>
      <c r="N57" s="73">
        <v>21.0</v>
      </c>
      <c r="O57" s="74">
        <v>253.0</v>
      </c>
      <c r="P57" s="75">
        <v>142.0</v>
      </c>
      <c r="Q57" s="76">
        <v>29.0</v>
      </c>
      <c r="R57" s="168">
        <v>222.0</v>
      </c>
      <c r="S57" s="144"/>
      <c r="T57" s="72">
        <v>45.0</v>
      </c>
      <c r="U57" s="73">
        <v>21.0</v>
      </c>
      <c r="V57" s="74">
        <v>249.0</v>
      </c>
      <c r="W57" s="75">
        <v>145.0</v>
      </c>
      <c r="X57" s="76">
        <v>29.0</v>
      </c>
      <c r="Y57" s="168">
        <v>230.0</v>
      </c>
      <c r="Z57" s="144"/>
      <c r="AA57" s="72">
        <v>50.0</v>
      </c>
      <c r="AB57" s="73">
        <v>22.0</v>
      </c>
      <c r="AC57" s="74">
        <v>252.0</v>
      </c>
      <c r="AD57" s="75">
        <v>134.0</v>
      </c>
      <c r="AE57" s="76">
        <v>28.0</v>
      </c>
      <c r="AF57" s="168">
        <v>227.0</v>
      </c>
      <c r="AG57" s="144"/>
      <c r="AH57" s="72">
        <v>48.0</v>
      </c>
      <c r="AI57" s="73">
        <v>20.0</v>
      </c>
      <c r="AJ57" s="74">
        <v>245.0</v>
      </c>
      <c r="AK57" s="75">
        <v>141.0</v>
      </c>
      <c r="AL57" s="76">
        <v>30.0</v>
      </c>
      <c r="AM57" s="168">
        <v>236.0</v>
      </c>
      <c r="AN57" s="144"/>
      <c r="AO57" s="72">
        <v>45.0</v>
      </c>
      <c r="AP57" s="73">
        <v>20.0</v>
      </c>
      <c r="AQ57" s="74">
        <v>231.0</v>
      </c>
      <c r="AR57" s="75">
        <v>140.0</v>
      </c>
      <c r="AS57" s="76">
        <v>30.0</v>
      </c>
      <c r="AT57" s="168">
        <v>247.0</v>
      </c>
      <c r="AU57" s="144"/>
      <c r="AV57" s="72">
        <v>49.0</v>
      </c>
      <c r="AW57" s="73">
        <v>21.0</v>
      </c>
      <c r="AX57" s="74">
        <v>254.0</v>
      </c>
      <c r="AY57" s="75">
        <v>136.0</v>
      </c>
      <c r="AZ57" s="76">
        <v>29.0</v>
      </c>
      <c r="BA57" s="168">
        <v>219.0</v>
      </c>
      <c r="BB57" s="144"/>
      <c r="BC57" s="72">
        <v>57.0</v>
      </c>
      <c r="BD57" s="73">
        <v>20.0</v>
      </c>
      <c r="BE57" s="74">
        <v>255.0</v>
      </c>
      <c r="BF57" s="75">
        <v>129.0</v>
      </c>
      <c r="BG57" s="76">
        <v>27.0</v>
      </c>
      <c r="BH57" s="168">
        <v>209.0</v>
      </c>
      <c r="BI57" s="144"/>
      <c r="BJ57" s="72">
        <v>49.0</v>
      </c>
      <c r="BK57" s="73">
        <v>21.0</v>
      </c>
      <c r="BL57" s="74">
        <v>260.0</v>
      </c>
      <c r="BM57" s="75">
        <v>137.0</v>
      </c>
      <c r="BN57" s="76">
        <v>28.0</v>
      </c>
      <c r="BO57" s="168">
        <v>215.0</v>
      </c>
    </row>
    <row r="58" ht="16.5" customHeight="1">
      <c r="A58" s="165" t="s">
        <v>310</v>
      </c>
      <c r="B58" s="166" t="s">
        <v>366</v>
      </c>
      <c r="C58" s="47">
        <v>1241.0</v>
      </c>
      <c r="D58" s="169"/>
      <c r="E58" s="169"/>
      <c r="F58" s="72">
        <v>4.0</v>
      </c>
      <c r="G58" s="73">
        <v>24.0</v>
      </c>
      <c r="H58" s="74">
        <v>117.0</v>
      </c>
      <c r="I58" s="75">
        <v>28.0</v>
      </c>
      <c r="J58" s="76">
        <v>60.0</v>
      </c>
      <c r="K58" s="77">
        <v>207.0</v>
      </c>
      <c r="L58" s="144"/>
      <c r="M58" s="167">
        <v>4.0</v>
      </c>
      <c r="N58" s="73">
        <v>29.0</v>
      </c>
      <c r="O58" s="74">
        <v>120.0</v>
      </c>
      <c r="P58" s="75">
        <v>28.0</v>
      </c>
      <c r="Q58" s="76">
        <v>55.0</v>
      </c>
      <c r="R58" s="168">
        <v>192.0</v>
      </c>
      <c r="S58" s="144"/>
      <c r="T58" s="72">
        <v>3.0</v>
      </c>
      <c r="U58" s="73">
        <v>25.0</v>
      </c>
      <c r="V58" s="74">
        <v>114.0</v>
      </c>
      <c r="W58" s="75">
        <v>29.0</v>
      </c>
      <c r="X58" s="76">
        <v>61.0</v>
      </c>
      <c r="Y58" s="168">
        <v>202.0</v>
      </c>
      <c r="Z58" s="144"/>
      <c r="AA58" s="72">
        <v>4.0</v>
      </c>
      <c r="AB58" s="73">
        <v>26.0</v>
      </c>
      <c r="AC58" s="74">
        <v>117.0</v>
      </c>
      <c r="AD58" s="75">
        <v>28.0</v>
      </c>
      <c r="AE58" s="76">
        <v>58.0</v>
      </c>
      <c r="AF58" s="168">
        <v>200.0</v>
      </c>
      <c r="AG58" s="144"/>
      <c r="AH58" s="72">
        <v>5.0</v>
      </c>
      <c r="AI58" s="73">
        <v>24.0</v>
      </c>
      <c r="AJ58" s="74">
        <v>122.0</v>
      </c>
      <c r="AK58" s="75">
        <v>27.0</v>
      </c>
      <c r="AL58" s="76">
        <v>62.0</v>
      </c>
      <c r="AM58" s="168">
        <v>194.0</v>
      </c>
      <c r="AN58" s="144"/>
      <c r="AO58" s="72">
        <v>4.0</v>
      </c>
      <c r="AP58" s="73">
        <v>25.0</v>
      </c>
      <c r="AQ58" s="74">
        <v>114.0</v>
      </c>
      <c r="AR58" s="75">
        <v>27.0</v>
      </c>
      <c r="AS58" s="76">
        <v>59.0</v>
      </c>
      <c r="AT58" s="168">
        <v>204.0</v>
      </c>
      <c r="AU58" s="144"/>
      <c r="AV58" s="72">
        <v>5.0</v>
      </c>
      <c r="AW58" s="73">
        <v>27.0</v>
      </c>
      <c r="AX58" s="74">
        <v>125.0</v>
      </c>
      <c r="AY58" s="75">
        <v>27.0</v>
      </c>
      <c r="AZ58" s="76">
        <v>57.0</v>
      </c>
      <c r="BA58" s="168">
        <v>185.0</v>
      </c>
      <c r="BB58" s="144"/>
      <c r="BC58" s="72">
        <v>4.0</v>
      </c>
      <c r="BD58" s="73">
        <v>27.0</v>
      </c>
      <c r="BE58" s="74">
        <v>119.0</v>
      </c>
      <c r="BF58" s="75">
        <v>28.0</v>
      </c>
      <c r="BG58" s="76">
        <v>56.0</v>
      </c>
      <c r="BH58" s="168">
        <v>198.0</v>
      </c>
      <c r="BI58" s="144"/>
      <c r="BJ58" s="72">
        <v>4.0</v>
      </c>
      <c r="BK58" s="73">
        <v>28.0</v>
      </c>
      <c r="BL58" s="74">
        <v>127.0</v>
      </c>
      <c r="BM58" s="75">
        <v>28.0</v>
      </c>
      <c r="BN58" s="76">
        <v>56.0</v>
      </c>
      <c r="BO58" s="168">
        <v>198.0</v>
      </c>
    </row>
    <row r="59" ht="16.5" customHeight="1">
      <c r="A59" s="165" t="s">
        <v>310</v>
      </c>
      <c r="B59" s="166" t="s">
        <v>367</v>
      </c>
      <c r="C59" s="47">
        <v>1937.0</v>
      </c>
      <c r="D59" s="169"/>
      <c r="E59" s="169"/>
      <c r="F59" s="72">
        <v>32.0</v>
      </c>
      <c r="G59" s="73">
        <v>48.0</v>
      </c>
      <c r="H59" s="74">
        <v>279.0</v>
      </c>
      <c r="I59" s="75">
        <v>85.0</v>
      </c>
      <c r="J59" s="76">
        <v>103.0</v>
      </c>
      <c r="K59" s="77">
        <v>316.0</v>
      </c>
      <c r="L59" s="144"/>
      <c r="M59" s="167">
        <v>31.0</v>
      </c>
      <c r="N59" s="73">
        <v>51.0</v>
      </c>
      <c r="O59" s="74">
        <v>289.0</v>
      </c>
      <c r="P59" s="75">
        <v>84.0</v>
      </c>
      <c r="Q59" s="76">
        <v>97.0</v>
      </c>
      <c r="R59" s="168">
        <v>290.0</v>
      </c>
      <c r="S59" s="144"/>
      <c r="T59" s="72">
        <v>28.0</v>
      </c>
      <c r="U59" s="73">
        <v>51.0</v>
      </c>
      <c r="V59" s="74">
        <v>278.0</v>
      </c>
      <c r="W59" s="75">
        <v>85.0</v>
      </c>
      <c r="X59" s="76">
        <v>100.0</v>
      </c>
      <c r="Y59" s="168">
        <v>314.0</v>
      </c>
      <c r="Z59" s="144"/>
      <c r="AA59" s="72">
        <v>33.0</v>
      </c>
      <c r="AB59" s="73">
        <v>56.0</v>
      </c>
      <c r="AC59" s="74">
        <v>290.0</v>
      </c>
      <c r="AD59" s="75">
        <v>82.0</v>
      </c>
      <c r="AE59" s="76">
        <v>94.0</v>
      </c>
      <c r="AF59" s="168">
        <v>299.0</v>
      </c>
      <c r="AG59" s="144"/>
      <c r="AH59" s="72">
        <v>35.0</v>
      </c>
      <c r="AI59" s="73">
        <v>53.0</v>
      </c>
      <c r="AJ59" s="74">
        <v>275.0</v>
      </c>
      <c r="AK59" s="75">
        <v>81.0</v>
      </c>
      <c r="AL59" s="76">
        <v>98.0</v>
      </c>
      <c r="AM59" s="168">
        <v>310.0</v>
      </c>
      <c r="AN59" s="144"/>
      <c r="AO59" s="72">
        <v>30.0</v>
      </c>
      <c r="AP59" s="73">
        <v>48.0</v>
      </c>
      <c r="AQ59" s="74">
        <v>274.0</v>
      </c>
      <c r="AR59" s="75">
        <v>84.0</v>
      </c>
      <c r="AS59" s="76">
        <v>103.0</v>
      </c>
      <c r="AT59" s="168">
        <v>314.0</v>
      </c>
      <c r="AU59" s="144"/>
      <c r="AV59" s="72">
        <v>33.0</v>
      </c>
      <c r="AW59" s="73">
        <v>57.0</v>
      </c>
      <c r="AX59" s="74">
        <v>286.0</v>
      </c>
      <c r="AY59" s="75">
        <v>84.0</v>
      </c>
      <c r="AZ59" s="76">
        <v>93.0</v>
      </c>
      <c r="BA59" s="168">
        <v>296.0</v>
      </c>
      <c r="BB59" s="144"/>
      <c r="BC59" s="72">
        <v>38.0</v>
      </c>
      <c r="BD59" s="73">
        <v>56.0</v>
      </c>
      <c r="BE59" s="74">
        <v>295.0</v>
      </c>
      <c r="BF59" s="75">
        <v>78.0</v>
      </c>
      <c r="BG59" s="76">
        <v>95.0</v>
      </c>
      <c r="BH59" s="168">
        <v>294.0</v>
      </c>
      <c r="BI59" s="144"/>
      <c r="BJ59" s="72">
        <v>37.0</v>
      </c>
      <c r="BK59" s="73">
        <v>57.0</v>
      </c>
      <c r="BL59" s="74">
        <v>300.0</v>
      </c>
      <c r="BM59" s="75">
        <v>81.0</v>
      </c>
      <c r="BN59" s="76">
        <v>94.0</v>
      </c>
      <c r="BO59" s="168">
        <v>296.0</v>
      </c>
    </row>
    <row r="60" ht="16.5" customHeight="1">
      <c r="A60" s="165" t="s">
        <v>310</v>
      </c>
      <c r="B60" s="166" t="s">
        <v>368</v>
      </c>
      <c r="C60" s="47">
        <v>1531.0</v>
      </c>
      <c r="D60" s="169"/>
      <c r="E60" s="169"/>
      <c r="F60" s="72">
        <v>10.0</v>
      </c>
      <c r="G60" s="73">
        <v>34.0</v>
      </c>
      <c r="H60" s="74">
        <v>205.0</v>
      </c>
      <c r="I60" s="75">
        <v>66.0</v>
      </c>
      <c r="J60" s="76">
        <v>51.0</v>
      </c>
      <c r="K60" s="77">
        <v>184.0</v>
      </c>
      <c r="L60" s="144"/>
      <c r="M60" s="167">
        <v>8.0</v>
      </c>
      <c r="N60" s="73">
        <v>32.0</v>
      </c>
      <c r="O60" s="74">
        <v>204.0</v>
      </c>
      <c r="P60" s="75">
        <v>65.0</v>
      </c>
      <c r="Q60" s="76">
        <v>50.0</v>
      </c>
      <c r="R60" s="168">
        <v>178.0</v>
      </c>
      <c r="S60" s="144"/>
      <c r="T60" s="72">
        <v>12.0</v>
      </c>
      <c r="U60" s="73">
        <v>32.0</v>
      </c>
      <c r="V60" s="74">
        <v>198.0</v>
      </c>
      <c r="W60" s="75">
        <v>63.0</v>
      </c>
      <c r="X60" s="76">
        <v>54.0</v>
      </c>
      <c r="Y60" s="168">
        <v>189.0</v>
      </c>
      <c r="Z60" s="144"/>
      <c r="AA60" s="72">
        <v>11.0</v>
      </c>
      <c r="AB60" s="73">
        <v>30.0</v>
      </c>
      <c r="AC60" s="74">
        <v>192.0</v>
      </c>
      <c r="AD60" s="75">
        <v>64.0</v>
      </c>
      <c r="AE60" s="76">
        <v>52.0</v>
      </c>
      <c r="AF60" s="168">
        <v>184.0</v>
      </c>
      <c r="AG60" s="144"/>
      <c r="AH60" s="72">
        <v>11.0</v>
      </c>
      <c r="AI60" s="73">
        <v>30.0</v>
      </c>
      <c r="AJ60" s="74">
        <v>193.0</v>
      </c>
      <c r="AK60" s="75">
        <v>65.0</v>
      </c>
      <c r="AL60" s="76">
        <v>55.0</v>
      </c>
      <c r="AM60" s="168">
        <v>186.0</v>
      </c>
      <c r="AN60" s="144"/>
      <c r="AO60" s="72">
        <v>10.0</v>
      </c>
      <c r="AP60" s="73">
        <v>30.0</v>
      </c>
      <c r="AQ60" s="74">
        <v>185.0</v>
      </c>
      <c r="AR60" s="75">
        <v>64.0</v>
      </c>
      <c r="AS60" s="76">
        <v>53.0</v>
      </c>
      <c r="AT60" s="168">
        <v>198.0</v>
      </c>
      <c r="AU60" s="144"/>
      <c r="AV60" s="72">
        <v>11.0</v>
      </c>
      <c r="AW60" s="73">
        <v>34.0</v>
      </c>
      <c r="AX60" s="74">
        <v>206.0</v>
      </c>
      <c r="AY60" s="75">
        <v>64.0</v>
      </c>
      <c r="AZ60" s="76">
        <v>47.0</v>
      </c>
      <c r="BA60" s="168">
        <v>169.0</v>
      </c>
      <c r="BB60" s="144"/>
      <c r="BC60" s="72">
        <v>13.0</v>
      </c>
      <c r="BD60" s="73">
        <v>36.0</v>
      </c>
      <c r="BE60" s="74">
        <v>197.0</v>
      </c>
      <c r="BF60" s="75">
        <v>62.0</v>
      </c>
      <c r="BG60" s="76">
        <v>46.0</v>
      </c>
      <c r="BH60" s="168">
        <v>184.0</v>
      </c>
      <c r="BI60" s="144"/>
      <c r="BJ60" s="72">
        <v>11.0</v>
      </c>
      <c r="BK60" s="73">
        <v>33.0</v>
      </c>
      <c r="BL60" s="74">
        <v>208.0</v>
      </c>
      <c r="BM60" s="75">
        <v>65.0</v>
      </c>
      <c r="BN60" s="76">
        <v>52.0</v>
      </c>
      <c r="BO60" s="168">
        <v>184.0</v>
      </c>
    </row>
    <row r="61" ht="16.5" customHeight="1">
      <c r="A61" s="165" t="s">
        <v>310</v>
      </c>
      <c r="B61" s="166" t="s">
        <v>369</v>
      </c>
      <c r="C61" s="47">
        <v>660.0</v>
      </c>
      <c r="D61" s="169"/>
      <c r="E61" s="169"/>
      <c r="F61" s="72">
        <v>16.0</v>
      </c>
      <c r="G61" s="73">
        <v>9.0</v>
      </c>
      <c r="H61" s="74">
        <v>235.0</v>
      </c>
      <c r="I61" s="75">
        <v>38.0</v>
      </c>
      <c r="J61" s="76">
        <v>12.0</v>
      </c>
      <c r="K61" s="77">
        <v>114.0</v>
      </c>
      <c r="L61" s="144"/>
      <c r="M61" s="167">
        <v>17.0</v>
      </c>
      <c r="N61" s="73">
        <v>9.0</v>
      </c>
      <c r="O61" s="74">
        <v>237.0</v>
      </c>
      <c r="P61" s="75">
        <v>36.0</v>
      </c>
      <c r="Q61" s="76">
        <v>11.0</v>
      </c>
      <c r="R61" s="168">
        <v>102.0</v>
      </c>
      <c r="S61" s="144"/>
      <c r="T61" s="72">
        <v>17.0</v>
      </c>
      <c r="U61" s="73">
        <v>9.0</v>
      </c>
      <c r="V61" s="74">
        <v>224.0</v>
      </c>
      <c r="W61" s="75">
        <v>37.0</v>
      </c>
      <c r="X61" s="76">
        <v>12.0</v>
      </c>
      <c r="Y61" s="168">
        <v>117.0</v>
      </c>
      <c r="Z61" s="144"/>
      <c r="AA61" s="72">
        <v>19.0</v>
      </c>
      <c r="AB61" s="73">
        <v>9.0</v>
      </c>
      <c r="AC61" s="74">
        <v>235.0</v>
      </c>
      <c r="AD61" s="75">
        <v>31.0</v>
      </c>
      <c r="AE61" s="76">
        <v>12.0</v>
      </c>
      <c r="AF61" s="168">
        <v>101.0</v>
      </c>
      <c r="AG61" s="144"/>
      <c r="AH61" s="72">
        <v>18.0</v>
      </c>
      <c r="AI61" s="73">
        <v>9.0</v>
      </c>
      <c r="AJ61" s="74">
        <v>228.0</v>
      </c>
      <c r="AK61" s="75">
        <v>35.0</v>
      </c>
      <c r="AL61" s="76">
        <v>12.0</v>
      </c>
      <c r="AM61" s="168">
        <v>112.0</v>
      </c>
      <c r="AN61" s="144"/>
      <c r="AO61" s="72">
        <v>19.0</v>
      </c>
      <c r="AP61" s="73">
        <v>9.0</v>
      </c>
      <c r="AQ61" s="74">
        <v>210.0</v>
      </c>
      <c r="AR61" s="75">
        <v>34.0</v>
      </c>
      <c r="AS61" s="76">
        <v>12.0</v>
      </c>
      <c r="AT61" s="168">
        <v>128.0</v>
      </c>
      <c r="AU61" s="144"/>
      <c r="AV61" s="72">
        <v>18.0</v>
      </c>
      <c r="AW61" s="73">
        <v>9.0</v>
      </c>
      <c r="AX61" s="74">
        <v>229.0</v>
      </c>
      <c r="AY61" s="75">
        <v>32.0</v>
      </c>
      <c r="AZ61" s="76">
        <v>11.0</v>
      </c>
      <c r="BA61" s="168">
        <v>103.0</v>
      </c>
      <c r="BB61" s="144"/>
      <c r="BC61" s="72">
        <v>20.0</v>
      </c>
      <c r="BD61" s="73">
        <v>9.0</v>
      </c>
      <c r="BE61" s="74">
        <v>232.0</v>
      </c>
      <c r="BF61" s="75">
        <v>34.0</v>
      </c>
      <c r="BG61" s="76">
        <v>12.0</v>
      </c>
      <c r="BH61" s="168">
        <v>114.0</v>
      </c>
      <c r="BI61" s="144"/>
      <c r="BJ61" s="72">
        <v>14.0</v>
      </c>
      <c r="BK61" s="73">
        <v>8.0</v>
      </c>
      <c r="BL61" s="74">
        <v>223.0</v>
      </c>
      <c r="BM61" s="75">
        <v>39.0</v>
      </c>
      <c r="BN61" s="76">
        <v>12.0</v>
      </c>
      <c r="BO61" s="168">
        <v>124.0</v>
      </c>
    </row>
    <row r="62" ht="16.5" customHeight="1">
      <c r="A62" s="165" t="s">
        <v>310</v>
      </c>
      <c r="B62" s="166" t="s">
        <v>370</v>
      </c>
      <c r="C62" s="47">
        <v>2005.0</v>
      </c>
      <c r="D62" s="169"/>
      <c r="E62" s="169"/>
      <c r="F62" s="72">
        <v>39.0</v>
      </c>
      <c r="G62" s="73">
        <v>137.0</v>
      </c>
      <c r="H62" s="74">
        <v>479.0</v>
      </c>
      <c r="I62" s="75">
        <v>97.0</v>
      </c>
      <c r="J62" s="76">
        <v>91.0</v>
      </c>
      <c r="K62" s="77">
        <v>272.0</v>
      </c>
      <c r="L62" s="144"/>
      <c r="M62" s="167">
        <v>39.0</v>
      </c>
      <c r="N62" s="73">
        <v>143.0</v>
      </c>
      <c r="O62" s="74">
        <v>463.0</v>
      </c>
      <c r="P62" s="75">
        <v>94.0</v>
      </c>
      <c r="Q62" s="76">
        <v>81.0</v>
      </c>
      <c r="R62" s="168">
        <v>281.0</v>
      </c>
      <c r="S62" s="144"/>
      <c r="T62" s="72">
        <v>41.0</v>
      </c>
      <c r="U62" s="73">
        <v>138.0</v>
      </c>
      <c r="V62" s="74">
        <v>460.0</v>
      </c>
      <c r="W62" s="75">
        <v>95.0</v>
      </c>
      <c r="X62" s="76">
        <v>87.0</v>
      </c>
      <c r="Y62" s="168">
        <v>296.0</v>
      </c>
      <c r="Z62" s="144"/>
      <c r="AA62" s="72">
        <v>40.0</v>
      </c>
      <c r="AB62" s="73">
        <v>142.0</v>
      </c>
      <c r="AC62" s="74">
        <v>469.0</v>
      </c>
      <c r="AD62" s="75">
        <v>92.0</v>
      </c>
      <c r="AE62" s="76">
        <v>85.0</v>
      </c>
      <c r="AF62" s="168">
        <v>275.0</v>
      </c>
      <c r="AG62" s="144"/>
      <c r="AH62" s="72">
        <v>41.0</v>
      </c>
      <c r="AI62" s="73">
        <v>140.0</v>
      </c>
      <c r="AJ62" s="74">
        <v>477.0</v>
      </c>
      <c r="AK62" s="75">
        <v>93.0</v>
      </c>
      <c r="AL62" s="76">
        <v>85.0</v>
      </c>
      <c r="AM62" s="168">
        <v>267.0</v>
      </c>
      <c r="AN62" s="144"/>
      <c r="AO62" s="72">
        <v>41.0</v>
      </c>
      <c r="AP62" s="73">
        <v>131.0</v>
      </c>
      <c r="AQ62" s="74">
        <v>443.0</v>
      </c>
      <c r="AR62" s="75">
        <v>94.0</v>
      </c>
      <c r="AS62" s="76">
        <v>93.0</v>
      </c>
      <c r="AT62" s="168">
        <v>306.0</v>
      </c>
      <c r="AU62" s="144"/>
      <c r="AV62" s="72">
        <v>45.0</v>
      </c>
      <c r="AW62" s="73">
        <v>144.0</v>
      </c>
      <c r="AX62" s="74">
        <v>470.0</v>
      </c>
      <c r="AY62" s="75">
        <v>89.0</v>
      </c>
      <c r="AZ62" s="76">
        <v>79.0</v>
      </c>
      <c r="BA62" s="168">
        <v>269.0</v>
      </c>
      <c r="BB62" s="144"/>
      <c r="BC62" s="72">
        <v>47.0</v>
      </c>
      <c r="BD62" s="73">
        <v>142.0</v>
      </c>
      <c r="BE62" s="74">
        <v>473.0</v>
      </c>
      <c r="BF62" s="75">
        <v>90.0</v>
      </c>
      <c r="BG62" s="76">
        <v>78.0</v>
      </c>
      <c r="BH62" s="168">
        <v>265.0</v>
      </c>
      <c r="BI62" s="144"/>
      <c r="BJ62" s="72">
        <v>51.0</v>
      </c>
      <c r="BK62" s="73">
        <v>137.0</v>
      </c>
      <c r="BL62" s="74">
        <v>494.0</v>
      </c>
      <c r="BM62" s="75">
        <v>85.0</v>
      </c>
      <c r="BN62" s="76">
        <v>87.0</v>
      </c>
      <c r="BO62" s="168">
        <v>254.0</v>
      </c>
    </row>
    <row r="63" ht="16.5" customHeight="1">
      <c r="A63" s="165" t="s">
        <v>310</v>
      </c>
      <c r="B63" s="166" t="s">
        <v>371</v>
      </c>
      <c r="C63" s="47">
        <v>1623.0</v>
      </c>
      <c r="D63" s="169"/>
      <c r="E63" s="169"/>
      <c r="F63" s="72">
        <v>67.0</v>
      </c>
      <c r="G63" s="73">
        <v>153.0</v>
      </c>
      <c r="H63" s="74">
        <v>357.0</v>
      </c>
      <c r="I63" s="75">
        <v>135.0</v>
      </c>
      <c r="J63" s="76">
        <v>95.0</v>
      </c>
      <c r="K63" s="77">
        <v>147.0</v>
      </c>
      <c r="L63" s="144"/>
      <c r="M63" s="167">
        <v>62.0</v>
      </c>
      <c r="N63" s="73">
        <v>154.0</v>
      </c>
      <c r="O63" s="74">
        <v>345.0</v>
      </c>
      <c r="P63" s="75">
        <v>145.0</v>
      </c>
      <c r="Q63" s="76">
        <v>91.0</v>
      </c>
      <c r="R63" s="168">
        <v>151.0</v>
      </c>
      <c r="S63" s="144"/>
      <c r="T63" s="72">
        <v>65.0</v>
      </c>
      <c r="U63" s="73">
        <v>155.0</v>
      </c>
      <c r="V63" s="74">
        <v>341.0</v>
      </c>
      <c r="W63" s="75">
        <v>143.0</v>
      </c>
      <c r="X63" s="76">
        <v>93.0</v>
      </c>
      <c r="Y63" s="168">
        <v>162.0</v>
      </c>
      <c r="Z63" s="144"/>
      <c r="AA63" s="72">
        <v>67.0</v>
      </c>
      <c r="AB63" s="73">
        <v>156.0</v>
      </c>
      <c r="AC63" s="74">
        <v>357.0</v>
      </c>
      <c r="AD63" s="75">
        <v>137.0</v>
      </c>
      <c r="AE63" s="76">
        <v>90.0</v>
      </c>
      <c r="AF63" s="168">
        <v>142.0</v>
      </c>
      <c r="AG63" s="144"/>
      <c r="AH63" s="72">
        <v>68.0</v>
      </c>
      <c r="AI63" s="73">
        <v>153.0</v>
      </c>
      <c r="AJ63" s="74">
        <v>349.0</v>
      </c>
      <c r="AK63" s="75">
        <v>138.0</v>
      </c>
      <c r="AL63" s="76">
        <v>92.0</v>
      </c>
      <c r="AM63" s="168">
        <v>156.0</v>
      </c>
      <c r="AN63" s="144"/>
      <c r="AO63" s="72">
        <v>63.0</v>
      </c>
      <c r="AP63" s="73">
        <v>145.0</v>
      </c>
      <c r="AQ63" s="74">
        <v>324.0</v>
      </c>
      <c r="AR63" s="75">
        <v>142.0</v>
      </c>
      <c r="AS63" s="76">
        <v>104.0</v>
      </c>
      <c r="AT63" s="168">
        <v>177.0</v>
      </c>
      <c r="AU63" s="144"/>
      <c r="AV63" s="72">
        <v>75.0</v>
      </c>
      <c r="AW63" s="73">
        <v>157.0</v>
      </c>
      <c r="AX63" s="74">
        <v>355.0</v>
      </c>
      <c r="AY63" s="75">
        <v>123.0</v>
      </c>
      <c r="AZ63" s="76">
        <v>86.0</v>
      </c>
      <c r="BA63" s="168">
        <v>142.0</v>
      </c>
      <c r="BB63" s="144"/>
      <c r="BC63" s="72">
        <v>83.0</v>
      </c>
      <c r="BD63" s="73">
        <v>157.0</v>
      </c>
      <c r="BE63" s="74">
        <v>351.0</v>
      </c>
      <c r="BF63" s="75">
        <v>117.0</v>
      </c>
      <c r="BG63" s="76">
        <v>89.0</v>
      </c>
      <c r="BH63" s="168">
        <v>141.0</v>
      </c>
      <c r="BI63" s="144"/>
      <c r="BJ63" s="72">
        <v>77.0</v>
      </c>
      <c r="BK63" s="73">
        <v>152.0</v>
      </c>
      <c r="BL63" s="74">
        <v>357.0</v>
      </c>
      <c r="BM63" s="75">
        <v>122.0</v>
      </c>
      <c r="BN63" s="76">
        <v>92.0</v>
      </c>
      <c r="BO63" s="168">
        <v>144.0</v>
      </c>
    </row>
    <row r="64" ht="16.5" customHeight="1">
      <c r="A64" s="165" t="s">
        <v>310</v>
      </c>
      <c r="B64" s="166" t="s">
        <v>372</v>
      </c>
      <c r="C64" s="47">
        <v>1732.0</v>
      </c>
      <c r="D64" s="169"/>
      <c r="E64" s="169"/>
      <c r="F64" s="72">
        <v>35.0</v>
      </c>
      <c r="G64" s="73">
        <v>75.0</v>
      </c>
      <c r="H64" s="74">
        <v>335.0</v>
      </c>
      <c r="I64" s="75">
        <v>96.0</v>
      </c>
      <c r="J64" s="76">
        <v>87.0</v>
      </c>
      <c r="K64" s="77">
        <v>226.0</v>
      </c>
      <c r="L64" s="144"/>
      <c r="M64" s="167">
        <v>31.0</v>
      </c>
      <c r="N64" s="73">
        <v>71.0</v>
      </c>
      <c r="O64" s="74">
        <v>332.0</v>
      </c>
      <c r="P64" s="75">
        <v>99.0</v>
      </c>
      <c r="Q64" s="76">
        <v>83.0</v>
      </c>
      <c r="R64" s="168">
        <v>221.0</v>
      </c>
      <c r="S64" s="144"/>
      <c r="T64" s="72">
        <v>35.0</v>
      </c>
      <c r="U64" s="73">
        <v>74.0</v>
      </c>
      <c r="V64" s="74">
        <v>331.0</v>
      </c>
      <c r="W64" s="75">
        <v>94.0</v>
      </c>
      <c r="X64" s="76">
        <v>87.0</v>
      </c>
      <c r="Y64" s="168">
        <v>223.0</v>
      </c>
      <c r="Z64" s="144"/>
      <c r="AA64" s="72">
        <v>38.0</v>
      </c>
      <c r="AB64" s="73">
        <v>75.0</v>
      </c>
      <c r="AC64" s="74">
        <v>337.0</v>
      </c>
      <c r="AD64" s="75">
        <v>94.0</v>
      </c>
      <c r="AE64" s="76">
        <v>84.0</v>
      </c>
      <c r="AF64" s="168">
        <v>222.0</v>
      </c>
      <c r="AG64" s="144"/>
      <c r="AH64" s="72">
        <v>35.0</v>
      </c>
      <c r="AI64" s="73">
        <v>78.0</v>
      </c>
      <c r="AJ64" s="74">
        <v>332.0</v>
      </c>
      <c r="AK64" s="75">
        <v>96.0</v>
      </c>
      <c r="AL64" s="76">
        <v>83.0</v>
      </c>
      <c r="AM64" s="168">
        <v>225.0</v>
      </c>
      <c r="AN64" s="144"/>
      <c r="AO64" s="72">
        <v>34.0</v>
      </c>
      <c r="AP64" s="73">
        <v>70.0</v>
      </c>
      <c r="AQ64" s="74">
        <v>309.0</v>
      </c>
      <c r="AR64" s="75">
        <v>97.0</v>
      </c>
      <c r="AS64" s="76">
        <v>90.0</v>
      </c>
      <c r="AT64" s="168">
        <v>247.0</v>
      </c>
      <c r="AU64" s="144"/>
      <c r="AV64" s="72">
        <v>40.0</v>
      </c>
      <c r="AW64" s="73">
        <v>76.0</v>
      </c>
      <c r="AX64" s="74">
        <v>331.0</v>
      </c>
      <c r="AY64" s="75">
        <v>91.0</v>
      </c>
      <c r="AZ64" s="76">
        <v>83.0</v>
      </c>
      <c r="BA64" s="168">
        <v>215.0</v>
      </c>
      <c r="BB64" s="144"/>
      <c r="BC64" s="72">
        <v>41.0</v>
      </c>
      <c r="BD64" s="73">
        <v>78.0</v>
      </c>
      <c r="BE64" s="74">
        <v>363.0</v>
      </c>
      <c r="BF64" s="75">
        <v>91.0</v>
      </c>
      <c r="BG64" s="76">
        <v>81.0</v>
      </c>
      <c r="BH64" s="168">
        <v>194.0</v>
      </c>
      <c r="BI64" s="144"/>
      <c r="BJ64" s="72">
        <v>38.0</v>
      </c>
      <c r="BK64" s="73">
        <v>77.0</v>
      </c>
      <c r="BL64" s="74">
        <v>365.0</v>
      </c>
      <c r="BM64" s="75">
        <v>92.0</v>
      </c>
      <c r="BN64" s="76">
        <v>84.0</v>
      </c>
      <c r="BO64" s="168">
        <v>196.0</v>
      </c>
    </row>
    <row r="65" ht="16.5" customHeight="1">
      <c r="A65" s="165" t="s">
        <v>310</v>
      </c>
      <c r="B65" s="166" t="s">
        <v>373</v>
      </c>
      <c r="C65" s="47">
        <v>1460.0</v>
      </c>
      <c r="D65" s="169"/>
      <c r="E65" s="169"/>
      <c r="F65" s="72">
        <v>33.0</v>
      </c>
      <c r="G65" s="73">
        <v>82.0</v>
      </c>
      <c r="H65" s="74">
        <v>289.0</v>
      </c>
      <c r="I65" s="75">
        <v>77.0</v>
      </c>
      <c r="J65" s="76">
        <v>70.0</v>
      </c>
      <c r="K65" s="77">
        <v>216.0</v>
      </c>
      <c r="L65" s="144"/>
      <c r="M65" s="167">
        <v>30.0</v>
      </c>
      <c r="N65" s="73">
        <v>76.0</v>
      </c>
      <c r="O65" s="74">
        <v>273.0</v>
      </c>
      <c r="P65" s="75">
        <v>78.0</v>
      </c>
      <c r="Q65" s="76">
        <v>71.0</v>
      </c>
      <c r="R65" s="168">
        <v>221.0</v>
      </c>
      <c r="S65" s="144"/>
      <c r="T65" s="72">
        <v>31.0</v>
      </c>
      <c r="U65" s="73">
        <v>78.0</v>
      </c>
      <c r="V65" s="74">
        <v>278.0</v>
      </c>
      <c r="W65" s="75">
        <v>80.0</v>
      </c>
      <c r="X65" s="76">
        <v>71.0</v>
      </c>
      <c r="Y65" s="168">
        <v>227.0</v>
      </c>
      <c r="Z65" s="144"/>
      <c r="AA65" s="72">
        <v>31.0</v>
      </c>
      <c r="AB65" s="73">
        <v>84.0</v>
      </c>
      <c r="AC65" s="74">
        <v>288.0</v>
      </c>
      <c r="AD65" s="75">
        <v>75.0</v>
      </c>
      <c r="AE65" s="76">
        <v>68.0</v>
      </c>
      <c r="AF65" s="168">
        <v>210.0</v>
      </c>
      <c r="AG65" s="144"/>
      <c r="AH65" s="72">
        <v>33.0</v>
      </c>
      <c r="AI65" s="73">
        <v>78.0</v>
      </c>
      <c r="AJ65" s="74">
        <v>282.0</v>
      </c>
      <c r="AK65" s="75">
        <v>78.0</v>
      </c>
      <c r="AL65" s="76">
        <v>72.0</v>
      </c>
      <c r="AM65" s="168">
        <v>221.0</v>
      </c>
      <c r="AN65" s="144"/>
      <c r="AO65" s="72">
        <v>33.0</v>
      </c>
      <c r="AP65" s="73">
        <v>76.0</v>
      </c>
      <c r="AQ65" s="74">
        <v>275.0</v>
      </c>
      <c r="AR65" s="75">
        <v>76.0</v>
      </c>
      <c r="AS65" s="76">
        <v>73.0</v>
      </c>
      <c r="AT65" s="168">
        <v>228.0</v>
      </c>
      <c r="AU65" s="144"/>
      <c r="AV65" s="72">
        <v>33.0</v>
      </c>
      <c r="AW65" s="73">
        <v>86.0</v>
      </c>
      <c r="AX65" s="74">
        <v>290.0</v>
      </c>
      <c r="AY65" s="75">
        <v>74.0</v>
      </c>
      <c r="AZ65" s="76">
        <v>66.0</v>
      </c>
      <c r="BA65" s="168">
        <v>201.0</v>
      </c>
      <c r="BB65" s="144"/>
      <c r="BC65" s="72">
        <v>41.0</v>
      </c>
      <c r="BD65" s="73">
        <v>86.0</v>
      </c>
      <c r="BE65" s="74">
        <v>288.0</v>
      </c>
      <c r="BF65" s="75">
        <v>69.0</v>
      </c>
      <c r="BG65" s="76">
        <v>63.0</v>
      </c>
      <c r="BH65" s="168">
        <v>210.0</v>
      </c>
      <c r="BI65" s="144"/>
      <c r="BJ65" s="72">
        <v>37.0</v>
      </c>
      <c r="BK65" s="73">
        <v>82.0</v>
      </c>
      <c r="BL65" s="74">
        <v>289.0</v>
      </c>
      <c r="BM65" s="75">
        <v>73.0</v>
      </c>
      <c r="BN65" s="76">
        <v>69.0</v>
      </c>
      <c r="BO65" s="168">
        <v>209.0</v>
      </c>
    </row>
    <row r="66" ht="16.5" customHeight="1">
      <c r="A66" s="165" t="s">
        <v>310</v>
      </c>
      <c r="B66" s="166" t="s">
        <v>374</v>
      </c>
      <c r="C66" s="47">
        <v>2023.0</v>
      </c>
      <c r="D66" s="169"/>
      <c r="E66" s="169"/>
      <c r="F66" s="72">
        <v>37.0</v>
      </c>
      <c r="G66" s="73">
        <v>149.0</v>
      </c>
      <c r="H66" s="74">
        <v>416.0</v>
      </c>
      <c r="I66" s="75">
        <v>97.0</v>
      </c>
      <c r="J66" s="76">
        <v>114.0</v>
      </c>
      <c r="K66" s="77">
        <v>250.0</v>
      </c>
      <c r="L66" s="144"/>
      <c r="M66" s="167">
        <v>39.0</v>
      </c>
      <c r="N66" s="73">
        <v>149.0</v>
      </c>
      <c r="O66" s="74">
        <v>410.0</v>
      </c>
      <c r="P66" s="75">
        <v>92.0</v>
      </c>
      <c r="Q66" s="76">
        <v>110.0</v>
      </c>
      <c r="R66" s="168">
        <v>234.0</v>
      </c>
      <c r="S66" s="144"/>
      <c r="T66" s="72">
        <v>43.0</v>
      </c>
      <c r="U66" s="73">
        <v>146.0</v>
      </c>
      <c r="V66" s="74">
        <v>414.0</v>
      </c>
      <c r="W66" s="75">
        <v>90.0</v>
      </c>
      <c r="X66" s="76">
        <v>116.0</v>
      </c>
      <c r="Y66" s="168">
        <v>243.0</v>
      </c>
      <c r="Z66" s="144"/>
      <c r="AA66" s="72">
        <v>43.0</v>
      </c>
      <c r="AB66" s="73">
        <v>153.0</v>
      </c>
      <c r="AC66" s="74">
        <v>419.0</v>
      </c>
      <c r="AD66" s="75">
        <v>89.0</v>
      </c>
      <c r="AE66" s="76">
        <v>108.0</v>
      </c>
      <c r="AF66" s="168">
        <v>230.0</v>
      </c>
      <c r="AG66" s="144"/>
      <c r="AH66" s="72">
        <v>41.0</v>
      </c>
      <c r="AI66" s="73">
        <v>146.0</v>
      </c>
      <c r="AJ66" s="74">
        <v>410.0</v>
      </c>
      <c r="AK66" s="75">
        <v>92.0</v>
      </c>
      <c r="AL66" s="76">
        <v>117.0</v>
      </c>
      <c r="AM66" s="168">
        <v>240.0</v>
      </c>
      <c r="AN66" s="144"/>
      <c r="AO66" s="72">
        <v>43.0</v>
      </c>
      <c r="AP66" s="73">
        <v>144.0</v>
      </c>
      <c r="AQ66" s="74">
        <v>396.0</v>
      </c>
      <c r="AR66" s="75">
        <v>88.0</v>
      </c>
      <c r="AS66" s="76">
        <v>120.0</v>
      </c>
      <c r="AT66" s="168">
        <v>256.0</v>
      </c>
      <c r="AU66" s="144"/>
      <c r="AV66" s="72">
        <v>45.0</v>
      </c>
      <c r="AW66" s="73">
        <v>148.0</v>
      </c>
      <c r="AX66" s="74">
        <v>413.0</v>
      </c>
      <c r="AY66" s="75">
        <v>86.0</v>
      </c>
      <c r="AZ66" s="76">
        <v>114.0</v>
      </c>
      <c r="BA66" s="168">
        <v>227.0</v>
      </c>
      <c r="BB66" s="144"/>
      <c r="BC66" s="72">
        <v>54.0</v>
      </c>
      <c r="BD66" s="73">
        <v>153.0</v>
      </c>
      <c r="BE66" s="74">
        <v>424.0</v>
      </c>
      <c r="BF66" s="75">
        <v>79.0</v>
      </c>
      <c r="BG66" s="76">
        <v>106.0</v>
      </c>
      <c r="BH66" s="168">
        <v>234.0</v>
      </c>
      <c r="BI66" s="144"/>
      <c r="BJ66" s="72">
        <v>51.0</v>
      </c>
      <c r="BK66" s="73">
        <v>152.0</v>
      </c>
      <c r="BL66" s="74">
        <v>428.0</v>
      </c>
      <c r="BM66" s="75">
        <v>81.0</v>
      </c>
      <c r="BN66" s="76">
        <v>108.0</v>
      </c>
      <c r="BO66" s="168">
        <v>233.0</v>
      </c>
    </row>
    <row r="67" ht="16.5" customHeight="1">
      <c r="A67" s="165" t="s">
        <v>310</v>
      </c>
      <c r="B67" s="166" t="s">
        <v>375</v>
      </c>
      <c r="C67" s="47">
        <v>1518.0</v>
      </c>
      <c r="D67" s="169"/>
      <c r="E67" s="169"/>
      <c r="F67" s="72">
        <v>24.0</v>
      </c>
      <c r="G67" s="73">
        <v>100.0</v>
      </c>
      <c r="H67" s="74">
        <v>362.0</v>
      </c>
      <c r="I67" s="75">
        <v>68.0</v>
      </c>
      <c r="J67" s="76">
        <v>70.0</v>
      </c>
      <c r="K67" s="77">
        <v>226.0</v>
      </c>
      <c r="L67" s="144"/>
      <c r="M67" s="167">
        <v>24.0</v>
      </c>
      <c r="N67" s="73">
        <v>95.0</v>
      </c>
      <c r="O67" s="74">
        <v>350.0</v>
      </c>
      <c r="P67" s="75">
        <v>66.0</v>
      </c>
      <c r="Q67" s="76">
        <v>70.0</v>
      </c>
      <c r="R67" s="168">
        <v>227.0</v>
      </c>
      <c r="S67" s="144"/>
      <c r="T67" s="72">
        <v>24.0</v>
      </c>
      <c r="U67" s="73">
        <v>94.0</v>
      </c>
      <c r="V67" s="74">
        <v>340.0</v>
      </c>
      <c r="W67" s="75">
        <v>68.0</v>
      </c>
      <c r="X67" s="76">
        <v>77.0</v>
      </c>
      <c r="Y67" s="168">
        <v>249.0</v>
      </c>
      <c r="Z67" s="144"/>
      <c r="AA67" s="72">
        <v>24.0</v>
      </c>
      <c r="AB67" s="73">
        <v>93.0</v>
      </c>
      <c r="AC67" s="74">
        <v>353.0</v>
      </c>
      <c r="AD67" s="75">
        <v>67.0</v>
      </c>
      <c r="AE67" s="76">
        <v>76.0</v>
      </c>
      <c r="AF67" s="168">
        <v>229.0</v>
      </c>
      <c r="AG67" s="144"/>
      <c r="AH67" s="72">
        <v>24.0</v>
      </c>
      <c r="AI67" s="73">
        <v>98.0</v>
      </c>
      <c r="AJ67" s="74">
        <v>352.0</v>
      </c>
      <c r="AK67" s="75">
        <v>67.0</v>
      </c>
      <c r="AL67" s="76">
        <v>72.0</v>
      </c>
      <c r="AM67" s="168">
        <v>229.0</v>
      </c>
      <c r="AN67" s="144"/>
      <c r="AO67" s="72">
        <v>24.0</v>
      </c>
      <c r="AP67" s="73">
        <v>96.0</v>
      </c>
      <c r="AQ67" s="74">
        <v>334.0</v>
      </c>
      <c r="AR67" s="75">
        <v>69.0</v>
      </c>
      <c r="AS67" s="76">
        <v>76.0</v>
      </c>
      <c r="AT67" s="168">
        <v>252.0</v>
      </c>
      <c r="AU67" s="144"/>
      <c r="AV67" s="72">
        <v>23.0</v>
      </c>
      <c r="AW67" s="73">
        <v>101.0</v>
      </c>
      <c r="AX67" s="74">
        <v>364.0</v>
      </c>
      <c r="AY67" s="75">
        <v>68.0</v>
      </c>
      <c r="AZ67" s="76">
        <v>70.0</v>
      </c>
      <c r="BA67" s="168">
        <v>217.0</v>
      </c>
      <c r="BB67" s="144"/>
      <c r="BC67" s="72">
        <v>25.0</v>
      </c>
      <c r="BD67" s="73">
        <v>103.0</v>
      </c>
      <c r="BE67" s="74">
        <v>366.0</v>
      </c>
      <c r="BF67" s="75">
        <v>67.0</v>
      </c>
      <c r="BG67" s="76">
        <v>67.0</v>
      </c>
      <c r="BH67" s="168">
        <v>215.0</v>
      </c>
      <c r="BI67" s="144"/>
      <c r="BJ67" s="72">
        <v>27.0</v>
      </c>
      <c r="BK67" s="73">
        <v>100.0</v>
      </c>
      <c r="BL67" s="74">
        <v>370.0</v>
      </c>
      <c r="BM67" s="75">
        <v>65.0</v>
      </c>
      <c r="BN67" s="76">
        <v>68.0</v>
      </c>
      <c r="BO67" s="168">
        <v>214.0</v>
      </c>
    </row>
    <row r="68" ht="16.5" customHeight="1">
      <c r="A68" s="165" t="s">
        <v>310</v>
      </c>
      <c r="B68" s="166" t="s">
        <v>376</v>
      </c>
      <c r="C68" s="47">
        <v>1421.0</v>
      </c>
      <c r="D68" s="169"/>
      <c r="E68" s="169"/>
      <c r="F68" s="72">
        <v>32.0</v>
      </c>
      <c r="G68" s="73">
        <v>103.0</v>
      </c>
      <c r="H68" s="74">
        <v>334.0</v>
      </c>
      <c r="I68" s="75">
        <v>87.0</v>
      </c>
      <c r="J68" s="76">
        <v>86.0</v>
      </c>
      <c r="K68" s="77">
        <v>185.0</v>
      </c>
      <c r="L68" s="144"/>
      <c r="M68" s="167">
        <v>30.0</v>
      </c>
      <c r="N68" s="73">
        <v>104.0</v>
      </c>
      <c r="O68" s="74">
        <v>334.0</v>
      </c>
      <c r="P68" s="75">
        <v>90.0</v>
      </c>
      <c r="Q68" s="76">
        <v>84.0</v>
      </c>
      <c r="R68" s="168">
        <v>182.0</v>
      </c>
      <c r="S68" s="144"/>
      <c r="T68" s="72">
        <v>30.0</v>
      </c>
      <c r="U68" s="73">
        <v>100.0</v>
      </c>
      <c r="V68" s="74">
        <v>330.0</v>
      </c>
      <c r="W68" s="75">
        <v>93.0</v>
      </c>
      <c r="X68" s="76">
        <v>90.0</v>
      </c>
      <c r="Y68" s="168">
        <v>190.0</v>
      </c>
      <c r="Z68" s="144"/>
      <c r="AA68" s="72">
        <v>36.0</v>
      </c>
      <c r="AB68" s="73">
        <v>99.0</v>
      </c>
      <c r="AC68" s="74">
        <v>345.0</v>
      </c>
      <c r="AD68" s="75">
        <v>84.0</v>
      </c>
      <c r="AE68" s="76">
        <v>89.0</v>
      </c>
      <c r="AF68" s="168">
        <v>172.0</v>
      </c>
      <c r="AG68" s="144"/>
      <c r="AH68" s="72">
        <v>27.0</v>
      </c>
      <c r="AI68" s="73">
        <v>105.0</v>
      </c>
      <c r="AJ68" s="74">
        <v>337.0</v>
      </c>
      <c r="AK68" s="75">
        <v>94.0</v>
      </c>
      <c r="AL68" s="76">
        <v>85.0</v>
      </c>
      <c r="AM68" s="168">
        <v>178.0</v>
      </c>
      <c r="AN68" s="144"/>
      <c r="AO68" s="72">
        <v>27.0</v>
      </c>
      <c r="AP68" s="73">
        <v>99.0</v>
      </c>
      <c r="AQ68" s="74">
        <v>326.0</v>
      </c>
      <c r="AR68" s="75">
        <v>89.0</v>
      </c>
      <c r="AS68" s="76">
        <v>90.0</v>
      </c>
      <c r="AT68" s="168">
        <v>186.0</v>
      </c>
      <c r="AU68" s="144"/>
      <c r="AV68" s="72">
        <v>36.0</v>
      </c>
      <c r="AW68" s="73">
        <v>103.0</v>
      </c>
      <c r="AX68" s="74">
        <v>341.0</v>
      </c>
      <c r="AY68" s="75">
        <v>82.0</v>
      </c>
      <c r="AZ68" s="76">
        <v>85.0</v>
      </c>
      <c r="BA68" s="168">
        <v>171.0</v>
      </c>
      <c r="BB68" s="144"/>
      <c r="BC68" s="72">
        <v>38.0</v>
      </c>
      <c r="BD68" s="73">
        <v>107.0</v>
      </c>
      <c r="BE68" s="74">
        <v>337.0</v>
      </c>
      <c r="BF68" s="75">
        <v>79.0</v>
      </c>
      <c r="BG68" s="76">
        <v>83.0</v>
      </c>
      <c r="BH68" s="168">
        <v>179.0</v>
      </c>
      <c r="BI68" s="144"/>
      <c r="BJ68" s="72">
        <v>43.0</v>
      </c>
      <c r="BK68" s="73">
        <v>105.0</v>
      </c>
      <c r="BL68" s="74">
        <v>347.0</v>
      </c>
      <c r="BM68" s="75">
        <v>79.0</v>
      </c>
      <c r="BN68" s="76">
        <v>83.0</v>
      </c>
      <c r="BO68" s="168">
        <v>166.0</v>
      </c>
    </row>
    <row r="69" ht="16.5" customHeight="1">
      <c r="A69" s="165" t="s">
        <v>310</v>
      </c>
      <c r="B69" s="166" t="s">
        <v>377</v>
      </c>
      <c r="C69" s="47">
        <v>1423.0</v>
      </c>
      <c r="D69" s="169"/>
      <c r="E69" s="169"/>
      <c r="F69" s="72">
        <v>31.0</v>
      </c>
      <c r="G69" s="73">
        <v>73.0</v>
      </c>
      <c r="H69" s="74">
        <v>285.0</v>
      </c>
      <c r="I69" s="75">
        <v>64.0</v>
      </c>
      <c r="J69" s="76">
        <v>66.0</v>
      </c>
      <c r="K69" s="77">
        <v>163.0</v>
      </c>
      <c r="L69" s="144"/>
      <c r="M69" s="167">
        <v>31.0</v>
      </c>
      <c r="N69" s="73">
        <v>74.0</v>
      </c>
      <c r="O69" s="74">
        <v>289.0</v>
      </c>
      <c r="P69" s="75">
        <v>63.0</v>
      </c>
      <c r="Q69" s="76">
        <v>64.0</v>
      </c>
      <c r="R69" s="168">
        <v>145.0</v>
      </c>
      <c r="S69" s="144"/>
      <c r="T69" s="72">
        <v>31.0</v>
      </c>
      <c r="U69" s="73">
        <v>74.0</v>
      </c>
      <c r="V69" s="74">
        <v>276.0</v>
      </c>
      <c r="W69" s="75">
        <v>66.0</v>
      </c>
      <c r="X69" s="76">
        <v>66.0</v>
      </c>
      <c r="Y69" s="168">
        <v>169.0</v>
      </c>
      <c r="Z69" s="144"/>
      <c r="AA69" s="72">
        <v>32.0</v>
      </c>
      <c r="AB69" s="73">
        <v>78.0</v>
      </c>
      <c r="AC69" s="74">
        <v>289.0</v>
      </c>
      <c r="AD69" s="75">
        <v>63.0</v>
      </c>
      <c r="AE69" s="76">
        <v>62.0</v>
      </c>
      <c r="AF69" s="168">
        <v>150.0</v>
      </c>
      <c r="AG69" s="144"/>
      <c r="AH69" s="72">
        <v>32.0</v>
      </c>
      <c r="AI69" s="73">
        <v>76.0</v>
      </c>
      <c r="AJ69" s="74">
        <v>289.0</v>
      </c>
      <c r="AK69" s="75">
        <v>63.0</v>
      </c>
      <c r="AL69" s="76">
        <v>63.0</v>
      </c>
      <c r="AM69" s="168">
        <v>148.0</v>
      </c>
      <c r="AN69" s="144"/>
      <c r="AO69" s="72">
        <v>29.0</v>
      </c>
      <c r="AP69" s="73">
        <v>75.0</v>
      </c>
      <c r="AQ69" s="74">
        <v>284.0</v>
      </c>
      <c r="AR69" s="75">
        <v>65.0</v>
      </c>
      <c r="AS69" s="76">
        <v>65.0</v>
      </c>
      <c r="AT69" s="168">
        <v>157.0</v>
      </c>
      <c r="AU69" s="144"/>
      <c r="AV69" s="72">
        <v>33.0</v>
      </c>
      <c r="AW69" s="73">
        <v>73.0</v>
      </c>
      <c r="AX69" s="74">
        <v>286.0</v>
      </c>
      <c r="AY69" s="75">
        <v>61.0</v>
      </c>
      <c r="AZ69" s="76">
        <v>66.0</v>
      </c>
      <c r="BA69" s="168">
        <v>150.0</v>
      </c>
      <c r="BB69" s="144"/>
      <c r="BC69" s="72">
        <v>37.0</v>
      </c>
      <c r="BD69" s="73">
        <v>68.0</v>
      </c>
      <c r="BE69" s="74">
        <v>288.0</v>
      </c>
      <c r="BF69" s="75">
        <v>59.0</v>
      </c>
      <c r="BG69" s="76">
        <v>65.0</v>
      </c>
      <c r="BH69" s="168">
        <v>142.0</v>
      </c>
      <c r="BI69" s="144"/>
      <c r="BJ69" s="72">
        <v>39.0</v>
      </c>
      <c r="BK69" s="73">
        <v>74.0</v>
      </c>
      <c r="BL69" s="74">
        <v>299.0</v>
      </c>
      <c r="BM69" s="75">
        <v>56.0</v>
      </c>
      <c r="BN69" s="76">
        <v>66.0</v>
      </c>
      <c r="BO69" s="168">
        <v>148.0</v>
      </c>
    </row>
    <row r="70" ht="16.5" customHeight="1">
      <c r="A70" s="165" t="s">
        <v>310</v>
      </c>
      <c r="B70" s="166" t="s">
        <v>378</v>
      </c>
      <c r="C70" s="47">
        <v>1523.0</v>
      </c>
      <c r="D70" s="169"/>
      <c r="E70" s="169"/>
      <c r="F70" s="72">
        <v>38.0</v>
      </c>
      <c r="G70" s="73">
        <v>61.0</v>
      </c>
      <c r="H70" s="74">
        <v>332.0</v>
      </c>
      <c r="I70" s="75">
        <v>97.0</v>
      </c>
      <c r="J70" s="76">
        <v>70.0</v>
      </c>
      <c r="K70" s="77">
        <v>195.0</v>
      </c>
      <c r="L70" s="144"/>
      <c r="M70" s="167">
        <v>33.0</v>
      </c>
      <c r="N70" s="73">
        <v>63.0</v>
      </c>
      <c r="O70" s="74">
        <v>327.0</v>
      </c>
      <c r="P70" s="75">
        <v>98.0</v>
      </c>
      <c r="Q70" s="76">
        <v>68.0</v>
      </c>
      <c r="R70" s="168">
        <v>183.0</v>
      </c>
      <c r="S70" s="144"/>
      <c r="T70" s="72">
        <v>37.0</v>
      </c>
      <c r="U70" s="73">
        <v>61.0</v>
      </c>
      <c r="V70" s="74">
        <v>322.0</v>
      </c>
      <c r="W70" s="75">
        <v>97.0</v>
      </c>
      <c r="X70" s="76">
        <v>70.0</v>
      </c>
      <c r="Y70" s="168">
        <v>208.0</v>
      </c>
      <c r="Z70" s="144"/>
      <c r="AA70" s="72">
        <v>38.0</v>
      </c>
      <c r="AB70" s="73">
        <v>61.0</v>
      </c>
      <c r="AC70" s="74">
        <v>345.0</v>
      </c>
      <c r="AD70" s="75">
        <v>94.0</v>
      </c>
      <c r="AE70" s="76">
        <v>70.0</v>
      </c>
      <c r="AF70" s="168">
        <v>184.0</v>
      </c>
      <c r="AG70" s="144"/>
      <c r="AH70" s="72">
        <v>33.0</v>
      </c>
      <c r="AI70" s="73">
        <v>61.0</v>
      </c>
      <c r="AJ70" s="74">
        <v>335.0</v>
      </c>
      <c r="AK70" s="75">
        <v>97.0</v>
      </c>
      <c r="AL70" s="76">
        <v>70.0</v>
      </c>
      <c r="AM70" s="168">
        <v>196.0</v>
      </c>
      <c r="AN70" s="144"/>
      <c r="AO70" s="72">
        <v>36.0</v>
      </c>
      <c r="AP70" s="73">
        <v>60.0</v>
      </c>
      <c r="AQ70" s="74">
        <v>317.0</v>
      </c>
      <c r="AR70" s="75">
        <v>96.0</v>
      </c>
      <c r="AS70" s="76">
        <v>68.0</v>
      </c>
      <c r="AT70" s="168">
        <v>209.0</v>
      </c>
      <c r="AU70" s="144"/>
      <c r="AV70" s="72">
        <v>43.0</v>
      </c>
      <c r="AW70" s="73">
        <v>62.0</v>
      </c>
      <c r="AX70" s="74">
        <v>339.0</v>
      </c>
      <c r="AY70" s="75">
        <v>88.0</v>
      </c>
      <c r="AZ70" s="76">
        <v>67.0</v>
      </c>
      <c r="BA70" s="168">
        <v>184.0</v>
      </c>
      <c r="BB70" s="144"/>
      <c r="BC70" s="72">
        <v>45.0</v>
      </c>
      <c r="BD70" s="73">
        <v>65.0</v>
      </c>
      <c r="BE70" s="74">
        <v>342.0</v>
      </c>
      <c r="BF70" s="75">
        <v>89.0</v>
      </c>
      <c r="BG70" s="76">
        <v>63.0</v>
      </c>
      <c r="BH70" s="168">
        <v>185.0</v>
      </c>
      <c r="BI70" s="144"/>
      <c r="BJ70" s="72">
        <v>44.0</v>
      </c>
      <c r="BK70" s="73">
        <v>66.0</v>
      </c>
      <c r="BL70" s="74">
        <v>355.0</v>
      </c>
      <c r="BM70" s="75">
        <v>89.0</v>
      </c>
      <c r="BN70" s="76">
        <v>64.0</v>
      </c>
      <c r="BO70" s="168">
        <v>175.0</v>
      </c>
    </row>
    <row r="71" ht="16.5" customHeight="1">
      <c r="A71" s="165" t="s">
        <v>310</v>
      </c>
      <c r="B71" s="166" t="s">
        <v>379</v>
      </c>
      <c r="C71" s="47">
        <v>1506.0</v>
      </c>
      <c r="D71" s="169"/>
      <c r="E71" s="169"/>
      <c r="F71" s="72">
        <v>53.0</v>
      </c>
      <c r="G71" s="73">
        <v>65.0</v>
      </c>
      <c r="H71" s="74">
        <v>236.0</v>
      </c>
      <c r="I71" s="75">
        <v>108.0</v>
      </c>
      <c r="J71" s="76">
        <v>83.0</v>
      </c>
      <c r="K71" s="77">
        <v>220.0</v>
      </c>
      <c r="L71" s="144"/>
      <c r="M71" s="167">
        <v>52.0</v>
      </c>
      <c r="N71" s="73">
        <v>68.0</v>
      </c>
      <c r="O71" s="74">
        <v>241.0</v>
      </c>
      <c r="P71" s="75">
        <v>104.0</v>
      </c>
      <c r="Q71" s="76">
        <v>79.0</v>
      </c>
      <c r="R71" s="168">
        <v>208.0</v>
      </c>
      <c r="S71" s="144"/>
      <c r="T71" s="72">
        <v>59.0</v>
      </c>
      <c r="U71" s="73">
        <v>69.0</v>
      </c>
      <c r="V71" s="74">
        <v>240.0</v>
      </c>
      <c r="W71" s="75">
        <v>102.0</v>
      </c>
      <c r="X71" s="76">
        <v>80.0</v>
      </c>
      <c r="Y71" s="168">
        <v>213.0</v>
      </c>
      <c r="Z71" s="144"/>
      <c r="AA71" s="72">
        <v>59.0</v>
      </c>
      <c r="AB71" s="73">
        <v>70.0</v>
      </c>
      <c r="AC71" s="74">
        <v>240.0</v>
      </c>
      <c r="AD71" s="75">
        <v>97.0</v>
      </c>
      <c r="AE71" s="76">
        <v>77.0</v>
      </c>
      <c r="AF71" s="168">
        <v>208.0</v>
      </c>
      <c r="AG71" s="144"/>
      <c r="AH71" s="72">
        <v>56.0</v>
      </c>
      <c r="AI71" s="73">
        <v>64.0</v>
      </c>
      <c r="AJ71" s="74">
        <v>240.0</v>
      </c>
      <c r="AK71" s="75">
        <v>99.0</v>
      </c>
      <c r="AL71" s="76">
        <v>83.0</v>
      </c>
      <c r="AM71" s="168">
        <v>210.0</v>
      </c>
      <c r="AN71" s="144"/>
      <c r="AO71" s="72">
        <v>56.0</v>
      </c>
      <c r="AP71" s="73">
        <v>66.0</v>
      </c>
      <c r="AQ71" s="74">
        <v>220.0</v>
      </c>
      <c r="AR71" s="75">
        <v>103.0</v>
      </c>
      <c r="AS71" s="76">
        <v>81.0</v>
      </c>
      <c r="AT71" s="168">
        <v>228.0</v>
      </c>
      <c r="AU71" s="144"/>
      <c r="AV71" s="72">
        <v>62.0</v>
      </c>
      <c r="AW71" s="73">
        <v>67.0</v>
      </c>
      <c r="AX71" s="74">
        <v>239.0</v>
      </c>
      <c r="AY71" s="75">
        <v>96.0</v>
      </c>
      <c r="AZ71" s="76">
        <v>79.0</v>
      </c>
      <c r="BA71" s="168">
        <v>204.0</v>
      </c>
      <c r="BB71" s="144"/>
      <c r="BC71" s="72">
        <v>66.0</v>
      </c>
      <c r="BD71" s="73">
        <v>67.0</v>
      </c>
      <c r="BE71" s="74">
        <v>244.0</v>
      </c>
      <c r="BF71" s="75">
        <v>91.0</v>
      </c>
      <c r="BG71" s="76">
        <v>74.0</v>
      </c>
      <c r="BH71" s="168">
        <v>206.0</v>
      </c>
      <c r="BI71" s="144"/>
      <c r="BJ71" s="72">
        <v>62.0</v>
      </c>
      <c r="BK71" s="73">
        <v>68.0</v>
      </c>
      <c r="BL71" s="74">
        <v>247.0</v>
      </c>
      <c r="BM71" s="75">
        <v>98.0</v>
      </c>
      <c r="BN71" s="76">
        <v>80.0</v>
      </c>
      <c r="BO71" s="168">
        <v>207.0</v>
      </c>
    </row>
    <row r="72" ht="16.5" customHeight="1">
      <c r="A72" s="165" t="s">
        <v>310</v>
      </c>
      <c r="B72" s="166" t="s">
        <v>380</v>
      </c>
      <c r="C72" s="47">
        <v>1346.0</v>
      </c>
      <c r="D72" s="169"/>
      <c r="E72" s="169"/>
      <c r="F72" s="72">
        <v>36.0</v>
      </c>
      <c r="G72" s="73">
        <v>89.0</v>
      </c>
      <c r="H72" s="74">
        <v>273.0</v>
      </c>
      <c r="I72" s="75">
        <v>78.0</v>
      </c>
      <c r="J72" s="76">
        <v>66.0</v>
      </c>
      <c r="K72" s="77">
        <v>168.0</v>
      </c>
      <c r="L72" s="144"/>
      <c r="M72" s="167">
        <v>33.0</v>
      </c>
      <c r="N72" s="73">
        <v>86.0</v>
      </c>
      <c r="O72" s="74">
        <v>270.0</v>
      </c>
      <c r="P72" s="75">
        <v>80.0</v>
      </c>
      <c r="Q72" s="76">
        <v>67.0</v>
      </c>
      <c r="R72" s="168">
        <v>160.0</v>
      </c>
      <c r="S72" s="144"/>
      <c r="T72" s="72">
        <v>37.0</v>
      </c>
      <c r="U72" s="73">
        <v>86.0</v>
      </c>
      <c r="V72" s="74">
        <v>275.0</v>
      </c>
      <c r="W72" s="75">
        <v>78.0</v>
      </c>
      <c r="X72" s="76">
        <v>72.0</v>
      </c>
      <c r="Y72" s="168">
        <v>165.0</v>
      </c>
      <c r="Z72" s="144"/>
      <c r="AA72" s="72">
        <v>39.0</v>
      </c>
      <c r="AB72" s="73">
        <v>91.0</v>
      </c>
      <c r="AC72" s="74">
        <v>278.0</v>
      </c>
      <c r="AD72" s="75">
        <v>74.0</v>
      </c>
      <c r="AE72" s="76">
        <v>67.0</v>
      </c>
      <c r="AF72" s="168">
        <v>160.0</v>
      </c>
      <c r="AG72" s="144"/>
      <c r="AH72" s="72">
        <v>38.0</v>
      </c>
      <c r="AI72" s="73">
        <v>87.0</v>
      </c>
      <c r="AJ72" s="74">
        <v>276.0</v>
      </c>
      <c r="AK72" s="75">
        <v>75.0</v>
      </c>
      <c r="AL72" s="76">
        <v>70.0</v>
      </c>
      <c r="AM72" s="168">
        <v>157.0</v>
      </c>
      <c r="AN72" s="144"/>
      <c r="AO72" s="72">
        <v>35.0</v>
      </c>
      <c r="AP72" s="73">
        <v>91.0</v>
      </c>
      <c r="AQ72" s="74">
        <v>265.0</v>
      </c>
      <c r="AR72" s="75">
        <v>77.0</v>
      </c>
      <c r="AS72" s="76">
        <v>65.0</v>
      </c>
      <c r="AT72" s="168">
        <v>171.0</v>
      </c>
      <c r="AU72" s="144"/>
      <c r="AV72" s="72">
        <v>41.0</v>
      </c>
      <c r="AW72" s="73">
        <v>98.0</v>
      </c>
      <c r="AX72" s="74">
        <v>279.0</v>
      </c>
      <c r="AY72" s="75">
        <v>73.0</v>
      </c>
      <c r="AZ72" s="76">
        <v>59.0</v>
      </c>
      <c r="BA72" s="168">
        <v>156.0</v>
      </c>
      <c r="BB72" s="144"/>
      <c r="BC72" s="72">
        <v>44.0</v>
      </c>
      <c r="BD72" s="73">
        <v>92.0</v>
      </c>
      <c r="BE72" s="74">
        <v>280.0</v>
      </c>
      <c r="BF72" s="75">
        <v>70.0</v>
      </c>
      <c r="BG72" s="76">
        <v>61.0</v>
      </c>
      <c r="BH72" s="168">
        <v>150.0</v>
      </c>
      <c r="BI72" s="144"/>
      <c r="BJ72" s="72">
        <v>44.0</v>
      </c>
      <c r="BK72" s="73">
        <v>95.0</v>
      </c>
      <c r="BL72" s="74">
        <v>300.0</v>
      </c>
      <c r="BM72" s="75">
        <v>70.0</v>
      </c>
      <c r="BN72" s="76">
        <v>61.0</v>
      </c>
      <c r="BO72" s="168">
        <v>144.0</v>
      </c>
    </row>
    <row r="73" ht="16.5" customHeight="1">
      <c r="A73" s="165" t="s">
        <v>310</v>
      </c>
      <c r="B73" s="166" t="s">
        <v>381</v>
      </c>
      <c r="C73" s="47">
        <v>1272.0</v>
      </c>
      <c r="D73" s="169"/>
      <c r="E73" s="169"/>
      <c r="F73" s="72">
        <v>24.0</v>
      </c>
      <c r="G73" s="73">
        <v>73.0</v>
      </c>
      <c r="H73" s="74">
        <v>321.0</v>
      </c>
      <c r="I73" s="75">
        <v>58.0</v>
      </c>
      <c r="J73" s="76">
        <v>78.0</v>
      </c>
      <c r="K73" s="77">
        <v>218.0</v>
      </c>
      <c r="L73" s="144"/>
      <c r="M73" s="167">
        <v>22.0</v>
      </c>
      <c r="N73" s="73">
        <v>79.0</v>
      </c>
      <c r="O73" s="74">
        <v>312.0</v>
      </c>
      <c r="P73" s="75">
        <v>58.0</v>
      </c>
      <c r="Q73" s="76">
        <v>77.0</v>
      </c>
      <c r="R73" s="168">
        <v>216.0</v>
      </c>
      <c r="S73" s="144"/>
      <c r="T73" s="72">
        <v>20.0</v>
      </c>
      <c r="U73" s="73">
        <v>72.0</v>
      </c>
      <c r="V73" s="74">
        <v>307.0</v>
      </c>
      <c r="W73" s="75">
        <v>60.0</v>
      </c>
      <c r="X73" s="76">
        <v>83.0</v>
      </c>
      <c r="Y73" s="168">
        <v>231.0</v>
      </c>
      <c r="Z73" s="144"/>
      <c r="AA73" s="72">
        <v>21.0</v>
      </c>
      <c r="AB73" s="73">
        <v>77.0</v>
      </c>
      <c r="AC73" s="74">
        <v>312.0</v>
      </c>
      <c r="AD73" s="75">
        <v>59.0</v>
      </c>
      <c r="AE73" s="76">
        <v>76.0</v>
      </c>
      <c r="AF73" s="168">
        <v>216.0</v>
      </c>
      <c r="AG73" s="144"/>
      <c r="AH73" s="72">
        <v>22.0</v>
      </c>
      <c r="AI73" s="73">
        <v>77.0</v>
      </c>
      <c r="AJ73" s="74">
        <v>311.0</v>
      </c>
      <c r="AK73" s="75">
        <v>60.0</v>
      </c>
      <c r="AL73" s="76">
        <v>77.0</v>
      </c>
      <c r="AM73" s="168">
        <v>225.0</v>
      </c>
      <c r="AN73" s="144"/>
      <c r="AO73" s="72">
        <v>21.0</v>
      </c>
      <c r="AP73" s="73">
        <v>67.0</v>
      </c>
      <c r="AQ73" s="74">
        <v>296.0</v>
      </c>
      <c r="AR73" s="75">
        <v>59.0</v>
      </c>
      <c r="AS73" s="76">
        <v>86.0</v>
      </c>
      <c r="AT73" s="168">
        <v>239.0</v>
      </c>
      <c r="AU73" s="144"/>
      <c r="AV73" s="72">
        <v>23.0</v>
      </c>
      <c r="AW73" s="73">
        <v>76.0</v>
      </c>
      <c r="AX73" s="74">
        <v>320.0</v>
      </c>
      <c r="AY73" s="75">
        <v>57.0</v>
      </c>
      <c r="AZ73" s="76">
        <v>76.0</v>
      </c>
      <c r="BA73" s="168">
        <v>210.0</v>
      </c>
      <c r="BB73" s="144"/>
      <c r="BC73" s="72">
        <v>29.0</v>
      </c>
      <c r="BD73" s="73">
        <v>74.0</v>
      </c>
      <c r="BE73" s="74">
        <v>335.0</v>
      </c>
      <c r="BF73" s="75">
        <v>50.0</v>
      </c>
      <c r="BG73" s="76">
        <v>75.0</v>
      </c>
      <c r="BH73" s="168">
        <v>200.0</v>
      </c>
      <c r="BI73" s="144"/>
      <c r="BJ73" s="72">
        <v>27.0</v>
      </c>
      <c r="BK73" s="73">
        <v>73.0</v>
      </c>
      <c r="BL73" s="74">
        <v>329.0</v>
      </c>
      <c r="BM73" s="75">
        <v>55.0</v>
      </c>
      <c r="BN73" s="76">
        <v>77.0</v>
      </c>
      <c r="BO73" s="168">
        <v>210.0</v>
      </c>
    </row>
    <row r="74" ht="16.5" customHeight="1">
      <c r="A74" s="165" t="s">
        <v>310</v>
      </c>
      <c r="B74" s="166" t="s">
        <v>382</v>
      </c>
      <c r="C74" s="47">
        <v>1267.0</v>
      </c>
      <c r="D74" s="169"/>
      <c r="E74" s="169"/>
      <c r="F74" s="72">
        <v>36.0</v>
      </c>
      <c r="G74" s="73">
        <v>90.0</v>
      </c>
      <c r="H74" s="74">
        <v>291.0</v>
      </c>
      <c r="I74" s="75">
        <v>77.0</v>
      </c>
      <c r="J74" s="76">
        <v>54.0</v>
      </c>
      <c r="K74" s="77">
        <v>185.0</v>
      </c>
      <c r="L74" s="144"/>
      <c r="M74" s="167">
        <v>36.0</v>
      </c>
      <c r="N74" s="73">
        <v>90.0</v>
      </c>
      <c r="O74" s="74">
        <v>281.0</v>
      </c>
      <c r="P74" s="75">
        <v>73.0</v>
      </c>
      <c r="Q74" s="76">
        <v>52.0</v>
      </c>
      <c r="R74" s="168">
        <v>184.0</v>
      </c>
      <c r="S74" s="144"/>
      <c r="T74" s="72">
        <v>40.0</v>
      </c>
      <c r="U74" s="73">
        <v>89.0</v>
      </c>
      <c r="V74" s="74">
        <v>281.0</v>
      </c>
      <c r="W74" s="75">
        <v>74.0</v>
      </c>
      <c r="X74" s="76">
        <v>53.0</v>
      </c>
      <c r="Y74" s="168">
        <v>199.0</v>
      </c>
      <c r="Z74" s="144"/>
      <c r="AA74" s="72">
        <v>38.0</v>
      </c>
      <c r="AB74" s="73">
        <v>88.0</v>
      </c>
      <c r="AC74" s="74">
        <v>294.0</v>
      </c>
      <c r="AD74" s="75">
        <v>75.0</v>
      </c>
      <c r="AE74" s="76">
        <v>54.0</v>
      </c>
      <c r="AF74" s="168">
        <v>183.0</v>
      </c>
      <c r="AG74" s="144"/>
      <c r="AH74" s="72">
        <v>38.0</v>
      </c>
      <c r="AI74" s="73">
        <v>91.0</v>
      </c>
      <c r="AJ74" s="74">
        <v>284.0</v>
      </c>
      <c r="AK74" s="75">
        <v>74.0</v>
      </c>
      <c r="AL74" s="76">
        <v>52.0</v>
      </c>
      <c r="AM74" s="168">
        <v>190.0</v>
      </c>
      <c r="AN74" s="144"/>
      <c r="AO74" s="72">
        <v>37.0</v>
      </c>
      <c r="AP74" s="73">
        <v>91.0</v>
      </c>
      <c r="AQ74" s="74">
        <v>280.0</v>
      </c>
      <c r="AR74" s="75">
        <v>76.0</v>
      </c>
      <c r="AS74" s="76">
        <v>51.0</v>
      </c>
      <c r="AT74" s="168">
        <v>187.0</v>
      </c>
      <c r="AU74" s="144"/>
      <c r="AV74" s="72">
        <v>38.0</v>
      </c>
      <c r="AW74" s="73">
        <v>91.0</v>
      </c>
      <c r="AX74" s="74">
        <v>294.0</v>
      </c>
      <c r="AY74" s="75">
        <v>72.0</v>
      </c>
      <c r="AZ74" s="76">
        <v>51.0</v>
      </c>
      <c r="BA74" s="168">
        <v>176.0</v>
      </c>
      <c r="BB74" s="144"/>
      <c r="BC74" s="72">
        <v>43.0</v>
      </c>
      <c r="BD74" s="73">
        <v>87.0</v>
      </c>
      <c r="BE74" s="74">
        <v>298.0</v>
      </c>
      <c r="BF74" s="75">
        <v>70.0</v>
      </c>
      <c r="BG74" s="76">
        <v>53.0</v>
      </c>
      <c r="BH74" s="168">
        <v>176.0</v>
      </c>
      <c r="BI74" s="144"/>
      <c r="BJ74" s="72">
        <v>41.0</v>
      </c>
      <c r="BK74" s="73">
        <v>91.0</v>
      </c>
      <c r="BL74" s="74">
        <v>298.0</v>
      </c>
      <c r="BM74" s="75">
        <v>72.0</v>
      </c>
      <c r="BN74" s="76">
        <v>51.0</v>
      </c>
      <c r="BO74" s="168">
        <v>178.0</v>
      </c>
    </row>
    <row r="75" ht="16.5" customHeight="1">
      <c r="A75" s="165" t="s">
        <v>310</v>
      </c>
      <c r="B75" s="166" t="s">
        <v>383</v>
      </c>
      <c r="C75" s="47">
        <v>1486.0</v>
      </c>
      <c r="D75" s="169"/>
      <c r="E75" s="169"/>
      <c r="F75" s="72">
        <v>24.0</v>
      </c>
      <c r="G75" s="73">
        <v>52.0</v>
      </c>
      <c r="H75" s="74">
        <v>341.0</v>
      </c>
      <c r="I75" s="75">
        <v>53.0</v>
      </c>
      <c r="J75" s="76">
        <v>55.0</v>
      </c>
      <c r="K75" s="77">
        <v>244.0</v>
      </c>
      <c r="L75" s="144"/>
      <c r="M75" s="167">
        <v>20.0</v>
      </c>
      <c r="N75" s="73">
        <v>51.0</v>
      </c>
      <c r="O75" s="74">
        <v>349.0</v>
      </c>
      <c r="P75" s="75">
        <v>54.0</v>
      </c>
      <c r="Q75" s="76">
        <v>57.0</v>
      </c>
      <c r="R75" s="168">
        <v>230.0</v>
      </c>
      <c r="S75" s="144"/>
      <c r="T75" s="72">
        <v>24.0</v>
      </c>
      <c r="U75" s="73">
        <v>51.0</v>
      </c>
      <c r="V75" s="74">
        <v>337.0</v>
      </c>
      <c r="W75" s="75">
        <v>55.0</v>
      </c>
      <c r="X75" s="76">
        <v>56.0</v>
      </c>
      <c r="Y75" s="168">
        <v>245.0</v>
      </c>
      <c r="Z75" s="144"/>
      <c r="AA75" s="72">
        <v>26.0</v>
      </c>
      <c r="AB75" s="73">
        <v>52.0</v>
      </c>
      <c r="AC75" s="74">
        <v>345.0</v>
      </c>
      <c r="AD75" s="75">
        <v>50.0</v>
      </c>
      <c r="AE75" s="76">
        <v>55.0</v>
      </c>
      <c r="AF75" s="168">
        <v>230.0</v>
      </c>
      <c r="AG75" s="144"/>
      <c r="AH75" s="72">
        <v>23.0</v>
      </c>
      <c r="AI75" s="73">
        <v>48.0</v>
      </c>
      <c r="AJ75" s="74">
        <v>347.0</v>
      </c>
      <c r="AK75" s="75">
        <v>55.0</v>
      </c>
      <c r="AL75" s="76">
        <v>58.0</v>
      </c>
      <c r="AM75" s="168">
        <v>235.0</v>
      </c>
      <c r="AN75" s="144"/>
      <c r="AO75" s="72">
        <v>24.0</v>
      </c>
      <c r="AP75" s="73">
        <v>51.0</v>
      </c>
      <c r="AQ75" s="74">
        <v>319.0</v>
      </c>
      <c r="AR75" s="75">
        <v>52.0</v>
      </c>
      <c r="AS75" s="76">
        <v>56.0</v>
      </c>
      <c r="AT75" s="168">
        <v>253.0</v>
      </c>
      <c r="AU75" s="144"/>
      <c r="AV75" s="72">
        <v>22.0</v>
      </c>
      <c r="AW75" s="73">
        <v>53.0</v>
      </c>
      <c r="AX75" s="74">
        <v>338.0</v>
      </c>
      <c r="AY75" s="75">
        <v>54.0</v>
      </c>
      <c r="AZ75" s="76">
        <v>55.0</v>
      </c>
      <c r="BA75" s="168">
        <v>228.0</v>
      </c>
      <c r="BB75" s="144"/>
      <c r="BC75" s="72">
        <v>25.0</v>
      </c>
      <c r="BD75" s="73">
        <v>50.0</v>
      </c>
      <c r="BE75" s="74">
        <v>354.0</v>
      </c>
      <c r="BF75" s="75">
        <v>52.0</v>
      </c>
      <c r="BG75" s="76">
        <v>52.0</v>
      </c>
      <c r="BH75" s="168">
        <v>229.0</v>
      </c>
      <c r="BI75" s="144"/>
      <c r="BJ75" s="72">
        <v>26.0</v>
      </c>
      <c r="BK75" s="73">
        <v>53.0</v>
      </c>
      <c r="BL75" s="74">
        <v>359.0</v>
      </c>
      <c r="BM75" s="75">
        <v>50.0</v>
      </c>
      <c r="BN75" s="76">
        <v>53.0</v>
      </c>
      <c r="BO75" s="168">
        <v>225.0</v>
      </c>
    </row>
    <row r="76" ht="16.5" customHeight="1">
      <c r="A76" s="165" t="s">
        <v>310</v>
      </c>
      <c r="B76" s="166" t="s">
        <v>384</v>
      </c>
      <c r="C76" s="47">
        <v>1940.0</v>
      </c>
      <c r="D76" s="169"/>
      <c r="E76" s="169"/>
      <c r="F76" s="72">
        <v>40.0</v>
      </c>
      <c r="G76" s="73">
        <v>85.0</v>
      </c>
      <c r="H76" s="74">
        <v>389.0</v>
      </c>
      <c r="I76" s="75">
        <v>83.0</v>
      </c>
      <c r="J76" s="76">
        <v>86.0</v>
      </c>
      <c r="K76" s="77">
        <v>252.0</v>
      </c>
      <c r="L76" s="144"/>
      <c r="M76" s="167">
        <v>29.0</v>
      </c>
      <c r="N76" s="73">
        <v>88.0</v>
      </c>
      <c r="O76" s="74">
        <v>392.0</v>
      </c>
      <c r="P76" s="75">
        <v>83.0</v>
      </c>
      <c r="Q76" s="76">
        <v>83.0</v>
      </c>
      <c r="R76" s="168">
        <v>234.0</v>
      </c>
      <c r="S76" s="144"/>
      <c r="T76" s="72">
        <v>38.0</v>
      </c>
      <c r="U76" s="73">
        <v>87.0</v>
      </c>
      <c r="V76" s="74">
        <v>384.0</v>
      </c>
      <c r="W76" s="75">
        <v>83.0</v>
      </c>
      <c r="X76" s="76">
        <v>86.0</v>
      </c>
      <c r="Y76" s="168">
        <v>252.0</v>
      </c>
      <c r="Z76" s="144"/>
      <c r="AA76" s="72">
        <v>38.0</v>
      </c>
      <c r="AB76" s="73">
        <v>88.0</v>
      </c>
      <c r="AC76" s="74">
        <v>396.0</v>
      </c>
      <c r="AD76" s="75">
        <v>79.0</v>
      </c>
      <c r="AE76" s="76">
        <v>83.0</v>
      </c>
      <c r="AF76" s="168">
        <v>233.0</v>
      </c>
      <c r="AG76" s="144"/>
      <c r="AH76" s="72">
        <v>37.0</v>
      </c>
      <c r="AI76" s="73">
        <v>85.0</v>
      </c>
      <c r="AJ76" s="74">
        <v>385.0</v>
      </c>
      <c r="AK76" s="75">
        <v>82.0</v>
      </c>
      <c r="AL76" s="76">
        <v>87.0</v>
      </c>
      <c r="AM76" s="168">
        <v>245.0</v>
      </c>
      <c r="AN76" s="144"/>
      <c r="AO76" s="72">
        <v>32.0</v>
      </c>
      <c r="AP76" s="73">
        <v>83.0</v>
      </c>
      <c r="AQ76" s="74">
        <v>367.0</v>
      </c>
      <c r="AR76" s="75">
        <v>87.0</v>
      </c>
      <c r="AS76" s="76">
        <v>89.0</v>
      </c>
      <c r="AT76" s="168">
        <v>259.0</v>
      </c>
      <c r="AU76" s="144"/>
      <c r="AV76" s="72">
        <v>37.0</v>
      </c>
      <c r="AW76" s="73">
        <v>88.0</v>
      </c>
      <c r="AX76" s="74">
        <v>401.0</v>
      </c>
      <c r="AY76" s="75">
        <v>80.0</v>
      </c>
      <c r="AZ76" s="76">
        <v>81.0</v>
      </c>
      <c r="BA76" s="168">
        <v>215.0</v>
      </c>
      <c r="BB76" s="144"/>
      <c r="BC76" s="72">
        <v>44.0</v>
      </c>
      <c r="BD76" s="73">
        <v>90.0</v>
      </c>
      <c r="BE76" s="74">
        <v>395.0</v>
      </c>
      <c r="BF76" s="75">
        <v>81.0</v>
      </c>
      <c r="BG76" s="76">
        <v>81.0</v>
      </c>
      <c r="BH76" s="168">
        <v>241.0</v>
      </c>
      <c r="BI76" s="144"/>
      <c r="BJ76" s="72">
        <v>33.0</v>
      </c>
      <c r="BK76" s="73">
        <v>90.0</v>
      </c>
      <c r="BL76" s="74">
        <v>400.0</v>
      </c>
      <c r="BM76" s="75">
        <v>90.0</v>
      </c>
      <c r="BN76" s="76">
        <v>81.0</v>
      </c>
      <c r="BO76" s="168">
        <v>238.0</v>
      </c>
    </row>
    <row r="77" ht="16.5" customHeight="1">
      <c r="A77" s="165" t="s">
        <v>310</v>
      </c>
      <c r="B77" s="166" t="s">
        <v>385</v>
      </c>
      <c r="C77" s="47">
        <v>1461.0</v>
      </c>
      <c r="D77" s="169"/>
      <c r="E77" s="169"/>
      <c r="F77" s="72">
        <v>56.0</v>
      </c>
      <c r="G77" s="73">
        <v>107.0</v>
      </c>
      <c r="H77" s="74">
        <v>281.0</v>
      </c>
      <c r="I77" s="75">
        <v>90.0</v>
      </c>
      <c r="J77" s="76">
        <v>110.0</v>
      </c>
      <c r="K77" s="77">
        <v>201.0</v>
      </c>
      <c r="L77" s="144"/>
      <c r="M77" s="167">
        <v>53.0</v>
      </c>
      <c r="N77" s="73">
        <v>111.0</v>
      </c>
      <c r="O77" s="74">
        <v>284.0</v>
      </c>
      <c r="P77" s="75">
        <v>93.0</v>
      </c>
      <c r="Q77" s="76">
        <v>103.0</v>
      </c>
      <c r="R77" s="168">
        <v>201.0</v>
      </c>
      <c r="S77" s="144"/>
      <c r="T77" s="72">
        <v>61.0</v>
      </c>
      <c r="U77" s="73">
        <v>105.0</v>
      </c>
      <c r="V77" s="74">
        <v>278.0</v>
      </c>
      <c r="W77" s="75">
        <v>91.0</v>
      </c>
      <c r="X77" s="76">
        <v>108.0</v>
      </c>
      <c r="Y77" s="168">
        <v>212.0</v>
      </c>
      <c r="Z77" s="144"/>
      <c r="AA77" s="72">
        <v>64.0</v>
      </c>
      <c r="AB77" s="73">
        <v>110.0</v>
      </c>
      <c r="AC77" s="74">
        <v>283.0</v>
      </c>
      <c r="AD77" s="75">
        <v>84.0</v>
      </c>
      <c r="AE77" s="76">
        <v>104.0</v>
      </c>
      <c r="AF77" s="168">
        <v>203.0</v>
      </c>
      <c r="AG77" s="144"/>
      <c r="AH77" s="72">
        <v>59.0</v>
      </c>
      <c r="AI77" s="73">
        <v>110.0</v>
      </c>
      <c r="AJ77" s="74">
        <v>285.0</v>
      </c>
      <c r="AK77" s="75">
        <v>91.0</v>
      </c>
      <c r="AL77" s="76">
        <v>104.0</v>
      </c>
      <c r="AM77" s="168">
        <v>199.0</v>
      </c>
      <c r="AN77" s="144"/>
      <c r="AO77" s="72">
        <v>62.0</v>
      </c>
      <c r="AP77" s="73">
        <v>104.0</v>
      </c>
      <c r="AQ77" s="74">
        <v>264.0</v>
      </c>
      <c r="AR77" s="75">
        <v>87.0</v>
      </c>
      <c r="AS77" s="76">
        <v>111.0</v>
      </c>
      <c r="AT77" s="168">
        <v>217.0</v>
      </c>
      <c r="AU77" s="144"/>
      <c r="AV77" s="72">
        <v>64.0</v>
      </c>
      <c r="AW77" s="73">
        <v>109.0</v>
      </c>
      <c r="AX77" s="74">
        <v>281.0</v>
      </c>
      <c r="AY77" s="75">
        <v>86.0</v>
      </c>
      <c r="AZ77" s="76">
        <v>105.0</v>
      </c>
      <c r="BA77" s="168">
        <v>199.0</v>
      </c>
      <c r="BB77" s="144"/>
      <c r="BC77" s="72">
        <v>62.0</v>
      </c>
      <c r="BD77" s="73">
        <v>111.0</v>
      </c>
      <c r="BE77" s="74">
        <v>274.0</v>
      </c>
      <c r="BF77" s="75">
        <v>82.0</v>
      </c>
      <c r="BG77" s="76">
        <v>98.0</v>
      </c>
      <c r="BH77" s="168">
        <v>191.0</v>
      </c>
      <c r="BI77" s="144"/>
      <c r="BJ77" s="72">
        <v>58.0</v>
      </c>
      <c r="BK77" s="73">
        <v>117.0</v>
      </c>
      <c r="BL77" s="74">
        <v>295.0</v>
      </c>
      <c r="BM77" s="75">
        <v>88.0</v>
      </c>
      <c r="BN77" s="76">
        <v>100.0</v>
      </c>
      <c r="BO77" s="168">
        <v>188.0</v>
      </c>
    </row>
    <row r="78" ht="16.5" customHeight="1">
      <c r="A78" s="165" t="s">
        <v>310</v>
      </c>
      <c r="B78" s="166" t="s">
        <v>386</v>
      </c>
      <c r="C78" s="47">
        <v>1960.0</v>
      </c>
      <c r="D78" s="169"/>
      <c r="E78" s="169"/>
      <c r="F78" s="72">
        <v>89.0</v>
      </c>
      <c r="G78" s="73">
        <v>145.0</v>
      </c>
      <c r="H78" s="74">
        <v>515.0</v>
      </c>
      <c r="I78" s="75">
        <v>92.0</v>
      </c>
      <c r="J78" s="76">
        <v>97.0</v>
      </c>
      <c r="K78" s="77">
        <v>218.0</v>
      </c>
      <c r="L78" s="144"/>
      <c r="M78" s="167">
        <v>85.0</v>
      </c>
      <c r="N78" s="73">
        <v>145.0</v>
      </c>
      <c r="O78" s="74">
        <v>497.0</v>
      </c>
      <c r="P78" s="75">
        <v>96.0</v>
      </c>
      <c r="Q78" s="76">
        <v>97.0</v>
      </c>
      <c r="R78" s="168">
        <v>221.0</v>
      </c>
      <c r="S78" s="144"/>
      <c r="T78" s="72">
        <v>84.0</v>
      </c>
      <c r="U78" s="73">
        <v>150.0</v>
      </c>
      <c r="V78" s="74">
        <v>495.0</v>
      </c>
      <c r="W78" s="75">
        <v>100.0</v>
      </c>
      <c r="X78" s="76">
        <v>95.0</v>
      </c>
      <c r="Y78" s="168">
        <v>237.0</v>
      </c>
      <c r="Z78" s="144"/>
      <c r="AA78" s="72">
        <v>89.0</v>
      </c>
      <c r="AB78" s="73">
        <v>150.0</v>
      </c>
      <c r="AC78" s="74">
        <v>520.0</v>
      </c>
      <c r="AD78" s="75">
        <v>88.0</v>
      </c>
      <c r="AE78" s="76">
        <v>92.0</v>
      </c>
      <c r="AF78" s="168">
        <v>205.0</v>
      </c>
      <c r="AG78" s="144"/>
      <c r="AH78" s="72">
        <v>87.0</v>
      </c>
      <c r="AI78" s="73">
        <v>150.0</v>
      </c>
      <c r="AJ78" s="74">
        <v>498.0</v>
      </c>
      <c r="AK78" s="75">
        <v>90.0</v>
      </c>
      <c r="AL78" s="76">
        <v>95.0</v>
      </c>
      <c r="AM78" s="168">
        <v>225.0</v>
      </c>
      <c r="AN78" s="144"/>
      <c r="AO78" s="72">
        <v>88.0</v>
      </c>
      <c r="AP78" s="73">
        <v>146.0</v>
      </c>
      <c r="AQ78" s="74">
        <v>494.0</v>
      </c>
      <c r="AR78" s="75">
        <v>91.0</v>
      </c>
      <c r="AS78" s="76">
        <v>97.0</v>
      </c>
      <c r="AT78" s="168">
        <v>232.0</v>
      </c>
      <c r="AU78" s="144"/>
      <c r="AV78" s="72">
        <v>91.0</v>
      </c>
      <c r="AW78" s="73">
        <v>150.0</v>
      </c>
      <c r="AX78" s="74">
        <v>518.0</v>
      </c>
      <c r="AY78" s="75">
        <v>85.0</v>
      </c>
      <c r="AZ78" s="76">
        <v>91.0</v>
      </c>
      <c r="BA78" s="168">
        <v>201.0</v>
      </c>
      <c r="BB78" s="144"/>
      <c r="BC78" s="72">
        <v>97.0</v>
      </c>
      <c r="BD78" s="73">
        <v>148.0</v>
      </c>
      <c r="BE78" s="74">
        <v>532.0</v>
      </c>
      <c r="BF78" s="75">
        <v>77.0</v>
      </c>
      <c r="BG78" s="76">
        <v>90.0</v>
      </c>
      <c r="BH78" s="168">
        <v>200.0</v>
      </c>
      <c r="BI78" s="144"/>
      <c r="BJ78" s="72">
        <v>90.0</v>
      </c>
      <c r="BK78" s="73">
        <v>151.0</v>
      </c>
      <c r="BL78" s="74">
        <v>543.0</v>
      </c>
      <c r="BM78" s="75">
        <v>89.0</v>
      </c>
      <c r="BN78" s="76">
        <v>89.0</v>
      </c>
      <c r="BO78" s="168">
        <v>191.0</v>
      </c>
    </row>
    <row r="79" ht="16.5" customHeight="1">
      <c r="A79" s="165" t="s">
        <v>310</v>
      </c>
      <c r="B79" s="166" t="s">
        <v>387</v>
      </c>
      <c r="C79" s="47">
        <v>1512.0</v>
      </c>
      <c r="D79" s="169"/>
      <c r="E79" s="169"/>
      <c r="F79" s="72">
        <v>36.0</v>
      </c>
      <c r="G79" s="73">
        <v>108.0</v>
      </c>
      <c r="H79" s="74">
        <v>408.0</v>
      </c>
      <c r="I79" s="75">
        <v>70.0</v>
      </c>
      <c r="J79" s="76">
        <v>67.0</v>
      </c>
      <c r="K79" s="77">
        <v>188.0</v>
      </c>
      <c r="L79" s="144"/>
      <c r="M79" s="167">
        <v>30.0</v>
      </c>
      <c r="N79" s="73">
        <v>101.0</v>
      </c>
      <c r="O79" s="74">
        <v>374.0</v>
      </c>
      <c r="P79" s="75">
        <v>70.0</v>
      </c>
      <c r="Q79" s="76">
        <v>69.0</v>
      </c>
      <c r="R79" s="168">
        <v>200.0</v>
      </c>
      <c r="S79" s="144"/>
      <c r="T79" s="72">
        <v>38.0</v>
      </c>
      <c r="U79" s="73">
        <v>102.0</v>
      </c>
      <c r="V79" s="74">
        <v>381.0</v>
      </c>
      <c r="W79" s="75">
        <v>66.0</v>
      </c>
      <c r="X79" s="76">
        <v>71.0</v>
      </c>
      <c r="Y79" s="168">
        <v>213.0</v>
      </c>
      <c r="Z79" s="144"/>
      <c r="AA79" s="72">
        <v>39.0</v>
      </c>
      <c r="AB79" s="73">
        <v>103.0</v>
      </c>
      <c r="AC79" s="74">
        <v>397.0</v>
      </c>
      <c r="AD79" s="75">
        <v>63.0</v>
      </c>
      <c r="AE79" s="76">
        <v>70.0</v>
      </c>
      <c r="AF79" s="168">
        <v>192.0</v>
      </c>
      <c r="AG79" s="144"/>
      <c r="AH79" s="72">
        <v>38.0</v>
      </c>
      <c r="AI79" s="73">
        <v>107.0</v>
      </c>
      <c r="AJ79" s="74">
        <v>398.0</v>
      </c>
      <c r="AK79" s="75">
        <v>67.0</v>
      </c>
      <c r="AL79" s="76">
        <v>64.0</v>
      </c>
      <c r="AM79" s="168">
        <v>188.0</v>
      </c>
      <c r="AN79" s="144"/>
      <c r="AO79" s="72">
        <v>31.0</v>
      </c>
      <c r="AP79" s="73">
        <v>101.0</v>
      </c>
      <c r="AQ79" s="74">
        <v>385.0</v>
      </c>
      <c r="AR79" s="75">
        <v>72.0</v>
      </c>
      <c r="AS79" s="76">
        <v>70.0</v>
      </c>
      <c r="AT79" s="168">
        <v>204.0</v>
      </c>
      <c r="AU79" s="144"/>
      <c r="AV79" s="72">
        <v>35.0</v>
      </c>
      <c r="AW79" s="73">
        <v>106.0</v>
      </c>
      <c r="AX79" s="74">
        <v>409.0</v>
      </c>
      <c r="AY79" s="75">
        <v>67.0</v>
      </c>
      <c r="AZ79" s="76">
        <v>66.0</v>
      </c>
      <c r="BA79" s="168">
        <v>174.0</v>
      </c>
      <c r="BB79" s="144"/>
      <c r="BC79" s="72">
        <v>44.0</v>
      </c>
      <c r="BD79" s="73">
        <v>112.0</v>
      </c>
      <c r="BE79" s="74">
        <v>413.0</v>
      </c>
      <c r="BF79" s="75">
        <v>60.0</v>
      </c>
      <c r="BG79" s="76">
        <v>57.0</v>
      </c>
      <c r="BH79" s="168">
        <v>177.0</v>
      </c>
      <c r="BI79" s="144"/>
      <c r="BJ79" s="72">
        <v>41.0</v>
      </c>
      <c r="BK79" s="73">
        <v>115.0</v>
      </c>
      <c r="BL79" s="74">
        <v>419.0</v>
      </c>
      <c r="BM79" s="75">
        <v>65.0</v>
      </c>
      <c r="BN79" s="76">
        <v>57.0</v>
      </c>
      <c r="BO79" s="168">
        <v>175.0</v>
      </c>
    </row>
    <row r="80" ht="16.5" customHeight="1">
      <c r="A80" s="165" t="s">
        <v>310</v>
      </c>
      <c r="B80" s="166" t="s">
        <v>388</v>
      </c>
      <c r="C80" s="47">
        <v>1727.0</v>
      </c>
      <c r="D80" s="169"/>
      <c r="E80" s="169"/>
      <c r="F80" s="72">
        <v>29.0</v>
      </c>
      <c r="G80" s="73">
        <v>81.0</v>
      </c>
      <c r="H80" s="74">
        <v>342.0</v>
      </c>
      <c r="I80" s="75">
        <v>80.0</v>
      </c>
      <c r="J80" s="76">
        <v>67.0</v>
      </c>
      <c r="K80" s="77">
        <v>256.0</v>
      </c>
      <c r="L80" s="144"/>
      <c r="M80" s="167">
        <v>30.0</v>
      </c>
      <c r="N80" s="73">
        <v>79.0</v>
      </c>
      <c r="O80" s="74">
        <v>349.0</v>
      </c>
      <c r="P80" s="75">
        <v>72.0</v>
      </c>
      <c r="Q80" s="76">
        <v>66.0</v>
      </c>
      <c r="R80" s="168">
        <v>248.0</v>
      </c>
      <c r="S80" s="144"/>
      <c r="T80" s="72">
        <v>31.0</v>
      </c>
      <c r="U80" s="73">
        <v>85.0</v>
      </c>
      <c r="V80" s="74">
        <v>337.0</v>
      </c>
      <c r="W80" s="75">
        <v>75.0</v>
      </c>
      <c r="X80" s="76">
        <v>65.0</v>
      </c>
      <c r="Y80" s="168">
        <v>264.0</v>
      </c>
      <c r="Z80" s="144"/>
      <c r="AA80" s="72">
        <v>34.0</v>
      </c>
      <c r="AB80" s="73">
        <v>84.0</v>
      </c>
      <c r="AC80" s="74">
        <v>340.0</v>
      </c>
      <c r="AD80" s="75">
        <v>73.0</v>
      </c>
      <c r="AE80" s="76">
        <v>63.0</v>
      </c>
      <c r="AF80" s="168">
        <v>249.0</v>
      </c>
      <c r="AG80" s="144"/>
      <c r="AH80" s="72">
        <v>33.0</v>
      </c>
      <c r="AI80" s="73">
        <v>82.0</v>
      </c>
      <c r="AJ80" s="74">
        <v>332.0</v>
      </c>
      <c r="AK80" s="75">
        <v>73.0</v>
      </c>
      <c r="AL80" s="76">
        <v>66.0</v>
      </c>
      <c r="AM80" s="168">
        <v>265.0</v>
      </c>
      <c r="AN80" s="144"/>
      <c r="AO80" s="72">
        <v>31.0</v>
      </c>
      <c r="AP80" s="73">
        <v>81.0</v>
      </c>
      <c r="AQ80" s="74">
        <v>331.0</v>
      </c>
      <c r="AR80" s="75">
        <v>76.0</v>
      </c>
      <c r="AS80" s="76">
        <v>67.0</v>
      </c>
      <c r="AT80" s="168">
        <v>264.0</v>
      </c>
      <c r="AU80" s="144"/>
      <c r="AV80" s="72">
        <v>31.0</v>
      </c>
      <c r="AW80" s="73">
        <v>84.0</v>
      </c>
      <c r="AX80" s="74">
        <v>358.0</v>
      </c>
      <c r="AY80" s="75">
        <v>76.0</v>
      </c>
      <c r="AZ80" s="76">
        <v>61.0</v>
      </c>
      <c r="BA80" s="168">
        <v>233.0</v>
      </c>
      <c r="BB80" s="144"/>
      <c r="BC80" s="72">
        <v>34.0</v>
      </c>
      <c r="BD80" s="73">
        <v>83.0</v>
      </c>
      <c r="BE80" s="74">
        <v>348.0</v>
      </c>
      <c r="BF80" s="75">
        <v>72.0</v>
      </c>
      <c r="BG80" s="76">
        <v>64.0</v>
      </c>
      <c r="BH80" s="168">
        <v>247.0</v>
      </c>
      <c r="BI80" s="144"/>
      <c r="BJ80" s="72">
        <v>34.0</v>
      </c>
      <c r="BK80" s="73">
        <v>87.0</v>
      </c>
      <c r="BL80" s="74">
        <v>362.0</v>
      </c>
      <c r="BM80" s="75">
        <v>75.0</v>
      </c>
      <c r="BN80" s="76">
        <v>61.0</v>
      </c>
      <c r="BO80" s="168">
        <v>242.0</v>
      </c>
    </row>
    <row r="81" ht="16.5" customHeight="1">
      <c r="A81" s="165" t="s">
        <v>310</v>
      </c>
      <c r="B81" s="166" t="s">
        <v>389</v>
      </c>
      <c r="C81" s="47">
        <v>1527.0</v>
      </c>
      <c r="D81" s="169"/>
      <c r="E81" s="169"/>
      <c r="F81" s="72">
        <v>28.0</v>
      </c>
      <c r="G81" s="73">
        <v>79.0</v>
      </c>
      <c r="H81" s="74">
        <v>349.0</v>
      </c>
      <c r="I81" s="75">
        <v>58.0</v>
      </c>
      <c r="J81" s="76">
        <v>54.0</v>
      </c>
      <c r="K81" s="77">
        <v>204.0</v>
      </c>
      <c r="L81" s="144"/>
      <c r="M81" s="167">
        <v>26.0</v>
      </c>
      <c r="N81" s="73">
        <v>77.0</v>
      </c>
      <c r="O81" s="74">
        <v>334.0</v>
      </c>
      <c r="P81" s="75">
        <v>55.0</v>
      </c>
      <c r="Q81" s="76">
        <v>57.0</v>
      </c>
      <c r="R81" s="168">
        <v>196.0</v>
      </c>
      <c r="S81" s="144"/>
      <c r="T81" s="72">
        <v>29.0</v>
      </c>
      <c r="U81" s="73">
        <v>75.0</v>
      </c>
      <c r="V81" s="74">
        <v>324.0</v>
      </c>
      <c r="W81" s="75">
        <v>57.0</v>
      </c>
      <c r="X81" s="76">
        <v>58.0</v>
      </c>
      <c r="Y81" s="168">
        <v>222.0</v>
      </c>
      <c r="Z81" s="144"/>
      <c r="AA81" s="72">
        <v>31.0</v>
      </c>
      <c r="AB81" s="73">
        <v>78.0</v>
      </c>
      <c r="AC81" s="74">
        <v>332.0</v>
      </c>
      <c r="AD81" s="75">
        <v>54.0</v>
      </c>
      <c r="AE81" s="76">
        <v>54.0</v>
      </c>
      <c r="AF81" s="168">
        <v>207.0</v>
      </c>
      <c r="AG81" s="144"/>
      <c r="AH81" s="72">
        <v>30.0</v>
      </c>
      <c r="AI81" s="73">
        <v>77.0</v>
      </c>
      <c r="AJ81" s="74">
        <v>327.0</v>
      </c>
      <c r="AK81" s="75">
        <v>56.0</v>
      </c>
      <c r="AL81" s="76">
        <v>56.0</v>
      </c>
      <c r="AM81" s="168">
        <v>212.0</v>
      </c>
      <c r="AN81" s="144"/>
      <c r="AO81" s="72">
        <v>28.0</v>
      </c>
      <c r="AP81" s="73">
        <v>71.0</v>
      </c>
      <c r="AQ81" s="74">
        <v>315.0</v>
      </c>
      <c r="AR81" s="75">
        <v>57.0</v>
      </c>
      <c r="AS81" s="76">
        <v>60.0</v>
      </c>
      <c r="AT81" s="168">
        <v>230.0</v>
      </c>
      <c r="AU81" s="144"/>
      <c r="AV81" s="72">
        <v>31.0</v>
      </c>
      <c r="AW81" s="73">
        <v>79.0</v>
      </c>
      <c r="AX81" s="74">
        <v>340.0</v>
      </c>
      <c r="AY81" s="75">
        <v>54.0</v>
      </c>
      <c r="AZ81" s="76">
        <v>55.0</v>
      </c>
      <c r="BA81" s="168">
        <v>193.0</v>
      </c>
      <c r="BB81" s="144"/>
      <c r="BC81" s="72">
        <v>32.0</v>
      </c>
      <c r="BD81" s="73">
        <v>79.0</v>
      </c>
      <c r="BE81" s="74">
        <v>327.0</v>
      </c>
      <c r="BF81" s="75">
        <v>52.0</v>
      </c>
      <c r="BG81" s="76">
        <v>54.0</v>
      </c>
      <c r="BH81" s="168">
        <v>214.0</v>
      </c>
      <c r="BI81" s="144"/>
      <c r="BJ81" s="72">
        <v>30.0</v>
      </c>
      <c r="BK81" s="73">
        <v>83.0</v>
      </c>
      <c r="BL81" s="74">
        <v>351.0</v>
      </c>
      <c r="BM81" s="75">
        <v>56.0</v>
      </c>
      <c r="BN81" s="76">
        <v>50.0</v>
      </c>
      <c r="BO81" s="168">
        <v>203.0</v>
      </c>
    </row>
    <row r="82" ht="16.5" customHeight="1">
      <c r="A82" s="165" t="s">
        <v>310</v>
      </c>
      <c r="B82" s="166" t="s">
        <v>390</v>
      </c>
      <c r="C82" s="47">
        <v>1866.0</v>
      </c>
      <c r="D82" s="169"/>
      <c r="E82" s="169"/>
      <c r="F82" s="72">
        <v>50.0</v>
      </c>
      <c r="G82" s="73">
        <v>121.0</v>
      </c>
      <c r="H82" s="74">
        <v>423.0</v>
      </c>
      <c r="I82" s="75">
        <v>95.0</v>
      </c>
      <c r="J82" s="76">
        <v>131.0</v>
      </c>
      <c r="K82" s="77">
        <v>302.0</v>
      </c>
      <c r="L82" s="144"/>
      <c r="M82" s="167">
        <v>40.0</v>
      </c>
      <c r="N82" s="73">
        <v>117.0</v>
      </c>
      <c r="O82" s="74">
        <v>423.0</v>
      </c>
      <c r="P82" s="75">
        <v>101.0</v>
      </c>
      <c r="Q82" s="76">
        <v>134.0</v>
      </c>
      <c r="R82" s="168">
        <v>291.0</v>
      </c>
      <c r="S82" s="144"/>
      <c r="T82" s="72">
        <v>47.0</v>
      </c>
      <c r="U82" s="73">
        <v>113.0</v>
      </c>
      <c r="V82" s="74">
        <v>420.0</v>
      </c>
      <c r="W82" s="75">
        <v>99.0</v>
      </c>
      <c r="X82" s="76">
        <v>142.0</v>
      </c>
      <c r="Y82" s="168">
        <v>303.0</v>
      </c>
      <c r="Z82" s="144"/>
      <c r="AA82" s="72">
        <v>43.0</v>
      </c>
      <c r="AB82" s="73">
        <v>124.0</v>
      </c>
      <c r="AC82" s="74">
        <v>439.0</v>
      </c>
      <c r="AD82" s="75">
        <v>98.0</v>
      </c>
      <c r="AE82" s="76">
        <v>128.0</v>
      </c>
      <c r="AF82" s="168">
        <v>278.0</v>
      </c>
      <c r="AG82" s="144"/>
      <c r="AH82" s="72">
        <v>49.0</v>
      </c>
      <c r="AI82" s="73">
        <v>115.0</v>
      </c>
      <c r="AJ82" s="74">
        <v>425.0</v>
      </c>
      <c r="AK82" s="75">
        <v>95.0</v>
      </c>
      <c r="AL82" s="76">
        <v>139.0</v>
      </c>
      <c r="AM82" s="168">
        <v>290.0</v>
      </c>
      <c r="AN82" s="144"/>
      <c r="AO82" s="72">
        <v>45.0</v>
      </c>
      <c r="AP82" s="73">
        <v>112.0</v>
      </c>
      <c r="AQ82" s="74">
        <v>406.0</v>
      </c>
      <c r="AR82" s="75">
        <v>98.0</v>
      </c>
      <c r="AS82" s="76">
        <v>139.0</v>
      </c>
      <c r="AT82" s="168">
        <v>311.0</v>
      </c>
      <c r="AU82" s="144"/>
      <c r="AV82" s="72">
        <v>48.0</v>
      </c>
      <c r="AW82" s="73">
        <v>121.0</v>
      </c>
      <c r="AX82" s="74">
        <v>439.0</v>
      </c>
      <c r="AY82" s="75">
        <v>91.0</v>
      </c>
      <c r="AZ82" s="76">
        <v>127.0</v>
      </c>
      <c r="BA82" s="168">
        <v>269.0</v>
      </c>
      <c r="BB82" s="144"/>
      <c r="BC82" s="72">
        <v>52.0</v>
      </c>
      <c r="BD82" s="73">
        <v>126.0</v>
      </c>
      <c r="BE82" s="74">
        <v>429.0</v>
      </c>
      <c r="BF82" s="75">
        <v>93.0</v>
      </c>
      <c r="BG82" s="76">
        <v>123.0</v>
      </c>
      <c r="BH82" s="168">
        <v>290.0</v>
      </c>
      <c r="BI82" s="144"/>
      <c r="BJ82" s="72">
        <v>56.0</v>
      </c>
      <c r="BK82" s="73">
        <v>131.0</v>
      </c>
      <c r="BL82" s="74">
        <v>462.0</v>
      </c>
      <c r="BM82" s="75">
        <v>89.0</v>
      </c>
      <c r="BN82" s="76">
        <v>123.0</v>
      </c>
      <c r="BO82" s="168">
        <v>264.0</v>
      </c>
    </row>
    <row r="83" ht="16.5" customHeight="1">
      <c r="A83" s="165" t="s">
        <v>310</v>
      </c>
      <c r="B83" s="166" t="s">
        <v>391</v>
      </c>
      <c r="C83" s="47">
        <v>1512.0</v>
      </c>
      <c r="D83" s="169"/>
      <c r="E83" s="169"/>
      <c r="F83" s="72">
        <v>69.0</v>
      </c>
      <c r="G83" s="73">
        <v>160.0</v>
      </c>
      <c r="H83" s="74">
        <v>278.0</v>
      </c>
      <c r="I83" s="75">
        <v>127.0</v>
      </c>
      <c r="J83" s="76">
        <v>123.0</v>
      </c>
      <c r="K83" s="77">
        <v>162.0</v>
      </c>
      <c r="L83" s="144"/>
      <c r="M83" s="167">
        <v>65.0</v>
      </c>
      <c r="N83" s="73">
        <v>159.0</v>
      </c>
      <c r="O83" s="74">
        <v>265.0</v>
      </c>
      <c r="P83" s="75">
        <v>129.0</v>
      </c>
      <c r="Q83" s="76">
        <v>122.0</v>
      </c>
      <c r="R83" s="168">
        <v>170.0</v>
      </c>
      <c r="S83" s="144"/>
      <c r="T83" s="72">
        <v>70.0</v>
      </c>
      <c r="U83" s="73">
        <v>157.0</v>
      </c>
      <c r="V83" s="74">
        <v>263.0</v>
      </c>
      <c r="W83" s="75">
        <v>125.0</v>
      </c>
      <c r="X83" s="76">
        <v>130.0</v>
      </c>
      <c r="Y83" s="168">
        <v>185.0</v>
      </c>
      <c r="Z83" s="144"/>
      <c r="AA83" s="72">
        <v>77.0</v>
      </c>
      <c r="AB83" s="73">
        <v>159.0</v>
      </c>
      <c r="AC83" s="74">
        <v>275.0</v>
      </c>
      <c r="AD83" s="75">
        <v>117.0</v>
      </c>
      <c r="AE83" s="76">
        <v>126.0</v>
      </c>
      <c r="AF83" s="168">
        <v>162.0</v>
      </c>
      <c r="AG83" s="144"/>
      <c r="AH83" s="72">
        <v>73.0</v>
      </c>
      <c r="AI83" s="73">
        <v>154.0</v>
      </c>
      <c r="AJ83" s="74">
        <v>261.0</v>
      </c>
      <c r="AK83" s="75">
        <v>121.0</v>
      </c>
      <c r="AL83" s="76">
        <v>129.0</v>
      </c>
      <c r="AM83" s="168">
        <v>177.0</v>
      </c>
      <c r="AN83" s="144"/>
      <c r="AO83" s="72">
        <v>75.0</v>
      </c>
      <c r="AP83" s="73">
        <v>154.0</v>
      </c>
      <c r="AQ83" s="74">
        <v>251.0</v>
      </c>
      <c r="AR83" s="75">
        <v>118.0</v>
      </c>
      <c r="AS83" s="76">
        <v>129.0</v>
      </c>
      <c r="AT83" s="168">
        <v>191.0</v>
      </c>
      <c r="AU83" s="144"/>
      <c r="AV83" s="72">
        <v>71.0</v>
      </c>
      <c r="AW83" s="73">
        <v>155.0</v>
      </c>
      <c r="AX83" s="74">
        <v>268.0</v>
      </c>
      <c r="AY83" s="75">
        <v>120.0</v>
      </c>
      <c r="AZ83" s="76">
        <v>125.0</v>
      </c>
      <c r="BA83" s="168">
        <v>167.0</v>
      </c>
      <c r="BB83" s="144"/>
      <c r="BC83" s="72">
        <v>77.0</v>
      </c>
      <c r="BD83" s="73">
        <v>160.0</v>
      </c>
      <c r="BE83" s="74">
        <v>280.0</v>
      </c>
      <c r="BF83" s="75">
        <v>115.0</v>
      </c>
      <c r="BG83" s="76">
        <v>113.0</v>
      </c>
      <c r="BH83" s="168">
        <v>160.0</v>
      </c>
      <c r="BI83" s="144"/>
      <c r="BJ83" s="72">
        <v>79.0</v>
      </c>
      <c r="BK83" s="73">
        <v>169.0</v>
      </c>
      <c r="BL83" s="74">
        <v>286.0</v>
      </c>
      <c r="BM83" s="75">
        <v>113.0</v>
      </c>
      <c r="BN83" s="76">
        <v>111.0</v>
      </c>
      <c r="BO83" s="168">
        <v>152.0</v>
      </c>
    </row>
    <row r="84" ht="16.5" customHeight="1">
      <c r="A84" s="165" t="s">
        <v>310</v>
      </c>
      <c r="B84" s="166" t="s">
        <v>392</v>
      </c>
      <c r="C84" s="47">
        <v>1313.0</v>
      </c>
      <c r="D84" s="169"/>
      <c r="E84" s="169"/>
      <c r="F84" s="72">
        <v>52.0</v>
      </c>
      <c r="G84" s="73">
        <v>121.0</v>
      </c>
      <c r="H84" s="74">
        <v>274.0</v>
      </c>
      <c r="I84" s="75">
        <v>53.0</v>
      </c>
      <c r="J84" s="76">
        <v>82.0</v>
      </c>
      <c r="K84" s="77">
        <v>181.0</v>
      </c>
      <c r="L84" s="144"/>
      <c r="M84" s="167">
        <v>45.0</v>
      </c>
      <c r="N84" s="73">
        <v>118.0</v>
      </c>
      <c r="O84" s="74">
        <v>270.0</v>
      </c>
      <c r="P84" s="75">
        <v>59.0</v>
      </c>
      <c r="Q84" s="76">
        <v>85.0</v>
      </c>
      <c r="R84" s="168">
        <v>178.0</v>
      </c>
      <c r="S84" s="144"/>
      <c r="T84" s="72">
        <v>45.0</v>
      </c>
      <c r="U84" s="73">
        <v>118.0</v>
      </c>
      <c r="V84" s="74">
        <v>269.0</v>
      </c>
      <c r="W84" s="75">
        <v>62.0</v>
      </c>
      <c r="X84" s="76">
        <v>86.0</v>
      </c>
      <c r="Y84" s="168">
        <v>189.0</v>
      </c>
      <c r="Z84" s="144"/>
      <c r="AA84" s="72">
        <v>51.0</v>
      </c>
      <c r="AB84" s="73">
        <v>121.0</v>
      </c>
      <c r="AC84" s="74">
        <v>274.0</v>
      </c>
      <c r="AD84" s="75">
        <v>57.0</v>
      </c>
      <c r="AE84" s="76">
        <v>84.0</v>
      </c>
      <c r="AF84" s="168">
        <v>178.0</v>
      </c>
      <c r="AG84" s="144"/>
      <c r="AH84" s="72">
        <v>53.0</v>
      </c>
      <c r="AI84" s="73">
        <v>113.0</v>
      </c>
      <c r="AJ84" s="74">
        <v>271.0</v>
      </c>
      <c r="AK84" s="75">
        <v>52.0</v>
      </c>
      <c r="AL84" s="76">
        <v>90.0</v>
      </c>
      <c r="AM84" s="168">
        <v>179.0</v>
      </c>
      <c r="AN84" s="144"/>
      <c r="AO84" s="72">
        <v>52.0</v>
      </c>
      <c r="AP84" s="73">
        <v>112.0</v>
      </c>
      <c r="AQ84" s="74">
        <v>249.0</v>
      </c>
      <c r="AR84" s="75">
        <v>54.0</v>
      </c>
      <c r="AS84" s="76">
        <v>91.0</v>
      </c>
      <c r="AT84" s="168">
        <v>201.0</v>
      </c>
      <c r="AU84" s="144"/>
      <c r="AV84" s="72">
        <v>58.0</v>
      </c>
      <c r="AW84" s="73">
        <v>114.0</v>
      </c>
      <c r="AX84" s="74">
        <v>270.0</v>
      </c>
      <c r="AY84" s="75">
        <v>49.0</v>
      </c>
      <c r="AZ84" s="76">
        <v>85.0</v>
      </c>
      <c r="BA84" s="168">
        <v>175.0</v>
      </c>
      <c r="BB84" s="144"/>
      <c r="BC84" s="72">
        <v>55.0</v>
      </c>
      <c r="BD84" s="73">
        <v>116.0</v>
      </c>
      <c r="BE84" s="74">
        <v>278.0</v>
      </c>
      <c r="BF84" s="75">
        <v>48.0</v>
      </c>
      <c r="BG84" s="76">
        <v>84.0</v>
      </c>
      <c r="BH84" s="168">
        <v>175.0</v>
      </c>
      <c r="BI84" s="144"/>
      <c r="BJ84" s="72">
        <v>52.0</v>
      </c>
      <c r="BK84" s="73">
        <v>125.0</v>
      </c>
      <c r="BL84" s="74">
        <v>280.0</v>
      </c>
      <c r="BM84" s="75">
        <v>52.0</v>
      </c>
      <c r="BN84" s="76">
        <v>78.0</v>
      </c>
      <c r="BO84" s="168">
        <v>170.0</v>
      </c>
    </row>
    <row r="85" ht="16.5" customHeight="1">
      <c r="A85" s="165" t="s">
        <v>310</v>
      </c>
      <c r="B85" s="166" t="s">
        <v>393</v>
      </c>
      <c r="C85" s="47">
        <v>1400.0</v>
      </c>
      <c r="D85" s="169"/>
      <c r="E85" s="169"/>
      <c r="F85" s="72">
        <v>26.0</v>
      </c>
      <c r="G85" s="73">
        <v>62.0</v>
      </c>
      <c r="H85" s="74">
        <v>220.0</v>
      </c>
      <c r="I85" s="75">
        <v>89.0</v>
      </c>
      <c r="J85" s="76">
        <v>122.0</v>
      </c>
      <c r="K85" s="77">
        <v>226.0</v>
      </c>
      <c r="L85" s="144"/>
      <c r="M85" s="167">
        <v>30.0</v>
      </c>
      <c r="N85" s="73">
        <v>57.0</v>
      </c>
      <c r="O85" s="74">
        <v>217.0</v>
      </c>
      <c r="P85" s="75">
        <v>88.0</v>
      </c>
      <c r="Q85" s="76">
        <v>124.0</v>
      </c>
      <c r="R85" s="168">
        <v>229.0</v>
      </c>
      <c r="S85" s="144"/>
      <c r="T85" s="72">
        <v>29.0</v>
      </c>
      <c r="U85" s="73">
        <v>60.0</v>
      </c>
      <c r="V85" s="74">
        <v>213.0</v>
      </c>
      <c r="W85" s="75">
        <v>90.0</v>
      </c>
      <c r="X85" s="76">
        <v>122.0</v>
      </c>
      <c r="Y85" s="168">
        <v>225.0</v>
      </c>
      <c r="Z85" s="144"/>
      <c r="AA85" s="72">
        <v>31.0</v>
      </c>
      <c r="AB85" s="73">
        <v>61.0</v>
      </c>
      <c r="AC85" s="74">
        <v>217.0</v>
      </c>
      <c r="AD85" s="75">
        <v>86.0</v>
      </c>
      <c r="AE85" s="76">
        <v>122.0</v>
      </c>
      <c r="AF85" s="168">
        <v>230.0</v>
      </c>
      <c r="AG85" s="144"/>
      <c r="AH85" s="72">
        <v>27.0</v>
      </c>
      <c r="AI85" s="73">
        <v>60.0</v>
      </c>
      <c r="AJ85" s="74">
        <v>210.0</v>
      </c>
      <c r="AK85" s="75">
        <v>90.0</v>
      </c>
      <c r="AL85" s="76">
        <v>124.0</v>
      </c>
      <c r="AM85" s="168">
        <v>229.0</v>
      </c>
      <c r="AN85" s="144"/>
      <c r="AO85" s="72">
        <v>27.0</v>
      </c>
      <c r="AP85" s="73">
        <v>58.0</v>
      </c>
      <c r="AQ85" s="74">
        <v>215.0</v>
      </c>
      <c r="AR85" s="75">
        <v>87.0</v>
      </c>
      <c r="AS85" s="76">
        <v>122.0</v>
      </c>
      <c r="AT85" s="168">
        <v>228.0</v>
      </c>
      <c r="AU85" s="144"/>
      <c r="AV85" s="72">
        <v>29.0</v>
      </c>
      <c r="AW85" s="73">
        <v>63.0</v>
      </c>
      <c r="AX85" s="74">
        <v>222.0</v>
      </c>
      <c r="AY85" s="75">
        <v>84.0</v>
      </c>
      <c r="AZ85" s="76">
        <v>120.0</v>
      </c>
      <c r="BA85" s="168">
        <v>209.0</v>
      </c>
      <c r="BB85" s="144"/>
      <c r="BC85" s="72">
        <v>32.0</v>
      </c>
      <c r="BD85" s="73">
        <v>67.0</v>
      </c>
      <c r="BE85" s="74">
        <v>233.0</v>
      </c>
      <c r="BF85" s="75">
        <v>82.0</v>
      </c>
      <c r="BG85" s="76">
        <v>114.0</v>
      </c>
      <c r="BH85" s="168">
        <v>205.0</v>
      </c>
      <c r="BI85" s="144"/>
      <c r="BJ85" s="72">
        <v>28.0</v>
      </c>
      <c r="BK85" s="73">
        <v>67.0</v>
      </c>
      <c r="BL85" s="74">
        <v>235.0</v>
      </c>
      <c r="BM85" s="75">
        <v>86.0</v>
      </c>
      <c r="BN85" s="76">
        <v>118.0</v>
      </c>
      <c r="BO85" s="168">
        <v>211.0</v>
      </c>
    </row>
    <row r="86" ht="16.5" customHeight="1">
      <c r="A86" s="165" t="s">
        <v>310</v>
      </c>
      <c r="B86" s="166" t="s">
        <v>394</v>
      </c>
      <c r="C86" s="47">
        <v>1309.0</v>
      </c>
      <c r="D86" s="169"/>
      <c r="E86" s="169"/>
      <c r="F86" s="72">
        <v>42.0</v>
      </c>
      <c r="G86" s="73">
        <v>83.0</v>
      </c>
      <c r="H86" s="74">
        <v>354.0</v>
      </c>
      <c r="I86" s="75">
        <v>65.0</v>
      </c>
      <c r="J86" s="76">
        <v>92.0</v>
      </c>
      <c r="K86" s="77">
        <v>212.0</v>
      </c>
      <c r="L86" s="144"/>
      <c r="M86" s="167">
        <v>37.0</v>
      </c>
      <c r="N86" s="73">
        <v>80.0</v>
      </c>
      <c r="O86" s="74">
        <v>336.0</v>
      </c>
      <c r="P86" s="75">
        <v>63.0</v>
      </c>
      <c r="Q86" s="76">
        <v>94.0</v>
      </c>
      <c r="R86" s="168">
        <v>218.0</v>
      </c>
      <c r="S86" s="144"/>
      <c r="T86" s="72">
        <v>43.0</v>
      </c>
      <c r="U86" s="73">
        <v>84.0</v>
      </c>
      <c r="V86" s="74">
        <v>346.0</v>
      </c>
      <c r="W86" s="75">
        <v>67.0</v>
      </c>
      <c r="X86" s="76">
        <v>92.0</v>
      </c>
      <c r="Y86" s="168">
        <v>223.0</v>
      </c>
      <c r="Z86" s="144"/>
      <c r="AA86" s="72">
        <v>46.0</v>
      </c>
      <c r="AB86" s="73">
        <v>83.0</v>
      </c>
      <c r="AC86" s="74">
        <v>357.0</v>
      </c>
      <c r="AD86" s="75">
        <v>62.0</v>
      </c>
      <c r="AE86" s="76">
        <v>90.0</v>
      </c>
      <c r="AF86" s="168">
        <v>203.0</v>
      </c>
      <c r="AG86" s="144"/>
      <c r="AH86" s="72">
        <v>43.0</v>
      </c>
      <c r="AI86" s="73">
        <v>78.0</v>
      </c>
      <c r="AJ86" s="74">
        <v>350.0</v>
      </c>
      <c r="AK86" s="75">
        <v>65.0</v>
      </c>
      <c r="AL86" s="76">
        <v>95.0</v>
      </c>
      <c r="AM86" s="168">
        <v>216.0</v>
      </c>
      <c r="AN86" s="144"/>
      <c r="AO86" s="72">
        <v>46.0</v>
      </c>
      <c r="AP86" s="73">
        <v>75.0</v>
      </c>
      <c r="AQ86" s="74">
        <v>326.0</v>
      </c>
      <c r="AR86" s="75">
        <v>62.0</v>
      </c>
      <c r="AS86" s="76">
        <v>99.0</v>
      </c>
      <c r="AT86" s="168">
        <v>233.0</v>
      </c>
      <c r="AU86" s="144"/>
      <c r="AV86" s="72">
        <v>47.0</v>
      </c>
      <c r="AW86" s="73">
        <v>85.0</v>
      </c>
      <c r="AX86" s="74">
        <v>355.0</v>
      </c>
      <c r="AY86" s="75">
        <v>59.0</v>
      </c>
      <c r="AZ86" s="76">
        <v>87.0</v>
      </c>
      <c r="BA86" s="168">
        <v>198.0</v>
      </c>
      <c r="BB86" s="144"/>
      <c r="BC86" s="72">
        <v>46.0</v>
      </c>
      <c r="BD86" s="73">
        <v>82.0</v>
      </c>
      <c r="BE86" s="74">
        <v>365.0</v>
      </c>
      <c r="BF86" s="75">
        <v>61.0</v>
      </c>
      <c r="BG86" s="76">
        <v>88.0</v>
      </c>
      <c r="BH86" s="168">
        <v>190.0</v>
      </c>
      <c r="BI86" s="144"/>
      <c r="BJ86" s="72">
        <v>52.0</v>
      </c>
      <c r="BK86" s="73">
        <v>89.0</v>
      </c>
      <c r="BL86" s="74">
        <v>368.0</v>
      </c>
      <c r="BM86" s="75">
        <v>58.0</v>
      </c>
      <c r="BN86" s="76">
        <v>84.0</v>
      </c>
      <c r="BO86" s="168">
        <v>196.0</v>
      </c>
    </row>
    <row r="87" ht="16.5" customHeight="1">
      <c r="A87" s="165" t="s">
        <v>310</v>
      </c>
      <c r="B87" s="166" t="s">
        <v>395</v>
      </c>
      <c r="C87" s="47">
        <v>1518.0</v>
      </c>
      <c r="D87" s="169"/>
      <c r="E87" s="169"/>
      <c r="F87" s="72">
        <v>44.0</v>
      </c>
      <c r="G87" s="73">
        <v>133.0</v>
      </c>
      <c r="H87" s="74">
        <v>295.0</v>
      </c>
      <c r="I87" s="75">
        <v>86.0</v>
      </c>
      <c r="J87" s="76">
        <v>110.0</v>
      </c>
      <c r="K87" s="77">
        <v>194.0</v>
      </c>
      <c r="L87" s="144"/>
      <c r="M87" s="167">
        <v>44.0</v>
      </c>
      <c r="N87" s="73">
        <v>120.0</v>
      </c>
      <c r="O87" s="74">
        <v>272.0</v>
      </c>
      <c r="P87" s="75">
        <v>86.0</v>
      </c>
      <c r="Q87" s="76">
        <v>117.0</v>
      </c>
      <c r="R87" s="168">
        <v>204.0</v>
      </c>
      <c r="S87" s="144"/>
      <c r="T87" s="72">
        <v>45.0</v>
      </c>
      <c r="U87" s="73">
        <v>128.0</v>
      </c>
      <c r="V87" s="74">
        <v>280.0</v>
      </c>
      <c r="W87" s="75">
        <v>86.0</v>
      </c>
      <c r="X87" s="76">
        <v>118.0</v>
      </c>
      <c r="Y87" s="168">
        <v>203.0</v>
      </c>
      <c r="Z87" s="144"/>
      <c r="AA87" s="72">
        <v>46.0</v>
      </c>
      <c r="AB87" s="73">
        <v>131.0</v>
      </c>
      <c r="AC87" s="74">
        <v>286.0</v>
      </c>
      <c r="AD87" s="75">
        <v>82.0</v>
      </c>
      <c r="AE87" s="76">
        <v>113.0</v>
      </c>
      <c r="AF87" s="168">
        <v>197.0</v>
      </c>
      <c r="AG87" s="144"/>
      <c r="AH87" s="72">
        <v>45.0</v>
      </c>
      <c r="AI87" s="73">
        <v>130.0</v>
      </c>
      <c r="AJ87" s="74">
        <v>277.0</v>
      </c>
      <c r="AK87" s="75">
        <v>87.0</v>
      </c>
      <c r="AL87" s="76">
        <v>114.0</v>
      </c>
      <c r="AM87" s="168">
        <v>204.0</v>
      </c>
      <c r="AN87" s="144"/>
      <c r="AO87" s="72">
        <v>46.0</v>
      </c>
      <c r="AP87" s="73">
        <v>128.0</v>
      </c>
      <c r="AQ87" s="74">
        <v>271.0</v>
      </c>
      <c r="AR87" s="75">
        <v>83.0</v>
      </c>
      <c r="AS87" s="76">
        <v>115.0</v>
      </c>
      <c r="AT87" s="168">
        <v>210.0</v>
      </c>
      <c r="AU87" s="144"/>
      <c r="AV87" s="72">
        <v>46.0</v>
      </c>
      <c r="AW87" s="73">
        <v>134.0</v>
      </c>
      <c r="AX87" s="74">
        <v>284.0</v>
      </c>
      <c r="AY87" s="75">
        <v>82.0</v>
      </c>
      <c r="AZ87" s="76">
        <v>105.0</v>
      </c>
      <c r="BA87" s="168">
        <v>194.0</v>
      </c>
      <c r="BB87" s="144"/>
      <c r="BC87" s="72">
        <v>51.0</v>
      </c>
      <c r="BD87" s="73">
        <v>132.0</v>
      </c>
      <c r="BE87" s="74">
        <v>290.0</v>
      </c>
      <c r="BF87" s="75">
        <v>76.0</v>
      </c>
      <c r="BG87" s="76">
        <v>105.0</v>
      </c>
      <c r="BH87" s="168">
        <v>186.0</v>
      </c>
      <c r="BI87" s="144"/>
      <c r="BJ87" s="72">
        <v>51.0</v>
      </c>
      <c r="BK87" s="73">
        <v>139.0</v>
      </c>
      <c r="BL87" s="74">
        <v>296.0</v>
      </c>
      <c r="BM87" s="75">
        <v>78.0</v>
      </c>
      <c r="BN87" s="76">
        <v>102.0</v>
      </c>
      <c r="BO87" s="168">
        <v>192.0</v>
      </c>
    </row>
    <row r="88" ht="16.5" customHeight="1">
      <c r="A88" s="165" t="s">
        <v>310</v>
      </c>
      <c r="B88" s="166" t="s">
        <v>396</v>
      </c>
      <c r="C88" s="47">
        <v>1441.0</v>
      </c>
      <c r="D88" s="169"/>
      <c r="E88" s="169"/>
      <c r="F88" s="72">
        <v>31.0</v>
      </c>
      <c r="G88" s="73">
        <v>97.0</v>
      </c>
      <c r="H88" s="74">
        <v>401.0</v>
      </c>
      <c r="I88" s="75">
        <v>54.0</v>
      </c>
      <c r="J88" s="76">
        <v>76.0</v>
      </c>
      <c r="K88" s="77">
        <v>196.0</v>
      </c>
      <c r="L88" s="144"/>
      <c r="M88" s="167">
        <v>25.0</v>
      </c>
      <c r="N88" s="73">
        <v>94.0</v>
      </c>
      <c r="O88" s="74">
        <v>391.0</v>
      </c>
      <c r="P88" s="75">
        <v>59.0</v>
      </c>
      <c r="Q88" s="76">
        <v>74.0</v>
      </c>
      <c r="R88" s="168">
        <v>198.0</v>
      </c>
      <c r="S88" s="144"/>
      <c r="T88" s="72">
        <v>33.0</v>
      </c>
      <c r="U88" s="73">
        <v>92.0</v>
      </c>
      <c r="V88" s="74">
        <v>400.0</v>
      </c>
      <c r="W88" s="75">
        <v>55.0</v>
      </c>
      <c r="X88" s="76">
        <v>75.0</v>
      </c>
      <c r="Y88" s="168">
        <v>197.0</v>
      </c>
      <c r="Z88" s="144"/>
      <c r="AA88" s="72">
        <v>35.0</v>
      </c>
      <c r="AB88" s="73">
        <v>100.0</v>
      </c>
      <c r="AC88" s="74">
        <v>402.0</v>
      </c>
      <c r="AD88" s="75">
        <v>52.0</v>
      </c>
      <c r="AE88" s="76">
        <v>70.0</v>
      </c>
      <c r="AF88" s="168">
        <v>191.0</v>
      </c>
      <c r="AG88" s="144"/>
      <c r="AH88" s="72">
        <v>28.0</v>
      </c>
      <c r="AI88" s="73">
        <v>92.0</v>
      </c>
      <c r="AJ88" s="74">
        <v>399.0</v>
      </c>
      <c r="AK88" s="75">
        <v>57.0</v>
      </c>
      <c r="AL88" s="76">
        <v>77.0</v>
      </c>
      <c r="AM88" s="168">
        <v>191.0</v>
      </c>
      <c r="AN88" s="144"/>
      <c r="AO88" s="72">
        <v>29.0</v>
      </c>
      <c r="AP88" s="73">
        <v>93.0</v>
      </c>
      <c r="AQ88" s="74">
        <v>380.0</v>
      </c>
      <c r="AR88" s="75">
        <v>55.0</v>
      </c>
      <c r="AS88" s="76">
        <v>77.0</v>
      </c>
      <c r="AT88" s="168">
        <v>210.0</v>
      </c>
      <c r="AU88" s="144"/>
      <c r="AV88" s="72">
        <v>31.0</v>
      </c>
      <c r="AW88" s="73">
        <v>99.0</v>
      </c>
      <c r="AX88" s="74">
        <v>405.0</v>
      </c>
      <c r="AY88" s="75">
        <v>53.0</v>
      </c>
      <c r="AZ88" s="76">
        <v>71.0</v>
      </c>
      <c r="BA88" s="168">
        <v>176.0</v>
      </c>
      <c r="BB88" s="144"/>
      <c r="BC88" s="72">
        <v>33.0</v>
      </c>
      <c r="BD88" s="73">
        <v>106.0</v>
      </c>
      <c r="BE88" s="74">
        <v>403.0</v>
      </c>
      <c r="BF88" s="75">
        <v>51.0</v>
      </c>
      <c r="BG88" s="76">
        <v>64.0</v>
      </c>
      <c r="BH88" s="168">
        <v>191.0</v>
      </c>
      <c r="BI88" s="144"/>
      <c r="BJ88" s="72">
        <v>34.0</v>
      </c>
      <c r="BK88" s="73">
        <v>101.0</v>
      </c>
      <c r="BL88" s="74">
        <v>416.0</v>
      </c>
      <c r="BM88" s="75">
        <v>51.0</v>
      </c>
      <c r="BN88" s="76">
        <v>71.0</v>
      </c>
      <c r="BO88" s="168">
        <v>181.0</v>
      </c>
    </row>
    <row r="89" ht="16.5" customHeight="1">
      <c r="A89" s="165" t="s">
        <v>310</v>
      </c>
      <c r="B89" s="166" t="s">
        <v>397</v>
      </c>
      <c r="C89" s="47">
        <v>1971.0</v>
      </c>
      <c r="D89" s="169"/>
      <c r="E89" s="169"/>
      <c r="F89" s="72">
        <v>64.0</v>
      </c>
      <c r="G89" s="73">
        <v>85.0</v>
      </c>
      <c r="H89" s="74">
        <v>436.0</v>
      </c>
      <c r="I89" s="75">
        <v>117.0</v>
      </c>
      <c r="J89" s="76">
        <v>106.0</v>
      </c>
      <c r="K89" s="77">
        <v>329.0</v>
      </c>
      <c r="L89" s="144"/>
      <c r="M89" s="167">
        <v>54.0</v>
      </c>
      <c r="N89" s="73">
        <v>79.0</v>
      </c>
      <c r="O89" s="74">
        <v>416.0</v>
      </c>
      <c r="P89" s="75">
        <v>122.0</v>
      </c>
      <c r="Q89" s="76">
        <v>113.0</v>
      </c>
      <c r="R89" s="168">
        <v>336.0</v>
      </c>
      <c r="S89" s="144"/>
      <c r="T89" s="72">
        <v>64.0</v>
      </c>
      <c r="U89" s="73">
        <v>84.0</v>
      </c>
      <c r="V89" s="74">
        <v>426.0</v>
      </c>
      <c r="W89" s="75">
        <v>120.0</v>
      </c>
      <c r="X89" s="76">
        <v>110.0</v>
      </c>
      <c r="Y89" s="168">
        <v>344.0</v>
      </c>
      <c r="Z89" s="144"/>
      <c r="AA89" s="72">
        <v>61.0</v>
      </c>
      <c r="AB89" s="73">
        <v>81.0</v>
      </c>
      <c r="AC89" s="74">
        <v>433.0</v>
      </c>
      <c r="AD89" s="75">
        <v>120.0</v>
      </c>
      <c r="AE89" s="76">
        <v>110.0</v>
      </c>
      <c r="AF89" s="168">
        <v>328.0</v>
      </c>
      <c r="AG89" s="144"/>
      <c r="AH89" s="72">
        <v>61.0</v>
      </c>
      <c r="AI89" s="73">
        <v>81.0</v>
      </c>
      <c r="AJ89" s="74">
        <v>421.0</v>
      </c>
      <c r="AK89" s="75">
        <v>119.0</v>
      </c>
      <c r="AL89" s="76">
        <v>109.0</v>
      </c>
      <c r="AM89" s="168">
        <v>335.0</v>
      </c>
      <c r="AN89" s="144"/>
      <c r="AO89" s="72">
        <v>58.0</v>
      </c>
      <c r="AP89" s="73">
        <v>82.0</v>
      </c>
      <c r="AQ89" s="74">
        <v>414.0</v>
      </c>
      <c r="AR89" s="75">
        <v>124.0</v>
      </c>
      <c r="AS89" s="76">
        <v>107.0</v>
      </c>
      <c r="AT89" s="168">
        <v>345.0</v>
      </c>
      <c r="AU89" s="144"/>
      <c r="AV89" s="72">
        <v>64.0</v>
      </c>
      <c r="AW89" s="73">
        <v>86.0</v>
      </c>
      <c r="AX89" s="74">
        <v>441.0</v>
      </c>
      <c r="AY89" s="75">
        <v>114.0</v>
      </c>
      <c r="AZ89" s="76">
        <v>103.0</v>
      </c>
      <c r="BA89" s="168">
        <v>308.0</v>
      </c>
      <c r="BB89" s="144"/>
      <c r="BC89" s="72">
        <v>71.0</v>
      </c>
      <c r="BD89" s="73">
        <v>82.0</v>
      </c>
      <c r="BE89" s="74">
        <v>437.0</v>
      </c>
      <c r="BF89" s="75">
        <v>110.0</v>
      </c>
      <c r="BG89" s="76">
        <v>106.0</v>
      </c>
      <c r="BH89" s="168">
        <v>305.0</v>
      </c>
      <c r="BI89" s="144"/>
      <c r="BJ89" s="72">
        <v>66.0</v>
      </c>
      <c r="BK89" s="73">
        <v>91.0</v>
      </c>
      <c r="BL89" s="74">
        <v>456.0</v>
      </c>
      <c r="BM89" s="75">
        <v>117.0</v>
      </c>
      <c r="BN89" s="76">
        <v>101.0</v>
      </c>
      <c r="BO89" s="168">
        <v>308.0</v>
      </c>
    </row>
    <row r="90" ht="16.5" customHeight="1">
      <c r="A90" s="165" t="s">
        <v>310</v>
      </c>
      <c r="B90" s="166" t="s">
        <v>398</v>
      </c>
      <c r="C90" s="47">
        <v>1521.0</v>
      </c>
      <c r="D90" s="169"/>
      <c r="E90" s="169"/>
      <c r="F90" s="72">
        <v>27.0</v>
      </c>
      <c r="G90" s="73">
        <v>93.0</v>
      </c>
      <c r="H90" s="74">
        <v>481.0</v>
      </c>
      <c r="I90" s="75">
        <v>57.0</v>
      </c>
      <c r="J90" s="76">
        <v>42.0</v>
      </c>
      <c r="K90" s="77">
        <v>167.0</v>
      </c>
      <c r="L90" s="144"/>
      <c r="M90" s="167">
        <v>31.0</v>
      </c>
      <c r="N90" s="73">
        <v>96.0</v>
      </c>
      <c r="O90" s="74">
        <v>480.0</v>
      </c>
      <c r="P90" s="75">
        <v>50.0</v>
      </c>
      <c r="Q90" s="76">
        <v>37.0</v>
      </c>
      <c r="R90" s="168">
        <v>158.0</v>
      </c>
      <c r="S90" s="144"/>
      <c r="T90" s="72">
        <v>30.0</v>
      </c>
      <c r="U90" s="73">
        <v>97.0</v>
      </c>
      <c r="V90" s="74">
        <v>477.0</v>
      </c>
      <c r="W90" s="75">
        <v>53.0</v>
      </c>
      <c r="X90" s="76">
        <v>39.0</v>
      </c>
      <c r="Y90" s="168">
        <v>171.0</v>
      </c>
      <c r="Z90" s="144"/>
      <c r="AA90" s="72">
        <v>33.0</v>
      </c>
      <c r="AB90" s="73">
        <v>98.0</v>
      </c>
      <c r="AC90" s="74">
        <v>485.0</v>
      </c>
      <c r="AD90" s="75">
        <v>52.0</v>
      </c>
      <c r="AE90" s="76">
        <v>36.0</v>
      </c>
      <c r="AF90" s="168">
        <v>156.0</v>
      </c>
      <c r="AG90" s="144"/>
      <c r="AH90" s="72">
        <v>32.0</v>
      </c>
      <c r="AI90" s="73">
        <v>97.0</v>
      </c>
      <c r="AJ90" s="74">
        <v>484.0</v>
      </c>
      <c r="AK90" s="75">
        <v>51.0</v>
      </c>
      <c r="AL90" s="76">
        <v>38.0</v>
      </c>
      <c r="AM90" s="168">
        <v>157.0</v>
      </c>
      <c r="AN90" s="144"/>
      <c r="AO90" s="72">
        <v>34.0</v>
      </c>
      <c r="AP90" s="73">
        <v>91.0</v>
      </c>
      <c r="AQ90" s="74">
        <v>476.0</v>
      </c>
      <c r="AR90" s="75">
        <v>50.0</v>
      </c>
      <c r="AS90" s="76">
        <v>43.0</v>
      </c>
      <c r="AT90" s="168">
        <v>167.0</v>
      </c>
      <c r="AU90" s="144"/>
      <c r="AV90" s="72">
        <v>33.0</v>
      </c>
      <c r="AW90" s="73">
        <v>98.0</v>
      </c>
      <c r="AX90" s="74">
        <v>485.0</v>
      </c>
      <c r="AY90" s="75">
        <v>49.0</v>
      </c>
      <c r="AZ90" s="76">
        <v>37.0</v>
      </c>
      <c r="BA90" s="168">
        <v>150.0</v>
      </c>
      <c r="BB90" s="144"/>
      <c r="BC90" s="72">
        <v>34.0</v>
      </c>
      <c r="BD90" s="73">
        <v>93.0</v>
      </c>
      <c r="BE90" s="74">
        <v>477.0</v>
      </c>
      <c r="BF90" s="75">
        <v>49.0</v>
      </c>
      <c r="BG90" s="76">
        <v>38.0</v>
      </c>
      <c r="BH90" s="168">
        <v>160.0</v>
      </c>
      <c r="BI90" s="144"/>
      <c r="BJ90" s="72">
        <v>33.0</v>
      </c>
      <c r="BK90" s="73">
        <v>95.0</v>
      </c>
      <c r="BL90" s="74">
        <v>485.0</v>
      </c>
      <c r="BM90" s="75">
        <v>51.0</v>
      </c>
      <c r="BN90" s="76">
        <v>40.0</v>
      </c>
      <c r="BO90" s="168">
        <v>163.0</v>
      </c>
    </row>
    <row r="91" ht="16.5" customHeight="1">
      <c r="A91" s="165" t="s">
        <v>310</v>
      </c>
      <c r="B91" s="166" t="s">
        <v>399</v>
      </c>
      <c r="C91" s="47">
        <v>1567.0</v>
      </c>
      <c r="D91" s="169"/>
      <c r="E91" s="169"/>
      <c r="F91" s="72">
        <v>40.0</v>
      </c>
      <c r="G91" s="73">
        <v>86.0</v>
      </c>
      <c r="H91" s="74">
        <v>490.0</v>
      </c>
      <c r="I91" s="75">
        <v>75.0</v>
      </c>
      <c r="J91" s="76">
        <v>46.0</v>
      </c>
      <c r="K91" s="77">
        <v>175.0</v>
      </c>
      <c r="L91" s="144"/>
      <c r="M91" s="167">
        <v>39.0</v>
      </c>
      <c r="N91" s="73">
        <v>84.0</v>
      </c>
      <c r="O91" s="74">
        <v>495.0</v>
      </c>
      <c r="P91" s="75">
        <v>71.0</v>
      </c>
      <c r="Q91" s="76">
        <v>41.0</v>
      </c>
      <c r="R91" s="168">
        <v>162.0</v>
      </c>
      <c r="S91" s="144"/>
      <c r="T91" s="72">
        <v>41.0</v>
      </c>
      <c r="U91" s="73">
        <v>83.0</v>
      </c>
      <c r="V91" s="74">
        <v>471.0</v>
      </c>
      <c r="W91" s="75">
        <v>72.0</v>
      </c>
      <c r="X91" s="76">
        <v>49.0</v>
      </c>
      <c r="Y91" s="168">
        <v>189.0</v>
      </c>
      <c r="Z91" s="144"/>
      <c r="AA91" s="72">
        <v>44.0</v>
      </c>
      <c r="AB91" s="73">
        <v>87.0</v>
      </c>
      <c r="AC91" s="74">
        <v>480.0</v>
      </c>
      <c r="AD91" s="75">
        <v>68.0</v>
      </c>
      <c r="AE91" s="76">
        <v>45.0</v>
      </c>
      <c r="AF91" s="168">
        <v>170.0</v>
      </c>
      <c r="AG91" s="144"/>
      <c r="AH91" s="72">
        <v>45.0</v>
      </c>
      <c r="AI91" s="73">
        <v>86.0</v>
      </c>
      <c r="AJ91" s="74">
        <v>479.0</v>
      </c>
      <c r="AK91" s="75">
        <v>66.0</v>
      </c>
      <c r="AL91" s="76">
        <v>43.0</v>
      </c>
      <c r="AM91" s="168">
        <v>171.0</v>
      </c>
      <c r="AN91" s="144"/>
      <c r="AO91" s="72">
        <v>40.0</v>
      </c>
      <c r="AP91" s="73">
        <v>81.0</v>
      </c>
      <c r="AQ91" s="74">
        <v>462.0</v>
      </c>
      <c r="AR91" s="75">
        <v>70.0</v>
      </c>
      <c r="AS91" s="76">
        <v>48.0</v>
      </c>
      <c r="AT91" s="168">
        <v>188.0</v>
      </c>
      <c r="AU91" s="144"/>
      <c r="AV91" s="72">
        <v>44.0</v>
      </c>
      <c r="AW91" s="73">
        <v>83.0</v>
      </c>
      <c r="AX91" s="74">
        <v>495.0</v>
      </c>
      <c r="AY91" s="75">
        <v>67.0</v>
      </c>
      <c r="AZ91" s="76">
        <v>47.0</v>
      </c>
      <c r="BA91" s="168">
        <v>151.0</v>
      </c>
      <c r="BB91" s="144"/>
      <c r="BC91" s="72">
        <v>44.0</v>
      </c>
      <c r="BD91" s="73">
        <v>86.0</v>
      </c>
      <c r="BE91" s="74">
        <v>484.0</v>
      </c>
      <c r="BF91" s="75">
        <v>70.0</v>
      </c>
      <c r="BG91" s="76">
        <v>46.0</v>
      </c>
      <c r="BH91" s="168">
        <v>179.0</v>
      </c>
      <c r="BI91" s="144"/>
      <c r="BJ91" s="72">
        <v>39.0</v>
      </c>
      <c r="BK91" s="73">
        <v>85.0</v>
      </c>
      <c r="BL91" s="74">
        <v>490.0</v>
      </c>
      <c r="BM91" s="75">
        <v>75.0</v>
      </c>
      <c r="BN91" s="76">
        <v>46.0</v>
      </c>
      <c r="BO91" s="168">
        <v>176.0</v>
      </c>
    </row>
    <row r="92" ht="16.5" customHeight="1">
      <c r="A92" s="165" t="s">
        <v>310</v>
      </c>
      <c r="B92" s="166" t="s">
        <v>400</v>
      </c>
      <c r="C92" s="47">
        <v>1533.0</v>
      </c>
      <c r="D92" s="169"/>
      <c r="E92" s="169"/>
      <c r="F92" s="72">
        <v>22.0</v>
      </c>
      <c r="G92" s="73">
        <v>38.0</v>
      </c>
      <c r="H92" s="74">
        <v>381.0</v>
      </c>
      <c r="I92" s="75">
        <v>43.0</v>
      </c>
      <c r="J92" s="76">
        <v>40.0</v>
      </c>
      <c r="K92" s="77">
        <v>191.0</v>
      </c>
      <c r="L92" s="144"/>
      <c r="M92" s="167">
        <v>25.0</v>
      </c>
      <c r="N92" s="73">
        <v>39.0</v>
      </c>
      <c r="O92" s="74">
        <v>381.0</v>
      </c>
      <c r="P92" s="75">
        <v>37.0</v>
      </c>
      <c r="Q92" s="76">
        <v>40.0</v>
      </c>
      <c r="R92" s="168">
        <v>170.0</v>
      </c>
      <c r="S92" s="144"/>
      <c r="T92" s="72">
        <v>23.0</v>
      </c>
      <c r="U92" s="73">
        <v>39.0</v>
      </c>
      <c r="V92" s="74">
        <v>375.0</v>
      </c>
      <c r="W92" s="75">
        <v>42.0</v>
      </c>
      <c r="X92" s="76">
        <v>41.0</v>
      </c>
      <c r="Y92" s="168">
        <v>190.0</v>
      </c>
      <c r="Z92" s="144"/>
      <c r="AA92" s="72">
        <v>22.0</v>
      </c>
      <c r="AB92" s="73">
        <v>36.0</v>
      </c>
      <c r="AC92" s="74">
        <v>388.0</v>
      </c>
      <c r="AD92" s="75">
        <v>37.0</v>
      </c>
      <c r="AE92" s="76">
        <v>42.0</v>
      </c>
      <c r="AF92" s="168">
        <v>176.0</v>
      </c>
      <c r="AG92" s="144"/>
      <c r="AH92" s="72">
        <v>23.0</v>
      </c>
      <c r="AI92" s="73">
        <v>37.0</v>
      </c>
      <c r="AJ92" s="74">
        <v>380.0</v>
      </c>
      <c r="AK92" s="75">
        <v>41.0</v>
      </c>
      <c r="AL92" s="76">
        <v>41.0</v>
      </c>
      <c r="AM92" s="168">
        <v>178.0</v>
      </c>
      <c r="AN92" s="144"/>
      <c r="AO92" s="72">
        <v>21.0</v>
      </c>
      <c r="AP92" s="73">
        <v>38.0</v>
      </c>
      <c r="AQ92" s="74">
        <v>373.0</v>
      </c>
      <c r="AR92" s="75">
        <v>42.0</v>
      </c>
      <c r="AS92" s="76">
        <v>39.0</v>
      </c>
      <c r="AT92" s="168">
        <v>190.0</v>
      </c>
      <c r="AU92" s="144"/>
      <c r="AV92" s="72">
        <v>25.0</v>
      </c>
      <c r="AW92" s="73">
        <v>38.0</v>
      </c>
      <c r="AX92" s="74">
        <v>384.0</v>
      </c>
      <c r="AY92" s="75">
        <v>38.0</v>
      </c>
      <c r="AZ92" s="76">
        <v>38.0</v>
      </c>
      <c r="BA92" s="168">
        <v>176.0</v>
      </c>
      <c r="BB92" s="144"/>
      <c r="BC92" s="72">
        <v>24.0</v>
      </c>
      <c r="BD92" s="73">
        <v>40.0</v>
      </c>
      <c r="BE92" s="74">
        <v>365.0</v>
      </c>
      <c r="BF92" s="75">
        <v>40.0</v>
      </c>
      <c r="BG92" s="76">
        <v>36.0</v>
      </c>
      <c r="BH92" s="168">
        <v>202.0</v>
      </c>
      <c r="BI92" s="144"/>
      <c r="BJ92" s="72">
        <v>27.0</v>
      </c>
      <c r="BK92" s="73">
        <v>38.0</v>
      </c>
      <c r="BL92" s="74">
        <v>393.0</v>
      </c>
      <c r="BM92" s="75">
        <v>37.0</v>
      </c>
      <c r="BN92" s="76">
        <v>39.0</v>
      </c>
      <c r="BO92" s="168">
        <v>181.0</v>
      </c>
    </row>
    <row r="93" ht="16.5" customHeight="1">
      <c r="A93" s="165" t="s">
        <v>310</v>
      </c>
      <c r="B93" s="166" t="s">
        <v>401</v>
      </c>
      <c r="C93" s="47">
        <v>1664.0</v>
      </c>
      <c r="D93" s="169"/>
      <c r="E93" s="169"/>
      <c r="F93" s="72">
        <v>35.0</v>
      </c>
      <c r="G93" s="73">
        <v>138.0</v>
      </c>
      <c r="H93" s="74">
        <v>441.0</v>
      </c>
      <c r="I93" s="75">
        <v>71.0</v>
      </c>
      <c r="J93" s="76">
        <v>66.0</v>
      </c>
      <c r="K93" s="77">
        <v>201.0</v>
      </c>
      <c r="L93" s="144"/>
      <c r="M93" s="167">
        <v>34.0</v>
      </c>
      <c r="N93" s="73">
        <v>143.0</v>
      </c>
      <c r="O93" s="74">
        <v>440.0</v>
      </c>
      <c r="P93" s="75">
        <v>72.0</v>
      </c>
      <c r="Q93" s="76">
        <v>58.0</v>
      </c>
      <c r="R93" s="168">
        <v>185.0</v>
      </c>
      <c r="S93" s="144"/>
      <c r="T93" s="72">
        <v>35.0</v>
      </c>
      <c r="U93" s="73">
        <v>141.0</v>
      </c>
      <c r="V93" s="74">
        <v>436.0</v>
      </c>
      <c r="W93" s="75">
        <v>71.0</v>
      </c>
      <c r="X93" s="76">
        <v>61.0</v>
      </c>
      <c r="Y93" s="168">
        <v>194.0</v>
      </c>
      <c r="Z93" s="144"/>
      <c r="AA93" s="72">
        <v>39.0</v>
      </c>
      <c r="AB93" s="73">
        <v>140.0</v>
      </c>
      <c r="AC93" s="74">
        <v>444.0</v>
      </c>
      <c r="AD93" s="75">
        <v>67.0</v>
      </c>
      <c r="AE93" s="76">
        <v>62.0</v>
      </c>
      <c r="AF93" s="168">
        <v>186.0</v>
      </c>
      <c r="AG93" s="144"/>
      <c r="AH93" s="72">
        <v>34.0</v>
      </c>
      <c r="AI93" s="73">
        <v>141.0</v>
      </c>
      <c r="AJ93" s="74">
        <v>435.0</v>
      </c>
      <c r="AK93" s="75">
        <v>72.0</v>
      </c>
      <c r="AL93" s="76">
        <v>63.0</v>
      </c>
      <c r="AM93" s="168">
        <v>192.0</v>
      </c>
      <c r="AN93" s="144"/>
      <c r="AO93" s="72">
        <v>34.0</v>
      </c>
      <c r="AP93" s="73">
        <v>131.0</v>
      </c>
      <c r="AQ93" s="74">
        <v>421.0</v>
      </c>
      <c r="AR93" s="75">
        <v>71.0</v>
      </c>
      <c r="AS93" s="76">
        <v>72.0</v>
      </c>
      <c r="AT93" s="168">
        <v>206.0</v>
      </c>
      <c r="AU93" s="144"/>
      <c r="AV93" s="72">
        <v>38.0</v>
      </c>
      <c r="AW93" s="73">
        <v>140.0</v>
      </c>
      <c r="AX93" s="74">
        <v>449.0</v>
      </c>
      <c r="AY93" s="75">
        <v>68.0</v>
      </c>
      <c r="AZ93" s="76">
        <v>61.0</v>
      </c>
      <c r="BA93" s="168">
        <v>176.0</v>
      </c>
      <c r="BB93" s="144"/>
      <c r="BC93" s="72">
        <v>38.0</v>
      </c>
      <c r="BD93" s="73">
        <v>133.0</v>
      </c>
      <c r="BE93" s="74">
        <v>435.0</v>
      </c>
      <c r="BF93" s="75">
        <v>69.0</v>
      </c>
      <c r="BG93" s="76">
        <v>65.0</v>
      </c>
      <c r="BH93" s="168">
        <v>198.0</v>
      </c>
      <c r="BI93" s="144"/>
      <c r="BJ93" s="72">
        <v>42.0</v>
      </c>
      <c r="BK93" s="73">
        <v>140.0</v>
      </c>
      <c r="BL93" s="74">
        <v>449.0</v>
      </c>
      <c r="BM93" s="75">
        <v>64.0</v>
      </c>
      <c r="BN93" s="76">
        <v>65.0</v>
      </c>
      <c r="BO93" s="168">
        <v>187.0</v>
      </c>
    </row>
    <row r="94" ht="16.5" customHeight="1">
      <c r="A94" s="165" t="s">
        <v>310</v>
      </c>
      <c r="B94" s="166" t="s">
        <v>402</v>
      </c>
      <c r="C94" s="47">
        <v>1378.0</v>
      </c>
      <c r="D94" s="169"/>
      <c r="E94" s="169"/>
      <c r="F94" s="72">
        <v>15.0</v>
      </c>
      <c r="G94" s="73">
        <v>105.0</v>
      </c>
      <c r="H94" s="74">
        <v>290.0</v>
      </c>
      <c r="I94" s="75">
        <v>73.0</v>
      </c>
      <c r="J94" s="76">
        <v>74.0</v>
      </c>
      <c r="K94" s="77">
        <v>147.0</v>
      </c>
      <c r="L94" s="144"/>
      <c r="M94" s="167">
        <v>16.0</v>
      </c>
      <c r="N94" s="73">
        <v>99.0</v>
      </c>
      <c r="O94" s="74">
        <v>283.0</v>
      </c>
      <c r="P94" s="75">
        <v>71.0</v>
      </c>
      <c r="Q94" s="76">
        <v>75.0</v>
      </c>
      <c r="R94" s="168">
        <v>141.0</v>
      </c>
      <c r="S94" s="144"/>
      <c r="T94" s="72">
        <v>14.0</v>
      </c>
      <c r="U94" s="73">
        <v>99.0</v>
      </c>
      <c r="V94" s="74">
        <v>278.0</v>
      </c>
      <c r="W94" s="75">
        <v>73.0</v>
      </c>
      <c r="X94" s="76">
        <v>79.0</v>
      </c>
      <c r="Y94" s="168">
        <v>152.0</v>
      </c>
      <c r="Z94" s="144"/>
      <c r="AA94" s="72">
        <v>17.0</v>
      </c>
      <c r="AB94" s="73">
        <v>108.0</v>
      </c>
      <c r="AC94" s="74">
        <v>287.0</v>
      </c>
      <c r="AD94" s="75">
        <v>71.0</v>
      </c>
      <c r="AE94" s="76">
        <v>71.0</v>
      </c>
      <c r="AF94" s="168">
        <v>137.0</v>
      </c>
      <c r="AG94" s="144"/>
      <c r="AH94" s="72">
        <v>15.0</v>
      </c>
      <c r="AI94" s="73">
        <v>97.0</v>
      </c>
      <c r="AJ94" s="74">
        <v>282.0</v>
      </c>
      <c r="AK94" s="75">
        <v>73.0</v>
      </c>
      <c r="AL94" s="76">
        <v>77.0</v>
      </c>
      <c r="AM94" s="168">
        <v>148.0</v>
      </c>
      <c r="AN94" s="144"/>
      <c r="AO94" s="72">
        <v>17.0</v>
      </c>
      <c r="AP94" s="73">
        <v>94.0</v>
      </c>
      <c r="AQ94" s="74">
        <v>271.0</v>
      </c>
      <c r="AR94" s="75">
        <v>71.0</v>
      </c>
      <c r="AS94" s="76">
        <v>82.0</v>
      </c>
      <c r="AT94" s="168">
        <v>155.0</v>
      </c>
      <c r="AU94" s="144"/>
      <c r="AV94" s="72">
        <v>20.0</v>
      </c>
      <c r="AW94" s="73">
        <v>106.0</v>
      </c>
      <c r="AX94" s="74">
        <v>285.0</v>
      </c>
      <c r="AY94" s="75">
        <v>67.0</v>
      </c>
      <c r="AZ94" s="76">
        <v>71.0</v>
      </c>
      <c r="BA94" s="168">
        <v>139.0</v>
      </c>
      <c r="BB94" s="144"/>
      <c r="BC94" s="72">
        <v>21.0</v>
      </c>
      <c r="BD94" s="73">
        <v>104.0</v>
      </c>
      <c r="BE94" s="74">
        <v>288.0</v>
      </c>
      <c r="BF94" s="75">
        <v>66.0</v>
      </c>
      <c r="BG94" s="76">
        <v>71.0</v>
      </c>
      <c r="BH94" s="168">
        <v>138.0</v>
      </c>
      <c r="BI94" s="144"/>
      <c r="BJ94" s="72">
        <v>18.0</v>
      </c>
      <c r="BK94" s="73">
        <v>110.0</v>
      </c>
      <c r="BL94" s="74">
        <v>307.0</v>
      </c>
      <c r="BM94" s="75">
        <v>71.0</v>
      </c>
      <c r="BN94" s="76">
        <v>69.0</v>
      </c>
      <c r="BO94" s="168">
        <v>127.0</v>
      </c>
    </row>
    <row r="95" ht="16.5" customHeight="1">
      <c r="A95" s="165" t="s">
        <v>310</v>
      </c>
      <c r="B95" s="166" t="s">
        <v>403</v>
      </c>
      <c r="C95" s="47">
        <v>1491.0</v>
      </c>
      <c r="D95" s="169"/>
      <c r="E95" s="169"/>
      <c r="F95" s="72">
        <v>53.0</v>
      </c>
      <c r="G95" s="73">
        <v>131.0</v>
      </c>
      <c r="H95" s="74">
        <v>370.0</v>
      </c>
      <c r="I95" s="75">
        <v>70.0</v>
      </c>
      <c r="J95" s="76">
        <v>61.0</v>
      </c>
      <c r="K95" s="77">
        <v>137.0</v>
      </c>
      <c r="L95" s="144"/>
      <c r="M95" s="167">
        <v>44.0</v>
      </c>
      <c r="N95" s="73">
        <v>130.0</v>
      </c>
      <c r="O95" s="74">
        <v>372.0</v>
      </c>
      <c r="P95" s="75">
        <v>67.0</v>
      </c>
      <c r="Q95" s="76">
        <v>58.0</v>
      </c>
      <c r="R95" s="168">
        <v>146.0</v>
      </c>
      <c r="S95" s="144"/>
      <c r="T95" s="72">
        <v>48.0</v>
      </c>
      <c r="U95" s="73">
        <v>133.0</v>
      </c>
      <c r="V95" s="74">
        <v>369.0</v>
      </c>
      <c r="W95" s="75">
        <v>72.0</v>
      </c>
      <c r="X95" s="76">
        <v>59.0</v>
      </c>
      <c r="Y95" s="168">
        <v>151.0</v>
      </c>
      <c r="Z95" s="144"/>
      <c r="AA95" s="72">
        <v>52.0</v>
      </c>
      <c r="AB95" s="73">
        <v>132.0</v>
      </c>
      <c r="AC95" s="74">
        <v>368.0</v>
      </c>
      <c r="AD95" s="75">
        <v>66.0</v>
      </c>
      <c r="AE95" s="76">
        <v>58.0</v>
      </c>
      <c r="AF95" s="168">
        <v>143.0</v>
      </c>
      <c r="AG95" s="144"/>
      <c r="AH95" s="72">
        <v>47.0</v>
      </c>
      <c r="AI95" s="73">
        <v>130.0</v>
      </c>
      <c r="AJ95" s="74">
        <v>368.0</v>
      </c>
      <c r="AK95" s="75">
        <v>74.0</v>
      </c>
      <c r="AL95" s="76">
        <v>62.0</v>
      </c>
      <c r="AM95" s="168">
        <v>151.0</v>
      </c>
      <c r="AN95" s="144"/>
      <c r="AO95" s="72">
        <v>46.0</v>
      </c>
      <c r="AP95" s="73">
        <v>131.0</v>
      </c>
      <c r="AQ95" s="74">
        <v>351.0</v>
      </c>
      <c r="AR95" s="75">
        <v>71.0</v>
      </c>
      <c r="AS95" s="76">
        <v>59.0</v>
      </c>
      <c r="AT95" s="168">
        <v>161.0</v>
      </c>
      <c r="AU95" s="144"/>
      <c r="AV95" s="72">
        <v>56.0</v>
      </c>
      <c r="AW95" s="73">
        <v>133.0</v>
      </c>
      <c r="AX95" s="74">
        <v>370.0</v>
      </c>
      <c r="AY95" s="75">
        <v>64.0</v>
      </c>
      <c r="AZ95" s="76">
        <v>59.0</v>
      </c>
      <c r="BA95" s="168">
        <v>139.0</v>
      </c>
      <c r="BB95" s="144"/>
      <c r="BC95" s="72">
        <v>54.0</v>
      </c>
      <c r="BD95" s="73">
        <v>136.0</v>
      </c>
      <c r="BE95" s="74">
        <v>360.0</v>
      </c>
      <c r="BF95" s="75">
        <v>67.0</v>
      </c>
      <c r="BG95" s="76">
        <v>50.0</v>
      </c>
      <c r="BH95" s="168">
        <v>149.0</v>
      </c>
      <c r="BI95" s="144"/>
      <c r="BJ95" s="72">
        <v>53.0</v>
      </c>
      <c r="BK95" s="73">
        <v>134.0</v>
      </c>
      <c r="BL95" s="74">
        <v>381.0</v>
      </c>
      <c r="BM95" s="75">
        <v>70.0</v>
      </c>
      <c r="BN95" s="76">
        <v>57.0</v>
      </c>
      <c r="BO95" s="168">
        <v>132.0</v>
      </c>
    </row>
    <row r="96" ht="16.5" customHeight="1">
      <c r="A96" s="165" t="s">
        <v>310</v>
      </c>
      <c r="B96" s="166" t="s">
        <v>404</v>
      </c>
      <c r="C96" s="47">
        <v>1173.0</v>
      </c>
      <c r="D96" s="169"/>
      <c r="E96" s="169"/>
      <c r="F96" s="72">
        <v>20.0</v>
      </c>
      <c r="G96" s="73">
        <v>76.0</v>
      </c>
      <c r="H96" s="74">
        <v>299.0</v>
      </c>
      <c r="I96" s="75">
        <v>56.0</v>
      </c>
      <c r="J96" s="76">
        <v>38.0</v>
      </c>
      <c r="K96" s="77">
        <v>149.0</v>
      </c>
      <c r="L96" s="144"/>
      <c r="M96" s="167">
        <v>19.0</v>
      </c>
      <c r="N96" s="73">
        <v>78.0</v>
      </c>
      <c r="O96" s="74">
        <v>306.0</v>
      </c>
      <c r="P96" s="75">
        <v>53.0</v>
      </c>
      <c r="Q96" s="76">
        <v>36.0</v>
      </c>
      <c r="R96" s="168">
        <v>137.0</v>
      </c>
      <c r="S96" s="144"/>
      <c r="T96" s="72">
        <v>22.0</v>
      </c>
      <c r="U96" s="73">
        <v>78.0</v>
      </c>
      <c r="V96" s="74">
        <v>309.0</v>
      </c>
      <c r="W96" s="75">
        <v>53.0</v>
      </c>
      <c r="X96" s="76">
        <v>37.0</v>
      </c>
      <c r="Y96" s="168">
        <v>148.0</v>
      </c>
      <c r="Z96" s="144"/>
      <c r="AA96" s="72">
        <v>21.0</v>
      </c>
      <c r="AB96" s="73">
        <v>80.0</v>
      </c>
      <c r="AC96" s="74">
        <v>306.0</v>
      </c>
      <c r="AD96" s="75">
        <v>51.0</v>
      </c>
      <c r="AE96" s="76">
        <v>36.0</v>
      </c>
      <c r="AF96" s="168">
        <v>139.0</v>
      </c>
      <c r="AG96" s="144"/>
      <c r="AH96" s="72">
        <v>22.0</v>
      </c>
      <c r="AI96" s="73">
        <v>76.0</v>
      </c>
      <c r="AJ96" s="74">
        <v>304.0</v>
      </c>
      <c r="AK96" s="75">
        <v>54.0</v>
      </c>
      <c r="AL96" s="76">
        <v>38.0</v>
      </c>
      <c r="AM96" s="168">
        <v>148.0</v>
      </c>
      <c r="AN96" s="144"/>
      <c r="AO96" s="72">
        <v>20.0</v>
      </c>
      <c r="AP96" s="73">
        <v>73.0</v>
      </c>
      <c r="AQ96" s="74">
        <v>290.0</v>
      </c>
      <c r="AR96" s="75">
        <v>55.0</v>
      </c>
      <c r="AS96" s="76">
        <v>41.0</v>
      </c>
      <c r="AT96" s="168">
        <v>158.0</v>
      </c>
      <c r="AU96" s="144"/>
      <c r="AV96" s="72">
        <v>23.0</v>
      </c>
      <c r="AW96" s="73">
        <v>76.0</v>
      </c>
      <c r="AX96" s="74">
        <v>297.0</v>
      </c>
      <c r="AY96" s="75">
        <v>48.0</v>
      </c>
      <c r="AZ96" s="76">
        <v>38.0</v>
      </c>
      <c r="BA96" s="168">
        <v>152.0</v>
      </c>
      <c r="BB96" s="144"/>
      <c r="BC96" s="72">
        <v>24.0</v>
      </c>
      <c r="BD96" s="73">
        <v>75.0</v>
      </c>
      <c r="BE96" s="74">
        <v>297.0</v>
      </c>
      <c r="BF96" s="75">
        <v>52.0</v>
      </c>
      <c r="BG96" s="76">
        <v>37.0</v>
      </c>
      <c r="BH96" s="168">
        <v>144.0</v>
      </c>
      <c r="BI96" s="144"/>
      <c r="BJ96" s="72">
        <v>23.0</v>
      </c>
      <c r="BK96" s="73">
        <v>80.0</v>
      </c>
      <c r="BL96" s="74">
        <v>318.0</v>
      </c>
      <c r="BM96" s="75">
        <v>53.0</v>
      </c>
      <c r="BN96" s="76">
        <v>33.0</v>
      </c>
      <c r="BO96" s="168">
        <v>131.0</v>
      </c>
    </row>
    <row r="97" ht="16.5" customHeight="1">
      <c r="A97" s="165" t="s">
        <v>310</v>
      </c>
      <c r="B97" s="166" t="s">
        <v>405</v>
      </c>
      <c r="C97" s="47">
        <v>1474.0</v>
      </c>
      <c r="D97" s="169"/>
      <c r="E97" s="169"/>
      <c r="F97" s="72">
        <v>58.0</v>
      </c>
      <c r="G97" s="73">
        <v>73.0</v>
      </c>
      <c r="H97" s="74">
        <v>318.0</v>
      </c>
      <c r="I97" s="75">
        <v>80.0</v>
      </c>
      <c r="J97" s="76">
        <v>56.0</v>
      </c>
      <c r="K97" s="77">
        <v>185.0</v>
      </c>
      <c r="L97" s="144"/>
      <c r="M97" s="167">
        <v>57.0</v>
      </c>
      <c r="N97" s="73">
        <v>77.0</v>
      </c>
      <c r="O97" s="74">
        <v>326.0</v>
      </c>
      <c r="P97" s="75">
        <v>79.0</v>
      </c>
      <c r="Q97" s="76">
        <v>51.0</v>
      </c>
      <c r="R97" s="168">
        <v>168.0</v>
      </c>
      <c r="S97" s="144"/>
      <c r="T97" s="72">
        <v>56.0</v>
      </c>
      <c r="U97" s="73">
        <v>73.0</v>
      </c>
      <c r="V97" s="74">
        <v>317.0</v>
      </c>
      <c r="W97" s="75">
        <v>82.0</v>
      </c>
      <c r="X97" s="76">
        <v>56.0</v>
      </c>
      <c r="Y97" s="168">
        <v>184.0</v>
      </c>
      <c r="Z97" s="144"/>
      <c r="AA97" s="72">
        <v>61.0</v>
      </c>
      <c r="AB97" s="73">
        <v>76.0</v>
      </c>
      <c r="AC97" s="74">
        <v>327.0</v>
      </c>
      <c r="AD97" s="75">
        <v>76.0</v>
      </c>
      <c r="AE97" s="76">
        <v>53.0</v>
      </c>
      <c r="AF97" s="168">
        <v>174.0</v>
      </c>
      <c r="AG97" s="144"/>
      <c r="AH97" s="72">
        <v>56.0</v>
      </c>
      <c r="AI97" s="73">
        <v>74.0</v>
      </c>
      <c r="AJ97" s="74">
        <v>324.0</v>
      </c>
      <c r="AK97" s="75">
        <v>82.0</v>
      </c>
      <c r="AL97" s="76">
        <v>54.0</v>
      </c>
      <c r="AM97" s="168">
        <v>179.0</v>
      </c>
      <c r="AN97" s="144"/>
      <c r="AO97" s="72">
        <v>56.0</v>
      </c>
      <c r="AP97" s="73">
        <v>75.0</v>
      </c>
      <c r="AQ97" s="74">
        <v>301.0</v>
      </c>
      <c r="AR97" s="75">
        <v>81.0</v>
      </c>
      <c r="AS97" s="76">
        <v>54.0</v>
      </c>
      <c r="AT97" s="168">
        <v>200.0</v>
      </c>
      <c r="AU97" s="144"/>
      <c r="AV97" s="72">
        <v>64.0</v>
      </c>
      <c r="AW97" s="73">
        <v>76.0</v>
      </c>
      <c r="AX97" s="74">
        <v>328.0</v>
      </c>
      <c r="AY97" s="75">
        <v>69.0</v>
      </c>
      <c r="AZ97" s="76">
        <v>53.0</v>
      </c>
      <c r="BA97" s="168">
        <v>173.0</v>
      </c>
      <c r="BB97" s="144"/>
      <c r="BC97" s="72">
        <v>63.0</v>
      </c>
      <c r="BD97" s="73">
        <v>71.0</v>
      </c>
      <c r="BE97" s="74">
        <v>329.0</v>
      </c>
      <c r="BF97" s="75">
        <v>74.0</v>
      </c>
      <c r="BG97" s="76">
        <v>52.0</v>
      </c>
      <c r="BH97" s="168">
        <v>169.0</v>
      </c>
      <c r="BI97" s="144"/>
      <c r="BJ97" s="72">
        <v>67.0</v>
      </c>
      <c r="BK97" s="73">
        <v>73.0</v>
      </c>
      <c r="BL97" s="74">
        <v>322.0</v>
      </c>
      <c r="BM97" s="75">
        <v>70.0</v>
      </c>
      <c r="BN97" s="76">
        <v>53.0</v>
      </c>
      <c r="BO97" s="168">
        <v>176.0</v>
      </c>
    </row>
    <row r="98" ht="16.5" customHeight="1">
      <c r="A98" s="165" t="s">
        <v>310</v>
      </c>
      <c r="B98" s="166" t="s">
        <v>406</v>
      </c>
      <c r="C98" s="47">
        <v>1499.0</v>
      </c>
      <c r="D98" s="169"/>
      <c r="E98" s="169"/>
      <c r="F98" s="72">
        <v>38.0</v>
      </c>
      <c r="G98" s="73">
        <v>92.0</v>
      </c>
      <c r="H98" s="74">
        <v>370.0</v>
      </c>
      <c r="I98" s="75">
        <v>61.0</v>
      </c>
      <c r="J98" s="76">
        <v>60.0</v>
      </c>
      <c r="K98" s="77">
        <v>204.0</v>
      </c>
      <c r="L98" s="144"/>
      <c r="M98" s="167">
        <v>38.0</v>
      </c>
      <c r="N98" s="73">
        <v>94.0</v>
      </c>
      <c r="O98" s="74">
        <v>377.0</v>
      </c>
      <c r="P98" s="75">
        <v>56.0</v>
      </c>
      <c r="Q98" s="76">
        <v>56.0</v>
      </c>
      <c r="R98" s="168">
        <v>196.0</v>
      </c>
      <c r="S98" s="144"/>
      <c r="T98" s="72">
        <v>40.0</v>
      </c>
      <c r="U98" s="73">
        <v>90.0</v>
      </c>
      <c r="V98" s="74">
        <v>369.0</v>
      </c>
      <c r="W98" s="75">
        <v>60.0</v>
      </c>
      <c r="X98" s="76">
        <v>62.0</v>
      </c>
      <c r="Y98" s="168">
        <v>209.0</v>
      </c>
      <c r="Z98" s="144"/>
      <c r="AA98" s="72">
        <v>42.0</v>
      </c>
      <c r="AB98" s="73">
        <v>95.0</v>
      </c>
      <c r="AC98" s="74">
        <v>379.0</v>
      </c>
      <c r="AD98" s="75">
        <v>52.0</v>
      </c>
      <c r="AE98" s="76">
        <v>53.0</v>
      </c>
      <c r="AF98" s="168">
        <v>191.0</v>
      </c>
      <c r="AG98" s="144"/>
      <c r="AH98" s="72">
        <v>42.0</v>
      </c>
      <c r="AI98" s="73">
        <v>96.0</v>
      </c>
      <c r="AJ98" s="74">
        <v>377.0</v>
      </c>
      <c r="AK98" s="75">
        <v>56.0</v>
      </c>
      <c r="AL98" s="76">
        <v>58.0</v>
      </c>
      <c r="AM98" s="168">
        <v>195.0</v>
      </c>
      <c r="AN98" s="144"/>
      <c r="AO98" s="72">
        <v>38.0</v>
      </c>
      <c r="AP98" s="73">
        <v>90.0</v>
      </c>
      <c r="AQ98" s="74">
        <v>356.0</v>
      </c>
      <c r="AR98" s="75">
        <v>58.0</v>
      </c>
      <c r="AS98" s="76">
        <v>61.0</v>
      </c>
      <c r="AT98" s="168">
        <v>218.0</v>
      </c>
      <c r="AU98" s="144"/>
      <c r="AV98" s="72">
        <v>43.0</v>
      </c>
      <c r="AW98" s="73">
        <v>97.0</v>
      </c>
      <c r="AX98" s="74">
        <v>379.0</v>
      </c>
      <c r="AY98" s="75">
        <v>54.0</v>
      </c>
      <c r="AZ98" s="76">
        <v>52.0</v>
      </c>
      <c r="BA98" s="168">
        <v>190.0</v>
      </c>
      <c r="BB98" s="144"/>
      <c r="BC98" s="72">
        <v>45.0</v>
      </c>
      <c r="BD98" s="73">
        <v>94.0</v>
      </c>
      <c r="BE98" s="74">
        <v>370.0</v>
      </c>
      <c r="BF98" s="75">
        <v>54.0</v>
      </c>
      <c r="BG98" s="76">
        <v>54.0</v>
      </c>
      <c r="BH98" s="168">
        <v>202.0</v>
      </c>
      <c r="BI98" s="144"/>
      <c r="BJ98" s="72">
        <v>46.0</v>
      </c>
      <c r="BK98" s="73">
        <v>94.0</v>
      </c>
      <c r="BL98" s="74">
        <v>394.0</v>
      </c>
      <c r="BM98" s="75">
        <v>55.0</v>
      </c>
      <c r="BN98" s="76">
        <v>53.0</v>
      </c>
      <c r="BO98" s="168">
        <v>183.0</v>
      </c>
    </row>
    <row r="99" ht="16.5" customHeight="1">
      <c r="A99" s="165" t="s">
        <v>310</v>
      </c>
      <c r="B99" s="166" t="s">
        <v>407</v>
      </c>
      <c r="C99" s="47">
        <v>1457.0</v>
      </c>
      <c r="D99" s="169"/>
      <c r="E99" s="169"/>
      <c r="F99" s="72">
        <v>59.0</v>
      </c>
      <c r="G99" s="73">
        <v>99.0</v>
      </c>
      <c r="H99" s="74">
        <v>307.0</v>
      </c>
      <c r="I99" s="75">
        <v>88.0</v>
      </c>
      <c r="J99" s="76">
        <v>58.0</v>
      </c>
      <c r="K99" s="77">
        <v>126.0</v>
      </c>
      <c r="L99" s="144"/>
      <c r="M99" s="167">
        <v>61.0</v>
      </c>
      <c r="N99" s="73">
        <v>104.0</v>
      </c>
      <c r="O99" s="74">
        <v>308.0</v>
      </c>
      <c r="P99" s="75">
        <v>83.0</v>
      </c>
      <c r="Q99" s="76">
        <v>55.0</v>
      </c>
      <c r="R99" s="168">
        <v>116.0</v>
      </c>
      <c r="S99" s="144"/>
      <c r="T99" s="72">
        <v>62.0</v>
      </c>
      <c r="U99" s="73">
        <v>103.0</v>
      </c>
      <c r="V99" s="74">
        <v>295.0</v>
      </c>
      <c r="W99" s="75">
        <v>87.0</v>
      </c>
      <c r="X99" s="76">
        <v>55.0</v>
      </c>
      <c r="Y99" s="168">
        <v>140.0</v>
      </c>
      <c r="Z99" s="144"/>
      <c r="AA99" s="72">
        <v>61.0</v>
      </c>
      <c r="AB99" s="73">
        <v>103.0</v>
      </c>
      <c r="AC99" s="74">
        <v>306.0</v>
      </c>
      <c r="AD99" s="75">
        <v>86.0</v>
      </c>
      <c r="AE99" s="76">
        <v>55.0</v>
      </c>
      <c r="AF99" s="168">
        <v>126.0</v>
      </c>
      <c r="AG99" s="144"/>
      <c r="AH99" s="72">
        <v>59.0</v>
      </c>
      <c r="AI99" s="73">
        <v>100.0</v>
      </c>
      <c r="AJ99" s="74">
        <v>299.0</v>
      </c>
      <c r="AK99" s="75">
        <v>90.0</v>
      </c>
      <c r="AL99" s="76">
        <v>58.0</v>
      </c>
      <c r="AM99" s="168">
        <v>132.0</v>
      </c>
      <c r="AN99" s="144"/>
      <c r="AO99" s="72">
        <v>65.0</v>
      </c>
      <c r="AP99" s="73">
        <v>98.0</v>
      </c>
      <c r="AQ99" s="74">
        <v>291.0</v>
      </c>
      <c r="AR99" s="75">
        <v>80.0</v>
      </c>
      <c r="AS99" s="76">
        <v>61.0</v>
      </c>
      <c r="AT99" s="168">
        <v>145.0</v>
      </c>
      <c r="AU99" s="144"/>
      <c r="AV99" s="72">
        <v>66.0</v>
      </c>
      <c r="AW99" s="73">
        <v>106.0</v>
      </c>
      <c r="AX99" s="74">
        <v>320.0</v>
      </c>
      <c r="AY99" s="75">
        <v>79.0</v>
      </c>
      <c r="AZ99" s="76">
        <v>52.0</v>
      </c>
      <c r="BA99" s="168">
        <v>110.0</v>
      </c>
      <c r="BB99" s="144"/>
      <c r="BC99" s="72">
        <v>65.0</v>
      </c>
      <c r="BD99" s="73">
        <v>97.0</v>
      </c>
      <c r="BE99" s="74">
        <v>304.0</v>
      </c>
      <c r="BF99" s="75">
        <v>82.0</v>
      </c>
      <c r="BG99" s="76">
        <v>55.0</v>
      </c>
      <c r="BH99" s="168">
        <v>125.0</v>
      </c>
      <c r="BI99" s="144"/>
      <c r="BJ99" s="72">
        <v>70.0</v>
      </c>
      <c r="BK99" s="73">
        <v>105.0</v>
      </c>
      <c r="BL99" s="74">
        <v>319.0</v>
      </c>
      <c r="BM99" s="75">
        <v>78.0</v>
      </c>
      <c r="BN99" s="76">
        <v>51.0</v>
      </c>
      <c r="BO99" s="168">
        <v>113.0</v>
      </c>
    </row>
    <row r="100" ht="16.5" customHeight="1">
      <c r="A100" s="165" t="s">
        <v>310</v>
      </c>
      <c r="B100" s="166" t="s">
        <v>408</v>
      </c>
      <c r="C100" s="47">
        <v>1237.0</v>
      </c>
      <c r="D100" s="169"/>
      <c r="E100" s="169"/>
      <c r="F100" s="72">
        <v>41.0</v>
      </c>
      <c r="G100" s="73">
        <v>40.0</v>
      </c>
      <c r="H100" s="74">
        <v>307.0</v>
      </c>
      <c r="I100" s="75">
        <v>59.0</v>
      </c>
      <c r="J100" s="76">
        <v>45.0</v>
      </c>
      <c r="K100" s="77">
        <v>170.0</v>
      </c>
      <c r="L100" s="144"/>
      <c r="M100" s="167">
        <v>40.0</v>
      </c>
      <c r="N100" s="73">
        <v>44.0</v>
      </c>
      <c r="O100" s="74">
        <v>305.0</v>
      </c>
      <c r="P100" s="75">
        <v>59.0</v>
      </c>
      <c r="Q100" s="76">
        <v>44.0</v>
      </c>
      <c r="R100" s="168">
        <v>164.0</v>
      </c>
      <c r="S100" s="144"/>
      <c r="T100" s="72">
        <v>41.0</v>
      </c>
      <c r="U100" s="73">
        <v>46.0</v>
      </c>
      <c r="V100" s="74">
        <v>303.0</v>
      </c>
      <c r="W100" s="75">
        <v>59.0</v>
      </c>
      <c r="X100" s="76">
        <v>42.0</v>
      </c>
      <c r="Y100" s="168">
        <v>172.0</v>
      </c>
      <c r="Z100" s="144"/>
      <c r="AA100" s="72">
        <v>45.0</v>
      </c>
      <c r="AB100" s="73">
        <v>44.0</v>
      </c>
      <c r="AC100" s="74">
        <v>313.0</v>
      </c>
      <c r="AD100" s="75">
        <v>55.0</v>
      </c>
      <c r="AE100" s="76">
        <v>44.0</v>
      </c>
      <c r="AF100" s="168">
        <v>159.0</v>
      </c>
      <c r="AG100" s="144"/>
      <c r="AH100" s="72">
        <v>40.0</v>
      </c>
      <c r="AI100" s="73">
        <v>44.0</v>
      </c>
      <c r="AJ100" s="74">
        <v>302.0</v>
      </c>
      <c r="AK100" s="75">
        <v>59.0</v>
      </c>
      <c r="AL100" s="76">
        <v>44.0</v>
      </c>
      <c r="AM100" s="168">
        <v>174.0</v>
      </c>
      <c r="AN100" s="144"/>
      <c r="AO100" s="72">
        <v>39.0</v>
      </c>
      <c r="AP100" s="73">
        <v>40.0</v>
      </c>
      <c r="AQ100" s="74">
        <v>294.0</v>
      </c>
      <c r="AR100" s="75">
        <v>62.0</v>
      </c>
      <c r="AS100" s="76">
        <v>48.0</v>
      </c>
      <c r="AT100" s="168">
        <v>184.0</v>
      </c>
      <c r="AU100" s="144"/>
      <c r="AV100" s="72">
        <v>44.0</v>
      </c>
      <c r="AW100" s="73">
        <v>46.0</v>
      </c>
      <c r="AX100" s="74">
        <v>319.0</v>
      </c>
      <c r="AY100" s="75">
        <v>56.0</v>
      </c>
      <c r="AZ100" s="76">
        <v>42.0</v>
      </c>
      <c r="BA100" s="168">
        <v>153.0</v>
      </c>
      <c r="BB100" s="144"/>
      <c r="BC100" s="72">
        <v>46.0</v>
      </c>
      <c r="BD100" s="73">
        <v>43.0</v>
      </c>
      <c r="BE100" s="74">
        <v>302.0</v>
      </c>
      <c r="BF100" s="75">
        <v>53.0</v>
      </c>
      <c r="BG100" s="76">
        <v>43.0</v>
      </c>
      <c r="BH100" s="168">
        <v>173.0</v>
      </c>
      <c r="BI100" s="144"/>
      <c r="BJ100" s="72">
        <v>42.0</v>
      </c>
      <c r="BK100" s="73">
        <v>47.0</v>
      </c>
      <c r="BL100" s="74">
        <v>309.0</v>
      </c>
      <c r="BM100" s="75">
        <v>58.0</v>
      </c>
      <c r="BN100" s="76">
        <v>39.0</v>
      </c>
      <c r="BO100" s="168">
        <v>162.0</v>
      </c>
    </row>
    <row r="101" ht="16.5" customHeight="1">
      <c r="A101" s="165" t="s">
        <v>310</v>
      </c>
      <c r="B101" s="166" t="s">
        <v>409</v>
      </c>
      <c r="C101" s="47">
        <v>1009.0</v>
      </c>
      <c r="D101" s="169"/>
      <c r="E101" s="169"/>
      <c r="F101" s="72">
        <v>39.0</v>
      </c>
      <c r="G101" s="73">
        <v>65.0</v>
      </c>
      <c r="H101" s="74">
        <v>249.0</v>
      </c>
      <c r="I101" s="75">
        <v>76.0</v>
      </c>
      <c r="J101" s="76">
        <v>31.0</v>
      </c>
      <c r="K101" s="77">
        <v>114.0</v>
      </c>
      <c r="L101" s="144"/>
      <c r="M101" s="167">
        <v>43.0</v>
      </c>
      <c r="N101" s="73">
        <v>65.0</v>
      </c>
      <c r="O101" s="74">
        <v>249.0</v>
      </c>
      <c r="P101" s="75">
        <v>69.0</v>
      </c>
      <c r="Q101" s="76">
        <v>30.0</v>
      </c>
      <c r="R101" s="168">
        <v>114.0</v>
      </c>
      <c r="S101" s="144"/>
      <c r="T101" s="72">
        <v>43.0</v>
      </c>
      <c r="U101" s="73">
        <v>66.0</v>
      </c>
      <c r="V101" s="74">
        <v>239.0</v>
      </c>
      <c r="W101" s="75">
        <v>71.0</v>
      </c>
      <c r="X101" s="76">
        <v>30.0</v>
      </c>
      <c r="Y101" s="168">
        <v>122.0</v>
      </c>
      <c r="Z101" s="144"/>
      <c r="AA101" s="72">
        <v>45.0</v>
      </c>
      <c r="AB101" s="73">
        <v>64.0</v>
      </c>
      <c r="AC101" s="74">
        <v>243.0</v>
      </c>
      <c r="AD101" s="75">
        <v>68.0</v>
      </c>
      <c r="AE101" s="76">
        <v>31.0</v>
      </c>
      <c r="AF101" s="168">
        <v>114.0</v>
      </c>
      <c r="AG101" s="144"/>
      <c r="AH101" s="72">
        <v>45.0</v>
      </c>
      <c r="AI101" s="73">
        <v>66.0</v>
      </c>
      <c r="AJ101" s="74">
        <v>243.0</v>
      </c>
      <c r="AK101" s="75">
        <v>68.0</v>
      </c>
      <c r="AL101" s="76">
        <v>29.0</v>
      </c>
      <c r="AM101" s="168">
        <v>113.0</v>
      </c>
      <c r="AN101" s="144"/>
      <c r="AO101" s="72">
        <v>47.0</v>
      </c>
      <c r="AP101" s="73">
        <v>61.0</v>
      </c>
      <c r="AQ101" s="74">
        <v>235.0</v>
      </c>
      <c r="AR101" s="75">
        <v>65.0</v>
      </c>
      <c r="AS101" s="76">
        <v>32.0</v>
      </c>
      <c r="AT101" s="168">
        <v>119.0</v>
      </c>
      <c r="AU101" s="144"/>
      <c r="AV101" s="72">
        <v>50.0</v>
      </c>
      <c r="AW101" s="73">
        <v>65.0</v>
      </c>
      <c r="AX101" s="74">
        <v>246.0</v>
      </c>
      <c r="AY101" s="75">
        <v>64.0</v>
      </c>
      <c r="AZ101" s="76">
        <v>29.0</v>
      </c>
      <c r="BA101" s="168">
        <v>108.0</v>
      </c>
      <c r="BB101" s="144"/>
      <c r="BC101" s="72">
        <v>49.0</v>
      </c>
      <c r="BD101" s="73">
        <v>62.0</v>
      </c>
      <c r="BE101" s="74">
        <v>230.0</v>
      </c>
      <c r="BF101" s="75">
        <v>65.0</v>
      </c>
      <c r="BG101" s="76">
        <v>33.0</v>
      </c>
      <c r="BH101" s="168">
        <v>123.0</v>
      </c>
      <c r="BI101" s="144"/>
      <c r="BJ101" s="72">
        <v>48.0</v>
      </c>
      <c r="BK101" s="73">
        <v>66.0</v>
      </c>
      <c r="BL101" s="74">
        <v>255.0</v>
      </c>
      <c r="BM101" s="75">
        <v>67.0</v>
      </c>
      <c r="BN101" s="76">
        <v>30.0</v>
      </c>
      <c r="BO101" s="168">
        <v>109.0</v>
      </c>
    </row>
    <row r="102" ht="16.5" customHeight="1">
      <c r="A102" s="165" t="s">
        <v>310</v>
      </c>
      <c r="B102" s="166" t="s">
        <v>410</v>
      </c>
      <c r="C102" s="47">
        <v>1521.0</v>
      </c>
      <c r="D102" s="169"/>
      <c r="E102" s="169"/>
      <c r="F102" s="72">
        <v>39.0</v>
      </c>
      <c r="G102" s="73">
        <v>101.0</v>
      </c>
      <c r="H102" s="74">
        <v>344.0</v>
      </c>
      <c r="I102" s="75">
        <v>76.0</v>
      </c>
      <c r="J102" s="76">
        <v>63.0</v>
      </c>
      <c r="K102" s="77">
        <v>183.0</v>
      </c>
      <c r="L102" s="144"/>
      <c r="M102" s="167">
        <v>38.0</v>
      </c>
      <c r="N102" s="73">
        <v>105.0</v>
      </c>
      <c r="O102" s="74">
        <v>346.0</v>
      </c>
      <c r="P102" s="75">
        <v>72.0</v>
      </c>
      <c r="Q102" s="76">
        <v>57.0</v>
      </c>
      <c r="R102" s="168">
        <v>174.0</v>
      </c>
      <c r="S102" s="144"/>
      <c r="T102" s="72">
        <v>49.0</v>
      </c>
      <c r="U102" s="73">
        <v>105.0</v>
      </c>
      <c r="V102" s="74">
        <v>334.0</v>
      </c>
      <c r="W102" s="75">
        <v>68.0</v>
      </c>
      <c r="X102" s="76">
        <v>60.0</v>
      </c>
      <c r="Y102" s="168">
        <v>197.0</v>
      </c>
      <c r="Z102" s="144"/>
      <c r="AA102" s="72">
        <v>45.0</v>
      </c>
      <c r="AB102" s="73">
        <v>106.0</v>
      </c>
      <c r="AC102" s="74">
        <v>349.0</v>
      </c>
      <c r="AD102" s="75">
        <v>68.0</v>
      </c>
      <c r="AE102" s="76">
        <v>58.0</v>
      </c>
      <c r="AF102" s="168">
        <v>180.0</v>
      </c>
      <c r="AG102" s="144"/>
      <c r="AH102" s="72">
        <v>45.0</v>
      </c>
      <c r="AI102" s="73">
        <v>103.0</v>
      </c>
      <c r="AJ102" s="74">
        <v>351.0</v>
      </c>
      <c r="AK102" s="75">
        <v>70.0</v>
      </c>
      <c r="AL102" s="76">
        <v>62.0</v>
      </c>
      <c r="AM102" s="168">
        <v>174.0</v>
      </c>
      <c r="AN102" s="144"/>
      <c r="AO102" s="72">
        <v>40.0</v>
      </c>
      <c r="AP102" s="73">
        <v>100.0</v>
      </c>
      <c r="AQ102" s="74">
        <v>326.0</v>
      </c>
      <c r="AR102" s="75">
        <v>75.0</v>
      </c>
      <c r="AS102" s="76">
        <v>65.0</v>
      </c>
      <c r="AT102" s="168">
        <v>200.0</v>
      </c>
      <c r="AU102" s="144"/>
      <c r="AV102" s="72">
        <v>44.0</v>
      </c>
      <c r="AW102" s="73">
        <v>103.0</v>
      </c>
      <c r="AX102" s="74">
        <v>353.0</v>
      </c>
      <c r="AY102" s="75">
        <v>70.0</v>
      </c>
      <c r="AZ102" s="76">
        <v>61.0</v>
      </c>
      <c r="BA102" s="168">
        <v>168.0</v>
      </c>
      <c r="BB102" s="144"/>
      <c r="BC102" s="72">
        <v>48.0</v>
      </c>
      <c r="BD102" s="73">
        <v>100.0</v>
      </c>
      <c r="BE102" s="74">
        <v>336.0</v>
      </c>
      <c r="BF102" s="75">
        <v>66.0</v>
      </c>
      <c r="BG102" s="76">
        <v>64.0</v>
      </c>
      <c r="BH102" s="168">
        <v>186.0</v>
      </c>
      <c r="BI102" s="144"/>
      <c r="BJ102" s="72">
        <v>46.0</v>
      </c>
      <c r="BK102" s="73">
        <v>104.0</v>
      </c>
      <c r="BL102" s="74">
        <v>353.0</v>
      </c>
      <c r="BM102" s="75">
        <v>68.0</v>
      </c>
      <c r="BN102" s="76">
        <v>58.0</v>
      </c>
      <c r="BO102" s="168">
        <v>176.0</v>
      </c>
    </row>
    <row r="103" ht="16.5" customHeight="1">
      <c r="A103" s="165" t="s">
        <v>310</v>
      </c>
      <c r="B103" s="166" t="s">
        <v>411</v>
      </c>
      <c r="C103" s="47">
        <v>1599.0</v>
      </c>
      <c r="D103" s="169"/>
      <c r="E103" s="169"/>
      <c r="F103" s="72">
        <v>49.0</v>
      </c>
      <c r="G103" s="73">
        <v>92.0</v>
      </c>
      <c r="H103" s="74">
        <v>399.0</v>
      </c>
      <c r="I103" s="75">
        <v>50.0</v>
      </c>
      <c r="J103" s="76">
        <v>52.0</v>
      </c>
      <c r="K103" s="77">
        <v>176.0</v>
      </c>
      <c r="L103" s="144"/>
      <c r="M103" s="167">
        <v>47.0</v>
      </c>
      <c r="N103" s="73">
        <v>92.0</v>
      </c>
      <c r="O103" s="74">
        <v>400.0</v>
      </c>
      <c r="P103" s="75">
        <v>51.0</v>
      </c>
      <c r="Q103" s="76">
        <v>52.0</v>
      </c>
      <c r="R103" s="168">
        <v>164.0</v>
      </c>
      <c r="S103" s="144"/>
      <c r="T103" s="72">
        <v>49.0</v>
      </c>
      <c r="U103" s="73">
        <v>93.0</v>
      </c>
      <c r="V103" s="74">
        <v>398.0</v>
      </c>
      <c r="W103" s="75">
        <v>52.0</v>
      </c>
      <c r="X103" s="76">
        <v>54.0</v>
      </c>
      <c r="Y103" s="168">
        <v>174.0</v>
      </c>
      <c r="Z103" s="144"/>
      <c r="AA103" s="72">
        <v>48.0</v>
      </c>
      <c r="AB103" s="73">
        <v>94.0</v>
      </c>
      <c r="AC103" s="74">
        <v>406.0</v>
      </c>
      <c r="AD103" s="75">
        <v>48.0</v>
      </c>
      <c r="AE103" s="76">
        <v>52.0</v>
      </c>
      <c r="AF103" s="168">
        <v>165.0</v>
      </c>
      <c r="AG103" s="144"/>
      <c r="AH103" s="72">
        <v>52.0</v>
      </c>
      <c r="AI103" s="73">
        <v>92.0</v>
      </c>
      <c r="AJ103" s="74">
        <v>404.0</v>
      </c>
      <c r="AK103" s="75">
        <v>50.0</v>
      </c>
      <c r="AL103" s="76">
        <v>54.0</v>
      </c>
      <c r="AM103" s="168">
        <v>166.0</v>
      </c>
      <c r="AN103" s="144"/>
      <c r="AO103" s="72">
        <v>51.0</v>
      </c>
      <c r="AP103" s="73">
        <v>93.0</v>
      </c>
      <c r="AQ103" s="74">
        <v>389.0</v>
      </c>
      <c r="AR103" s="75">
        <v>49.0</v>
      </c>
      <c r="AS103" s="76">
        <v>54.0</v>
      </c>
      <c r="AT103" s="168">
        <v>186.0</v>
      </c>
      <c r="AU103" s="144"/>
      <c r="AV103" s="72">
        <v>50.0</v>
      </c>
      <c r="AW103" s="73">
        <v>95.0</v>
      </c>
      <c r="AX103" s="74">
        <v>397.0</v>
      </c>
      <c r="AY103" s="75">
        <v>46.0</v>
      </c>
      <c r="AZ103" s="76">
        <v>50.0</v>
      </c>
      <c r="BA103" s="168">
        <v>162.0</v>
      </c>
      <c r="BB103" s="144"/>
      <c r="BC103" s="72">
        <v>53.0</v>
      </c>
      <c r="BD103" s="73">
        <v>97.0</v>
      </c>
      <c r="BE103" s="74">
        <v>404.0</v>
      </c>
      <c r="BF103" s="75">
        <v>47.0</v>
      </c>
      <c r="BG103" s="76">
        <v>48.0</v>
      </c>
      <c r="BH103" s="168">
        <v>168.0</v>
      </c>
      <c r="BI103" s="144"/>
      <c r="BJ103" s="72">
        <v>52.0</v>
      </c>
      <c r="BK103" s="73">
        <v>96.0</v>
      </c>
      <c r="BL103" s="74">
        <v>409.0</v>
      </c>
      <c r="BM103" s="75">
        <v>48.0</v>
      </c>
      <c r="BN103" s="76">
        <v>50.0</v>
      </c>
      <c r="BO103" s="168">
        <v>170.0</v>
      </c>
    </row>
    <row r="104" ht="16.5" customHeight="1">
      <c r="A104" s="165" t="s">
        <v>310</v>
      </c>
      <c r="B104" s="166" t="s">
        <v>412</v>
      </c>
      <c r="C104" s="47">
        <v>1379.0</v>
      </c>
      <c r="D104" s="169"/>
      <c r="E104" s="169"/>
      <c r="F104" s="72">
        <v>35.0</v>
      </c>
      <c r="G104" s="73">
        <v>85.0</v>
      </c>
      <c r="H104" s="74">
        <v>310.0</v>
      </c>
      <c r="I104" s="75">
        <v>74.0</v>
      </c>
      <c r="J104" s="76">
        <v>54.0</v>
      </c>
      <c r="K104" s="77">
        <v>160.0</v>
      </c>
      <c r="L104" s="144"/>
      <c r="M104" s="167">
        <v>30.0</v>
      </c>
      <c r="N104" s="73">
        <v>82.0</v>
      </c>
      <c r="O104" s="74">
        <v>304.0</v>
      </c>
      <c r="P104" s="75">
        <v>74.0</v>
      </c>
      <c r="Q104" s="76">
        <v>54.0</v>
      </c>
      <c r="R104" s="168">
        <v>158.0</v>
      </c>
      <c r="S104" s="144"/>
      <c r="T104" s="72">
        <v>35.0</v>
      </c>
      <c r="U104" s="73">
        <v>85.0</v>
      </c>
      <c r="V104" s="74">
        <v>306.0</v>
      </c>
      <c r="W104" s="75">
        <v>74.0</v>
      </c>
      <c r="X104" s="76">
        <v>51.0</v>
      </c>
      <c r="Y104" s="168">
        <v>162.0</v>
      </c>
      <c r="Z104" s="144"/>
      <c r="AA104" s="72">
        <v>33.0</v>
      </c>
      <c r="AB104" s="73">
        <v>84.0</v>
      </c>
      <c r="AC104" s="74">
        <v>309.0</v>
      </c>
      <c r="AD104" s="75">
        <v>73.0</v>
      </c>
      <c r="AE104" s="76">
        <v>50.0</v>
      </c>
      <c r="AF104" s="168">
        <v>158.0</v>
      </c>
      <c r="AG104" s="144"/>
      <c r="AH104" s="72">
        <v>40.0</v>
      </c>
      <c r="AI104" s="73">
        <v>85.0</v>
      </c>
      <c r="AJ104" s="74">
        <v>314.0</v>
      </c>
      <c r="AK104" s="75">
        <v>66.0</v>
      </c>
      <c r="AL104" s="76">
        <v>51.0</v>
      </c>
      <c r="AM104" s="168">
        <v>155.0</v>
      </c>
      <c r="AN104" s="144"/>
      <c r="AO104" s="72">
        <v>34.0</v>
      </c>
      <c r="AP104" s="73">
        <v>81.0</v>
      </c>
      <c r="AQ104" s="74">
        <v>293.0</v>
      </c>
      <c r="AR104" s="75">
        <v>72.0</v>
      </c>
      <c r="AS104" s="76">
        <v>54.0</v>
      </c>
      <c r="AT104" s="168">
        <v>171.0</v>
      </c>
      <c r="AU104" s="144"/>
      <c r="AV104" s="72">
        <v>32.0</v>
      </c>
      <c r="AW104" s="73">
        <v>84.0</v>
      </c>
      <c r="AX104" s="74">
        <v>310.0</v>
      </c>
      <c r="AY104" s="75">
        <v>73.0</v>
      </c>
      <c r="AZ104" s="76">
        <v>47.0</v>
      </c>
      <c r="BA104" s="168">
        <v>146.0</v>
      </c>
      <c r="BB104" s="144"/>
      <c r="BC104" s="72">
        <v>38.0</v>
      </c>
      <c r="BD104" s="73">
        <v>83.0</v>
      </c>
      <c r="BE104" s="74">
        <v>306.0</v>
      </c>
      <c r="BF104" s="75">
        <v>70.0</v>
      </c>
      <c r="BG104" s="76">
        <v>56.0</v>
      </c>
      <c r="BH104" s="168">
        <v>158.0</v>
      </c>
      <c r="BI104" s="144"/>
      <c r="BJ104" s="72">
        <v>39.0</v>
      </c>
      <c r="BK104" s="73">
        <v>85.0</v>
      </c>
      <c r="BL104" s="74">
        <v>319.0</v>
      </c>
      <c r="BM104" s="75">
        <v>70.0</v>
      </c>
      <c r="BN104" s="76">
        <v>53.0</v>
      </c>
      <c r="BO104" s="168">
        <v>145.0</v>
      </c>
    </row>
    <row r="105" ht="16.5" customHeight="1">
      <c r="A105" s="165" t="s">
        <v>310</v>
      </c>
      <c r="B105" s="166" t="s">
        <v>413</v>
      </c>
      <c r="C105" s="47">
        <v>1515.0</v>
      </c>
      <c r="D105" s="169"/>
      <c r="E105" s="169"/>
      <c r="F105" s="72">
        <v>52.0</v>
      </c>
      <c r="G105" s="73">
        <v>92.0</v>
      </c>
      <c r="H105" s="74">
        <v>410.0</v>
      </c>
      <c r="I105" s="75">
        <v>78.0</v>
      </c>
      <c r="J105" s="76">
        <v>46.0</v>
      </c>
      <c r="K105" s="77">
        <v>166.0</v>
      </c>
      <c r="L105" s="144"/>
      <c r="M105" s="167">
        <v>52.0</v>
      </c>
      <c r="N105" s="73">
        <v>93.0</v>
      </c>
      <c r="O105" s="74">
        <v>401.0</v>
      </c>
      <c r="P105" s="75">
        <v>80.0</v>
      </c>
      <c r="Q105" s="76">
        <v>46.0</v>
      </c>
      <c r="R105" s="168">
        <v>170.0</v>
      </c>
      <c r="S105" s="144"/>
      <c r="T105" s="72">
        <v>57.0</v>
      </c>
      <c r="U105" s="73">
        <v>92.0</v>
      </c>
      <c r="V105" s="74">
        <v>408.0</v>
      </c>
      <c r="W105" s="75">
        <v>75.0</v>
      </c>
      <c r="X105" s="76">
        <v>48.0</v>
      </c>
      <c r="Y105" s="168">
        <v>164.0</v>
      </c>
      <c r="Z105" s="144"/>
      <c r="AA105" s="72">
        <v>60.0</v>
      </c>
      <c r="AB105" s="73">
        <v>93.0</v>
      </c>
      <c r="AC105" s="74">
        <v>416.0</v>
      </c>
      <c r="AD105" s="75">
        <v>69.0</v>
      </c>
      <c r="AE105" s="76">
        <v>45.0</v>
      </c>
      <c r="AF105" s="168">
        <v>155.0</v>
      </c>
      <c r="AG105" s="144"/>
      <c r="AH105" s="72">
        <v>53.0</v>
      </c>
      <c r="AI105" s="73">
        <v>90.0</v>
      </c>
      <c r="AJ105" s="74">
        <v>399.0</v>
      </c>
      <c r="AK105" s="75">
        <v>78.0</v>
      </c>
      <c r="AL105" s="76">
        <v>50.0</v>
      </c>
      <c r="AM105" s="168">
        <v>172.0</v>
      </c>
      <c r="AN105" s="144"/>
      <c r="AO105" s="72">
        <v>53.0</v>
      </c>
      <c r="AP105" s="73">
        <v>90.0</v>
      </c>
      <c r="AQ105" s="74">
        <v>396.0</v>
      </c>
      <c r="AR105" s="75">
        <v>76.0</v>
      </c>
      <c r="AS105" s="76">
        <v>49.0</v>
      </c>
      <c r="AT105" s="168">
        <v>173.0</v>
      </c>
      <c r="AU105" s="144"/>
      <c r="AV105" s="72">
        <v>61.0</v>
      </c>
      <c r="AW105" s="73">
        <v>92.0</v>
      </c>
      <c r="AX105" s="74">
        <v>410.0</v>
      </c>
      <c r="AY105" s="75">
        <v>65.0</v>
      </c>
      <c r="AZ105" s="76">
        <v>45.0</v>
      </c>
      <c r="BA105" s="168">
        <v>155.0</v>
      </c>
      <c r="BB105" s="144"/>
      <c r="BC105" s="72">
        <v>60.0</v>
      </c>
      <c r="BD105" s="73">
        <v>84.0</v>
      </c>
      <c r="BE105" s="74">
        <v>386.0</v>
      </c>
      <c r="BF105" s="75">
        <v>67.0</v>
      </c>
      <c r="BG105" s="76">
        <v>54.0</v>
      </c>
      <c r="BH105" s="168">
        <v>182.0</v>
      </c>
      <c r="BI105" s="144"/>
      <c r="BJ105" s="72">
        <v>58.0</v>
      </c>
      <c r="BK105" s="73">
        <v>95.0</v>
      </c>
      <c r="BL105" s="74">
        <v>420.0</v>
      </c>
      <c r="BM105" s="75">
        <v>68.0</v>
      </c>
      <c r="BN105" s="76">
        <v>42.0</v>
      </c>
      <c r="BO105" s="168">
        <v>151.0</v>
      </c>
    </row>
    <row r="106" ht="16.5" customHeight="1">
      <c r="A106" s="165" t="s">
        <v>310</v>
      </c>
      <c r="B106" s="166" t="s">
        <v>414</v>
      </c>
      <c r="C106" s="47">
        <v>1883.0</v>
      </c>
      <c r="D106" s="169"/>
      <c r="E106" s="169"/>
      <c r="F106" s="72">
        <v>35.0</v>
      </c>
      <c r="G106" s="73">
        <v>92.0</v>
      </c>
      <c r="H106" s="74">
        <v>397.0</v>
      </c>
      <c r="I106" s="75">
        <v>79.0</v>
      </c>
      <c r="J106" s="76">
        <v>102.0</v>
      </c>
      <c r="K106" s="77">
        <v>244.0</v>
      </c>
      <c r="L106" s="144"/>
      <c r="M106" s="167">
        <v>37.0</v>
      </c>
      <c r="N106" s="73">
        <v>90.0</v>
      </c>
      <c r="O106" s="74">
        <v>385.0</v>
      </c>
      <c r="P106" s="75">
        <v>75.0</v>
      </c>
      <c r="Q106" s="76">
        <v>100.0</v>
      </c>
      <c r="R106" s="168">
        <v>245.0</v>
      </c>
      <c r="S106" s="144"/>
      <c r="T106" s="72">
        <v>36.0</v>
      </c>
      <c r="U106" s="73">
        <v>91.0</v>
      </c>
      <c r="V106" s="74">
        <v>400.0</v>
      </c>
      <c r="W106" s="75">
        <v>78.0</v>
      </c>
      <c r="X106" s="76">
        <v>102.0</v>
      </c>
      <c r="Y106" s="168">
        <v>252.0</v>
      </c>
      <c r="Z106" s="144"/>
      <c r="AA106" s="72">
        <v>38.0</v>
      </c>
      <c r="AB106" s="73">
        <v>95.0</v>
      </c>
      <c r="AC106" s="74">
        <v>398.0</v>
      </c>
      <c r="AD106" s="75">
        <v>75.0</v>
      </c>
      <c r="AE106" s="76">
        <v>98.0</v>
      </c>
      <c r="AF106" s="168">
        <v>248.0</v>
      </c>
      <c r="AG106" s="144"/>
      <c r="AH106" s="72">
        <v>37.0</v>
      </c>
      <c r="AI106" s="73">
        <v>93.0</v>
      </c>
      <c r="AJ106" s="74">
        <v>389.0</v>
      </c>
      <c r="AK106" s="75">
        <v>77.0</v>
      </c>
      <c r="AL106" s="76">
        <v>100.0</v>
      </c>
      <c r="AM106" s="168">
        <v>256.0</v>
      </c>
      <c r="AN106" s="144"/>
      <c r="AO106" s="72">
        <v>35.0</v>
      </c>
      <c r="AP106" s="73">
        <v>90.0</v>
      </c>
      <c r="AQ106" s="74">
        <v>365.0</v>
      </c>
      <c r="AR106" s="75">
        <v>78.0</v>
      </c>
      <c r="AS106" s="76">
        <v>102.0</v>
      </c>
      <c r="AT106" s="168">
        <v>278.0</v>
      </c>
      <c r="AU106" s="144"/>
      <c r="AV106" s="72">
        <v>40.0</v>
      </c>
      <c r="AW106" s="73">
        <v>96.0</v>
      </c>
      <c r="AX106" s="74">
        <v>401.0</v>
      </c>
      <c r="AY106" s="75">
        <v>76.0</v>
      </c>
      <c r="AZ106" s="76">
        <v>95.0</v>
      </c>
      <c r="BA106" s="168">
        <v>236.0</v>
      </c>
      <c r="BB106" s="144"/>
      <c r="BC106" s="72">
        <v>45.0</v>
      </c>
      <c r="BD106" s="73">
        <v>88.0</v>
      </c>
      <c r="BE106" s="74">
        <v>372.0</v>
      </c>
      <c r="BF106" s="75">
        <v>70.0</v>
      </c>
      <c r="BG106" s="76">
        <v>103.0</v>
      </c>
      <c r="BH106" s="168">
        <v>267.0</v>
      </c>
      <c r="BI106" s="144"/>
      <c r="BJ106" s="72">
        <v>44.0</v>
      </c>
      <c r="BK106" s="73">
        <v>98.0</v>
      </c>
      <c r="BL106" s="74">
        <v>414.0</v>
      </c>
      <c r="BM106" s="75">
        <v>72.0</v>
      </c>
      <c r="BN106" s="76">
        <v>96.0</v>
      </c>
      <c r="BO106" s="168">
        <v>225.0</v>
      </c>
    </row>
    <row r="107" ht="16.5" customHeight="1">
      <c r="A107" s="165" t="s">
        <v>310</v>
      </c>
      <c r="B107" s="166" t="s">
        <v>415</v>
      </c>
      <c r="C107" s="47">
        <v>2051.0</v>
      </c>
      <c r="D107" s="169"/>
      <c r="E107" s="169"/>
      <c r="F107" s="72">
        <v>47.0</v>
      </c>
      <c r="G107" s="73">
        <v>105.0</v>
      </c>
      <c r="H107" s="74">
        <v>504.0</v>
      </c>
      <c r="I107" s="75">
        <v>114.0</v>
      </c>
      <c r="J107" s="76">
        <v>114.0</v>
      </c>
      <c r="K107" s="77">
        <v>221.0</v>
      </c>
      <c r="L107" s="144"/>
      <c r="M107" s="167">
        <v>41.0</v>
      </c>
      <c r="N107" s="73">
        <v>110.0</v>
      </c>
      <c r="O107" s="74">
        <v>502.0</v>
      </c>
      <c r="P107" s="75">
        <v>117.0</v>
      </c>
      <c r="Q107" s="76">
        <v>107.0</v>
      </c>
      <c r="R107" s="168">
        <v>214.0</v>
      </c>
      <c r="S107" s="144"/>
      <c r="T107" s="72">
        <v>51.0</v>
      </c>
      <c r="U107" s="73">
        <v>109.0</v>
      </c>
      <c r="V107" s="74">
        <v>496.0</v>
      </c>
      <c r="W107" s="75">
        <v>111.0</v>
      </c>
      <c r="X107" s="76">
        <v>109.0</v>
      </c>
      <c r="Y107" s="168">
        <v>231.0</v>
      </c>
      <c r="Z107" s="144"/>
      <c r="AA107" s="72">
        <v>49.0</v>
      </c>
      <c r="AB107" s="73">
        <v>115.0</v>
      </c>
      <c r="AC107" s="74">
        <v>501.0</v>
      </c>
      <c r="AD107" s="75">
        <v>112.0</v>
      </c>
      <c r="AE107" s="76">
        <v>105.0</v>
      </c>
      <c r="AF107" s="168">
        <v>215.0</v>
      </c>
      <c r="AG107" s="144"/>
      <c r="AH107" s="72">
        <v>41.0</v>
      </c>
      <c r="AI107" s="73">
        <v>107.0</v>
      </c>
      <c r="AJ107" s="74">
        <v>488.0</v>
      </c>
      <c r="AK107" s="75">
        <v>120.0</v>
      </c>
      <c r="AL107" s="76">
        <v>110.0</v>
      </c>
      <c r="AM107" s="168">
        <v>227.0</v>
      </c>
      <c r="AN107" s="144"/>
      <c r="AO107" s="72">
        <v>49.0</v>
      </c>
      <c r="AP107" s="73">
        <v>104.0</v>
      </c>
      <c r="AQ107" s="74">
        <v>480.0</v>
      </c>
      <c r="AR107" s="75">
        <v>110.0</v>
      </c>
      <c r="AS107" s="76">
        <v>111.0</v>
      </c>
      <c r="AT107" s="168">
        <v>235.0</v>
      </c>
      <c r="AU107" s="144"/>
      <c r="AV107" s="72">
        <v>46.0</v>
      </c>
      <c r="AW107" s="73">
        <v>106.0</v>
      </c>
      <c r="AX107" s="74">
        <v>521.0</v>
      </c>
      <c r="AY107" s="75">
        <v>114.0</v>
      </c>
      <c r="AZ107" s="76">
        <v>110.0</v>
      </c>
      <c r="BA107" s="168">
        <v>194.0</v>
      </c>
      <c r="BB107" s="144"/>
      <c r="BC107" s="72">
        <v>45.0</v>
      </c>
      <c r="BD107" s="73">
        <v>113.0</v>
      </c>
      <c r="BE107" s="74">
        <v>479.0</v>
      </c>
      <c r="BF107" s="75">
        <v>114.0</v>
      </c>
      <c r="BG107" s="76">
        <v>103.0</v>
      </c>
      <c r="BH107" s="168">
        <v>239.0</v>
      </c>
      <c r="BI107" s="144"/>
      <c r="BJ107" s="72">
        <v>45.0</v>
      </c>
      <c r="BK107" s="73">
        <v>106.0</v>
      </c>
      <c r="BL107" s="74">
        <v>524.0</v>
      </c>
      <c r="BM107" s="75">
        <v>116.0</v>
      </c>
      <c r="BN107" s="76">
        <v>113.0</v>
      </c>
      <c r="BO107" s="168">
        <v>198.0</v>
      </c>
    </row>
    <row r="108" ht="16.5" customHeight="1">
      <c r="A108" s="165" t="s">
        <v>310</v>
      </c>
      <c r="B108" s="166" t="s">
        <v>416</v>
      </c>
      <c r="C108" s="47">
        <v>1629.0</v>
      </c>
      <c r="D108" s="169"/>
      <c r="E108" s="169"/>
      <c r="F108" s="72">
        <v>65.0</v>
      </c>
      <c r="G108" s="73">
        <v>95.0</v>
      </c>
      <c r="H108" s="74">
        <v>430.0</v>
      </c>
      <c r="I108" s="75">
        <v>92.0</v>
      </c>
      <c r="J108" s="76">
        <v>76.0</v>
      </c>
      <c r="K108" s="77">
        <v>167.0</v>
      </c>
      <c r="L108" s="144"/>
      <c r="M108" s="167">
        <v>68.0</v>
      </c>
      <c r="N108" s="73">
        <v>102.0</v>
      </c>
      <c r="O108" s="74">
        <v>421.0</v>
      </c>
      <c r="P108" s="75">
        <v>85.0</v>
      </c>
      <c r="Q108" s="76">
        <v>68.0</v>
      </c>
      <c r="R108" s="168">
        <v>170.0</v>
      </c>
      <c r="S108" s="144"/>
      <c r="T108" s="72">
        <v>68.0</v>
      </c>
      <c r="U108" s="73">
        <v>103.0</v>
      </c>
      <c r="V108" s="74">
        <v>422.0</v>
      </c>
      <c r="W108" s="75">
        <v>87.0</v>
      </c>
      <c r="X108" s="76">
        <v>67.0</v>
      </c>
      <c r="Y108" s="168">
        <v>172.0</v>
      </c>
      <c r="Z108" s="144"/>
      <c r="AA108" s="72">
        <v>66.0</v>
      </c>
      <c r="AB108" s="73">
        <v>100.0</v>
      </c>
      <c r="AC108" s="74">
        <v>438.0</v>
      </c>
      <c r="AD108" s="75">
        <v>90.0</v>
      </c>
      <c r="AE108" s="76">
        <v>71.0</v>
      </c>
      <c r="AF108" s="168">
        <v>153.0</v>
      </c>
      <c r="AG108" s="144"/>
      <c r="AH108" s="72">
        <v>69.0</v>
      </c>
      <c r="AI108" s="73">
        <v>101.0</v>
      </c>
      <c r="AJ108" s="74">
        <v>437.0</v>
      </c>
      <c r="AK108" s="75">
        <v>90.0</v>
      </c>
      <c r="AL108" s="76">
        <v>68.0</v>
      </c>
      <c r="AM108" s="168">
        <v>158.0</v>
      </c>
      <c r="AN108" s="144"/>
      <c r="AO108" s="72">
        <v>66.0</v>
      </c>
      <c r="AP108" s="73">
        <v>101.0</v>
      </c>
      <c r="AQ108" s="74">
        <v>413.0</v>
      </c>
      <c r="AR108" s="75">
        <v>93.0</v>
      </c>
      <c r="AS108" s="76">
        <v>66.0</v>
      </c>
      <c r="AT108" s="168">
        <v>182.0</v>
      </c>
      <c r="AU108" s="144"/>
      <c r="AV108" s="72">
        <v>67.0</v>
      </c>
      <c r="AW108" s="73">
        <v>104.0</v>
      </c>
      <c r="AX108" s="74">
        <v>432.0</v>
      </c>
      <c r="AY108" s="75">
        <v>91.0</v>
      </c>
      <c r="AZ108" s="76">
        <v>63.0</v>
      </c>
      <c r="BA108" s="168">
        <v>157.0</v>
      </c>
      <c r="BB108" s="144"/>
      <c r="BC108" s="72">
        <v>73.0</v>
      </c>
      <c r="BD108" s="73">
        <v>103.0</v>
      </c>
      <c r="BE108" s="74">
        <v>414.0</v>
      </c>
      <c r="BF108" s="75">
        <v>82.0</v>
      </c>
      <c r="BG108" s="76">
        <v>66.0</v>
      </c>
      <c r="BH108" s="168">
        <v>177.0</v>
      </c>
      <c r="BI108" s="144"/>
      <c r="BJ108" s="72">
        <v>74.0</v>
      </c>
      <c r="BK108" s="73">
        <v>107.0</v>
      </c>
      <c r="BL108" s="74">
        <v>441.0</v>
      </c>
      <c r="BM108" s="75">
        <v>81.0</v>
      </c>
      <c r="BN108" s="76">
        <v>64.0</v>
      </c>
      <c r="BO108" s="168">
        <v>154.0</v>
      </c>
    </row>
    <row r="109" ht="16.5" customHeight="1">
      <c r="A109" s="165" t="s">
        <v>310</v>
      </c>
      <c r="B109" s="166" t="s">
        <v>417</v>
      </c>
      <c r="C109" s="47">
        <v>1949.0</v>
      </c>
      <c r="D109" s="169"/>
      <c r="E109" s="169"/>
      <c r="F109" s="72">
        <v>26.0</v>
      </c>
      <c r="G109" s="73">
        <v>111.0</v>
      </c>
      <c r="H109" s="74">
        <v>397.0</v>
      </c>
      <c r="I109" s="75">
        <v>78.0</v>
      </c>
      <c r="J109" s="76">
        <v>104.0</v>
      </c>
      <c r="K109" s="77">
        <v>245.0</v>
      </c>
      <c r="L109" s="144"/>
      <c r="M109" s="167">
        <v>25.0</v>
      </c>
      <c r="N109" s="73">
        <v>114.0</v>
      </c>
      <c r="O109" s="74">
        <v>416.0</v>
      </c>
      <c r="P109" s="75">
        <v>74.0</v>
      </c>
      <c r="Q109" s="76">
        <v>99.0</v>
      </c>
      <c r="R109" s="168">
        <v>232.0</v>
      </c>
      <c r="S109" s="144"/>
      <c r="T109" s="72">
        <v>28.0</v>
      </c>
      <c r="U109" s="73">
        <v>112.0</v>
      </c>
      <c r="V109" s="74">
        <v>412.0</v>
      </c>
      <c r="W109" s="75">
        <v>75.0</v>
      </c>
      <c r="X109" s="76">
        <v>102.0</v>
      </c>
      <c r="Y109" s="168">
        <v>245.0</v>
      </c>
      <c r="Z109" s="144"/>
      <c r="AA109" s="72">
        <v>27.0</v>
      </c>
      <c r="AB109" s="73">
        <v>110.0</v>
      </c>
      <c r="AC109" s="74">
        <v>412.0</v>
      </c>
      <c r="AD109" s="75">
        <v>74.0</v>
      </c>
      <c r="AE109" s="76">
        <v>101.0</v>
      </c>
      <c r="AF109" s="168">
        <v>231.0</v>
      </c>
      <c r="AG109" s="144"/>
      <c r="AH109" s="72">
        <v>27.0</v>
      </c>
      <c r="AI109" s="73">
        <v>110.0</v>
      </c>
      <c r="AJ109" s="74">
        <v>409.0</v>
      </c>
      <c r="AK109" s="75">
        <v>71.0</v>
      </c>
      <c r="AL109" s="76">
        <v>102.0</v>
      </c>
      <c r="AM109" s="168">
        <v>239.0</v>
      </c>
      <c r="AN109" s="144"/>
      <c r="AO109" s="72">
        <v>27.0</v>
      </c>
      <c r="AP109" s="73">
        <v>108.0</v>
      </c>
      <c r="AQ109" s="74">
        <v>406.0</v>
      </c>
      <c r="AR109" s="75">
        <v>73.0</v>
      </c>
      <c r="AS109" s="76">
        <v>104.0</v>
      </c>
      <c r="AT109" s="168">
        <v>237.0</v>
      </c>
      <c r="AU109" s="144"/>
      <c r="AV109" s="72">
        <v>29.0</v>
      </c>
      <c r="AW109" s="73">
        <v>115.0</v>
      </c>
      <c r="AX109" s="74">
        <v>419.0</v>
      </c>
      <c r="AY109" s="75">
        <v>66.0</v>
      </c>
      <c r="AZ109" s="76">
        <v>96.0</v>
      </c>
      <c r="BA109" s="168">
        <v>221.0</v>
      </c>
      <c r="BB109" s="144"/>
      <c r="BC109" s="72">
        <v>34.0</v>
      </c>
      <c r="BD109" s="73">
        <v>109.0</v>
      </c>
      <c r="BE109" s="74">
        <v>408.0</v>
      </c>
      <c r="BF109" s="75">
        <v>69.0</v>
      </c>
      <c r="BG109" s="76">
        <v>103.0</v>
      </c>
      <c r="BH109" s="168">
        <v>245.0</v>
      </c>
      <c r="BI109" s="144"/>
      <c r="BJ109" s="72">
        <v>31.0</v>
      </c>
      <c r="BK109" s="73">
        <v>107.0</v>
      </c>
      <c r="BL109" s="74">
        <v>417.0</v>
      </c>
      <c r="BM109" s="75">
        <v>72.0</v>
      </c>
      <c r="BN109" s="76">
        <v>103.0</v>
      </c>
      <c r="BO109" s="168">
        <v>227.0</v>
      </c>
    </row>
    <row r="110" ht="16.5" customHeight="1">
      <c r="A110" s="165" t="s">
        <v>310</v>
      </c>
      <c r="B110" s="166" t="s">
        <v>418</v>
      </c>
      <c r="C110" s="47">
        <v>1710.0</v>
      </c>
      <c r="D110" s="169"/>
      <c r="E110" s="169"/>
      <c r="F110" s="72">
        <v>37.0</v>
      </c>
      <c r="G110" s="73">
        <v>70.0</v>
      </c>
      <c r="H110" s="74">
        <v>429.0</v>
      </c>
      <c r="I110" s="75">
        <v>81.0</v>
      </c>
      <c r="J110" s="76">
        <v>62.0</v>
      </c>
      <c r="K110" s="77">
        <v>251.0</v>
      </c>
      <c r="L110" s="144"/>
      <c r="M110" s="167">
        <v>36.0</v>
      </c>
      <c r="N110" s="73">
        <v>68.0</v>
      </c>
      <c r="O110" s="74">
        <v>434.0</v>
      </c>
      <c r="P110" s="75">
        <v>79.0</v>
      </c>
      <c r="Q110" s="76">
        <v>63.0</v>
      </c>
      <c r="R110" s="168">
        <v>237.0</v>
      </c>
      <c r="S110" s="144"/>
      <c r="T110" s="72">
        <v>40.0</v>
      </c>
      <c r="U110" s="73">
        <v>73.0</v>
      </c>
      <c r="V110" s="74">
        <v>421.0</v>
      </c>
      <c r="W110" s="75">
        <v>75.0</v>
      </c>
      <c r="X110" s="76">
        <v>62.0</v>
      </c>
      <c r="Y110" s="168">
        <v>260.0</v>
      </c>
      <c r="Z110" s="144"/>
      <c r="AA110" s="72">
        <v>37.0</v>
      </c>
      <c r="AB110" s="73">
        <v>75.0</v>
      </c>
      <c r="AC110" s="74">
        <v>435.0</v>
      </c>
      <c r="AD110" s="75">
        <v>80.0</v>
      </c>
      <c r="AE110" s="76">
        <v>58.0</v>
      </c>
      <c r="AF110" s="168">
        <v>244.0</v>
      </c>
      <c r="AG110" s="144"/>
      <c r="AH110" s="72">
        <v>39.0</v>
      </c>
      <c r="AI110" s="73">
        <v>73.0</v>
      </c>
      <c r="AJ110" s="74">
        <v>429.0</v>
      </c>
      <c r="AK110" s="75">
        <v>79.0</v>
      </c>
      <c r="AL110" s="76">
        <v>62.0</v>
      </c>
      <c r="AM110" s="168">
        <v>249.0</v>
      </c>
      <c r="AN110" s="144"/>
      <c r="AO110" s="72">
        <v>36.0</v>
      </c>
      <c r="AP110" s="73">
        <v>69.0</v>
      </c>
      <c r="AQ110" s="74">
        <v>406.0</v>
      </c>
      <c r="AR110" s="75">
        <v>80.0</v>
      </c>
      <c r="AS110" s="76">
        <v>65.0</v>
      </c>
      <c r="AT110" s="168">
        <v>264.0</v>
      </c>
      <c r="AU110" s="144"/>
      <c r="AV110" s="72">
        <v>42.0</v>
      </c>
      <c r="AW110" s="73">
        <v>76.0</v>
      </c>
      <c r="AX110" s="74">
        <v>431.0</v>
      </c>
      <c r="AY110" s="75">
        <v>73.0</v>
      </c>
      <c r="AZ110" s="76">
        <v>58.0</v>
      </c>
      <c r="BA110" s="168">
        <v>234.0</v>
      </c>
      <c r="BB110" s="144"/>
      <c r="BC110" s="72">
        <v>41.0</v>
      </c>
      <c r="BD110" s="73">
        <v>71.0</v>
      </c>
      <c r="BE110" s="74">
        <v>422.0</v>
      </c>
      <c r="BF110" s="75">
        <v>76.0</v>
      </c>
      <c r="BG110" s="76">
        <v>64.0</v>
      </c>
      <c r="BH110" s="168">
        <v>252.0</v>
      </c>
      <c r="BI110" s="144"/>
      <c r="BJ110" s="72">
        <v>45.0</v>
      </c>
      <c r="BK110" s="73">
        <v>77.0</v>
      </c>
      <c r="BL110" s="74">
        <v>432.0</v>
      </c>
      <c r="BM110" s="75">
        <v>74.0</v>
      </c>
      <c r="BN110" s="76">
        <v>59.0</v>
      </c>
      <c r="BO110" s="168">
        <v>246.0</v>
      </c>
    </row>
    <row r="111" ht="16.5" customHeight="1">
      <c r="A111" s="165" t="s">
        <v>310</v>
      </c>
      <c r="B111" s="166" t="s">
        <v>419</v>
      </c>
      <c r="C111" s="47">
        <v>1534.0</v>
      </c>
      <c r="D111" s="169"/>
      <c r="E111" s="169"/>
      <c r="F111" s="72">
        <v>25.0</v>
      </c>
      <c r="G111" s="73">
        <v>63.0</v>
      </c>
      <c r="H111" s="74">
        <v>399.0</v>
      </c>
      <c r="I111" s="75">
        <v>64.0</v>
      </c>
      <c r="J111" s="76">
        <v>62.0</v>
      </c>
      <c r="K111" s="77">
        <v>209.0</v>
      </c>
      <c r="L111" s="144"/>
      <c r="M111" s="167">
        <v>25.0</v>
      </c>
      <c r="N111" s="73">
        <v>67.0</v>
      </c>
      <c r="O111" s="74">
        <v>423.0</v>
      </c>
      <c r="P111" s="75">
        <v>58.0</v>
      </c>
      <c r="Q111" s="76">
        <v>60.0</v>
      </c>
      <c r="R111" s="168">
        <v>183.0</v>
      </c>
      <c r="S111" s="144"/>
      <c r="T111" s="72">
        <v>23.0</v>
      </c>
      <c r="U111" s="73">
        <v>60.0</v>
      </c>
      <c r="V111" s="74">
        <v>391.0</v>
      </c>
      <c r="W111" s="75">
        <v>65.0</v>
      </c>
      <c r="X111" s="76">
        <v>66.0</v>
      </c>
      <c r="Y111" s="168">
        <v>208.0</v>
      </c>
      <c r="Z111" s="144"/>
      <c r="AA111" s="72">
        <v>27.0</v>
      </c>
      <c r="AB111" s="73">
        <v>63.0</v>
      </c>
      <c r="AC111" s="74">
        <v>415.0</v>
      </c>
      <c r="AD111" s="75">
        <v>63.0</v>
      </c>
      <c r="AE111" s="76">
        <v>61.0</v>
      </c>
      <c r="AF111" s="168">
        <v>180.0</v>
      </c>
      <c r="AG111" s="144"/>
      <c r="AH111" s="72">
        <v>28.0</v>
      </c>
      <c r="AI111" s="73">
        <v>60.0</v>
      </c>
      <c r="AJ111" s="74">
        <v>407.0</v>
      </c>
      <c r="AK111" s="75">
        <v>61.0</v>
      </c>
      <c r="AL111" s="76">
        <v>64.0</v>
      </c>
      <c r="AM111" s="168">
        <v>198.0</v>
      </c>
      <c r="AN111" s="144"/>
      <c r="AO111" s="72">
        <v>26.0</v>
      </c>
      <c r="AP111" s="73">
        <v>58.0</v>
      </c>
      <c r="AQ111" s="74">
        <v>382.0</v>
      </c>
      <c r="AR111" s="75">
        <v>64.0</v>
      </c>
      <c r="AS111" s="76">
        <v>65.0</v>
      </c>
      <c r="AT111" s="168">
        <v>224.0</v>
      </c>
      <c r="AU111" s="144"/>
      <c r="AV111" s="72">
        <v>28.0</v>
      </c>
      <c r="AW111" s="73">
        <v>64.0</v>
      </c>
      <c r="AX111" s="74">
        <v>415.0</v>
      </c>
      <c r="AY111" s="75">
        <v>60.0</v>
      </c>
      <c r="AZ111" s="76">
        <v>60.0</v>
      </c>
      <c r="BA111" s="168">
        <v>168.0</v>
      </c>
      <c r="BB111" s="144"/>
      <c r="BC111" s="72">
        <v>32.0</v>
      </c>
      <c r="BD111" s="73">
        <v>66.0</v>
      </c>
      <c r="BE111" s="74">
        <v>414.0</v>
      </c>
      <c r="BF111" s="75">
        <v>55.0</v>
      </c>
      <c r="BG111" s="76">
        <v>58.0</v>
      </c>
      <c r="BH111" s="168">
        <v>189.0</v>
      </c>
      <c r="BI111" s="144"/>
      <c r="BJ111" s="72">
        <v>27.0</v>
      </c>
      <c r="BK111" s="73">
        <v>63.0</v>
      </c>
      <c r="BL111" s="74">
        <v>395.0</v>
      </c>
      <c r="BM111" s="75">
        <v>61.0</v>
      </c>
      <c r="BN111" s="76">
        <v>59.0</v>
      </c>
      <c r="BO111" s="168">
        <v>215.0</v>
      </c>
    </row>
    <row r="112" ht="16.5" customHeight="1">
      <c r="A112" s="165" t="s">
        <v>310</v>
      </c>
      <c r="B112" s="166" t="s">
        <v>420</v>
      </c>
      <c r="C112" s="47">
        <v>1451.0</v>
      </c>
      <c r="D112" s="169"/>
      <c r="E112" s="169"/>
      <c r="F112" s="72">
        <v>31.0</v>
      </c>
      <c r="G112" s="73">
        <v>71.0</v>
      </c>
      <c r="H112" s="74">
        <v>388.0</v>
      </c>
      <c r="I112" s="75">
        <v>70.0</v>
      </c>
      <c r="J112" s="76">
        <v>67.0</v>
      </c>
      <c r="K112" s="77">
        <v>181.0</v>
      </c>
      <c r="L112" s="144"/>
      <c r="M112" s="167">
        <v>37.0</v>
      </c>
      <c r="N112" s="73">
        <v>71.0</v>
      </c>
      <c r="O112" s="74">
        <v>400.0</v>
      </c>
      <c r="P112" s="75">
        <v>63.0</v>
      </c>
      <c r="Q112" s="76">
        <v>66.0</v>
      </c>
      <c r="R112" s="168">
        <v>160.0</v>
      </c>
      <c r="S112" s="144"/>
      <c r="T112" s="72">
        <v>39.0</v>
      </c>
      <c r="U112" s="73">
        <v>72.0</v>
      </c>
      <c r="V112" s="74">
        <v>390.0</v>
      </c>
      <c r="W112" s="75">
        <v>67.0</v>
      </c>
      <c r="X112" s="76">
        <v>67.0</v>
      </c>
      <c r="Y112" s="168">
        <v>176.0</v>
      </c>
      <c r="Z112" s="144"/>
      <c r="AA112" s="72">
        <v>37.0</v>
      </c>
      <c r="AB112" s="73">
        <v>72.0</v>
      </c>
      <c r="AC112" s="74">
        <v>398.0</v>
      </c>
      <c r="AD112" s="75">
        <v>67.0</v>
      </c>
      <c r="AE112" s="76">
        <v>67.0</v>
      </c>
      <c r="AF112" s="168">
        <v>171.0</v>
      </c>
      <c r="AG112" s="144"/>
      <c r="AH112" s="72">
        <v>34.0</v>
      </c>
      <c r="AI112" s="73">
        <v>65.0</v>
      </c>
      <c r="AJ112" s="74">
        <v>398.0</v>
      </c>
      <c r="AK112" s="75">
        <v>70.0</v>
      </c>
      <c r="AL112" s="76">
        <v>75.0</v>
      </c>
      <c r="AM112" s="168">
        <v>168.0</v>
      </c>
      <c r="AN112" s="144"/>
      <c r="AO112" s="72">
        <v>34.0</v>
      </c>
      <c r="AP112" s="73">
        <v>65.0</v>
      </c>
      <c r="AQ112" s="74">
        <v>383.0</v>
      </c>
      <c r="AR112" s="75">
        <v>70.0</v>
      </c>
      <c r="AS112" s="76">
        <v>74.0</v>
      </c>
      <c r="AT112" s="168">
        <v>183.0</v>
      </c>
      <c r="AU112" s="144"/>
      <c r="AV112" s="72">
        <v>39.0</v>
      </c>
      <c r="AW112" s="73">
        <v>71.0</v>
      </c>
      <c r="AX112" s="74">
        <v>410.0</v>
      </c>
      <c r="AY112" s="75">
        <v>61.0</v>
      </c>
      <c r="AZ112" s="76">
        <v>68.0</v>
      </c>
      <c r="BA112" s="168">
        <v>144.0</v>
      </c>
      <c r="BB112" s="144"/>
      <c r="BC112" s="72">
        <v>37.0</v>
      </c>
      <c r="BD112" s="73">
        <v>74.0</v>
      </c>
      <c r="BE112" s="74">
        <v>392.0</v>
      </c>
      <c r="BF112" s="75">
        <v>65.0</v>
      </c>
      <c r="BG112" s="76">
        <v>62.0</v>
      </c>
      <c r="BH112" s="168">
        <v>173.0</v>
      </c>
      <c r="BI112" s="144"/>
      <c r="BJ112" s="72">
        <v>37.0</v>
      </c>
      <c r="BK112" s="73">
        <v>70.0</v>
      </c>
      <c r="BL112" s="74">
        <v>384.0</v>
      </c>
      <c r="BM112" s="75">
        <v>68.0</v>
      </c>
      <c r="BN112" s="76">
        <v>66.0</v>
      </c>
      <c r="BO112" s="168">
        <v>185.0</v>
      </c>
    </row>
    <row r="113" ht="16.5" customHeight="1">
      <c r="A113" s="165" t="s">
        <v>310</v>
      </c>
      <c r="B113" s="166" t="s">
        <v>421</v>
      </c>
      <c r="C113" s="47">
        <v>1415.0</v>
      </c>
      <c r="D113" s="169"/>
      <c r="E113" s="169"/>
      <c r="F113" s="72">
        <v>6.0</v>
      </c>
      <c r="G113" s="73">
        <v>34.0</v>
      </c>
      <c r="H113" s="74">
        <v>110.0</v>
      </c>
      <c r="I113" s="75">
        <v>69.0</v>
      </c>
      <c r="J113" s="76">
        <v>71.0</v>
      </c>
      <c r="K113" s="77">
        <v>251.0</v>
      </c>
      <c r="L113" s="144"/>
      <c r="M113" s="167">
        <v>8.0</v>
      </c>
      <c r="N113" s="73">
        <v>38.0</v>
      </c>
      <c r="O113" s="74">
        <v>122.0</v>
      </c>
      <c r="P113" s="75">
        <v>65.0</v>
      </c>
      <c r="Q113" s="76">
        <v>67.0</v>
      </c>
      <c r="R113" s="168">
        <v>228.0</v>
      </c>
      <c r="S113" s="144"/>
      <c r="T113" s="72">
        <v>6.0</v>
      </c>
      <c r="U113" s="73">
        <v>33.0</v>
      </c>
      <c r="V113" s="74">
        <v>114.0</v>
      </c>
      <c r="W113" s="75">
        <v>69.0</v>
      </c>
      <c r="X113" s="76">
        <v>71.0</v>
      </c>
      <c r="Y113" s="168">
        <v>245.0</v>
      </c>
      <c r="Z113" s="144"/>
      <c r="AA113" s="72">
        <v>9.0</v>
      </c>
      <c r="AB113" s="73">
        <v>36.0</v>
      </c>
      <c r="AC113" s="74">
        <v>121.0</v>
      </c>
      <c r="AD113" s="75">
        <v>65.0</v>
      </c>
      <c r="AE113" s="76">
        <v>67.0</v>
      </c>
      <c r="AF113" s="168">
        <v>240.0</v>
      </c>
      <c r="AG113" s="144"/>
      <c r="AH113" s="72">
        <v>7.0</v>
      </c>
      <c r="AI113" s="73">
        <v>35.0</v>
      </c>
      <c r="AJ113" s="74">
        <v>119.0</v>
      </c>
      <c r="AK113" s="75">
        <v>66.0</v>
      </c>
      <c r="AL113" s="76">
        <v>69.0</v>
      </c>
      <c r="AM113" s="168">
        <v>240.0</v>
      </c>
      <c r="AN113" s="144"/>
      <c r="AO113" s="72">
        <v>7.0</v>
      </c>
      <c r="AP113" s="73">
        <v>36.0</v>
      </c>
      <c r="AQ113" s="74">
        <v>102.0</v>
      </c>
      <c r="AR113" s="75">
        <v>66.0</v>
      </c>
      <c r="AS113" s="76">
        <v>69.0</v>
      </c>
      <c r="AT113" s="168">
        <v>255.0</v>
      </c>
      <c r="AU113" s="144"/>
      <c r="AV113" s="72">
        <v>9.0</v>
      </c>
      <c r="AW113" s="73">
        <v>35.0</v>
      </c>
      <c r="AX113" s="74">
        <v>119.0</v>
      </c>
      <c r="AY113" s="75">
        <v>65.0</v>
      </c>
      <c r="AZ113" s="76">
        <v>68.0</v>
      </c>
      <c r="BA113" s="168">
        <v>236.0</v>
      </c>
      <c r="BB113" s="144"/>
      <c r="BC113" s="72">
        <v>10.0</v>
      </c>
      <c r="BD113" s="73">
        <v>40.0</v>
      </c>
      <c r="BE113" s="74">
        <v>122.0</v>
      </c>
      <c r="BF113" s="75">
        <v>65.0</v>
      </c>
      <c r="BG113" s="76">
        <v>66.0</v>
      </c>
      <c r="BH113" s="168">
        <v>237.0</v>
      </c>
      <c r="BI113" s="144"/>
      <c r="BJ113" s="72">
        <v>9.0</v>
      </c>
      <c r="BK113" s="73">
        <v>33.0</v>
      </c>
      <c r="BL113" s="74">
        <v>115.0</v>
      </c>
      <c r="BM113" s="75">
        <v>66.0</v>
      </c>
      <c r="BN113" s="76">
        <v>71.0</v>
      </c>
      <c r="BO113" s="168">
        <v>242.0</v>
      </c>
    </row>
    <row r="114" ht="16.5" customHeight="1">
      <c r="A114" s="165" t="s">
        <v>310</v>
      </c>
      <c r="B114" s="166" t="s">
        <v>422</v>
      </c>
      <c r="C114" s="47">
        <v>1344.0</v>
      </c>
      <c r="D114" s="169"/>
      <c r="E114" s="169"/>
      <c r="F114" s="72">
        <v>24.0</v>
      </c>
      <c r="G114" s="73">
        <v>24.0</v>
      </c>
      <c r="H114" s="74">
        <v>168.0</v>
      </c>
      <c r="I114" s="75">
        <v>84.0</v>
      </c>
      <c r="J114" s="76">
        <v>62.0</v>
      </c>
      <c r="K114" s="77">
        <v>227.0</v>
      </c>
      <c r="L114" s="144"/>
      <c r="M114" s="167">
        <v>25.0</v>
      </c>
      <c r="N114" s="73">
        <v>26.0</v>
      </c>
      <c r="O114" s="74">
        <v>186.0</v>
      </c>
      <c r="P114" s="75">
        <v>82.0</v>
      </c>
      <c r="Q114" s="76">
        <v>60.0</v>
      </c>
      <c r="R114" s="168">
        <v>196.0</v>
      </c>
      <c r="S114" s="144"/>
      <c r="T114" s="72">
        <v>26.0</v>
      </c>
      <c r="U114" s="73">
        <v>27.0</v>
      </c>
      <c r="V114" s="74">
        <v>177.0</v>
      </c>
      <c r="W114" s="75">
        <v>82.0</v>
      </c>
      <c r="X114" s="76">
        <v>58.0</v>
      </c>
      <c r="Y114" s="168">
        <v>216.0</v>
      </c>
      <c r="Z114" s="144"/>
      <c r="AA114" s="72">
        <v>27.0</v>
      </c>
      <c r="AB114" s="73">
        <v>28.0</v>
      </c>
      <c r="AC114" s="74">
        <v>178.0</v>
      </c>
      <c r="AD114" s="75">
        <v>80.0</v>
      </c>
      <c r="AE114" s="76">
        <v>56.0</v>
      </c>
      <c r="AF114" s="168">
        <v>204.0</v>
      </c>
      <c r="AG114" s="144"/>
      <c r="AH114" s="72">
        <v>23.0</v>
      </c>
      <c r="AI114" s="73">
        <v>25.0</v>
      </c>
      <c r="AJ114" s="74">
        <v>179.0</v>
      </c>
      <c r="AK114" s="75">
        <v>81.0</v>
      </c>
      <c r="AL114" s="76">
        <v>58.0</v>
      </c>
      <c r="AM114" s="168">
        <v>207.0</v>
      </c>
      <c r="AN114" s="144"/>
      <c r="AO114" s="72">
        <v>24.0</v>
      </c>
      <c r="AP114" s="73">
        <v>25.0</v>
      </c>
      <c r="AQ114" s="74">
        <v>164.0</v>
      </c>
      <c r="AR114" s="75">
        <v>81.0</v>
      </c>
      <c r="AS114" s="76">
        <v>61.0</v>
      </c>
      <c r="AT114" s="168">
        <v>223.0</v>
      </c>
      <c r="AU114" s="144"/>
      <c r="AV114" s="72">
        <v>25.0</v>
      </c>
      <c r="AW114" s="73">
        <v>27.0</v>
      </c>
      <c r="AX114" s="74">
        <v>183.0</v>
      </c>
      <c r="AY114" s="75">
        <v>77.0</v>
      </c>
      <c r="AZ114" s="76">
        <v>56.0</v>
      </c>
      <c r="BA114" s="168">
        <v>193.0</v>
      </c>
      <c r="BB114" s="144"/>
      <c r="BC114" s="72">
        <v>26.0</v>
      </c>
      <c r="BD114" s="73">
        <v>29.0</v>
      </c>
      <c r="BE114" s="74">
        <v>187.0</v>
      </c>
      <c r="BF114" s="75">
        <v>79.0</v>
      </c>
      <c r="BG114" s="76">
        <v>56.0</v>
      </c>
      <c r="BH114" s="168">
        <v>204.0</v>
      </c>
      <c r="BI114" s="144"/>
      <c r="BJ114" s="72">
        <v>19.0</v>
      </c>
      <c r="BK114" s="73">
        <v>26.0</v>
      </c>
      <c r="BL114" s="74">
        <v>166.0</v>
      </c>
      <c r="BM114" s="75">
        <v>90.0</v>
      </c>
      <c r="BN114" s="76">
        <v>59.0</v>
      </c>
      <c r="BO114" s="168">
        <v>225.0</v>
      </c>
    </row>
    <row r="115" ht="16.5" customHeight="1">
      <c r="A115" s="165" t="s">
        <v>310</v>
      </c>
      <c r="B115" s="166" t="s">
        <v>423</v>
      </c>
      <c r="C115" s="47">
        <v>1248.0</v>
      </c>
      <c r="D115" s="169"/>
      <c r="E115" s="169"/>
      <c r="F115" s="72">
        <v>16.0</v>
      </c>
      <c r="G115" s="73">
        <v>27.0</v>
      </c>
      <c r="H115" s="74">
        <v>158.0</v>
      </c>
      <c r="I115" s="75">
        <v>45.0</v>
      </c>
      <c r="J115" s="76">
        <v>43.0</v>
      </c>
      <c r="K115" s="77">
        <v>214.0</v>
      </c>
      <c r="L115" s="144"/>
      <c r="M115" s="167">
        <v>16.0</v>
      </c>
      <c r="N115" s="73">
        <v>28.0</v>
      </c>
      <c r="O115" s="74">
        <v>186.0</v>
      </c>
      <c r="P115" s="75">
        <v>41.0</v>
      </c>
      <c r="Q115" s="76">
        <v>40.0</v>
      </c>
      <c r="R115" s="168">
        <v>183.0</v>
      </c>
      <c r="S115" s="144"/>
      <c r="T115" s="72">
        <v>18.0</v>
      </c>
      <c r="U115" s="73">
        <v>30.0</v>
      </c>
      <c r="V115" s="74">
        <v>175.0</v>
      </c>
      <c r="W115" s="75">
        <v>42.0</v>
      </c>
      <c r="X115" s="76">
        <v>40.0</v>
      </c>
      <c r="Y115" s="168">
        <v>194.0</v>
      </c>
      <c r="Z115" s="144"/>
      <c r="AA115" s="72">
        <v>18.0</v>
      </c>
      <c r="AB115" s="73">
        <v>30.0</v>
      </c>
      <c r="AC115" s="74">
        <v>176.0</v>
      </c>
      <c r="AD115" s="75">
        <v>42.0</v>
      </c>
      <c r="AE115" s="76">
        <v>38.0</v>
      </c>
      <c r="AF115" s="168">
        <v>190.0</v>
      </c>
      <c r="AG115" s="144"/>
      <c r="AH115" s="72">
        <v>16.0</v>
      </c>
      <c r="AI115" s="73">
        <v>29.0</v>
      </c>
      <c r="AJ115" s="74">
        <v>172.0</v>
      </c>
      <c r="AK115" s="75">
        <v>44.0</v>
      </c>
      <c r="AL115" s="76">
        <v>39.0</v>
      </c>
      <c r="AM115" s="168">
        <v>193.0</v>
      </c>
      <c r="AN115" s="144"/>
      <c r="AO115" s="72">
        <v>17.0</v>
      </c>
      <c r="AP115" s="73">
        <v>27.0</v>
      </c>
      <c r="AQ115" s="74">
        <v>162.0</v>
      </c>
      <c r="AR115" s="75">
        <v>42.0</v>
      </c>
      <c r="AS115" s="76">
        <v>42.0</v>
      </c>
      <c r="AT115" s="168">
        <v>200.0</v>
      </c>
      <c r="AU115" s="144"/>
      <c r="AV115" s="72">
        <v>16.0</v>
      </c>
      <c r="AW115" s="73">
        <v>29.0</v>
      </c>
      <c r="AX115" s="74">
        <v>186.0</v>
      </c>
      <c r="AY115" s="75">
        <v>41.0</v>
      </c>
      <c r="AZ115" s="76">
        <v>39.0</v>
      </c>
      <c r="BA115" s="168">
        <v>178.0</v>
      </c>
      <c r="BB115" s="144"/>
      <c r="BC115" s="72">
        <v>23.0</v>
      </c>
      <c r="BD115" s="73">
        <v>33.0</v>
      </c>
      <c r="BE115" s="74">
        <v>174.0</v>
      </c>
      <c r="BF115" s="75">
        <v>38.0</v>
      </c>
      <c r="BG115" s="76">
        <v>36.0</v>
      </c>
      <c r="BH115" s="168">
        <v>196.0</v>
      </c>
      <c r="BI115" s="144"/>
      <c r="BJ115" s="72">
        <v>13.0</v>
      </c>
      <c r="BK115" s="73">
        <v>24.0</v>
      </c>
      <c r="BL115" s="74">
        <v>164.0</v>
      </c>
      <c r="BM115" s="75">
        <v>48.0</v>
      </c>
      <c r="BN115" s="76">
        <v>46.0</v>
      </c>
      <c r="BO115" s="168">
        <v>205.0</v>
      </c>
    </row>
    <row r="116" ht="16.5" customHeight="1">
      <c r="A116" s="165" t="s">
        <v>310</v>
      </c>
      <c r="B116" s="166" t="s">
        <v>424</v>
      </c>
      <c r="C116" s="47">
        <v>1318.0</v>
      </c>
      <c r="D116" s="169"/>
      <c r="E116" s="169"/>
      <c r="F116" s="72">
        <v>6.0</v>
      </c>
      <c r="G116" s="73">
        <v>18.0</v>
      </c>
      <c r="H116" s="74">
        <v>110.0</v>
      </c>
      <c r="I116" s="75">
        <v>26.0</v>
      </c>
      <c r="J116" s="76">
        <v>49.0</v>
      </c>
      <c r="K116" s="77">
        <v>167.0</v>
      </c>
      <c r="L116" s="144"/>
      <c r="M116" s="167">
        <v>7.0</v>
      </c>
      <c r="N116" s="73">
        <v>21.0</v>
      </c>
      <c r="O116" s="74">
        <v>115.0</v>
      </c>
      <c r="P116" s="75">
        <v>25.0</v>
      </c>
      <c r="Q116" s="76">
        <v>45.0</v>
      </c>
      <c r="R116" s="168">
        <v>147.0</v>
      </c>
      <c r="S116" s="144"/>
      <c r="T116" s="72">
        <v>7.0</v>
      </c>
      <c r="U116" s="73">
        <v>20.0</v>
      </c>
      <c r="V116" s="74">
        <v>116.0</v>
      </c>
      <c r="W116" s="75">
        <v>26.0</v>
      </c>
      <c r="X116" s="76">
        <v>46.0</v>
      </c>
      <c r="Y116" s="168">
        <v>154.0</v>
      </c>
      <c r="Z116" s="144"/>
      <c r="AA116" s="72">
        <v>9.0</v>
      </c>
      <c r="AB116" s="73">
        <v>20.0</v>
      </c>
      <c r="AC116" s="74">
        <v>113.0</v>
      </c>
      <c r="AD116" s="75">
        <v>23.0</v>
      </c>
      <c r="AE116" s="76">
        <v>45.0</v>
      </c>
      <c r="AF116" s="168">
        <v>147.0</v>
      </c>
      <c r="AG116" s="144"/>
      <c r="AH116" s="72">
        <v>7.0</v>
      </c>
      <c r="AI116" s="73">
        <v>21.0</v>
      </c>
      <c r="AJ116" s="74">
        <v>116.0</v>
      </c>
      <c r="AK116" s="75">
        <v>25.0</v>
      </c>
      <c r="AL116" s="76">
        <v>46.0</v>
      </c>
      <c r="AM116" s="168">
        <v>149.0</v>
      </c>
      <c r="AN116" s="144"/>
      <c r="AO116" s="72">
        <v>5.0</v>
      </c>
      <c r="AP116" s="73">
        <v>21.0</v>
      </c>
      <c r="AQ116" s="74">
        <v>104.0</v>
      </c>
      <c r="AR116" s="75">
        <v>27.0</v>
      </c>
      <c r="AS116" s="76">
        <v>46.0</v>
      </c>
      <c r="AT116" s="168">
        <v>167.0</v>
      </c>
      <c r="AU116" s="144"/>
      <c r="AV116" s="72">
        <v>7.0</v>
      </c>
      <c r="AW116" s="73">
        <v>23.0</v>
      </c>
      <c r="AX116" s="74">
        <v>123.0</v>
      </c>
      <c r="AY116" s="75">
        <v>25.0</v>
      </c>
      <c r="AZ116" s="76">
        <v>43.0</v>
      </c>
      <c r="BA116" s="168">
        <v>140.0</v>
      </c>
      <c r="BB116" s="144"/>
      <c r="BC116" s="72">
        <v>10.0</v>
      </c>
      <c r="BD116" s="73">
        <v>23.0</v>
      </c>
      <c r="BE116" s="74">
        <v>122.0</v>
      </c>
      <c r="BF116" s="75">
        <v>23.0</v>
      </c>
      <c r="BG116" s="76">
        <v>42.0</v>
      </c>
      <c r="BH116" s="168">
        <v>148.0</v>
      </c>
      <c r="BI116" s="144"/>
      <c r="BJ116" s="72">
        <v>9.0</v>
      </c>
      <c r="BK116" s="73">
        <v>20.0</v>
      </c>
      <c r="BL116" s="74">
        <v>117.0</v>
      </c>
      <c r="BM116" s="75">
        <v>24.0</v>
      </c>
      <c r="BN116" s="76">
        <v>47.0</v>
      </c>
      <c r="BO116" s="168">
        <v>158.0</v>
      </c>
    </row>
    <row r="117" ht="16.5" customHeight="1">
      <c r="A117" s="165" t="s">
        <v>310</v>
      </c>
      <c r="B117" s="166" t="s">
        <v>425</v>
      </c>
      <c r="C117" s="47">
        <v>1107.0</v>
      </c>
      <c r="D117" s="169"/>
      <c r="E117" s="169"/>
      <c r="F117" s="72">
        <v>3.0</v>
      </c>
      <c r="G117" s="73">
        <v>9.0</v>
      </c>
      <c r="H117" s="74">
        <v>17.0</v>
      </c>
      <c r="I117" s="75">
        <v>48.0</v>
      </c>
      <c r="J117" s="76">
        <v>81.0</v>
      </c>
      <c r="K117" s="77">
        <v>120.0</v>
      </c>
      <c r="L117" s="144"/>
      <c r="M117" s="167">
        <v>3.0</v>
      </c>
      <c r="N117" s="73">
        <v>9.0</v>
      </c>
      <c r="O117" s="74">
        <v>20.0</v>
      </c>
      <c r="P117" s="75">
        <v>43.0</v>
      </c>
      <c r="Q117" s="76">
        <v>86.0</v>
      </c>
      <c r="R117" s="168">
        <v>117.0</v>
      </c>
      <c r="S117" s="144"/>
      <c r="T117" s="72">
        <v>3.0</v>
      </c>
      <c r="U117" s="73">
        <v>8.0</v>
      </c>
      <c r="V117" s="74">
        <v>19.0</v>
      </c>
      <c r="W117" s="75">
        <v>47.0</v>
      </c>
      <c r="X117" s="76">
        <v>87.0</v>
      </c>
      <c r="Y117" s="168">
        <v>119.0</v>
      </c>
      <c r="Z117" s="144"/>
      <c r="AA117" s="72">
        <v>4.0</v>
      </c>
      <c r="AB117" s="73">
        <v>9.0</v>
      </c>
      <c r="AC117" s="74">
        <v>18.0</v>
      </c>
      <c r="AD117" s="75">
        <v>44.0</v>
      </c>
      <c r="AE117" s="76">
        <v>77.0</v>
      </c>
      <c r="AF117" s="168">
        <v>117.0</v>
      </c>
      <c r="AG117" s="144"/>
      <c r="AH117" s="72">
        <v>3.0</v>
      </c>
      <c r="AI117" s="73">
        <v>10.0</v>
      </c>
      <c r="AJ117" s="74">
        <v>20.0</v>
      </c>
      <c r="AK117" s="75">
        <v>43.0</v>
      </c>
      <c r="AL117" s="76">
        <v>81.0</v>
      </c>
      <c r="AM117" s="168">
        <v>117.0</v>
      </c>
      <c r="AN117" s="144"/>
      <c r="AO117" s="72">
        <v>3.0</v>
      </c>
      <c r="AP117" s="73">
        <v>11.0</v>
      </c>
      <c r="AQ117" s="74">
        <v>16.0</v>
      </c>
      <c r="AR117" s="75">
        <v>44.0</v>
      </c>
      <c r="AS117" s="76">
        <v>78.0</v>
      </c>
      <c r="AT117" s="168">
        <v>118.0</v>
      </c>
      <c r="AU117" s="144"/>
      <c r="AV117" s="72">
        <v>5.0</v>
      </c>
      <c r="AW117" s="73">
        <v>9.0</v>
      </c>
      <c r="AX117" s="74">
        <v>18.0</v>
      </c>
      <c r="AY117" s="75">
        <v>40.0</v>
      </c>
      <c r="AZ117" s="76">
        <v>77.0</v>
      </c>
      <c r="BA117" s="168">
        <v>116.0</v>
      </c>
      <c r="BB117" s="144"/>
      <c r="BC117" s="72">
        <v>6.0</v>
      </c>
      <c r="BD117" s="73">
        <v>14.0</v>
      </c>
      <c r="BE117" s="74">
        <v>19.0</v>
      </c>
      <c r="BF117" s="75">
        <v>43.0</v>
      </c>
      <c r="BG117" s="76">
        <v>71.0</v>
      </c>
      <c r="BH117" s="168">
        <v>114.0</v>
      </c>
      <c r="BI117" s="144"/>
      <c r="BJ117" s="72">
        <v>3.0</v>
      </c>
      <c r="BK117" s="73">
        <v>13.0</v>
      </c>
      <c r="BL117" s="74">
        <v>18.0</v>
      </c>
      <c r="BM117" s="75">
        <v>47.0</v>
      </c>
      <c r="BN117" s="76">
        <v>79.0</v>
      </c>
      <c r="BO117" s="168">
        <v>118.0</v>
      </c>
    </row>
    <row r="118" ht="16.5" customHeight="1">
      <c r="A118" s="165" t="s">
        <v>310</v>
      </c>
      <c r="B118" s="166" t="s">
        <v>426</v>
      </c>
      <c r="C118" s="47">
        <v>1008.0</v>
      </c>
      <c r="D118" s="169"/>
      <c r="E118" s="169"/>
      <c r="F118" s="72">
        <v>0.0</v>
      </c>
      <c r="G118" s="73">
        <v>3.0</v>
      </c>
      <c r="H118" s="74">
        <v>20.0</v>
      </c>
      <c r="I118" s="75">
        <v>25.0</v>
      </c>
      <c r="J118" s="76">
        <v>88.0</v>
      </c>
      <c r="K118" s="77">
        <v>135.0</v>
      </c>
      <c r="L118" s="144"/>
      <c r="M118" s="167">
        <v>0.0</v>
      </c>
      <c r="N118" s="73">
        <v>7.0</v>
      </c>
      <c r="O118" s="74">
        <v>20.0</v>
      </c>
      <c r="P118" s="75">
        <v>24.0</v>
      </c>
      <c r="Q118" s="76">
        <v>86.0</v>
      </c>
      <c r="R118" s="168">
        <v>128.0</v>
      </c>
      <c r="S118" s="144"/>
      <c r="T118" s="72">
        <v>0.0</v>
      </c>
      <c r="U118" s="73">
        <v>8.0</v>
      </c>
      <c r="V118" s="74">
        <v>18.0</v>
      </c>
      <c r="W118" s="75">
        <v>25.0</v>
      </c>
      <c r="X118" s="76">
        <v>81.0</v>
      </c>
      <c r="Y118" s="168">
        <v>132.0</v>
      </c>
      <c r="Z118" s="144"/>
      <c r="AA118" s="72">
        <v>0.0</v>
      </c>
      <c r="AB118" s="73">
        <v>5.0</v>
      </c>
      <c r="AC118" s="74">
        <v>19.0</v>
      </c>
      <c r="AD118" s="75">
        <v>23.0</v>
      </c>
      <c r="AE118" s="76">
        <v>84.0</v>
      </c>
      <c r="AF118" s="168">
        <v>126.0</v>
      </c>
      <c r="AG118" s="144"/>
      <c r="AH118" s="72">
        <v>0.0</v>
      </c>
      <c r="AI118" s="73">
        <v>4.0</v>
      </c>
      <c r="AJ118" s="74">
        <v>19.0</v>
      </c>
      <c r="AK118" s="75">
        <v>23.0</v>
      </c>
      <c r="AL118" s="76">
        <v>83.0</v>
      </c>
      <c r="AM118" s="168">
        <v>132.0</v>
      </c>
      <c r="AN118" s="144"/>
      <c r="AO118" s="72">
        <v>0.0</v>
      </c>
      <c r="AP118" s="73">
        <v>6.0</v>
      </c>
      <c r="AQ118" s="74">
        <v>14.0</v>
      </c>
      <c r="AR118" s="75">
        <v>24.0</v>
      </c>
      <c r="AS118" s="76">
        <v>85.0</v>
      </c>
      <c r="AT118" s="168">
        <v>134.0</v>
      </c>
      <c r="AU118" s="144"/>
      <c r="AV118" s="72">
        <v>0.0</v>
      </c>
      <c r="AW118" s="73">
        <v>4.0</v>
      </c>
      <c r="AX118" s="74">
        <v>17.0</v>
      </c>
      <c r="AY118" s="75">
        <v>24.0</v>
      </c>
      <c r="AZ118" s="76">
        <v>84.0</v>
      </c>
      <c r="BA118" s="168">
        <v>132.0</v>
      </c>
      <c r="BB118" s="144"/>
      <c r="BC118" s="72">
        <v>0.0</v>
      </c>
      <c r="BD118" s="73">
        <v>6.0</v>
      </c>
      <c r="BE118" s="74">
        <v>21.0</v>
      </c>
      <c r="BF118" s="75">
        <v>25.0</v>
      </c>
      <c r="BG118" s="76">
        <v>79.0</v>
      </c>
      <c r="BH118" s="168">
        <v>131.0</v>
      </c>
      <c r="BI118" s="144"/>
      <c r="BJ118" s="72">
        <v>0.0</v>
      </c>
      <c r="BK118" s="73">
        <v>8.0</v>
      </c>
      <c r="BL118" s="74">
        <v>26.0</v>
      </c>
      <c r="BM118" s="75">
        <v>25.0</v>
      </c>
      <c r="BN118" s="76">
        <v>80.0</v>
      </c>
      <c r="BO118" s="168">
        <v>126.0</v>
      </c>
    </row>
    <row r="119" ht="16.5" customHeight="1">
      <c r="A119" s="165" t="s">
        <v>310</v>
      </c>
      <c r="B119" s="166" t="s">
        <v>427</v>
      </c>
      <c r="C119" s="47">
        <v>1194.0</v>
      </c>
      <c r="D119" s="169"/>
      <c r="E119" s="169"/>
      <c r="F119" s="72">
        <v>7.0</v>
      </c>
      <c r="G119" s="73">
        <v>15.0</v>
      </c>
      <c r="H119" s="74">
        <v>51.0</v>
      </c>
      <c r="I119" s="75">
        <v>63.0</v>
      </c>
      <c r="J119" s="76">
        <v>99.0</v>
      </c>
      <c r="K119" s="77">
        <v>227.0</v>
      </c>
      <c r="L119" s="144"/>
      <c r="M119" s="167">
        <v>7.0</v>
      </c>
      <c r="N119" s="73">
        <v>19.0</v>
      </c>
      <c r="O119" s="74">
        <v>51.0</v>
      </c>
      <c r="P119" s="75">
        <v>64.0</v>
      </c>
      <c r="Q119" s="76">
        <v>96.0</v>
      </c>
      <c r="R119" s="168">
        <v>220.0</v>
      </c>
      <c r="S119" s="144"/>
      <c r="T119" s="72">
        <v>7.0</v>
      </c>
      <c r="U119" s="73">
        <v>17.0</v>
      </c>
      <c r="V119" s="74">
        <v>46.0</v>
      </c>
      <c r="W119" s="75">
        <v>63.0</v>
      </c>
      <c r="X119" s="76">
        <v>99.0</v>
      </c>
      <c r="Y119" s="168">
        <v>228.0</v>
      </c>
      <c r="Z119" s="144"/>
      <c r="AA119" s="72">
        <v>8.0</v>
      </c>
      <c r="AB119" s="73">
        <v>17.0</v>
      </c>
      <c r="AC119" s="74">
        <v>47.0</v>
      </c>
      <c r="AD119" s="75">
        <v>63.0</v>
      </c>
      <c r="AE119" s="76">
        <v>95.0</v>
      </c>
      <c r="AF119" s="168">
        <v>225.0</v>
      </c>
      <c r="AG119" s="144"/>
      <c r="AH119" s="72">
        <v>7.0</v>
      </c>
      <c r="AI119" s="73">
        <v>20.0</v>
      </c>
      <c r="AJ119" s="74">
        <v>52.0</v>
      </c>
      <c r="AK119" s="75">
        <v>64.0</v>
      </c>
      <c r="AL119" s="76">
        <v>96.0</v>
      </c>
      <c r="AM119" s="168">
        <v>218.0</v>
      </c>
      <c r="AN119" s="144"/>
      <c r="AO119" s="72">
        <v>7.0</v>
      </c>
      <c r="AP119" s="73">
        <v>17.0</v>
      </c>
      <c r="AQ119" s="74">
        <v>43.0</v>
      </c>
      <c r="AR119" s="75">
        <v>64.0</v>
      </c>
      <c r="AS119" s="76">
        <v>98.0</v>
      </c>
      <c r="AT119" s="168">
        <v>228.0</v>
      </c>
      <c r="AU119" s="144"/>
      <c r="AV119" s="72">
        <v>7.0</v>
      </c>
      <c r="AW119" s="73">
        <v>17.0</v>
      </c>
      <c r="AX119" s="74">
        <v>52.0</v>
      </c>
      <c r="AY119" s="75">
        <v>64.0</v>
      </c>
      <c r="AZ119" s="76">
        <v>93.0</v>
      </c>
      <c r="BA119" s="168">
        <v>211.0</v>
      </c>
      <c r="BB119" s="144"/>
      <c r="BC119" s="72">
        <v>8.0</v>
      </c>
      <c r="BD119" s="73">
        <v>17.0</v>
      </c>
      <c r="BE119" s="74">
        <v>62.0</v>
      </c>
      <c r="BF119" s="75">
        <v>60.0</v>
      </c>
      <c r="BG119" s="76">
        <v>93.0</v>
      </c>
      <c r="BH119" s="168">
        <v>209.0</v>
      </c>
      <c r="BI119" s="144"/>
      <c r="BJ119" s="72">
        <v>10.0</v>
      </c>
      <c r="BK119" s="73">
        <v>13.0</v>
      </c>
      <c r="BL119" s="74">
        <v>58.0</v>
      </c>
      <c r="BM119" s="75">
        <v>61.0</v>
      </c>
      <c r="BN119" s="76">
        <v>101.0</v>
      </c>
      <c r="BO119" s="168">
        <v>218.0</v>
      </c>
    </row>
    <row r="120" ht="16.5" customHeight="1">
      <c r="A120" s="165" t="s">
        <v>310</v>
      </c>
      <c r="B120" s="166" t="s">
        <v>428</v>
      </c>
      <c r="C120" s="47">
        <v>1129.0</v>
      </c>
      <c r="D120" s="169"/>
      <c r="E120" s="169"/>
      <c r="F120" s="72">
        <v>18.0</v>
      </c>
      <c r="G120" s="73">
        <v>25.0</v>
      </c>
      <c r="H120" s="74">
        <v>136.0</v>
      </c>
      <c r="I120" s="75">
        <v>58.0</v>
      </c>
      <c r="J120" s="76">
        <v>46.0</v>
      </c>
      <c r="K120" s="77">
        <v>169.0</v>
      </c>
      <c r="L120" s="144"/>
      <c r="M120" s="167">
        <v>18.0</v>
      </c>
      <c r="N120" s="73">
        <v>31.0</v>
      </c>
      <c r="O120" s="74">
        <v>146.0</v>
      </c>
      <c r="P120" s="75">
        <v>57.0</v>
      </c>
      <c r="Q120" s="76">
        <v>42.0</v>
      </c>
      <c r="R120" s="168">
        <v>154.0</v>
      </c>
      <c r="S120" s="144"/>
      <c r="T120" s="72">
        <v>16.0</v>
      </c>
      <c r="U120" s="73">
        <v>31.0</v>
      </c>
      <c r="V120" s="74">
        <v>143.0</v>
      </c>
      <c r="W120" s="75">
        <v>60.0</v>
      </c>
      <c r="X120" s="76">
        <v>44.0</v>
      </c>
      <c r="Y120" s="168">
        <v>158.0</v>
      </c>
      <c r="Z120" s="144"/>
      <c r="AA120" s="72">
        <v>18.0</v>
      </c>
      <c r="AB120" s="73">
        <v>29.0</v>
      </c>
      <c r="AC120" s="74">
        <v>146.0</v>
      </c>
      <c r="AD120" s="75">
        <v>58.0</v>
      </c>
      <c r="AE120" s="76">
        <v>43.0</v>
      </c>
      <c r="AF120" s="168">
        <v>157.0</v>
      </c>
      <c r="AG120" s="144"/>
      <c r="AH120" s="72">
        <v>20.0</v>
      </c>
      <c r="AI120" s="73">
        <v>30.0</v>
      </c>
      <c r="AJ120" s="74">
        <v>149.0</v>
      </c>
      <c r="AK120" s="75">
        <v>53.0</v>
      </c>
      <c r="AL120" s="76">
        <v>43.0</v>
      </c>
      <c r="AM120" s="168">
        <v>154.0</v>
      </c>
      <c r="AN120" s="144"/>
      <c r="AO120" s="72">
        <v>17.0</v>
      </c>
      <c r="AP120" s="73">
        <v>27.0</v>
      </c>
      <c r="AQ120" s="74">
        <v>141.0</v>
      </c>
      <c r="AR120" s="75">
        <v>57.0</v>
      </c>
      <c r="AS120" s="76">
        <v>44.0</v>
      </c>
      <c r="AT120" s="168">
        <v>163.0</v>
      </c>
      <c r="AU120" s="144"/>
      <c r="AV120" s="72">
        <v>19.0</v>
      </c>
      <c r="AW120" s="73">
        <v>30.0</v>
      </c>
      <c r="AX120" s="74">
        <v>146.0</v>
      </c>
      <c r="AY120" s="75">
        <v>53.0</v>
      </c>
      <c r="AZ120" s="76">
        <v>41.0</v>
      </c>
      <c r="BA120" s="168">
        <v>151.0</v>
      </c>
      <c r="BB120" s="144"/>
      <c r="BC120" s="72">
        <v>21.0</v>
      </c>
      <c r="BD120" s="73">
        <v>29.0</v>
      </c>
      <c r="BE120" s="74">
        <v>145.0</v>
      </c>
      <c r="BF120" s="75">
        <v>55.0</v>
      </c>
      <c r="BG120" s="76">
        <v>42.0</v>
      </c>
      <c r="BH120" s="168">
        <v>157.0</v>
      </c>
      <c r="BI120" s="144"/>
      <c r="BJ120" s="72">
        <v>19.0</v>
      </c>
      <c r="BK120" s="73">
        <v>27.0</v>
      </c>
      <c r="BL120" s="74">
        <v>143.0</v>
      </c>
      <c r="BM120" s="75">
        <v>57.0</v>
      </c>
      <c r="BN120" s="76">
        <v>45.0</v>
      </c>
      <c r="BO120" s="168">
        <v>159.0</v>
      </c>
    </row>
    <row r="121" ht="16.5" customHeight="1">
      <c r="A121" s="165" t="s">
        <v>310</v>
      </c>
      <c r="B121" s="166" t="s">
        <v>429</v>
      </c>
      <c r="C121" s="47">
        <v>2025.0</v>
      </c>
      <c r="D121" s="169"/>
      <c r="E121" s="169"/>
      <c r="F121" s="72">
        <v>22.0</v>
      </c>
      <c r="G121" s="73">
        <v>32.0</v>
      </c>
      <c r="H121" s="74">
        <v>130.0</v>
      </c>
      <c r="I121" s="75">
        <v>114.0</v>
      </c>
      <c r="J121" s="76">
        <v>94.0</v>
      </c>
      <c r="K121" s="77">
        <v>274.0</v>
      </c>
      <c r="L121" s="144"/>
      <c r="M121" s="167">
        <v>24.0</v>
      </c>
      <c r="N121" s="73">
        <v>32.0</v>
      </c>
      <c r="O121" s="74">
        <v>140.0</v>
      </c>
      <c r="P121" s="75">
        <v>112.0</v>
      </c>
      <c r="Q121" s="76">
        <v>95.0</v>
      </c>
      <c r="R121" s="168">
        <v>249.0</v>
      </c>
      <c r="S121" s="144"/>
      <c r="T121" s="72">
        <v>23.0</v>
      </c>
      <c r="U121" s="73">
        <v>30.0</v>
      </c>
      <c r="V121" s="74">
        <v>135.0</v>
      </c>
      <c r="W121" s="75">
        <v>114.0</v>
      </c>
      <c r="X121" s="76">
        <v>99.0</v>
      </c>
      <c r="Y121" s="168">
        <v>260.0</v>
      </c>
      <c r="Z121" s="144"/>
      <c r="AA121" s="72">
        <v>25.0</v>
      </c>
      <c r="AB121" s="73">
        <v>32.0</v>
      </c>
      <c r="AC121" s="74">
        <v>143.0</v>
      </c>
      <c r="AD121" s="75">
        <v>106.0</v>
      </c>
      <c r="AE121" s="76">
        <v>97.0</v>
      </c>
      <c r="AF121" s="168">
        <v>251.0</v>
      </c>
      <c r="AG121" s="144"/>
      <c r="AH121" s="72">
        <v>24.0</v>
      </c>
      <c r="AI121" s="73">
        <v>34.0</v>
      </c>
      <c r="AJ121" s="74">
        <v>132.0</v>
      </c>
      <c r="AK121" s="75">
        <v>111.0</v>
      </c>
      <c r="AL121" s="76">
        <v>90.0</v>
      </c>
      <c r="AM121" s="168">
        <v>256.0</v>
      </c>
      <c r="AN121" s="144"/>
      <c r="AO121" s="72">
        <v>22.0</v>
      </c>
      <c r="AP121" s="73">
        <v>32.0</v>
      </c>
      <c r="AQ121" s="74">
        <v>129.0</v>
      </c>
      <c r="AR121" s="75">
        <v>112.0</v>
      </c>
      <c r="AS121" s="76">
        <v>96.0</v>
      </c>
      <c r="AT121" s="168">
        <v>266.0</v>
      </c>
      <c r="AU121" s="144"/>
      <c r="AV121" s="72">
        <v>26.0</v>
      </c>
      <c r="AW121" s="73">
        <v>30.0</v>
      </c>
      <c r="AX121" s="74">
        <v>146.0</v>
      </c>
      <c r="AY121" s="75">
        <v>108.0</v>
      </c>
      <c r="AZ121" s="76">
        <v>93.0</v>
      </c>
      <c r="BA121" s="168">
        <v>244.0</v>
      </c>
      <c r="BB121" s="144"/>
      <c r="BC121" s="72">
        <v>35.0</v>
      </c>
      <c r="BD121" s="73">
        <v>28.0</v>
      </c>
      <c r="BE121" s="74">
        <v>135.0</v>
      </c>
      <c r="BF121" s="75">
        <v>94.0</v>
      </c>
      <c r="BG121" s="76">
        <v>97.0</v>
      </c>
      <c r="BH121" s="168">
        <v>257.0</v>
      </c>
      <c r="BI121" s="144"/>
      <c r="BJ121" s="72">
        <v>22.0</v>
      </c>
      <c r="BK121" s="73">
        <v>35.0</v>
      </c>
      <c r="BL121" s="74">
        <v>139.0</v>
      </c>
      <c r="BM121" s="75">
        <v>113.0</v>
      </c>
      <c r="BN121" s="76">
        <v>93.0</v>
      </c>
      <c r="BO121" s="168">
        <v>260.0</v>
      </c>
    </row>
    <row r="122" ht="16.5" customHeight="1">
      <c r="A122" s="165" t="s">
        <v>310</v>
      </c>
      <c r="B122" s="166" t="s">
        <v>430</v>
      </c>
      <c r="C122" s="47">
        <v>1439.0</v>
      </c>
      <c r="D122" s="169"/>
      <c r="E122" s="169"/>
      <c r="F122" s="72">
        <v>19.0</v>
      </c>
      <c r="G122" s="73">
        <v>45.0</v>
      </c>
      <c r="H122" s="74">
        <v>208.0</v>
      </c>
      <c r="I122" s="75">
        <v>81.0</v>
      </c>
      <c r="J122" s="76">
        <v>74.0</v>
      </c>
      <c r="K122" s="77">
        <v>231.0</v>
      </c>
      <c r="L122" s="144"/>
      <c r="M122" s="167">
        <v>18.0</v>
      </c>
      <c r="N122" s="73">
        <v>48.0</v>
      </c>
      <c r="O122" s="74">
        <v>209.0</v>
      </c>
      <c r="P122" s="75">
        <v>81.0</v>
      </c>
      <c r="Q122" s="76">
        <v>63.0</v>
      </c>
      <c r="R122" s="168">
        <v>208.0</v>
      </c>
      <c r="S122" s="144"/>
      <c r="T122" s="72">
        <v>17.0</v>
      </c>
      <c r="U122" s="73">
        <v>50.0</v>
      </c>
      <c r="V122" s="74">
        <v>206.0</v>
      </c>
      <c r="W122" s="75">
        <v>85.0</v>
      </c>
      <c r="X122" s="76">
        <v>67.0</v>
      </c>
      <c r="Y122" s="168">
        <v>224.0</v>
      </c>
      <c r="Z122" s="144"/>
      <c r="AA122" s="72">
        <v>16.0</v>
      </c>
      <c r="AB122" s="73">
        <v>50.0</v>
      </c>
      <c r="AC122" s="74">
        <v>207.0</v>
      </c>
      <c r="AD122" s="75">
        <v>83.0</v>
      </c>
      <c r="AE122" s="76">
        <v>65.0</v>
      </c>
      <c r="AF122" s="168">
        <v>213.0</v>
      </c>
      <c r="AG122" s="144"/>
      <c r="AH122" s="72">
        <v>20.0</v>
      </c>
      <c r="AI122" s="73">
        <v>50.0</v>
      </c>
      <c r="AJ122" s="74">
        <v>212.0</v>
      </c>
      <c r="AK122" s="75">
        <v>80.0</v>
      </c>
      <c r="AL122" s="76">
        <v>67.0</v>
      </c>
      <c r="AM122" s="168">
        <v>216.0</v>
      </c>
      <c r="AN122" s="144"/>
      <c r="AO122" s="72">
        <v>19.0</v>
      </c>
      <c r="AP122" s="73">
        <v>46.0</v>
      </c>
      <c r="AQ122" s="74">
        <v>191.0</v>
      </c>
      <c r="AR122" s="75">
        <v>80.0</v>
      </c>
      <c r="AS122" s="76">
        <v>70.0</v>
      </c>
      <c r="AT122" s="168">
        <v>242.0</v>
      </c>
      <c r="AU122" s="144"/>
      <c r="AV122" s="72">
        <v>21.0</v>
      </c>
      <c r="AW122" s="73">
        <v>50.0</v>
      </c>
      <c r="AX122" s="74">
        <v>215.0</v>
      </c>
      <c r="AY122" s="75">
        <v>77.0</v>
      </c>
      <c r="AZ122" s="76">
        <v>66.0</v>
      </c>
      <c r="BA122" s="168">
        <v>210.0</v>
      </c>
      <c r="BB122" s="144"/>
      <c r="BC122" s="72">
        <v>22.0</v>
      </c>
      <c r="BD122" s="73">
        <v>51.0</v>
      </c>
      <c r="BE122" s="74">
        <v>227.0</v>
      </c>
      <c r="BF122" s="75">
        <v>78.0</v>
      </c>
      <c r="BG122" s="76">
        <v>69.0</v>
      </c>
      <c r="BH122" s="168">
        <v>213.0</v>
      </c>
      <c r="BI122" s="144"/>
      <c r="BJ122" s="72">
        <v>17.0</v>
      </c>
      <c r="BK122" s="73">
        <v>47.0</v>
      </c>
      <c r="BL122" s="74">
        <v>202.0</v>
      </c>
      <c r="BM122" s="75">
        <v>82.0</v>
      </c>
      <c r="BN122" s="76">
        <v>72.0</v>
      </c>
      <c r="BO122" s="168">
        <v>235.0</v>
      </c>
    </row>
    <row r="123" ht="16.5" customHeight="1">
      <c r="A123" s="165" t="s">
        <v>310</v>
      </c>
      <c r="B123" s="166" t="s">
        <v>431</v>
      </c>
      <c r="C123" s="47">
        <v>1422.0</v>
      </c>
      <c r="D123" s="169"/>
      <c r="E123" s="169"/>
      <c r="F123" s="72">
        <v>8.0</v>
      </c>
      <c r="G123" s="73">
        <v>23.0</v>
      </c>
      <c r="H123" s="74">
        <v>157.0</v>
      </c>
      <c r="I123" s="75">
        <v>60.0</v>
      </c>
      <c r="J123" s="76">
        <v>64.0</v>
      </c>
      <c r="K123" s="77">
        <v>226.0</v>
      </c>
      <c r="L123" s="144"/>
      <c r="M123" s="167">
        <v>13.0</v>
      </c>
      <c r="N123" s="73">
        <v>22.0</v>
      </c>
      <c r="O123" s="74">
        <v>174.0</v>
      </c>
      <c r="P123" s="75">
        <v>52.0</v>
      </c>
      <c r="Q123" s="76">
        <v>61.0</v>
      </c>
      <c r="R123" s="168">
        <v>199.0</v>
      </c>
      <c r="S123" s="144"/>
      <c r="T123" s="72">
        <v>12.0</v>
      </c>
      <c r="U123" s="73">
        <v>24.0</v>
      </c>
      <c r="V123" s="74">
        <v>166.0</v>
      </c>
      <c r="W123" s="75">
        <v>56.0</v>
      </c>
      <c r="X123" s="76">
        <v>62.0</v>
      </c>
      <c r="Y123" s="168">
        <v>210.0</v>
      </c>
      <c r="Z123" s="144"/>
      <c r="AA123" s="72">
        <v>12.0</v>
      </c>
      <c r="AB123" s="73">
        <v>29.0</v>
      </c>
      <c r="AC123" s="74">
        <v>170.0</v>
      </c>
      <c r="AD123" s="75">
        <v>53.0</v>
      </c>
      <c r="AE123" s="76">
        <v>58.0</v>
      </c>
      <c r="AF123" s="168">
        <v>205.0</v>
      </c>
      <c r="AG123" s="144"/>
      <c r="AH123" s="72">
        <v>14.0</v>
      </c>
      <c r="AI123" s="73">
        <v>25.0</v>
      </c>
      <c r="AJ123" s="74">
        <v>170.0</v>
      </c>
      <c r="AK123" s="75">
        <v>52.0</v>
      </c>
      <c r="AL123" s="76">
        <v>59.0</v>
      </c>
      <c r="AM123" s="168">
        <v>202.0</v>
      </c>
      <c r="AN123" s="144"/>
      <c r="AO123" s="72">
        <v>10.0</v>
      </c>
      <c r="AP123" s="73">
        <v>25.0</v>
      </c>
      <c r="AQ123" s="74">
        <v>154.0</v>
      </c>
      <c r="AR123" s="75">
        <v>58.0</v>
      </c>
      <c r="AS123" s="76">
        <v>61.0</v>
      </c>
      <c r="AT123" s="168">
        <v>222.0</v>
      </c>
      <c r="AU123" s="144"/>
      <c r="AV123" s="72">
        <v>17.0</v>
      </c>
      <c r="AW123" s="73">
        <v>25.0</v>
      </c>
      <c r="AX123" s="74">
        <v>168.0</v>
      </c>
      <c r="AY123" s="75">
        <v>50.0</v>
      </c>
      <c r="AZ123" s="76">
        <v>57.0</v>
      </c>
      <c r="BA123" s="168">
        <v>203.0</v>
      </c>
      <c r="BB123" s="144"/>
      <c r="BC123" s="72">
        <v>15.0</v>
      </c>
      <c r="BD123" s="73">
        <v>28.0</v>
      </c>
      <c r="BE123" s="74">
        <v>177.0</v>
      </c>
      <c r="BF123" s="75">
        <v>53.0</v>
      </c>
      <c r="BG123" s="76">
        <v>58.0</v>
      </c>
      <c r="BH123" s="168">
        <v>205.0</v>
      </c>
      <c r="BI123" s="144"/>
      <c r="BJ123" s="72">
        <v>12.0</v>
      </c>
      <c r="BK123" s="73">
        <v>24.0</v>
      </c>
      <c r="BL123" s="74">
        <v>153.0</v>
      </c>
      <c r="BM123" s="75">
        <v>56.0</v>
      </c>
      <c r="BN123" s="76">
        <v>62.0</v>
      </c>
      <c r="BO123" s="168">
        <v>230.0</v>
      </c>
    </row>
    <row r="124" ht="16.5" customHeight="1">
      <c r="A124" s="165" t="s">
        <v>310</v>
      </c>
      <c r="B124" s="166" t="s">
        <v>432</v>
      </c>
      <c r="C124" s="47">
        <v>1323.0</v>
      </c>
      <c r="D124" s="169"/>
      <c r="E124" s="169"/>
      <c r="F124" s="72">
        <v>14.0</v>
      </c>
      <c r="G124" s="73">
        <v>15.0</v>
      </c>
      <c r="H124" s="74">
        <v>85.0</v>
      </c>
      <c r="I124" s="75">
        <v>23.0</v>
      </c>
      <c r="J124" s="76">
        <v>52.0</v>
      </c>
      <c r="K124" s="77">
        <v>178.0</v>
      </c>
      <c r="L124" s="144"/>
      <c r="M124" s="167">
        <v>19.0</v>
      </c>
      <c r="N124" s="73">
        <v>10.0</v>
      </c>
      <c r="O124" s="74">
        <v>86.0</v>
      </c>
      <c r="P124" s="75">
        <v>16.0</v>
      </c>
      <c r="Q124" s="76">
        <v>53.0</v>
      </c>
      <c r="R124" s="168">
        <v>172.0</v>
      </c>
      <c r="S124" s="144"/>
      <c r="T124" s="72">
        <v>14.0</v>
      </c>
      <c r="U124" s="73">
        <v>13.0</v>
      </c>
      <c r="V124" s="74">
        <v>82.0</v>
      </c>
      <c r="W124" s="75">
        <v>23.0</v>
      </c>
      <c r="X124" s="76">
        <v>53.0</v>
      </c>
      <c r="Y124" s="168">
        <v>180.0</v>
      </c>
      <c r="Z124" s="144"/>
      <c r="AA124" s="72">
        <v>16.0</v>
      </c>
      <c r="AB124" s="73">
        <v>11.0</v>
      </c>
      <c r="AC124" s="74">
        <v>83.0</v>
      </c>
      <c r="AD124" s="75">
        <v>21.0</v>
      </c>
      <c r="AE124" s="76">
        <v>53.0</v>
      </c>
      <c r="AF124" s="168">
        <v>172.0</v>
      </c>
      <c r="AG124" s="144"/>
      <c r="AH124" s="72">
        <v>17.0</v>
      </c>
      <c r="AI124" s="73">
        <v>10.0</v>
      </c>
      <c r="AJ124" s="74">
        <v>82.0</v>
      </c>
      <c r="AK124" s="75">
        <v>20.0</v>
      </c>
      <c r="AL124" s="76">
        <v>56.0</v>
      </c>
      <c r="AM124" s="168">
        <v>176.0</v>
      </c>
      <c r="AN124" s="144"/>
      <c r="AO124" s="72">
        <v>16.0</v>
      </c>
      <c r="AP124" s="73">
        <v>12.0</v>
      </c>
      <c r="AQ124" s="74">
        <v>72.0</v>
      </c>
      <c r="AR124" s="75">
        <v>19.0</v>
      </c>
      <c r="AS124" s="76">
        <v>55.0</v>
      </c>
      <c r="AT124" s="168">
        <v>186.0</v>
      </c>
      <c r="AU124" s="144"/>
      <c r="AV124" s="72">
        <v>16.0</v>
      </c>
      <c r="AW124" s="73">
        <v>17.0</v>
      </c>
      <c r="AX124" s="74">
        <v>88.0</v>
      </c>
      <c r="AY124" s="75">
        <v>18.0</v>
      </c>
      <c r="AZ124" s="76">
        <v>49.0</v>
      </c>
      <c r="BA124" s="168">
        <v>167.0</v>
      </c>
      <c r="BB124" s="144"/>
      <c r="BC124" s="72">
        <v>13.0</v>
      </c>
      <c r="BD124" s="73">
        <v>15.0</v>
      </c>
      <c r="BE124" s="74">
        <v>93.0</v>
      </c>
      <c r="BF124" s="75">
        <v>24.0</v>
      </c>
      <c r="BG124" s="76">
        <v>49.0</v>
      </c>
      <c r="BH124" s="168">
        <v>162.0</v>
      </c>
      <c r="BI124" s="144"/>
      <c r="BJ124" s="72">
        <v>12.0</v>
      </c>
      <c r="BK124" s="73">
        <v>17.0</v>
      </c>
      <c r="BL124" s="74">
        <v>82.0</v>
      </c>
      <c r="BM124" s="75">
        <v>24.0</v>
      </c>
      <c r="BN124" s="76">
        <v>50.0</v>
      </c>
      <c r="BO124" s="168">
        <v>181.0</v>
      </c>
    </row>
    <row r="125" ht="16.5" customHeight="1">
      <c r="A125" s="165" t="s">
        <v>310</v>
      </c>
      <c r="B125" s="166" t="s">
        <v>433</v>
      </c>
      <c r="C125" s="47">
        <v>1277.0</v>
      </c>
      <c r="D125" s="169"/>
      <c r="E125" s="169"/>
      <c r="F125" s="72">
        <v>3.0</v>
      </c>
      <c r="G125" s="73">
        <v>10.0</v>
      </c>
      <c r="H125" s="74">
        <v>30.0</v>
      </c>
      <c r="I125" s="75">
        <v>23.0</v>
      </c>
      <c r="J125" s="76">
        <v>76.0</v>
      </c>
      <c r="K125" s="77">
        <v>168.0</v>
      </c>
      <c r="L125" s="144"/>
      <c r="M125" s="167">
        <v>2.0</v>
      </c>
      <c r="N125" s="73">
        <v>10.0</v>
      </c>
      <c r="O125" s="74">
        <v>35.0</v>
      </c>
      <c r="P125" s="75">
        <v>22.0</v>
      </c>
      <c r="Q125" s="76">
        <v>77.0</v>
      </c>
      <c r="R125" s="168">
        <v>155.0</v>
      </c>
      <c r="S125" s="144"/>
      <c r="T125" s="72">
        <v>2.0</v>
      </c>
      <c r="U125" s="73">
        <v>8.0</v>
      </c>
      <c r="V125" s="74">
        <v>27.0</v>
      </c>
      <c r="W125" s="75">
        <v>24.0</v>
      </c>
      <c r="X125" s="76">
        <v>77.0</v>
      </c>
      <c r="Y125" s="168">
        <v>164.0</v>
      </c>
      <c r="Z125" s="144"/>
      <c r="AA125" s="72">
        <v>2.0</v>
      </c>
      <c r="AB125" s="73">
        <v>12.0</v>
      </c>
      <c r="AC125" s="74">
        <v>26.0</v>
      </c>
      <c r="AD125" s="75">
        <v>22.0</v>
      </c>
      <c r="AE125" s="76">
        <v>74.0</v>
      </c>
      <c r="AF125" s="168">
        <v>153.0</v>
      </c>
      <c r="AG125" s="144"/>
      <c r="AH125" s="72">
        <v>2.0</v>
      </c>
      <c r="AI125" s="73">
        <v>9.0</v>
      </c>
      <c r="AJ125" s="74">
        <v>29.0</v>
      </c>
      <c r="AK125" s="75">
        <v>23.0</v>
      </c>
      <c r="AL125" s="76">
        <v>76.0</v>
      </c>
      <c r="AM125" s="168">
        <v>160.0</v>
      </c>
      <c r="AN125" s="144"/>
      <c r="AO125" s="72">
        <v>2.0</v>
      </c>
      <c r="AP125" s="73">
        <v>9.0</v>
      </c>
      <c r="AQ125" s="74">
        <v>24.0</v>
      </c>
      <c r="AR125" s="75">
        <v>23.0</v>
      </c>
      <c r="AS125" s="76">
        <v>77.0</v>
      </c>
      <c r="AT125" s="168">
        <v>167.0</v>
      </c>
      <c r="AU125" s="144"/>
      <c r="AV125" s="72">
        <v>2.0</v>
      </c>
      <c r="AW125" s="73">
        <v>10.0</v>
      </c>
      <c r="AX125" s="74">
        <v>30.0</v>
      </c>
      <c r="AY125" s="75">
        <v>23.0</v>
      </c>
      <c r="AZ125" s="76">
        <v>74.0</v>
      </c>
      <c r="BA125" s="168">
        <v>154.0</v>
      </c>
      <c r="BB125" s="144"/>
      <c r="BC125" s="72">
        <v>2.0</v>
      </c>
      <c r="BD125" s="73">
        <v>14.0</v>
      </c>
      <c r="BE125" s="74">
        <v>37.0</v>
      </c>
      <c r="BF125" s="75">
        <v>24.0</v>
      </c>
      <c r="BG125" s="76">
        <v>69.0</v>
      </c>
      <c r="BH125" s="168">
        <v>156.0</v>
      </c>
      <c r="BI125" s="144"/>
      <c r="BJ125" s="72">
        <v>3.0</v>
      </c>
      <c r="BK125" s="73">
        <v>13.0</v>
      </c>
      <c r="BL125" s="74">
        <v>31.0</v>
      </c>
      <c r="BM125" s="75">
        <v>23.0</v>
      </c>
      <c r="BN125" s="76">
        <v>70.0</v>
      </c>
      <c r="BO125" s="168">
        <v>167.0</v>
      </c>
    </row>
    <row r="126" ht="16.5" customHeight="1">
      <c r="A126" s="165" t="s">
        <v>310</v>
      </c>
      <c r="B126" s="166" t="s">
        <v>434</v>
      </c>
      <c r="C126" s="47">
        <v>1383.0</v>
      </c>
      <c r="D126" s="169"/>
      <c r="E126" s="169"/>
      <c r="F126" s="72">
        <v>1.0</v>
      </c>
      <c r="G126" s="73">
        <v>3.0</v>
      </c>
      <c r="H126" s="74">
        <v>39.0</v>
      </c>
      <c r="I126" s="75">
        <v>44.0</v>
      </c>
      <c r="J126" s="76">
        <v>46.0</v>
      </c>
      <c r="K126" s="77">
        <v>195.0</v>
      </c>
      <c r="L126" s="144"/>
      <c r="M126" s="167">
        <v>3.0</v>
      </c>
      <c r="N126" s="73">
        <v>7.0</v>
      </c>
      <c r="O126" s="74">
        <v>46.0</v>
      </c>
      <c r="P126" s="75">
        <v>42.0</v>
      </c>
      <c r="Q126" s="76">
        <v>41.0</v>
      </c>
      <c r="R126" s="168">
        <v>178.0</v>
      </c>
      <c r="S126" s="144"/>
      <c r="T126" s="72">
        <v>2.0</v>
      </c>
      <c r="U126" s="73">
        <v>7.0</v>
      </c>
      <c r="V126" s="74">
        <v>41.0</v>
      </c>
      <c r="W126" s="75">
        <v>44.0</v>
      </c>
      <c r="X126" s="76">
        <v>43.0</v>
      </c>
      <c r="Y126" s="168">
        <v>186.0</v>
      </c>
      <c r="Z126" s="144"/>
      <c r="AA126" s="72">
        <v>4.0</v>
      </c>
      <c r="AB126" s="73">
        <v>6.0</v>
      </c>
      <c r="AC126" s="74">
        <v>36.0</v>
      </c>
      <c r="AD126" s="75">
        <v>41.0</v>
      </c>
      <c r="AE126" s="76">
        <v>42.0</v>
      </c>
      <c r="AF126" s="168">
        <v>185.0</v>
      </c>
      <c r="AG126" s="144"/>
      <c r="AH126" s="72">
        <v>4.0</v>
      </c>
      <c r="AI126" s="73">
        <v>6.0</v>
      </c>
      <c r="AJ126" s="74">
        <v>39.0</v>
      </c>
      <c r="AK126" s="75">
        <v>42.0</v>
      </c>
      <c r="AL126" s="76">
        <v>42.0</v>
      </c>
      <c r="AM126" s="168">
        <v>186.0</v>
      </c>
      <c r="AN126" s="144"/>
      <c r="AO126" s="72">
        <v>4.0</v>
      </c>
      <c r="AP126" s="73">
        <v>3.0</v>
      </c>
      <c r="AQ126" s="74">
        <v>32.0</v>
      </c>
      <c r="AR126" s="75">
        <v>41.0</v>
      </c>
      <c r="AS126" s="76">
        <v>46.0</v>
      </c>
      <c r="AT126" s="168">
        <v>194.0</v>
      </c>
      <c r="AU126" s="144"/>
      <c r="AV126" s="72">
        <v>4.0</v>
      </c>
      <c r="AW126" s="73">
        <v>7.0</v>
      </c>
      <c r="AX126" s="74">
        <v>42.0</v>
      </c>
      <c r="AY126" s="75">
        <v>41.0</v>
      </c>
      <c r="AZ126" s="76">
        <v>40.0</v>
      </c>
      <c r="BA126" s="168">
        <v>181.0</v>
      </c>
      <c r="BB126" s="144"/>
      <c r="BC126" s="72">
        <v>3.0</v>
      </c>
      <c r="BD126" s="73">
        <v>3.0</v>
      </c>
      <c r="BE126" s="74">
        <v>37.0</v>
      </c>
      <c r="BF126" s="75">
        <v>41.0</v>
      </c>
      <c r="BG126" s="76">
        <v>43.0</v>
      </c>
      <c r="BH126" s="168">
        <v>191.0</v>
      </c>
      <c r="BI126" s="144"/>
      <c r="BJ126" s="72">
        <v>1.0</v>
      </c>
      <c r="BK126" s="73">
        <v>4.0</v>
      </c>
      <c r="BL126" s="74">
        <v>40.0</v>
      </c>
      <c r="BM126" s="75">
        <v>45.0</v>
      </c>
      <c r="BN126" s="76">
        <v>44.0</v>
      </c>
      <c r="BO126" s="168">
        <v>194.0</v>
      </c>
    </row>
    <row r="127" ht="16.5" customHeight="1">
      <c r="A127" s="165" t="s">
        <v>310</v>
      </c>
      <c r="B127" s="166" t="s">
        <v>435</v>
      </c>
      <c r="C127" s="47">
        <v>1338.0</v>
      </c>
      <c r="D127" s="169"/>
      <c r="E127" s="169"/>
      <c r="F127" s="72">
        <v>7.0</v>
      </c>
      <c r="G127" s="73">
        <v>15.0</v>
      </c>
      <c r="H127" s="74">
        <v>86.0</v>
      </c>
      <c r="I127" s="75">
        <v>41.0</v>
      </c>
      <c r="J127" s="76">
        <v>48.0</v>
      </c>
      <c r="K127" s="77">
        <v>140.0</v>
      </c>
      <c r="L127" s="144"/>
      <c r="M127" s="167">
        <v>7.0</v>
      </c>
      <c r="N127" s="73">
        <v>15.0</v>
      </c>
      <c r="O127" s="74">
        <v>95.0</v>
      </c>
      <c r="P127" s="75">
        <v>38.0</v>
      </c>
      <c r="Q127" s="76">
        <v>45.0</v>
      </c>
      <c r="R127" s="168">
        <v>124.0</v>
      </c>
      <c r="S127" s="144"/>
      <c r="T127" s="72">
        <v>7.0</v>
      </c>
      <c r="U127" s="73">
        <v>16.0</v>
      </c>
      <c r="V127" s="74">
        <v>89.0</v>
      </c>
      <c r="W127" s="75">
        <v>40.0</v>
      </c>
      <c r="X127" s="76">
        <v>46.0</v>
      </c>
      <c r="Y127" s="168">
        <v>131.0</v>
      </c>
      <c r="Z127" s="144"/>
      <c r="AA127" s="72">
        <v>7.0</v>
      </c>
      <c r="AB127" s="73">
        <v>14.0</v>
      </c>
      <c r="AC127" s="74">
        <v>96.0</v>
      </c>
      <c r="AD127" s="75">
        <v>39.0</v>
      </c>
      <c r="AE127" s="76">
        <v>47.0</v>
      </c>
      <c r="AF127" s="168">
        <v>124.0</v>
      </c>
      <c r="AG127" s="144"/>
      <c r="AH127" s="72">
        <v>6.0</v>
      </c>
      <c r="AI127" s="73">
        <v>15.0</v>
      </c>
      <c r="AJ127" s="74">
        <v>87.0</v>
      </c>
      <c r="AK127" s="75">
        <v>40.0</v>
      </c>
      <c r="AL127" s="76">
        <v>45.0</v>
      </c>
      <c r="AM127" s="168">
        <v>130.0</v>
      </c>
      <c r="AN127" s="144"/>
      <c r="AO127" s="72">
        <v>7.0</v>
      </c>
      <c r="AP127" s="73">
        <v>14.0</v>
      </c>
      <c r="AQ127" s="74">
        <v>79.0</v>
      </c>
      <c r="AR127" s="75">
        <v>39.0</v>
      </c>
      <c r="AS127" s="76">
        <v>47.0</v>
      </c>
      <c r="AT127" s="168">
        <v>143.0</v>
      </c>
      <c r="AU127" s="144"/>
      <c r="AV127" s="72">
        <v>7.0</v>
      </c>
      <c r="AW127" s="73">
        <v>14.0</v>
      </c>
      <c r="AX127" s="74">
        <v>91.0</v>
      </c>
      <c r="AY127" s="75">
        <v>38.0</v>
      </c>
      <c r="AZ127" s="76">
        <v>44.0</v>
      </c>
      <c r="BA127" s="168">
        <v>126.0</v>
      </c>
      <c r="BB127" s="144"/>
      <c r="BC127" s="72">
        <v>6.0</v>
      </c>
      <c r="BD127" s="73">
        <v>14.0</v>
      </c>
      <c r="BE127" s="74">
        <v>93.0</v>
      </c>
      <c r="BF127" s="75">
        <v>39.0</v>
      </c>
      <c r="BG127" s="76">
        <v>47.0</v>
      </c>
      <c r="BH127" s="168">
        <v>129.0</v>
      </c>
      <c r="BI127" s="144"/>
      <c r="BJ127" s="72">
        <v>8.0</v>
      </c>
      <c r="BK127" s="73">
        <v>18.0</v>
      </c>
      <c r="BL127" s="74">
        <v>89.0</v>
      </c>
      <c r="BM127" s="75">
        <v>40.0</v>
      </c>
      <c r="BN127" s="76">
        <v>45.0</v>
      </c>
      <c r="BO127" s="168">
        <v>139.0</v>
      </c>
    </row>
    <row r="128" ht="16.5" customHeight="1">
      <c r="A128" s="165" t="s">
        <v>310</v>
      </c>
      <c r="B128" s="166" t="s">
        <v>436</v>
      </c>
      <c r="C128" s="47">
        <v>1311.0</v>
      </c>
      <c r="D128" s="169"/>
      <c r="E128" s="169"/>
      <c r="F128" s="72">
        <v>12.0</v>
      </c>
      <c r="G128" s="73">
        <v>6.0</v>
      </c>
      <c r="H128" s="74">
        <v>100.0</v>
      </c>
      <c r="I128" s="75">
        <v>50.0</v>
      </c>
      <c r="J128" s="76">
        <v>102.0</v>
      </c>
      <c r="K128" s="77">
        <v>199.0</v>
      </c>
      <c r="L128" s="144"/>
      <c r="M128" s="167">
        <v>13.0</v>
      </c>
      <c r="N128" s="73">
        <v>9.0</v>
      </c>
      <c r="O128" s="74">
        <v>96.0</v>
      </c>
      <c r="P128" s="75">
        <v>50.0</v>
      </c>
      <c r="Q128" s="76">
        <v>98.0</v>
      </c>
      <c r="R128" s="168">
        <v>201.0</v>
      </c>
      <c r="S128" s="144"/>
      <c r="T128" s="72">
        <v>14.0</v>
      </c>
      <c r="U128" s="73">
        <v>6.0</v>
      </c>
      <c r="V128" s="74">
        <v>95.0</v>
      </c>
      <c r="W128" s="75">
        <v>50.0</v>
      </c>
      <c r="X128" s="76">
        <v>103.0</v>
      </c>
      <c r="Y128" s="168">
        <v>207.0</v>
      </c>
      <c r="Z128" s="144"/>
      <c r="AA128" s="72">
        <v>14.0</v>
      </c>
      <c r="AB128" s="73">
        <v>5.0</v>
      </c>
      <c r="AC128" s="74">
        <v>95.0</v>
      </c>
      <c r="AD128" s="75">
        <v>50.0</v>
      </c>
      <c r="AE128" s="76">
        <v>104.0</v>
      </c>
      <c r="AF128" s="168">
        <v>199.0</v>
      </c>
      <c r="AG128" s="144"/>
      <c r="AH128" s="72">
        <v>14.0</v>
      </c>
      <c r="AI128" s="73">
        <v>6.0</v>
      </c>
      <c r="AJ128" s="74">
        <v>93.0</v>
      </c>
      <c r="AK128" s="75">
        <v>48.0</v>
      </c>
      <c r="AL128" s="76">
        <v>99.0</v>
      </c>
      <c r="AM128" s="168">
        <v>204.0</v>
      </c>
      <c r="AN128" s="144"/>
      <c r="AO128" s="72">
        <v>12.0</v>
      </c>
      <c r="AP128" s="73">
        <v>8.0</v>
      </c>
      <c r="AQ128" s="74">
        <v>91.0</v>
      </c>
      <c r="AR128" s="75">
        <v>51.0</v>
      </c>
      <c r="AS128" s="76">
        <v>101.0</v>
      </c>
      <c r="AT128" s="168">
        <v>201.0</v>
      </c>
      <c r="AU128" s="144"/>
      <c r="AV128" s="72">
        <v>15.0</v>
      </c>
      <c r="AW128" s="73">
        <v>6.0</v>
      </c>
      <c r="AX128" s="74">
        <v>96.0</v>
      </c>
      <c r="AY128" s="75">
        <v>44.0</v>
      </c>
      <c r="AZ128" s="76">
        <v>100.0</v>
      </c>
      <c r="BA128" s="168">
        <v>192.0</v>
      </c>
      <c r="BB128" s="144"/>
      <c r="BC128" s="72">
        <v>15.0</v>
      </c>
      <c r="BD128" s="73">
        <v>8.0</v>
      </c>
      <c r="BE128" s="74">
        <v>104.0</v>
      </c>
      <c r="BF128" s="75">
        <v>46.0</v>
      </c>
      <c r="BG128" s="76">
        <v>93.0</v>
      </c>
      <c r="BH128" s="168">
        <v>187.0</v>
      </c>
      <c r="BI128" s="144"/>
      <c r="BJ128" s="72">
        <v>15.0</v>
      </c>
      <c r="BK128" s="73">
        <v>5.0</v>
      </c>
      <c r="BL128" s="74">
        <v>98.0</v>
      </c>
      <c r="BM128" s="75">
        <v>47.0</v>
      </c>
      <c r="BN128" s="76">
        <v>104.0</v>
      </c>
      <c r="BO128" s="168">
        <v>201.0</v>
      </c>
    </row>
    <row r="129" ht="16.5" customHeight="1">
      <c r="A129" s="165" t="s">
        <v>310</v>
      </c>
      <c r="B129" s="166" t="s">
        <v>437</v>
      </c>
      <c r="C129" s="47">
        <v>1396.0</v>
      </c>
      <c r="D129" s="169"/>
      <c r="E129" s="169"/>
      <c r="F129" s="72">
        <v>21.0</v>
      </c>
      <c r="G129" s="73">
        <v>46.0</v>
      </c>
      <c r="H129" s="74">
        <v>181.0</v>
      </c>
      <c r="I129" s="75">
        <v>74.0</v>
      </c>
      <c r="J129" s="76">
        <v>86.0</v>
      </c>
      <c r="K129" s="77">
        <v>255.0</v>
      </c>
      <c r="L129" s="144"/>
      <c r="M129" s="167">
        <v>22.0</v>
      </c>
      <c r="N129" s="73">
        <v>48.0</v>
      </c>
      <c r="O129" s="74">
        <v>207.0</v>
      </c>
      <c r="P129" s="75">
        <v>68.0</v>
      </c>
      <c r="Q129" s="76">
        <v>82.0</v>
      </c>
      <c r="R129" s="168">
        <v>212.0</v>
      </c>
      <c r="S129" s="144"/>
      <c r="T129" s="72">
        <v>28.0</v>
      </c>
      <c r="U129" s="73">
        <v>47.0</v>
      </c>
      <c r="V129" s="74">
        <v>186.0</v>
      </c>
      <c r="W129" s="75">
        <v>67.0</v>
      </c>
      <c r="X129" s="76">
        <v>86.0</v>
      </c>
      <c r="Y129" s="168">
        <v>244.0</v>
      </c>
      <c r="Z129" s="144"/>
      <c r="AA129" s="72">
        <v>27.0</v>
      </c>
      <c r="AB129" s="73">
        <v>46.0</v>
      </c>
      <c r="AC129" s="74">
        <v>196.0</v>
      </c>
      <c r="AD129" s="75">
        <v>65.0</v>
      </c>
      <c r="AE129" s="76">
        <v>87.0</v>
      </c>
      <c r="AF129" s="168">
        <v>236.0</v>
      </c>
      <c r="AG129" s="144"/>
      <c r="AH129" s="72">
        <v>27.0</v>
      </c>
      <c r="AI129" s="73">
        <v>46.0</v>
      </c>
      <c r="AJ129" s="74">
        <v>194.0</v>
      </c>
      <c r="AK129" s="75">
        <v>66.0</v>
      </c>
      <c r="AL129" s="76">
        <v>87.0</v>
      </c>
      <c r="AM129" s="168">
        <v>232.0</v>
      </c>
      <c r="AN129" s="144"/>
      <c r="AO129" s="72">
        <v>22.0</v>
      </c>
      <c r="AP129" s="73">
        <v>44.0</v>
      </c>
      <c r="AQ129" s="74">
        <v>175.0</v>
      </c>
      <c r="AR129" s="75">
        <v>72.0</v>
      </c>
      <c r="AS129" s="76">
        <v>89.0</v>
      </c>
      <c r="AT129" s="168">
        <v>253.0</v>
      </c>
      <c r="AU129" s="144"/>
      <c r="AV129" s="72">
        <v>29.0</v>
      </c>
      <c r="AW129" s="73">
        <v>51.0</v>
      </c>
      <c r="AX129" s="74">
        <v>206.0</v>
      </c>
      <c r="AY129" s="75">
        <v>64.0</v>
      </c>
      <c r="AZ129" s="76">
        <v>82.0</v>
      </c>
      <c r="BA129" s="168">
        <v>215.0</v>
      </c>
      <c r="BB129" s="144"/>
      <c r="BC129" s="72">
        <v>34.0</v>
      </c>
      <c r="BD129" s="73">
        <v>52.0</v>
      </c>
      <c r="BE129" s="74">
        <v>212.0</v>
      </c>
      <c r="BF129" s="75">
        <v>61.0</v>
      </c>
      <c r="BG129" s="76">
        <v>80.0</v>
      </c>
      <c r="BH129" s="168">
        <v>217.0</v>
      </c>
      <c r="BI129" s="144"/>
      <c r="BJ129" s="72">
        <v>19.0</v>
      </c>
      <c r="BK129" s="73">
        <v>51.0</v>
      </c>
      <c r="BL129" s="74">
        <v>181.0</v>
      </c>
      <c r="BM129" s="75">
        <v>75.0</v>
      </c>
      <c r="BN129" s="76">
        <v>84.0</v>
      </c>
      <c r="BO129" s="168">
        <v>256.0</v>
      </c>
    </row>
    <row r="130" ht="16.5" customHeight="1">
      <c r="A130" s="165" t="s">
        <v>310</v>
      </c>
      <c r="B130" s="166" t="s">
        <v>438</v>
      </c>
      <c r="C130" s="47">
        <v>1417.0</v>
      </c>
      <c r="D130" s="169"/>
      <c r="E130" s="169"/>
      <c r="F130" s="72">
        <v>31.0</v>
      </c>
      <c r="G130" s="73">
        <v>40.0</v>
      </c>
      <c r="H130" s="74">
        <v>240.0</v>
      </c>
      <c r="I130" s="75">
        <v>118.0</v>
      </c>
      <c r="J130" s="76">
        <v>90.0</v>
      </c>
      <c r="K130" s="77">
        <v>323.0</v>
      </c>
      <c r="L130" s="144"/>
      <c r="M130" s="167">
        <v>34.0</v>
      </c>
      <c r="N130" s="73">
        <v>42.0</v>
      </c>
      <c r="O130" s="74">
        <v>257.0</v>
      </c>
      <c r="P130" s="75">
        <v>105.0</v>
      </c>
      <c r="Q130" s="76">
        <v>90.0</v>
      </c>
      <c r="R130" s="168">
        <v>283.0</v>
      </c>
      <c r="S130" s="144"/>
      <c r="T130" s="72">
        <v>35.0</v>
      </c>
      <c r="U130" s="73">
        <v>45.0</v>
      </c>
      <c r="V130" s="74">
        <v>247.0</v>
      </c>
      <c r="W130" s="75">
        <v>115.0</v>
      </c>
      <c r="X130" s="76">
        <v>89.0</v>
      </c>
      <c r="Y130" s="168">
        <v>311.0</v>
      </c>
      <c r="Z130" s="144"/>
      <c r="AA130" s="72">
        <v>34.0</v>
      </c>
      <c r="AB130" s="73">
        <v>43.0</v>
      </c>
      <c r="AC130" s="74">
        <v>259.0</v>
      </c>
      <c r="AD130" s="75">
        <v>111.0</v>
      </c>
      <c r="AE130" s="76">
        <v>89.0</v>
      </c>
      <c r="AF130" s="168">
        <v>287.0</v>
      </c>
      <c r="AG130" s="144"/>
      <c r="AH130" s="72">
        <v>32.0</v>
      </c>
      <c r="AI130" s="73">
        <v>46.0</v>
      </c>
      <c r="AJ130" s="74">
        <v>259.0</v>
      </c>
      <c r="AK130" s="75">
        <v>114.0</v>
      </c>
      <c r="AL130" s="76">
        <v>86.0</v>
      </c>
      <c r="AM130" s="168">
        <v>296.0</v>
      </c>
      <c r="AN130" s="144"/>
      <c r="AO130" s="72">
        <v>32.0</v>
      </c>
      <c r="AP130" s="73">
        <v>38.0</v>
      </c>
      <c r="AQ130" s="74">
        <v>239.0</v>
      </c>
      <c r="AR130" s="75">
        <v>113.0</v>
      </c>
      <c r="AS130" s="76">
        <v>93.0</v>
      </c>
      <c r="AT130" s="168">
        <v>316.0</v>
      </c>
      <c r="AU130" s="144"/>
      <c r="AV130" s="72">
        <v>40.0</v>
      </c>
      <c r="AW130" s="73">
        <v>42.0</v>
      </c>
      <c r="AX130" s="74">
        <v>267.0</v>
      </c>
      <c r="AY130" s="75">
        <v>106.0</v>
      </c>
      <c r="AZ130" s="76">
        <v>88.0</v>
      </c>
      <c r="BA130" s="168">
        <v>279.0</v>
      </c>
      <c r="BB130" s="144"/>
      <c r="BC130" s="72">
        <v>41.0</v>
      </c>
      <c r="BD130" s="73">
        <v>51.0</v>
      </c>
      <c r="BE130" s="74">
        <v>281.0</v>
      </c>
      <c r="BF130" s="75">
        <v>108.0</v>
      </c>
      <c r="BG130" s="76">
        <v>82.0</v>
      </c>
      <c r="BH130" s="168">
        <v>273.0</v>
      </c>
      <c r="BI130" s="144"/>
      <c r="BJ130" s="72">
        <v>23.0</v>
      </c>
      <c r="BK130" s="73">
        <v>38.0</v>
      </c>
      <c r="BL130" s="74">
        <v>234.0</v>
      </c>
      <c r="BM130" s="75">
        <v>123.0</v>
      </c>
      <c r="BN130" s="76">
        <v>90.0</v>
      </c>
      <c r="BO130" s="168">
        <v>329.0</v>
      </c>
    </row>
    <row r="131" ht="16.5" customHeight="1">
      <c r="A131" s="165" t="s">
        <v>310</v>
      </c>
      <c r="B131" s="166" t="s">
        <v>439</v>
      </c>
      <c r="C131" s="47">
        <v>1194.0</v>
      </c>
      <c r="D131" s="169"/>
      <c r="E131" s="169"/>
      <c r="F131" s="72">
        <v>13.0</v>
      </c>
      <c r="G131" s="73">
        <v>43.0</v>
      </c>
      <c r="H131" s="74">
        <v>127.0</v>
      </c>
      <c r="I131" s="75">
        <v>76.0</v>
      </c>
      <c r="J131" s="76">
        <v>103.0</v>
      </c>
      <c r="K131" s="77">
        <v>191.0</v>
      </c>
      <c r="L131" s="144"/>
      <c r="M131" s="167">
        <v>9.0</v>
      </c>
      <c r="N131" s="73">
        <v>48.0</v>
      </c>
      <c r="O131" s="74">
        <v>127.0</v>
      </c>
      <c r="P131" s="75">
        <v>79.0</v>
      </c>
      <c r="Q131" s="76">
        <v>94.0</v>
      </c>
      <c r="R131" s="168">
        <v>181.0</v>
      </c>
      <c r="S131" s="144"/>
      <c r="T131" s="72">
        <v>10.0</v>
      </c>
      <c r="U131" s="73">
        <v>50.0</v>
      </c>
      <c r="V131" s="74">
        <v>130.0</v>
      </c>
      <c r="W131" s="75">
        <v>79.0</v>
      </c>
      <c r="X131" s="76">
        <v>96.0</v>
      </c>
      <c r="Y131" s="168">
        <v>186.0</v>
      </c>
      <c r="Z131" s="144"/>
      <c r="AA131" s="72">
        <v>13.0</v>
      </c>
      <c r="AB131" s="73">
        <v>50.0</v>
      </c>
      <c r="AC131" s="74">
        <v>131.0</v>
      </c>
      <c r="AD131" s="75">
        <v>74.0</v>
      </c>
      <c r="AE131" s="76">
        <v>96.0</v>
      </c>
      <c r="AF131" s="168">
        <v>177.0</v>
      </c>
      <c r="AG131" s="144"/>
      <c r="AH131" s="72">
        <v>9.0</v>
      </c>
      <c r="AI131" s="73">
        <v>49.0</v>
      </c>
      <c r="AJ131" s="74">
        <v>128.0</v>
      </c>
      <c r="AK131" s="75">
        <v>80.0</v>
      </c>
      <c r="AL131" s="76">
        <v>97.0</v>
      </c>
      <c r="AM131" s="168">
        <v>183.0</v>
      </c>
      <c r="AN131" s="144"/>
      <c r="AO131" s="72">
        <v>11.0</v>
      </c>
      <c r="AP131" s="73">
        <v>46.0</v>
      </c>
      <c r="AQ131" s="74">
        <v>121.0</v>
      </c>
      <c r="AR131" s="75">
        <v>78.0</v>
      </c>
      <c r="AS131" s="76">
        <v>100.0</v>
      </c>
      <c r="AT131" s="168">
        <v>188.0</v>
      </c>
      <c r="AU131" s="144"/>
      <c r="AV131" s="72">
        <v>13.0</v>
      </c>
      <c r="AW131" s="73">
        <v>48.0</v>
      </c>
      <c r="AX131" s="74">
        <v>130.0</v>
      </c>
      <c r="AY131" s="75">
        <v>77.0</v>
      </c>
      <c r="AZ131" s="76">
        <v>95.0</v>
      </c>
      <c r="BA131" s="168">
        <v>174.0</v>
      </c>
      <c r="BB131" s="144"/>
      <c r="BC131" s="72">
        <v>15.0</v>
      </c>
      <c r="BD131" s="73">
        <v>51.0</v>
      </c>
      <c r="BE131" s="74">
        <v>130.0</v>
      </c>
      <c r="BF131" s="75">
        <v>72.0</v>
      </c>
      <c r="BG131" s="76">
        <v>95.0</v>
      </c>
      <c r="BH131" s="168">
        <v>187.0</v>
      </c>
      <c r="BI131" s="144"/>
      <c r="BJ131" s="72">
        <v>10.0</v>
      </c>
      <c r="BK131" s="73">
        <v>48.0</v>
      </c>
      <c r="BL131" s="74">
        <v>124.0</v>
      </c>
      <c r="BM131" s="75">
        <v>78.0</v>
      </c>
      <c r="BN131" s="76">
        <v>98.0</v>
      </c>
      <c r="BO131" s="168">
        <v>195.0</v>
      </c>
    </row>
    <row r="132" ht="16.5" customHeight="1">
      <c r="A132" s="165" t="s">
        <v>310</v>
      </c>
      <c r="B132" s="166" t="s">
        <v>440</v>
      </c>
      <c r="C132" s="47">
        <v>1118.0</v>
      </c>
      <c r="D132" s="169"/>
      <c r="E132" s="169"/>
      <c r="F132" s="72">
        <v>18.0</v>
      </c>
      <c r="G132" s="73">
        <v>50.0</v>
      </c>
      <c r="H132" s="74">
        <v>179.0</v>
      </c>
      <c r="I132" s="75">
        <v>51.0</v>
      </c>
      <c r="J132" s="76">
        <v>87.0</v>
      </c>
      <c r="K132" s="77">
        <v>233.0</v>
      </c>
      <c r="L132" s="144"/>
      <c r="M132" s="167">
        <v>19.0</v>
      </c>
      <c r="N132" s="73">
        <v>51.0</v>
      </c>
      <c r="O132" s="74">
        <v>197.0</v>
      </c>
      <c r="P132" s="75">
        <v>50.0</v>
      </c>
      <c r="Q132" s="76">
        <v>86.0</v>
      </c>
      <c r="R132" s="168">
        <v>193.0</v>
      </c>
      <c r="S132" s="144"/>
      <c r="T132" s="72">
        <v>17.0</v>
      </c>
      <c r="U132" s="73">
        <v>56.0</v>
      </c>
      <c r="V132" s="74">
        <v>195.0</v>
      </c>
      <c r="W132" s="75">
        <v>51.0</v>
      </c>
      <c r="X132" s="76">
        <v>84.0</v>
      </c>
      <c r="Y132" s="168">
        <v>214.0</v>
      </c>
      <c r="Z132" s="144"/>
      <c r="AA132" s="72">
        <v>19.0</v>
      </c>
      <c r="AB132" s="73">
        <v>54.0</v>
      </c>
      <c r="AC132" s="74">
        <v>207.0</v>
      </c>
      <c r="AD132" s="75">
        <v>50.0</v>
      </c>
      <c r="AE132" s="76">
        <v>82.0</v>
      </c>
      <c r="AF132" s="168">
        <v>200.0</v>
      </c>
      <c r="AG132" s="144"/>
      <c r="AH132" s="72">
        <v>17.0</v>
      </c>
      <c r="AI132" s="73">
        <v>50.0</v>
      </c>
      <c r="AJ132" s="74">
        <v>206.0</v>
      </c>
      <c r="AK132" s="75">
        <v>50.0</v>
      </c>
      <c r="AL132" s="76">
        <v>88.0</v>
      </c>
      <c r="AM132" s="168">
        <v>201.0</v>
      </c>
      <c r="AN132" s="144"/>
      <c r="AO132" s="72">
        <v>18.0</v>
      </c>
      <c r="AP132" s="73">
        <v>52.0</v>
      </c>
      <c r="AQ132" s="74">
        <v>185.0</v>
      </c>
      <c r="AR132" s="75">
        <v>48.0</v>
      </c>
      <c r="AS132" s="76">
        <v>85.0</v>
      </c>
      <c r="AT132" s="168">
        <v>223.0</v>
      </c>
      <c r="AU132" s="144"/>
      <c r="AV132" s="72">
        <v>20.0</v>
      </c>
      <c r="AW132" s="73">
        <v>54.0</v>
      </c>
      <c r="AX132" s="74">
        <v>212.0</v>
      </c>
      <c r="AY132" s="75">
        <v>49.0</v>
      </c>
      <c r="AZ132" s="76">
        <v>84.0</v>
      </c>
      <c r="BA132" s="168">
        <v>195.0</v>
      </c>
      <c r="BB132" s="144"/>
      <c r="BC132" s="72">
        <v>22.0</v>
      </c>
      <c r="BD132" s="73">
        <v>55.0</v>
      </c>
      <c r="BE132" s="74">
        <v>214.0</v>
      </c>
      <c r="BF132" s="75">
        <v>45.0</v>
      </c>
      <c r="BG132" s="76">
        <v>85.0</v>
      </c>
      <c r="BH132" s="168">
        <v>192.0</v>
      </c>
      <c r="BI132" s="144"/>
      <c r="BJ132" s="72">
        <v>11.0</v>
      </c>
      <c r="BK132" s="73">
        <v>48.0</v>
      </c>
      <c r="BL132" s="74">
        <v>181.0</v>
      </c>
      <c r="BM132" s="75">
        <v>58.0</v>
      </c>
      <c r="BN132" s="76">
        <v>92.0</v>
      </c>
      <c r="BO132" s="168">
        <v>232.0</v>
      </c>
    </row>
    <row r="133" ht="16.5" customHeight="1">
      <c r="A133" s="165" t="s">
        <v>310</v>
      </c>
      <c r="B133" s="166" t="s">
        <v>441</v>
      </c>
      <c r="C133" s="47">
        <v>677.0</v>
      </c>
      <c r="D133" s="169"/>
      <c r="E133" s="169"/>
      <c r="F133" s="72">
        <v>4.0</v>
      </c>
      <c r="G133" s="73">
        <v>11.0</v>
      </c>
      <c r="H133" s="74">
        <v>82.0</v>
      </c>
      <c r="I133" s="75">
        <v>15.0</v>
      </c>
      <c r="J133" s="76">
        <v>25.0</v>
      </c>
      <c r="K133" s="77">
        <v>119.0</v>
      </c>
      <c r="L133" s="144"/>
      <c r="M133" s="167">
        <v>6.0</v>
      </c>
      <c r="N133" s="73">
        <v>11.0</v>
      </c>
      <c r="O133" s="74">
        <v>82.0</v>
      </c>
      <c r="P133" s="75">
        <v>12.0</v>
      </c>
      <c r="Q133" s="76">
        <v>23.0</v>
      </c>
      <c r="R133" s="168">
        <v>113.0</v>
      </c>
      <c r="S133" s="144"/>
      <c r="T133" s="72">
        <v>6.0</v>
      </c>
      <c r="U133" s="73">
        <v>12.0</v>
      </c>
      <c r="V133" s="74">
        <v>87.0</v>
      </c>
      <c r="W133" s="75">
        <v>13.0</v>
      </c>
      <c r="X133" s="76">
        <v>24.0</v>
      </c>
      <c r="Y133" s="168">
        <v>114.0</v>
      </c>
      <c r="Z133" s="144"/>
      <c r="AA133" s="72">
        <v>6.0</v>
      </c>
      <c r="AB133" s="73">
        <v>10.0</v>
      </c>
      <c r="AC133" s="74">
        <v>85.0</v>
      </c>
      <c r="AD133" s="75">
        <v>13.0</v>
      </c>
      <c r="AE133" s="76">
        <v>24.0</v>
      </c>
      <c r="AF133" s="168">
        <v>112.0</v>
      </c>
      <c r="AG133" s="144"/>
      <c r="AH133" s="72">
        <v>5.0</v>
      </c>
      <c r="AI133" s="73">
        <v>10.0</v>
      </c>
      <c r="AJ133" s="74">
        <v>86.0</v>
      </c>
      <c r="AK133" s="75">
        <v>14.0</v>
      </c>
      <c r="AL133" s="76">
        <v>22.0</v>
      </c>
      <c r="AM133" s="168">
        <v>114.0</v>
      </c>
      <c r="AN133" s="144"/>
      <c r="AO133" s="72">
        <v>6.0</v>
      </c>
      <c r="AP133" s="73">
        <v>9.0</v>
      </c>
      <c r="AQ133" s="74">
        <v>77.0</v>
      </c>
      <c r="AR133" s="75">
        <v>13.0</v>
      </c>
      <c r="AS133" s="76">
        <v>25.0</v>
      </c>
      <c r="AT133" s="168">
        <v>119.0</v>
      </c>
      <c r="AU133" s="144"/>
      <c r="AV133" s="72">
        <v>6.0</v>
      </c>
      <c r="AW133" s="73">
        <v>10.0</v>
      </c>
      <c r="AX133" s="74">
        <v>87.0</v>
      </c>
      <c r="AY133" s="75">
        <v>13.0</v>
      </c>
      <c r="AZ133" s="76">
        <v>22.0</v>
      </c>
      <c r="BA133" s="168">
        <v>106.0</v>
      </c>
      <c r="BB133" s="144"/>
      <c r="BC133" s="72">
        <v>6.0</v>
      </c>
      <c r="BD133" s="73">
        <v>11.0</v>
      </c>
      <c r="BE133" s="74">
        <v>89.0</v>
      </c>
      <c r="BF133" s="75">
        <v>12.0</v>
      </c>
      <c r="BG133" s="76">
        <v>23.0</v>
      </c>
      <c r="BH133" s="168">
        <v>98.0</v>
      </c>
      <c r="BI133" s="144"/>
      <c r="BJ133" s="72">
        <v>6.0</v>
      </c>
      <c r="BK133" s="73">
        <v>8.0</v>
      </c>
      <c r="BL133" s="74">
        <v>82.0</v>
      </c>
      <c r="BM133" s="75">
        <v>13.0</v>
      </c>
      <c r="BN133" s="76">
        <v>27.0</v>
      </c>
      <c r="BO133" s="168">
        <v>119.0</v>
      </c>
    </row>
    <row r="134" ht="16.5" customHeight="1">
      <c r="A134" s="165" t="s">
        <v>310</v>
      </c>
      <c r="B134" s="166" t="s">
        <v>442</v>
      </c>
      <c r="C134" s="47">
        <v>1123.0</v>
      </c>
      <c r="D134" s="169"/>
      <c r="E134" s="169"/>
      <c r="F134" s="72">
        <v>4.0</v>
      </c>
      <c r="G134" s="73">
        <v>12.0</v>
      </c>
      <c r="H134" s="74">
        <v>86.0</v>
      </c>
      <c r="I134" s="75">
        <v>37.0</v>
      </c>
      <c r="J134" s="76">
        <v>48.0</v>
      </c>
      <c r="K134" s="77">
        <v>175.0</v>
      </c>
      <c r="L134" s="144"/>
      <c r="M134" s="167">
        <v>7.0</v>
      </c>
      <c r="N134" s="73">
        <v>13.0</v>
      </c>
      <c r="O134" s="74">
        <v>96.0</v>
      </c>
      <c r="P134" s="75">
        <v>33.0</v>
      </c>
      <c r="Q134" s="76">
        <v>46.0</v>
      </c>
      <c r="R134" s="168">
        <v>152.0</v>
      </c>
      <c r="S134" s="144"/>
      <c r="T134" s="72">
        <v>7.0</v>
      </c>
      <c r="U134" s="73">
        <v>13.0</v>
      </c>
      <c r="V134" s="74">
        <v>89.0</v>
      </c>
      <c r="W134" s="75">
        <v>34.0</v>
      </c>
      <c r="X134" s="76">
        <v>47.0</v>
      </c>
      <c r="Y134" s="168">
        <v>170.0</v>
      </c>
      <c r="Z134" s="144"/>
      <c r="AA134" s="72">
        <v>5.0</v>
      </c>
      <c r="AB134" s="73">
        <v>13.0</v>
      </c>
      <c r="AC134" s="74">
        <v>95.0</v>
      </c>
      <c r="AD134" s="75">
        <v>32.0</v>
      </c>
      <c r="AE134" s="76">
        <v>48.0</v>
      </c>
      <c r="AF134" s="168">
        <v>158.0</v>
      </c>
      <c r="AG134" s="144"/>
      <c r="AH134" s="72">
        <v>7.0</v>
      </c>
      <c r="AI134" s="73">
        <v>14.0</v>
      </c>
      <c r="AJ134" s="74">
        <v>95.0</v>
      </c>
      <c r="AK134" s="75">
        <v>33.0</v>
      </c>
      <c r="AL134" s="76">
        <v>46.0</v>
      </c>
      <c r="AM134" s="168">
        <v>158.0</v>
      </c>
      <c r="AN134" s="144"/>
      <c r="AO134" s="72">
        <v>7.0</v>
      </c>
      <c r="AP134" s="73">
        <v>12.0</v>
      </c>
      <c r="AQ134" s="74">
        <v>87.0</v>
      </c>
      <c r="AR134" s="75">
        <v>34.0</v>
      </c>
      <c r="AS134" s="76">
        <v>47.0</v>
      </c>
      <c r="AT134" s="168">
        <v>173.0</v>
      </c>
      <c r="AU134" s="144"/>
      <c r="AV134" s="72">
        <v>5.0</v>
      </c>
      <c r="AW134" s="73">
        <v>14.0</v>
      </c>
      <c r="AX134" s="74">
        <v>94.0</v>
      </c>
      <c r="AY134" s="75">
        <v>35.0</v>
      </c>
      <c r="AZ134" s="76">
        <v>45.0</v>
      </c>
      <c r="BA134" s="168">
        <v>156.0</v>
      </c>
      <c r="BB134" s="144"/>
      <c r="BC134" s="72">
        <v>10.0</v>
      </c>
      <c r="BD134" s="73">
        <v>14.0</v>
      </c>
      <c r="BE134" s="74">
        <v>86.0</v>
      </c>
      <c r="BF134" s="75">
        <v>31.0</v>
      </c>
      <c r="BG134" s="76">
        <v>42.0</v>
      </c>
      <c r="BH134" s="168">
        <v>167.0</v>
      </c>
      <c r="BI134" s="144"/>
      <c r="BJ134" s="72">
        <v>5.0</v>
      </c>
      <c r="BK134" s="73">
        <v>13.0</v>
      </c>
      <c r="BL134" s="74">
        <v>90.0</v>
      </c>
      <c r="BM134" s="75">
        <v>36.0</v>
      </c>
      <c r="BN134" s="76">
        <v>48.0</v>
      </c>
      <c r="BO134" s="168">
        <v>171.0</v>
      </c>
    </row>
    <row r="135" ht="16.5" customHeight="1">
      <c r="A135" s="165" t="s">
        <v>310</v>
      </c>
      <c r="B135" s="166" t="s">
        <v>443</v>
      </c>
      <c r="C135" s="47">
        <v>1179.0</v>
      </c>
      <c r="D135" s="169"/>
      <c r="E135" s="169"/>
      <c r="F135" s="72">
        <v>3.0</v>
      </c>
      <c r="G135" s="73">
        <v>8.0</v>
      </c>
      <c r="H135" s="74">
        <v>49.0</v>
      </c>
      <c r="I135" s="75">
        <v>29.0</v>
      </c>
      <c r="J135" s="76">
        <v>49.0</v>
      </c>
      <c r="K135" s="77">
        <v>119.0</v>
      </c>
      <c r="L135" s="144"/>
      <c r="M135" s="167">
        <v>3.0</v>
      </c>
      <c r="N135" s="73">
        <v>6.0</v>
      </c>
      <c r="O135" s="74">
        <v>46.0</v>
      </c>
      <c r="P135" s="75">
        <v>28.0</v>
      </c>
      <c r="Q135" s="76">
        <v>50.0</v>
      </c>
      <c r="R135" s="168">
        <v>120.0</v>
      </c>
      <c r="S135" s="144"/>
      <c r="T135" s="72">
        <v>3.0</v>
      </c>
      <c r="U135" s="73">
        <v>9.0</v>
      </c>
      <c r="V135" s="74">
        <v>49.0</v>
      </c>
      <c r="W135" s="75">
        <v>28.0</v>
      </c>
      <c r="X135" s="76">
        <v>49.0</v>
      </c>
      <c r="Y135" s="168">
        <v>118.0</v>
      </c>
      <c r="Z135" s="144"/>
      <c r="AA135" s="72">
        <v>3.0</v>
      </c>
      <c r="AB135" s="73">
        <v>7.0</v>
      </c>
      <c r="AC135" s="74">
        <v>45.0</v>
      </c>
      <c r="AD135" s="75">
        <v>29.0</v>
      </c>
      <c r="AE135" s="76">
        <v>50.0</v>
      </c>
      <c r="AF135" s="168">
        <v>118.0</v>
      </c>
      <c r="AG135" s="144"/>
      <c r="AH135" s="72">
        <v>4.0</v>
      </c>
      <c r="AI135" s="73">
        <v>9.0</v>
      </c>
      <c r="AJ135" s="74">
        <v>45.0</v>
      </c>
      <c r="AK135" s="75">
        <v>28.0</v>
      </c>
      <c r="AL135" s="76">
        <v>46.0</v>
      </c>
      <c r="AM135" s="168">
        <v>121.0</v>
      </c>
      <c r="AN135" s="144"/>
      <c r="AO135" s="72">
        <v>4.0</v>
      </c>
      <c r="AP135" s="73">
        <v>8.0</v>
      </c>
      <c r="AQ135" s="74">
        <v>43.0</v>
      </c>
      <c r="AR135" s="75">
        <v>28.0</v>
      </c>
      <c r="AS135" s="76">
        <v>48.0</v>
      </c>
      <c r="AT135" s="168">
        <v>123.0</v>
      </c>
      <c r="AU135" s="144"/>
      <c r="AV135" s="72">
        <v>4.0</v>
      </c>
      <c r="AW135" s="73">
        <v>9.0</v>
      </c>
      <c r="AX135" s="74">
        <v>47.0</v>
      </c>
      <c r="AY135" s="75">
        <v>28.0</v>
      </c>
      <c r="AZ135" s="76">
        <v>44.0</v>
      </c>
      <c r="BA135" s="168">
        <v>114.0</v>
      </c>
      <c r="BB135" s="144"/>
      <c r="BC135" s="72">
        <v>3.0</v>
      </c>
      <c r="BD135" s="73">
        <v>9.0</v>
      </c>
      <c r="BE135" s="74">
        <v>50.0</v>
      </c>
      <c r="BF135" s="75">
        <v>29.0</v>
      </c>
      <c r="BG135" s="76">
        <v>44.0</v>
      </c>
      <c r="BH135" s="168">
        <v>112.0</v>
      </c>
      <c r="BI135" s="144"/>
      <c r="BJ135" s="72">
        <v>2.0</v>
      </c>
      <c r="BK135" s="73">
        <v>13.0</v>
      </c>
      <c r="BL135" s="74">
        <v>47.0</v>
      </c>
      <c r="BM135" s="75">
        <v>30.0</v>
      </c>
      <c r="BN135" s="76">
        <v>42.0</v>
      </c>
      <c r="BO135" s="168">
        <v>124.0</v>
      </c>
    </row>
    <row r="136" ht="16.5" customHeight="1">
      <c r="A136" s="165" t="s">
        <v>310</v>
      </c>
      <c r="B136" s="166" t="s">
        <v>444</v>
      </c>
      <c r="C136" s="47">
        <v>1204.0</v>
      </c>
      <c r="D136" s="169"/>
      <c r="E136" s="169"/>
      <c r="F136" s="72">
        <v>14.0</v>
      </c>
      <c r="G136" s="73">
        <v>11.0</v>
      </c>
      <c r="H136" s="74">
        <v>83.0</v>
      </c>
      <c r="I136" s="75">
        <v>41.0</v>
      </c>
      <c r="J136" s="76">
        <v>35.0</v>
      </c>
      <c r="K136" s="77">
        <v>184.0</v>
      </c>
      <c r="L136" s="144"/>
      <c r="M136" s="167">
        <v>14.0</v>
      </c>
      <c r="N136" s="73">
        <v>11.0</v>
      </c>
      <c r="O136" s="74">
        <v>88.0</v>
      </c>
      <c r="P136" s="75">
        <v>38.0</v>
      </c>
      <c r="Q136" s="76">
        <v>36.0</v>
      </c>
      <c r="R136" s="168">
        <v>169.0</v>
      </c>
      <c r="S136" s="144"/>
      <c r="T136" s="72">
        <v>14.0</v>
      </c>
      <c r="U136" s="73">
        <v>12.0</v>
      </c>
      <c r="V136" s="74">
        <v>88.0</v>
      </c>
      <c r="W136" s="75">
        <v>40.0</v>
      </c>
      <c r="X136" s="76">
        <v>34.0</v>
      </c>
      <c r="Y136" s="168">
        <v>178.0</v>
      </c>
      <c r="Z136" s="144"/>
      <c r="AA136" s="72">
        <v>15.0</v>
      </c>
      <c r="AB136" s="73">
        <v>11.0</v>
      </c>
      <c r="AC136" s="74">
        <v>95.0</v>
      </c>
      <c r="AD136" s="75">
        <v>38.0</v>
      </c>
      <c r="AE136" s="76">
        <v>35.0</v>
      </c>
      <c r="AF136" s="168">
        <v>171.0</v>
      </c>
      <c r="AG136" s="144"/>
      <c r="AH136" s="72">
        <v>14.0</v>
      </c>
      <c r="AI136" s="73">
        <v>12.0</v>
      </c>
      <c r="AJ136" s="74">
        <v>88.0</v>
      </c>
      <c r="AK136" s="75">
        <v>39.0</v>
      </c>
      <c r="AL136" s="76">
        <v>34.0</v>
      </c>
      <c r="AM136" s="168">
        <v>171.0</v>
      </c>
      <c r="AN136" s="144"/>
      <c r="AO136" s="72">
        <v>13.0</v>
      </c>
      <c r="AP136" s="73">
        <v>11.0</v>
      </c>
      <c r="AQ136" s="74">
        <v>89.0</v>
      </c>
      <c r="AR136" s="75">
        <v>41.0</v>
      </c>
      <c r="AS136" s="76">
        <v>35.0</v>
      </c>
      <c r="AT136" s="168">
        <v>177.0</v>
      </c>
      <c r="AU136" s="144"/>
      <c r="AV136" s="72">
        <v>17.0</v>
      </c>
      <c r="AW136" s="73">
        <v>10.0</v>
      </c>
      <c r="AX136" s="74">
        <v>95.0</v>
      </c>
      <c r="AY136" s="75">
        <v>38.0</v>
      </c>
      <c r="AZ136" s="76">
        <v>35.0</v>
      </c>
      <c r="BA136" s="168">
        <v>166.0</v>
      </c>
      <c r="BB136" s="144"/>
      <c r="BC136" s="72">
        <v>14.0</v>
      </c>
      <c r="BD136" s="73">
        <v>10.0</v>
      </c>
      <c r="BE136" s="74">
        <v>92.0</v>
      </c>
      <c r="BF136" s="75">
        <v>37.0</v>
      </c>
      <c r="BG136" s="76">
        <v>34.0</v>
      </c>
      <c r="BH136" s="168">
        <v>165.0</v>
      </c>
      <c r="BI136" s="144"/>
      <c r="BJ136" s="72">
        <v>12.0</v>
      </c>
      <c r="BK136" s="73">
        <v>8.0</v>
      </c>
      <c r="BL136" s="74">
        <v>100.0</v>
      </c>
      <c r="BM136" s="75">
        <v>40.0</v>
      </c>
      <c r="BN136" s="76">
        <v>38.0</v>
      </c>
      <c r="BO136" s="168">
        <v>168.0</v>
      </c>
    </row>
    <row r="137" ht="16.5" customHeight="1">
      <c r="A137" s="165" t="s">
        <v>310</v>
      </c>
      <c r="B137" s="166" t="s">
        <v>445</v>
      </c>
      <c r="C137" s="47">
        <v>911.0</v>
      </c>
      <c r="D137" s="169"/>
      <c r="E137" s="169"/>
      <c r="F137" s="72">
        <v>25.0</v>
      </c>
      <c r="G137" s="73">
        <v>18.0</v>
      </c>
      <c r="H137" s="74">
        <v>113.0</v>
      </c>
      <c r="I137" s="75">
        <v>70.0</v>
      </c>
      <c r="J137" s="76">
        <v>48.0</v>
      </c>
      <c r="K137" s="77">
        <v>134.0</v>
      </c>
      <c r="L137" s="144"/>
      <c r="M137" s="167">
        <v>26.0</v>
      </c>
      <c r="N137" s="73">
        <v>16.0</v>
      </c>
      <c r="O137" s="74">
        <v>118.0</v>
      </c>
      <c r="P137" s="75">
        <v>66.0</v>
      </c>
      <c r="Q137" s="76">
        <v>49.0</v>
      </c>
      <c r="R137" s="168">
        <v>120.0</v>
      </c>
      <c r="S137" s="144"/>
      <c r="T137" s="72">
        <v>23.0</v>
      </c>
      <c r="U137" s="73">
        <v>17.0</v>
      </c>
      <c r="V137" s="74">
        <v>115.0</v>
      </c>
      <c r="W137" s="75">
        <v>70.0</v>
      </c>
      <c r="X137" s="76">
        <v>49.0</v>
      </c>
      <c r="Y137" s="168">
        <v>132.0</v>
      </c>
      <c r="Z137" s="144"/>
      <c r="AA137" s="72">
        <v>28.0</v>
      </c>
      <c r="AB137" s="73">
        <v>20.0</v>
      </c>
      <c r="AC137" s="74">
        <v>123.0</v>
      </c>
      <c r="AD137" s="75">
        <v>65.0</v>
      </c>
      <c r="AE137" s="76">
        <v>46.0</v>
      </c>
      <c r="AF137" s="168">
        <v>123.0</v>
      </c>
      <c r="AG137" s="144"/>
      <c r="AH137" s="72">
        <v>24.0</v>
      </c>
      <c r="AI137" s="73">
        <v>18.0</v>
      </c>
      <c r="AJ137" s="74">
        <v>117.0</v>
      </c>
      <c r="AK137" s="75">
        <v>68.0</v>
      </c>
      <c r="AL137" s="76">
        <v>46.0</v>
      </c>
      <c r="AM137" s="168">
        <v>128.0</v>
      </c>
      <c r="AN137" s="144"/>
      <c r="AO137" s="72">
        <v>25.0</v>
      </c>
      <c r="AP137" s="73">
        <v>16.0</v>
      </c>
      <c r="AQ137" s="74">
        <v>109.0</v>
      </c>
      <c r="AR137" s="75">
        <v>66.0</v>
      </c>
      <c r="AS137" s="76">
        <v>50.0</v>
      </c>
      <c r="AT137" s="168">
        <v>135.0</v>
      </c>
      <c r="AU137" s="144"/>
      <c r="AV137" s="72">
        <v>28.0</v>
      </c>
      <c r="AW137" s="73">
        <v>18.0</v>
      </c>
      <c r="AX137" s="74">
        <v>123.0</v>
      </c>
      <c r="AY137" s="75">
        <v>63.0</v>
      </c>
      <c r="AZ137" s="76">
        <v>46.0</v>
      </c>
      <c r="BA137" s="168">
        <v>119.0</v>
      </c>
      <c r="BB137" s="144"/>
      <c r="BC137" s="72">
        <v>29.0</v>
      </c>
      <c r="BD137" s="73">
        <v>21.0</v>
      </c>
      <c r="BE137" s="74">
        <v>118.0</v>
      </c>
      <c r="BF137" s="75">
        <v>65.0</v>
      </c>
      <c r="BG137" s="76">
        <v>42.0</v>
      </c>
      <c r="BH137" s="168">
        <v>118.0</v>
      </c>
      <c r="BI137" s="144"/>
      <c r="BJ137" s="72">
        <v>14.0</v>
      </c>
      <c r="BK137" s="73">
        <v>19.0</v>
      </c>
      <c r="BL137" s="74">
        <v>110.0</v>
      </c>
      <c r="BM137" s="75">
        <v>80.0</v>
      </c>
      <c r="BN137" s="76">
        <v>47.0</v>
      </c>
      <c r="BO137" s="168">
        <v>135.0</v>
      </c>
    </row>
    <row r="138" ht="16.5" customHeight="1">
      <c r="A138" s="165" t="s">
        <v>310</v>
      </c>
      <c r="B138" s="166" t="s">
        <v>446</v>
      </c>
      <c r="C138" s="47">
        <v>1242.0</v>
      </c>
      <c r="D138" s="169"/>
      <c r="E138" s="169"/>
      <c r="F138" s="72">
        <v>8.0</v>
      </c>
      <c r="G138" s="73">
        <v>23.0</v>
      </c>
      <c r="H138" s="74">
        <v>122.0</v>
      </c>
      <c r="I138" s="75">
        <v>54.0</v>
      </c>
      <c r="J138" s="76">
        <v>50.0</v>
      </c>
      <c r="K138" s="77">
        <v>186.0</v>
      </c>
      <c r="L138" s="144"/>
      <c r="M138" s="167">
        <v>9.0</v>
      </c>
      <c r="N138" s="73">
        <v>26.0</v>
      </c>
      <c r="O138" s="74">
        <v>126.0</v>
      </c>
      <c r="P138" s="75">
        <v>51.0</v>
      </c>
      <c r="Q138" s="76">
        <v>45.0</v>
      </c>
      <c r="R138" s="168">
        <v>170.0</v>
      </c>
      <c r="S138" s="144"/>
      <c r="T138" s="72">
        <v>7.0</v>
      </c>
      <c r="U138" s="73">
        <v>23.0</v>
      </c>
      <c r="V138" s="74">
        <v>120.0</v>
      </c>
      <c r="W138" s="75">
        <v>52.0</v>
      </c>
      <c r="X138" s="76">
        <v>48.0</v>
      </c>
      <c r="Y138" s="168">
        <v>181.0</v>
      </c>
      <c r="Z138" s="144"/>
      <c r="AA138" s="72">
        <v>8.0</v>
      </c>
      <c r="AB138" s="73">
        <v>22.0</v>
      </c>
      <c r="AC138" s="74">
        <v>123.0</v>
      </c>
      <c r="AD138" s="75">
        <v>53.0</v>
      </c>
      <c r="AE138" s="76">
        <v>50.0</v>
      </c>
      <c r="AF138" s="168">
        <v>174.0</v>
      </c>
      <c r="AG138" s="144"/>
      <c r="AH138" s="72">
        <v>10.0</v>
      </c>
      <c r="AI138" s="73">
        <v>20.0</v>
      </c>
      <c r="AJ138" s="74">
        <v>114.0</v>
      </c>
      <c r="AK138" s="75">
        <v>51.0</v>
      </c>
      <c r="AL138" s="76">
        <v>50.0</v>
      </c>
      <c r="AM138" s="168">
        <v>180.0</v>
      </c>
      <c r="AN138" s="144"/>
      <c r="AO138" s="72">
        <v>8.0</v>
      </c>
      <c r="AP138" s="73">
        <v>22.0</v>
      </c>
      <c r="AQ138" s="74">
        <v>112.0</v>
      </c>
      <c r="AR138" s="75">
        <v>53.0</v>
      </c>
      <c r="AS138" s="76">
        <v>49.0</v>
      </c>
      <c r="AT138" s="168">
        <v>183.0</v>
      </c>
      <c r="AU138" s="144"/>
      <c r="AV138" s="72">
        <v>9.0</v>
      </c>
      <c r="AW138" s="73">
        <v>24.0</v>
      </c>
      <c r="AX138" s="74">
        <v>122.0</v>
      </c>
      <c r="AY138" s="75">
        <v>51.0</v>
      </c>
      <c r="AZ138" s="76">
        <v>46.0</v>
      </c>
      <c r="BA138" s="168">
        <v>169.0</v>
      </c>
      <c r="BB138" s="144"/>
      <c r="BC138" s="72">
        <v>12.0</v>
      </c>
      <c r="BD138" s="73">
        <v>27.0</v>
      </c>
      <c r="BE138" s="74">
        <v>122.0</v>
      </c>
      <c r="BF138" s="75">
        <v>50.0</v>
      </c>
      <c r="BG138" s="76">
        <v>44.0</v>
      </c>
      <c r="BH138" s="168">
        <v>178.0</v>
      </c>
      <c r="BI138" s="144"/>
      <c r="BJ138" s="72">
        <v>8.0</v>
      </c>
      <c r="BK138" s="73">
        <v>24.0</v>
      </c>
      <c r="BL138" s="74">
        <v>113.0</v>
      </c>
      <c r="BM138" s="75">
        <v>54.0</v>
      </c>
      <c r="BN138" s="76">
        <v>50.0</v>
      </c>
      <c r="BO138" s="168">
        <v>197.0</v>
      </c>
    </row>
    <row r="139" ht="16.5" customHeight="1">
      <c r="A139" s="165" t="s">
        <v>310</v>
      </c>
      <c r="B139" s="166" t="s">
        <v>447</v>
      </c>
      <c r="C139" s="47">
        <v>970.0</v>
      </c>
      <c r="D139" s="169"/>
      <c r="E139" s="169"/>
      <c r="F139" s="72">
        <v>1.0</v>
      </c>
      <c r="G139" s="73">
        <v>5.0</v>
      </c>
      <c r="H139" s="74">
        <v>49.0</v>
      </c>
      <c r="I139" s="75">
        <v>18.0</v>
      </c>
      <c r="J139" s="76">
        <v>41.0</v>
      </c>
      <c r="K139" s="77">
        <v>157.0</v>
      </c>
      <c r="L139" s="144"/>
      <c r="M139" s="167">
        <v>5.0</v>
      </c>
      <c r="N139" s="73">
        <v>8.0</v>
      </c>
      <c r="O139" s="74">
        <v>53.0</v>
      </c>
      <c r="P139" s="75">
        <v>14.0</v>
      </c>
      <c r="Q139" s="76">
        <v>37.0</v>
      </c>
      <c r="R139" s="168">
        <v>145.0</v>
      </c>
      <c r="S139" s="144"/>
      <c r="T139" s="72">
        <v>3.0</v>
      </c>
      <c r="U139" s="73">
        <v>6.0</v>
      </c>
      <c r="V139" s="74">
        <v>49.0</v>
      </c>
      <c r="W139" s="75">
        <v>16.0</v>
      </c>
      <c r="X139" s="76">
        <v>40.0</v>
      </c>
      <c r="Y139" s="168">
        <v>149.0</v>
      </c>
      <c r="Z139" s="144"/>
      <c r="AA139" s="72">
        <v>2.0</v>
      </c>
      <c r="AB139" s="73">
        <v>6.0</v>
      </c>
      <c r="AC139" s="74">
        <v>49.0</v>
      </c>
      <c r="AD139" s="75">
        <v>16.0</v>
      </c>
      <c r="AE139" s="76">
        <v>40.0</v>
      </c>
      <c r="AF139" s="168">
        <v>148.0</v>
      </c>
      <c r="AG139" s="144"/>
      <c r="AH139" s="72">
        <v>2.0</v>
      </c>
      <c r="AI139" s="73">
        <v>5.0</v>
      </c>
      <c r="AJ139" s="74">
        <v>50.0</v>
      </c>
      <c r="AK139" s="75">
        <v>17.0</v>
      </c>
      <c r="AL139" s="76">
        <v>42.0</v>
      </c>
      <c r="AM139" s="168">
        <v>149.0</v>
      </c>
      <c r="AN139" s="144"/>
      <c r="AO139" s="72">
        <v>1.0</v>
      </c>
      <c r="AP139" s="73">
        <v>6.0</v>
      </c>
      <c r="AQ139" s="74">
        <v>48.0</v>
      </c>
      <c r="AR139" s="75">
        <v>17.0</v>
      </c>
      <c r="AS139" s="76">
        <v>40.0</v>
      </c>
      <c r="AT139" s="168">
        <v>152.0</v>
      </c>
      <c r="AU139" s="144"/>
      <c r="AV139" s="72">
        <v>4.0</v>
      </c>
      <c r="AW139" s="73">
        <v>9.0</v>
      </c>
      <c r="AX139" s="74">
        <v>49.0</v>
      </c>
      <c r="AY139" s="75">
        <v>14.0</v>
      </c>
      <c r="AZ139" s="76">
        <v>36.0</v>
      </c>
      <c r="BA139" s="168">
        <v>150.0</v>
      </c>
      <c r="BB139" s="144"/>
      <c r="BC139" s="72">
        <v>4.0</v>
      </c>
      <c r="BD139" s="73">
        <v>10.0</v>
      </c>
      <c r="BE139" s="74">
        <v>44.0</v>
      </c>
      <c r="BF139" s="75">
        <v>16.0</v>
      </c>
      <c r="BG139" s="76">
        <v>33.0</v>
      </c>
      <c r="BH139" s="168">
        <v>160.0</v>
      </c>
      <c r="BI139" s="144"/>
      <c r="BJ139" s="72">
        <v>1.0</v>
      </c>
      <c r="BK139" s="73">
        <v>6.0</v>
      </c>
      <c r="BL139" s="74">
        <v>51.0</v>
      </c>
      <c r="BM139" s="75">
        <v>18.0</v>
      </c>
      <c r="BN139" s="76">
        <v>38.0</v>
      </c>
      <c r="BO139" s="168">
        <v>154.0</v>
      </c>
    </row>
    <row r="140" ht="16.5" customHeight="1">
      <c r="A140" s="165" t="s">
        <v>310</v>
      </c>
      <c r="B140" s="166" t="s">
        <v>448</v>
      </c>
      <c r="C140" s="47">
        <v>1095.0</v>
      </c>
      <c r="D140" s="169"/>
      <c r="E140" s="169"/>
      <c r="F140" s="72">
        <v>0.0</v>
      </c>
      <c r="G140" s="73">
        <v>7.0</v>
      </c>
      <c r="H140" s="74">
        <v>17.0</v>
      </c>
      <c r="I140" s="75">
        <v>32.0</v>
      </c>
      <c r="J140" s="76">
        <v>73.0</v>
      </c>
      <c r="K140" s="77">
        <v>154.0</v>
      </c>
      <c r="L140" s="144"/>
      <c r="M140" s="167">
        <v>0.0</v>
      </c>
      <c r="N140" s="73">
        <v>4.0</v>
      </c>
      <c r="O140" s="74">
        <v>17.0</v>
      </c>
      <c r="P140" s="75">
        <v>30.0</v>
      </c>
      <c r="Q140" s="76">
        <v>75.0</v>
      </c>
      <c r="R140" s="168">
        <v>149.0</v>
      </c>
      <c r="S140" s="144"/>
      <c r="T140" s="72">
        <v>0.0</v>
      </c>
      <c r="U140" s="73">
        <v>6.0</v>
      </c>
      <c r="V140" s="74">
        <v>16.0</v>
      </c>
      <c r="W140" s="75">
        <v>31.0</v>
      </c>
      <c r="X140" s="76">
        <v>74.0</v>
      </c>
      <c r="Y140" s="168">
        <v>151.0</v>
      </c>
      <c r="Z140" s="144"/>
      <c r="AA140" s="72">
        <v>0.0</v>
      </c>
      <c r="AB140" s="73">
        <v>4.0</v>
      </c>
      <c r="AC140" s="74">
        <v>23.0</v>
      </c>
      <c r="AD140" s="75">
        <v>30.0</v>
      </c>
      <c r="AE140" s="76">
        <v>72.0</v>
      </c>
      <c r="AF140" s="168">
        <v>146.0</v>
      </c>
      <c r="AG140" s="144"/>
      <c r="AH140" s="72">
        <v>0.0</v>
      </c>
      <c r="AI140" s="73">
        <v>5.0</v>
      </c>
      <c r="AJ140" s="74">
        <v>19.0</v>
      </c>
      <c r="AK140" s="75">
        <v>29.0</v>
      </c>
      <c r="AL140" s="76">
        <v>72.0</v>
      </c>
      <c r="AM140" s="168">
        <v>147.0</v>
      </c>
      <c r="AN140" s="144"/>
      <c r="AO140" s="72">
        <v>0.0</v>
      </c>
      <c r="AP140" s="73">
        <v>8.0</v>
      </c>
      <c r="AQ140" s="74">
        <v>13.0</v>
      </c>
      <c r="AR140" s="75">
        <v>31.0</v>
      </c>
      <c r="AS140" s="76">
        <v>72.0</v>
      </c>
      <c r="AT140" s="168">
        <v>153.0</v>
      </c>
      <c r="AU140" s="144"/>
      <c r="AV140" s="72">
        <v>1.0</v>
      </c>
      <c r="AW140" s="73">
        <v>9.0</v>
      </c>
      <c r="AX140" s="74">
        <v>22.0</v>
      </c>
      <c r="AY140" s="75">
        <v>29.0</v>
      </c>
      <c r="AZ140" s="76">
        <v>68.0</v>
      </c>
      <c r="BA140" s="168">
        <v>142.0</v>
      </c>
      <c r="BB140" s="144"/>
      <c r="BC140" s="72">
        <v>2.0</v>
      </c>
      <c r="BD140" s="73">
        <v>8.0</v>
      </c>
      <c r="BE140" s="74">
        <v>19.0</v>
      </c>
      <c r="BF140" s="75">
        <v>30.0</v>
      </c>
      <c r="BG140" s="76">
        <v>69.0</v>
      </c>
      <c r="BH140" s="168">
        <v>145.0</v>
      </c>
      <c r="BI140" s="144"/>
      <c r="BJ140" s="72">
        <v>0.0</v>
      </c>
      <c r="BK140" s="73">
        <v>6.0</v>
      </c>
      <c r="BL140" s="74">
        <v>23.0</v>
      </c>
      <c r="BM140" s="75">
        <v>32.0</v>
      </c>
      <c r="BN140" s="76">
        <v>73.0</v>
      </c>
      <c r="BO140" s="168">
        <v>149.0</v>
      </c>
    </row>
    <row r="141" ht="16.5" customHeight="1">
      <c r="A141" s="165" t="s">
        <v>310</v>
      </c>
      <c r="B141" s="166" t="s">
        <v>449</v>
      </c>
      <c r="C141" s="47">
        <v>1276.0</v>
      </c>
      <c r="D141" s="169"/>
      <c r="E141" s="169"/>
      <c r="F141" s="72">
        <v>18.0</v>
      </c>
      <c r="G141" s="73">
        <v>20.0</v>
      </c>
      <c r="H141" s="74">
        <v>83.0</v>
      </c>
      <c r="I141" s="75">
        <v>43.0</v>
      </c>
      <c r="J141" s="76">
        <v>80.0</v>
      </c>
      <c r="K141" s="77">
        <v>152.0</v>
      </c>
      <c r="L141" s="144"/>
      <c r="M141" s="167">
        <v>19.0</v>
      </c>
      <c r="N141" s="73">
        <v>23.0</v>
      </c>
      <c r="O141" s="74">
        <v>89.0</v>
      </c>
      <c r="P141" s="75">
        <v>41.0</v>
      </c>
      <c r="Q141" s="76">
        <v>73.0</v>
      </c>
      <c r="R141" s="168">
        <v>143.0</v>
      </c>
      <c r="S141" s="144"/>
      <c r="T141" s="72">
        <v>17.0</v>
      </c>
      <c r="U141" s="73">
        <v>22.0</v>
      </c>
      <c r="V141" s="74">
        <v>83.0</v>
      </c>
      <c r="W141" s="75">
        <v>44.0</v>
      </c>
      <c r="X141" s="76">
        <v>75.0</v>
      </c>
      <c r="Y141" s="168">
        <v>150.0</v>
      </c>
      <c r="Z141" s="144"/>
      <c r="AA141" s="72">
        <v>17.0</v>
      </c>
      <c r="AB141" s="73">
        <v>22.0</v>
      </c>
      <c r="AC141" s="74">
        <v>82.0</v>
      </c>
      <c r="AD141" s="75">
        <v>43.0</v>
      </c>
      <c r="AE141" s="76">
        <v>73.0</v>
      </c>
      <c r="AF141" s="168">
        <v>150.0</v>
      </c>
      <c r="AG141" s="144"/>
      <c r="AH141" s="72">
        <v>17.0</v>
      </c>
      <c r="AI141" s="73">
        <v>22.0</v>
      </c>
      <c r="AJ141" s="74">
        <v>86.0</v>
      </c>
      <c r="AK141" s="75">
        <v>43.0</v>
      </c>
      <c r="AL141" s="76">
        <v>72.0</v>
      </c>
      <c r="AM141" s="168">
        <v>149.0</v>
      </c>
      <c r="AN141" s="144"/>
      <c r="AO141" s="72">
        <v>17.0</v>
      </c>
      <c r="AP141" s="73">
        <v>20.0</v>
      </c>
      <c r="AQ141" s="74">
        <v>81.0</v>
      </c>
      <c r="AR141" s="75">
        <v>42.0</v>
      </c>
      <c r="AS141" s="76">
        <v>77.0</v>
      </c>
      <c r="AT141" s="168">
        <v>151.0</v>
      </c>
      <c r="AU141" s="144"/>
      <c r="AV141" s="72">
        <v>19.0</v>
      </c>
      <c r="AW141" s="73">
        <v>19.0</v>
      </c>
      <c r="AX141" s="74">
        <v>86.0</v>
      </c>
      <c r="AY141" s="75">
        <v>42.0</v>
      </c>
      <c r="AZ141" s="76">
        <v>73.0</v>
      </c>
      <c r="BA141" s="168">
        <v>143.0</v>
      </c>
      <c r="BB141" s="144"/>
      <c r="BC141" s="72">
        <v>19.0</v>
      </c>
      <c r="BD141" s="73">
        <v>23.0</v>
      </c>
      <c r="BE141" s="74">
        <v>83.0</v>
      </c>
      <c r="BF141" s="75">
        <v>42.0</v>
      </c>
      <c r="BG141" s="76">
        <v>70.0</v>
      </c>
      <c r="BH141" s="168">
        <v>146.0</v>
      </c>
      <c r="BI141" s="144"/>
      <c r="BJ141" s="72">
        <v>17.0</v>
      </c>
      <c r="BK141" s="73">
        <v>23.0</v>
      </c>
      <c r="BL141" s="74">
        <v>87.0</v>
      </c>
      <c r="BM141" s="75">
        <v>44.0</v>
      </c>
      <c r="BN141" s="76">
        <v>74.0</v>
      </c>
      <c r="BO141" s="168">
        <v>148.0</v>
      </c>
    </row>
    <row r="142" ht="16.5" customHeight="1">
      <c r="A142" s="165" t="s">
        <v>310</v>
      </c>
      <c r="B142" s="166" t="s">
        <v>450</v>
      </c>
      <c r="C142" s="47">
        <v>1224.0</v>
      </c>
      <c r="D142" s="169"/>
      <c r="E142" s="169"/>
      <c r="F142" s="72">
        <v>11.0</v>
      </c>
      <c r="G142" s="73">
        <v>16.0</v>
      </c>
      <c r="H142" s="74">
        <v>172.0</v>
      </c>
      <c r="I142" s="75">
        <v>41.0</v>
      </c>
      <c r="J142" s="76">
        <v>42.0</v>
      </c>
      <c r="K142" s="77">
        <v>188.0</v>
      </c>
      <c r="L142" s="144"/>
      <c r="M142" s="167">
        <v>11.0</v>
      </c>
      <c r="N142" s="73">
        <v>18.0</v>
      </c>
      <c r="O142" s="74">
        <v>167.0</v>
      </c>
      <c r="P142" s="75">
        <v>39.0</v>
      </c>
      <c r="Q142" s="76">
        <v>39.0</v>
      </c>
      <c r="R142" s="168">
        <v>179.0</v>
      </c>
      <c r="S142" s="144"/>
      <c r="T142" s="72">
        <v>11.0</v>
      </c>
      <c r="U142" s="73">
        <v>14.0</v>
      </c>
      <c r="V142" s="74">
        <v>167.0</v>
      </c>
      <c r="W142" s="75">
        <v>41.0</v>
      </c>
      <c r="X142" s="76">
        <v>42.0</v>
      </c>
      <c r="Y142" s="168">
        <v>185.0</v>
      </c>
      <c r="Z142" s="144"/>
      <c r="AA142" s="72">
        <v>13.0</v>
      </c>
      <c r="AB142" s="73">
        <v>17.0</v>
      </c>
      <c r="AC142" s="74">
        <v>171.0</v>
      </c>
      <c r="AD142" s="75">
        <v>39.0</v>
      </c>
      <c r="AE142" s="76">
        <v>39.0</v>
      </c>
      <c r="AF142" s="168">
        <v>180.0</v>
      </c>
      <c r="AG142" s="144"/>
      <c r="AH142" s="72">
        <v>13.0</v>
      </c>
      <c r="AI142" s="73">
        <v>16.0</v>
      </c>
      <c r="AJ142" s="74">
        <v>176.0</v>
      </c>
      <c r="AK142" s="75">
        <v>39.0</v>
      </c>
      <c r="AL142" s="76">
        <v>39.0</v>
      </c>
      <c r="AM142" s="168">
        <v>180.0</v>
      </c>
      <c r="AN142" s="144"/>
      <c r="AO142" s="72">
        <v>11.0</v>
      </c>
      <c r="AP142" s="73">
        <v>12.0</v>
      </c>
      <c r="AQ142" s="74">
        <v>162.0</v>
      </c>
      <c r="AR142" s="75">
        <v>39.0</v>
      </c>
      <c r="AS142" s="76">
        <v>41.0</v>
      </c>
      <c r="AT142" s="168">
        <v>190.0</v>
      </c>
      <c r="AU142" s="144"/>
      <c r="AV142" s="72">
        <v>14.0</v>
      </c>
      <c r="AW142" s="73">
        <v>16.0</v>
      </c>
      <c r="AX142" s="74">
        <v>174.0</v>
      </c>
      <c r="AY142" s="75">
        <v>37.0</v>
      </c>
      <c r="AZ142" s="76">
        <v>39.0</v>
      </c>
      <c r="BA142" s="168">
        <v>165.0</v>
      </c>
      <c r="BB142" s="144"/>
      <c r="BC142" s="72">
        <v>19.0</v>
      </c>
      <c r="BD142" s="73">
        <v>15.0</v>
      </c>
      <c r="BE142" s="74">
        <v>175.0</v>
      </c>
      <c r="BF142" s="75">
        <v>31.0</v>
      </c>
      <c r="BG142" s="76">
        <v>41.0</v>
      </c>
      <c r="BH142" s="168">
        <v>180.0</v>
      </c>
      <c r="BI142" s="144"/>
      <c r="BJ142" s="72">
        <v>17.0</v>
      </c>
      <c r="BK142" s="73">
        <v>19.0</v>
      </c>
      <c r="BL142" s="74">
        <v>178.0</v>
      </c>
      <c r="BM142" s="75">
        <v>35.0</v>
      </c>
      <c r="BN142" s="76">
        <v>39.0</v>
      </c>
      <c r="BO142" s="168">
        <v>180.0</v>
      </c>
    </row>
    <row r="143" ht="16.5" customHeight="1">
      <c r="A143" s="165" t="s">
        <v>310</v>
      </c>
      <c r="B143" s="166" t="s">
        <v>451</v>
      </c>
      <c r="C143" s="47">
        <v>1252.0</v>
      </c>
      <c r="D143" s="169"/>
      <c r="E143" s="169"/>
      <c r="F143" s="72">
        <v>10.0</v>
      </c>
      <c r="G143" s="73">
        <v>25.0</v>
      </c>
      <c r="H143" s="74">
        <v>126.0</v>
      </c>
      <c r="I143" s="75">
        <v>40.0</v>
      </c>
      <c r="J143" s="76">
        <v>62.0</v>
      </c>
      <c r="K143" s="77">
        <v>169.0</v>
      </c>
      <c r="L143" s="144"/>
      <c r="M143" s="167">
        <v>12.0</v>
      </c>
      <c r="N143" s="73">
        <v>27.0</v>
      </c>
      <c r="O143" s="74">
        <v>133.0</v>
      </c>
      <c r="P143" s="75">
        <v>38.0</v>
      </c>
      <c r="Q143" s="76">
        <v>57.0</v>
      </c>
      <c r="R143" s="168">
        <v>147.0</v>
      </c>
      <c r="S143" s="144"/>
      <c r="T143" s="72">
        <v>11.0</v>
      </c>
      <c r="U143" s="73">
        <v>27.0</v>
      </c>
      <c r="V143" s="74">
        <v>131.0</v>
      </c>
      <c r="W143" s="75">
        <v>39.0</v>
      </c>
      <c r="X143" s="76">
        <v>60.0</v>
      </c>
      <c r="Y143" s="168">
        <v>160.0</v>
      </c>
      <c r="Z143" s="144"/>
      <c r="AA143" s="72">
        <v>12.0</v>
      </c>
      <c r="AB143" s="73">
        <v>26.0</v>
      </c>
      <c r="AC143" s="74">
        <v>132.0</v>
      </c>
      <c r="AD143" s="75">
        <v>37.0</v>
      </c>
      <c r="AE143" s="76">
        <v>60.0</v>
      </c>
      <c r="AF143" s="168">
        <v>153.0</v>
      </c>
      <c r="AG143" s="144"/>
      <c r="AH143" s="72">
        <v>12.0</v>
      </c>
      <c r="AI143" s="73">
        <v>25.0</v>
      </c>
      <c r="AJ143" s="74">
        <v>131.0</v>
      </c>
      <c r="AK143" s="75">
        <v>37.0</v>
      </c>
      <c r="AL143" s="76">
        <v>58.0</v>
      </c>
      <c r="AM143" s="168">
        <v>152.0</v>
      </c>
      <c r="AN143" s="144"/>
      <c r="AO143" s="72">
        <v>11.0</v>
      </c>
      <c r="AP143" s="73">
        <v>25.0</v>
      </c>
      <c r="AQ143" s="74">
        <v>116.0</v>
      </c>
      <c r="AR143" s="75">
        <v>38.0</v>
      </c>
      <c r="AS143" s="76">
        <v>59.0</v>
      </c>
      <c r="AT143" s="168">
        <v>175.0</v>
      </c>
      <c r="AU143" s="144"/>
      <c r="AV143" s="72">
        <v>12.0</v>
      </c>
      <c r="AW143" s="73">
        <v>27.0</v>
      </c>
      <c r="AX143" s="74">
        <v>132.0</v>
      </c>
      <c r="AY143" s="75">
        <v>37.0</v>
      </c>
      <c r="AZ143" s="76">
        <v>57.0</v>
      </c>
      <c r="BA143" s="168">
        <v>151.0</v>
      </c>
      <c r="BB143" s="144"/>
      <c r="BC143" s="72">
        <v>17.0</v>
      </c>
      <c r="BD143" s="73">
        <v>27.0</v>
      </c>
      <c r="BE143" s="74">
        <v>138.0</v>
      </c>
      <c r="BF143" s="75">
        <v>33.0</v>
      </c>
      <c r="BG143" s="76">
        <v>56.0</v>
      </c>
      <c r="BH143" s="168">
        <v>153.0</v>
      </c>
      <c r="BI143" s="144"/>
      <c r="BJ143" s="72">
        <v>11.0</v>
      </c>
      <c r="BK143" s="73">
        <v>26.0</v>
      </c>
      <c r="BL143" s="74">
        <v>125.0</v>
      </c>
      <c r="BM143" s="75">
        <v>40.0</v>
      </c>
      <c r="BN143" s="76">
        <v>58.0</v>
      </c>
      <c r="BO143" s="168">
        <v>170.0</v>
      </c>
    </row>
    <row r="144" ht="16.5" customHeight="1">
      <c r="A144" s="165" t="s">
        <v>310</v>
      </c>
      <c r="B144" s="166" t="s">
        <v>452</v>
      </c>
      <c r="C144" s="47">
        <v>1024.0</v>
      </c>
      <c r="D144" s="169"/>
      <c r="E144" s="169"/>
      <c r="F144" s="72">
        <v>0.0</v>
      </c>
      <c r="G144" s="73">
        <v>4.0</v>
      </c>
      <c r="H144" s="74">
        <v>16.0</v>
      </c>
      <c r="I144" s="75">
        <v>33.0</v>
      </c>
      <c r="J144" s="76">
        <v>90.0</v>
      </c>
      <c r="K144" s="77">
        <v>177.0</v>
      </c>
      <c r="L144" s="144"/>
      <c r="M144" s="167">
        <v>0.0</v>
      </c>
      <c r="N144" s="73">
        <v>1.0</v>
      </c>
      <c r="O144" s="74">
        <v>24.0</v>
      </c>
      <c r="P144" s="75">
        <v>33.0</v>
      </c>
      <c r="Q144" s="76">
        <v>93.0</v>
      </c>
      <c r="R144" s="168">
        <v>159.0</v>
      </c>
      <c r="S144" s="144"/>
      <c r="T144" s="72">
        <v>0.0</v>
      </c>
      <c r="U144" s="73">
        <v>0.0</v>
      </c>
      <c r="V144" s="74">
        <v>16.0</v>
      </c>
      <c r="W144" s="75">
        <v>33.0</v>
      </c>
      <c r="X144" s="76">
        <v>94.0</v>
      </c>
      <c r="Y144" s="168">
        <v>177.0</v>
      </c>
      <c r="Z144" s="144"/>
      <c r="AA144" s="72">
        <v>0.0</v>
      </c>
      <c r="AB144" s="73">
        <v>1.0</v>
      </c>
      <c r="AC144" s="74">
        <v>17.0</v>
      </c>
      <c r="AD144" s="75">
        <v>32.0</v>
      </c>
      <c r="AE144" s="76">
        <v>91.0</v>
      </c>
      <c r="AF144" s="168">
        <v>169.0</v>
      </c>
      <c r="AG144" s="144"/>
      <c r="AH144" s="72">
        <v>0.0</v>
      </c>
      <c r="AI144" s="73">
        <v>1.0</v>
      </c>
      <c r="AJ144" s="74">
        <v>19.0</v>
      </c>
      <c r="AK144" s="75">
        <v>32.0</v>
      </c>
      <c r="AL144" s="76">
        <v>92.0</v>
      </c>
      <c r="AM144" s="168">
        <v>173.0</v>
      </c>
      <c r="AN144" s="144"/>
      <c r="AO144" s="72">
        <v>0.0</v>
      </c>
      <c r="AP144" s="73">
        <v>2.0</v>
      </c>
      <c r="AQ144" s="74">
        <v>14.0</v>
      </c>
      <c r="AR144" s="75">
        <v>33.0</v>
      </c>
      <c r="AS144" s="76">
        <v>91.0</v>
      </c>
      <c r="AT144" s="168">
        <v>177.0</v>
      </c>
      <c r="AU144" s="144"/>
      <c r="AV144" s="72">
        <v>0.0</v>
      </c>
      <c r="AW144" s="73">
        <v>2.0</v>
      </c>
      <c r="AX144" s="74">
        <v>18.0</v>
      </c>
      <c r="AY144" s="75">
        <v>31.0</v>
      </c>
      <c r="AZ144" s="76">
        <v>91.0</v>
      </c>
      <c r="BA144" s="168">
        <v>172.0</v>
      </c>
      <c r="BB144" s="144"/>
      <c r="BC144" s="72">
        <v>0.0</v>
      </c>
      <c r="BD144" s="73">
        <v>4.0</v>
      </c>
      <c r="BE144" s="74">
        <v>21.0</v>
      </c>
      <c r="BF144" s="75">
        <v>32.0</v>
      </c>
      <c r="BG144" s="76">
        <v>87.0</v>
      </c>
      <c r="BH144" s="168">
        <v>165.0</v>
      </c>
      <c r="BI144" s="144"/>
      <c r="BJ144" s="72">
        <v>0.0</v>
      </c>
      <c r="BK144" s="73">
        <v>5.0</v>
      </c>
      <c r="BL144" s="74">
        <v>16.0</v>
      </c>
      <c r="BM144" s="75">
        <v>33.0</v>
      </c>
      <c r="BN144" s="76">
        <v>89.0</v>
      </c>
      <c r="BO144" s="168">
        <v>177.0</v>
      </c>
    </row>
    <row r="145" ht="16.5" customHeight="1">
      <c r="A145" s="165" t="s">
        <v>310</v>
      </c>
      <c r="B145" s="166" t="s">
        <v>453</v>
      </c>
      <c r="C145" s="47">
        <v>1123.0</v>
      </c>
      <c r="D145" s="169"/>
      <c r="E145" s="169"/>
      <c r="F145" s="72">
        <v>5.0</v>
      </c>
      <c r="G145" s="73">
        <v>24.0</v>
      </c>
      <c r="H145" s="74">
        <v>175.0</v>
      </c>
      <c r="I145" s="75">
        <v>25.0</v>
      </c>
      <c r="J145" s="76">
        <v>29.0</v>
      </c>
      <c r="K145" s="77">
        <v>181.0</v>
      </c>
      <c r="L145" s="144"/>
      <c r="M145" s="167">
        <v>6.0</v>
      </c>
      <c r="N145" s="73">
        <v>28.0</v>
      </c>
      <c r="O145" s="74">
        <v>182.0</v>
      </c>
      <c r="P145" s="75">
        <v>22.0</v>
      </c>
      <c r="Q145" s="76">
        <v>23.0</v>
      </c>
      <c r="R145" s="168">
        <v>164.0</v>
      </c>
      <c r="S145" s="144"/>
      <c r="T145" s="72">
        <v>5.0</v>
      </c>
      <c r="U145" s="73">
        <v>23.0</v>
      </c>
      <c r="V145" s="74">
        <v>173.0</v>
      </c>
      <c r="W145" s="75">
        <v>24.0</v>
      </c>
      <c r="X145" s="76">
        <v>28.0</v>
      </c>
      <c r="Y145" s="168">
        <v>176.0</v>
      </c>
      <c r="Z145" s="144"/>
      <c r="AA145" s="72">
        <v>8.0</v>
      </c>
      <c r="AB145" s="73">
        <v>24.0</v>
      </c>
      <c r="AC145" s="74">
        <v>176.0</v>
      </c>
      <c r="AD145" s="75">
        <v>21.0</v>
      </c>
      <c r="AE145" s="76">
        <v>28.0</v>
      </c>
      <c r="AF145" s="168">
        <v>167.0</v>
      </c>
      <c r="AG145" s="144"/>
      <c r="AH145" s="72">
        <v>5.0</v>
      </c>
      <c r="AI145" s="73">
        <v>26.0</v>
      </c>
      <c r="AJ145" s="74">
        <v>175.0</v>
      </c>
      <c r="AK145" s="75">
        <v>24.0</v>
      </c>
      <c r="AL145" s="76">
        <v>27.0</v>
      </c>
      <c r="AM145" s="168">
        <v>173.0</v>
      </c>
      <c r="AN145" s="144"/>
      <c r="AO145" s="72">
        <v>5.0</v>
      </c>
      <c r="AP145" s="73">
        <v>21.0</v>
      </c>
      <c r="AQ145" s="74">
        <v>163.0</v>
      </c>
      <c r="AR145" s="75">
        <v>24.0</v>
      </c>
      <c r="AS145" s="76">
        <v>30.0</v>
      </c>
      <c r="AT145" s="168">
        <v>189.0</v>
      </c>
      <c r="AU145" s="144"/>
      <c r="AV145" s="72">
        <v>7.0</v>
      </c>
      <c r="AW145" s="73">
        <v>25.0</v>
      </c>
      <c r="AX145" s="74">
        <v>169.0</v>
      </c>
      <c r="AY145" s="75">
        <v>22.0</v>
      </c>
      <c r="AZ145" s="76">
        <v>27.0</v>
      </c>
      <c r="BA145" s="168">
        <v>169.0</v>
      </c>
      <c r="BB145" s="144"/>
      <c r="BC145" s="72">
        <v>9.0</v>
      </c>
      <c r="BD145" s="73">
        <v>27.0</v>
      </c>
      <c r="BE145" s="74">
        <v>188.0</v>
      </c>
      <c r="BF145" s="75">
        <v>21.0</v>
      </c>
      <c r="BG145" s="76">
        <v>24.0</v>
      </c>
      <c r="BH145" s="168">
        <v>164.0</v>
      </c>
      <c r="BI145" s="144"/>
      <c r="BJ145" s="72">
        <v>5.0</v>
      </c>
      <c r="BK145" s="73">
        <v>22.0</v>
      </c>
      <c r="BL145" s="74">
        <v>163.0</v>
      </c>
      <c r="BM145" s="75">
        <v>25.0</v>
      </c>
      <c r="BN145" s="76">
        <v>29.0</v>
      </c>
      <c r="BO145" s="168">
        <v>191.0</v>
      </c>
    </row>
    <row r="146" ht="16.5" customHeight="1">
      <c r="A146" s="165" t="s">
        <v>310</v>
      </c>
      <c r="B146" s="166" t="s">
        <v>454</v>
      </c>
      <c r="C146" s="47">
        <v>1044.0</v>
      </c>
      <c r="D146" s="169"/>
      <c r="E146" s="169"/>
      <c r="F146" s="72">
        <v>8.0</v>
      </c>
      <c r="G146" s="73">
        <v>13.0</v>
      </c>
      <c r="H146" s="74">
        <v>14.0</v>
      </c>
      <c r="I146" s="75">
        <v>60.0</v>
      </c>
      <c r="J146" s="76">
        <v>91.0</v>
      </c>
      <c r="K146" s="77">
        <v>194.0</v>
      </c>
      <c r="L146" s="144"/>
      <c r="M146" s="167">
        <v>7.0</v>
      </c>
      <c r="N146" s="73">
        <v>11.0</v>
      </c>
      <c r="O146" s="74">
        <v>21.0</v>
      </c>
      <c r="P146" s="75">
        <v>59.0</v>
      </c>
      <c r="Q146" s="76">
        <v>93.0</v>
      </c>
      <c r="R146" s="168">
        <v>183.0</v>
      </c>
      <c r="S146" s="144"/>
      <c r="T146" s="72">
        <v>6.0</v>
      </c>
      <c r="U146" s="73">
        <v>14.0</v>
      </c>
      <c r="V146" s="74">
        <v>18.0</v>
      </c>
      <c r="W146" s="75">
        <v>63.0</v>
      </c>
      <c r="X146" s="76">
        <v>92.0</v>
      </c>
      <c r="Y146" s="168">
        <v>188.0</v>
      </c>
      <c r="Z146" s="144"/>
      <c r="AA146" s="72">
        <v>7.0</v>
      </c>
      <c r="AB146" s="73">
        <v>12.0</v>
      </c>
      <c r="AC146" s="74">
        <v>18.0</v>
      </c>
      <c r="AD146" s="75">
        <v>58.0</v>
      </c>
      <c r="AE146" s="76">
        <v>93.0</v>
      </c>
      <c r="AF146" s="168">
        <v>186.0</v>
      </c>
      <c r="AG146" s="144"/>
      <c r="AH146" s="72">
        <v>7.0</v>
      </c>
      <c r="AI146" s="73">
        <v>8.0</v>
      </c>
      <c r="AJ146" s="74">
        <v>18.0</v>
      </c>
      <c r="AK146" s="75">
        <v>60.0</v>
      </c>
      <c r="AL146" s="76">
        <v>94.0</v>
      </c>
      <c r="AM146" s="168">
        <v>187.0</v>
      </c>
      <c r="AN146" s="144"/>
      <c r="AO146" s="72">
        <v>6.0</v>
      </c>
      <c r="AP146" s="73">
        <v>8.0</v>
      </c>
      <c r="AQ146" s="74">
        <v>14.0</v>
      </c>
      <c r="AR146" s="75">
        <v>60.0</v>
      </c>
      <c r="AS146" s="76">
        <v>95.0</v>
      </c>
      <c r="AT146" s="168">
        <v>190.0</v>
      </c>
      <c r="AU146" s="144"/>
      <c r="AV146" s="72">
        <v>6.0</v>
      </c>
      <c r="AW146" s="73">
        <v>13.0</v>
      </c>
      <c r="AX146" s="74">
        <v>21.0</v>
      </c>
      <c r="AY146" s="75">
        <v>58.0</v>
      </c>
      <c r="AZ146" s="76">
        <v>92.0</v>
      </c>
      <c r="BA146" s="168">
        <v>172.0</v>
      </c>
      <c r="BB146" s="144"/>
      <c r="BC146" s="72">
        <v>8.0</v>
      </c>
      <c r="BD146" s="73">
        <v>12.0</v>
      </c>
      <c r="BE146" s="74">
        <v>18.0</v>
      </c>
      <c r="BF146" s="75">
        <v>57.0</v>
      </c>
      <c r="BG146" s="76">
        <v>86.0</v>
      </c>
      <c r="BH146" s="168">
        <v>180.0</v>
      </c>
      <c r="BI146" s="144"/>
      <c r="BJ146" s="72">
        <v>7.0</v>
      </c>
      <c r="BK146" s="73">
        <v>12.0</v>
      </c>
      <c r="BL146" s="74">
        <v>21.0</v>
      </c>
      <c r="BM146" s="75">
        <v>61.0</v>
      </c>
      <c r="BN146" s="76">
        <v>92.0</v>
      </c>
      <c r="BO146" s="168">
        <v>188.0</v>
      </c>
    </row>
    <row r="147" ht="16.5" customHeight="1">
      <c r="A147" s="165" t="s">
        <v>310</v>
      </c>
      <c r="B147" s="166" t="s">
        <v>455</v>
      </c>
      <c r="C147" s="47">
        <v>1317.0</v>
      </c>
      <c r="D147" s="169"/>
      <c r="E147" s="169"/>
      <c r="F147" s="72">
        <v>16.0</v>
      </c>
      <c r="G147" s="73">
        <v>38.0</v>
      </c>
      <c r="H147" s="74">
        <v>82.0</v>
      </c>
      <c r="I147" s="75">
        <v>86.0</v>
      </c>
      <c r="J147" s="76">
        <v>136.0</v>
      </c>
      <c r="K147" s="77">
        <v>164.0</v>
      </c>
      <c r="L147" s="144"/>
      <c r="M147" s="167">
        <v>16.0</v>
      </c>
      <c r="N147" s="73">
        <v>36.0</v>
      </c>
      <c r="O147" s="74">
        <v>93.0</v>
      </c>
      <c r="P147" s="75">
        <v>88.0</v>
      </c>
      <c r="Q147" s="76">
        <v>137.0</v>
      </c>
      <c r="R147" s="168">
        <v>151.0</v>
      </c>
      <c r="S147" s="144"/>
      <c r="T147" s="72">
        <v>14.0</v>
      </c>
      <c r="U147" s="73">
        <v>33.0</v>
      </c>
      <c r="V147" s="74">
        <v>84.0</v>
      </c>
      <c r="W147" s="75">
        <v>91.0</v>
      </c>
      <c r="X147" s="76">
        <v>144.0</v>
      </c>
      <c r="Y147" s="168">
        <v>161.0</v>
      </c>
      <c r="Z147" s="144"/>
      <c r="AA147" s="72">
        <v>17.0</v>
      </c>
      <c r="AB147" s="73">
        <v>31.0</v>
      </c>
      <c r="AC147" s="74">
        <v>86.0</v>
      </c>
      <c r="AD147" s="75">
        <v>86.0</v>
      </c>
      <c r="AE147" s="76">
        <v>137.0</v>
      </c>
      <c r="AF147" s="168">
        <v>164.0</v>
      </c>
      <c r="AG147" s="144"/>
      <c r="AH147" s="72">
        <v>17.0</v>
      </c>
      <c r="AI147" s="73">
        <v>34.0</v>
      </c>
      <c r="AJ147" s="74">
        <v>86.0</v>
      </c>
      <c r="AK147" s="75">
        <v>85.0</v>
      </c>
      <c r="AL147" s="76">
        <v>137.0</v>
      </c>
      <c r="AM147" s="168">
        <v>161.0</v>
      </c>
      <c r="AN147" s="144"/>
      <c r="AO147" s="72">
        <v>14.0</v>
      </c>
      <c r="AP147" s="73">
        <v>30.0</v>
      </c>
      <c r="AQ147" s="74">
        <v>81.0</v>
      </c>
      <c r="AR147" s="75">
        <v>86.0</v>
      </c>
      <c r="AS147" s="76">
        <v>142.0</v>
      </c>
      <c r="AT147" s="168">
        <v>164.0</v>
      </c>
      <c r="AU147" s="144"/>
      <c r="AV147" s="72">
        <v>17.0</v>
      </c>
      <c r="AW147" s="73">
        <v>37.0</v>
      </c>
      <c r="AX147" s="74">
        <v>90.0</v>
      </c>
      <c r="AY147" s="75">
        <v>83.0</v>
      </c>
      <c r="AZ147" s="76">
        <v>130.0</v>
      </c>
      <c r="BA147" s="168">
        <v>150.0</v>
      </c>
      <c r="BB147" s="144"/>
      <c r="BC147" s="72">
        <v>17.0</v>
      </c>
      <c r="BD147" s="73">
        <v>40.0</v>
      </c>
      <c r="BE147" s="74">
        <v>88.0</v>
      </c>
      <c r="BF147" s="75">
        <v>86.0</v>
      </c>
      <c r="BG147" s="76">
        <v>130.0</v>
      </c>
      <c r="BH147" s="168">
        <v>153.0</v>
      </c>
      <c r="BI147" s="144"/>
      <c r="BJ147" s="72">
        <v>15.0</v>
      </c>
      <c r="BK147" s="73">
        <v>37.0</v>
      </c>
      <c r="BL147" s="74">
        <v>77.0</v>
      </c>
      <c r="BM147" s="75">
        <v>89.0</v>
      </c>
      <c r="BN147" s="76">
        <v>132.0</v>
      </c>
      <c r="BO147" s="168">
        <v>171.0</v>
      </c>
    </row>
    <row r="148" ht="16.5" customHeight="1">
      <c r="A148" s="165" t="s">
        <v>310</v>
      </c>
      <c r="B148" s="166" t="s">
        <v>456</v>
      </c>
      <c r="C148" s="47">
        <v>1044.0</v>
      </c>
      <c r="D148" s="169"/>
      <c r="E148" s="169"/>
      <c r="F148" s="72">
        <v>8.0</v>
      </c>
      <c r="G148" s="73">
        <v>11.0</v>
      </c>
      <c r="H148" s="74">
        <v>59.0</v>
      </c>
      <c r="I148" s="75">
        <v>65.0</v>
      </c>
      <c r="J148" s="76">
        <v>77.0</v>
      </c>
      <c r="K148" s="77">
        <v>163.0</v>
      </c>
      <c r="L148" s="144"/>
      <c r="M148" s="167">
        <v>16.0</v>
      </c>
      <c r="N148" s="73">
        <v>12.0</v>
      </c>
      <c r="O148" s="74">
        <v>52.0</v>
      </c>
      <c r="P148" s="75">
        <v>54.0</v>
      </c>
      <c r="Q148" s="76">
        <v>77.0</v>
      </c>
      <c r="R148" s="168">
        <v>165.0</v>
      </c>
      <c r="S148" s="144"/>
      <c r="T148" s="72">
        <v>9.0</v>
      </c>
      <c r="U148" s="73">
        <v>11.0</v>
      </c>
      <c r="V148" s="74">
        <v>47.0</v>
      </c>
      <c r="W148" s="75">
        <v>62.0</v>
      </c>
      <c r="X148" s="76">
        <v>77.0</v>
      </c>
      <c r="Y148" s="168">
        <v>173.0</v>
      </c>
      <c r="Z148" s="144"/>
      <c r="AA148" s="72">
        <v>11.0</v>
      </c>
      <c r="AB148" s="73">
        <v>10.0</v>
      </c>
      <c r="AC148" s="74">
        <v>52.0</v>
      </c>
      <c r="AD148" s="75">
        <v>61.0</v>
      </c>
      <c r="AE148" s="76">
        <v>80.0</v>
      </c>
      <c r="AF148" s="168">
        <v>163.0</v>
      </c>
      <c r="AG148" s="144"/>
      <c r="AH148" s="72">
        <v>11.0</v>
      </c>
      <c r="AI148" s="73">
        <v>12.0</v>
      </c>
      <c r="AJ148" s="74">
        <v>49.0</v>
      </c>
      <c r="AK148" s="75">
        <v>61.0</v>
      </c>
      <c r="AL148" s="76">
        <v>78.0</v>
      </c>
      <c r="AM148" s="168">
        <v>170.0</v>
      </c>
      <c r="AN148" s="144"/>
      <c r="AO148" s="72">
        <v>10.0</v>
      </c>
      <c r="AP148" s="73">
        <v>9.0</v>
      </c>
      <c r="AQ148" s="74">
        <v>45.0</v>
      </c>
      <c r="AR148" s="75">
        <v>62.0</v>
      </c>
      <c r="AS148" s="76">
        <v>79.0</v>
      </c>
      <c r="AT148" s="168">
        <v>173.0</v>
      </c>
      <c r="AU148" s="144"/>
      <c r="AV148" s="72">
        <v>12.0</v>
      </c>
      <c r="AW148" s="73">
        <v>10.0</v>
      </c>
      <c r="AX148" s="74">
        <v>53.0</v>
      </c>
      <c r="AY148" s="75">
        <v>58.0</v>
      </c>
      <c r="AZ148" s="76">
        <v>77.0</v>
      </c>
      <c r="BA148" s="168">
        <v>160.0</v>
      </c>
      <c r="BB148" s="144"/>
      <c r="BC148" s="72">
        <v>11.0</v>
      </c>
      <c r="BD148" s="73">
        <v>15.0</v>
      </c>
      <c r="BE148" s="74">
        <v>53.0</v>
      </c>
      <c r="BF148" s="75">
        <v>58.0</v>
      </c>
      <c r="BG148" s="76">
        <v>70.0</v>
      </c>
      <c r="BH148" s="168">
        <v>158.0</v>
      </c>
      <c r="BI148" s="144"/>
      <c r="BJ148" s="72">
        <v>8.0</v>
      </c>
      <c r="BK148" s="73">
        <v>9.0</v>
      </c>
      <c r="BL148" s="74">
        <v>51.0</v>
      </c>
      <c r="BM148" s="75">
        <v>65.0</v>
      </c>
      <c r="BN148" s="76">
        <v>78.0</v>
      </c>
      <c r="BO148" s="168">
        <v>169.0</v>
      </c>
    </row>
    <row r="149" ht="16.5" customHeight="1">
      <c r="A149" s="165" t="s">
        <v>310</v>
      </c>
      <c r="B149" s="166" t="s">
        <v>457</v>
      </c>
      <c r="C149" s="47">
        <v>1270.0</v>
      </c>
      <c r="D149" s="169"/>
      <c r="E149" s="169"/>
      <c r="F149" s="72">
        <v>17.0</v>
      </c>
      <c r="G149" s="73">
        <v>19.0</v>
      </c>
      <c r="H149" s="74">
        <v>100.0</v>
      </c>
      <c r="I149" s="75">
        <v>74.0</v>
      </c>
      <c r="J149" s="76">
        <v>98.0</v>
      </c>
      <c r="K149" s="77">
        <v>170.0</v>
      </c>
      <c r="L149" s="144"/>
      <c r="M149" s="167">
        <v>15.0</v>
      </c>
      <c r="N149" s="73">
        <v>17.0</v>
      </c>
      <c r="O149" s="74">
        <v>107.0</v>
      </c>
      <c r="P149" s="75">
        <v>70.0</v>
      </c>
      <c r="Q149" s="76">
        <v>98.0</v>
      </c>
      <c r="R149" s="168">
        <v>159.0</v>
      </c>
      <c r="S149" s="144"/>
      <c r="T149" s="72">
        <v>14.0</v>
      </c>
      <c r="U149" s="73">
        <v>15.0</v>
      </c>
      <c r="V149" s="74">
        <v>104.0</v>
      </c>
      <c r="W149" s="75">
        <v>74.0</v>
      </c>
      <c r="X149" s="76">
        <v>100.0</v>
      </c>
      <c r="Y149" s="168">
        <v>164.0</v>
      </c>
      <c r="Z149" s="144"/>
      <c r="AA149" s="72">
        <v>16.0</v>
      </c>
      <c r="AB149" s="73">
        <v>13.0</v>
      </c>
      <c r="AC149" s="74">
        <v>107.0</v>
      </c>
      <c r="AD149" s="75">
        <v>71.0</v>
      </c>
      <c r="AE149" s="76">
        <v>102.0</v>
      </c>
      <c r="AF149" s="168">
        <v>158.0</v>
      </c>
      <c r="AG149" s="144"/>
      <c r="AH149" s="72">
        <v>18.0</v>
      </c>
      <c r="AI149" s="73">
        <v>15.0</v>
      </c>
      <c r="AJ149" s="74">
        <v>107.0</v>
      </c>
      <c r="AK149" s="75">
        <v>68.0</v>
      </c>
      <c r="AL149" s="76">
        <v>99.0</v>
      </c>
      <c r="AM149" s="168">
        <v>161.0</v>
      </c>
      <c r="AN149" s="144"/>
      <c r="AO149" s="72">
        <v>15.0</v>
      </c>
      <c r="AP149" s="73">
        <v>13.0</v>
      </c>
      <c r="AQ149" s="74">
        <v>95.0</v>
      </c>
      <c r="AR149" s="75">
        <v>73.0</v>
      </c>
      <c r="AS149" s="76">
        <v>100.0</v>
      </c>
      <c r="AT149" s="168">
        <v>174.0</v>
      </c>
      <c r="AU149" s="144"/>
      <c r="AV149" s="72">
        <v>18.0</v>
      </c>
      <c r="AW149" s="73">
        <v>13.0</v>
      </c>
      <c r="AX149" s="74">
        <v>109.0</v>
      </c>
      <c r="AY149" s="75">
        <v>68.0</v>
      </c>
      <c r="AZ149" s="76">
        <v>96.0</v>
      </c>
      <c r="BA149" s="168">
        <v>150.0</v>
      </c>
      <c r="BB149" s="144"/>
      <c r="BC149" s="72">
        <v>21.0</v>
      </c>
      <c r="BD149" s="73">
        <v>20.0</v>
      </c>
      <c r="BE149" s="74">
        <v>101.0</v>
      </c>
      <c r="BF149" s="75">
        <v>68.0</v>
      </c>
      <c r="BG149" s="76">
        <v>91.0</v>
      </c>
      <c r="BH149" s="168">
        <v>164.0</v>
      </c>
      <c r="BI149" s="144"/>
      <c r="BJ149" s="72">
        <v>12.0</v>
      </c>
      <c r="BK149" s="73">
        <v>17.0</v>
      </c>
      <c r="BL149" s="74">
        <v>104.0</v>
      </c>
      <c r="BM149" s="75">
        <v>78.0</v>
      </c>
      <c r="BN149" s="76">
        <v>98.0</v>
      </c>
      <c r="BO149" s="168">
        <v>166.0</v>
      </c>
    </row>
    <row r="150" ht="16.5" customHeight="1">
      <c r="A150" s="165" t="s">
        <v>310</v>
      </c>
      <c r="B150" s="166" t="s">
        <v>458</v>
      </c>
      <c r="C150" s="47">
        <v>1850.0</v>
      </c>
      <c r="D150" s="169"/>
      <c r="E150" s="169"/>
      <c r="F150" s="72">
        <v>118.0</v>
      </c>
      <c r="G150" s="73">
        <v>52.0</v>
      </c>
      <c r="H150" s="74">
        <v>439.0</v>
      </c>
      <c r="I150" s="75">
        <v>247.0</v>
      </c>
      <c r="J150" s="76">
        <v>103.0</v>
      </c>
      <c r="K150" s="77">
        <v>377.0</v>
      </c>
      <c r="L150" s="144"/>
      <c r="M150" s="167">
        <v>115.0</v>
      </c>
      <c r="N150" s="73">
        <v>47.0</v>
      </c>
      <c r="O150" s="74">
        <v>424.0</v>
      </c>
      <c r="P150" s="75">
        <v>243.0</v>
      </c>
      <c r="Q150" s="76">
        <v>107.0</v>
      </c>
      <c r="R150" s="168">
        <v>377.0</v>
      </c>
      <c r="S150" s="144"/>
      <c r="T150" s="72">
        <v>118.0</v>
      </c>
      <c r="U150" s="73">
        <v>50.0</v>
      </c>
      <c r="V150" s="74">
        <v>425.0</v>
      </c>
      <c r="W150" s="75">
        <v>249.0</v>
      </c>
      <c r="X150" s="76">
        <v>103.0</v>
      </c>
      <c r="Y150" s="168">
        <v>393.0</v>
      </c>
      <c r="Z150" s="144"/>
      <c r="AA150" s="72">
        <v>126.0</v>
      </c>
      <c r="AB150" s="73">
        <v>52.0</v>
      </c>
      <c r="AC150" s="74">
        <v>434.0</v>
      </c>
      <c r="AD150" s="75">
        <v>235.0</v>
      </c>
      <c r="AE150" s="76">
        <v>103.0</v>
      </c>
      <c r="AF150" s="168">
        <v>378.0</v>
      </c>
      <c r="AG150" s="144"/>
      <c r="AH150" s="72">
        <v>123.0</v>
      </c>
      <c r="AI150" s="73">
        <v>48.0</v>
      </c>
      <c r="AJ150" s="74">
        <v>430.0</v>
      </c>
      <c r="AK150" s="75">
        <v>241.0</v>
      </c>
      <c r="AL150" s="76">
        <v>107.0</v>
      </c>
      <c r="AM150" s="168">
        <v>381.0</v>
      </c>
      <c r="AN150" s="144"/>
      <c r="AO150" s="72">
        <v>120.0</v>
      </c>
      <c r="AP150" s="73">
        <v>51.0</v>
      </c>
      <c r="AQ150" s="74">
        <v>409.0</v>
      </c>
      <c r="AR150" s="75">
        <v>239.0</v>
      </c>
      <c r="AS150" s="76">
        <v>104.0</v>
      </c>
      <c r="AT150" s="168">
        <v>411.0</v>
      </c>
      <c r="AU150" s="144"/>
      <c r="AV150" s="72">
        <v>136.0</v>
      </c>
      <c r="AW150" s="73">
        <v>52.0</v>
      </c>
      <c r="AX150" s="74">
        <v>448.0</v>
      </c>
      <c r="AY150" s="75">
        <v>221.0</v>
      </c>
      <c r="AZ150" s="76">
        <v>98.0</v>
      </c>
      <c r="BA150" s="168">
        <v>356.0</v>
      </c>
      <c r="BB150" s="144"/>
      <c r="BC150" s="72">
        <v>145.0</v>
      </c>
      <c r="BD150" s="73">
        <v>54.0</v>
      </c>
      <c r="BE150" s="74">
        <v>463.0</v>
      </c>
      <c r="BF150" s="75">
        <v>215.0</v>
      </c>
      <c r="BG150" s="76">
        <v>93.0</v>
      </c>
      <c r="BH150" s="168">
        <v>324.0</v>
      </c>
      <c r="BI150" s="144"/>
      <c r="BJ150" s="72">
        <v>136.0</v>
      </c>
      <c r="BK150" s="73">
        <v>57.0</v>
      </c>
      <c r="BL150" s="74">
        <v>462.0</v>
      </c>
      <c r="BM150" s="75">
        <v>225.0</v>
      </c>
      <c r="BN150" s="76">
        <v>93.0</v>
      </c>
      <c r="BO150" s="168">
        <v>350.0</v>
      </c>
    </row>
    <row r="151" ht="16.5" customHeight="1">
      <c r="A151" s="165" t="s">
        <v>310</v>
      </c>
      <c r="B151" s="166" t="s">
        <v>459</v>
      </c>
      <c r="C151" s="47">
        <v>1891.0</v>
      </c>
      <c r="D151" s="169"/>
      <c r="E151" s="169"/>
      <c r="F151" s="72">
        <v>14.0</v>
      </c>
      <c r="G151" s="73">
        <v>58.0</v>
      </c>
      <c r="H151" s="74">
        <v>242.0</v>
      </c>
      <c r="I151" s="75">
        <v>65.0</v>
      </c>
      <c r="J151" s="76">
        <v>76.0</v>
      </c>
      <c r="K151" s="77">
        <v>299.0</v>
      </c>
      <c r="L151" s="144"/>
      <c r="M151" s="167">
        <v>13.0</v>
      </c>
      <c r="N151" s="73">
        <v>59.0</v>
      </c>
      <c r="O151" s="74">
        <v>246.0</v>
      </c>
      <c r="P151" s="75">
        <v>60.0</v>
      </c>
      <c r="Q151" s="76">
        <v>70.0</v>
      </c>
      <c r="R151" s="168">
        <v>279.0</v>
      </c>
      <c r="S151" s="144"/>
      <c r="T151" s="72">
        <v>12.0</v>
      </c>
      <c r="U151" s="73">
        <v>58.0</v>
      </c>
      <c r="V151" s="74">
        <v>242.0</v>
      </c>
      <c r="W151" s="75">
        <v>64.0</v>
      </c>
      <c r="X151" s="76">
        <v>75.0</v>
      </c>
      <c r="Y151" s="168">
        <v>293.0</v>
      </c>
      <c r="Z151" s="144"/>
      <c r="AA151" s="72">
        <v>15.0</v>
      </c>
      <c r="AB151" s="73">
        <v>59.0</v>
      </c>
      <c r="AC151" s="74">
        <v>246.0</v>
      </c>
      <c r="AD151" s="75">
        <v>63.0</v>
      </c>
      <c r="AE151" s="76">
        <v>73.0</v>
      </c>
      <c r="AF151" s="168">
        <v>288.0</v>
      </c>
      <c r="AG151" s="144"/>
      <c r="AH151" s="72">
        <v>10.0</v>
      </c>
      <c r="AI151" s="73">
        <v>55.0</v>
      </c>
      <c r="AJ151" s="74">
        <v>246.0</v>
      </c>
      <c r="AK151" s="75">
        <v>67.0</v>
      </c>
      <c r="AL151" s="76">
        <v>76.0</v>
      </c>
      <c r="AM151" s="168">
        <v>289.0</v>
      </c>
      <c r="AN151" s="144"/>
      <c r="AO151" s="72">
        <v>12.0</v>
      </c>
      <c r="AP151" s="73">
        <v>55.0</v>
      </c>
      <c r="AQ151" s="74">
        <v>228.0</v>
      </c>
      <c r="AR151" s="75">
        <v>65.0</v>
      </c>
      <c r="AS151" s="76">
        <v>78.0</v>
      </c>
      <c r="AT151" s="168">
        <v>308.0</v>
      </c>
      <c r="AU151" s="144"/>
      <c r="AV151" s="72">
        <v>15.0</v>
      </c>
      <c r="AW151" s="73">
        <v>57.0</v>
      </c>
      <c r="AX151" s="74">
        <v>256.0</v>
      </c>
      <c r="AY151" s="75">
        <v>60.0</v>
      </c>
      <c r="AZ151" s="76">
        <v>75.0</v>
      </c>
      <c r="BA151" s="168">
        <v>266.0</v>
      </c>
      <c r="BB151" s="144"/>
      <c r="BC151" s="72">
        <v>15.0</v>
      </c>
      <c r="BD151" s="73">
        <v>58.0</v>
      </c>
      <c r="BE151" s="74">
        <v>250.0</v>
      </c>
      <c r="BF151" s="75">
        <v>65.0</v>
      </c>
      <c r="BG151" s="76">
        <v>72.0</v>
      </c>
      <c r="BH151" s="168">
        <v>286.0</v>
      </c>
      <c r="BI151" s="144"/>
      <c r="BJ151" s="72">
        <v>17.0</v>
      </c>
      <c r="BK151" s="73">
        <v>60.0</v>
      </c>
      <c r="BL151" s="74">
        <v>258.0</v>
      </c>
      <c r="BM151" s="75">
        <v>61.0</v>
      </c>
      <c r="BN151" s="76">
        <v>74.0</v>
      </c>
      <c r="BO151" s="168">
        <v>276.0</v>
      </c>
    </row>
    <row r="152" ht="16.5" customHeight="1">
      <c r="A152" s="165" t="s">
        <v>310</v>
      </c>
      <c r="B152" s="166" t="s">
        <v>460</v>
      </c>
      <c r="C152" s="47">
        <v>1726.0</v>
      </c>
      <c r="D152" s="169"/>
      <c r="E152" s="169"/>
      <c r="F152" s="72">
        <v>19.0</v>
      </c>
      <c r="G152" s="73">
        <v>32.0</v>
      </c>
      <c r="H152" s="74">
        <v>197.0</v>
      </c>
      <c r="I152" s="75">
        <v>71.0</v>
      </c>
      <c r="J152" s="76">
        <v>42.0</v>
      </c>
      <c r="K152" s="77">
        <v>246.0</v>
      </c>
      <c r="L152" s="144"/>
      <c r="M152" s="167">
        <v>20.0</v>
      </c>
      <c r="N152" s="73">
        <v>32.0</v>
      </c>
      <c r="O152" s="74">
        <v>185.0</v>
      </c>
      <c r="P152" s="75">
        <v>69.0</v>
      </c>
      <c r="Q152" s="76">
        <v>43.0</v>
      </c>
      <c r="R152" s="168">
        <v>241.0</v>
      </c>
      <c r="S152" s="144"/>
      <c r="T152" s="72">
        <v>18.0</v>
      </c>
      <c r="U152" s="73">
        <v>33.0</v>
      </c>
      <c r="V152" s="74">
        <v>191.0</v>
      </c>
      <c r="W152" s="75">
        <v>73.0</v>
      </c>
      <c r="X152" s="76">
        <v>43.0</v>
      </c>
      <c r="Y152" s="168">
        <v>248.0</v>
      </c>
      <c r="Z152" s="144"/>
      <c r="AA152" s="72">
        <v>21.0</v>
      </c>
      <c r="AB152" s="73">
        <v>30.0</v>
      </c>
      <c r="AC152" s="74">
        <v>193.0</v>
      </c>
      <c r="AD152" s="75">
        <v>69.0</v>
      </c>
      <c r="AE152" s="76">
        <v>41.0</v>
      </c>
      <c r="AF152" s="168">
        <v>238.0</v>
      </c>
      <c r="AG152" s="144"/>
      <c r="AH152" s="72">
        <v>18.0</v>
      </c>
      <c r="AI152" s="73">
        <v>28.0</v>
      </c>
      <c r="AJ152" s="74">
        <v>188.0</v>
      </c>
      <c r="AK152" s="75">
        <v>68.0</v>
      </c>
      <c r="AL152" s="76">
        <v>45.0</v>
      </c>
      <c r="AM152" s="168">
        <v>245.0</v>
      </c>
      <c r="AN152" s="144"/>
      <c r="AO152" s="72">
        <v>19.0</v>
      </c>
      <c r="AP152" s="73">
        <v>30.0</v>
      </c>
      <c r="AQ152" s="74">
        <v>179.0</v>
      </c>
      <c r="AR152" s="75">
        <v>70.0</v>
      </c>
      <c r="AS152" s="76">
        <v>44.0</v>
      </c>
      <c r="AT152" s="168">
        <v>255.0</v>
      </c>
      <c r="AU152" s="144"/>
      <c r="AV152" s="72">
        <v>20.0</v>
      </c>
      <c r="AW152" s="73">
        <v>28.0</v>
      </c>
      <c r="AX152" s="74">
        <v>192.0</v>
      </c>
      <c r="AY152" s="75">
        <v>67.0</v>
      </c>
      <c r="AZ152" s="76">
        <v>43.0</v>
      </c>
      <c r="BA152" s="168">
        <v>232.0</v>
      </c>
      <c r="BB152" s="144"/>
      <c r="BC152" s="72">
        <v>20.0</v>
      </c>
      <c r="BD152" s="73">
        <v>33.0</v>
      </c>
      <c r="BE152" s="74">
        <v>194.0</v>
      </c>
      <c r="BF152" s="75">
        <v>70.0</v>
      </c>
      <c r="BG152" s="76">
        <v>42.0</v>
      </c>
      <c r="BH152" s="168">
        <v>240.0</v>
      </c>
      <c r="BI152" s="144"/>
      <c r="BJ152" s="72">
        <v>19.0</v>
      </c>
      <c r="BK152" s="73">
        <v>30.0</v>
      </c>
      <c r="BL152" s="74">
        <v>198.0</v>
      </c>
      <c r="BM152" s="75">
        <v>72.0</v>
      </c>
      <c r="BN152" s="76">
        <v>44.0</v>
      </c>
      <c r="BO152" s="168">
        <v>243.0</v>
      </c>
    </row>
    <row r="153" ht="16.5" customHeight="1">
      <c r="A153" s="165" t="s">
        <v>310</v>
      </c>
      <c r="B153" s="166" t="s">
        <v>461</v>
      </c>
      <c r="C153" s="47">
        <v>1431.0</v>
      </c>
      <c r="D153" s="169"/>
      <c r="E153" s="169"/>
      <c r="F153" s="72">
        <v>12.0</v>
      </c>
      <c r="G153" s="73">
        <v>29.0</v>
      </c>
      <c r="H153" s="74">
        <v>188.0</v>
      </c>
      <c r="I153" s="75">
        <v>79.0</v>
      </c>
      <c r="J153" s="76">
        <v>45.0</v>
      </c>
      <c r="K153" s="77">
        <v>160.0</v>
      </c>
      <c r="L153" s="144"/>
      <c r="M153" s="167">
        <v>13.0</v>
      </c>
      <c r="N153" s="73">
        <v>28.0</v>
      </c>
      <c r="O153" s="74">
        <v>181.0</v>
      </c>
      <c r="P153" s="75">
        <v>74.0</v>
      </c>
      <c r="Q153" s="76">
        <v>47.0</v>
      </c>
      <c r="R153" s="168">
        <v>156.0</v>
      </c>
      <c r="S153" s="144"/>
      <c r="T153" s="72">
        <v>13.0</v>
      </c>
      <c r="U153" s="73">
        <v>27.0</v>
      </c>
      <c r="V153" s="74">
        <v>177.0</v>
      </c>
      <c r="W153" s="75">
        <v>78.0</v>
      </c>
      <c r="X153" s="76">
        <v>48.0</v>
      </c>
      <c r="Y153" s="168">
        <v>168.0</v>
      </c>
      <c r="Z153" s="144"/>
      <c r="AA153" s="72">
        <v>11.0</v>
      </c>
      <c r="AB153" s="73">
        <v>29.0</v>
      </c>
      <c r="AC153" s="74">
        <v>184.0</v>
      </c>
      <c r="AD153" s="75">
        <v>79.0</v>
      </c>
      <c r="AE153" s="76">
        <v>45.0</v>
      </c>
      <c r="AF153" s="168">
        <v>158.0</v>
      </c>
      <c r="AG153" s="144"/>
      <c r="AH153" s="72">
        <v>9.0</v>
      </c>
      <c r="AI153" s="73">
        <v>27.0</v>
      </c>
      <c r="AJ153" s="74">
        <v>179.0</v>
      </c>
      <c r="AK153" s="75">
        <v>81.0</v>
      </c>
      <c r="AL153" s="76">
        <v>47.0</v>
      </c>
      <c r="AM153" s="168">
        <v>168.0</v>
      </c>
      <c r="AN153" s="144"/>
      <c r="AO153" s="72">
        <v>10.0</v>
      </c>
      <c r="AP153" s="73">
        <v>29.0</v>
      </c>
      <c r="AQ153" s="74">
        <v>174.0</v>
      </c>
      <c r="AR153" s="75">
        <v>80.0</v>
      </c>
      <c r="AS153" s="76">
        <v>46.0</v>
      </c>
      <c r="AT153" s="168">
        <v>169.0</v>
      </c>
      <c r="AU153" s="144"/>
      <c r="AV153" s="72">
        <v>12.0</v>
      </c>
      <c r="AW153" s="73">
        <v>27.0</v>
      </c>
      <c r="AX153" s="74">
        <v>183.0</v>
      </c>
      <c r="AY153" s="75">
        <v>78.0</v>
      </c>
      <c r="AZ153" s="76">
        <v>45.0</v>
      </c>
      <c r="BA153" s="168">
        <v>156.0</v>
      </c>
      <c r="BB153" s="144"/>
      <c r="BC153" s="72">
        <v>13.0</v>
      </c>
      <c r="BD153" s="73">
        <v>27.0</v>
      </c>
      <c r="BE153" s="74">
        <v>187.0</v>
      </c>
      <c r="BF153" s="75">
        <v>77.0</v>
      </c>
      <c r="BG153" s="76">
        <v>46.0</v>
      </c>
      <c r="BH153" s="168">
        <v>158.0</v>
      </c>
      <c r="BI153" s="144"/>
      <c r="BJ153" s="72">
        <v>14.0</v>
      </c>
      <c r="BK153" s="73">
        <v>30.0</v>
      </c>
      <c r="BL153" s="74">
        <v>192.0</v>
      </c>
      <c r="BM153" s="75">
        <v>76.0</v>
      </c>
      <c r="BN153" s="76">
        <v>43.0</v>
      </c>
      <c r="BO153" s="168">
        <v>158.0</v>
      </c>
    </row>
    <row r="154" ht="16.5" customHeight="1">
      <c r="A154" s="165" t="s">
        <v>310</v>
      </c>
      <c r="B154" s="166" t="s">
        <v>462</v>
      </c>
      <c r="C154" s="47">
        <v>1460.0</v>
      </c>
      <c r="D154" s="169"/>
      <c r="E154" s="169"/>
      <c r="F154" s="72">
        <v>30.0</v>
      </c>
      <c r="G154" s="73">
        <v>84.0</v>
      </c>
      <c r="H154" s="74">
        <v>373.0</v>
      </c>
      <c r="I154" s="75">
        <v>70.0</v>
      </c>
      <c r="J154" s="76">
        <v>67.0</v>
      </c>
      <c r="K154" s="77">
        <v>179.0</v>
      </c>
      <c r="L154" s="144"/>
      <c r="M154" s="167">
        <v>31.0</v>
      </c>
      <c r="N154" s="73">
        <v>81.0</v>
      </c>
      <c r="O154" s="74">
        <v>390.0</v>
      </c>
      <c r="P154" s="75">
        <v>67.0</v>
      </c>
      <c r="Q154" s="76">
        <v>67.0</v>
      </c>
      <c r="R154" s="168">
        <v>160.0</v>
      </c>
      <c r="S154" s="144"/>
      <c r="T154" s="72">
        <v>29.0</v>
      </c>
      <c r="U154" s="73">
        <v>85.0</v>
      </c>
      <c r="V154" s="74">
        <v>378.0</v>
      </c>
      <c r="W154" s="75">
        <v>71.0</v>
      </c>
      <c r="X154" s="76">
        <v>66.0</v>
      </c>
      <c r="Y154" s="168">
        <v>170.0</v>
      </c>
      <c r="Z154" s="144"/>
      <c r="AA154" s="72">
        <v>30.0</v>
      </c>
      <c r="AB154" s="73">
        <v>80.0</v>
      </c>
      <c r="AC154" s="74">
        <v>388.0</v>
      </c>
      <c r="AD154" s="75">
        <v>69.0</v>
      </c>
      <c r="AE154" s="76">
        <v>68.0</v>
      </c>
      <c r="AF154" s="168">
        <v>160.0</v>
      </c>
      <c r="AG154" s="144"/>
      <c r="AH154" s="72">
        <v>36.0</v>
      </c>
      <c r="AI154" s="73">
        <v>80.0</v>
      </c>
      <c r="AJ154" s="74">
        <v>378.0</v>
      </c>
      <c r="AK154" s="75">
        <v>63.0</v>
      </c>
      <c r="AL154" s="76">
        <v>69.0</v>
      </c>
      <c r="AM154" s="168">
        <v>169.0</v>
      </c>
      <c r="AN154" s="144"/>
      <c r="AO154" s="72">
        <v>31.0</v>
      </c>
      <c r="AP154" s="73">
        <v>73.0</v>
      </c>
      <c r="AQ154" s="74">
        <v>378.0</v>
      </c>
      <c r="AR154" s="75">
        <v>68.0</v>
      </c>
      <c r="AS154" s="76">
        <v>74.0</v>
      </c>
      <c r="AT154" s="168">
        <v>171.0</v>
      </c>
      <c r="AU154" s="144"/>
      <c r="AV154" s="72">
        <v>30.0</v>
      </c>
      <c r="AW154" s="73">
        <v>75.0</v>
      </c>
      <c r="AX154" s="74">
        <v>384.0</v>
      </c>
      <c r="AY154" s="75">
        <v>69.0</v>
      </c>
      <c r="AZ154" s="76">
        <v>70.0</v>
      </c>
      <c r="BA154" s="168">
        <v>163.0</v>
      </c>
      <c r="BB154" s="144"/>
      <c r="BC154" s="72">
        <v>33.0</v>
      </c>
      <c r="BD154" s="73">
        <v>77.0</v>
      </c>
      <c r="BE154" s="74">
        <v>347.0</v>
      </c>
      <c r="BF154" s="75">
        <v>67.0</v>
      </c>
      <c r="BG154" s="76">
        <v>72.0</v>
      </c>
      <c r="BH154" s="168">
        <v>201.0</v>
      </c>
      <c r="BI154" s="144"/>
      <c r="BJ154" s="72">
        <v>31.0</v>
      </c>
      <c r="BK154" s="73">
        <v>78.0</v>
      </c>
      <c r="BL154" s="74">
        <v>379.0</v>
      </c>
      <c r="BM154" s="75">
        <v>69.0</v>
      </c>
      <c r="BN154" s="76">
        <v>72.0</v>
      </c>
      <c r="BO154" s="168">
        <v>176.0</v>
      </c>
    </row>
    <row r="155" ht="16.5" customHeight="1">
      <c r="A155" s="165" t="s">
        <v>310</v>
      </c>
      <c r="B155" s="166" t="s">
        <v>463</v>
      </c>
      <c r="C155" s="47">
        <v>2040.0</v>
      </c>
      <c r="D155" s="169"/>
      <c r="E155" s="169"/>
      <c r="F155" s="72">
        <v>17.0</v>
      </c>
      <c r="G155" s="73">
        <v>28.0</v>
      </c>
      <c r="H155" s="74">
        <v>209.0</v>
      </c>
      <c r="I155" s="75">
        <v>73.0</v>
      </c>
      <c r="J155" s="76">
        <v>59.0</v>
      </c>
      <c r="K155" s="77">
        <v>329.0</v>
      </c>
      <c r="L155" s="144"/>
      <c r="M155" s="167">
        <v>16.0</v>
      </c>
      <c r="N155" s="73">
        <v>27.0</v>
      </c>
      <c r="O155" s="74">
        <v>204.0</v>
      </c>
      <c r="P155" s="75">
        <v>75.0</v>
      </c>
      <c r="Q155" s="76">
        <v>57.0</v>
      </c>
      <c r="R155" s="168">
        <v>331.0</v>
      </c>
      <c r="S155" s="144"/>
      <c r="T155" s="72">
        <v>17.0</v>
      </c>
      <c r="U155" s="73">
        <v>26.0</v>
      </c>
      <c r="V155" s="74">
        <v>200.0</v>
      </c>
      <c r="W155" s="75">
        <v>75.0</v>
      </c>
      <c r="X155" s="76">
        <v>59.0</v>
      </c>
      <c r="Y155" s="168">
        <v>338.0</v>
      </c>
      <c r="Z155" s="144"/>
      <c r="AA155" s="72">
        <v>16.0</v>
      </c>
      <c r="AB155" s="73">
        <v>26.0</v>
      </c>
      <c r="AC155" s="74">
        <v>210.0</v>
      </c>
      <c r="AD155" s="75">
        <v>74.0</v>
      </c>
      <c r="AE155" s="76">
        <v>56.0</v>
      </c>
      <c r="AF155" s="168">
        <v>318.0</v>
      </c>
      <c r="AG155" s="144"/>
      <c r="AH155" s="72">
        <v>15.0</v>
      </c>
      <c r="AI155" s="73">
        <v>27.0</v>
      </c>
      <c r="AJ155" s="74">
        <v>203.0</v>
      </c>
      <c r="AK155" s="75">
        <v>72.0</v>
      </c>
      <c r="AL155" s="76">
        <v>55.0</v>
      </c>
      <c r="AM155" s="168">
        <v>322.0</v>
      </c>
      <c r="AN155" s="144"/>
      <c r="AO155" s="72">
        <v>16.0</v>
      </c>
      <c r="AP155" s="73">
        <v>26.0</v>
      </c>
      <c r="AQ155" s="74">
        <v>196.0</v>
      </c>
      <c r="AR155" s="75">
        <v>72.0</v>
      </c>
      <c r="AS155" s="76">
        <v>58.0</v>
      </c>
      <c r="AT155" s="168">
        <v>341.0</v>
      </c>
      <c r="AU155" s="144"/>
      <c r="AV155" s="72">
        <v>17.0</v>
      </c>
      <c r="AW155" s="73">
        <v>27.0</v>
      </c>
      <c r="AX155" s="74">
        <v>218.0</v>
      </c>
      <c r="AY155" s="75">
        <v>73.0</v>
      </c>
      <c r="AZ155" s="76">
        <v>53.0</v>
      </c>
      <c r="BA155" s="168">
        <v>314.0</v>
      </c>
      <c r="BB155" s="144"/>
      <c r="BC155" s="72">
        <v>19.0</v>
      </c>
      <c r="BD155" s="73">
        <v>26.0</v>
      </c>
      <c r="BE155" s="74">
        <v>222.0</v>
      </c>
      <c r="BF155" s="75">
        <v>73.0</v>
      </c>
      <c r="BG155" s="76">
        <v>58.0</v>
      </c>
      <c r="BH155" s="168">
        <v>319.0</v>
      </c>
      <c r="BI155" s="144"/>
      <c r="BJ155" s="72">
        <v>21.0</v>
      </c>
      <c r="BK155" s="73">
        <v>30.0</v>
      </c>
      <c r="BL155" s="74">
        <v>216.0</v>
      </c>
      <c r="BM155" s="75">
        <v>71.0</v>
      </c>
      <c r="BN155" s="76">
        <v>57.0</v>
      </c>
      <c r="BO155" s="168">
        <v>322.0</v>
      </c>
    </row>
    <row r="156" ht="16.5" customHeight="1">
      <c r="A156" s="165" t="s">
        <v>310</v>
      </c>
      <c r="B156" s="166" t="s">
        <v>464</v>
      </c>
      <c r="C156" s="47">
        <v>1965.0</v>
      </c>
      <c r="D156" s="169"/>
      <c r="E156" s="169"/>
      <c r="F156" s="72">
        <v>17.0</v>
      </c>
      <c r="G156" s="73">
        <v>28.0</v>
      </c>
      <c r="H156" s="74">
        <v>196.0</v>
      </c>
      <c r="I156" s="75">
        <v>61.0</v>
      </c>
      <c r="J156" s="76">
        <v>56.0</v>
      </c>
      <c r="K156" s="77">
        <v>425.0</v>
      </c>
      <c r="L156" s="144"/>
      <c r="M156" s="167">
        <v>12.0</v>
      </c>
      <c r="N156" s="73">
        <v>28.0</v>
      </c>
      <c r="O156" s="74">
        <v>190.0</v>
      </c>
      <c r="P156" s="75">
        <v>59.0</v>
      </c>
      <c r="Q156" s="76">
        <v>56.0</v>
      </c>
      <c r="R156" s="168">
        <v>414.0</v>
      </c>
      <c r="S156" s="144"/>
      <c r="T156" s="72">
        <v>11.0</v>
      </c>
      <c r="U156" s="73">
        <v>28.0</v>
      </c>
      <c r="V156" s="74">
        <v>186.0</v>
      </c>
      <c r="W156" s="75">
        <v>65.0</v>
      </c>
      <c r="X156" s="76">
        <v>56.0</v>
      </c>
      <c r="Y156" s="168">
        <v>428.0</v>
      </c>
      <c r="Z156" s="144"/>
      <c r="AA156" s="72">
        <v>12.0</v>
      </c>
      <c r="AB156" s="73">
        <v>28.0</v>
      </c>
      <c r="AC156" s="74">
        <v>196.0</v>
      </c>
      <c r="AD156" s="75">
        <v>62.0</v>
      </c>
      <c r="AE156" s="76">
        <v>56.0</v>
      </c>
      <c r="AF156" s="168">
        <v>411.0</v>
      </c>
      <c r="AG156" s="144"/>
      <c r="AH156" s="72">
        <v>20.0</v>
      </c>
      <c r="AI156" s="73">
        <v>28.0</v>
      </c>
      <c r="AJ156" s="74">
        <v>192.0</v>
      </c>
      <c r="AK156" s="75">
        <v>55.0</v>
      </c>
      <c r="AL156" s="76">
        <v>56.0</v>
      </c>
      <c r="AM156" s="168">
        <v>416.0</v>
      </c>
      <c r="AN156" s="144"/>
      <c r="AO156" s="72">
        <v>16.0</v>
      </c>
      <c r="AP156" s="73">
        <v>27.0</v>
      </c>
      <c r="AQ156" s="74">
        <v>178.0</v>
      </c>
      <c r="AR156" s="75">
        <v>60.0</v>
      </c>
      <c r="AS156" s="76">
        <v>57.0</v>
      </c>
      <c r="AT156" s="168">
        <v>431.0</v>
      </c>
      <c r="AU156" s="144"/>
      <c r="AV156" s="72">
        <v>16.0</v>
      </c>
      <c r="AW156" s="73">
        <v>29.0</v>
      </c>
      <c r="AX156" s="74">
        <v>193.0</v>
      </c>
      <c r="AY156" s="75">
        <v>58.0</v>
      </c>
      <c r="AZ156" s="76">
        <v>54.0</v>
      </c>
      <c r="BA156" s="168">
        <v>414.0</v>
      </c>
      <c r="BB156" s="144"/>
      <c r="BC156" s="72">
        <v>18.0</v>
      </c>
      <c r="BD156" s="73">
        <v>28.0</v>
      </c>
      <c r="BE156" s="74">
        <v>199.0</v>
      </c>
      <c r="BF156" s="75">
        <v>60.0</v>
      </c>
      <c r="BG156" s="76">
        <v>54.0</v>
      </c>
      <c r="BH156" s="168">
        <v>416.0</v>
      </c>
      <c r="BI156" s="144"/>
      <c r="BJ156" s="72">
        <v>14.0</v>
      </c>
      <c r="BK156" s="73">
        <v>28.0</v>
      </c>
      <c r="BL156" s="74">
        <v>212.0</v>
      </c>
      <c r="BM156" s="75">
        <v>63.0</v>
      </c>
      <c r="BN156" s="76">
        <v>55.0</v>
      </c>
      <c r="BO156" s="168">
        <v>410.0</v>
      </c>
    </row>
    <row r="157" ht="16.5" customHeight="1">
      <c r="A157" s="165" t="s">
        <v>310</v>
      </c>
      <c r="B157" s="166" t="s">
        <v>465</v>
      </c>
      <c r="C157" s="47">
        <v>1706.0</v>
      </c>
      <c r="D157" s="169"/>
      <c r="E157" s="169"/>
      <c r="F157" s="72">
        <v>14.0</v>
      </c>
      <c r="G157" s="73">
        <v>25.0</v>
      </c>
      <c r="H157" s="74">
        <v>81.0</v>
      </c>
      <c r="I157" s="75">
        <v>57.0</v>
      </c>
      <c r="J157" s="76">
        <v>85.0</v>
      </c>
      <c r="K157" s="77">
        <v>287.0</v>
      </c>
      <c r="L157" s="144"/>
      <c r="M157" s="167">
        <v>14.0</v>
      </c>
      <c r="N157" s="73">
        <v>23.0</v>
      </c>
      <c r="O157" s="74">
        <v>93.0</v>
      </c>
      <c r="P157" s="75">
        <v>55.0</v>
      </c>
      <c r="Q157" s="76">
        <v>85.0</v>
      </c>
      <c r="R157" s="168">
        <v>273.0</v>
      </c>
      <c r="S157" s="144"/>
      <c r="T157" s="72">
        <v>13.0</v>
      </c>
      <c r="U157" s="73">
        <v>25.0</v>
      </c>
      <c r="V157" s="74">
        <v>73.0</v>
      </c>
      <c r="W157" s="75">
        <v>57.0</v>
      </c>
      <c r="X157" s="76">
        <v>86.0</v>
      </c>
      <c r="Y157" s="168">
        <v>294.0</v>
      </c>
      <c r="Z157" s="144"/>
      <c r="AA157" s="72">
        <v>14.0</v>
      </c>
      <c r="AB157" s="73">
        <v>23.0</v>
      </c>
      <c r="AC157" s="74">
        <v>79.0</v>
      </c>
      <c r="AD157" s="75">
        <v>57.0</v>
      </c>
      <c r="AE157" s="76">
        <v>87.0</v>
      </c>
      <c r="AF157" s="168">
        <v>284.0</v>
      </c>
      <c r="AG157" s="144"/>
      <c r="AH157" s="72">
        <v>15.0</v>
      </c>
      <c r="AI157" s="73">
        <v>25.0</v>
      </c>
      <c r="AJ157" s="74">
        <v>76.0</v>
      </c>
      <c r="AK157" s="75">
        <v>56.0</v>
      </c>
      <c r="AL157" s="76">
        <v>85.0</v>
      </c>
      <c r="AM157" s="168">
        <v>287.0</v>
      </c>
      <c r="AN157" s="144"/>
      <c r="AO157" s="72">
        <v>13.0</v>
      </c>
      <c r="AP157" s="73">
        <v>24.0</v>
      </c>
      <c r="AQ157" s="74">
        <v>75.0</v>
      </c>
      <c r="AR157" s="75">
        <v>55.0</v>
      </c>
      <c r="AS157" s="76">
        <v>85.0</v>
      </c>
      <c r="AT157" s="168">
        <v>291.0</v>
      </c>
      <c r="AU157" s="144"/>
      <c r="AV157" s="72">
        <v>15.0</v>
      </c>
      <c r="AW157" s="73">
        <v>26.0</v>
      </c>
      <c r="AX157" s="74">
        <v>83.0</v>
      </c>
      <c r="AY157" s="75">
        <v>55.0</v>
      </c>
      <c r="AZ157" s="76">
        <v>84.0</v>
      </c>
      <c r="BA157" s="168">
        <v>274.0</v>
      </c>
      <c r="BB157" s="144"/>
      <c r="BC157" s="72">
        <v>14.0</v>
      </c>
      <c r="BD157" s="73">
        <v>25.0</v>
      </c>
      <c r="BE157" s="74">
        <v>83.0</v>
      </c>
      <c r="BF157" s="75">
        <v>55.0</v>
      </c>
      <c r="BG157" s="76">
        <v>86.0</v>
      </c>
      <c r="BH157" s="168">
        <v>285.0</v>
      </c>
      <c r="BI157" s="144"/>
      <c r="BJ157" s="72">
        <v>16.0</v>
      </c>
      <c r="BK157" s="73">
        <v>26.0</v>
      </c>
      <c r="BL157" s="74">
        <v>92.0</v>
      </c>
      <c r="BM157" s="75">
        <v>54.0</v>
      </c>
      <c r="BN157" s="76">
        <v>85.0</v>
      </c>
      <c r="BO157" s="168">
        <v>276.0</v>
      </c>
    </row>
    <row r="158" ht="16.5" customHeight="1">
      <c r="A158" s="165" t="s">
        <v>310</v>
      </c>
      <c r="B158" s="166" t="s">
        <v>466</v>
      </c>
      <c r="C158" s="47">
        <v>2171.0</v>
      </c>
      <c r="D158" s="169"/>
      <c r="E158" s="169"/>
      <c r="F158" s="72">
        <v>71.0</v>
      </c>
      <c r="G158" s="73">
        <v>45.0</v>
      </c>
      <c r="H158" s="74">
        <v>332.0</v>
      </c>
      <c r="I158" s="75">
        <v>203.0</v>
      </c>
      <c r="J158" s="76">
        <v>116.0</v>
      </c>
      <c r="K158" s="77">
        <v>365.0</v>
      </c>
      <c r="L158" s="144"/>
      <c r="M158" s="167">
        <v>71.0</v>
      </c>
      <c r="N158" s="73">
        <v>49.0</v>
      </c>
      <c r="O158" s="74">
        <v>317.0</v>
      </c>
      <c r="P158" s="75">
        <v>202.0</v>
      </c>
      <c r="Q158" s="76">
        <v>115.0</v>
      </c>
      <c r="R158" s="168">
        <v>361.0</v>
      </c>
      <c r="S158" s="144"/>
      <c r="T158" s="72">
        <v>72.0</v>
      </c>
      <c r="U158" s="73">
        <v>49.0</v>
      </c>
      <c r="V158" s="74">
        <v>311.0</v>
      </c>
      <c r="W158" s="75">
        <v>204.0</v>
      </c>
      <c r="X158" s="76">
        <v>115.0</v>
      </c>
      <c r="Y158" s="168">
        <v>384.0</v>
      </c>
      <c r="Z158" s="144"/>
      <c r="AA158" s="72">
        <v>81.0</v>
      </c>
      <c r="AB158" s="73">
        <v>47.0</v>
      </c>
      <c r="AC158" s="74">
        <v>329.0</v>
      </c>
      <c r="AD158" s="75">
        <v>191.0</v>
      </c>
      <c r="AE158" s="76">
        <v>115.0</v>
      </c>
      <c r="AF158" s="168">
        <v>358.0</v>
      </c>
      <c r="AG158" s="144"/>
      <c r="AH158" s="72">
        <v>74.0</v>
      </c>
      <c r="AI158" s="73">
        <v>47.0</v>
      </c>
      <c r="AJ158" s="74">
        <v>309.0</v>
      </c>
      <c r="AK158" s="75">
        <v>196.0</v>
      </c>
      <c r="AL158" s="76">
        <v>117.0</v>
      </c>
      <c r="AM158" s="168">
        <v>377.0</v>
      </c>
      <c r="AN158" s="144"/>
      <c r="AO158" s="72">
        <v>81.0</v>
      </c>
      <c r="AP158" s="73">
        <v>40.0</v>
      </c>
      <c r="AQ158" s="74">
        <v>291.0</v>
      </c>
      <c r="AR158" s="75">
        <v>187.0</v>
      </c>
      <c r="AS158" s="76">
        <v>124.0</v>
      </c>
      <c r="AT158" s="168">
        <v>406.0</v>
      </c>
      <c r="AU158" s="144"/>
      <c r="AV158" s="72">
        <v>92.0</v>
      </c>
      <c r="AW158" s="73">
        <v>50.0</v>
      </c>
      <c r="AX158" s="74">
        <v>332.0</v>
      </c>
      <c r="AY158" s="75">
        <v>180.0</v>
      </c>
      <c r="AZ158" s="76">
        <v>113.0</v>
      </c>
      <c r="BA158" s="168">
        <v>347.0</v>
      </c>
      <c r="BB158" s="144"/>
      <c r="BC158" s="72">
        <v>94.0</v>
      </c>
      <c r="BD158" s="73">
        <v>49.0</v>
      </c>
      <c r="BE158" s="74">
        <v>347.0</v>
      </c>
      <c r="BF158" s="75">
        <v>178.0</v>
      </c>
      <c r="BG158" s="76">
        <v>109.0</v>
      </c>
      <c r="BH158" s="168">
        <v>341.0</v>
      </c>
      <c r="BI158" s="144"/>
      <c r="BJ158" s="72">
        <v>95.0</v>
      </c>
      <c r="BK158" s="73">
        <v>48.0</v>
      </c>
      <c r="BL158" s="74">
        <v>345.0</v>
      </c>
      <c r="BM158" s="75">
        <v>182.0</v>
      </c>
      <c r="BN158" s="76">
        <v>109.0</v>
      </c>
      <c r="BO158" s="168">
        <v>350.0</v>
      </c>
    </row>
    <row r="159" ht="16.5" customHeight="1">
      <c r="A159" s="165" t="s">
        <v>310</v>
      </c>
      <c r="B159" s="166" t="s">
        <v>467</v>
      </c>
      <c r="C159" s="47">
        <v>1542.0</v>
      </c>
      <c r="D159" s="169"/>
      <c r="E159" s="169"/>
      <c r="F159" s="72">
        <v>15.0</v>
      </c>
      <c r="G159" s="73">
        <v>65.0</v>
      </c>
      <c r="H159" s="74">
        <v>338.0</v>
      </c>
      <c r="I159" s="75">
        <v>57.0</v>
      </c>
      <c r="J159" s="76">
        <v>56.0</v>
      </c>
      <c r="K159" s="77">
        <v>235.0</v>
      </c>
      <c r="L159" s="144"/>
      <c r="M159" s="167">
        <v>16.0</v>
      </c>
      <c r="N159" s="73">
        <v>67.0</v>
      </c>
      <c r="O159" s="74">
        <v>339.0</v>
      </c>
      <c r="P159" s="75">
        <v>52.0</v>
      </c>
      <c r="Q159" s="76">
        <v>56.0</v>
      </c>
      <c r="R159" s="168">
        <v>213.0</v>
      </c>
      <c r="S159" s="144"/>
      <c r="T159" s="72">
        <v>15.0</v>
      </c>
      <c r="U159" s="73">
        <v>68.0</v>
      </c>
      <c r="V159" s="74">
        <v>324.0</v>
      </c>
      <c r="W159" s="75">
        <v>58.0</v>
      </c>
      <c r="X159" s="76">
        <v>56.0</v>
      </c>
      <c r="Y159" s="168">
        <v>231.0</v>
      </c>
      <c r="Z159" s="144"/>
      <c r="AA159" s="72">
        <v>15.0</v>
      </c>
      <c r="AB159" s="73">
        <v>71.0</v>
      </c>
      <c r="AC159" s="74">
        <v>344.0</v>
      </c>
      <c r="AD159" s="75">
        <v>54.0</v>
      </c>
      <c r="AE159" s="76">
        <v>52.0</v>
      </c>
      <c r="AF159" s="168">
        <v>216.0</v>
      </c>
      <c r="AG159" s="144"/>
      <c r="AH159" s="72">
        <v>16.0</v>
      </c>
      <c r="AI159" s="73">
        <v>67.0</v>
      </c>
      <c r="AJ159" s="74">
        <v>325.0</v>
      </c>
      <c r="AK159" s="75">
        <v>55.0</v>
      </c>
      <c r="AL159" s="76">
        <v>55.0</v>
      </c>
      <c r="AM159" s="168">
        <v>236.0</v>
      </c>
      <c r="AN159" s="144"/>
      <c r="AO159" s="72">
        <v>15.0</v>
      </c>
      <c r="AP159" s="73">
        <v>64.0</v>
      </c>
      <c r="AQ159" s="74">
        <v>318.0</v>
      </c>
      <c r="AR159" s="75">
        <v>57.0</v>
      </c>
      <c r="AS159" s="76">
        <v>56.0</v>
      </c>
      <c r="AT159" s="168">
        <v>246.0</v>
      </c>
      <c r="AU159" s="144"/>
      <c r="AV159" s="72">
        <v>16.0</v>
      </c>
      <c r="AW159" s="73">
        <v>69.0</v>
      </c>
      <c r="AX159" s="74">
        <v>337.0</v>
      </c>
      <c r="AY159" s="75">
        <v>55.0</v>
      </c>
      <c r="AZ159" s="76">
        <v>50.0</v>
      </c>
      <c r="BA159" s="168">
        <v>213.0</v>
      </c>
      <c r="BB159" s="144"/>
      <c r="BC159" s="72">
        <v>20.0</v>
      </c>
      <c r="BD159" s="73">
        <v>67.0</v>
      </c>
      <c r="BE159" s="74">
        <v>309.0</v>
      </c>
      <c r="BF159" s="75">
        <v>53.0</v>
      </c>
      <c r="BG159" s="76">
        <v>55.0</v>
      </c>
      <c r="BH159" s="168">
        <v>256.0</v>
      </c>
      <c r="BI159" s="144"/>
      <c r="BJ159" s="72">
        <v>15.0</v>
      </c>
      <c r="BK159" s="73">
        <v>70.0</v>
      </c>
      <c r="BL159" s="74">
        <v>338.0</v>
      </c>
      <c r="BM159" s="75">
        <v>57.0</v>
      </c>
      <c r="BN159" s="76">
        <v>53.0</v>
      </c>
      <c r="BO159" s="168">
        <v>234.0</v>
      </c>
    </row>
    <row r="160" ht="16.5" customHeight="1">
      <c r="A160" s="165" t="s">
        <v>310</v>
      </c>
      <c r="B160" s="166" t="s">
        <v>468</v>
      </c>
      <c r="C160" s="47">
        <v>1463.0</v>
      </c>
      <c r="D160" s="169"/>
      <c r="E160" s="169"/>
      <c r="F160" s="72">
        <v>19.0</v>
      </c>
      <c r="G160" s="73">
        <v>61.0</v>
      </c>
      <c r="H160" s="74">
        <v>290.0</v>
      </c>
      <c r="I160" s="75">
        <v>64.0</v>
      </c>
      <c r="J160" s="76">
        <v>86.0</v>
      </c>
      <c r="K160" s="77">
        <v>211.0</v>
      </c>
      <c r="L160" s="144"/>
      <c r="M160" s="167">
        <v>19.0</v>
      </c>
      <c r="N160" s="73">
        <v>71.0</v>
      </c>
      <c r="O160" s="74">
        <v>308.0</v>
      </c>
      <c r="P160" s="75">
        <v>60.0</v>
      </c>
      <c r="Q160" s="76">
        <v>75.0</v>
      </c>
      <c r="R160" s="168">
        <v>183.0</v>
      </c>
      <c r="S160" s="144"/>
      <c r="T160" s="72">
        <v>20.0</v>
      </c>
      <c r="U160" s="73">
        <v>68.0</v>
      </c>
      <c r="V160" s="74">
        <v>299.0</v>
      </c>
      <c r="W160" s="75">
        <v>60.0</v>
      </c>
      <c r="X160" s="76">
        <v>78.0</v>
      </c>
      <c r="Y160" s="168">
        <v>205.0</v>
      </c>
      <c r="Z160" s="144"/>
      <c r="AA160" s="72">
        <v>18.0</v>
      </c>
      <c r="AB160" s="73">
        <v>69.0</v>
      </c>
      <c r="AC160" s="74">
        <v>307.0</v>
      </c>
      <c r="AD160" s="75">
        <v>63.0</v>
      </c>
      <c r="AE160" s="76">
        <v>77.0</v>
      </c>
      <c r="AF160" s="168">
        <v>194.0</v>
      </c>
      <c r="AG160" s="144"/>
      <c r="AH160" s="72">
        <v>20.0</v>
      </c>
      <c r="AI160" s="73">
        <v>67.0</v>
      </c>
      <c r="AJ160" s="74">
        <v>301.0</v>
      </c>
      <c r="AK160" s="75">
        <v>61.0</v>
      </c>
      <c r="AL160" s="76">
        <v>76.0</v>
      </c>
      <c r="AM160" s="168">
        <v>201.0</v>
      </c>
      <c r="AN160" s="144"/>
      <c r="AO160" s="72">
        <v>21.0</v>
      </c>
      <c r="AP160" s="73">
        <v>65.0</v>
      </c>
      <c r="AQ160" s="74">
        <v>287.0</v>
      </c>
      <c r="AR160" s="75">
        <v>63.0</v>
      </c>
      <c r="AS160" s="76">
        <v>79.0</v>
      </c>
      <c r="AT160" s="168">
        <v>206.0</v>
      </c>
      <c r="AU160" s="144"/>
      <c r="AV160" s="72">
        <v>19.0</v>
      </c>
      <c r="AW160" s="73">
        <v>66.0</v>
      </c>
      <c r="AX160" s="74">
        <v>301.0</v>
      </c>
      <c r="AY160" s="75">
        <v>61.0</v>
      </c>
      <c r="AZ160" s="76">
        <v>77.0</v>
      </c>
      <c r="BA160" s="168">
        <v>193.0</v>
      </c>
      <c r="BB160" s="144"/>
      <c r="BC160" s="72">
        <v>22.0</v>
      </c>
      <c r="BD160" s="73">
        <v>54.0</v>
      </c>
      <c r="BE160" s="74">
        <v>267.0</v>
      </c>
      <c r="BF160" s="75">
        <v>61.0</v>
      </c>
      <c r="BG160" s="76">
        <v>89.0</v>
      </c>
      <c r="BH160" s="168">
        <v>231.0</v>
      </c>
      <c r="BI160" s="144"/>
      <c r="BJ160" s="72">
        <v>21.0</v>
      </c>
      <c r="BK160" s="73">
        <v>65.0</v>
      </c>
      <c r="BL160" s="74">
        <v>299.0</v>
      </c>
      <c r="BM160" s="75">
        <v>60.0</v>
      </c>
      <c r="BN160" s="76">
        <v>81.0</v>
      </c>
      <c r="BO160" s="168">
        <v>202.0</v>
      </c>
    </row>
    <row r="161" ht="16.5" customHeight="1">
      <c r="A161" s="165" t="s">
        <v>310</v>
      </c>
      <c r="B161" s="166" t="s">
        <v>469</v>
      </c>
      <c r="C161" s="47">
        <v>1558.0</v>
      </c>
      <c r="D161" s="169"/>
      <c r="E161" s="169"/>
      <c r="F161" s="72">
        <v>26.0</v>
      </c>
      <c r="G161" s="73">
        <v>68.0</v>
      </c>
      <c r="H161" s="74">
        <v>319.0</v>
      </c>
      <c r="I161" s="75">
        <v>64.0</v>
      </c>
      <c r="J161" s="76">
        <v>73.0</v>
      </c>
      <c r="K161" s="77">
        <v>197.0</v>
      </c>
      <c r="L161" s="144"/>
      <c r="M161" s="167">
        <v>24.0</v>
      </c>
      <c r="N161" s="73">
        <v>69.0</v>
      </c>
      <c r="O161" s="74">
        <v>325.0</v>
      </c>
      <c r="P161" s="75">
        <v>62.0</v>
      </c>
      <c r="Q161" s="76">
        <v>71.0</v>
      </c>
      <c r="R161" s="168">
        <v>179.0</v>
      </c>
      <c r="S161" s="144"/>
      <c r="T161" s="72">
        <v>23.0</v>
      </c>
      <c r="U161" s="73">
        <v>69.0</v>
      </c>
      <c r="V161" s="74">
        <v>322.0</v>
      </c>
      <c r="W161" s="75">
        <v>63.0</v>
      </c>
      <c r="X161" s="76">
        <v>72.0</v>
      </c>
      <c r="Y161" s="168">
        <v>186.0</v>
      </c>
      <c r="Z161" s="144"/>
      <c r="AA161" s="72">
        <v>26.0</v>
      </c>
      <c r="AB161" s="73">
        <v>72.0</v>
      </c>
      <c r="AC161" s="74">
        <v>331.0</v>
      </c>
      <c r="AD161" s="75">
        <v>60.0</v>
      </c>
      <c r="AE161" s="76">
        <v>68.0</v>
      </c>
      <c r="AF161" s="168">
        <v>177.0</v>
      </c>
      <c r="AG161" s="144"/>
      <c r="AH161" s="72">
        <v>30.0</v>
      </c>
      <c r="AI161" s="73">
        <v>70.0</v>
      </c>
      <c r="AJ161" s="74">
        <v>335.0</v>
      </c>
      <c r="AK161" s="75">
        <v>58.0</v>
      </c>
      <c r="AL161" s="76">
        <v>73.0</v>
      </c>
      <c r="AM161" s="168">
        <v>177.0</v>
      </c>
      <c r="AN161" s="144"/>
      <c r="AO161" s="72">
        <v>22.0</v>
      </c>
      <c r="AP161" s="73">
        <v>66.0</v>
      </c>
      <c r="AQ161" s="74">
        <v>318.0</v>
      </c>
      <c r="AR161" s="75">
        <v>65.0</v>
      </c>
      <c r="AS161" s="76">
        <v>73.0</v>
      </c>
      <c r="AT161" s="168">
        <v>192.0</v>
      </c>
      <c r="AU161" s="144"/>
      <c r="AV161" s="72">
        <v>25.0</v>
      </c>
      <c r="AW161" s="73">
        <v>70.0</v>
      </c>
      <c r="AX161" s="74">
        <v>338.0</v>
      </c>
      <c r="AY161" s="75">
        <v>59.0</v>
      </c>
      <c r="AZ161" s="76">
        <v>70.0</v>
      </c>
      <c r="BA161" s="168">
        <v>170.0</v>
      </c>
      <c r="BB161" s="144"/>
      <c r="BC161" s="72">
        <v>29.0</v>
      </c>
      <c r="BD161" s="73">
        <v>72.0</v>
      </c>
      <c r="BE161" s="74">
        <v>302.0</v>
      </c>
      <c r="BF161" s="75">
        <v>60.0</v>
      </c>
      <c r="BG161" s="76">
        <v>68.0</v>
      </c>
      <c r="BH161" s="168">
        <v>212.0</v>
      </c>
      <c r="BI161" s="144"/>
      <c r="BJ161" s="72">
        <v>26.0</v>
      </c>
      <c r="BK161" s="73">
        <v>70.0</v>
      </c>
      <c r="BL161" s="74">
        <v>328.0</v>
      </c>
      <c r="BM161" s="75">
        <v>65.0</v>
      </c>
      <c r="BN161" s="76">
        <v>71.0</v>
      </c>
      <c r="BO161" s="168">
        <v>182.0</v>
      </c>
    </row>
    <row r="162" ht="16.5" customHeight="1">
      <c r="A162" s="165" t="s">
        <v>310</v>
      </c>
      <c r="B162" s="166" t="s">
        <v>470</v>
      </c>
      <c r="C162" s="47">
        <v>1995.0</v>
      </c>
      <c r="D162" s="169"/>
      <c r="E162" s="169"/>
      <c r="F162" s="72">
        <v>85.0</v>
      </c>
      <c r="G162" s="73">
        <v>76.0</v>
      </c>
      <c r="H162" s="74">
        <v>447.0</v>
      </c>
      <c r="I162" s="75">
        <v>255.0</v>
      </c>
      <c r="J162" s="76">
        <v>93.0</v>
      </c>
      <c r="K162" s="77">
        <v>439.0</v>
      </c>
      <c r="L162" s="144"/>
      <c r="M162" s="167">
        <v>88.0</v>
      </c>
      <c r="N162" s="73">
        <v>80.0</v>
      </c>
      <c r="O162" s="74">
        <v>442.0</v>
      </c>
      <c r="P162" s="75">
        <v>254.0</v>
      </c>
      <c r="Q162" s="76">
        <v>86.0</v>
      </c>
      <c r="R162" s="168">
        <v>419.0</v>
      </c>
      <c r="S162" s="144"/>
      <c r="T162" s="72">
        <v>92.0</v>
      </c>
      <c r="U162" s="73">
        <v>82.0</v>
      </c>
      <c r="V162" s="74">
        <v>444.0</v>
      </c>
      <c r="W162" s="75">
        <v>249.0</v>
      </c>
      <c r="X162" s="76">
        <v>88.0</v>
      </c>
      <c r="Y162" s="168">
        <v>443.0</v>
      </c>
      <c r="Z162" s="144"/>
      <c r="AA162" s="72">
        <v>100.0</v>
      </c>
      <c r="AB162" s="73">
        <v>83.0</v>
      </c>
      <c r="AC162" s="74">
        <v>458.0</v>
      </c>
      <c r="AD162" s="75">
        <v>239.0</v>
      </c>
      <c r="AE162" s="76">
        <v>86.0</v>
      </c>
      <c r="AF162" s="168">
        <v>418.0</v>
      </c>
      <c r="AG162" s="144"/>
      <c r="AH162" s="72">
        <v>84.0</v>
      </c>
      <c r="AI162" s="73">
        <v>82.0</v>
      </c>
      <c r="AJ162" s="74">
        <v>438.0</v>
      </c>
      <c r="AK162" s="75">
        <v>256.0</v>
      </c>
      <c r="AL162" s="76">
        <v>89.0</v>
      </c>
      <c r="AM162" s="168">
        <v>438.0</v>
      </c>
      <c r="AN162" s="144"/>
      <c r="AO162" s="72">
        <v>81.0</v>
      </c>
      <c r="AP162" s="73">
        <v>75.0</v>
      </c>
      <c r="AQ162" s="74">
        <v>411.0</v>
      </c>
      <c r="AR162" s="75">
        <v>253.0</v>
      </c>
      <c r="AS162" s="76">
        <v>93.0</v>
      </c>
      <c r="AT162" s="168">
        <v>474.0</v>
      </c>
      <c r="AU162" s="144"/>
      <c r="AV162" s="72">
        <v>104.0</v>
      </c>
      <c r="AW162" s="73">
        <v>83.0</v>
      </c>
      <c r="AX162" s="74">
        <v>466.0</v>
      </c>
      <c r="AY162" s="75">
        <v>233.0</v>
      </c>
      <c r="AZ162" s="76">
        <v>86.0</v>
      </c>
      <c r="BA162" s="168">
        <v>407.0</v>
      </c>
      <c r="BB162" s="144"/>
      <c r="BC162" s="72">
        <v>109.0</v>
      </c>
      <c r="BD162" s="73">
        <v>86.0</v>
      </c>
      <c r="BE162" s="74">
        <v>460.0</v>
      </c>
      <c r="BF162" s="75">
        <v>229.0</v>
      </c>
      <c r="BG162" s="76">
        <v>80.0</v>
      </c>
      <c r="BH162" s="168">
        <v>416.0</v>
      </c>
      <c r="BI162" s="144"/>
      <c r="BJ162" s="72">
        <v>104.0</v>
      </c>
      <c r="BK162" s="73">
        <v>88.0</v>
      </c>
      <c r="BL162" s="74">
        <v>475.0</v>
      </c>
      <c r="BM162" s="75">
        <v>233.0</v>
      </c>
      <c r="BN162" s="76">
        <v>80.0</v>
      </c>
      <c r="BO162" s="168">
        <v>405.0</v>
      </c>
    </row>
    <row r="163" ht="16.5" customHeight="1">
      <c r="A163" s="165" t="s">
        <v>310</v>
      </c>
      <c r="B163" s="166" t="s">
        <v>471</v>
      </c>
      <c r="C163" s="47">
        <v>1421.0</v>
      </c>
      <c r="D163" s="169"/>
      <c r="E163" s="169"/>
      <c r="F163" s="72">
        <v>22.0</v>
      </c>
      <c r="G163" s="73">
        <v>46.0</v>
      </c>
      <c r="H163" s="74">
        <v>260.0</v>
      </c>
      <c r="I163" s="75">
        <v>50.0</v>
      </c>
      <c r="J163" s="76">
        <v>50.0</v>
      </c>
      <c r="K163" s="77">
        <v>227.0</v>
      </c>
      <c r="L163" s="144"/>
      <c r="M163" s="167">
        <v>24.0</v>
      </c>
      <c r="N163" s="73">
        <v>51.0</v>
      </c>
      <c r="O163" s="74">
        <v>272.0</v>
      </c>
      <c r="P163" s="75">
        <v>42.0</v>
      </c>
      <c r="Q163" s="76">
        <v>45.0</v>
      </c>
      <c r="R163" s="168">
        <v>200.0</v>
      </c>
      <c r="S163" s="144"/>
      <c r="T163" s="72">
        <v>27.0</v>
      </c>
      <c r="U163" s="73">
        <v>49.0</v>
      </c>
      <c r="V163" s="74">
        <v>263.0</v>
      </c>
      <c r="W163" s="75">
        <v>47.0</v>
      </c>
      <c r="X163" s="76">
        <v>48.0</v>
      </c>
      <c r="Y163" s="168">
        <v>223.0</v>
      </c>
      <c r="Z163" s="144"/>
      <c r="AA163" s="72">
        <v>29.0</v>
      </c>
      <c r="AB163" s="73">
        <v>49.0</v>
      </c>
      <c r="AC163" s="74">
        <v>263.0</v>
      </c>
      <c r="AD163" s="75">
        <v>43.0</v>
      </c>
      <c r="AE163" s="76">
        <v>48.0</v>
      </c>
      <c r="AF163" s="168">
        <v>214.0</v>
      </c>
      <c r="AG163" s="144"/>
      <c r="AH163" s="72">
        <v>25.0</v>
      </c>
      <c r="AI163" s="73">
        <v>51.0</v>
      </c>
      <c r="AJ163" s="74">
        <v>256.0</v>
      </c>
      <c r="AK163" s="75">
        <v>47.0</v>
      </c>
      <c r="AL163" s="76">
        <v>46.0</v>
      </c>
      <c r="AM163" s="168">
        <v>222.0</v>
      </c>
      <c r="AN163" s="144"/>
      <c r="AO163" s="72">
        <v>22.0</v>
      </c>
      <c r="AP163" s="73">
        <v>46.0</v>
      </c>
      <c r="AQ163" s="74">
        <v>244.0</v>
      </c>
      <c r="AR163" s="75">
        <v>48.0</v>
      </c>
      <c r="AS163" s="76">
        <v>51.0</v>
      </c>
      <c r="AT163" s="168">
        <v>230.0</v>
      </c>
      <c r="AU163" s="144"/>
      <c r="AV163" s="72">
        <v>24.0</v>
      </c>
      <c r="AW163" s="73">
        <v>50.0</v>
      </c>
      <c r="AX163" s="74">
        <v>265.0</v>
      </c>
      <c r="AY163" s="75">
        <v>45.0</v>
      </c>
      <c r="AZ163" s="76">
        <v>47.0</v>
      </c>
      <c r="BA163" s="168">
        <v>205.0</v>
      </c>
      <c r="BB163" s="144"/>
      <c r="BC163" s="72">
        <v>35.0</v>
      </c>
      <c r="BD163" s="73">
        <v>51.0</v>
      </c>
      <c r="BE163" s="74">
        <v>261.0</v>
      </c>
      <c r="BF163" s="75">
        <v>39.0</v>
      </c>
      <c r="BG163" s="76">
        <v>45.0</v>
      </c>
      <c r="BH163" s="168">
        <v>224.0</v>
      </c>
      <c r="BI163" s="144"/>
      <c r="BJ163" s="72">
        <v>23.0</v>
      </c>
      <c r="BK163" s="73">
        <v>47.0</v>
      </c>
      <c r="BL163" s="74">
        <v>253.0</v>
      </c>
      <c r="BM163" s="75">
        <v>49.0</v>
      </c>
      <c r="BN163" s="76">
        <v>49.0</v>
      </c>
      <c r="BO163" s="168">
        <v>232.0</v>
      </c>
    </row>
    <row r="164" ht="16.5" customHeight="1">
      <c r="A164" s="165" t="s">
        <v>310</v>
      </c>
      <c r="B164" s="166" t="s">
        <v>472</v>
      </c>
      <c r="C164" s="47">
        <v>1345.0</v>
      </c>
      <c r="D164" s="169"/>
      <c r="E164" s="169"/>
      <c r="F164" s="72">
        <v>13.0</v>
      </c>
      <c r="G164" s="73">
        <v>19.0</v>
      </c>
      <c r="H164" s="74">
        <v>179.0</v>
      </c>
      <c r="I164" s="75">
        <v>41.0</v>
      </c>
      <c r="J164" s="76">
        <v>42.0</v>
      </c>
      <c r="K164" s="77">
        <v>270.0</v>
      </c>
      <c r="L164" s="144"/>
      <c r="M164" s="167">
        <v>14.0</v>
      </c>
      <c r="N164" s="73">
        <v>19.0</v>
      </c>
      <c r="O164" s="74">
        <v>183.0</v>
      </c>
      <c r="P164" s="75">
        <v>40.0</v>
      </c>
      <c r="Q164" s="76">
        <v>44.0</v>
      </c>
      <c r="R164" s="168">
        <v>261.0</v>
      </c>
      <c r="S164" s="144"/>
      <c r="T164" s="72">
        <v>14.0</v>
      </c>
      <c r="U164" s="73">
        <v>18.0</v>
      </c>
      <c r="V164" s="74">
        <v>175.0</v>
      </c>
      <c r="W164" s="75">
        <v>40.0</v>
      </c>
      <c r="X164" s="76">
        <v>45.0</v>
      </c>
      <c r="Y164" s="168">
        <v>278.0</v>
      </c>
      <c r="Z164" s="144"/>
      <c r="AA164" s="72">
        <v>11.0</v>
      </c>
      <c r="AB164" s="73">
        <v>21.0</v>
      </c>
      <c r="AC164" s="74">
        <v>182.0</v>
      </c>
      <c r="AD164" s="75">
        <v>41.0</v>
      </c>
      <c r="AE164" s="76">
        <v>42.0</v>
      </c>
      <c r="AF164" s="168">
        <v>266.0</v>
      </c>
      <c r="AG164" s="144"/>
      <c r="AH164" s="72">
        <v>13.0</v>
      </c>
      <c r="AI164" s="73">
        <v>19.0</v>
      </c>
      <c r="AJ164" s="74">
        <v>173.0</v>
      </c>
      <c r="AK164" s="75">
        <v>39.0</v>
      </c>
      <c r="AL164" s="76">
        <v>43.0</v>
      </c>
      <c r="AM164" s="168">
        <v>272.0</v>
      </c>
      <c r="AN164" s="144"/>
      <c r="AO164" s="72">
        <v>12.0</v>
      </c>
      <c r="AP164" s="73">
        <v>18.0</v>
      </c>
      <c r="AQ164" s="74">
        <v>169.0</v>
      </c>
      <c r="AR164" s="75">
        <v>40.0</v>
      </c>
      <c r="AS164" s="76">
        <v>44.0</v>
      </c>
      <c r="AT164" s="168">
        <v>281.0</v>
      </c>
      <c r="AU164" s="144"/>
      <c r="AV164" s="72">
        <v>13.0</v>
      </c>
      <c r="AW164" s="73">
        <v>22.0</v>
      </c>
      <c r="AX164" s="74">
        <v>180.0</v>
      </c>
      <c r="AY164" s="75">
        <v>37.0</v>
      </c>
      <c r="AZ164" s="76">
        <v>41.0</v>
      </c>
      <c r="BA164" s="168">
        <v>263.0</v>
      </c>
      <c r="BB164" s="144"/>
      <c r="BC164" s="72">
        <v>15.0</v>
      </c>
      <c r="BD164" s="73">
        <v>22.0</v>
      </c>
      <c r="BE164" s="74">
        <v>181.0</v>
      </c>
      <c r="BF164" s="75">
        <v>38.0</v>
      </c>
      <c r="BG164" s="76">
        <v>40.0</v>
      </c>
      <c r="BH164" s="168">
        <v>268.0</v>
      </c>
      <c r="BI164" s="144"/>
      <c r="BJ164" s="72">
        <v>11.0</v>
      </c>
      <c r="BK164" s="73">
        <v>20.0</v>
      </c>
      <c r="BL164" s="74">
        <v>180.0</v>
      </c>
      <c r="BM164" s="75">
        <v>43.0</v>
      </c>
      <c r="BN164" s="76">
        <v>43.0</v>
      </c>
      <c r="BO164" s="168">
        <v>270.0</v>
      </c>
    </row>
    <row r="165" ht="16.5" customHeight="1">
      <c r="A165" s="165" t="s">
        <v>310</v>
      </c>
      <c r="B165" s="166" t="s">
        <v>473</v>
      </c>
      <c r="C165" s="47">
        <v>1594.0</v>
      </c>
      <c r="D165" s="169"/>
      <c r="E165" s="169"/>
      <c r="F165" s="72">
        <v>22.0</v>
      </c>
      <c r="G165" s="73">
        <v>58.0</v>
      </c>
      <c r="H165" s="74">
        <v>287.0</v>
      </c>
      <c r="I165" s="75">
        <v>74.0</v>
      </c>
      <c r="J165" s="76">
        <v>79.0</v>
      </c>
      <c r="K165" s="77">
        <v>240.0</v>
      </c>
      <c r="L165" s="144"/>
      <c r="M165" s="167">
        <v>23.0</v>
      </c>
      <c r="N165" s="73">
        <v>63.0</v>
      </c>
      <c r="O165" s="74">
        <v>291.0</v>
      </c>
      <c r="P165" s="75">
        <v>74.0</v>
      </c>
      <c r="Q165" s="76">
        <v>72.0</v>
      </c>
      <c r="R165" s="168">
        <v>205.0</v>
      </c>
      <c r="S165" s="144"/>
      <c r="T165" s="72">
        <v>24.0</v>
      </c>
      <c r="U165" s="73">
        <v>61.0</v>
      </c>
      <c r="V165" s="74">
        <v>286.0</v>
      </c>
      <c r="W165" s="75">
        <v>73.0</v>
      </c>
      <c r="X165" s="76">
        <v>77.0</v>
      </c>
      <c r="Y165" s="168">
        <v>229.0</v>
      </c>
      <c r="Z165" s="144"/>
      <c r="AA165" s="72">
        <v>23.0</v>
      </c>
      <c r="AB165" s="73">
        <v>64.0</v>
      </c>
      <c r="AC165" s="74">
        <v>292.0</v>
      </c>
      <c r="AD165" s="75">
        <v>74.0</v>
      </c>
      <c r="AE165" s="76">
        <v>74.0</v>
      </c>
      <c r="AF165" s="168">
        <v>216.0</v>
      </c>
      <c r="AG165" s="144"/>
      <c r="AH165" s="72">
        <v>26.0</v>
      </c>
      <c r="AI165" s="73">
        <v>63.0</v>
      </c>
      <c r="AJ165" s="74">
        <v>289.0</v>
      </c>
      <c r="AK165" s="75">
        <v>70.0</v>
      </c>
      <c r="AL165" s="76">
        <v>74.0</v>
      </c>
      <c r="AM165" s="168">
        <v>216.0</v>
      </c>
      <c r="AN165" s="144"/>
      <c r="AO165" s="72">
        <v>23.0</v>
      </c>
      <c r="AP165" s="73">
        <v>57.0</v>
      </c>
      <c r="AQ165" s="74">
        <v>279.0</v>
      </c>
      <c r="AR165" s="75">
        <v>72.0</v>
      </c>
      <c r="AS165" s="76">
        <v>79.0</v>
      </c>
      <c r="AT165" s="168">
        <v>230.0</v>
      </c>
      <c r="AU165" s="144"/>
      <c r="AV165" s="72">
        <v>24.0</v>
      </c>
      <c r="AW165" s="73">
        <v>64.0</v>
      </c>
      <c r="AX165" s="74">
        <v>294.0</v>
      </c>
      <c r="AY165" s="75">
        <v>72.0</v>
      </c>
      <c r="AZ165" s="76">
        <v>73.0</v>
      </c>
      <c r="BA165" s="168">
        <v>210.0</v>
      </c>
      <c r="BB165" s="144"/>
      <c r="BC165" s="72">
        <v>25.0</v>
      </c>
      <c r="BD165" s="73">
        <v>53.0</v>
      </c>
      <c r="BE165" s="74">
        <v>257.0</v>
      </c>
      <c r="BF165" s="75">
        <v>71.0</v>
      </c>
      <c r="BG165" s="76">
        <v>83.0</v>
      </c>
      <c r="BH165" s="168">
        <v>263.0</v>
      </c>
      <c r="BI165" s="144"/>
      <c r="BJ165" s="72">
        <v>23.0</v>
      </c>
      <c r="BK165" s="73">
        <v>56.0</v>
      </c>
      <c r="BL165" s="74">
        <v>293.0</v>
      </c>
      <c r="BM165" s="75">
        <v>73.0</v>
      </c>
      <c r="BN165" s="76">
        <v>81.0</v>
      </c>
      <c r="BO165" s="168">
        <v>233.0</v>
      </c>
    </row>
    <row r="166" ht="16.5" customHeight="1">
      <c r="A166" s="165" t="s">
        <v>310</v>
      </c>
      <c r="B166" s="166" t="s">
        <v>474</v>
      </c>
      <c r="C166" s="47">
        <v>1472.0</v>
      </c>
      <c r="D166" s="169"/>
      <c r="E166" s="169"/>
      <c r="F166" s="72">
        <v>19.0</v>
      </c>
      <c r="G166" s="73">
        <v>112.0</v>
      </c>
      <c r="H166" s="74">
        <v>316.0</v>
      </c>
      <c r="I166" s="75">
        <v>70.0</v>
      </c>
      <c r="J166" s="76">
        <v>132.0</v>
      </c>
      <c r="K166" s="77">
        <v>211.0</v>
      </c>
      <c r="L166" s="144"/>
      <c r="M166" s="167">
        <v>16.0</v>
      </c>
      <c r="N166" s="73">
        <v>120.0</v>
      </c>
      <c r="O166" s="74">
        <v>317.0</v>
      </c>
      <c r="P166" s="75">
        <v>70.0</v>
      </c>
      <c r="Q166" s="76">
        <v>122.0</v>
      </c>
      <c r="R166" s="168">
        <v>194.0</v>
      </c>
      <c r="S166" s="144"/>
      <c r="T166" s="72">
        <v>22.0</v>
      </c>
      <c r="U166" s="73">
        <v>119.0</v>
      </c>
      <c r="V166" s="74">
        <v>313.0</v>
      </c>
      <c r="W166" s="75">
        <v>68.0</v>
      </c>
      <c r="X166" s="76">
        <v>124.0</v>
      </c>
      <c r="Y166" s="168">
        <v>211.0</v>
      </c>
      <c r="Z166" s="144"/>
      <c r="AA166" s="72">
        <v>17.0</v>
      </c>
      <c r="AB166" s="73">
        <v>120.0</v>
      </c>
      <c r="AC166" s="74">
        <v>313.0</v>
      </c>
      <c r="AD166" s="75">
        <v>71.0</v>
      </c>
      <c r="AE166" s="76">
        <v>121.0</v>
      </c>
      <c r="AF166" s="168">
        <v>198.0</v>
      </c>
      <c r="AG166" s="144"/>
      <c r="AH166" s="72">
        <v>15.0</v>
      </c>
      <c r="AI166" s="73">
        <v>118.0</v>
      </c>
      <c r="AJ166" s="74">
        <v>317.0</v>
      </c>
      <c r="AK166" s="75">
        <v>73.0</v>
      </c>
      <c r="AL166" s="76">
        <v>126.0</v>
      </c>
      <c r="AM166" s="168">
        <v>198.0</v>
      </c>
      <c r="AN166" s="144"/>
      <c r="AO166" s="72">
        <v>18.0</v>
      </c>
      <c r="AP166" s="73">
        <v>112.0</v>
      </c>
      <c r="AQ166" s="74">
        <v>300.0</v>
      </c>
      <c r="AR166" s="75">
        <v>66.0</v>
      </c>
      <c r="AS166" s="76">
        <v>133.0</v>
      </c>
      <c r="AT166" s="168">
        <v>213.0</v>
      </c>
      <c r="AU166" s="144"/>
      <c r="AV166" s="72">
        <v>21.0</v>
      </c>
      <c r="AW166" s="73">
        <v>120.0</v>
      </c>
      <c r="AX166" s="74">
        <v>318.0</v>
      </c>
      <c r="AY166" s="75">
        <v>61.0</v>
      </c>
      <c r="AZ166" s="76">
        <v>118.0</v>
      </c>
      <c r="BA166" s="168">
        <v>189.0</v>
      </c>
      <c r="BB166" s="144"/>
      <c r="BC166" s="72">
        <v>20.0</v>
      </c>
      <c r="BD166" s="73">
        <v>109.0</v>
      </c>
      <c r="BE166" s="74">
        <v>281.0</v>
      </c>
      <c r="BF166" s="75">
        <v>65.0</v>
      </c>
      <c r="BG166" s="76">
        <v>132.0</v>
      </c>
      <c r="BH166" s="168">
        <v>245.0</v>
      </c>
      <c r="BI166" s="144"/>
      <c r="BJ166" s="72">
        <v>17.0</v>
      </c>
      <c r="BK166" s="73">
        <v>108.0</v>
      </c>
      <c r="BL166" s="74">
        <v>310.0</v>
      </c>
      <c r="BM166" s="75">
        <v>71.0</v>
      </c>
      <c r="BN166" s="76">
        <v>134.0</v>
      </c>
      <c r="BO166" s="168">
        <v>216.0</v>
      </c>
    </row>
    <row r="167" ht="16.5" customHeight="1">
      <c r="A167" s="165" t="s">
        <v>310</v>
      </c>
      <c r="B167" s="166" t="s">
        <v>475</v>
      </c>
      <c r="C167" s="47">
        <v>1672.0</v>
      </c>
      <c r="D167" s="169"/>
      <c r="E167" s="169"/>
      <c r="F167" s="72">
        <v>18.0</v>
      </c>
      <c r="G167" s="73">
        <v>82.0</v>
      </c>
      <c r="H167" s="74">
        <v>260.0</v>
      </c>
      <c r="I167" s="75">
        <v>84.0</v>
      </c>
      <c r="J167" s="76">
        <v>79.0</v>
      </c>
      <c r="K167" s="77">
        <v>202.0</v>
      </c>
      <c r="L167" s="144"/>
      <c r="M167" s="167">
        <v>20.0</v>
      </c>
      <c r="N167" s="73">
        <v>86.0</v>
      </c>
      <c r="O167" s="74">
        <v>273.0</v>
      </c>
      <c r="P167" s="75">
        <v>79.0</v>
      </c>
      <c r="Q167" s="76">
        <v>72.0</v>
      </c>
      <c r="R167" s="168">
        <v>177.0</v>
      </c>
      <c r="S167" s="144"/>
      <c r="T167" s="72">
        <v>21.0</v>
      </c>
      <c r="U167" s="73">
        <v>85.0</v>
      </c>
      <c r="V167" s="74">
        <v>257.0</v>
      </c>
      <c r="W167" s="75">
        <v>81.0</v>
      </c>
      <c r="X167" s="76">
        <v>78.0</v>
      </c>
      <c r="Y167" s="168">
        <v>200.0</v>
      </c>
      <c r="Z167" s="144"/>
      <c r="AA167" s="72">
        <v>18.0</v>
      </c>
      <c r="AB167" s="73">
        <v>87.0</v>
      </c>
      <c r="AC167" s="74">
        <v>262.0</v>
      </c>
      <c r="AD167" s="75">
        <v>78.0</v>
      </c>
      <c r="AE167" s="76">
        <v>72.0</v>
      </c>
      <c r="AF167" s="168">
        <v>191.0</v>
      </c>
      <c r="AG167" s="144"/>
      <c r="AH167" s="72">
        <v>23.0</v>
      </c>
      <c r="AI167" s="73">
        <v>86.0</v>
      </c>
      <c r="AJ167" s="74">
        <v>268.0</v>
      </c>
      <c r="AK167" s="75">
        <v>78.0</v>
      </c>
      <c r="AL167" s="76">
        <v>73.0</v>
      </c>
      <c r="AM167" s="168">
        <v>187.0</v>
      </c>
      <c r="AN167" s="144"/>
      <c r="AO167" s="72">
        <v>20.0</v>
      </c>
      <c r="AP167" s="73">
        <v>81.0</v>
      </c>
      <c r="AQ167" s="74">
        <v>247.0</v>
      </c>
      <c r="AR167" s="75">
        <v>78.0</v>
      </c>
      <c r="AS167" s="76">
        <v>81.0</v>
      </c>
      <c r="AT167" s="168">
        <v>210.0</v>
      </c>
      <c r="AU167" s="144"/>
      <c r="AV167" s="72">
        <v>19.0</v>
      </c>
      <c r="AW167" s="73">
        <v>85.0</v>
      </c>
      <c r="AX167" s="74">
        <v>268.0</v>
      </c>
      <c r="AY167" s="75">
        <v>77.0</v>
      </c>
      <c r="AZ167" s="76">
        <v>74.0</v>
      </c>
      <c r="BA167" s="168">
        <v>181.0</v>
      </c>
      <c r="BB167" s="144"/>
      <c r="BC167" s="72">
        <v>21.0</v>
      </c>
      <c r="BD167" s="73">
        <v>78.0</v>
      </c>
      <c r="BE167" s="74">
        <v>246.0</v>
      </c>
      <c r="BF167" s="75">
        <v>78.0</v>
      </c>
      <c r="BG167" s="76">
        <v>81.0</v>
      </c>
      <c r="BH167" s="168">
        <v>213.0</v>
      </c>
      <c r="BI167" s="144"/>
      <c r="BJ167" s="72">
        <v>21.0</v>
      </c>
      <c r="BK167" s="73">
        <v>86.0</v>
      </c>
      <c r="BL167" s="74">
        <v>272.0</v>
      </c>
      <c r="BM167" s="75">
        <v>79.0</v>
      </c>
      <c r="BN167" s="76">
        <v>74.0</v>
      </c>
      <c r="BO167" s="168">
        <v>190.0</v>
      </c>
    </row>
    <row r="168" ht="16.5" customHeight="1">
      <c r="A168" s="165" t="s">
        <v>310</v>
      </c>
      <c r="B168" s="166" t="s">
        <v>476</v>
      </c>
      <c r="C168" s="47">
        <v>1409.0</v>
      </c>
      <c r="D168" s="169"/>
      <c r="E168" s="169"/>
      <c r="F168" s="72">
        <v>42.0</v>
      </c>
      <c r="G168" s="73">
        <v>79.0</v>
      </c>
      <c r="H168" s="74">
        <v>275.0</v>
      </c>
      <c r="I168" s="75">
        <v>122.0</v>
      </c>
      <c r="J168" s="76">
        <v>106.0</v>
      </c>
      <c r="K168" s="77">
        <v>250.0</v>
      </c>
      <c r="L168" s="144"/>
      <c r="M168" s="167">
        <v>40.0</v>
      </c>
      <c r="N168" s="73">
        <v>82.0</v>
      </c>
      <c r="O168" s="74">
        <v>279.0</v>
      </c>
      <c r="P168" s="75">
        <v>118.0</v>
      </c>
      <c r="Q168" s="76">
        <v>104.0</v>
      </c>
      <c r="R168" s="168">
        <v>233.0</v>
      </c>
      <c r="S168" s="144"/>
      <c r="T168" s="72">
        <v>41.0</v>
      </c>
      <c r="U168" s="73">
        <v>74.0</v>
      </c>
      <c r="V168" s="74">
        <v>268.0</v>
      </c>
      <c r="W168" s="75">
        <v>124.0</v>
      </c>
      <c r="X168" s="76">
        <v>110.0</v>
      </c>
      <c r="Y168" s="168">
        <v>267.0</v>
      </c>
      <c r="Z168" s="144"/>
      <c r="AA168" s="72">
        <v>46.0</v>
      </c>
      <c r="AB168" s="73">
        <v>83.0</v>
      </c>
      <c r="AC168" s="74">
        <v>277.0</v>
      </c>
      <c r="AD168" s="75">
        <v>114.0</v>
      </c>
      <c r="AE168" s="76">
        <v>103.0</v>
      </c>
      <c r="AF168" s="168">
        <v>246.0</v>
      </c>
      <c r="AG168" s="144"/>
      <c r="AH168" s="72">
        <v>49.0</v>
      </c>
      <c r="AI168" s="73">
        <v>84.0</v>
      </c>
      <c r="AJ168" s="74">
        <v>269.0</v>
      </c>
      <c r="AK168" s="75">
        <v>115.0</v>
      </c>
      <c r="AL168" s="76">
        <v>102.0</v>
      </c>
      <c r="AM168" s="168">
        <v>252.0</v>
      </c>
      <c r="AN168" s="144"/>
      <c r="AO168" s="72">
        <v>43.0</v>
      </c>
      <c r="AP168" s="73">
        <v>77.0</v>
      </c>
      <c r="AQ168" s="74">
        <v>251.0</v>
      </c>
      <c r="AR168" s="75">
        <v>117.0</v>
      </c>
      <c r="AS168" s="76">
        <v>109.0</v>
      </c>
      <c r="AT168" s="168">
        <v>274.0</v>
      </c>
      <c r="AU168" s="144"/>
      <c r="AV168" s="72">
        <v>47.0</v>
      </c>
      <c r="AW168" s="73">
        <v>80.0</v>
      </c>
      <c r="AX168" s="74">
        <v>276.0</v>
      </c>
      <c r="AY168" s="75">
        <v>116.0</v>
      </c>
      <c r="AZ168" s="76">
        <v>103.0</v>
      </c>
      <c r="BA168" s="168">
        <v>237.0</v>
      </c>
      <c r="BB168" s="144"/>
      <c r="BC168" s="72">
        <v>48.0</v>
      </c>
      <c r="BD168" s="73">
        <v>79.0</v>
      </c>
      <c r="BE168" s="74">
        <v>267.0</v>
      </c>
      <c r="BF168" s="75">
        <v>113.0</v>
      </c>
      <c r="BG168" s="76">
        <v>104.0</v>
      </c>
      <c r="BH168" s="168">
        <v>246.0</v>
      </c>
      <c r="BI168" s="144"/>
      <c r="BJ168" s="72">
        <v>54.0</v>
      </c>
      <c r="BK168" s="73">
        <v>88.0</v>
      </c>
      <c r="BL168" s="74">
        <v>274.0</v>
      </c>
      <c r="BM168" s="75">
        <v>110.0</v>
      </c>
      <c r="BN168" s="76">
        <v>98.0</v>
      </c>
      <c r="BO168" s="168">
        <v>245.0</v>
      </c>
    </row>
    <row r="169" ht="16.5" customHeight="1">
      <c r="A169" s="165" t="s">
        <v>310</v>
      </c>
      <c r="B169" s="166" t="s">
        <v>477</v>
      </c>
      <c r="C169" s="47">
        <v>1272.0</v>
      </c>
      <c r="D169" s="169"/>
      <c r="E169" s="169"/>
      <c r="F169" s="72">
        <v>28.0</v>
      </c>
      <c r="G169" s="73">
        <v>44.0</v>
      </c>
      <c r="H169" s="74">
        <v>191.0</v>
      </c>
      <c r="I169" s="75">
        <v>71.0</v>
      </c>
      <c r="J169" s="76">
        <v>60.0</v>
      </c>
      <c r="K169" s="77">
        <v>177.0</v>
      </c>
      <c r="L169" s="144"/>
      <c r="M169" s="167">
        <v>31.0</v>
      </c>
      <c r="N169" s="73">
        <v>47.0</v>
      </c>
      <c r="O169" s="74">
        <v>206.0</v>
      </c>
      <c r="P169" s="75">
        <v>58.0</v>
      </c>
      <c r="Q169" s="76">
        <v>56.0</v>
      </c>
      <c r="R169" s="168">
        <v>151.0</v>
      </c>
      <c r="S169" s="144"/>
      <c r="T169" s="72">
        <v>31.0</v>
      </c>
      <c r="U169" s="73">
        <v>45.0</v>
      </c>
      <c r="V169" s="74">
        <v>193.0</v>
      </c>
      <c r="W169" s="75">
        <v>66.0</v>
      </c>
      <c r="X169" s="76">
        <v>57.0</v>
      </c>
      <c r="Y169" s="168">
        <v>173.0</v>
      </c>
      <c r="Z169" s="144"/>
      <c r="AA169" s="72">
        <v>28.0</v>
      </c>
      <c r="AB169" s="73">
        <v>46.0</v>
      </c>
      <c r="AC169" s="74">
        <v>197.0</v>
      </c>
      <c r="AD169" s="75">
        <v>70.0</v>
      </c>
      <c r="AE169" s="76">
        <v>55.0</v>
      </c>
      <c r="AF169" s="168">
        <v>165.0</v>
      </c>
      <c r="AG169" s="144"/>
      <c r="AH169" s="72">
        <v>27.0</v>
      </c>
      <c r="AI169" s="73">
        <v>47.0</v>
      </c>
      <c r="AJ169" s="74">
        <v>199.0</v>
      </c>
      <c r="AK169" s="75">
        <v>70.0</v>
      </c>
      <c r="AL169" s="76">
        <v>55.0</v>
      </c>
      <c r="AM169" s="168">
        <v>160.0</v>
      </c>
      <c r="AN169" s="144"/>
      <c r="AO169" s="72">
        <v>28.0</v>
      </c>
      <c r="AP169" s="73">
        <v>46.0</v>
      </c>
      <c r="AQ169" s="74">
        <v>192.0</v>
      </c>
      <c r="AR169" s="75">
        <v>69.0</v>
      </c>
      <c r="AS169" s="76">
        <v>57.0</v>
      </c>
      <c r="AT169" s="168">
        <v>171.0</v>
      </c>
      <c r="AU169" s="144"/>
      <c r="AV169" s="72">
        <v>29.0</v>
      </c>
      <c r="AW169" s="73">
        <v>47.0</v>
      </c>
      <c r="AX169" s="74">
        <v>198.0</v>
      </c>
      <c r="AY169" s="75">
        <v>66.0</v>
      </c>
      <c r="AZ169" s="76">
        <v>56.0</v>
      </c>
      <c r="BA169" s="168">
        <v>165.0</v>
      </c>
      <c r="BB169" s="144"/>
      <c r="BC169" s="72">
        <v>33.0</v>
      </c>
      <c r="BD169" s="73">
        <v>46.0</v>
      </c>
      <c r="BE169" s="74">
        <v>202.0</v>
      </c>
      <c r="BF169" s="75">
        <v>64.0</v>
      </c>
      <c r="BG169" s="76">
        <v>58.0</v>
      </c>
      <c r="BH169" s="168">
        <v>167.0</v>
      </c>
      <c r="BI169" s="144"/>
      <c r="BJ169" s="72">
        <v>26.0</v>
      </c>
      <c r="BK169" s="73">
        <v>41.0</v>
      </c>
      <c r="BL169" s="74">
        <v>194.0</v>
      </c>
      <c r="BM169" s="75">
        <v>73.0</v>
      </c>
      <c r="BN169" s="76">
        <v>64.0</v>
      </c>
      <c r="BO169" s="168">
        <v>176.0</v>
      </c>
    </row>
    <row r="170" ht="16.5" customHeight="1">
      <c r="A170" s="165" t="s">
        <v>310</v>
      </c>
      <c r="B170" s="166" t="s">
        <v>478</v>
      </c>
      <c r="C170" s="47">
        <v>1416.0</v>
      </c>
      <c r="D170" s="169"/>
      <c r="E170" s="169"/>
      <c r="F170" s="72">
        <v>30.0</v>
      </c>
      <c r="G170" s="73">
        <v>25.0</v>
      </c>
      <c r="H170" s="74">
        <v>142.0</v>
      </c>
      <c r="I170" s="75">
        <v>84.0</v>
      </c>
      <c r="J170" s="76">
        <v>63.0</v>
      </c>
      <c r="K170" s="77">
        <v>199.0</v>
      </c>
      <c r="L170" s="144"/>
      <c r="M170" s="167">
        <v>35.0</v>
      </c>
      <c r="N170" s="73">
        <v>30.0</v>
      </c>
      <c r="O170" s="74">
        <v>151.0</v>
      </c>
      <c r="P170" s="75">
        <v>73.0</v>
      </c>
      <c r="Q170" s="76">
        <v>61.0</v>
      </c>
      <c r="R170" s="168">
        <v>179.0</v>
      </c>
      <c r="S170" s="144"/>
      <c r="T170" s="72">
        <v>35.0</v>
      </c>
      <c r="U170" s="73">
        <v>31.0</v>
      </c>
      <c r="V170" s="74">
        <v>142.0</v>
      </c>
      <c r="W170" s="75">
        <v>79.0</v>
      </c>
      <c r="X170" s="76">
        <v>60.0</v>
      </c>
      <c r="Y170" s="168">
        <v>192.0</v>
      </c>
      <c r="Z170" s="144"/>
      <c r="AA170" s="72">
        <v>39.0</v>
      </c>
      <c r="AB170" s="73">
        <v>31.0</v>
      </c>
      <c r="AC170" s="74">
        <v>148.0</v>
      </c>
      <c r="AD170" s="75">
        <v>69.0</v>
      </c>
      <c r="AE170" s="76">
        <v>60.0</v>
      </c>
      <c r="AF170" s="168">
        <v>183.0</v>
      </c>
      <c r="AG170" s="144"/>
      <c r="AH170" s="72">
        <v>32.0</v>
      </c>
      <c r="AI170" s="73">
        <v>30.0</v>
      </c>
      <c r="AJ170" s="74">
        <v>141.0</v>
      </c>
      <c r="AK170" s="75">
        <v>80.0</v>
      </c>
      <c r="AL170" s="76">
        <v>59.0</v>
      </c>
      <c r="AM170" s="168">
        <v>186.0</v>
      </c>
      <c r="AN170" s="144"/>
      <c r="AO170" s="72">
        <v>39.0</v>
      </c>
      <c r="AP170" s="73">
        <v>29.0</v>
      </c>
      <c r="AQ170" s="74">
        <v>131.0</v>
      </c>
      <c r="AR170" s="75">
        <v>73.0</v>
      </c>
      <c r="AS170" s="76">
        <v>60.0</v>
      </c>
      <c r="AT170" s="168">
        <v>200.0</v>
      </c>
      <c r="AU170" s="144"/>
      <c r="AV170" s="72">
        <v>36.0</v>
      </c>
      <c r="AW170" s="73">
        <v>31.0</v>
      </c>
      <c r="AX170" s="74">
        <v>143.0</v>
      </c>
      <c r="AY170" s="75">
        <v>76.0</v>
      </c>
      <c r="AZ170" s="76">
        <v>58.0</v>
      </c>
      <c r="BA170" s="168">
        <v>183.0</v>
      </c>
      <c r="BB170" s="144"/>
      <c r="BC170" s="72">
        <v>37.0</v>
      </c>
      <c r="BD170" s="73">
        <v>33.0</v>
      </c>
      <c r="BE170" s="74">
        <v>153.0</v>
      </c>
      <c r="BF170" s="75">
        <v>75.0</v>
      </c>
      <c r="BG170" s="76">
        <v>57.0</v>
      </c>
      <c r="BH170" s="168">
        <v>188.0</v>
      </c>
      <c r="BI170" s="144"/>
      <c r="BJ170" s="72">
        <v>32.0</v>
      </c>
      <c r="BK170" s="73">
        <v>29.0</v>
      </c>
      <c r="BL170" s="74">
        <v>146.0</v>
      </c>
      <c r="BM170" s="75">
        <v>81.0</v>
      </c>
      <c r="BN170" s="76">
        <v>61.0</v>
      </c>
      <c r="BO170" s="168">
        <v>193.0</v>
      </c>
    </row>
    <row r="171" ht="16.5" customHeight="1">
      <c r="A171" s="165" t="s">
        <v>310</v>
      </c>
      <c r="B171" s="166" t="s">
        <v>479</v>
      </c>
      <c r="C171" s="47">
        <v>1241.0</v>
      </c>
      <c r="D171" s="169"/>
      <c r="E171" s="169"/>
      <c r="F171" s="72">
        <v>22.0</v>
      </c>
      <c r="G171" s="73">
        <v>15.0</v>
      </c>
      <c r="H171" s="74">
        <v>190.0</v>
      </c>
      <c r="I171" s="75">
        <v>58.0</v>
      </c>
      <c r="J171" s="76">
        <v>32.0</v>
      </c>
      <c r="K171" s="77">
        <v>206.0</v>
      </c>
      <c r="L171" s="144"/>
      <c r="M171" s="167">
        <v>22.0</v>
      </c>
      <c r="N171" s="73">
        <v>17.0</v>
      </c>
      <c r="O171" s="74">
        <v>206.0</v>
      </c>
      <c r="P171" s="75">
        <v>52.0</v>
      </c>
      <c r="Q171" s="76">
        <v>31.0</v>
      </c>
      <c r="R171" s="168">
        <v>171.0</v>
      </c>
      <c r="S171" s="144"/>
      <c r="T171" s="72">
        <v>21.0</v>
      </c>
      <c r="U171" s="73">
        <v>18.0</v>
      </c>
      <c r="V171" s="74">
        <v>190.0</v>
      </c>
      <c r="W171" s="75">
        <v>59.0</v>
      </c>
      <c r="X171" s="76">
        <v>30.0</v>
      </c>
      <c r="Y171" s="168">
        <v>199.0</v>
      </c>
      <c r="Z171" s="144"/>
      <c r="AA171" s="72">
        <v>24.0</v>
      </c>
      <c r="AB171" s="73">
        <v>15.0</v>
      </c>
      <c r="AC171" s="74">
        <v>198.0</v>
      </c>
      <c r="AD171" s="75">
        <v>52.0</v>
      </c>
      <c r="AE171" s="76">
        <v>33.0</v>
      </c>
      <c r="AF171" s="168">
        <v>188.0</v>
      </c>
      <c r="AG171" s="144"/>
      <c r="AH171" s="72">
        <v>26.0</v>
      </c>
      <c r="AI171" s="73">
        <v>19.0</v>
      </c>
      <c r="AJ171" s="74">
        <v>202.0</v>
      </c>
      <c r="AK171" s="75">
        <v>53.0</v>
      </c>
      <c r="AL171" s="76">
        <v>30.0</v>
      </c>
      <c r="AM171" s="168">
        <v>183.0</v>
      </c>
      <c r="AN171" s="144"/>
      <c r="AO171" s="72">
        <v>22.0</v>
      </c>
      <c r="AP171" s="73">
        <v>16.0</v>
      </c>
      <c r="AQ171" s="74">
        <v>180.0</v>
      </c>
      <c r="AR171" s="75">
        <v>57.0</v>
      </c>
      <c r="AS171" s="76">
        <v>31.0</v>
      </c>
      <c r="AT171" s="168">
        <v>206.0</v>
      </c>
      <c r="AU171" s="144"/>
      <c r="AV171" s="72">
        <v>25.0</v>
      </c>
      <c r="AW171" s="73">
        <v>17.0</v>
      </c>
      <c r="AX171" s="74">
        <v>205.0</v>
      </c>
      <c r="AY171" s="75">
        <v>53.0</v>
      </c>
      <c r="AZ171" s="76">
        <v>27.0</v>
      </c>
      <c r="BA171" s="168">
        <v>175.0</v>
      </c>
      <c r="BB171" s="144"/>
      <c r="BC171" s="72">
        <v>24.0</v>
      </c>
      <c r="BD171" s="73">
        <v>17.0</v>
      </c>
      <c r="BE171" s="74">
        <v>209.0</v>
      </c>
      <c r="BF171" s="75">
        <v>56.0</v>
      </c>
      <c r="BG171" s="76">
        <v>31.0</v>
      </c>
      <c r="BH171" s="168">
        <v>187.0</v>
      </c>
      <c r="BI171" s="144"/>
      <c r="BJ171" s="72">
        <v>19.0</v>
      </c>
      <c r="BK171" s="73">
        <v>15.0</v>
      </c>
      <c r="BL171" s="74">
        <v>204.0</v>
      </c>
      <c r="BM171" s="75">
        <v>61.0</v>
      </c>
      <c r="BN171" s="76">
        <v>34.0</v>
      </c>
      <c r="BO171" s="168">
        <v>191.0</v>
      </c>
    </row>
    <row r="172" ht="16.5" customHeight="1">
      <c r="A172" s="165" t="s">
        <v>310</v>
      </c>
      <c r="B172" s="166" t="s">
        <v>480</v>
      </c>
      <c r="C172" s="47">
        <v>1075.0</v>
      </c>
      <c r="D172" s="169"/>
      <c r="E172" s="169"/>
      <c r="F172" s="72">
        <v>14.0</v>
      </c>
      <c r="G172" s="73">
        <v>19.0</v>
      </c>
      <c r="H172" s="74">
        <v>191.0</v>
      </c>
      <c r="I172" s="75">
        <v>45.0</v>
      </c>
      <c r="J172" s="76">
        <v>37.0</v>
      </c>
      <c r="K172" s="77">
        <v>154.0</v>
      </c>
      <c r="L172" s="144"/>
      <c r="M172" s="167">
        <v>13.0</v>
      </c>
      <c r="N172" s="73">
        <v>23.0</v>
      </c>
      <c r="O172" s="74">
        <v>193.0</v>
      </c>
      <c r="P172" s="75">
        <v>44.0</v>
      </c>
      <c r="Q172" s="76">
        <v>34.0</v>
      </c>
      <c r="R172" s="168">
        <v>139.0</v>
      </c>
      <c r="S172" s="144"/>
      <c r="T172" s="72">
        <v>13.0</v>
      </c>
      <c r="U172" s="73">
        <v>21.0</v>
      </c>
      <c r="V172" s="74">
        <v>186.0</v>
      </c>
      <c r="W172" s="75">
        <v>46.0</v>
      </c>
      <c r="X172" s="76">
        <v>35.0</v>
      </c>
      <c r="Y172" s="168">
        <v>153.0</v>
      </c>
      <c r="Z172" s="144"/>
      <c r="AA172" s="72">
        <v>17.0</v>
      </c>
      <c r="AB172" s="73">
        <v>21.0</v>
      </c>
      <c r="AC172" s="74">
        <v>185.0</v>
      </c>
      <c r="AD172" s="75">
        <v>42.0</v>
      </c>
      <c r="AE172" s="76">
        <v>35.0</v>
      </c>
      <c r="AF172" s="168">
        <v>150.0</v>
      </c>
      <c r="AG172" s="144"/>
      <c r="AH172" s="72">
        <v>11.0</v>
      </c>
      <c r="AI172" s="73">
        <v>22.0</v>
      </c>
      <c r="AJ172" s="74">
        <v>177.0</v>
      </c>
      <c r="AK172" s="75">
        <v>47.0</v>
      </c>
      <c r="AL172" s="76">
        <v>34.0</v>
      </c>
      <c r="AM172" s="168">
        <v>157.0</v>
      </c>
      <c r="AN172" s="144"/>
      <c r="AO172" s="72">
        <v>16.0</v>
      </c>
      <c r="AP172" s="73">
        <v>18.0</v>
      </c>
      <c r="AQ172" s="74">
        <v>175.0</v>
      </c>
      <c r="AR172" s="75">
        <v>44.0</v>
      </c>
      <c r="AS172" s="76">
        <v>37.0</v>
      </c>
      <c r="AT172" s="168">
        <v>159.0</v>
      </c>
      <c r="AU172" s="144"/>
      <c r="AV172" s="72">
        <v>16.0</v>
      </c>
      <c r="AW172" s="73">
        <v>22.0</v>
      </c>
      <c r="AX172" s="74">
        <v>188.0</v>
      </c>
      <c r="AY172" s="75">
        <v>44.0</v>
      </c>
      <c r="AZ172" s="76">
        <v>34.0</v>
      </c>
      <c r="BA172" s="168">
        <v>144.0</v>
      </c>
      <c r="BB172" s="144"/>
      <c r="BC172" s="72">
        <v>13.0</v>
      </c>
      <c r="BD172" s="73">
        <v>20.0</v>
      </c>
      <c r="BE172" s="74">
        <v>191.0</v>
      </c>
      <c r="BF172" s="75">
        <v>46.0</v>
      </c>
      <c r="BG172" s="76">
        <v>34.0</v>
      </c>
      <c r="BH172" s="168">
        <v>149.0</v>
      </c>
      <c r="BI172" s="144"/>
      <c r="BJ172" s="72">
        <v>13.0</v>
      </c>
      <c r="BK172" s="73">
        <v>18.0</v>
      </c>
      <c r="BL172" s="74">
        <v>193.0</v>
      </c>
      <c r="BM172" s="75">
        <v>46.0</v>
      </c>
      <c r="BN172" s="76">
        <v>36.0</v>
      </c>
      <c r="BO172" s="168">
        <v>147.0</v>
      </c>
    </row>
    <row r="173" ht="16.5" customHeight="1">
      <c r="A173" s="165" t="s">
        <v>310</v>
      </c>
      <c r="B173" s="166" t="s">
        <v>481</v>
      </c>
      <c r="C173" s="47">
        <v>941.0</v>
      </c>
      <c r="D173" s="169"/>
      <c r="E173" s="169"/>
      <c r="F173" s="72">
        <v>1.0</v>
      </c>
      <c r="G173" s="73">
        <v>8.0</v>
      </c>
      <c r="H173" s="74">
        <v>31.0</v>
      </c>
      <c r="I173" s="75">
        <v>30.0</v>
      </c>
      <c r="J173" s="76">
        <v>52.0</v>
      </c>
      <c r="K173" s="77">
        <v>166.0</v>
      </c>
      <c r="L173" s="144"/>
      <c r="M173" s="167">
        <v>2.0</v>
      </c>
      <c r="N173" s="73">
        <v>7.0</v>
      </c>
      <c r="O173" s="74">
        <v>39.0</v>
      </c>
      <c r="P173" s="75">
        <v>26.0</v>
      </c>
      <c r="Q173" s="76">
        <v>51.0</v>
      </c>
      <c r="R173" s="168">
        <v>153.0</v>
      </c>
      <c r="S173" s="144"/>
      <c r="T173" s="72">
        <v>3.0</v>
      </c>
      <c r="U173" s="73">
        <v>6.0</v>
      </c>
      <c r="V173" s="74">
        <v>34.0</v>
      </c>
      <c r="W173" s="75">
        <v>28.0</v>
      </c>
      <c r="X173" s="76">
        <v>55.0</v>
      </c>
      <c r="Y173" s="168">
        <v>164.0</v>
      </c>
      <c r="Z173" s="144"/>
      <c r="AA173" s="72">
        <v>2.0</v>
      </c>
      <c r="AB173" s="73">
        <v>11.0</v>
      </c>
      <c r="AC173" s="74">
        <v>32.0</v>
      </c>
      <c r="AD173" s="75">
        <v>28.0</v>
      </c>
      <c r="AE173" s="76">
        <v>50.0</v>
      </c>
      <c r="AF173" s="168">
        <v>158.0</v>
      </c>
      <c r="AG173" s="144"/>
      <c r="AH173" s="72">
        <v>2.0</v>
      </c>
      <c r="AI173" s="73">
        <v>7.0</v>
      </c>
      <c r="AJ173" s="74">
        <v>34.0</v>
      </c>
      <c r="AK173" s="75">
        <v>29.0</v>
      </c>
      <c r="AL173" s="76">
        <v>50.0</v>
      </c>
      <c r="AM173" s="168">
        <v>159.0</v>
      </c>
      <c r="AN173" s="144"/>
      <c r="AO173" s="72">
        <v>1.0</v>
      </c>
      <c r="AP173" s="73">
        <v>5.0</v>
      </c>
      <c r="AQ173" s="74">
        <v>35.0</v>
      </c>
      <c r="AR173" s="75">
        <v>30.0</v>
      </c>
      <c r="AS173" s="76">
        <v>53.0</v>
      </c>
      <c r="AT173" s="168">
        <v>158.0</v>
      </c>
      <c r="AU173" s="144"/>
      <c r="AV173" s="72">
        <v>3.0</v>
      </c>
      <c r="AW173" s="73">
        <v>7.0</v>
      </c>
      <c r="AX173" s="74">
        <v>37.0</v>
      </c>
      <c r="AY173" s="75">
        <v>28.0</v>
      </c>
      <c r="AZ173" s="76">
        <v>48.0</v>
      </c>
      <c r="BA173" s="168">
        <v>157.0</v>
      </c>
      <c r="BB173" s="144"/>
      <c r="BC173" s="72">
        <v>0.0</v>
      </c>
      <c r="BD173" s="73">
        <v>10.0</v>
      </c>
      <c r="BE173" s="74">
        <v>32.0</v>
      </c>
      <c r="BF173" s="75">
        <v>31.0</v>
      </c>
      <c r="BG173" s="76">
        <v>44.0</v>
      </c>
      <c r="BH173" s="168">
        <v>161.0</v>
      </c>
      <c r="BI173" s="144"/>
      <c r="BJ173" s="72">
        <v>2.0</v>
      </c>
      <c r="BK173" s="73">
        <v>7.0</v>
      </c>
      <c r="BL173" s="74">
        <v>37.0</v>
      </c>
      <c r="BM173" s="75">
        <v>29.0</v>
      </c>
      <c r="BN173" s="76">
        <v>50.0</v>
      </c>
      <c r="BO173" s="168">
        <v>157.0</v>
      </c>
    </row>
    <row r="174" ht="16.5" customHeight="1">
      <c r="A174" s="165" t="s">
        <v>310</v>
      </c>
      <c r="B174" s="166" t="s">
        <v>482</v>
      </c>
      <c r="C174" s="47">
        <v>1681.0</v>
      </c>
      <c r="D174" s="169"/>
      <c r="E174" s="169"/>
      <c r="F174" s="72">
        <v>41.0</v>
      </c>
      <c r="G174" s="73">
        <v>64.0</v>
      </c>
      <c r="H174" s="74">
        <v>415.0</v>
      </c>
      <c r="I174" s="75">
        <v>90.0</v>
      </c>
      <c r="J174" s="76">
        <v>43.0</v>
      </c>
      <c r="K174" s="77">
        <v>248.0</v>
      </c>
      <c r="L174" s="144"/>
      <c r="M174" s="167">
        <v>44.0</v>
      </c>
      <c r="N174" s="73">
        <v>62.0</v>
      </c>
      <c r="O174" s="74">
        <v>421.0</v>
      </c>
      <c r="P174" s="75">
        <v>81.0</v>
      </c>
      <c r="Q174" s="76">
        <v>41.0</v>
      </c>
      <c r="R174" s="168">
        <v>232.0</v>
      </c>
      <c r="S174" s="144"/>
      <c r="T174" s="72">
        <v>49.0</v>
      </c>
      <c r="U174" s="73">
        <v>61.0</v>
      </c>
      <c r="V174" s="74">
        <v>409.0</v>
      </c>
      <c r="W174" s="75">
        <v>82.0</v>
      </c>
      <c r="X174" s="76">
        <v>45.0</v>
      </c>
      <c r="Y174" s="168">
        <v>248.0</v>
      </c>
      <c r="Z174" s="144"/>
      <c r="AA174" s="72">
        <v>46.0</v>
      </c>
      <c r="AB174" s="73">
        <v>61.0</v>
      </c>
      <c r="AC174" s="74">
        <v>416.0</v>
      </c>
      <c r="AD174" s="75">
        <v>82.0</v>
      </c>
      <c r="AE174" s="76">
        <v>42.0</v>
      </c>
      <c r="AF174" s="168">
        <v>239.0</v>
      </c>
      <c r="AG174" s="144"/>
      <c r="AH174" s="72">
        <v>47.0</v>
      </c>
      <c r="AI174" s="73">
        <v>58.0</v>
      </c>
      <c r="AJ174" s="74">
        <v>412.0</v>
      </c>
      <c r="AK174" s="75">
        <v>85.0</v>
      </c>
      <c r="AL174" s="76">
        <v>45.0</v>
      </c>
      <c r="AM174" s="168">
        <v>243.0</v>
      </c>
      <c r="AN174" s="144"/>
      <c r="AO174" s="72">
        <v>42.0</v>
      </c>
      <c r="AP174" s="73">
        <v>58.0</v>
      </c>
      <c r="AQ174" s="74">
        <v>396.0</v>
      </c>
      <c r="AR174" s="75">
        <v>87.0</v>
      </c>
      <c r="AS174" s="76">
        <v>47.0</v>
      </c>
      <c r="AT174" s="168">
        <v>258.0</v>
      </c>
      <c r="AU174" s="144"/>
      <c r="AV174" s="72">
        <v>50.0</v>
      </c>
      <c r="AW174" s="73">
        <v>61.0</v>
      </c>
      <c r="AX174" s="74">
        <v>412.0</v>
      </c>
      <c r="AY174" s="75">
        <v>78.0</v>
      </c>
      <c r="AZ174" s="76">
        <v>43.0</v>
      </c>
      <c r="BA174" s="168">
        <v>230.0</v>
      </c>
      <c r="BB174" s="144"/>
      <c r="BC174" s="72">
        <v>50.0</v>
      </c>
      <c r="BD174" s="73">
        <v>59.0</v>
      </c>
      <c r="BE174" s="74">
        <v>410.0</v>
      </c>
      <c r="BF174" s="75">
        <v>82.0</v>
      </c>
      <c r="BG174" s="76">
        <v>47.0</v>
      </c>
      <c r="BH174" s="168">
        <v>247.0</v>
      </c>
      <c r="BI174" s="144"/>
      <c r="BJ174" s="72">
        <v>41.0</v>
      </c>
      <c r="BK174" s="73">
        <v>57.0</v>
      </c>
      <c r="BL174" s="74">
        <v>411.0</v>
      </c>
      <c r="BM174" s="75">
        <v>89.0</v>
      </c>
      <c r="BN174" s="76">
        <v>49.0</v>
      </c>
      <c r="BO174" s="168">
        <v>252.0</v>
      </c>
    </row>
    <row r="175" ht="16.5" customHeight="1">
      <c r="A175" s="165" t="s">
        <v>310</v>
      </c>
      <c r="B175" s="166" t="s">
        <v>483</v>
      </c>
      <c r="C175" s="47">
        <v>1821.0</v>
      </c>
      <c r="D175" s="169"/>
      <c r="E175" s="169"/>
      <c r="F175" s="72">
        <v>31.0</v>
      </c>
      <c r="G175" s="73">
        <v>94.0</v>
      </c>
      <c r="H175" s="74">
        <v>448.0</v>
      </c>
      <c r="I175" s="75">
        <v>89.0</v>
      </c>
      <c r="J175" s="76">
        <v>68.0</v>
      </c>
      <c r="K175" s="77">
        <v>265.0</v>
      </c>
      <c r="L175" s="144"/>
      <c r="M175" s="167">
        <v>30.0</v>
      </c>
      <c r="N175" s="73">
        <v>101.0</v>
      </c>
      <c r="O175" s="74">
        <v>462.0</v>
      </c>
      <c r="P175" s="75">
        <v>84.0</v>
      </c>
      <c r="Q175" s="76">
        <v>62.0</v>
      </c>
      <c r="R175" s="168">
        <v>238.0</v>
      </c>
      <c r="S175" s="144"/>
      <c r="T175" s="72">
        <v>28.0</v>
      </c>
      <c r="U175" s="73">
        <v>98.0</v>
      </c>
      <c r="V175" s="74">
        <v>449.0</v>
      </c>
      <c r="W175" s="75">
        <v>88.0</v>
      </c>
      <c r="X175" s="76">
        <v>62.0</v>
      </c>
      <c r="Y175" s="168">
        <v>251.0</v>
      </c>
      <c r="Z175" s="144"/>
      <c r="AA175" s="72">
        <v>34.0</v>
      </c>
      <c r="AB175" s="73">
        <v>97.0</v>
      </c>
      <c r="AC175" s="74">
        <v>467.0</v>
      </c>
      <c r="AD175" s="75">
        <v>80.0</v>
      </c>
      <c r="AE175" s="76">
        <v>66.0</v>
      </c>
      <c r="AF175" s="168">
        <v>232.0</v>
      </c>
      <c r="AG175" s="144"/>
      <c r="AH175" s="72">
        <v>29.0</v>
      </c>
      <c r="AI175" s="73">
        <v>95.0</v>
      </c>
      <c r="AJ175" s="74">
        <v>452.0</v>
      </c>
      <c r="AK175" s="75">
        <v>88.0</v>
      </c>
      <c r="AL175" s="76">
        <v>67.0</v>
      </c>
      <c r="AM175" s="168">
        <v>246.0</v>
      </c>
      <c r="AN175" s="144"/>
      <c r="AO175" s="72">
        <v>30.0</v>
      </c>
      <c r="AP175" s="73">
        <v>94.0</v>
      </c>
      <c r="AQ175" s="74">
        <v>439.0</v>
      </c>
      <c r="AR175" s="75">
        <v>88.0</v>
      </c>
      <c r="AS175" s="76">
        <v>69.0</v>
      </c>
      <c r="AT175" s="168">
        <v>263.0</v>
      </c>
      <c r="AU175" s="144"/>
      <c r="AV175" s="72">
        <v>34.0</v>
      </c>
      <c r="AW175" s="73">
        <v>97.0</v>
      </c>
      <c r="AX175" s="74">
        <v>455.0</v>
      </c>
      <c r="AY175" s="75">
        <v>77.0</v>
      </c>
      <c r="AZ175" s="76">
        <v>61.0</v>
      </c>
      <c r="BA175" s="168">
        <v>229.0</v>
      </c>
      <c r="BB175" s="144"/>
      <c r="BC175" s="72">
        <v>35.0</v>
      </c>
      <c r="BD175" s="73">
        <v>97.0</v>
      </c>
      <c r="BE175" s="74">
        <v>444.0</v>
      </c>
      <c r="BF175" s="75">
        <v>84.0</v>
      </c>
      <c r="BG175" s="76">
        <v>63.0</v>
      </c>
      <c r="BH175" s="168">
        <v>261.0</v>
      </c>
      <c r="BI175" s="144"/>
      <c r="BJ175" s="72">
        <v>34.0</v>
      </c>
      <c r="BK175" s="73">
        <v>93.0</v>
      </c>
      <c r="BL175" s="74">
        <v>462.0</v>
      </c>
      <c r="BM175" s="75">
        <v>86.0</v>
      </c>
      <c r="BN175" s="76">
        <v>70.0</v>
      </c>
      <c r="BO175" s="168">
        <v>249.0</v>
      </c>
    </row>
    <row r="176" ht="16.5" customHeight="1">
      <c r="A176" s="165" t="s">
        <v>310</v>
      </c>
      <c r="B176" s="166" t="s">
        <v>484</v>
      </c>
      <c r="C176" s="47">
        <v>1365.0</v>
      </c>
      <c r="D176" s="169"/>
      <c r="E176" s="169"/>
      <c r="F176" s="72">
        <v>28.0</v>
      </c>
      <c r="G176" s="73">
        <v>76.0</v>
      </c>
      <c r="H176" s="74">
        <v>421.0</v>
      </c>
      <c r="I176" s="75">
        <v>63.0</v>
      </c>
      <c r="J176" s="76">
        <v>48.0</v>
      </c>
      <c r="K176" s="77">
        <v>164.0</v>
      </c>
      <c r="L176" s="144"/>
      <c r="M176" s="167">
        <v>27.0</v>
      </c>
      <c r="N176" s="73">
        <v>75.0</v>
      </c>
      <c r="O176" s="74">
        <v>426.0</v>
      </c>
      <c r="P176" s="75">
        <v>60.0</v>
      </c>
      <c r="Q176" s="76">
        <v>47.0</v>
      </c>
      <c r="R176" s="168">
        <v>145.0</v>
      </c>
      <c r="S176" s="144"/>
      <c r="T176" s="72">
        <v>28.0</v>
      </c>
      <c r="U176" s="73">
        <v>76.0</v>
      </c>
      <c r="V176" s="74">
        <v>420.0</v>
      </c>
      <c r="W176" s="75">
        <v>63.0</v>
      </c>
      <c r="X176" s="76">
        <v>49.0</v>
      </c>
      <c r="Y176" s="168">
        <v>159.0</v>
      </c>
      <c r="Z176" s="144"/>
      <c r="AA176" s="72">
        <v>28.0</v>
      </c>
      <c r="AB176" s="73">
        <v>76.0</v>
      </c>
      <c r="AC176" s="74">
        <v>424.0</v>
      </c>
      <c r="AD176" s="75">
        <v>61.0</v>
      </c>
      <c r="AE176" s="76">
        <v>48.0</v>
      </c>
      <c r="AF176" s="168">
        <v>146.0</v>
      </c>
      <c r="AG176" s="144"/>
      <c r="AH176" s="72">
        <v>25.0</v>
      </c>
      <c r="AI176" s="73">
        <v>78.0</v>
      </c>
      <c r="AJ176" s="74">
        <v>416.0</v>
      </c>
      <c r="AK176" s="75">
        <v>66.0</v>
      </c>
      <c r="AL176" s="76">
        <v>48.0</v>
      </c>
      <c r="AM176" s="168">
        <v>157.0</v>
      </c>
      <c r="AN176" s="144"/>
      <c r="AO176" s="72">
        <v>28.0</v>
      </c>
      <c r="AP176" s="73">
        <v>71.0</v>
      </c>
      <c r="AQ176" s="74">
        <v>409.0</v>
      </c>
      <c r="AR176" s="75">
        <v>63.0</v>
      </c>
      <c r="AS176" s="76">
        <v>54.0</v>
      </c>
      <c r="AT176" s="168">
        <v>170.0</v>
      </c>
      <c r="AU176" s="144"/>
      <c r="AV176" s="72">
        <v>28.0</v>
      </c>
      <c r="AW176" s="73">
        <v>78.0</v>
      </c>
      <c r="AX176" s="74">
        <v>432.0</v>
      </c>
      <c r="AY176" s="75">
        <v>63.0</v>
      </c>
      <c r="AZ176" s="76">
        <v>48.0</v>
      </c>
      <c r="BA176" s="168">
        <v>139.0</v>
      </c>
      <c r="BB176" s="144"/>
      <c r="BC176" s="72">
        <v>28.0</v>
      </c>
      <c r="BD176" s="73">
        <v>68.0</v>
      </c>
      <c r="BE176" s="74">
        <v>428.0</v>
      </c>
      <c r="BF176" s="75">
        <v>63.0</v>
      </c>
      <c r="BG176" s="76">
        <v>56.0</v>
      </c>
      <c r="BH176" s="168">
        <v>153.0</v>
      </c>
      <c r="BI176" s="144"/>
      <c r="BJ176" s="72">
        <v>29.0</v>
      </c>
      <c r="BK176" s="73">
        <v>70.0</v>
      </c>
      <c r="BL176" s="74">
        <v>422.0</v>
      </c>
      <c r="BM176" s="75">
        <v>61.0</v>
      </c>
      <c r="BN176" s="76">
        <v>55.0</v>
      </c>
      <c r="BO176" s="168">
        <v>162.0</v>
      </c>
    </row>
    <row r="177" ht="16.5" customHeight="1">
      <c r="A177" s="165" t="s">
        <v>310</v>
      </c>
      <c r="B177" s="166" t="s">
        <v>485</v>
      </c>
      <c r="C177" s="47">
        <v>1661.0</v>
      </c>
      <c r="D177" s="169"/>
      <c r="E177" s="169"/>
      <c r="F177" s="72">
        <v>18.0</v>
      </c>
      <c r="G177" s="73">
        <v>74.0</v>
      </c>
      <c r="H177" s="74">
        <v>423.0</v>
      </c>
      <c r="I177" s="75">
        <v>49.0</v>
      </c>
      <c r="J177" s="76">
        <v>62.0</v>
      </c>
      <c r="K177" s="77">
        <v>216.0</v>
      </c>
      <c r="L177" s="144"/>
      <c r="M177" s="167">
        <v>14.0</v>
      </c>
      <c r="N177" s="73">
        <v>79.0</v>
      </c>
      <c r="O177" s="74">
        <v>428.0</v>
      </c>
      <c r="P177" s="75">
        <v>51.0</v>
      </c>
      <c r="Q177" s="76">
        <v>62.0</v>
      </c>
      <c r="R177" s="168">
        <v>209.0</v>
      </c>
      <c r="S177" s="144"/>
      <c r="T177" s="72">
        <v>16.0</v>
      </c>
      <c r="U177" s="73">
        <v>76.0</v>
      </c>
      <c r="V177" s="74">
        <v>405.0</v>
      </c>
      <c r="W177" s="75">
        <v>50.0</v>
      </c>
      <c r="X177" s="76">
        <v>63.0</v>
      </c>
      <c r="Y177" s="168">
        <v>236.0</v>
      </c>
      <c r="Z177" s="144"/>
      <c r="AA177" s="72">
        <v>18.0</v>
      </c>
      <c r="AB177" s="73">
        <v>76.0</v>
      </c>
      <c r="AC177" s="74">
        <v>415.0</v>
      </c>
      <c r="AD177" s="75">
        <v>47.0</v>
      </c>
      <c r="AE177" s="76">
        <v>62.0</v>
      </c>
      <c r="AF177" s="168">
        <v>218.0</v>
      </c>
      <c r="AG177" s="144"/>
      <c r="AH177" s="72">
        <v>18.0</v>
      </c>
      <c r="AI177" s="73">
        <v>75.0</v>
      </c>
      <c r="AJ177" s="74">
        <v>416.0</v>
      </c>
      <c r="AK177" s="75">
        <v>49.0</v>
      </c>
      <c r="AL177" s="76">
        <v>61.0</v>
      </c>
      <c r="AM177" s="168">
        <v>220.0</v>
      </c>
      <c r="AN177" s="144"/>
      <c r="AO177" s="72">
        <v>18.0</v>
      </c>
      <c r="AP177" s="73">
        <v>72.0</v>
      </c>
      <c r="AQ177" s="74">
        <v>397.0</v>
      </c>
      <c r="AR177" s="75">
        <v>47.0</v>
      </c>
      <c r="AS177" s="76">
        <v>66.0</v>
      </c>
      <c r="AT177" s="168">
        <v>239.0</v>
      </c>
      <c r="AU177" s="144"/>
      <c r="AV177" s="72">
        <v>19.0</v>
      </c>
      <c r="AW177" s="73">
        <v>78.0</v>
      </c>
      <c r="AX177" s="74">
        <v>424.0</v>
      </c>
      <c r="AY177" s="75">
        <v>47.0</v>
      </c>
      <c r="AZ177" s="76">
        <v>58.0</v>
      </c>
      <c r="BA177" s="168">
        <v>204.0</v>
      </c>
      <c r="BB177" s="144"/>
      <c r="BC177" s="72">
        <v>22.0</v>
      </c>
      <c r="BD177" s="73">
        <v>78.0</v>
      </c>
      <c r="BE177" s="74">
        <v>414.0</v>
      </c>
      <c r="BF177" s="75">
        <v>44.0</v>
      </c>
      <c r="BG177" s="76">
        <v>59.0</v>
      </c>
      <c r="BH177" s="168">
        <v>224.0</v>
      </c>
      <c r="BI177" s="144"/>
      <c r="BJ177" s="72">
        <v>15.0</v>
      </c>
      <c r="BK177" s="73">
        <v>76.0</v>
      </c>
      <c r="BL177" s="74">
        <v>422.0</v>
      </c>
      <c r="BM177" s="75">
        <v>51.0</v>
      </c>
      <c r="BN177" s="76">
        <v>60.0</v>
      </c>
      <c r="BO177" s="168">
        <v>220.0</v>
      </c>
    </row>
    <row r="178" ht="16.5" customHeight="1">
      <c r="A178" s="165" t="s">
        <v>310</v>
      </c>
      <c r="B178" s="166" t="s">
        <v>486</v>
      </c>
      <c r="C178" s="47">
        <v>1684.0</v>
      </c>
      <c r="D178" s="169"/>
      <c r="E178" s="169"/>
      <c r="F178" s="72">
        <v>29.0</v>
      </c>
      <c r="G178" s="73">
        <v>79.0</v>
      </c>
      <c r="H178" s="74">
        <v>554.0</v>
      </c>
      <c r="I178" s="75">
        <v>58.0</v>
      </c>
      <c r="J178" s="76">
        <v>46.0</v>
      </c>
      <c r="K178" s="77">
        <v>205.0</v>
      </c>
      <c r="L178" s="144"/>
      <c r="M178" s="167">
        <v>28.0</v>
      </c>
      <c r="N178" s="73">
        <v>78.0</v>
      </c>
      <c r="O178" s="74">
        <v>553.0</v>
      </c>
      <c r="P178" s="75">
        <v>53.0</v>
      </c>
      <c r="Q178" s="76">
        <v>45.0</v>
      </c>
      <c r="R178" s="168">
        <v>199.0</v>
      </c>
      <c r="S178" s="144"/>
      <c r="T178" s="72">
        <v>34.0</v>
      </c>
      <c r="U178" s="73">
        <v>78.0</v>
      </c>
      <c r="V178" s="74">
        <v>549.0</v>
      </c>
      <c r="W178" s="75">
        <v>50.0</v>
      </c>
      <c r="X178" s="76">
        <v>46.0</v>
      </c>
      <c r="Y178" s="168">
        <v>208.0</v>
      </c>
      <c r="Z178" s="144"/>
      <c r="AA178" s="72">
        <v>34.0</v>
      </c>
      <c r="AB178" s="73">
        <v>83.0</v>
      </c>
      <c r="AC178" s="74">
        <v>561.0</v>
      </c>
      <c r="AD178" s="75">
        <v>50.0</v>
      </c>
      <c r="AE178" s="76">
        <v>42.0</v>
      </c>
      <c r="AF178" s="168">
        <v>192.0</v>
      </c>
      <c r="AG178" s="144"/>
      <c r="AH178" s="72">
        <v>30.0</v>
      </c>
      <c r="AI178" s="73">
        <v>79.0</v>
      </c>
      <c r="AJ178" s="74">
        <v>554.0</v>
      </c>
      <c r="AK178" s="75">
        <v>53.0</v>
      </c>
      <c r="AL178" s="76">
        <v>44.0</v>
      </c>
      <c r="AM178" s="168">
        <v>204.0</v>
      </c>
      <c r="AN178" s="144"/>
      <c r="AO178" s="72">
        <v>29.0</v>
      </c>
      <c r="AP178" s="73">
        <v>76.0</v>
      </c>
      <c r="AQ178" s="74">
        <v>547.0</v>
      </c>
      <c r="AR178" s="75">
        <v>57.0</v>
      </c>
      <c r="AS178" s="76">
        <v>48.0</v>
      </c>
      <c r="AT178" s="168">
        <v>215.0</v>
      </c>
      <c r="AU178" s="144"/>
      <c r="AV178" s="72">
        <v>32.0</v>
      </c>
      <c r="AW178" s="73">
        <v>80.0</v>
      </c>
      <c r="AX178" s="74">
        <v>566.0</v>
      </c>
      <c r="AY178" s="75">
        <v>52.0</v>
      </c>
      <c r="AZ178" s="76">
        <v>44.0</v>
      </c>
      <c r="BA178" s="168">
        <v>184.0</v>
      </c>
      <c r="BB178" s="144"/>
      <c r="BC178" s="72">
        <v>32.0</v>
      </c>
      <c r="BD178" s="73">
        <v>79.0</v>
      </c>
      <c r="BE178" s="74">
        <v>542.0</v>
      </c>
      <c r="BF178" s="75">
        <v>55.0</v>
      </c>
      <c r="BG178" s="76">
        <v>42.0</v>
      </c>
      <c r="BH178" s="168">
        <v>218.0</v>
      </c>
      <c r="BI178" s="144"/>
      <c r="BJ178" s="72">
        <v>28.0</v>
      </c>
      <c r="BK178" s="73">
        <v>77.0</v>
      </c>
      <c r="BL178" s="74">
        <v>563.0</v>
      </c>
      <c r="BM178" s="75">
        <v>59.0</v>
      </c>
      <c r="BN178" s="76">
        <v>48.0</v>
      </c>
      <c r="BO178" s="168">
        <v>195.0</v>
      </c>
    </row>
    <row r="179" ht="16.5" customHeight="1">
      <c r="A179" s="165" t="s">
        <v>310</v>
      </c>
      <c r="B179" s="166" t="s">
        <v>487</v>
      </c>
      <c r="C179" s="47">
        <v>1225.0</v>
      </c>
      <c r="D179" s="169"/>
      <c r="E179" s="169"/>
      <c r="F179" s="72">
        <v>28.0</v>
      </c>
      <c r="G179" s="73">
        <v>28.0</v>
      </c>
      <c r="H179" s="74">
        <v>74.0</v>
      </c>
      <c r="I179" s="75">
        <v>84.0</v>
      </c>
      <c r="J179" s="76">
        <v>80.0</v>
      </c>
      <c r="K179" s="77">
        <v>201.0</v>
      </c>
      <c r="L179" s="144"/>
      <c r="M179" s="167">
        <v>28.0</v>
      </c>
      <c r="N179" s="73">
        <v>28.0</v>
      </c>
      <c r="O179" s="74">
        <v>66.0</v>
      </c>
      <c r="P179" s="75">
        <v>85.0</v>
      </c>
      <c r="Q179" s="76">
        <v>81.0</v>
      </c>
      <c r="R179" s="168">
        <v>198.0</v>
      </c>
      <c r="S179" s="144"/>
      <c r="T179" s="72">
        <v>26.0</v>
      </c>
      <c r="U179" s="73">
        <v>27.0</v>
      </c>
      <c r="V179" s="74">
        <v>68.0</v>
      </c>
      <c r="W179" s="75">
        <v>87.0</v>
      </c>
      <c r="X179" s="76">
        <v>82.0</v>
      </c>
      <c r="Y179" s="168">
        <v>203.0</v>
      </c>
      <c r="Z179" s="144"/>
      <c r="AA179" s="72">
        <v>30.0</v>
      </c>
      <c r="AB179" s="73">
        <v>27.0</v>
      </c>
      <c r="AC179" s="74">
        <v>69.0</v>
      </c>
      <c r="AD179" s="75">
        <v>80.0</v>
      </c>
      <c r="AE179" s="76">
        <v>81.0</v>
      </c>
      <c r="AF179" s="168">
        <v>196.0</v>
      </c>
      <c r="AG179" s="144"/>
      <c r="AH179" s="72">
        <v>25.0</v>
      </c>
      <c r="AI179" s="73">
        <v>29.0</v>
      </c>
      <c r="AJ179" s="74">
        <v>67.0</v>
      </c>
      <c r="AK179" s="75">
        <v>86.0</v>
      </c>
      <c r="AL179" s="76">
        <v>80.0</v>
      </c>
      <c r="AM179" s="168">
        <v>197.0</v>
      </c>
      <c r="AN179" s="144"/>
      <c r="AO179" s="72">
        <v>25.0</v>
      </c>
      <c r="AP179" s="73">
        <v>26.0</v>
      </c>
      <c r="AQ179" s="74">
        <v>63.0</v>
      </c>
      <c r="AR179" s="75">
        <v>87.0</v>
      </c>
      <c r="AS179" s="76">
        <v>84.0</v>
      </c>
      <c r="AT179" s="168">
        <v>205.0</v>
      </c>
      <c r="AU179" s="144"/>
      <c r="AV179" s="72">
        <v>30.0</v>
      </c>
      <c r="AW179" s="73">
        <v>29.0</v>
      </c>
      <c r="AX179" s="74">
        <v>69.0</v>
      </c>
      <c r="AY179" s="75">
        <v>80.0</v>
      </c>
      <c r="AZ179" s="76">
        <v>79.0</v>
      </c>
      <c r="BA179" s="168">
        <v>194.0</v>
      </c>
      <c r="BB179" s="144"/>
      <c r="BC179" s="72">
        <v>30.0</v>
      </c>
      <c r="BD179" s="73">
        <v>29.0</v>
      </c>
      <c r="BE179" s="74">
        <v>80.0</v>
      </c>
      <c r="BF179" s="75">
        <v>82.0</v>
      </c>
      <c r="BG179" s="76">
        <v>78.0</v>
      </c>
      <c r="BH179" s="168">
        <v>187.0</v>
      </c>
      <c r="BI179" s="144"/>
      <c r="BJ179" s="72">
        <v>29.0</v>
      </c>
      <c r="BK179" s="73">
        <v>29.0</v>
      </c>
      <c r="BL179" s="74">
        <v>83.0</v>
      </c>
      <c r="BM179" s="75">
        <v>83.0</v>
      </c>
      <c r="BN179" s="76">
        <v>76.0</v>
      </c>
      <c r="BO179" s="168">
        <v>190.0</v>
      </c>
    </row>
    <row r="180" ht="16.5" customHeight="1">
      <c r="A180" s="165" t="s">
        <v>310</v>
      </c>
      <c r="B180" s="166" t="s">
        <v>488</v>
      </c>
      <c r="C180" s="47">
        <v>1375.0</v>
      </c>
      <c r="D180" s="169"/>
      <c r="E180" s="169"/>
      <c r="F180" s="72">
        <v>7.0</v>
      </c>
      <c r="G180" s="73">
        <v>7.0</v>
      </c>
      <c r="H180" s="74">
        <v>43.0</v>
      </c>
      <c r="I180" s="75">
        <v>70.0</v>
      </c>
      <c r="J180" s="76">
        <v>83.0</v>
      </c>
      <c r="K180" s="77">
        <v>289.0</v>
      </c>
      <c r="L180" s="144"/>
      <c r="M180" s="167">
        <v>6.0</v>
      </c>
      <c r="N180" s="73">
        <v>6.0</v>
      </c>
      <c r="O180" s="74">
        <v>40.0</v>
      </c>
      <c r="P180" s="75">
        <v>70.0</v>
      </c>
      <c r="Q180" s="76">
        <v>84.0</v>
      </c>
      <c r="R180" s="168">
        <v>291.0</v>
      </c>
      <c r="S180" s="144"/>
      <c r="T180" s="72">
        <v>6.0</v>
      </c>
      <c r="U180" s="73">
        <v>5.0</v>
      </c>
      <c r="V180" s="74">
        <v>39.0</v>
      </c>
      <c r="W180" s="75">
        <v>72.0</v>
      </c>
      <c r="X180" s="76">
        <v>85.0</v>
      </c>
      <c r="Y180" s="168">
        <v>290.0</v>
      </c>
      <c r="Z180" s="144"/>
      <c r="AA180" s="72">
        <v>8.0</v>
      </c>
      <c r="AB180" s="73">
        <v>5.0</v>
      </c>
      <c r="AC180" s="74">
        <v>38.0</v>
      </c>
      <c r="AD180" s="75">
        <v>69.0</v>
      </c>
      <c r="AE180" s="76">
        <v>84.0</v>
      </c>
      <c r="AF180" s="168">
        <v>288.0</v>
      </c>
      <c r="AG180" s="144"/>
      <c r="AH180" s="72">
        <v>7.0</v>
      </c>
      <c r="AI180" s="73">
        <v>6.0</v>
      </c>
      <c r="AJ180" s="74">
        <v>36.0</v>
      </c>
      <c r="AK180" s="75">
        <v>71.0</v>
      </c>
      <c r="AL180" s="76">
        <v>82.0</v>
      </c>
      <c r="AM180" s="168">
        <v>296.0</v>
      </c>
      <c r="AN180" s="144"/>
      <c r="AO180" s="72">
        <v>6.0</v>
      </c>
      <c r="AP180" s="73">
        <v>7.0</v>
      </c>
      <c r="AQ180" s="74">
        <v>35.0</v>
      </c>
      <c r="AR180" s="75">
        <v>71.0</v>
      </c>
      <c r="AS180" s="76">
        <v>83.0</v>
      </c>
      <c r="AT180" s="168">
        <v>296.0</v>
      </c>
      <c r="AU180" s="144"/>
      <c r="AV180" s="72">
        <v>9.0</v>
      </c>
      <c r="AW180" s="73">
        <v>6.0</v>
      </c>
      <c r="AX180" s="74">
        <v>37.0</v>
      </c>
      <c r="AY180" s="75">
        <v>68.0</v>
      </c>
      <c r="AZ180" s="76">
        <v>84.0</v>
      </c>
      <c r="BA180" s="168">
        <v>290.0</v>
      </c>
      <c r="BB180" s="144"/>
      <c r="BC180" s="72">
        <v>7.0</v>
      </c>
      <c r="BD180" s="73">
        <v>7.0</v>
      </c>
      <c r="BE180" s="74">
        <v>39.0</v>
      </c>
      <c r="BF180" s="75">
        <v>70.0</v>
      </c>
      <c r="BG180" s="76">
        <v>81.0</v>
      </c>
      <c r="BH180" s="168">
        <v>283.0</v>
      </c>
      <c r="BI180" s="144"/>
      <c r="BJ180" s="72">
        <v>9.0</v>
      </c>
      <c r="BK180" s="73">
        <v>10.0</v>
      </c>
      <c r="BL180" s="74">
        <v>50.0</v>
      </c>
      <c r="BM180" s="75">
        <v>68.0</v>
      </c>
      <c r="BN180" s="76">
        <v>79.0</v>
      </c>
      <c r="BO180" s="168">
        <v>286.0</v>
      </c>
    </row>
    <row r="181" ht="16.5" customHeight="1">
      <c r="A181" s="165" t="s">
        <v>310</v>
      </c>
      <c r="B181" s="166" t="s">
        <v>489</v>
      </c>
      <c r="C181" s="47">
        <v>1502.0</v>
      </c>
      <c r="D181" s="169"/>
      <c r="E181" s="169"/>
      <c r="F181" s="72">
        <v>20.0</v>
      </c>
      <c r="G181" s="73">
        <v>52.0</v>
      </c>
      <c r="H181" s="74">
        <v>249.0</v>
      </c>
      <c r="I181" s="75">
        <v>53.0</v>
      </c>
      <c r="J181" s="76">
        <v>83.0</v>
      </c>
      <c r="K181" s="77">
        <v>234.0</v>
      </c>
      <c r="L181" s="144"/>
      <c r="M181" s="167">
        <v>18.0</v>
      </c>
      <c r="N181" s="73">
        <v>54.0</v>
      </c>
      <c r="O181" s="74">
        <v>250.0</v>
      </c>
      <c r="P181" s="75">
        <v>56.0</v>
      </c>
      <c r="Q181" s="76">
        <v>79.0</v>
      </c>
      <c r="R181" s="168">
        <v>223.0</v>
      </c>
      <c r="S181" s="144"/>
      <c r="T181" s="72">
        <v>16.0</v>
      </c>
      <c r="U181" s="73">
        <v>52.0</v>
      </c>
      <c r="V181" s="74">
        <v>244.0</v>
      </c>
      <c r="W181" s="75">
        <v>56.0</v>
      </c>
      <c r="X181" s="76">
        <v>80.0</v>
      </c>
      <c r="Y181" s="168">
        <v>239.0</v>
      </c>
      <c r="Z181" s="144"/>
      <c r="AA181" s="72">
        <v>17.0</v>
      </c>
      <c r="AB181" s="73">
        <v>54.0</v>
      </c>
      <c r="AC181" s="74">
        <v>245.0</v>
      </c>
      <c r="AD181" s="75">
        <v>55.0</v>
      </c>
      <c r="AE181" s="76">
        <v>78.0</v>
      </c>
      <c r="AF181" s="168">
        <v>227.0</v>
      </c>
      <c r="AG181" s="144"/>
      <c r="AH181" s="72">
        <v>16.0</v>
      </c>
      <c r="AI181" s="73">
        <v>50.0</v>
      </c>
      <c r="AJ181" s="74">
        <v>253.0</v>
      </c>
      <c r="AK181" s="75">
        <v>55.0</v>
      </c>
      <c r="AL181" s="76">
        <v>83.0</v>
      </c>
      <c r="AM181" s="168">
        <v>227.0</v>
      </c>
      <c r="AN181" s="144"/>
      <c r="AO181" s="72">
        <v>15.0</v>
      </c>
      <c r="AP181" s="73">
        <v>52.0</v>
      </c>
      <c r="AQ181" s="74">
        <v>244.0</v>
      </c>
      <c r="AR181" s="75">
        <v>54.0</v>
      </c>
      <c r="AS181" s="76">
        <v>80.0</v>
      </c>
      <c r="AT181" s="168">
        <v>239.0</v>
      </c>
      <c r="AU181" s="144"/>
      <c r="AV181" s="72">
        <v>18.0</v>
      </c>
      <c r="AW181" s="73">
        <v>53.0</v>
      </c>
      <c r="AX181" s="74">
        <v>253.0</v>
      </c>
      <c r="AY181" s="75">
        <v>52.0</v>
      </c>
      <c r="AZ181" s="76">
        <v>82.0</v>
      </c>
      <c r="BA181" s="168">
        <v>218.0</v>
      </c>
      <c r="BB181" s="144"/>
      <c r="BC181" s="72">
        <v>20.0</v>
      </c>
      <c r="BD181" s="73">
        <v>55.0</v>
      </c>
      <c r="BE181" s="74">
        <v>253.0</v>
      </c>
      <c r="BF181" s="75">
        <v>52.0</v>
      </c>
      <c r="BG181" s="76">
        <v>76.0</v>
      </c>
      <c r="BH181" s="168">
        <v>223.0</v>
      </c>
      <c r="BI181" s="144"/>
      <c r="BJ181" s="72">
        <v>19.0</v>
      </c>
      <c r="BK181" s="73">
        <v>55.0</v>
      </c>
      <c r="BL181" s="74">
        <v>256.0</v>
      </c>
      <c r="BM181" s="75">
        <v>53.0</v>
      </c>
      <c r="BN181" s="76">
        <v>79.0</v>
      </c>
      <c r="BO181" s="168">
        <v>226.0</v>
      </c>
    </row>
    <row r="182" ht="16.5" customHeight="1">
      <c r="A182" s="165" t="s">
        <v>310</v>
      </c>
      <c r="B182" s="166" t="s">
        <v>490</v>
      </c>
      <c r="C182" s="47">
        <v>1556.0</v>
      </c>
      <c r="D182" s="169"/>
      <c r="E182" s="169"/>
      <c r="F182" s="72">
        <v>24.0</v>
      </c>
      <c r="G182" s="73">
        <v>69.0</v>
      </c>
      <c r="H182" s="74">
        <v>223.0</v>
      </c>
      <c r="I182" s="75">
        <v>73.0</v>
      </c>
      <c r="J182" s="76">
        <v>90.0</v>
      </c>
      <c r="K182" s="77">
        <v>296.0</v>
      </c>
      <c r="L182" s="144"/>
      <c r="M182" s="167">
        <v>21.0</v>
      </c>
      <c r="N182" s="73">
        <v>72.0</v>
      </c>
      <c r="O182" s="74">
        <v>222.0</v>
      </c>
      <c r="P182" s="75">
        <v>73.0</v>
      </c>
      <c r="Q182" s="76">
        <v>90.0</v>
      </c>
      <c r="R182" s="168">
        <v>290.0</v>
      </c>
      <c r="S182" s="144"/>
      <c r="T182" s="72">
        <v>22.0</v>
      </c>
      <c r="U182" s="73">
        <v>71.0</v>
      </c>
      <c r="V182" s="74">
        <v>222.0</v>
      </c>
      <c r="W182" s="75">
        <v>74.0</v>
      </c>
      <c r="X182" s="76">
        <v>96.0</v>
      </c>
      <c r="Y182" s="168">
        <v>294.0</v>
      </c>
      <c r="Z182" s="144"/>
      <c r="AA182" s="72">
        <v>28.0</v>
      </c>
      <c r="AB182" s="73">
        <v>71.0</v>
      </c>
      <c r="AC182" s="74">
        <v>228.0</v>
      </c>
      <c r="AD182" s="75">
        <v>67.0</v>
      </c>
      <c r="AE182" s="76">
        <v>89.0</v>
      </c>
      <c r="AF182" s="168">
        <v>287.0</v>
      </c>
      <c r="AG182" s="144"/>
      <c r="AH182" s="72">
        <v>23.0</v>
      </c>
      <c r="AI182" s="73">
        <v>68.0</v>
      </c>
      <c r="AJ182" s="74">
        <v>219.0</v>
      </c>
      <c r="AK182" s="75">
        <v>73.0</v>
      </c>
      <c r="AL182" s="76">
        <v>97.0</v>
      </c>
      <c r="AM182" s="168">
        <v>297.0</v>
      </c>
      <c r="AN182" s="144"/>
      <c r="AO182" s="72">
        <v>23.0</v>
      </c>
      <c r="AP182" s="73">
        <v>67.0</v>
      </c>
      <c r="AQ182" s="74">
        <v>203.0</v>
      </c>
      <c r="AR182" s="75">
        <v>73.0</v>
      </c>
      <c r="AS182" s="76">
        <v>97.0</v>
      </c>
      <c r="AT182" s="168">
        <v>311.0</v>
      </c>
      <c r="AU182" s="144"/>
      <c r="AV182" s="72">
        <v>27.0</v>
      </c>
      <c r="AW182" s="73">
        <v>70.0</v>
      </c>
      <c r="AX182" s="74">
        <v>227.0</v>
      </c>
      <c r="AY182" s="75">
        <v>68.0</v>
      </c>
      <c r="AZ182" s="76">
        <v>88.0</v>
      </c>
      <c r="BA182" s="168">
        <v>278.0</v>
      </c>
      <c r="BB182" s="144"/>
      <c r="BC182" s="72">
        <v>28.0</v>
      </c>
      <c r="BD182" s="73">
        <v>76.0</v>
      </c>
      <c r="BE182" s="74">
        <v>227.0</v>
      </c>
      <c r="BF182" s="75">
        <v>68.0</v>
      </c>
      <c r="BG182" s="76">
        <v>85.0</v>
      </c>
      <c r="BH182" s="168">
        <v>282.0</v>
      </c>
      <c r="BI182" s="144"/>
      <c r="BJ182" s="72">
        <v>26.0</v>
      </c>
      <c r="BK182" s="73">
        <v>73.0</v>
      </c>
      <c r="BL182" s="74">
        <v>230.0</v>
      </c>
      <c r="BM182" s="75">
        <v>70.0</v>
      </c>
      <c r="BN182" s="76">
        <v>90.0</v>
      </c>
      <c r="BO182" s="168">
        <v>285.0</v>
      </c>
    </row>
    <row r="183" ht="16.5" customHeight="1">
      <c r="A183" s="165" t="s">
        <v>310</v>
      </c>
      <c r="B183" s="166" t="s">
        <v>491</v>
      </c>
      <c r="C183" s="47">
        <v>1226.0</v>
      </c>
      <c r="D183" s="169"/>
      <c r="E183" s="169"/>
      <c r="F183" s="72">
        <v>2.0</v>
      </c>
      <c r="G183" s="73">
        <v>1.0</v>
      </c>
      <c r="H183" s="74">
        <v>16.0</v>
      </c>
      <c r="I183" s="75">
        <v>45.0</v>
      </c>
      <c r="J183" s="76">
        <v>59.0</v>
      </c>
      <c r="K183" s="77">
        <v>264.0</v>
      </c>
      <c r="L183" s="144"/>
      <c r="M183" s="167">
        <v>2.0</v>
      </c>
      <c r="N183" s="73">
        <v>1.0</v>
      </c>
      <c r="O183" s="74">
        <v>17.0</v>
      </c>
      <c r="P183" s="75">
        <v>43.0</v>
      </c>
      <c r="Q183" s="76">
        <v>60.0</v>
      </c>
      <c r="R183" s="168">
        <v>266.0</v>
      </c>
      <c r="S183" s="144"/>
      <c r="T183" s="72">
        <v>2.0</v>
      </c>
      <c r="U183" s="73">
        <v>1.0</v>
      </c>
      <c r="V183" s="74">
        <v>16.0</v>
      </c>
      <c r="W183" s="75">
        <v>45.0</v>
      </c>
      <c r="X183" s="76">
        <v>61.0</v>
      </c>
      <c r="Y183" s="168">
        <v>269.0</v>
      </c>
      <c r="Z183" s="144"/>
      <c r="AA183" s="72">
        <v>3.0</v>
      </c>
      <c r="AB183" s="73">
        <v>0.0</v>
      </c>
      <c r="AC183" s="74">
        <v>16.0</v>
      </c>
      <c r="AD183" s="75">
        <v>44.0</v>
      </c>
      <c r="AE183" s="76">
        <v>62.0</v>
      </c>
      <c r="AF183" s="168">
        <v>268.0</v>
      </c>
      <c r="AG183" s="144"/>
      <c r="AH183" s="72">
        <v>5.0</v>
      </c>
      <c r="AI183" s="73">
        <v>0.0</v>
      </c>
      <c r="AJ183" s="74">
        <v>15.0</v>
      </c>
      <c r="AK183" s="75">
        <v>42.0</v>
      </c>
      <c r="AL183" s="76">
        <v>62.0</v>
      </c>
      <c r="AM183" s="168">
        <v>265.0</v>
      </c>
      <c r="AN183" s="144"/>
      <c r="AO183" s="72">
        <v>3.0</v>
      </c>
      <c r="AP183" s="73">
        <v>1.0</v>
      </c>
      <c r="AQ183" s="74">
        <v>16.0</v>
      </c>
      <c r="AR183" s="75">
        <v>44.0</v>
      </c>
      <c r="AS183" s="76">
        <v>61.0</v>
      </c>
      <c r="AT183" s="168">
        <v>270.0</v>
      </c>
      <c r="AU183" s="144"/>
      <c r="AV183" s="72">
        <v>2.0</v>
      </c>
      <c r="AW183" s="73">
        <v>1.0</v>
      </c>
      <c r="AX183" s="74">
        <v>20.0</v>
      </c>
      <c r="AY183" s="75">
        <v>44.0</v>
      </c>
      <c r="AZ183" s="76">
        <v>59.0</v>
      </c>
      <c r="BA183" s="168">
        <v>258.0</v>
      </c>
      <c r="BB183" s="144"/>
      <c r="BC183" s="72">
        <v>2.0</v>
      </c>
      <c r="BD183" s="73">
        <v>1.0</v>
      </c>
      <c r="BE183" s="74">
        <v>18.0</v>
      </c>
      <c r="BF183" s="75">
        <v>44.0</v>
      </c>
      <c r="BG183" s="76">
        <v>59.0</v>
      </c>
      <c r="BH183" s="168">
        <v>257.0</v>
      </c>
      <c r="BI183" s="144"/>
      <c r="BJ183" s="72">
        <v>2.0</v>
      </c>
      <c r="BK183" s="73">
        <v>1.0</v>
      </c>
      <c r="BL183" s="74">
        <v>25.0</v>
      </c>
      <c r="BM183" s="75">
        <v>45.0</v>
      </c>
      <c r="BN183" s="76">
        <v>61.0</v>
      </c>
      <c r="BO183" s="168">
        <v>257.0</v>
      </c>
    </row>
    <row r="184" ht="16.5" customHeight="1">
      <c r="A184" s="165" t="s">
        <v>310</v>
      </c>
      <c r="B184" s="166" t="s">
        <v>492</v>
      </c>
      <c r="C184" s="47">
        <v>896.0</v>
      </c>
      <c r="D184" s="169"/>
      <c r="E184" s="169"/>
      <c r="F184" s="72">
        <v>1.0</v>
      </c>
      <c r="G184" s="73">
        <v>1.0</v>
      </c>
      <c r="H184" s="74">
        <v>18.0</v>
      </c>
      <c r="I184" s="75">
        <v>42.0</v>
      </c>
      <c r="J184" s="76">
        <v>33.0</v>
      </c>
      <c r="K184" s="77">
        <v>220.0</v>
      </c>
      <c r="L184" s="144"/>
      <c r="M184" s="167">
        <v>2.0</v>
      </c>
      <c r="N184" s="73">
        <v>0.0</v>
      </c>
      <c r="O184" s="74">
        <v>17.0</v>
      </c>
      <c r="P184" s="75">
        <v>41.0</v>
      </c>
      <c r="Q184" s="76">
        <v>33.0</v>
      </c>
      <c r="R184" s="168">
        <v>226.0</v>
      </c>
      <c r="S184" s="144"/>
      <c r="T184" s="72">
        <v>2.0</v>
      </c>
      <c r="U184" s="73">
        <v>1.0</v>
      </c>
      <c r="V184" s="74">
        <v>19.0</v>
      </c>
      <c r="W184" s="75">
        <v>41.0</v>
      </c>
      <c r="X184" s="76">
        <v>33.0</v>
      </c>
      <c r="Y184" s="168">
        <v>225.0</v>
      </c>
      <c r="Z184" s="144"/>
      <c r="AA184" s="72">
        <v>2.0</v>
      </c>
      <c r="AB184" s="73">
        <v>1.0</v>
      </c>
      <c r="AC184" s="74">
        <v>16.0</v>
      </c>
      <c r="AD184" s="75">
        <v>41.0</v>
      </c>
      <c r="AE184" s="76">
        <v>32.0</v>
      </c>
      <c r="AF184" s="168">
        <v>224.0</v>
      </c>
      <c r="AG184" s="144"/>
      <c r="AH184" s="72">
        <v>2.0</v>
      </c>
      <c r="AI184" s="73">
        <v>1.0</v>
      </c>
      <c r="AJ184" s="74">
        <v>17.0</v>
      </c>
      <c r="AK184" s="75">
        <v>40.0</v>
      </c>
      <c r="AL184" s="76">
        <v>33.0</v>
      </c>
      <c r="AM184" s="168">
        <v>222.0</v>
      </c>
      <c r="AN184" s="144"/>
      <c r="AO184" s="72">
        <v>2.0</v>
      </c>
      <c r="AP184" s="73">
        <v>1.0</v>
      </c>
      <c r="AQ184" s="74">
        <v>15.0</v>
      </c>
      <c r="AR184" s="75">
        <v>42.0</v>
      </c>
      <c r="AS184" s="76">
        <v>33.0</v>
      </c>
      <c r="AT184" s="168">
        <v>221.0</v>
      </c>
      <c r="AU184" s="144"/>
      <c r="AV184" s="72">
        <v>2.0</v>
      </c>
      <c r="AW184" s="73">
        <v>0.0</v>
      </c>
      <c r="AX184" s="74">
        <v>17.0</v>
      </c>
      <c r="AY184" s="75">
        <v>39.0</v>
      </c>
      <c r="AZ184" s="76">
        <v>33.0</v>
      </c>
      <c r="BA184" s="168">
        <v>218.0</v>
      </c>
      <c r="BB184" s="144"/>
      <c r="BC184" s="72">
        <v>2.0</v>
      </c>
      <c r="BD184" s="73">
        <v>1.0</v>
      </c>
      <c r="BE184" s="74">
        <v>17.0</v>
      </c>
      <c r="BF184" s="75">
        <v>41.0</v>
      </c>
      <c r="BG184" s="76">
        <v>32.0</v>
      </c>
      <c r="BH184" s="168">
        <v>220.0</v>
      </c>
      <c r="BI184" s="144"/>
      <c r="BJ184" s="72">
        <v>4.0</v>
      </c>
      <c r="BK184" s="73">
        <v>2.0</v>
      </c>
      <c r="BL184" s="74">
        <v>22.0</v>
      </c>
      <c r="BM184" s="75">
        <v>40.0</v>
      </c>
      <c r="BN184" s="76">
        <v>33.0</v>
      </c>
      <c r="BO184" s="168">
        <v>219.0</v>
      </c>
    </row>
    <row r="185" ht="16.5" customHeight="1">
      <c r="A185" s="165" t="s">
        <v>310</v>
      </c>
      <c r="B185" s="166" t="s">
        <v>493</v>
      </c>
      <c r="C185" s="47">
        <v>1204.0</v>
      </c>
      <c r="D185" s="169"/>
      <c r="E185" s="169"/>
      <c r="F185" s="72">
        <v>3.0</v>
      </c>
      <c r="G185" s="73">
        <v>2.0</v>
      </c>
      <c r="H185" s="74">
        <v>26.0</v>
      </c>
      <c r="I185" s="75">
        <v>67.0</v>
      </c>
      <c r="J185" s="76">
        <v>61.0</v>
      </c>
      <c r="K185" s="77">
        <v>326.0</v>
      </c>
      <c r="L185" s="144"/>
      <c r="M185" s="167">
        <v>3.0</v>
      </c>
      <c r="N185" s="73">
        <v>3.0</v>
      </c>
      <c r="O185" s="74">
        <v>34.0</v>
      </c>
      <c r="P185" s="75">
        <v>68.0</v>
      </c>
      <c r="Q185" s="76">
        <v>58.0</v>
      </c>
      <c r="R185" s="168">
        <v>318.0</v>
      </c>
      <c r="S185" s="144"/>
      <c r="T185" s="72">
        <v>3.0</v>
      </c>
      <c r="U185" s="73">
        <v>4.0</v>
      </c>
      <c r="V185" s="74">
        <v>32.0</v>
      </c>
      <c r="W185" s="75">
        <v>68.0</v>
      </c>
      <c r="X185" s="76">
        <v>58.0</v>
      </c>
      <c r="Y185" s="168">
        <v>320.0</v>
      </c>
      <c r="Z185" s="144"/>
      <c r="AA185" s="72">
        <v>2.0</v>
      </c>
      <c r="AB185" s="73">
        <v>3.0</v>
      </c>
      <c r="AC185" s="74">
        <v>29.0</v>
      </c>
      <c r="AD185" s="75">
        <v>68.0</v>
      </c>
      <c r="AE185" s="76">
        <v>59.0</v>
      </c>
      <c r="AF185" s="168">
        <v>323.0</v>
      </c>
      <c r="AG185" s="144"/>
      <c r="AH185" s="72">
        <v>3.0</v>
      </c>
      <c r="AI185" s="73">
        <v>3.0</v>
      </c>
      <c r="AJ185" s="74">
        <v>30.0</v>
      </c>
      <c r="AK185" s="75">
        <v>68.0</v>
      </c>
      <c r="AL185" s="76">
        <v>60.0</v>
      </c>
      <c r="AM185" s="168">
        <v>325.0</v>
      </c>
      <c r="AN185" s="144"/>
      <c r="AO185" s="72">
        <v>2.0</v>
      </c>
      <c r="AP185" s="73">
        <v>3.0</v>
      </c>
      <c r="AQ185" s="74">
        <v>26.0</v>
      </c>
      <c r="AR185" s="75">
        <v>68.0</v>
      </c>
      <c r="AS185" s="76">
        <v>58.0</v>
      </c>
      <c r="AT185" s="168">
        <v>325.0</v>
      </c>
      <c r="AU185" s="144"/>
      <c r="AV185" s="72">
        <v>2.0</v>
      </c>
      <c r="AW185" s="73">
        <v>3.0</v>
      </c>
      <c r="AX185" s="74">
        <v>30.0</v>
      </c>
      <c r="AY185" s="75">
        <v>68.0</v>
      </c>
      <c r="AZ185" s="76">
        <v>59.0</v>
      </c>
      <c r="BA185" s="168">
        <v>313.0</v>
      </c>
      <c r="BB185" s="144"/>
      <c r="BC185" s="72">
        <v>2.0</v>
      </c>
      <c r="BD185" s="73">
        <v>4.0</v>
      </c>
      <c r="BE185" s="74">
        <v>33.0</v>
      </c>
      <c r="BF185" s="75">
        <v>68.0</v>
      </c>
      <c r="BG185" s="76">
        <v>57.0</v>
      </c>
      <c r="BH185" s="168">
        <v>314.0</v>
      </c>
      <c r="BI185" s="144"/>
      <c r="BJ185" s="72">
        <v>2.0</v>
      </c>
      <c r="BK185" s="73">
        <v>7.0</v>
      </c>
      <c r="BL185" s="74">
        <v>33.0</v>
      </c>
      <c r="BM185" s="75">
        <v>68.0</v>
      </c>
      <c r="BN185" s="76">
        <v>55.0</v>
      </c>
      <c r="BO185" s="168">
        <v>318.0</v>
      </c>
    </row>
    <row r="186" ht="16.5" customHeight="1">
      <c r="A186" s="165" t="s">
        <v>310</v>
      </c>
      <c r="B186" s="166" t="s">
        <v>494</v>
      </c>
      <c r="C186" s="47">
        <v>1291.0</v>
      </c>
      <c r="D186" s="169"/>
      <c r="E186" s="169"/>
      <c r="F186" s="72">
        <v>16.0</v>
      </c>
      <c r="G186" s="73">
        <v>40.0</v>
      </c>
      <c r="H186" s="74">
        <v>239.0</v>
      </c>
      <c r="I186" s="75">
        <v>64.0</v>
      </c>
      <c r="J186" s="76">
        <v>51.0</v>
      </c>
      <c r="K186" s="77">
        <v>206.0</v>
      </c>
      <c r="L186" s="144"/>
      <c r="M186" s="167">
        <v>14.0</v>
      </c>
      <c r="N186" s="73">
        <v>42.0</v>
      </c>
      <c r="O186" s="74">
        <v>244.0</v>
      </c>
      <c r="P186" s="75">
        <v>64.0</v>
      </c>
      <c r="Q186" s="76">
        <v>50.0</v>
      </c>
      <c r="R186" s="168">
        <v>196.0</v>
      </c>
      <c r="S186" s="144"/>
      <c r="T186" s="72">
        <v>16.0</v>
      </c>
      <c r="U186" s="73">
        <v>41.0</v>
      </c>
      <c r="V186" s="74">
        <v>229.0</v>
      </c>
      <c r="W186" s="75">
        <v>63.0</v>
      </c>
      <c r="X186" s="76">
        <v>51.0</v>
      </c>
      <c r="Y186" s="168">
        <v>211.0</v>
      </c>
      <c r="Z186" s="144"/>
      <c r="AA186" s="72">
        <v>17.0</v>
      </c>
      <c r="AB186" s="73">
        <v>40.0</v>
      </c>
      <c r="AC186" s="74">
        <v>235.0</v>
      </c>
      <c r="AD186" s="75">
        <v>62.0</v>
      </c>
      <c r="AE186" s="76">
        <v>52.0</v>
      </c>
      <c r="AF186" s="168">
        <v>202.0</v>
      </c>
      <c r="AG186" s="144"/>
      <c r="AH186" s="72">
        <v>15.0</v>
      </c>
      <c r="AI186" s="73">
        <v>37.0</v>
      </c>
      <c r="AJ186" s="74">
        <v>236.0</v>
      </c>
      <c r="AK186" s="75">
        <v>64.0</v>
      </c>
      <c r="AL186" s="76">
        <v>54.0</v>
      </c>
      <c r="AM186" s="168">
        <v>206.0</v>
      </c>
      <c r="AN186" s="144"/>
      <c r="AO186" s="72">
        <v>16.0</v>
      </c>
      <c r="AP186" s="73">
        <v>39.0</v>
      </c>
      <c r="AQ186" s="74">
        <v>221.0</v>
      </c>
      <c r="AR186" s="75">
        <v>63.0</v>
      </c>
      <c r="AS186" s="76">
        <v>53.0</v>
      </c>
      <c r="AT186" s="168">
        <v>222.0</v>
      </c>
      <c r="AU186" s="144"/>
      <c r="AV186" s="72">
        <v>18.0</v>
      </c>
      <c r="AW186" s="73">
        <v>42.0</v>
      </c>
      <c r="AX186" s="74">
        <v>239.0</v>
      </c>
      <c r="AY186" s="75">
        <v>60.0</v>
      </c>
      <c r="AZ186" s="76">
        <v>48.0</v>
      </c>
      <c r="BA186" s="168">
        <v>198.0</v>
      </c>
      <c r="BB186" s="144"/>
      <c r="BC186" s="72">
        <v>15.0</v>
      </c>
      <c r="BD186" s="73">
        <v>37.0</v>
      </c>
      <c r="BE186" s="74">
        <v>230.0</v>
      </c>
      <c r="BF186" s="75">
        <v>64.0</v>
      </c>
      <c r="BG186" s="76">
        <v>52.0</v>
      </c>
      <c r="BH186" s="168">
        <v>207.0</v>
      </c>
      <c r="BI186" s="144"/>
      <c r="BJ186" s="72">
        <v>21.0</v>
      </c>
      <c r="BK186" s="73">
        <v>39.0</v>
      </c>
      <c r="BL186" s="74">
        <v>246.0</v>
      </c>
      <c r="BM186" s="75">
        <v>58.0</v>
      </c>
      <c r="BN186" s="76">
        <v>52.0</v>
      </c>
      <c r="BO186" s="168">
        <v>198.0</v>
      </c>
    </row>
    <row r="187" ht="16.5" customHeight="1">
      <c r="A187" s="165" t="s">
        <v>310</v>
      </c>
      <c r="B187" s="166" t="s">
        <v>495</v>
      </c>
      <c r="C187" s="47">
        <v>1401.0</v>
      </c>
      <c r="D187" s="169"/>
      <c r="E187" s="169"/>
      <c r="F187" s="72">
        <v>21.0</v>
      </c>
      <c r="G187" s="73">
        <v>65.0</v>
      </c>
      <c r="H187" s="74">
        <v>299.0</v>
      </c>
      <c r="I187" s="75">
        <v>62.0</v>
      </c>
      <c r="J187" s="76">
        <v>64.0</v>
      </c>
      <c r="K187" s="77">
        <v>185.0</v>
      </c>
      <c r="L187" s="144"/>
      <c r="M187" s="167">
        <v>21.0</v>
      </c>
      <c r="N187" s="73">
        <v>63.0</v>
      </c>
      <c r="O187" s="74">
        <v>294.0</v>
      </c>
      <c r="P187" s="75">
        <v>63.0</v>
      </c>
      <c r="Q187" s="76">
        <v>67.0</v>
      </c>
      <c r="R187" s="168">
        <v>172.0</v>
      </c>
      <c r="S187" s="144"/>
      <c r="T187" s="72">
        <v>22.0</v>
      </c>
      <c r="U187" s="73">
        <v>62.0</v>
      </c>
      <c r="V187" s="74">
        <v>286.0</v>
      </c>
      <c r="W187" s="75">
        <v>65.0</v>
      </c>
      <c r="X187" s="76">
        <v>66.0</v>
      </c>
      <c r="Y187" s="168">
        <v>187.0</v>
      </c>
      <c r="Z187" s="144"/>
      <c r="AA187" s="72">
        <v>21.0</v>
      </c>
      <c r="AB187" s="73">
        <v>62.0</v>
      </c>
      <c r="AC187" s="74">
        <v>294.0</v>
      </c>
      <c r="AD187" s="75">
        <v>65.0</v>
      </c>
      <c r="AE187" s="76">
        <v>67.0</v>
      </c>
      <c r="AF187" s="168">
        <v>168.0</v>
      </c>
      <c r="AG187" s="144"/>
      <c r="AH187" s="72">
        <v>25.0</v>
      </c>
      <c r="AI187" s="73">
        <v>65.0</v>
      </c>
      <c r="AJ187" s="74">
        <v>286.0</v>
      </c>
      <c r="AK187" s="75">
        <v>59.0</v>
      </c>
      <c r="AL187" s="76">
        <v>65.0</v>
      </c>
      <c r="AM187" s="168">
        <v>183.0</v>
      </c>
      <c r="AN187" s="144"/>
      <c r="AO187" s="72">
        <v>19.0</v>
      </c>
      <c r="AP187" s="73">
        <v>61.0</v>
      </c>
      <c r="AQ187" s="74">
        <v>282.0</v>
      </c>
      <c r="AR187" s="75">
        <v>67.0</v>
      </c>
      <c r="AS187" s="76">
        <v>68.0</v>
      </c>
      <c r="AT187" s="168">
        <v>191.0</v>
      </c>
      <c r="AU187" s="144"/>
      <c r="AV187" s="72">
        <v>23.0</v>
      </c>
      <c r="AW187" s="73">
        <v>63.0</v>
      </c>
      <c r="AX187" s="74">
        <v>308.0</v>
      </c>
      <c r="AY187" s="75">
        <v>60.0</v>
      </c>
      <c r="AZ187" s="76">
        <v>62.0</v>
      </c>
      <c r="BA187" s="168">
        <v>158.0</v>
      </c>
      <c r="BB187" s="144"/>
      <c r="BC187" s="72">
        <v>27.0</v>
      </c>
      <c r="BD187" s="73">
        <v>67.0</v>
      </c>
      <c r="BE187" s="74">
        <v>306.0</v>
      </c>
      <c r="BF187" s="75">
        <v>57.0</v>
      </c>
      <c r="BG187" s="76">
        <v>62.0</v>
      </c>
      <c r="BH187" s="168">
        <v>175.0</v>
      </c>
      <c r="BI187" s="144"/>
      <c r="BJ187" s="72">
        <v>19.0</v>
      </c>
      <c r="BK187" s="73">
        <v>61.0</v>
      </c>
      <c r="BL187" s="74">
        <v>310.0</v>
      </c>
      <c r="BM187" s="75">
        <v>64.0</v>
      </c>
      <c r="BN187" s="76">
        <v>66.0</v>
      </c>
      <c r="BO187" s="168">
        <v>171.0</v>
      </c>
    </row>
    <row r="188" ht="16.5" customHeight="1">
      <c r="A188" s="165" t="s">
        <v>310</v>
      </c>
      <c r="B188" s="166" t="s">
        <v>496</v>
      </c>
      <c r="C188" s="47">
        <v>1915.0</v>
      </c>
      <c r="D188" s="169"/>
      <c r="E188" s="169"/>
      <c r="F188" s="72">
        <v>50.0</v>
      </c>
      <c r="G188" s="73">
        <v>128.0</v>
      </c>
      <c r="H188" s="74">
        <v>519.0</v>
      </c>
      <c r="I188" s="75">
        <v>88.0</v>
      </c>
      <c r="J188" s="76">
        <v>87.0</v>
      </c>
      <c r="K188" s="77">
        <v>206.0</v>
      </c>
      <c r="L188" s="144"/>
      <c r="M188" s="167">
        <v>47.0</v>
      </c>
      <c r="N188" s="73">
        <v>130.0</v>
      </c>
      <c r="O188" s="74">
        <v>525.0</v>
      </c>
      <c r="P188" s="75">
        <v>86.0</v>
      </c>
      <c r="Q188" s="76">
        <v>85.0</v>
      </c>
      <c r="R188" s="168">
        <v>188.0</v>
      </c>
      <c r="S188" s="144"/>
      <c r="T188" s="72">
        <v>55.0</v>
      </c>
      <c r="U188" s="73">
        <v>127.0</v>
      </c>
      <c r="V188" s="74">
        <v>519.0</v>
      </c>
      <c r="W188" s="75">
        <v>88.0</v>
      </c>
      <c r="X188" s="76">
        <v>85.0</v>
      </c>
      <c r="Y188" s="168">
        <v>199.0</v>
      </c>
      <c r="Z188" s="144"/>
      <c r="AA188" s="72">
        <v>61.0</v>
      </c>
      <c r="AB188" s="73">
        <v>126.0</v>
      </c>
      <c r="AC188" s="74">
        <v>510.0</v>
      </c>
      <c r="AD188" s="75">
        <v>78.0</v>
      </c>
      <c r="AE188" s="76">
        <v>89.0</v>
      </c>
      <c r="AF188" s="168">
        <v>203.0</v>
      </c>
      <c r="AG188" s="144"/>
      <c r="AH188" s="72">
        <v>50.0</v>
      </c>
      <c r="AI188" s="73">
        <v>125.0</v>
      </c>
      <c r="AJ188" s="74">
        <v>510.0</v>
      </c>
      <c r="AK188" s="75">
        <v>84.0</v>
      </c>
      <c r="AL188" s="76">
        <v>90.0</v>
      </c>
      <c r="AM188" s="168">
        <v>202.0</v>
      </c>
      <c r="AN188" s="144"/>
      <c r="AO188" s="72">
        <v>48.0</v>
      </c>
      <c r="AP188" s="73">
        <v>125.0</v>
      </c>
      <c r="AQ188" s="74">
        <v>498.0</v>
      </c>
      <c r="AR188" s="75">
        <v>85.0</v>
      </c>
      <c r="AS188" s="76">
        <v>91.0</v>
      </c>
      <c r="AT188" s="168">
        <v>213.0</v>
      </c>
      <c r="AU188" s="144"/>
      <c r="AV188" s="72">
        <v>55.0</v>
      </c>
      <c r="AW188" s="73">
        <v>130.0</v>
      </c>
      <c r="AX188" s="74">
        <v>521.0</v>
      </c>
      <c r="AY188" s="75">
        <v>76.0</v>
      </c>
      <c r="AZ188" s="76">
        <v>81.0</v>
      </c>
      <c r="BA188" s="168">
        <v>181.0</v>
      </c>
      <c r="BB188" s="144"/>
      <c r="BC188" s="72">
        <v>64.0</v>
      </c>
      <c r="BD188" s="73">
        <v>129.0</v>
      </c>
      <c r="BE188" s="74">
        <v>509.0</v>
      </c>
      <c r="BF188" s="75">
        <v>74.0</v>
      </c>
      <c r="BG188" s="76">
        <v>80.0</v>
      </c>
      <c r="BH188" s="168">
        <v>208.0</v>
      </c>
      <c r="BI188" s="144"/>
      <c r="BJ188" s="72">
        <v>55.0</v>
      </c>
      <c r="BK188" s="73">
        <v>131.0</v>
      </c>
      <c r="BL188" s="74">
        <v>528.0</v>
      </c>
      <c r="BM188" s="75">
        <v>79.0</v>
      </c>
      <c r="BN188" s="76">
        <v>83.0</v>
      </c>
      <c r="BO188" s="168">
        <v>195.0</v>
      </c>
    </row>
    <row r="189" ht="16.5" customHeight="1">
      <c r="A189" s="165" t="s">
        <v>310</v>
      </c>
      <c r="B189" s="166" t="s">
        <v>497</v>
      </c>
      <c r="C189" s="47">
        <v>1290.0</v>
      </c>
      <c r="D189" s="169"/>
      <c r="E189" s="169"/>
      <c r="F189" s="72">
        <v>33.0</v>
      </c>
      <c r="G189" s="73">
        <v>55.0</v>
      </c>
      <c r="H189" s="74">
        <v>366.0</v>
      </c>
      <c r="I189" s="75">
        <v>63.0</v>
      </c>
      <c r="J189" s="76">
        <v>37.0</v>
      </c>
      <c r="K189" s="77">
        <v>158.0</v>
      </c>
      <c r="L189" s="144"/>
      <c r="M189" s="167">
        <v>29.0</v>
      </c>
      <c r="N189" s="73">
        <v>56.0</v>
      </c>
      <c r="O189" s="74">
        <v>367.0</v>
      </c>
      <c r="P189" s="75">
        <v>65.0</v>
      </c>
      <c r="Q189" s="76">
        <v>34.0</v>
      </c>
      <c r="R189" s="168">
        <v>144.0</v>
      </c>
      <c r="S189" s="144"/>
      <c r="T189" s="72">
        <v>30.0</v>
      </c>
      <c r="U189" s="73">
        <v>59.0</v>
      </c>
      <c r="V189" s="74">
        <v>354.0</v>
      </c>
      <c r="W189" s="75">
        <v>65.0</v>
      </c>
      <c r="X189" s="76">
        <v>33.0</v>
      </c>
      <c r="Y189" s="168">
        <v>165.0</v>
      </c>
      <c r="Z189" s="144"/>
      <c r="AA189" s="72">
        <v>32.0</v>
      </c>
      <c r="AB189" s="73">
        <v>60.0</v>
      </c>
      <c r="AC189" s="74">
        <v>376.0</v>
      </c>
      <c r="AD189" s="75">
        <v>62.0</v>
      </c>
      <c r="AE189" s="76">
        <v>32.0</v>
      </c>
      <c r="AF189" s="168">
        <v>144.0</v>
      </c>
      <c r="AG189" s="144"/>
      <c r="AH189" s="72">
        <v>29.0</v>
      </c>
      <c r="AI189" s="73">
        <v>57.0</v>
      </c>
      <c r="AJ189" s="74">
        <v>360.0</v>
      </c>
      <c r="AK189" s="75">
        <v>66.0</v>
      </c>
      <c r="AL189" s="76">
        <v>35.0</v>
      </c>
      <c r="AM189" s="168">
        <v>163.0</v>
      </c>
      <c r="AN189" s="144"/>
      <c r="AO189" s="72">
        <v>32.0</v>
      </c>
      <c r="AP189" s="73">
        <v>58.0</v>
      </c>
      <c r="AQ189" s="74">
        <v>345.0</v>
      </c>
      <c r="AR189" s="75">
        <v>63.0</v>
      </c>
      <c r="AS189" s="76">
        <v>34.0</v>
      </c>
      <c r="AT189" s="168">
        <v>178.0</v>
      </c>
      <c r="AU189" s="144"/>
      <c r="AV189" s="72">
        <v>34.0</v>
      </c>
      <c r="AW189" s="73">
        <v>58.0</v>
      </c>
      <c r="AX189" s="74">
        <v>372.0</v>
      </c>
      <c r="AY189" s="75">
        <v>60.0</v>
      </c>
      <c r="AZ189" s="76">
        <v>34.0</v>
      </c>
      <c r="BA189" s="168">
        <v>145.0</v>
      </c>
      <c r="BB189" s="144"/>
      <c r="BC189" s="72">
        <v>35.0</v>
      </c>
      <c r="BD189" s="73">
        <v>58.0</v>
      </c>
      <c r="BE189" s="74">
        <v>369.0</v>
      </c>
      <c r="BF189" s="75">
        <v>61.0</v>
      </c>
      <c r="BG189" s="76">
        <v>34.0</v>
      </c>
      <c r="BH189" s="168">
        <v>158.0</v>
      </c>
      <c r="BI189" s="144"/>
      <c r="BJ189" s="72">
        <v>33.0</v>
      </c>
      <c r="BK189" s="73">
        <v>57.0</v>
      </c>
      <c r="BL189" s="74">
        <v>365.0</v>
      </c>
      <c r="BM189" s="75">
        <v>63.0</v>
      </c>
      <c r="BN189" s="76">
        <v>33.0</v>
      </c>
      <c r="BO189" s="168">
        <v>153.0</v>
      </c>
    </row>
    <row r="190" ht="16.5" customHeight="1">
      <c r="A190" s="165" t="s">
        <v>310</v>
      </c>
      <c r="B190" s="166" t="s">
        <v>498</v>
      </c>
      <c r="C190" s="47">
        <v>1028.0</v>
      </c>
      <c r="D190" s="169"/>
      <c r="E190" s="169"/>
      <c r="F190" s="72">
        <v>27.0</v>
      </c>
      <c r="G190" s="73">
        <v>51.0</v>
      </c>
      <c r="H190" s="74">
        <v>276.0</v>
      </c>
      <c r="I190" s="75">
        <v>50.0</v>
      </c>
      <c r="J190" s="76">
        <v>31.0</v>
      </c>
      <c r="K190" s="77">
        <v>144.0</v>
      </c>
      <c r="L190" s="144"/>
      <c r="M190" s="167">
        <v>25.0</v>
      </c>
      <c r="N190" s="73">
        <v>50.0</v>
      </c>
      <c r="O190" s="74">
        <v>281.0</v>
      </c>
      <c r="P190" s="75">
        <v>51.0</v>
      </c>
      <c r="Q190" s="76">
        <v>30.0</v>
      </c>
      <c r="R190" s="168">
        <v>135.0</v>
      </c>
      <c r="S190" s="144"/>
      <c r="T190" s="72">
        <v>25.0</v>
      </c>
      <c r="U190" s="73">
        <v>50.0</v>
      </c>
      <c r="V190" s="74">
        <v>268.0</v>
      </c>
      <c r="W190" s="75">
        <v>50.0</v>
      </c>
      <c r="X190" s="76">
        <v>32.0</v>
      </c>
      <c r="Y190" s="168">
        <v>148.0</v>
      </c>
      <c r="Z190" s="144"/>
      <c r="AA190" s="72">
        <v>26.0</v>
      </c>
      <c r="AB190" s="73">
        <v>52.0</v>
      </c>
      <c r="AC190" s="74">
        <v>279.0</v>
      </c>
      <c r="AD190" s="75">
        <v>47.0</v>
      </c>
      <c r="AE190" s="76">
        <v>31.0</v>
      </c>
      <c r="AF190" s="168">
        <v>139.0</v>
      </c>
      <c r="AG190" s="144"/>
      <c r="AH190" s="72">
        <v>26.0</v>
      </c>
      <c r="AI190" s="73">
        <v>51.0</v>
      </c>
      <c r="AJ190" s="74">
        <v>282.0</v>
      </c>
      <c r="AK190" s="75">
        <v>51.0</v>
      </c>
      <c r="AL190" s="76">
        <v>32.0</v>
      </c>
      <c r="AM190" s="168">
        <v>134.0</v>
      </c>
      <c r="AN190" s="144"/>
      <c r="AO190" s="72">
        <v>26.0</v>
      </c>
      <c r="AP190" s="73">
        <v>50.0</v>
      </c>
      <c r="AQ190" s="74">
        <v>271.0</v>
      </c>
      <c r="AR190" s="75">
        <v>50.0</v>
      </c>
      <c r="AS190" s="76">
        <v>33.0</v>
      </c>
      <c r="AT190" s="168">
        <v>141.0</v>
      </c>
      <c r="AU190" s="144"/>
      <c r="AV190" s="72">
        <v>27.0</v>
      </c>
      <c r="AW190" s="73">
        <v>51.0</v>
      </c>
      <c r="AX190" s="74">
        <v>283.0</v>
      </c>
      <c r="AY190" s="75">
        <v>48.0</v>
      </c>
      <c r="AZ190" s="76">
        <v>31.0</v>
      </c>
      <c r="BA190" s="168">
        <v>125.0</v>
      </c>
      <c r="BB190" s="144"/>
      <c r="BC190" s="72">
        <v>28.0</v>
      </c>
      <c r="BD190" s="73">
        <v>48.0</v>
      </c>
      <c r="BE190" s="74">
        <v>272.0</v>
      </c>
      <c r="BF190" s="75">
        <v>49.0</v>
      </c>
      <c r="BG190" s="76">
        <v>31.0</v>
      </c>
      <c r="BH190" s="168">
        <v>145.0</v>
      </c>
      <c r="BI190" s="144"/>
      <c r="BJ190" s="72">
        <v>28.0</v>
      </c>
      <c r="BK190" s="73">
        <v>52.0</v>
      </c>
      <c r="BL190" s="74">
        <v>290.0</v>
      </c>
      <c r="BM190" s="75">
        <v>47.0</v>
      </c>
      <c r="BN190" s="76">
        <v>30.0</v>
      </c>
      <c r="BO190" s="168">
        <v>130.0</v>
      </c>
    </row>
    <row r="191" ht="16.5" customHeight="1">
      <c r="A191" s="165" t="s">
        <v>310</v>
      </c>
      <c r="B191" s="166" t="s">
        <v>499</v>
      </c>
      <c r="C191" s="47">
        <v>1299.0</v>
      </c>
      <c r="D191" s="169"/>
      <c r="E191" s="169"/>
      <c r="F191" s="72">
        <v>30.0</v>
      </c>
      <c r="G191" s="73">
        <v>88.0</v>
      </c>
      <c r="H191" s="74">
        <v>357.0</v>
      </c>
      <c r="I191" s="75">
        <v>45.0</v>
      </c>
      <c r="J191" s="76">
        <v>73.0</v>
      </c>
      <c r="K191" s="77">
        <v>158.0</v>
      </c>
      <c r="L191" s="144"/>
      <c r="M191" s="167">
        <v>29.0</v>
      </c>
      <c r="N191" s="73">
        <v>88.0</v>
      </c>
      <c r="O191" s="74">
        <v>346.0</v>
      </c>
      <c r="P191" s="75">
        <v>44.0</v>
      </c>
      <c r="Q191" s="76">
        <v>71.0</v>
      </c>
      <c r="R191" s="168">
        <v>148.0</v>
      </c>
      <c r="S191" s="144"/>
      <c r="T191" s="72">
        <v>31.0</v>
      </c>
      <c r="U191" s="73">
        <v>89.0</v>
      </c>
      <c r="V191" s="74">
        <v>343.0</v>
      </c>
      <c r="W191" s="75">
        <v>45.0</v>
      </c>
      <c r="X191" s="76">
        <v>72.0</v>
      </c>
      <c r="Y191" s="168">
        <v>162.0</v>
      </c>
      <c r="Z191" s="144"/>
      <c r="AA191" s="72">
        <v>31.0</v>
      </c>
      <c r="AB191" s="73">
        <v>90.0</v>
      </c>
      <c r="AC191" s="74">
        <v>354.0</v>
      </c>
      <c r="AD191" s="75">
        <v>43.0</v>
      </c>
      <c r="AE191" s="76">
        <v>70.0</v>
      </c>
      <c r="AF191" s="168">
        <v>152.0</v>
      </c>
      <c r="AG191" s="144"/>
      <c r="AH191" s="72">
        <v>32.0</v>
      </c>
      <c r="AI191" s="73">
        <v>87.0</v>
      </c>
      <c r="AJ191" s="74">
        <v>355.0</v>
      </c>
      <c r="AK191" s="75">
        <v>43.0</v>
      </c>
      <c r="AL191" s="76">
        <v>73.0</v>
      </c>
      <c r="AM191" s="168">
        <v>149.0</v>
      </c>
      <c r="AN191" s="144"/>
      <c r="AO191" s="72">
        <v>31.0</v>
      </c>
      <c r="AP191" s="73">
        <v>90.0</v>
      </c>
      <c r="AQ191" s="74">
        <v>337.0</v>
      </c>
      <c r="AR191" s="75">
        <v>43.0</v>
      </c>
      <c r="AS191" s="76">
        <v>70.0</v>
      </c>
      <c r="AT191" s="168">
        <v>171.0</v>
      </c>
      <c r="AU191" s="144"/>
      <c r="AV191" s="72">
        <v>33.0</v>
      </c>
      <c r="AW191" s="73">
        <v>89.0</v>
      </c>
      <c r="AX191" s="74">
        <v>352.0</v>
      </c>
      <c r="AY191" s="75">
        <v>37.0</v>
      </c>
      <c r="AZ191" s="76">
        <v>70.0</v>
      </c>
      <c r="BA191" s="168">
        <v>146.0</v>
      </c>
      <c r="BB191" s="144"/>
      <c r="BC191" s="72">
        <v>35.0</v>
      </c>
      <c r="BD191" s="73">
        <v>89.0</v>
      </c>
      <c r="BE191" s="74">
        <v>337.0</v>
      </c>
      <c r="BF191" s="75">
        <v>39.0</v>
      </c>
      <c r="BG191" s="76">
        <v>70.0</v>
      </c>
      <c r="BH191" s="168">
        <v>174.0</v>
      </c>
      <c r="BI191" s="144"/>
      <c r="BJ191" s="72">
        <v>33.0</v>
      </c>
      <c r="BK191" s="73">
        <v>92.0</v>
      </c>
      <c r="BL191" s="74">
        <v>350.0</v>
      </c>
      <c r="BM191" s="75">
        <v>41.0</v>
      </c>
      <c r="BN191" s="76">
        <v>68.0</v>
      </c>
      <c r="BO191" s="168">
        <v>164.0</v>
      </c>
    </row>
    <row r="192" ht="16.5" customHeight="1">
      <c r="A192" s="165" t="s">
        <v>310</v>
      </c>
      <c r="B192" s="166" t="s">
        <v>500</v>
      </c>
      <c r="C192" s="47">
        <v>1531.0</v>
      </c>
      <c r="D192" s="169"/>
      <c r="E192" s="169"/>
      <c r="F192" s="72">
        <v>47.0</v>
      </c>
      <c r="G192" s="73">
        <v>79.0</v>
      </c>
      <c r="H192" s="74">
        <v>470.0</v>
      </c>
      <c r="I192" s="75">
        <v>79.0</v>
      </c>
      <c r="J192" s="76">
        <v>55.0</v>
      </c>
      <c r="K192" s="77">
        <v>164.0</v>
      </c>
      <c r="L192" s="144"/>
      <c r="M192" s="167">
        <v>50.0</v>
      </c>
      <c r="N192" s="73">
        <v>83.0</v>
      </c>
      <c r="O192" s="74">
        <v>468.0</v>
      </c>
      <c r="P192" s="75">
        <v>75.0</v>
      </c>
      <c r="Q192" s="76">
        <v>48.0</v>
      </c>
      <c r="R192" s="168">
        <v>151.0</v>
      </c>
      <c r="S192" s="144"/>
      <c r="T192" s="72">
        <v>48.0</v>
      </c>
      <c r="U192" s="73">
        <v>84.0</v>
      </c>
      <c r="V192" s="74">
        <v>464.0</v>
      </c>
      <c r="W192" s="75">
        <v>77.0</v>
      </c>
      <c r="X192" s="76">
        <v>48.0</v>
      </c>
      <c r="Y192" s="168">
        <v>164.0</v>
      </c>
      <c r="Z192" s="144"/>
      <c r="AA192" s="72">
        <v>49.0</v>
      </c>
      <c r="AB192" s="73">
        <v>84.0</v>
      </c>
      <c r="AC192" s="74">
        <v>479.0</v>
      </c>
      <c r="AD192" s="75">
        <v>73.0</v>
      </c>
      <c r="AE192" s="76">
        <v>49.0</v>
      </c>
      <c r="AF192" s="168">
        <v>153.0</v>
      </c>
      <c r="AG192" s="144"/>
      <c r="AH192" s="72">
        <v>48.0</v>
      </c>
      <c r="AI192" s="73">
        <v>83.0</v>
      </c>
      <c r="AJ192" s="74">
        <v>478.0</v>
      </c>
      <c r="AK192" s="75">
        <v>78.0</v>
      </c>
      <c r="AL192" s="76">
        <v>50.0</v>
      </c>
      <c r="AM192" s="168">
        <v>152.0</v>
      </c>
      <c r="AN192" s="144"/>
      <c r="AO192" s="72">
        <v>52.0</v>
      </c>
      <c r="AP192" s="73">
        <v>78.0</v>
      </c>
      <c r="AQ192" s="74">
        <v>456.0</v>
      </c>
      <c r="AR192" s="75">
        <v>73.0</v>
      </c>
      <c r="AS192" s="76">
        <v>55.0</v>
      </c>
      <c r="AT192" s="168">
        <v>171.0</v>
      </c>
      <c r="AU192" s="144"/>
      <c r="AV192" s="72">
        <v>55.0</v>
      </c>
      <c r="AW192" s="73">
        <v>83.0</v>
      </c>
      <c r="AX192" s="74">
        <v>485.0</v>
      </c>
      <c r="AY192" s="75">
        <v>69.0</v>
      </c>
      <c r="AZ192" s="76">
        <v>49.0</v>
      </c>
      <c r="BA192" s="168">
        <v>136.0</v>
      </c>
      <c r="BB192" s="144"/>
      <c r="BC192" s="72">
        <v>55.0</v>
      </c>
      <c r="BD192" s="73">
        <v>79.0</v>
      </c>
      <c r="BE192" s="74">
        <v>462.0</v>
      </c>
      <c r="BF192" s="75">
        <v>68.0</v>
      </c>
      <c r="BG192" s="76">
        <v>51.0</v>
      </c>
      <c r="BH192" s="168">
        <v>160.0</v>
      </c>
      <c r="BI192" s="144"/>
      <c r="BJ192" s="72">
        <v>53.0</v>
      </c>
      <c r="BK192" s="73">
        <v>82.0</v>
      </c>
      <c r="BL192" s="74">
        <v>488.0</v>
      </c>
      <c r="BM192" s="75">
        <v>71.0</v>
      </c>
      <c r="BN192" s="76">
        <v>51.0</v>
      </c>
      <c r="BO192" s="168">
        <v>149.0</v>
      </c>
    </row>
    <row r="193" ht="16.5" customHeight="1">
      <c r="A193" s="165" t="s">
        <v>310</v>
      </c>
      <c r="B193" s="166" t="s">
        <v>501</v>
      </c>
      <c r="C193" s="47">
        <v>1609.0</v>
      </c>
      <c r="D193" s="169"/>
      <c r="E193" s="169"/>
      <c r="F193" s="72">
        <v>65.0</v>
      </c>
      <c r="G193" s="73">
        <v>185.0</v>
      </c>
      <c r="H193" s="74">
        <v>451.0</v>
      </c>
      <c r="I193" s="75">
        <v>85.0</v>
      </c>
      <c r="J193" s="76">
        <v>64.0</v>
      </c>
      <c r="K193" s="77">
        <v>142.0</v>
      </c>
      <c r="L193" s="144"/>
      <c r="M193" s="167">
        <v>54.0</v>
      </c>
      <c r="N193" s="73">
        <v>179.0</v>
      </c>
      <c r="O193" s="74">
        <v>443.0</v>
      </c>
      <c r="P193" s="75">
        <v>93.0</v>
      </c>
      <c r="Q193" s="76">
        <v>65.0</v>
      </c>
      <c r="R193" s="168">
        <v>144.0</v>
      </c>
      <c r="S193" s="144"/>
      <c r="T193" s="72">
        <v>60.0</v>
      </c>
      <c r="U193" s="73">
        <v>179.0</v>
      </c>
      <c r="V193" s="74">
        <v>447.0</v>
      </c>
      <c r="W193" s="75">
        <v>91.0</v>
      </c>
      <c r="X193" s="76">
        <v>69.0</v>
      </c>
      <c r="Y193" s="168">
        <v>146.0</v>
      </c>
      <c r="Z193" s="144"/>
      <c r="AA193" s="72">
        <v>63.0</v>
      </c>
      <c r="AB193" s="73">
        <v>183.0</v>
      </c>
      <c r="AC193" s="74">
        <v>454.0</v>
      </c>
      <c r="AD193" s="75">
        <v>81.0</v>
      </c>
      <c r="AE193" s="76">
        <v>65.0</v>
      </c>
      <c r="AF193" s="168">
        <v>136.0</v>
      </c>
      <c r="AG193" s="144"/>
      <c r="AH193" s="72">
        <v>60.0</v>
      </c>
      <c r="AI193" s="73">
        <v>178.0</v>
      </c>
      <c r="AJ193" s="74">
        <v>450.0</v>
      </c>
      <c r="AK193" s="75">
        <v>88.0</v>
      </c>
      <c r="AL193" s="76">
        <v>72.0</v>
      </c>
      <c r="AM193" s="168">
        <v>141.0</v>
      </c>
      <c r="AN193" s="144"/>
      <c r="AO193" s="72">
        <v>57.0</v>
      </c>
      <c r="AP193" s="73">
        <v>171.0</v>
      </c>
      <c r="AQ193" s="74">
        <v>452.0</v>
      </c>
      <c r="AR193" s="75">
        <v>90.0</v>
      </c>
      <c r="AS193" s="76">
        <v>77.0</v>
      </c>
      <c r="AT193" s="168">
        <v>141.0</v>
      </c>
      <c r="AU193" s="144"/>
      <c r="AV193" s="72">
        <v>63.0</v>
      </c>
      <c r="AW193" s="73">
        <v>178.0</v>
      </c>
      <c r="AX193" s="74">
        <v>460.0</v>
      </c>
      <c r="AY193" s="75">
        <v>82.0</v>
      </c>
      <c r="AZ193" s="76">
        <v>68.0</v>
      </c>
      <c r="BA193" s="168">
        <v>124.0</v>
      </c>
      <c r="BB193" s="144"/>
      <c r="BC193" s="72">
        <v>66.0</v>
      </c>
      <c r="BD193" s="73">
        <v>186.0</v>
      </c>
      <c r="BE193" s="74">
        <v>450.0</v>
      </c>
      <c r="BF193" s="75">
        <v>83.0</v>
      </c>
      <c r="BG193" s="76">
        <v>60.0</v>
      </c>
      <c r="BH193" s="168">
        <v>142.0</v>
      </c>
      <c r="BI193" s="144"/>
      <c r="BJ193" s="72">
        <v>67.0</v>
      </c>
      <c r="BK193" s="73">
        <v>181.0</v>
      </c>
      <c r="BL193" s="74">
        <v>464.0</v>
      </c>
      <c r="BM193" s="75">
        <v>82.0</v>
      </c>
      <c r="BN193" s="76">
        <v>69.0</v>
      </c>
      <c r="BO193" s="168">
        <v>128.0</v>
      </c>
    </row>
    <row r="194" ht="16.5" customHeight="1">
      <c r="A194" s="165" t="s">
        <v>310</v>
      </c>
      <c r="B194" s="166" t="s">
        <v>502</v>
      </c>
      <c r="C194" s="47">
        <v>1428.0</v>
      </c>
      <c r="D194" s="169"/>
      <c r="E194" s="169"/>
      <c r="F194" s="72">
        <v>31.0</v>
      </c>
      <c r="G194" s="73">
        <v>100.0</v>
      </c>
      <c r="H194" s="74">
        <v>369.0</v>
      </c>
      <c r="I194" s="75">
        <v>72.0</v>
      </c>
      <c r="J194" s="76">
        <v>78.0</v>
      </c>
      <c r="K194" s="77">
        <v>171.0</v>
      </c>
      <c r="L194" s="144"/>
      <c r="M194" s="167">
        <v>31.0</v>
      </c>
      <c r="N194" s="73">
        <v>98.0</v>
      </c>
      <c r="O194" s="74">
        <v>375.0</v>
      </c>
      <c r="P194" s="75">
        <v>70.0</v>
      </c>
      <c r="Q194" s="76">
        <v>79.0</v>
      </c>
      <c r="R194" s="168">
        <v>159.0</v>
      </c>
      <c r="S194" s="144"/>
      <c r="T194" s="72">
        <v>30.0</v>
      </c>
      <c r="U194" s="73">
        <v>97.0</v>
      </c>
      <c r="V194" s="74">
        <v>382.0</v>
      </c>
      <c r="W194" s="75">
        <v>73.0</v>
      </c>
      <c r="X194" s="76">
        <v>79.0</v>
      </c>
      <c r="Y194" s="168">
        <v>166.0</v>
      </c>
      <c r="Z194" s="144"/>
      <c r="AA194" s="72">
        <v>33.0</v>
      </c>
      <c r="AB194" s="73">
        <v>101.0</v>
      </c>
      <c r="AC194" s="74">
        <v>379.0</v>
      </c>
      <c r="AD194" s="75">
        <v>67.0</v>
      </c>
      <c r="AE194" s="76">
        <v>76.0</v>
      </c>
      <c r="AF194" s="168">
        <v>162.0</v>
      </c>
      <c r="AG194" s="144"/>
      <c r="AH194" s="72">
        <v>31.0</v>
      </c>
      <c r="AI194" s="73">
        <v>99.0</v>
      </c>
      <c r="AJ194" s="74">
        <v>378.0</v>
      </c>
      <c r="AK194" s="75">
        <v>69.0</v>
      </c>
      <c r="AL194" s="76">
        <v>78.0</v>
      </c>
      <c r="AM194" s="168">
        <v>162.0</v>
      </c>
      <c r="AN194" s="144"/>
      <c r="AO194" s="72">
        <v>29.0</v>
      </c>
      <c r="AP194" s="73">
        <v>94.0</v>
      </c>
      <c r="AQ194" s="74">
        <v>362.0</v>
      </c>
      <c r="AR194" s="75">
        <v>72.0</v>
      </c>
      <c r="AS194" s="76">
        <v>84.0</v>
      </c>
      <c r="AT194" s="168">
        <v>182.0</v>
      </c>
      <c r="AU194" s="144"/>
      <c r="AV194" s="72">
        <v>31.0</v>
      </c>
      <c r="AW194" s="73">
        <v>101.0</v>
      </c>
      <c r="AX194" s="74">
        <v>383.0</v>
      </c>
      <c r="AY194" s="75">
        <v>71.0</v>
      </c>
      <c r="AZ194" s="76">
        <v>75.0</v>
      </c>
      <c r="BA194" s="168">
        <v>160.0</v>
      </c>
      <c r="BB194" s="144"/>
      <c r="BC194" s="72">
        <v>33.0</v>
      </c>
      <c r="BD194" s="73">
        <v>103.0</v>
      </c>
      <c r="BE194" s="74">
        <v>372.0</v>
      </c>
      <c r="BF194" s="75">
        <v>67.0</v>
      </c>
      <c r="BG194" s="76">
        <v>73.0</v>
      </c>
      <c r="BH194" s="168">
        <v>161.0</v>
      </c>
      <c r="BI194" s="144"/>
      <c r="BJ194" s="72">
        <v>34.0</v>
      </c>
      <c r="BK194" s="73">
        <v>102.0</v>
      </c>
      <c r="BL194" s="74">
        <v>385.0</v>
      </c>
      <c r="BM194" s="75">
        <v>69.0</v>
      </c>
      <c r="BN194" s="76">
        <v>76.0</v>
      </c>
      <c r="BO194" s="168">
        <v>154.0</v>
      </c>
    </row>
    <row r="195" ht="16.5" customHeight="1">
      <c r="A195" s="165" t="s">
        <v>310</v>
      </c>
      <c r="B195" s="166" t="s">
        <v>503</v>
      </c>
      <c r="C195" s="47">
        <v>939.0</v>
      </c>
      <c r="D195" s="169"/>
      <c r="E195" s="169"/>
      <c r="F195" s="72">
        <v>22.0</v>
      </c>
      <c r="G195" s="73">
        <v>49.0</v>
      </c>
      <c r="H195" s="74">
        <v>271.0</v>
      </c>
      <c r="I195" s="75">
        <v>39.0</v>
      </c>
      <c r="J195" s="76">
        <v>43.0</v>
      </c>
      <c r="K195" s="77">
        <v>134.0</v>
      </c>
      <c r="L195" s="144"/>
      <c r="M195" s="167">
        <v>17.0</v>
      </c>
      <c r="N195" s="73">
        <v>47.0</v>
      </c>
      <c r="O195" s="74">
        <v>267.0</v>
      </c>
      <c r="P195" s="75">
        <v>39.0</v>
      </c>
      <c r="Q195" s="76">
        <v>44.0</v>
      </c>
      <c r="R195" s="168">
        <v>135.0</v>
      </c>
      <c r="S195" s="144"/>
      <c r="T195" s="72">
        <v>23.0</v>
      </c>
      <c r="U195" s="73">
        <v>46.0</v>
      </c>
      <c r="V195" s="74">
        <v>270.0</v>
      </c>
      <c r="W195" s="75">
        <v>38.0</v>
      </c>
      <c r="X195" s="76">
        <v>44.0</v>
      </c>
      <c r="Y195" s="168">
        <v>135.0</v>
      </c>
      <c r="Z195" s="144"/>
      <c r="AA195" s="72">
        <v>24.0</v>
      </c>
      <c r="AB195" s="73">
        <v>46.0</v>
      </c>
      <c r="AC195" s="74">
        <v>270.0</v>
      </c>
      <c r="AD195" s="75">
        <v>35.0</v>
      </c>
      <c r="AE195" s="76">
        <v>45.0</v>
      </c>
      <c r="AF195" s="168">
        <v>125.0</v>
      </c>
      <c r="AG195" s="144"/>
      <c r="AH195" s="72">
        <v>23.0</v>
      </c>
      <c r="AI195" s="73">
        <v>47.0</v>
      </c>
      <c r="AJ195" s="74">
        <v>266.0</v>
      </c>
      <c r="AK195" s="75">
        <v>38.0</v>
      </c>
      <c r="AL195" s="76">
        <v>43.0</v>
      </c>
      <c r="AM195" s="168">
        <v>136.0</v>
      </c>
      <c r="AN195" s="144"/>
      <c r="AO195" s="72">
        <v>21.0</v>
      </c>
      <c r="AP195" s="73">
        <v>47.0</v>
      </c>
      <c r="AQ195" s="74">
        <v>265.0</v>
      </c>
      <c r="AR195" s="75">
        <v>41.0</v>
      </c>
      <c r="AS195" s="76">
        <v>45.0</v>
      </c>
      <c r="AT195" s="168">
        <v>138.0</v>
      </c>
      <c r="AU195" s="144"/>
      <c r="AV195" s="72">
        <v>21.0</v>
      </c>
      <c r="AW195" s="73">
        <v>47.0</v>
      </c>
      <c r="AX195" s="74">
        <v>274.0</v>
      </c>
      <c r="AY195" s="75">
        <v>39.0</v>
      </c>
      <c r="AZ195" s="76">
        <v>43.0</v>
      </c>
      <c r="BA195" s="168">
        <v>124.0</v>
      </c>
      <c r="BB195" s="144"/>
      <c r="BC195" s="72">
        <v>24.0</v>
      </c>
      <c r="BD195" s="73">
        <v>51.0</v>
      </c>
      <c r="BE195" s="74">
        <v>270.0</v>
      </c>
      <c r="BF195" s="75">
        <v>36.0</v>
      </c>
      <c r="BG195" s="76">
        <v>38.0</v>
      </c>
      <c r="BH195" s="168">
        <v>130.0</v>
      </c>
      <c r="BI195" s="144"/>
      <c r="BJ195" s="72">
        <v>23.0</v>
      </c>
      <c r="BK195" s="73">
        <v>49.0</v>
      </c>
      <c r="BL195" s="74">
        <v>278.0</v>
      </c>
      <c r="BM195" s="75">
        <v>39.0</v>
      </c>
      <c r="BN195" s="76">
        <v>43.0</v>
      </c>
      <c r="BO195" s="168">
        <v>125.0</v>
      </c>
    </row>
    <row r="196" ht="16.5" customHeight="1">
      <c r="A196" s="165" t="s">
        <v>310</v>
      </c>
      <c r="B196" s="166" t="s">
        <v>504</v>
      </c>
      <c r="C196" s="47">
        <v>1639.0</v>
      </c>
      <c r="D196" s="169"/>
      <c r="E196" s="169"/>
      <c r="F196" s="72">
        <v>38.0</v>
      </c>
      <c r="G196" s="73">
        <v>149.0</v>
      </c>
      <c r="H196" s="74">
        <v>346.0</v>
      </c>
      <c r="I196" s="75">
        <v>121.0</v>
      </c>
      <c r="J196" s="76">
        <v>116.0</v>
      </c>
      <c r="K196" s="77">
        <v>235.0</v>
      </c>
      <c r="L196" s="144"/>
      <c r="M196" s="167">
        <v>36.0</v>
      </c>
      <c r="N196" s="73">
        <v>151.0</v>
      </c>
      <c r="O196" s="74">
        <v>357.0</v>
      </c>
      <c r="P196" s="75">
        <v>117.0</v>
      </c>
      <c r="Q196" s="76">
        <v>109.0</v>
      </c>
      <c r="R196" s="168">
        <v>210.0</v>
      </c>
      <c r="S196" s="144"/>
      <c r="T196" s="72">
        <v>38.0</v>
      </c>
      <c r="U196" s="73">
        <v>147.0</v>
      </c>
      <c r="V196" s="74">
        <v>352.0</v>
      </c>
      <c r="W196" s="75">
        <v>118.0</v>
      </c>
      <c r="X196" s="76">
        <v>117.0</v>
      </c>
      <c r="Y196" s="168">
        <v>220.0</v>
      </c>
      <c r="Z196" s="144"/>
      <c r="AA196" s="72">
        <v>39.0</v>
      </c>
      <c r="AB196" s="73">
        <v>155.0</v>
      </c>
      <c r="AC196" s="74">
        <v>355.0</v>
      </c>
      <c r="AD196" s="75">
        <v>112.0</v>
      </c>
      <c r="AE196" s="76">
        <v>107.0</v>
      </c>
      <c r="AF196" s="168">
        <v>214.0</v>
      </c>
      <c r="AG196" s="144"/>
      <c r="AH196" s="72">
        <v>40.0</v>
      </c>
      <c r="AI196" s="73">
        <v>152.0</v>
      </c>
      <c r="AJ196" s="74">
        <v>358.0</v>
      </c>
      <c r="AK196" s="75">
        <v>114.0</v>
      </c>
      <c r="AL196" s="76">
        <v>110.0</v>
      </c>
      <c r="AM196" s="168">
        <v>208.0</v>
      </c>
      <c r="AN196" s="144"/>
      <c r="AO196" s="72">
        <v>36.0</v>
      </c>
      <c r="AP196" s="73">
        <v>147.0</v>
      </c>
      <c r="AQ196" s="74">
        <v>338.0</v>
      </c>
      <c r="AR196" s="75">
        <v>120.0</v>
      </c>
      <c r="AS196" s="76">
        <v>117.0</v>
      </c>
      <c r="AT196" s="168">
        <v>237.0</v>
      </c>
      <c r="AU196" s="144"/>
      <c r="AV196" s="72">
        <v>46.0</v>
      </c>
      <c r="AW196" s="73">
        <v>159.0</v>
      </c>
      <c r="AX196" s="74">
        <v>357.0</v>
      </c>
      <c r="AY196" s="75">
        <v>108.0</v>
      </c>
      <c r="AZ196" s="76">
        <v>102.0</v>
      </c>
      <c r="BA196" s="168">
        <v>198.0</v>
      </c>
      <c r="BB196" s="144"/>
      <c r="BC196" s="72">
        <v>45.0</v>
      </c>
      <c r="BD196" s="73">
        <v>160.0</v>
      </c>
      <c r="BE196" s="74">
        <v>355.0</v>
      </c>
      <c r="BF196" s="75">
        <v>110.0</v>
      </c>
      <c r="BG196" s="76">
        <v>101.0</v>
      </c>
      <c r="BH196" s="168">
        <v>219.0</v>
      </c>
      <c r="BI196" s="144"/>
      <c r="BJ196" s="72">
        <v>39.0</v>
      </c>
      <c r="BK196" s="73">
        <v>155.0</v>
      </c>
      <c r="BL196" s="74">
        <v>361.0</v>
      </c>
      <c r="BM196" s="75">
        <v>117.0</v>
      </c>
      <c r="BN196" s="76">
        <v>110.0</v>
      </c>
      <c r="BO196" s="168">
        <v>218.0</v>
      </c>
    </row>
    <row r="197" ht="16.5" customHeight="1">
      <c r="A197" s="165" t="s">
        <v>310</v>
      </c>
      <c r="B197" s="166" t="s">
        <v>505</v>
      </c>
      <c r="C197" s="47">
        <v>1803.0</v>
      </c>
      <c r="D197" s="169"/>
      <c r="E197" s="169"/>
      <c r="F197" s="72">
        <v>28.0</v>
      </c>
      <c r="G197" s="73">
        <v>105.0</v>
      </c>
      <c r="H197" s="74">
        <v>498.0</v>
      </c>
      <c r="I197" s="75">
        <v>65.0</v>
      </c>
      <c r="J197" s="76">
        <v>103.0</v>
      </c>
      <c r="K197" s="77">
        <v>268.0</v>
      </c>
      <c r="L197" s="144"/>
      <c r="M197" s="167">
        <v>27.0</v>
      </c>
      <c r="N197" s="73">
        <v>101.0</v>
      </c>
      <c r="O197" s="74">
        <v>484.0</v>
      </c>
      <c r="P197" s="75">
        <v>64.0</v>
      </c>
      <c r="Q197" s="76">
        <v>106.0</v>
      </c>
      <c r="R197" s="168">
        <v>265.0</v>
      </c>
      <c r="S197" s="144"/>
      <c r="T197" s="72">
        <v>26.0</v>
      </c>
      <c r="U197" s="73">
        <v>102.0</v>
      </c>
      <c r="V197" s="74">
        <v>497.0</v>
      </c>
      <c r="W197" s="75">
        <v>67.0</v>
      </c>
      <c r="X197" s="76">
        <v>107.0</v>
      </c>
      <c r="Y197" s="168">
        <v>264.0</v>
      </c>
      <c r="Z197" s="144"/>
      <c r="AA197" s="72">
        <v>25.0</v>
      </c>
      <c r="AB197" s="73">
        <v>104.0</v>
      </c>
      <c r="AC197" s="74">
        <v>503.0</v>
      </c>
      <c r="AD197" s="75">
        <v>67.0</v>
      </c>
      <c r="AE197" s="76">
        <v>103.0</v>
      </c>
      <c r="AF197" s="168">
        <v>248.0</v>
      </c>
      <c r="AG197" s="144"/>
      <c r="AH197" s="72">
        <v>27.0</v>
      </c>
      <c r="AI197" s="73">
        <v>103.0</v>
      </c>
      <c r="AJ197" s="74">
        <v>500.0</v>
      </c>
      <c r="AK197" s="75">
        <v>67.0</v>
      </c>
      <c r="AL197" s="76">
        <v>101.0</v>
      </c>
      <c r="AM197" s="168">
        <v>247.0</v>
      </c>
      <c r="AN197" s="144"/>
      <c r="AO197" s="72">
        <v>26.0</v>
      </c>
      <c r="AP197" s="73">
        <v>96.0</v>
      </c>
      <c r="AQ197" s="74">
        <v>465.0</v>
      </c>
      <c r="AR197" s="75">
        <v>64.0</v>
      </c>
      <c r="AS197" s="76">
        <v>111.0</v>
      </c>
      <c r="AT197" s="168">
        <v>288.0</v>
      </c>
      <c r="AU197" s="144"/>
      <c r="AV197" s="72">
        <v>26.0</v>
      </c>
      <c r="AW197" s="73">
        <v>99.0</v>
      </c>
      <c r="AX197" s="74">
        <v>501.0</v>
      </c>
      <c r="AY197" s="75">
        <v>61.0</v>
      </c>
      <c r="AZ197" s="76">
        <v>101.0</v>
      </c>
      <c r="BA197" s="168">
        <v>246.0</v>
      </c>
      <c r="BB197" s="144"/>
      <c r="BC197" s="72">
        <v>32.0</v>
      </c>
      <c r="BD197" s="73">
        <v>104.0</v>
      </c>
      <c r="BE197" s="74">
        <v>496.0</v>
      </c>
      <c r="BF197" s="75">
        <v>61.0</v>
      </c>
      <c r="BG197" s="76">
        <v>102.0</v>
      </c>
      <c r="BH197" s="168">
        <v>261.0</v>
      </c>
      <c r="BI197" s="144"/>
      <c r="BJ197" s="72">
        <v>28.0</v>
      </c>
      <c r="BK197" s="73">
        <v>102.0</v>
      </c>
      <c r="BL197" s="74">
        <v>496.0</v>
      </c>
      <c r="BM197" s="75">
        <v>65.0</v>
      </c>
      <c r="BN197" s="76">
        <v>105.0</v>
      </c>
      <c r="BO197" s="168">
        <v>270.0</v>
      </c>
    </row>
    <row r="198" ht="16.5" customHeight="1">
      <c r="A198" s="165" t="s">
        <v>310</v>
      </c>
      <c r="B198" s="166" t="s">
        <v>506</v>
      </c>
      <c r="C198" s="47">
        <v>1381.0</v>
      </c>
      <c r="D198" s="169"/>
      <c r="E198" s="169"/>
      <c r="F198" s="72">
        <v>19.0</v>
      </c>
      <c r="G198" s="73">
        <v>63.0</v>
      </c>
      <c r="H198" s="74">
        <v>363.0</v>
      </c>
      <c r="I198" s="75">
        <v>61.0</v>
      </c>
      <c r="J198" s="76">
        <v>67.0</v>
      </c>
      <c r="K198" s="77">
        <v>165.0</v>
      </c>
      <c r="L198" s="144"/>
      <c r="M198" s="167">
        <v>18.0</v>
      </c>
      <c r="N198" s="73">
        <v>62.0</v>
      </c>
      <c r="O198" s="74">
        <v>351.0</v>
      </c>
      <c r="P198" s="75">
        <v>59.0</v>
      </c>
      <c r="Q198" s="76">
        <v>65.0</v>
      </c>
      <c r="R198" s="168">
        <v>166.0</v>
      </c>
      <c r="S198" s="144"/>
      <c r="T198" s="72">
        <v>20.0</v>
      </c>
      <c r="U198" s="73">
        <v>65.0</v>
      </c>
      <c r="V198" s="74">
        <v>355.0</v>
      </c>
      <c r="W198" s="75">
        <v>60.0</v>
      </c>
      <c r="X198" s="76">
        <v>64.0</v>
      </c>
      <c r="Y198" s="168">
        <v>173.0</v>
      </c>
      <c r="Z198" s="144"/>
      <c r="AA198" s="72">
        <v>20.0</v>
      </c>
      <c r="AB198" s="73">
        <v>64.0</v>
      </c>
      <c r="AC198" s="74">
        <v>349.0</v>
      </c>
      <c r="AD198" s="75">
        <v>60.0</v>
      </c>
      <c r="AE198" s="76">
        <v>64.0</v>
      </c>
      <c r="AF198" s="168">
        <v>170.0</v>
      </c>
      <c r="AG198" s="144"/>
      <c r="AH198" s="72">
        <v>18.0</v>
      </c>
      <c r="AI198" s="73">
        <v>60.0</v>
      </c>
      <c r="AJ198" s="74">
        <v>348.0</v>
      </c>
      <c r="AK198" s="75">
        <v>63.0</v>
      </c>
      <c r="AL198" s="76">
        <v>66.0</v>
      </c>
      <c r="AM198" s="168">
        <v>173.0</v>
      </c>
      <c r="AN198" s="144"/>
      <c r="AO198" s="72">
        <v>20.0</v>
      </c>
      <c r="AP198" s="73">
        <v>64.0</v>
      </c>
      <c r="AQ198" s="74">
        <v>337.0</v>
      </c>
      <c r="AR198" s="75">
        <v>61.0</v>
      </c>
      <c r="AS198" s="76">
        <v>64.0</v>
      </c>
      <c r="AT198" s="168">
        <v>185.0</v>
      </c>
      <c r="AU198" s="144"/>
      <c r="AV198" s="72">
        <v>20.0</v>
      </c>
      <c r="AW198" s="73">
        <v>67.0</v>
      </c>
      <c r="AX198" s="74">
        <v>360.0</v>
      </c>
      <c r="AY198" s="75">
        <v>58.0</v>
      </c>
      <c r="AZ198" s="76">
        <v>60.0</v>
      </c>
      <c r="BA198" s="168">
        <v>153.0</v>
      </c>
      <c r="BB198" s="144"/>
      <c r="BC198" s="72">
        <v>23.0</v>
      </c>
      <c r="BD198" s="73">
        <v>65.0</v>
      </c>
      <c r="BE198" s="74">
        <v>364.0</v>
      </c>
      <c r="BF198" s="75">
        <v>55.0</v>
      </c>
      <c r="BG198" s="76">
        <v>63.0</v>
      </c>
      <c r="BH198" s="168">
        <v>161.0</v>
      </c>
      <c r="BI198" s="144"/>
      <c r="BJ198" s="72">
        <v>22.0</v>
      </c>
      <c r="BK198" s="73">
        <v>63.0</v>
      </c>
      <c r="BL198" s="74">
        <v>353.0</v>
      </c>
      <c r="BM198" s="75">
        <v>58.0</v>
      </c>
      <c r="BN198" s="76">
        <v>66.0</v>
      </c>
      <c r="BO198" s="168">
        <v>174.0</v>
      </c>
    </row>
    <row r="199" ht="16.5" customHeight="1">
      <c r="A199" s="165" t="s">
        <v>310</v>
      </c>
      <c r="B199" s="166" t="s">
        <v>507</v>
      </c>
      <c r="C199" s="47">
        <v>1784.0</v>
      </c>
      <c r="D199" s="169"/>
      <c r="E199" s="169"/>
      <c r="F199" s="72">
        <v>42.0</v>
      </c>
      <c r="G199" s="73">
        <v>90.0</v>
      </c>
      <c r="H199" s="74">
        <v>410.0</v>
      </c>
      <c r="I199" s="75">
        <v>95.0</v>
      </c>
      <c r="J199" s="76">
        <v>84.0</v>
      </c>
      <c r="K199" s="77">
        <v>245.0</v>
      </c>
      <c r="L199" s="144"/>
      <c r="M199" s="167">
        <v>38.0</v>
      </c>
      <c r="N199" s="73">
        <v>92.0</v>
      </c>
      <c r="O199" s="74">
        <v>411.0</v>
      </c>
      <c r="P199" s="75">
        <v>98.0</v>
      </c>
      <c r="Q199" s="76">
        <v>77.0</v>
      </c>
      <c r="R199" s="168">
        <v>243.0</v>
      </c>
      <c r="S199" s="144"/>
      <c r="T199" s="72">
        <v>38.0</v>
      </c>
      <c r="U199" s="73">
        <v>91.0</v>
      </c>
      <c r="V199" s="74">
        <v>405.0</v>
      </c>
      <c r="W199" s="75">
        <v>97.0</v>
      </c>
      <c r="X199" s="76">
        <v>82.0</v>
      </c>
      <c r="Y199" s="168">
        <v>260.0</v>
      </c>
      <c r="Z199" s="144"/>
      <c r="AA199" s="72">
        <v>36.0</v>
      </c>
      <c r="AB199" s="73">
        <v>95.0</v>
      </c>
      <c r="AC199" s="74">
        <v>410.0</v>
      </c>
      <c r="AD199" s="75">
        <v>97.0</v>
      </c>
      <c r="AE199" s="76">
        <v>78.0</v>
      </c>
      <c r="AF199" s="168">
        <v>241.0</v>
      </c>
      <c r="AG199" s="144"/>
      <c r="AH199" s="72">
        <v>41.0</v>
      </c>
      <c r="AI199" s="73">
        <v>92.0</v>
      </c>
      <c r="AJ199" s="74">
        <v>402.0</v>
      </c>
      <c r="AK199" s="75">
        <v>94.0</v>
      </c>
      <c r="AL199" s="76">
        <v>79.0</v>
      </c>
      <c r="AM199" s="168">
        <v>251.0</v>
      </c>
      <c r="AN199" s="144"/>
      <c r="AO199" s="72">
        <v>36.0</v>
      </c>
      <c r="AP199" s="73">
        <v>89.0</v>
      </c>
      <c r="AQ199" s="74">
        <v>391.0</v>
      </c>
      <c r="AR199" s="75">
        <v>99.0</v>
      </c>
      <c r="AS199" s="76">
        <v>82.0</v>
      </c>
      <c r="AT199" s="168">
        <v>262.0</v>
      </c>
      <c r="AU199" s="144"/>
      <c r="AV199" s="72">
        <v>42.0</v>
      </c>
      <c r="AW199" s="73">
        <v>92.0</v>
      </c>
      <c r="AX199" s="74">
        <v>418.0</v>
      </c>
      <c r="AY199" s="75">
        <v>92.0</v>
      </c>
      <c r="AZ199" s="76">
        <v>77.0</v>
      </c>
      <c r="BA199" s="168">
        <v>226.0</v>
      </c>
      <c r="BB199" s="144"/>
      <c r="BC199" s="72">
        <v>48.0</v>
      </c>
      <c r="BD199" s="73">
        <v>96.0</v>
      </c>
      <c r="BE199" s="74">
        <v>411.0</v>
      </c>
      <c r="BF199" s="75">
        <v>88.0</v>
      </c>
      <c r="BG199" s="76">
        <v>72.0</v>
      </c>
      <c r="BH199" s="168">
        <v>242.0</v>
      </c>
      <c r="BI199" s="144"/>
      <c r="BJ199" s="72">
        <v>47.0</v>
      </c>
      <c r="BK199" s="73">
        <v>100.0</v>
      </c>
      <c r="BL199" s="74">
        <v>438.0</v>
      </c>
      <c r="BM199" s="75">
        <v>89.0</v>
      </c>
      <c r="BN199" s="76">
        <v>74.0</v>
      </c>
      <c r="BO199" s="168">
        <v>221.0</v>
      </c>
    </row>
    <row r="200" ht="16.5" customHeight="1">
      <c r="A200" s="165" t="s">
        <v>310</v>
      </c>
      <c r="B200" s="166" t="s">
        <v>508</v>
      </c>
      <c r="C200" s="47">
        <v>2024.0</v>
      </c>
      <c r="D200" s="169"/>
      <c r="E200" s="169"/>
      <c r="F200" s="72">
        <v>38.0</v>
      </c>
      <c r="G200" s="73">
        <v>103.0</v>
      </c>
      <c r="H200" s="74">
        <v>538.0</v>
      </c>
      <c r="I200" s="75">
        <v>94.0</v>
      </c>
      <c r="J200" s="76">
        <v>80.0</v>
      </c>
      <c r="K200" s="77">
        <v>298.0</v>
      </c>
      <c r="L200" s="144"/>
      <c r="M200" s="167">
        <v>35.0</v>
      </c>
      <c r="N200" s="73">
        <v>100.0</v>
      </c>
      <c r="O200" s="74">
        <v>528.0</v>
      </c>
      <c r="P200" s="75">
        <v>92.0</v>
      </c>
      <c r="Q200" s="76">
        <v>81.0</v>
      </c>
      <c r="R200" s="168">
        <v>291.0</v>
      </c>
      <c r="S200" s="144"/>
      <c r="T200" s="72">
        <v>39.0</v>
      </c>
      <c r="U200" s="73">
        <v>100.0</v>
      </c>
      <c r="V200" s="74">
        <v>532.0</v>
      </c>
      <c r="W200" s="75">
        <v>91.0</v>
      </c>
      <c r="X200" s="76">
        <v>83.0</v>
      </c>
      <c r="Y200" s="168">
        <v>308.0</v>
      </c>
      <c r="Z200" s="144"/>
      <c r="AA200" s="72">
        <v>42.0</v>
      </c>
      <c r="AB200" s="73">
        <v>103.0</v>
      </c>
      <c r="AC200" s="74">
        <v>533.0</v>
      </c>
      <c r="AD200" s="75">
        <v>89.0</v>
      </c>
      <c r="AE200" s="76">
        <v>81.0</v>
      </c>
      <c r="AF200" s="168">
        <v>301.0</v>
      </c>
      <c r="AG200" s="144"/>
      <c r="AH200" s="72">
        <v>37.0</v>
      </c>
      <c r="AI200" s="73">
        <v>100.0</v>
      </c>
      <c r="AJ200" s="74">
        <v>525.0</v>
      </c>
      <c r="AK200" s="75">
        <v>92.0</v>
      </c>
      <c r="AL200" s="76">
        <v>82.0</v>
      </c>
      <c r="AM200" s="168">
        <v>310.0</v>
      </c>
      <c r="AN200" s="144"/>
      <c r="AO200" s="72">
        <v>38.0</v>
      </c>
      <c r="AP200" s="73">
        <v>100.0</v>
      </c>
      <c r="AQ200" s="74">
        <v>517.0</v>
      </c>
      <c r="AR200" s="75">
        <v>92.0</v>
      </c>
      <c r="AS200" s="76">
        <v>84.0</v>
      </c>
      <c r="AT200" s="168">
        <v>319.0</v>
      </c>
      <c r="AU200" s="144"/>
      <c r="AV200" s="72">
        <v>41.0</v>
      </c>
      <c r="AW200" s="73">
        <v>103.0</v>
      </c>
      <c r="AX200" s="74">
        <v>543.0</v>
      </c>
      <c r="AY200" s="75">
        <v>84.0</v>
      </c>
      <c r="AZ200" s="76">
        <v>78.0</v>
      </c>
      <c r="BA200" s="168">
        <v>280.0</v>
      </c>
      <c r="BB200" s="144"/>
      <c r="BC200" s="72">
        <v>43.0</v>
      </c>
      <c r="BD200" s="73">
        <v>106.0</v>
      </c>
      <c r="BE200" s="74">
        <v>535.0</v>
      </c>
      <c r="BF200" s="75">
        <v>89.0</v>
      </c>
      <c r="BG200" s="76">
        <v>76.0</v>
      </c>
      <c r="BH200" s="168">
        <v>293.0</v>
      </c>
      <c r="BI200" s="144"/>
      <c r="BJ200" s="72">
        <v>42.0</v>
      </c>
      <c r="BK200" s="73">
        <v>99.0</v>
      </c>
      <c r="BL200" s="74">
        <v>534.0</v>
      </c>
      <c r="BM200" s="75">
        <v>90.0</v>
      </c>
      <c r="BN200" s="76">
        <v>82.0</v>
      </c>
      <c r="BO200" s="168">
        <v>297.0</v>
      </c>
    </row>
    <row r="201" ht="16.5" customHeight="1">
      <c r="A201" s="165" t="s">
        <v>310</v>
      </c>
      <c r="B201" s="166" t="s">
        <v>509</v>
      </c>
      <c r="C201" s="47">
        <v>1567.0</v>
      </c>
      <c r="D201" s="169"/>
      <c r="E201" s="169"/>
      <c r="F201" s="72">
        <v>48.0</v>
      </c>
      <c r="G201" s="73">
        <v>123.0</v>
      </c>
      <c r="H201" s="74">
        <v>418.0</v>
      </c>
      <c r="I201" s="75">
        <v>78.0</v>
      </c>
      <c r="J201" s="76">
        <v>74.0</v>
      </c>
      <c r="K201" s="77">
        <v>170.0</v>
      </c>
      <c r="L201" s="144"/>
      <c r="M201" s="167">
        <v>40.0</v>
      </c>
      <c r="N201" s="73">
        <v>132.0</v>
      </c>
      <c r="O201" s="74">
        <v>405.0</v>
      </c>
      <c r="P201" s="75">
        <v>79.0</v>
      </c>
      <c r="Q201" s="76">
        <v>71.0</v>
      </c>
      <c r="R201" s="168">
        <v>177.0</v>
      </c>
      <c r="S201" s="144"/>
      <c r="T201" s="72">
        <v>42.0</v>
      </c>
      <c r="U201" s="73">
        <v>133.0</v>
      </c>
      <c r="V201" s="74">
        <v>409.0</v>
      </c>
      <c r="W201" s="75">
        <v>82.0</v>
      </c>
      <c r="X201" s="76">
        <v>70.0</v>
      </c>
      <c r="Y201" s="168">
        <v>185.0</v>
      </c>
      <c r="Z201" s="144"/>
      <c r="AA201" s="72">
        <v>44.0</v>
      </c>
      <c r="AB201" s="73">
        <v>129.0</v>
      </c>
      <c r="AC201" s="74">
        <v>417.0</v>
      </c>
      <c r="AD201" s="75">
        <v>78.0</v>
      </c>
      <c r="AE201" s="76">
        <v>71.0</v>
      </c>
      <c r="AF201" s="168">
        <v>172.0</v>
      </c>
      <c r="AG201" s="144"/>
      <c r="AH201" s="72">
        <v>45.0</v>
      </c>
      <c r="AI201" s="73">
        <v>127.0</v>
      </c>
      <c r="AJ201" s="74">
        <v>416.0</v>
      </c>
      <c r="AK201" s="75">
        <v>80.0</v>
      </c>
      <c r="AL201" s="76">
        <v>74.0</v>
      </c>
      <c r="AM201" s="168">
        <v>173.0</v>
      </c>
      <c r="AN201" s="144"/>
      <c r="AO201" s="72">
        <v>40.0</v>
      </c>
      <c r="AP201" s="73">
        <v>121.0</v>
      </c>
      <c r="AQ201" s="74">
        <v>398.0</v>
      </c>
      <c r="AR201" s="75">
        <v>81.0</v>
      </c>
      <c r="AS201" s="76">
        <v>79.0</v>
      </c>
      <c r="AT201" s="168">
        <v>189.0</v>
      </c>
      <c r="AU201" s="144"/>
      <c r="AV201" s="72">
        <v>44.0</v>
      </c>
      <c r="AW201" s="73">
        <v>128.0</v>
      </c>
      <c r="AX201" s="74">
        <v>414.0</v>
      </c>
      <c r="AY201" s="75">
        <v>77.0</v>
      </c>
      <c r="AZ201" s="76">
        <v>71.0</v>
      </c>
      <c r="BA201" s="168">
        <v>165.0</v>
      </c>
      <c r="BB201" s="144"/>
      <c r="BC201" s="72">
        <v>47.0</v>
      </c>
      <c r="BD201" s="73">
        <v>132.0</v>
      </c>
      <c r="BE201" s="74">
        <v>413.0</v>
      </c>
      <c r="BF201" s="75">
        <v>79.0</v>
      </c>
      <c r="BG201" s="76">
        <v>70.0</v>
      </c>
      <c r="BH201" s="168">
        <v>169.0</v>
      </c>
      <c r="BI201" s="144"/>
      <c r="BJ201" s="72">
        <v>44.0</v>
      </c>
      <c r="BK201" s="73">
        <v>124.0</v>
      </c>
      <c r="BL201" s="74">
        <v>423.0</v>
      </c>
      <c r="BM201" s="75">
        <v>81.0</v>
      </c>
      <c r="BN201" s="76">
        <v>75.0</v>
      </c>
      <c r="BO201" s="168">
        <v>166.0</v>
      </c>
    </row>
    <row r="202" ht="16.5" customHeight="1">
      <c r="A202" s="165" t="s">
        <v>310</v>
      </c>
      <c r="B202" s="166" t="s">
        <v>510</v>
      </c>
      <c r="C202" s="47">
        <v>1316.0</v>
      </c>
      <c r="D202" s="169"/>
      <c r="E202" s="169"/>
      <c r="F202" s="72">
        <v>30.0</v>
      </c>
      <c r="G202" s="73">
        <v>105.0</v>
      </c>
      <c r="H202" s="74">
        <v>325.0</v>
      </c>
      <c r="I202" s="75">
        <v>67.0</v>
      </c>
      <c r="J202" s="76">
        <v>80.0</v>
      </c>
      <c r="K202" s="77">
        <v>173.0</v>
      </c>
      <c r="L202" s="144"/>
      <c r="M202" s="167">
        <v>27.0</v>
      </c>
      <c r="N202" s="73">
        <v>101.0</v>
      </c>
      <c r="O202" s="74">
        <v>326.0</v>
      </c>
      <c r="P202" s="75">
        <v>68.0</v>
      </c>
      <c r="Q202" s="76">
        <v>78.0</v>
      </c>
      <c r="R202" s="168">
        <v>166.0</v>
      </c>
      <c r="S202" s="144"/>
      <c r="T202" s="72">
        <v>30.0</v>
      </c>
      <c r="U202" s="73">
        <v>103.0</v>
      </c>
      <c r="V202" s="74">
        <v>324.0</v>
      </c>
      <c r="W202" s="75">
        <v>65.0</v>
      </c>
      <c r="X202" s="76">
        <v>80.0</v>
      </c>
      <c r="Y202" s="168">
        <v>176.0</v>
      </c>
      <c r="Z202" s="144"/>
      <c r="AA202" s="72">
        <v>29.0</v>
      </c>
      <c r="AB202" s="73">
        <v>106.0</v>
      </c>
      <c r="AC202" s="74">
        <v>325.0</v>
      </c>
      <c r="AD202" s="75">
        <v>66.0</v>
      </c>
      <c r="AE202" s="76">
        <v>78.0</v>
      </c>
      <c r="AF202" s="168">
        <v>172.0</v>
      </c>
      <c r="AG202" s="144"/>
      <c r="AH202" s="72">
        <v>31.0</v>
      </c>
      <c r="AI202" s="73">
        <v>107.0</v>
      </c>
      <c r="AJ202" s="74">
        <v>324.0</v>
      </c>
      <c r="AK202" s="75">
        <v>66.0</v>
      </c>
      <c r="AL202" s="76">
        <v>75.0</v>
      </c>
      <c r="AM202" s="168">
        <v>174.0</v>
      </c>
      <c r="AN202" s="144"/>
      <c r="AO202" s="72">
        <v>26.0</v>
      </c>
      <c r="AP202" s="73">
        <v>101.0</v>
      </c>
      <c r="AQ202" s="74">
        <v>316.0</v>
      </c>
      <c r="AR202" s="75">
        <v>70.0</v>
      </c>
      <c r="AS202" s="76">
        <v>82.0</v>
      </c>
      <c r="AT202" s="168">
        <v>184.0</v>
      </c>
      <c r="AU202" s="144"/>
      <c r="AV202" s="72">
        <v>30.0</v>
      </c>
      <c r="AW202" s="73">
        <v>108.0</v>
      </c>
      <c r="AX202" s="74">
        <v>328.0</v>
      </c>
      <c r="AY202" s="75">
        <v>65.0</v>
      </c>
      <c r="AZ202" s="76">
        <v>75.0</v>
      </c>
      <c r="BA202" s="168">
        <v>167.0</v>
      </c>
      <c r="BB202" s="144"/>
      <c r="BC202" s="72">
        <v>30.0</v>
      </c>
      <c r="BD202" s="73">
        <v>98.0</v>
      </c>
      <c r="BE202" s="74">
        <v>316.0</v>
      </c>
      <c r="BF202" s="75">
        <v>65.0</v>
      </c>
      <c r="BG202" s="76">
        <v>84.0</v>
      </c>
      <c r="BH202" s="168">
        <v>173.0</v>
      </c>
      <c r="BI202" s="144"/>
      <c r="BJ202" s="72">
        <v>28.0</v>
      </c>
      <c r="BK202" s="73">
        <v>104.0</v>
      </c>
      <c r="BL202" s="74">
        <v>334.0</v>
      </c>
      <c r="BM202" s="75">
        <v>68.0</v>
      </c>
      <c r="BN202" s="76">
        <v>80.0</v>
      </c>
      <c r="BO202" s="168">
        <v>168.0</v>
      </c>
    </row>
    <row r="203" ht="16.5" customHeight="1">
      <c r="A203" s="165" t="s">
        <v>310</v>
      </c>
      <c r="B203" s="166" t="s">
        <v>511</v>
      </c>
      <c r="C203" s="47">
        <v>1414.0</v>
      </c>
      <c r="D203" s="169"/>
      <c r="E203" s="169"/>
      <c r="F203" s="72">
        <v>41.0</v>
      </c>
      <c r="G203" s="73">
        <v>104.0</v>
      </c>
      <c r="H203" s="74">
        <v>343.0</v>
      </c>
      <c r="I203" s="75">
        <v>103.0</v>
      </c>
      <c r="J203" s="76">
        <v>78.0</v>
      </c>
      <c r="K203" s="77">
        <v>154.0</v>
      </c>
      <c r="L203" s="144"/>
      <c r="M203" s="167">
        <v>37.0</v>
      </c>
      <c r="N203" s="73">
        <v>105.0</v>
      </c>
      <c r="O203" s="74">
        <v>341.0</v>
      </c>
      <c r="P203" s="75">
        <v>102.0</v>
      </c>
      <c r="Q203" s="76">
        <v>76.0</v>
      </c>
      <c r="R203" s="168">
        <v>140.0</v>
      </c>
      <c r="S203" s="144"/>
      <c r="T203" s="72">
        <v>44.0</v>
      </c>
      <c r="U203" s="73">
        <v>101.0</v>
      </c>
      <c r="V203" s="74">
        <v>332.0</v>
      </c>
      <c r="W203" s="75">
        <v>102.0</v>
      </c>
      <c r="X203" s="76">
        <v>77.0</v>
      </c>
      <c r="Y203" s="168">
        <v>160.0</v>
      </c>
      <c r="Z203" s="144"/>
      <c r="AA203" s="72">
        <v>44.0</v>
      </c>
      <c r="AB203" s="73">
        <v>108.0</v>
      </c>
      <c r="AC203" s="74">
        <v>332.0</v>
      </c>
      <c r="AD203" s="75">
        <v>101.0</v>
      </c>
      <c r="AE203" s="76">
        <v>73.0</v>
      </c>
      <c r="AF203" s="168">
        <v>152.0</v>
      </c>
      <c r="AG203" s="144"/>
      <c r="AH203" s="72">
        <v>45.0</v>
      </c>
      <c r="AI203" s="73">
        <v>104.0</v>
      </c>
      <c r="AJ203" s="74">
        <v>342.0</v>
      </c>
      <c r="AK203" s="75">
        <v>97.0</v>
      </c>
      <c r="AL203" s="76">
        <v>76.0</v>
      </c>
      <c r="AM203" s="168">
        <v>145.0</v>
      </c>
      <c r="AN203" s="144"/>
      <c r="AO203" s="72">
        <v>39.0</v>
      </c>
      <c r="AP203" s="73">
        <v>99.0</v>
      </c>
      <c r="AQ203" s="74">
        <v>325.0</v>
      </c>
      <c r="AR203" s="75">
        <v>104.0</v>
      </c>
      <c r="AS203" s="76">
        <v>81.0</v>
      </c>
      <c r="AT203" s="168">
        <v>159.0</v>
      </c>
      <c r="AU203" s="144"/>
      <c r="AV203" s="72">
        <v>41.0</v>
      </c>
      <c r="AW203" s="73">
        <v>104.0</v>
      </c>
      <c r="AX203" s="74">
        <v>340.0</v>
      </c>
      <c r="AY203" s="75">
        <v>100.0</v>
      </c>
      <c r="AZ203" s="76">
        <v>76.0</v>
      </c>
      <c r="BA203" s="168">
        <v>139.0</v>
      </c>
      <c r="BB203" s="144"/>
      <c r="BC203" s="72">
        <v>46.0</v>
      </c>
      <c r="BD203" s="73">
        <v>107.0</v>
      </c>
      <c r="BE203" s="74">
        <v>345.0</v>
      </c>
      <c r="BF203" s="75">
        <v>95.0</v>
      </c>
      <c r="BG203" s="76">
        <v>72.0</v>
      </c>
      <c r="BH203" s="168">
        <v>146.0</v>
      </c>
      <c r="BI203" s="144"/>
      <c r="BJ203" s="72">
        <v>46.0</v>
      </c>
      <c r="BK203" s="73">
        <v>112.0</v>
      </c>
      <c r="BL203" s="74">
        <v>355.0</v>
      </c>
      <c r="BM203" s="75">
        <v>97.0</v>
      </c>
      <c r="BN203" s="76">
        <v>67.0</v>
      </c>
      <c r="BO203" s="168">
        <v>140.0</v>
      </c>
    </row>
    <row r="204" ht="16.5" customHeight="1">
      <c r="A204" s="165" t="s">
        <v>310</v>
      </c>
      <c r="B204" s="166" t="s">
        <v>512</v>
      </c>
      <c r="C204" s="47">
        <v>1686.0</v>
      </c>
      <c r="D204" s="169"/>
      <c r="E204" s="169"/>
      <c r="F204" s="72">
        <v>16.0</v>
      </c>
      <c r="G204" s="73">
        <v>72.0</v>
      </c>
      <c r="H204" s="74">
        <v>429.0</v>
      </c>
      <c r="I204" s="75">
        <v>84.0</v>
      </c>
      <c r="J204" s="76">
        <v>65.0</v>
      </c>
      <c r="K204" s="77">
        <v>237.0</v>
      </c>
      <c r="L204" s="144"/>
      <c r="M204" s="167">
        <v>16.0</v>
      </c>
      <c r="N204" s="73">
        <v>69.0</v>
      </c>
      <c r="O204" s="74">
        <v>408.0</v>
      </c>
      <c r="P204" s="75">
        <v>78.0</v>
      </c>
      <c r="Q204" s="76">
        <v>63.0</v>
      </c>
      <c r="R204" s="168">
        <v>230.0</v>
      </c>
      <c r="S204" s="144"/>
      <c r="T204" s="72">
        <v>19.0</v>
      </c>
      <c r="U204" s="73">
        <v>69.0</v>
      </c>
      <c r="V204" s="74">
        <v>420.0</v>
      </c>
      <c r="W204" s="75">
        <v>82.0</v>
      </c>
      <c r="X204" s="76">
        <v>65.0</v>
      </c>
      <c r="Y204" s="168">
        <v>240.0</v>
      </c>
      <c r="Z204" s="144"/>
      <c r="AA204" s="72">
        <v>21.0</v>
      </c>
      <c r="AB204" s="73">
        <v>70.0</v>
      </c>
      <c r="AC204" s="74">
        <v>431.0</v>
      </c>
      <c r="AD204" s="75">
        <v>77.0</v>
      </c>
      <c r="AE204" s="76">
        <v>65.0</v>
      </c>
      <c r="AF204" s="168">
        <v>219.0</v>
      </c>
      <c r="AG204" s="144"/>
      <c r="AH204" s="72">
        <v>15.0</v>
      </c>
      <c r="AI204" s="73">
        <v>70.0</v>
      </c>
      <c r="AJ204" s="74">
        <v>410.0</v>
      </c>
      <c r="AK204" s="75">
        <v>86.0</v>
      </c>
      <c r="AL204" s="76">
        <v>67.0</v>
      </c>
      <c r="AM204" s="168">
        <v>242.0</v>
      </c>
      <c r="AN204" s="144"/>
      <c r="AO204" s="72">
        <v>18.0</v>
      </c>
      <c r="AP204" s="73">
        <v>66.0</v>
      </c>
      <c r="AQ204" s="74">
        <v>392.0</v>
      </c>
      <c r="AR204" s="75">
        <v>79.0</v>
      </c>
      <c r="AS204" s="76">
        <v>69.0</v>
      </c>
      <c r="AT204" s="168">
        <v>265.0</v>
      </c>
      <c r="AU204" s="144"/>
      <c r="AV204" s="72">
        <v>22.0</v>
      </c>
      <c r="AW204" s="73">
        <v>71.0</v>
      </c>
      <c r="AX204" s="74">
        <v>440.0</v>
      </c>
      <c r="AY204" s="75">
        <v>76.0</v>
      </c>
      <c r="AZ204" s="76">
        <v>63.0</v>
      </c>
      <c r="BA204" s="168">
        <v>209.0</v>
      </c>
      <c r="BB204" s="144"/>
      <c r="BC204" s="72">
        <v>19.0</v>
      </c>
      <c r="BD204" s="73">
        <v>72.0</v>
      </c>
      <c r="BE204" s="74">
        <v>407.0</v>
      </c>
      <c r="BF204" s="75">
        <v>79.0</v>
      </c>
      <c r="BG204" s="76">
        <v>62.0</v>
      </c>
      <c r="BH204" s="168">
        <v>251.0</v>
      </c>
      <c r="BI204" s="144"/>
      <c r="BJ204" s="72">
        <v>23.0</v>
      </c>
      <c r="BK204" s="73">
        <v>73.0</v>
      </c>
      <c r="BL204" s="74">
        <v>437.0</v>
      </c>
      <c r="BM204" s="75">
        <v>76.0</v>
      </c>
      <c r="BN204" s="76">
        <v>65.0</v>
      </c>
      <c r="BO204" s="168">
        <v>227.0</v>
      </c>
    </row>
    <row r="205" ht="16.5" customHeight="1">
      <c r="A205" s="165" t="s">
        <v>310</v>
      </c>
      <c r="B205" s="166" t="s">
        <v>513</v>
      </c>
      <c r="C205" s="47">
        <v>2020.0</v>
      </c>
      <c r="D205" s="169"/>
      <c r="E205" s="169"/>
      <c r="F205" s="72">
        <v>37.0</v>
      </c>
      <c r="G205" s="73">
        <v>106.0</v>
      </c>
      <c r="H205" s="74">
        <v>547.0</v>
      </c>
      <c r="I205" s="75">
        <v>73.0</v>
      </c>
      <c r="J205" s="76">
        <v>106.0</v>
      </c>
      <c r="K205" s="77">
        <v>273.0</v>
      </c>
      <c r="L205" s="144"/>
      <c r="M205" s="167">
        <v>37.0</v>
      </c>
      <c r="N205" s="73">
        <v>108.0</v>
      </c>
      <c r="O205" s="74">
        <v>538.0</v>
      </c>
      <c r="P205" s="75">
        <v>67.0</v>
      </c>
      <c r="Q205" s="76">
        <v>101.0</v>
      </c>
      <c r="R205" s="168">
        <v>277.0</v>
      </c>
      <c r="S205" s="144"/>
      <c r="T205" s="72">
        <v>33.0</v>
      </c>
      <c r="U205" s="73">
        <v>108.0</v>
      </c>
      <c r="V205" s="74">
        <v>534.0</v>
      </c>
      <c r="W205" s="75">
        <v>75.0</v>
      </c>
      <c r="X205" s="76">
        <v>100.0</v>
      </c>
      <c r="Y205" s="168">
        <v>292.0</v>
      </c>
      <c r="Z205" s="144"/>
      <c r="AA205" s="72">
        <v>36.0</v>
      </c>
      <c r="AB205" s="73">
        <v>110.0</v>
      </c>
      <c r="AC205" s="74">
        <v>542.0</v>
      </c>
      <c r="AD205" s="75">
        <v>69.0</v>
      </c>
      <c r="AE205" s="76">
        <v>99.0</v>
      </c>
      <c r="AF205" s="168">
        <v>268.0</v>
      </c>
      <c r="AG205" s="144"/>
      <c r="AH205" s="72">
        <v>32.0</v>
      </c>
      <c r="AI205" s="73">
        <v>109.0</v>
      </c>
      <c r="AJ205" s="74">
        <v>545.0</v>
      </c>
      <c r="AK205" s="75">
        <v>71.0</v>
      </c>
      <c r="AL205" s="76">
        <v>101.0</v>
      </c>
      <c r="AM205" s="168">
        <v>279.0</v>
      </c>
      <c r="AN205" s="144"/>
      <c r="AO205" s="72">
        <v>32.0</v>
      </c>
      <c r="AP205" s="73">
        <v>101.0</v>
      </c>
      <c r="AQ205" s="74">
        <v>512.0</v>
      </c>
      <c r="AR205" s="75">
        <v>73.0</v>
      </c>
      <c r="AS205" s="76">
        <v>109.0</v>
      </c>
      <c r="AT205" s="168">
        <v>299.0</v>
      </c>
      <c r="AU205" s="144"/>
      <c r="AV205" s="72">
        <v>37.0</v>
      </c>
      <c r="AW205" s="73">
        <v>113.0</v>
      </c>
      <c r="AX205" s="74">
        <v>543.0</v>
      </c>
      <c r="AY205" s="75">
        <v>69.0</v>
      </c>
      <c r="AZ205" s="76">
        <v>95.0</v>
      </c>
      <c r="BA205" s="168">
        <v>260.0</v>
      </c>
      <c r="BB205" s="144"/>
      <c r="BC205" s="72">
        <v>40.0</v>
      </c>
      <c r="BD205" s="73">
        <v>105.0</v>
      </c>
      <c r="BE205" s="74">
        <v>547.0</v>
      </c>
      <c r="BF205" s="75">
        <v>69.0</v>
      </c>
      <c r="BG205" s="76">
        <v>104.0</v>
      </c>
      <c r="BH205" s="168">
        <v>275.0</v>
      </c>
      <c r="BI205" s="144"/>
      <c r="BJ205" s="72">
        <v>43.0</v>
      </c>
      <c r="BK205" s="73">
        <v>111.0</v>
      </c>
      <c r="BL205" s="74">
        <v>541.0</v>
      </c>
      <c r="BM205" s="75">
        <v>67.0</v>
      </c>
      <c r="BN205" s="76">
        <v>100.0</v>
      </c>
      <c r="BO205" s="168">
        <v>278.0</v>
      </c>
    </row>
    <row r="206" ht="16.5" customHeight="1">
      <c r="A206" s="165" t="s">
        <v>310</v>
      </c>
      <c r="B206" s="166" t="s">
        <v>514</v>
      </c>
      <c r="C206" s="47">
        <v>2084.0</v>
      </c>
      <c r="D206" s="169"/>
      <c r="E206" s="169"/>
      <c r="F206" s="72">
        <v>57.0</v>
      </c>
      <c r="G206" s="73">
        <v>140.0</v>
      </c>
      <c r="H206" s="74">
        <v>583.0</v>
      </c>
      <c r="I206" s="75">
        <v>107.0</v>
      </c>
      <c r="J206" s="76">
        <v>94.0</v>
      </c>
      <c r="K206" s="77">
        <v>249.0</v>
      </c>
      <c r="L206" s="144"/>
      <c r="M206" s="167">
        <v>62.0</v>
      </c>
      <c r="N206" s="73">
        <v>138.0</v>
      </c>
      <c r="O206" s="74">
        <v>584.0</v>
      </c>
      <c r="P206" s="75">
        <v>105.0</v>
      </c>
      <c r="Q206" s="76">
        <v>93.0</v>
      </c>
      <c r="R206" s="168">
        <v>236.0</v>
      </c>
      <c r="S206" s="144"/>
      <c r="T206" s="72">
        <v>64.0</v>
      </c>
      <c r="U206" s="73">
        <v>137.0</v>
      </c>
      <c r="V206" s="74">
        <v>587.0</v>
      </c>
      <c r="W206" s="75">
        <v>105.0</v>
      </c>
      <c r="X206" s="76">
        <v>94.0</v>
      </c>
      <c r="Y206" s="168">
        <v>247.0</v>
      </c>
      <c r="Z206" s="144"/>
      <c r="AA206" s="72">
        <v>63.0</v>
      </c>
      <c r="AB206" s="73">
        <v>138.0</v>
      </c>
      <c r="AC206" s="74">
        <v>594.0</v>
      </c>
      <c r="AD206" s="75">
        <v>103.0</v>
      </c>
      <c r="AE206" s="76">
        <v>91.0</v>
      </c>
      <c r="AF206" s="168">
        <v>230.0</v>
      </c>
      <c r="AG206" s="144"/>
      <c r="AH206" s="72">
        <v>63.0</v>
      </c>
      <c r="AI206" s="73">
        <v>142.0</v>
      </c>
      <c r="AJ206" s="74">
        <v>581.0</v>
      </c>
      <c r="AK206" s="75">
        <v>106.0</v>
      </c>
      <c r="AL206" s="76">
        <v>88.0</v>
      </c>
      <c r="AM206" s="168">
        <v>248.0</v>
      </c>
      <c r="AN206" s="144"/>
      <c r="AO206" s="72">
        <v>62.0</v>
      </c>
      <c r="AP206" s="73">
        <v>138.0</v>
      </c>
      <c r="AQ206" s="74">
        <v>573.0</v>
      </c>
      <c r="AR206" s="75">
        <v>103.0</v>
      </c>
      <c r="AS206" s="76">
        <v>94.0</v>
      </c>
      <c r="AT206" s="168">
        <v>255.0</v>
      </c>
      <c r="AU206" s="144"/>
      <c r="AV206" s="72">
        <v>66.0</v>
      </c>
      <c r="AW206" s="73">
        <v>146.0</v>
      </c>
      <c r="AX206" s="74">
        <v>593.0</v>
      </c>
      <c r="AY206" s="75">
        <v>100.0</v>
      </c>
      <c r="AZ206" s="76">
        <v>85.0</v>
      </c>
      <c r="BA206" s="168">
        <v>225.0</v>
      </c>
      <c r="BB206" s="144"/>
      <c r="BC206" s="72">
        <v>65.0</v>
      </c>
      <c r="BD206" s="73">
        <v>136.0</v>
      </c>
      <c r="BE206" s="74">
        <v>594.0</v>
      </c>
      <c r="BF206" s="75">
        <v>103.0</v>
      </c>
      <c r="BG206" s="76">
        <v>98.0</v>
      </c>
      <c r="BH206" s="168">
        <v>243.0</v>
      </c>
      <c r="BI206" s="144"/>
      <c r="BJ206" s="72">
        <v>66.0</v>
      </c>
      <c r="BK206" s="73">
        <v>145.0</v>
      </c>
      <c r="BL206" s="74">
        <v>596.0</v>
      </c>
      <c r="BM206" s="75">
        <v>100.0</v>
      </c>
      <c r="BN206" s="76">
        <v>89.0</v>
      </c>
      <c r="BO206" s="168">
        <v>239.0</v>
      </c>
    </row>
    <row r="207" ht="16.5" customHeight="1">
      <c r="A207" s="165" t="s">
        <v>310</v>
      </c>
      <c r="B207" s="166" t="s">
        <v>515</v>
      </c>
      <c r="C207" s="47">
        <v>1511.0</v>
      </c>
      <c r="D207" s="169"/>
      <c r="E207" s="169"/>
      <c r="F207" s="72">
        <v>36.0</v>
      </c>
      <c r="G207" s="73">
        <v>34.0</v>
      </c>
      <c r="H207" s="74">
        <v>552.0</v>
      </c>
      <c r="I207" s="75">
        <v>52.0</v>
      </c>
      <c r="J207" s="76">
        <v>8.0</v>
      </c>
      <c r="K207" s="77">
        <v>208.0</v>
      </c>
      <c r="L207" s="144"/>
      <c r="M207" s="167">
        <v>36.0</v>
      </c>
      <c r="N207" s="73">
        <v>36.0</v>
      </c>
      <c r="O207" s="74">
        <v>555.0</v>
      </c>
      <c r="P207" s="75">
        <v>49.0</v>
      </c>
      <c r="Q207" s="76">
        <v>7.0</v>
      </c>
      <c r="R207" s="168">
        <v>196.0</v>
      </c>
      <c r="S207" s="144"/>
      <c r="T207" s="72">
        <v>32.0</v>
      </c>
      <c r="U207" s="73">
        <v>34.0</v>
      </c>
      <c r="V207" s="74">
        <v>544.0</v>
      </c>
      <c r="W207" s="75">
        <v>54.0</v>
      </c>
      <c r="X207" s="76">
        <v>9.0</v>
      </c>
      <c r="Y207" s="168">
        <v>213.0</v>
      </c>
      <c r="Z207" s="144"/>
      <c r="AA207" s="72">
        <v>37.0</v>
      </c>
      <c r="AB207" s="73">
        <v>35.0</v>
      </c>
      <c r="AC207" s="74">
        <v>554.0</v>
      </c>
      <c r="AD207" s="75">
        <v>50.0</v>
      </c>
      <c r="AE207" s="76">
        <v>8.0</v>
      </c>
      <c r="AF207" s="168">
        <v>205.0</v>
      </c>
      <c r="AG207" s="144"/>
      <c r="AH207" s="72">
        <v>32.0</v>
      </c>
      <c r="AI207" s="73">
        <v>34.0</v>
      </c>
      <c r="AJ207" s="74">
        <v>550.0</v>
      </c>
      <c r="AK207" s="75">
        <v>54.0</v>
      </c>
      <c r="AL207" s="76">
        <v>9.0</v>
      </c>
      <c r="AM207" s="168">
        <v>204.0</v>
      </c>
      <c r="AN207" s="144"/>
      <c r="AO207" s="72">
        <v>32.0</v>
      </c>
      <c r="AP207" s="73">
        <v>34.0</v>
      </c>
      <c r="AQ207" s="74">
        <v>517.0</v>
      </c>
      <c r="AR207" s="75">
        <v>54.0</v>
      </c>
      <c r="AS207" s="76">
        <v>9.0</v>
      </c>
      <c r="AT207" s="168">
        <v>236.0</v>
      </c>
      <c r="AU207" s="144"/>
      <c r="AV207" s="72">
        <v>37.0</v>
      </c>
      <c r="AW207" s="73">
        <v>34.0</v>
      </c>
      <c r="AX207" s="74">
        <v>556.0</v>
      </c>
      <c r="AY207" s="75">
        <v>49.0</v>
      </c>
      <c r="AZ207" s="76">
        <v>9.0</v>
      </c>
      <c r="BA207" s="168">
        <v>192.0</v>
      </c>
      <c r="BB207" s="144"/>
      <c r="BC207" s="72">
        <v>42.0</v>
      </c>
      <c r="BD207" s="73">
        <v>36.0</v>
      </c>
      <c r="BE207" s="74">
        <v>545.0</v>
      </c>
      <c r="BF207" s="75">
        <v>43.0</v>
      </c>
      <c r="BG207" s="76">
        <v>7.0</v>
      </c>
      <c r="BH207" s="168">
        <v>209.0</v>
      </c>
      <c r="BI207" s="144"/>
      <c r="BJ207" s="72">
        <v>35.0</v>
      </c>
      <c r="BK207" s="73">
        <v>35.0</v>
      </c>
      <c r="BL207" s="74">
        <v>557.0</v>
      </c>
      <c r="BM207" s="75">
        <v>50.0</v>
      </c>
      <c r="BN207" s="76">
        <v>7.0</v>
      </c>
      <c r="BO207" s="168">
        <v>197.0</v>
      </c>
    </row>
    <row r="208" ht="16.5" customHeight="1">
      <c r="A208" s="165" t="s">
        <v>310</v>
      </c>
      <c r="B208" s="166" t="s">
        <v>516</v>
      </c>
      <c r="C208" s="47">
        <v>1583.0</v>
      </c>
      <c r="D208" s="169"/>
      <c r="E208" s="169"/>
      <c r="F208" s="72">
        <v>29.0</v>
      </c>
      <c r="G208" s="73">
        <v>17.0</v>
      </c>
      <c r="H208" s="74">
        <v>555.0</v>
      </c>
      <c r="I208" s="75">
        <v>77.0</v>
      </c>
      <c r="J208" s="76">
        <v>15.0</v>
      </c>
      <c r="K208" s="77">
        <v>184.0</v>
      </c>
      <c r="L208" s="144"/>
      <c r="M208" s="167">
        <v>28.0</v>
      </c>
      <c r="N208" s="73">
        <v>18.0</v>
      </c>
      <c r="O208" s="74">
        <v>540.0</v>
      </c>
      <c r="P208" s="75">
        <v>78.0</v>
      </c>
      <c r="Q208" s="76">
        <v>14.0</v>
      </c>
      <c r="R208" s="168">
        <v>188.0</v>
      </c>
      <c r="S208" s="144"/>
      <c r="T208" s="72">
        <v>30.0</v>
      </c>
      <c r="U208" s="73">
        <v>16.0</v>
      </c>
      <c r="V208" s="74">
        <v>534.0</v>
      </c>
      <c r="W208" s="75">
        <v>77.0</v>
      </c>
      <c r="X208" s="76">
        <v>16.0</v>
      </c>
      <c r="Y208" s="168">
        <v>212.0</v>
      </c>
      <c r="Z208" s="144"/>
      <c r="AA208" s="72">
        <v>32.0</v>
      </c>
      <c r="AB208" s="73">
        <v>17.0</v>
      </c>
      <c r="AC208" s="74">
        <v>552.0</v>
      </c>
      <c r="AD208" s="75">
        <v>68.0</v>
      </c>
      <c r="AE208" s="76">
        <v>13.0</v>
      </c>
      <c r="AF208" s="168">
        <v>190.0</v>
      </c>
      <c r="AG208" s="144"/>
      <c r="AH208" s="72">
        <v>29.0</v>
      </c>
      <c r="AI208" s="73">
        <v>16.0</v>
      </c>
      <c r="AJ208" s="74">
        <v>554.0</v>
      </c>
      <c r="AK208" s="75">
        <v>74.0</v>
      </c>
      <c r="AL208" s="76">
        <v>13.0</v>
      </c>
      <c r="AM208" s="168">
        <v>191.0</v>
      </c>
      <c r="AN208" s="144"/>
      <c r="AO208" s="72">
        <v>26.0</v>
      </c>
      <c r="AP208" s="73">
        <v>15.0</v>
      </c>
      <c r="AQ208" s="74">
        <v>523.0</v>
      </c>
      <c r="AR208" s="75">
        <v>76.0</v>
      </c>
      <c r="AS208" s="76">
        <v>17.0</v>
      </c>
      <c r="AT208" s="168">
        <v>218.0</v>
      </c>
      <c r="AU208" s="144"/>
      <c r="AV208" s="72">
        <v>31.0</v>
      </c>
      <c r="AW208" s="73">
        <v>18.0</v>
      </c>
      <c r="AX208" s="74">
        <v>562.0</v>
      </c>
      <c r="AY208" s="75">
        <v>68.0</v>
      </c>
      <c r="AZ208" s="76">
        <v>14.0</v>
      </c>
      <c r="BA208" s="168">
        <v>174.0</v>
      </c>
      <c r="BB208" s="144"/>
      <c r="BC208" s="72">
        <v>37.0</v>
      </c>
      <c r="BD208" s="73">
        <v>16.0</v>
      </c>
      <c r="BE208" s="74">
        <v>547.0</v>
      </c>
      <c r="BF208" s="75">
        <v>70.0</v>
      </c>
      <c r="BG208" s="76">
        <v>15.0</v>
      </c>
      <c r="BH208" s="168">
        <v>194.0</v>
      </c>
      <c r="BI208" s="144"/>
      <c r="BJ208" s="72">
        <v>38.0</v>
      </c>
      <c r="BK208" s="73">
        <v>17.0</v>
      </c>
      <c r="BL208" s="74">
        <v>548.0</v>
      </c>
      <c r="BM208" s="75">
        <v>67.0</v>
      </c>
      <c r="BN208" s="76">
        <v>15.0</v>
      </c>
      <c r="BO208" s="168">
        <v>189.0</v>
      </c>
    </row>
    <row r="209" ht="16.5" customHeight="1">
      <c r="A209" s="165" t="s">
        <v>310</v>
      </c>
      <c r="B209" s="166" t="s">
        <v>517</v>
      </c>
      <c r="C209" s="47">
        <v>1662.0</v>
      </c>
      <c r="D209" s="169"/>
      <c r="E209" s="169"/>
      <c r="F209" s="72">
        <v>23.0</v>
      </c>
      <c r="G209" s="73">
        <v>49.0</v>
      </c>
      <c r="H209" s="74">
        <v>287.0</v>
      </c>
      <c r="I209" s="75">
        <v>96.0</v>
      </c>
      <c r="J209" s="76">
        <v>62.0</v>
      </c>
      <c r="K209" s="77">
        <v>253.0</v>
      </c>
      <c r="L209" s="144"/>
      <c r="M209" s="167">
        <v>22.0</v>
      </c>
      <c r="N209" s="73">
        <v>48.0</v>
      </c>
      <c r="O209" s="74">
        <v>284.0</v>
      </c>
      <c r="P209" s="75">
        <v>95.0</v>
      </c>
      <c r="Q209" s="76">
        <v>59.0</v>
      </c>
      <c r="R209" s="168">
        <v>251.0</v>
      </c>
      <c r="S209" s="144"/>
      <c r="T209" s="72">
        <v>21.0</v>
      </c>
      <c r="U209" s="73">
        <v>48.0</v>
      </c>
      <c r="V209" s="74">
        <v>285.0</v>
      </c>
      <c r="W209" s="75">
        <v>98.0</v>
      </c>
      <c r="X209" s="76">
        <v>64.0</v>
      </c>
      <c r="Y209" s="168">
        <v>252.0</v>
      </c>
      <c r="Z209" s="144"/>
      <c r="AA209" s="72">
        <v>25.0</v>
      </c>
      <c r="AB209" s="73">
        <v>51.0</v>
      </c>
      <c r="AC209" s="74">
        <v>288.0</v>
      </c>
      <c r="AD209" s="75">
        <v>94.0</v>
      </c>
      <c r="AE209" s="76">
        <v>60.0</v>
      </c>
      <c r="AF209" s="168">
        <v>255.0</v>
      </c>
      <c r="AG209" s="144"/>
      <c r="AH209" s="72">
        <v>26.0</v>
      </c>
      <c r="AI209" s="73">
        <v>51.0</v>
      </c>
      <c r="AJ209" s="74">
        <v>285.0</v>
      </c>
      <c r="AK209" s="75">
        <v>92.0</v>
      </c>
      <c r="AL209" s="76">
        <v>61.0</v>
      </c>
      <c r="AM209" s="168">
        <v>251.0</v>
      </c>
      <c r="AN209" s="144"/>
      <c r="AO209" s="72">
        <v>27.0</v>
      </c>
      <c r="AP209" s="73">
        <v>49.0</v>
      </c>
      <c r="AQ209" s="74">
        <v>279.0</v>
      </c>
      <c r="AR209" s="75">
        <v>92.0</v>
      </c>
      <c r="AS209" s="76">
        <v>60.0</v>
      </c>
      <c r="AT209" s="168">
        <v>257.0</v>
      </c>
      <c r="AU209" s="144"/>
      <c r="AV209" s="72">
        <v>29.0</v>
      </c>
      <c r="AW209" s="73">
        <v>54.0</v>
      </c>
      <c r="AX209" s="74">
        <v>288.0</v>
      </c>
      <c r="AY209" s="75">
        <v>90.0</v>
      </c>
      <c r="AZ209" s="76">
        <v>57.0</v>
      </c>
      <c r="BA209" s="168">
        <v>247.0</v>
      </c>
      <c r="BB209" s="144"/>
      <c r="BC209" s="72">
        <v>29.0</v>
      </c>
      <c r="BD209" s="73">
        <v>50.0</v>
      </c>
      <c r="BE209" s="74">
        <v>295.0</v>
      </c>
      <c r="BF209" s="75">
        <v>89.0</v>
      </c>
      <c r="BG209" s="76">
        <v>60.0</v>
      </c>
      <c r="BH209" s="168">
        <v>249.0</v>
      </c>
      <c r="BI209" s="144"/>
      <c r="BJ209" s="72">
        <v>35.0</v>
      </c>
      <c r="BK209" s="73">
        <v>52.0</v>
      </c>
      <c r="BL209" s="74">
        <v>296.0</v>
      </c>
      <c r="BM209" s="75">
        <v>85.0</v>
      </c>
      <c r="BN209" s="76">
        <v>59.0</v>
      </c>
      <c r="BO209" s="168">
        <v>246.0</v>
      </c>
    </row>
    <row r="210" ht="16.5" customHeight="1">
      <c r="A210" s="165" t="s">
        <v>310</v>
      </c>
      <c r="B210" s="166" t="s">
        <v>518</v>
      </c>
      <c r="C210" s="47">
        <v>1641.0</v>
      </c>
      <c r="D210" s="169"/>
      <c r="E210" s="169"/>
      <c r="F210" s="72">
        <v>20.0</v>
      </c>
      <c r="G210" s="73">
        <v>64.0</v>
      </c>
      <c r="H210" s="74">
        <v>294.0</v>
      </c>
      <c r="I210" s="75">
        <v>66.0</v>
      </c>
      <c r="J210" s="76">
        <v>84.0</v>
      </c>
      <c r="K210" s="77">
        <v>243.0</v>
      </c>
      <c r="L210" s="144"/>
      <c r="M210" s="167">
        <v>20.0</v>
      </c>
      <c r="N210" s="73">
        <v>64.0</v>
      </c>
      <c r="O210" s="74">
        <v>289.0</v>
      </c>
      <c r="P210" s="75">
        <v>62.0</v>
      </c>
      <c r="Q210" s="76">
        <v>85.0</v>
      </c>
      <c r="R210" s="168">
        <v>246.0</v>
      </c>
      <c r="S210" s="144"/>
      <c r="T210" s="72">
        <v>18.0</v>
      </c>
      <c r="U210" s="73">
        <v>66.0</v>
      </c>
      <c r="V210" s="74">
        <v>282.0</v>
      </c>
      <c r="W210" s="75">
        <v>66.0</v>
      </c>
      <c r="X210" s="76">
        <v>84.0</v>
      </c>
      <c r="Y210" s="168">
        <v>252.0</v>
      </c>
      <c r="Z210" s="144"/>
      <c r="AA210" s="72">
        <v>19.0</v>
      </c>
      <c r="AB210" s="73">
        <v>65.0</v>
      </c>
      <c r="AC210" s="74">
        <v>284.0</v>
      </c>
      <c r="AD210" s="75">
        <v>66.0</v>
      </c>
      <c r="AE210" s="76">
        <v>83.0</v>
      </c>
      <c r="AF210" s="168">
        <v>240.0</v>
      </c>
      <c r="AG210" s="144"/>
      <c r="AH210" s="72">
        <v>21.0</v>
      </c>
      <c r="AI210" s="73">
        <v>65.0</v>
      </c>
      <c r="AJ210" s="74">
        <v>291.0</v>
      </c>
      <c r="AK210" s="75">
        <v>64.0</v>
      </c>
      <c r="AL210" s="76">
        <v>83.0</v>
      </c>
      <c r="AM210" s="168">
        <v>241.0</v>
      </c>
      <c r="AN210" s="144"/>
      <c r="AO210" s="72">
        <v>22.0</v>
      </c>
      <c r="AP210" s="73">
        <v>63.0</v>
      </c>
      <c r="AQ210" s="74">
        <v>278.0</v>
      </c>
      <c r="AR210" s="75">
        <v>63.0</v>
      </c>
      <c r="AS210" s="76">
        <v>85.0</v>
      </c>
      <c r="AT210" s="168">
        <v>250.0</v>
      </c>
      <c r="AU210" s="144"/>
      <c r="AV210" s="72">
        <v>22.0</v>
      </c>
      <c r="AW210" s="73">
        <v>65.0</v>
      </c>
      <c r="AX210" s="74">
        <v>285.0</v>
      </c>
      <c r="AY210" s="75">
        <v>62.0</v>
      </c>
      <c r="AZ210" s="76">
        <v>80.0</v>
      </c>
      <c r="BA210" s="168">
        <v>236.0</v>
      </c>
      <c r="BB210" s="144"/>
      <c r="BC210" s="72">
        <v>22.0</v>
      </c>
      <c r="BD210" s="73">
        <v>68.0</v>
      </c>
      <c r="BE210" s="74">
        <v>306.0</v>
      </c>
      <c r="BF210" s="75">
        <v>60.0</v>
      </c>
      <c r="BG210" s="76">
        <v>80.0</v>
      </c>
      <c r="BH210" s="168">
        <v>227.0</v>
      </c>
      <c r="BI210" s="144"/>
      <c r="BJ210" s="72">
        <v>28.0</v>
      </c>
      <c r="BK210" s="73">
        <v>71.0</v>
      </c>
      <c r="BL210" s="74">
        <v>319.0</v>
      </c>
      <c r="BM210" s="75">
        <v>58.0</v>
      </c>
      <c r="BN210" s="76">
        <v>79.0</v>
      </c>
      <c r="BO210" s="168">
        <v>218.0</v>
      </c>
    </row>
    <row r="211" ht="16.5" customHeight="1">
      <c r="A211" s="165" t="s">
        <v>310</v>
      </c>
      <c r="B211" s="166" t="s">
        <v>519</v>
      </c>
      <c r="C211" s="47">
        <v>1347.0</v>
      </c>
      <c r="D211" s="169"/>
      <c r="E211" s="169"/>
      <c r="F211" s="72">
        <v>35.0</v>
      </c>
      <c r="G211" s="73">
        <v>57.0</v>
      </c>
      <c r="H211" s="74">
        <v>299.0</v>
      </c>
      <c r="I211" s="75">
        <v>82.0</v>
      </c>
      <c r="J211" s="76">
        <v>44.0</v>
      </c>
      <c r="K211" s="77">
        <v>189.0</v>
      </c>
      <c r="L211" s="144"/>
      <c r="M211" s="167">
        <v>32.0</v>
      </c>
      <c r="N211" s="73">
        <v>60.0</v>
      </c>
      <c r="O211" s="74">
        <v>284.0</v>
      </c>
      <c r="P211" s="75">
        <v>83.0</v>
      </c>
      <c r="Q211" s="76">
        <v>44.0</v>
      </c>
      <c r="R211" s="168">
        <v>195.0</v>
      </c>
      <c r="S211" s="144"/>
      <c r="T211" s="72">
        <v>31.0</v>
      </c>
      <c r="U211" s="73">
        <v>60.0</v>
      </c>
      <c r="V211" s="74">
        <v>287.0</v>
      </c>
      <c r="W211" s="75">
        <v>81.0</v>
      </c>
      <c r="X211" s="76">
        <v>44.0</v>
      </c>
      <c r="Y211" s="168">
        <v>204.0</v>
      </c>
      <c r="Z211" s="144"/>
      <c r="AA211" s="72">
        <v>33.0</v>
      </c>
      <c r="AB211" s="73">
        <v>61.0</v>
      </c>
      <c r="AC211" s="74">
        <v>287.0</v>
      </c>
      <c r="AD211" s="75">
        <v>80.0</v>
      </c>
      <c r="AE211" s="76">
        <v>41.0</v>
      </c>
      <c r="AF211" s="168">
        <v>191.0</v>
      </c>
      <c r="AG211" s="144"/>
      <c r="AH211" s="72">
        <v>32.0</v>
      </c>
      <c r="AI211" s="73">
        <v>59.0</v>
      </c>
      <c r="AJ211" s="74">
        <v>290.0</v>
      </c>
      <c r="AK211" s="75">
        <v>80.0</v>
      </c>
      <c r="AL211" s="76">
        <v>44.0</v>
      </c>
      <c r="AM211" s="168">
        <v>190.0</v>
      </c>
      <c r="AN211" s="144"/>
      <c r="AO211" s="72">
        <v>37.0</v>
      </c>
      <c r="AP211" s="73">
        <v>59.0</v>
      </c>
      <c r="AQ211" s="74">
        <v>281.0</v>
      </c>
      <c r="AR211" s="75">
        <v>77.0</v>
      </c>
      <c r="AS211" s="76">
        <v>43.0</v>
      </c>
      <c r="AT211" s="168">
        <v>198.0</v>
      </c>
      <c r="AU211" s="144"/>
      <c r="AV211" s="72">
        <v>39.0</v>
      </c>
      <c r="AW211" s="73">
        <v>58.0</v>
      </c>
      <c r="AX211" s="74">
        <v>303.0</v>
      </c>
      <c r="AY211" s="75">
        <v>75.0</v>
      </c>
      <c r="AZ211" s="76">
        <v>44.0</v>
      </c>
      <c r="BA211" s="168">
        <v>174.0</v>
      </c>
      <c r="BB211" s="144"/>
      <c r="BC211" s="72">
        <v>38.0</v>
      </c>
      <c r="BD211" s="73">
        <v>60.0</v>
      </c>
      <c r="BE211" s="74">
        <v>296.0</v>
      </c>
      <c r="BF211" s="75">
        <v>78.0</v>
      </c>
      <c r="BG211" s="76">
        <v>42.0</v>
      </c>
      <c r="BH211" s="168">
        <v>186.0</v>
      </c>
      <c r="BI211" s="144"/>
      <c r="BJ211" s="72">
        <v>39.0</v>
      </c>
      <c r="BK211" s="73">
        <v>57.0</v>
      </c>
      <c r="BL211" s="74">
        <v>314.0</v>
      </c>
      <c r="BM211" s="75">
        <v>78.0</v>
      </c>
      <c r="BN211" s="76">
        <v>45.0</v>
      </c>
      <c r="BO211" s="168">
        <v>173.0</v>
      </c>
    </row>
    <row r="212" ht="16.5" customHeight="1">
      <c r="A212" s="165" t="s">
        <v>310</v>
      </c>
      <c r="B212" s="166" t="s">
        <v>520</v>
      </c>
      <c r="C212" s="47">
        <v>1478.0</v>
      </c>
      <c r="D212" s="169"/>
      <c r="E212" s="169"/>
      <c r="F212" s="72">
        <v>2.0</v>
      </c>
      <c r="G212" s="73">
        <v>23.0</v>
      </c>
      <c r="H212" s="74">
        <v>192.0</v>
      </c>
      <c r="I212" s="75">
        <v>59.0</v>
      </c>
      <c r="J212" s="76">
        <v>39.0</v>
      </c>
      <c r="K212" s="77">
        <v>303.0</v>
      </c>
      <c r="L212" s="144"/>
      <c r="M212" s="167">
        <v>4.0</v>
      </c>
      <c r="N212" s="73">
        <v>22.0</v>
      </c>
      <c r="O212" s="74">
        <v>187.0</v>
      </c>
      <c r="P212" s="75">
        <v>58.0</v>
      </c>
      <c r="Q212" s="76">
        <v>38.0</v>
      </c>
      <c r="R212" s="168">
        <v>293.0</v>
      </c>
      <c r="S212" s="144"/>
      <c r="T212" s="72">
        <v>2.0</v>
      </c>
      <c r="U212" s="73">
        <v>22.0</v>
      </c>
      <c r="V212" s="74">
        <v>177.0</v>
      </c>
      <c r="W212" s="75">
        <v>60.0</v>
      </c>
      <c r="X212" s="76">
        <v>39.0</v>
      </c>
      <c r="Y212" s="168">
        <v>311.0</v>
      </c>
      <c r="Z212" s="144"/>
      <c r="AA212" s="72">
        <v>2.0</v>
      </c>
      <c r="AB212" s="73">
        <v>25.0</v>
      </c>
      <c r="AC212" s="74">
        <v>191.0</v>
      </c>
      <c r="AD212" s="75">
        <v>61.0</v>
      </c>
      <c r="AE212" s="76">
        <v>37.0</v>
      </c>
      <c r="AF212" s="168">
        <v>294.0</v>
      </c>
      <c r="AG212" s="144"/>
      <c r="AH212" s="72">
        <v>2.0</v>
      </c>
      <c r="AI212" s="73">
        <v>24.0</v>
      </c>
      <c r="AJ212" s="74">
        <v>185.0</v>
      </c>
      <c r="AK212" s="75">
        <v>58.0</v>
      </c>
      <c r="AL212" s="76">
        <v>37.0</v>
      </c>
      <c r="AM212" s="168">
        <v>298.0</v>
      </c>
      <c r="AN212" s="144"/>
      <c r="AO212" s="72">
        <v>4.0</v>
      </c>
      <c r="AP212" s="73">
        <v>20.0</v>
      </c>
      <c r="AQ212" s="74">
        <v>168.0</v>
      </c>
      <c r="AR212" s="75">
        <v>59.0</v>
      </c>
      <c r="AS212" s="76">
        <v>41.0</v>
      </c>
      <c r="AT212" s="168">
        <v>317.0</v>
      </c>
      <c r="AU212" s="144"/>
      <c r="AV212" s="72">
        <v>4.0</v>
      </c>
      <c r="AW212" s="73">
        <v>23.0</v>
      </c>
      <c r="AX212" s="74">
        <v>194.0</v>
      </c>
      <c r="AY212" s="75">
        <v>57.0</v>
      </c>
      <c r="AZ212" s="76">
        <v>38.0</v>
      </c>
      <c r="BA212" s="168">
        <v>284.0</v>
      </c>
      <c r="BB212" s="144"/>
      <c r="BC212" s="72">
        <v>6.0</v>
      </c>
      <c r="BD212" s="73">
        <v>24.0</v>
      </c>
      <c r="BE212" s="74">
        <v>199.0</v>
      </c>
      <c r="BF212" s="75">
        <v>54.0</v>
      </c>
      <c r="BG212" s="76">
        <v>38.0</v>
      </c>
      <c r="BH212" s="168">
        <v>296.0</v>
      </c>
      <c r="BI212" s="144"/>
      <c r="BJ212" s="72">
        <v>5.0</v>
      </c>
      <c r="BK212" s="73">
        <v>25.0</v>
      </c>
      <c r="BL212" s="74">
        <v>215.0</v>
      </c>
      <c r="BM212" s="75">
        <v>57.0</v>
      </c>
      <c r="BN212" s="76">
        <v>37.0</v>
      </c>
      <c r="BO212" s="168">
        <v>278.0</v>
      </c>
    </row>
    <row r="213" ht="16.5" customHeight="1">
      <c r="A213" s="165" t="s">
        <v>310</v>
      </c>
      <c r="B213" s="166" t="s">
        <v>521</v>
      </c>
      <c r="C213" s="47">
        <v>1523.0</v>
      </c>
      <c r="D213" s="169"/>
      <c r="E213" s="169"/>
      <c r="F213" s="72">
        <v>20.0</v>
      </c>
      <c r="G213" s="73">
        <v>13.0</v>
      </c>
      <c r="H213" s="74">
        <v>225.0</v>
      </c>
      <c r="I213" s="75">
        <v>69.0</v>
      </c>
      <c r="J213" s="76">
        <v>30.0</v>
      </c>
      <c r="K213" s="77">
        <v>276.0</v>
      </c>
      <c r="L213" s="144"/>
      <c r="M213" s="167">
        <v>19.0</v>
      </c>
      <c r="N213" s="73">
        <v>12.0</v>
      </c>
      <c r="O213" s="74">
        <v>228.0</v>
      </c>
      <c r="P213" s="75">
        <v>62.0</v>
      </c>
      <c r="Q213" s="76">
        <v>30.0</v>
      </c>
      <c r="R213" s="168">
        <v>269.0</v>
      </c>
      <c r="S213" s="144"/>
      <c r="T213" s="72">
        <v>25.0</v>
      </c>
      <c r="U213" s="73">
        <v>12.0</v>
      </c>
      <c r="V213" s="74">
        <v>229.0</v>
      </c>
      <c r="W213" s="75">
        <v>64.0</v>
      </c>
      <c r="X213" s="76">
        <v>31.0</v>
      </c>
      <c r="Y213" s="168">
        <v>269.0</v>
      </c>
      <c r="Z213" s="144"/>
      <c r="AA213" s="72">
        <v>23.0</v>
      </c>
      <c r="AB213" s="73">
        <v>12.0</v>
      </c>
      <c r="AC213" s="74">
        <v>231.0</v>
      </c>
      <c r="AD213" s="75">
        <v>67.0</v>
      </c>
      <c r="AE213" s="76">
        <v>31.0</v>
      </c>
      <c r="AF213" s="168">
        <v>264.0</v>
      </c>
      <c r="AG213" s="144"/>
      <c r="AH213" s="72">
        <v>23.0</v>
      </c>
      <c r="AI213" s="73">
        <v>13.0</v>
      </c>
      <c r="AJ213" s="74">
        <v>235.0</v>
      </c>
      <c r="AK213" s="75">
        <v>64.0</v>
      </c>
      <c r="AL213" s="76">
        <v>30.0</v>
      </c>
      <c r="AM213" s="168">
        <v>260.0</v>
      </c>
      <c r="AN213" s="144"/>
      <c r="AO213" s="72">
        <v>21.0</v>
      </c>
      <c r="AP213" s="73">
        <v>13.0</v>
      </c>
      <c r="AQ213" s="74">
        <v>212.0</v>
      </c>
      <c r="AR213" s="75">
        <v>65.0</v>
      </c>
      <c r="AS213" s="76">
        <v>28.0</v>
      </c>
      <c r="AT213" s="168">
        <v>280.0</v>
      </c>
      <c r="AU213" s="144"/>
      <c r="AV213" s="72">
        <v>21.0</v>
      </c>
      <c r="AW213" s="73">
        <v>14.0</v>
      </c>
      <c r="AX213" s="74">
        <v>233.0</v>
      </c>
      <c r="AY213" s="75">
        <v>65.0</v>
      </c>
      <c r="AZ213" s="76">
        <v>28.0</v>
      </c>
      <c r="BA213" s="168">
        <v>258.0</v>
      </c>
      <c r="BB213" s="144"/>
      <c r="BC213" s="72">
        <v>28.0</v>
      </c>
      <c r="BD213" s="73">
        <v>16.0</v>
      </c>
      <c r="BE213" s="74">
        <v>240.0</v>
      </c>
      <c r="BF213" s="75">
        <v>64.0</v>
      </c>
      <c r="BG213" s="76">
        <v>26.0</v>
      </c>
      <c r="BH213" s="168">
        <v>260.0</v>
      </c>
      <c r="BI213" s="144"/>
      <c r="BJ213" s="72">
        <v>26.0</v>
      </c>
      <c r="BK213" s="73">
        <v>15.0</v>
      </c>
      <c r="BL213" s="74">
        <v>244.0</v>
      </c>
      <c r="BM213" s="75">
        <v>65.0</v>
      </c>
      <c r="BN213" s="76">
        <v>27.0</v>
      </c>
      <c r="BO213" s="168">
        <v>257.0</v>
      </c>
    </row>
    <row r="214" ht="16.5" customHeight="1">
      <c r="A214" s="165" t="s">
        <v>310</v>
      </c>
      <c r="B214" s="166" t="s">
        <v>522</v>
      </c>
      <c r="C214" s="47">
        <v>993.0</v>
      </c>
      <c r="D214" s="169"/>
      <c r="E214" s="169"/>
      <c r="F214" s="72">
        <v>7.0</v>
      </c>
      <c r="G214" s="73">
        <v>9.0</v>
      </c>
      <c r="H214" s="74">
        <v>144.0</v>
      </c>
      <c r="I214" s="75">
        <v>31.0</v>
      </c>
      <c r="J214" s="76">
        <v>28.0</v>
      </c>
      <c r="K214" s="77">
        <v>204.0</v>
      </c>
      <c r="L214" s="144"/>
      <c r="M214" s="167">
        <v>6.0</v>
      </c>
      <c r="N214" s="73">
        <v>9.0</v>
      </c>
      <c r="O214" s="74">
        <v>144.0</v>
      </c>
      <c r="P214" s="75">
        <v>32.0</v>
      </c>
      <c r="Q214" s="76">
        <v>28.0</v>
      </c>
      <c r="R214" s="168">
        <v>204.0</v>
      </c>
      <c r="S214" s="144"/>
      <c r="T214" s="72">
        <v>6.0</v>
      </c>
      <c r="U214" s="73">
        <v>9.0</v>
      </c>
      <c r="V214" s="74">
        <v>135.0</v>
      </c>
      <c r="W214" s="75">
        <v>32.0</v>
      </c>
      <c r="X214" s="76">
        <v>28.0</v>
      </c>
      <c r="Y214" s="168">
        <v>209.0</v>
      </c>
      <c r="Z214" s="144"/>
      <c r="AA214" s="72">
        <v>7.0</v>
      </c>
      <c r="AB214" s="73">
        <v>9.0</v>
      </c>
      <c r="AC214" s="74">
        <v>145.0</v>
      </c>
      <c r="AD214" s="75">
        <v>29.0</v>
      </c>
      <c r="AE214" s="76">
        <v>28.0</v>
      </c>
      <c r="AF214" s="168">
        <v>202.0</v>
      </c>
      <c r="AG214" s="144"/>
      <c r="AH214" s="72">
        <v>6.0</v>
      </c>
      <c r="AI214" s="73">
        <v>9.0</v>
      </c>
      <c r="AJ214" s="74">
        <v>144.0</v>
      </c>
      <c r="AK214" s="75">
        <v>31.0</v>
      </c>
      <c r="AL214" s="76">
        <v>28.0</v>
      </c>
      <c r="AM214" s="168">
        <v>199.0</v>
      </c>
      <c r="AN214" s="144"/>
      <c r="AO214" s="72">
        <v>6.0</v>
      </c>
      <c r="AP214" s="73">
        <v>8.0</v>
      </c>
      <c r="AQ214" s="74">
        <v>134.0</v>
      </c>
      <c r="AR214" s="75">
        <v>31.0</v>
      </c>
      <c r="AS214" s="76">
        <v>29.0</v>
      </c>
      <c r="AT214" s="168">
        <v>208.0</v>
      </c>
      <c r="AU214" s="144"/>
      <c r="AV214" s="72">
        <v>7.0</v>
      </c>
      <c r="AW214" s="73">
        <v>9.0</v>
      </c>
      <c r="AX214" s="74">
        <v>145.0</v>
      </c>
      <c r="AY214" s="75">
        <v>30.0</v>
      </c>
      <c r="AZ214" s="76">
        <v>28.0</v>
      </c>
      <c r="BA214" s="168">
        <v>198.0</v>
      </c>
      <c r="BB214" s="144"/>
      <c r="BC214" s="72">
        <v>7.0</v>
      </c>
      <c r="BD214" s="73">
        <v>9.0</v>
      </c>
      <c r="BE214" s="74">
        <v>148.0</v>
      </c>
      <c r="BF214" s="75">
        <v>30.0</v>
      </c>
      <c r="BG214" s="76">
        <v>28.0</v>
      </c>
      <c r="BH214" s="168">
        <v>195.0</v>
      </c>
      <c r="BI214" s="144"/>
      <c r="BJ214" s="72">
        <v>9.0</v>
      </c>
      <c r="BK214" s="73">
        <v>9.0</v>
      </c>
      <c r="BL214" s="74">
        <v>156.0</v>
      </c>
      <c r="BM214" s="75">
        <v>28.0</v>
      </c>
      <c r="BN214" s="76">
        <v>28.0</v>
      </c>
      <c r="BO214" s="168">
        <v>194.0</v>
      </c>
    </row>
    <row r="215" ht="16.5" customHeight="1">
      <c r="A215" s="165" t="s">
        <v>310</v>
      </c>
      <c r="B215" s="166" t="s">
        <v>523</v>
      </c>
      <c r="C215" s="47">
        <v>2008.0</v>
      </c>
      <c r="D215" s="169"/>
      <c r="E215" s="169"/>
      <c r="F215" s="72">
        <v>20.0</v>
      </c>
      <c r="G215" s="73">
        <v>30.0</v>
      </c>
      <c r="H215" s="74">
        <v>175.0</v>
      </c>
      <c r="I215" s="75">
        <v>80.0</v>
      </c>
      <c r="J215" s="76">
        <v>92.0</v>
      </c>
      <c r="K215" s="77">
        <v>328.0</v>
      </c>
      <c r="L215" s="144"/>
      <c r="M215" s="167">
        <v>17.0</v>
      </c>
      <c r="N215" s="73">
        <v>32.0</v>
      </c>
      <c r="O215" s="74">
        <v>192.0</v>
      </c>
      <c r="P215" s="75">
        <v>81.0</v>
      </c>
      <c r="Q215" s="76">
        <v>92.0</v>
      </c>
      <c r="R215" s="168">
        <v>306.0</v>
      </c>
      <c r="S215" s="144"/>
      <c r="T215" s="72">
        <v>20.0</v>
      </c>
      <c r="U215" s="73">
        <v>33.0</v>
      </c>
      <c r="V215" s="74">
        <v>173.0</v>
      </c>
      <c r="W215" s="75">
        <v>79.0</v>
      </c>
      <c r="X215" s="76">
        <v>92.0</v>
      </c>
      <c r="Y215" s="168">
        <v>326.0</v>
      </c>
      <c r="Z215" s="144"/>
      <c r="AA215" s="72">
        <v>24.0</v>
      </c>
      <c r="AB215" s="73">
        <v>32.0</v>
      </c>
      <c r="AC215" s="74">
        <v>184.0</v>
      </c>
      <c r="AD215" s="75">
        <v>75.0</v>
      </c>
      <c r="AE215" s="76">
        <v>93.0</v>
      </c>
      <c r="AF215" s="168">
        <v>316.0</v>
      </c>
      <c r="AG215" s="144"/>
      <c r="AH215" s="72">
        <v>19.0</v>
      </c>
      <c r="AI215" s="73">
        <v>36.0</v>
      </c>
      <c r="AJ215" s="74">
        <v>184.0</v>
      </c>
      <c r="AK215" s="75">
        <v>79.0</v>
      </c>
      <c r="AL215" s="76">
        <v>88.0</v>
      </c>
      <c r="AM215" s="168">
        <v>309.0</v>
      </c>
      <c r="AN215" s="144"/>
      <c r="AO215" s="72">
        <v>19.0</v>
      </c>
      <c r="AP215" s="73">
        <v>31.0</v>
      </c>
      <c r="AQ215" s="74">
        <v>166.0</v>
      </c>
      <c r="AR215" s="75">
        <v>80.0</v>
      </c>
      <c r="AS215" s="76">
        <v>94.0</v>
      </c>
      <c r="AT215" s="168">
        <v>331.0</v>
      </c>
      <c r="AU215" s="144"/>
      <c r="AV215" s="72">
        <v>23.0</v>
      </c>
      <c r="AW215" s="73">
        <v>33.0</v>
      </c>
      <c r="AX215" s="74">
        <v>182.0</v>
      </c>
      <c r="AY215" s="75">
        <v>73.0</v>
      </c>
      <c r="AZ215" s="76">
        <v>92.0</v>
      </c>
      <c r="BA215" s="168">
        <v>306.0</v>
      </c>
      <c r="BB215" s="144"/>
      <c r="BC215" s="72">
        <v>25.0</v>
      </c>
      <c r="BD215" s="73">
        <v>35.0</v>
      </c>
      <c r="BE215" s="74">
        <v>197.0</v>
      </c>
      <c r="BF215" s="75">
        <v>75.0</v>
      </c>
      <c r="BG215" s="76">
        <v>88.0</v>
      </c>
      <c r="BH215" s="168">
        <v>311.0</v>
      </c>
      <c r="BI215" s="144"/>
      <c r="BJ215" s="72">
        <v>25.0</v>
      </c>
      <c r="BK215" s="73">
        <v>36.0</v>
      </c>
      <c r="BL215" s="74">
        <v>205.0</v>
      </c>
      <c r="BM215" s="75">
        <v>75.0</v>
      </c>
      <c r="BN215" s="76">
        <v>88.0</v>
      </c>
      <c r="BO215" s="168">
        <v>301.0</v>
      </c>
    </row>
    <row r="216" ht="16.5" customHeight="1">
      <c r="A216" s="165" t="s">
        <v>310</v>
      </c>
      <c r="B216" s="166" t="s">
        <v>524</v>
      </c>
      <c r="C216" s="47">
        <v>1630.0</v>
      </c>
      <c r="D216" s="169"/>
      <c r="E216" s="169"/>
      <c r="F216" s="72">
        <v>15.0</v>
      </c>
      <c r="G216" s="73">
        <v>53.0</v>
      </c>
      <c r="H216" s="74">
        <v>309.0</v>
      </c>
      <c r="I216" s="75">
        <v>71.0</v>
      </c>
      <c r="J216" s="76">
        <v>82.0</v>
      </c>
      <c r="K216" s="77">
        <v>300.0</v>
      </c>
      <c r="L216" s="144"/>
      <c r="M216" s="167">
        <v>15.0</v>
      </c>
      <c r="N216" s="73">
        <v>49.0</v>
      </c>
      <c r="O216" s="74">
        <v>298.0</v>
      </c>
      <c r="P216" s="75">
        <v>70.0</v>
      </c>
      <c r="Q216" s="76">
        <v>85.0</v>
      </c>
      <c r="R216" s="168">
        <v>295.0</v>
      </c>
      <c r="S216" s="144"/>
      <c r="T216" s="72">
        <v>16.0</v>
      </c>
      <c r="U216" s="73">
        <v>49.0</v>
      </c>
      <c r="V216" s="74">
        <v>301.0</v>
      </c>
      <c r="W216" s="75">
        <v>71.0</v>
      </c>
      <c r="X216" s="76">
        <v>86.0</v>
      </c>
      <c r="Y216" s="168">
        <v>311.0</v>
      </c>
      <c r="Z216" s="144"/>
      <c r="AA216" s="72">
        <v>19.0</v>
      </c>
      <c r="AB216" s="73">
        <v>49.0</v>
      </c>
      <c r="AC216" s="74">
        <v>293.0</v>
      </c>
      <c r="AD216" s="75">
        <v>68.0</v>
      </c>
      <c r="AE216" s="76">
        <v>86.0</v>
      </c>
      <c r="AF216" s="168">
        <v>302.0</v>
      </c>
      <c r="AG216" s="144"/>
      <c r="AH216" s="72">
        <v>14.0</v>
      </c>
      <c r="AI216" s="73">
        <v>49.0</v>
      </c>
      <c r="AJ216" s="74">
        <v>301.0</v>
      </c>
      <c r="AK216" s="75">
        <v>72.0</v>
      </c>
      <c r="AL216" s="76">
        <v>86.0</v>
      </c>
      <c r="AM216" s="168">
        <v>299.0</v>
      </c>
      <c r="AN216" s="144"/>
      <c r="AO216" s="72">
        <v>18.0</v>
      </c>
      <c r="AP216" s="73">
        <v>53.0</v>
      </c>
      <c r="AQ216" s="74">
        <v>289.0</v>
      </c>
      <c r="AR216" s="75">
        <v>68.0</v>
      </c>
      <c r="AS216" s="76">
        <v>83.0</v>
      </c>
      <c r="AT216" s="168">
        <v>310.0</v>
      </c>
      <c r="AU216" s="144"/>
      <c r="AV216" s="72">
        <v>17.0</v>
      </c>
      <c r="AW216" s="73">
        <v>49.0</v>
      </c>
      <c r="AX216" s="74">
        <v>308.0</v>
      </c>
      <c r="AY216" s="75">
        <v>65.0</v>
      </c>
      <c r="AZ216" s="76">
        <v>82.0</v>
      </c>
      <c r="BA216" s="168">
        <v>282.0</v>
      </c>
      <c r="BB216" s="144"/>
      <c r="BC216" s="72">
        <v>23.0</v>
      </c>
      <c r="BD216" s="73">
        <v>53.0</v>
      </c>
      <c r="BE216" s="74">
        <v>308.0</v>
      </c>
      <c r="BF216" s="75">
        <v>63.0</v>
      </c>
      <c r="BG216" s="76">
        <v>84.0</v>
      </c>
      <c r="BH216" s="168">
        <v>299.0</v>
      </c>
      <c r="BI216" s="144"/>
      <c r="BJ216" s="72">
        <v>24.0</v>
      </c>
      <c r="BK216" s="73">
        <v>57.0</v>
      </c>
      <c r="BL216" s="74">
        <v>318.0</v>
      </c>
      <c r="BM216" s="75">
        <v>64.0</v>
      </c>
      <c r="BN216" s="76">
        <v>79.0</v>
      </c>
      <c r="BO216" s="168">
        <v>290.0</v>
      </c>
    </row>
    <row r="217" ht="16.5" customHeight="1">
      <c r="A217" s="165" t="s">
        <v>310</v>
      </c>
      <c r="B217" s="166" t="s">
        <v>525</v>
      </c>
      <c r="C217" s="47">
        <v>1884.0</v>
      </c>
      <c r="D217" s="169"/>
      <c r="E217" s="169"/>
      <c r="F217" s="72">
        <v>49.0</v>
      </c>
      <c r="G217" s="73">
        <v>92.0</v>
      </c>
      <c r="H217" s="74">
        <v>316.0</v>
      </c>
      <c r="I217" s="75">
        <v>88.0</v>
      </c>
      <c r="J217" s="76">
        <v>103.0</v>
      </c>
      <c r="K217" s="77">
        <v>270.0</v>
      </c>
      <c r="L217" s="144"/>
      <c r="M217" s="167">
        <v>49.0</v>
      </c>
      <c r="N217" s="73">
        <v>93.0</v>
      </c>
      <c r="O217" s="74">
        <v>302.0</v>
      </c>
      <c r="P217" s="75">
        <v>87.0</v>
      </c>
      <c r="Q217" s="76">
        <v>96.0</v>
      </c>
      <c r="R217" s="168">
        <v>272.0</v>
      </c>
      <c r="S217" s="144"/>
      <c r="T217" s="72">
        <v>48.0</v>
      </c>
      <c r="U217" s="73">
        <v>93.0</v>
      </c>
      <c r="V217" s="74">
        <v>304.0</v>
      </c>
      <c r="W217" s="75">
        <v>89.0</v>
      </c>
      <c r="X217" s="76">
        <v>101.0</v>
      </c>
      <c r="Y217" s="168">
        <v>284.0</v>
      </c>
      <c r="Z217" s="144"/>
      <c r="AA217" s="72">
        <v>56.0</v>
      </c>
      <c r="AB217" s="73">
        <v>92.0</v>
      </c>
      <c r="AC217" s="74">
        <v>307.0</v>
      </c>
      <c r="AD217" s="75">
        <v>83.0</v>
      </c>
      <c r="AE217" s="76">
        <v>100.0</v>
      </c>
      <c r="AF217" s="168">
        <v>268.0</v>
      </c>
      <c r="AG217" s="144"/>
      <c r="AH217" s="72">
        <v>48.0</v>
      </c>
      <c r="AI217" s="73">
        <v>93.0</v>
      </c>
      <c r="AJ217" s="74">
        <v>307.0</v>
      </c>
      <c r="AK217" s="75">
        <v>89.0</v>
      </c>
      <c r="AL217" s="76">
        <v>98.0</v>
      </c>
      <c r="AM217" s="168">
        <v>272.0</v>
      </c>
      <c r="AN217" s="144"/>
      <c r="AO217" s="72">
        <v>52.0</v>
      </c>
      <c r="AP217" s="73">
        <v>87.0</v>
      </c>
      <c r="AQ217" s="74">
        <v>298.0</v>
      </c>
      <c r="AR217" s="75">
        <v>85.0</v>
      </c>
      <c r="AS217" s="76">
        <v>104.0</v>
      </c>
      <c r="AT217" s="168">
        <v>282.0</v>
      </c>
      <c r="AU217" s="144"/>
      <c r="AV217" s="72">
        <v>53.0</v>
      </c>
      <c r="AW217" s="73">
        <v>95.0</v>
      </c>
      <c r="AX217" s="74">
        <v>322.0</v>
      </c>
      <c r="AY217" s="75">
        <v>83.0</v>
      </c>
      <c r="AZ217" s="76">
        <v>94.0</v>
      </c>
      <c r="BA217" s="168">
        <v>248.0</v>
      </c>
      <c r="BB217" s="144"/>
      <c r="BC217" s="72">
        <v>63.0</v>
      </c>
      <c r="BD217" s="73">
        <v>94.0</v>
      </c>
      <c r="BE217" s="74">
        <v>329.0</v>
      </c>
      <c r="BF217" s="75">
        <v>72.0</v>
      </c>
      <c r="BG217" s="76">
        <v>101.0</v>
      </c>
      <c r="BH217" s="168">
        <v>259.0</v>
      </c>
      <c r="BI217" s="144"/>
      <c r="BJ217" s="72">
        <v>52.0</v>
      </c>
      <c r="BK217" s="73">
        <v>91.0</v>
      </c>
      <c r="BL217" s="74">
        <v>334.0</v>
      </c>
      <c r="BM217" s="75">
        <v>84.0</v>
      </c>
      <c r="BN217" s="76">
        <v>102.0</v>
      </c>
      <c r="BO217" s="168">
        <v>256.0</v>
      </c>
    </row>
    <row r="218" ht="16.5" customHeight="1">
      <c r="A218" s="165" t="s">
        <v>310</v>
      </c>
      <c r="B218" s="166" t="s">
        <v>526</v>
      </c>
      <c r="C218" s="47">
        <v>1309.0</v>
      </c>
      <c r="D218" s="169"/>
      <c r="E218" s="169"/>
      <c r="F218" s="72">
        <v>33.0</v>
      </c>
      <c r="G218" s="73">
        <v>67.0</v>
      </c>
      <c r="H218" s="74">
        <v>229.0</v>
      </c>
      <c r="I218" s="75">
        <v>70.0</v>
      </c>
      <c r="J218" s="76">
        <v>56.0</v>
      </c>
      <c r="K218" s="77">
        <v>207.0</v>
      </c>
      <c r="L218" s="144"/>
      <c r="M218" s="167">
        <v>36.0</v>
      </c>
      <c r="N218" s="73">
        <v>72.0</v>
      </c>
      <c r="O218" s="74">
        <v>229.0</v>
      </c>
      <c r="P218" s="75">
        <v>63.0</v>
      </c>
      <c r="Q218" s="76">
        <v>50.0</v>
      </c>
      <c r="R218" s="168">
        <v>190.0</v>
      </c>
      <c r="S218" s="144"/>
      <c r="T218" s="72">
        <v>39.0</v>
      </c>
      <c r="U218" s="73">
        <v>69.0</v>
      </c>
      <c r="V218" s="74">
        <v>218.0</v>
      </c>
      <c r="W218" s="75">
        <v>63.0</v>
      </c>
      <c r="X218" s="76">
        <v>54.0</v>
      </c>
      <c r="Y218" s="168">
        <v>207.0</v>
      </c>
      <c r="Z218" s="144"/>
      <c r="AA218" s="72">
        <v>39.0</v>
      </c>
      <c r="AB218" s="73">
        <v>71.0</v>
      </c>
      <c r="AC218" s="74">
        <v>229.0</v>
      </c>
      <c r="AD218" s="75">
        <v>63.0</v>
      </c>
      <c r="AE218" s="76">
        <v>53.0</v>
      </c>
      <c r="AF218" s="168">
        <v>197.0</v>
      </c>
      <c r="AG218" s="144"/>
      <c r="AH218" s="72">
        <v>39.0</v>
      </c>
      <c r="AI218" s="73">
        <v>74.0</v>
      </c>
      <c r="AJ218" s="74">
        <v>233.0</v>
      </c>
      <c r="AK218" s="75">
        <v>63.0</v>
      </c>
      <c r="AL218" s="76">
        <v>50.0</v>
      </c>
      <c r="AM218" s="168">
        <v>194.0</v>
      </c>
      <c r="AN218" s="144"/>
      <c r="AO218" s="72">
        <v>38.0</v>
      </c>
      <c r="AP218" s="73">
        <v>72.0</v>
      </c>
      <c r="AQ218" s="74">
        <v>215.0</v>
      </c>
      <c r="AR218" s="75">
        <v>62.0</v>
      </c>
      <c r="AS218" s="76">
        <v>52.0</v>
      </c>
      <c r="AT218" s="168">
        <v>214.0</v>
      </c>
      <c r="AU218" s="144"/>
      <c r="AV218" s="72">
        <v>43.0</v>
      </c>
      <c r="AW218" s="73">
        <v>75.0</v>
      </c>
      <c r="AX218" s="74">
        <v>242.0</v>
      </c>
      <c r="AY218" s="75">
        <v>58.0</v>
      </c>
      <c r="AZ218" s="76">
        <v>48.0</v>
      </c>
      <c r="BA218" s="168">
        <v>184.0</v>
      </c>
      <c r="BB218" s="144"/>
      <c r="BC218" s="72">
        <v>41.0</v>
      </c>
      <c r="BD218" s="73">
        <v>74.0</v>
      </c>
      <c r="BE218" s="74">
        <v>237.0</v>
      </c>
      <c r="BF218" s="75">
        <v>61.0</v>
      </c>
      <c r="BG218" s="76">
        <v>51.0</v>
      </c>
      <c r="BH218" s="168">
        <v>198.0</v>
      </c>
      <c r="BI218" s="144"/>
      <c r="BJ218" s="72">
        <v>38.0</v>
      </c>
      <c r="BK218" s="73">
        <v>78.0</v>
      </c>
      <c r="BL218" s="74">
        <v>258.0</v>
      </c>
      <c r="BM218" s="75">
        <v>65.0</v>
      </c>
      <c r="BN218" s="76">
        <v>46.0</v>
      </c>
      <c r="BO218" s="168">
        <v>176.0</v>
      </c>
    </row>
    <row r="219" ht="16.5" customHeight="1">
      <c r="A219" s="165" t="s">
        <v>310</v>
      </c>
      <c r="B219" s="166" t="s">
        <v>527</v>
      </c>
      <c r="C219" s="47">
        <v>834.0</v>
      </c>
      <c r="D219" s="169"/>
      <c r="E219" s="169"/>
      <c r="F219" s="72">
        <v>6.0</v>
      </c>
      <c r="G219" s="73">
        <v>7.0</v>
      </c>
      <c r="H219" s="74">
        <v>84.0</v>
      </c>
      <c r="I219" s="75">
        <v>28.0</v>
      </c>
      <c r="J219" s="76">
        <v>40.0</v>
      </c>
      <c r="K219" s="77">
        <v>117.0</v>
      </c>
      <c r="L219" s="144"/>
      <c r="M219" s="167">
        <v>9.0</v>
      </c>
      <c r="N219" s="73">
        <v>8.0</v>
      </c>
      <c r="O219" s="74">
        <v>84.0</v>
      </c>
      <c r="P219" s="75">
        <v>25.0</v>
      </c>
      <c r="Q219" s="76">
        <v>38.0</v>
      </c>
      <c r="R219" s="168">
        <v>113.0</v>
      </c>
      <c r="S219" s="144"/>
      <c r="T219" s="72">
        <v>9.0</v>
      </c>
      <c r="U219" s="73">
        <v>7.0</v>
      </c>
      <c r="V219" s="74">
        <v>79.0</v>
      </c>
      <c r="W219" s="75">
        <v>24.0</v>
      </c>
      <c r="X219" s="76">
        <v>39.0</v>
      </c>
      <c r="Y219" s="168">
        <v>117.0</v>
      </c>
      <c r="Z219" s="144"/>
      <c r="AA219" s="72">
        <v>7.0</v>
      </c>
      <c r="AB219" s="73">
        <v>8.0</v>
      </c>
      <c r="AC219" s="74">
        <v>82.0</v>
      </c>
      <c r="AD219" s="75">
        <v>27.0</v>
      </c>
      <c r="AE219" s="76">
        <v>39.0</v>
      </c>
      <c r="AF219" s="168">
        <v>112.0</v>
      </c>
      <c r="AG219" s="144"/>
      <c r="AH219" s="72">
        <v>6.0</v>
      </c>
      <c r="AI219" s="73">
        <v>9.0</v>
      </c>
      <c r="AJ219" s="74">
        <v>82.0</v>
      </c>
      <c r="AK219" s="75">
        <v>26.0</v>
      </c>
      <c r="AL219" s="76">
        <v>37.0</v>
      </c>
      <c r="AM219" s="168">
        <v>112.0</v>
      </c>
      <c r="AN219" s="144"/>
      <c r="AO219" s="72">
        <v>7.0</v>
      </c>
      <c r="AP219" s="73">
        <v>9.0</v>
      </c>
      <c r="AQ219" s="74">
        <v>80.0</v>
      </c>
      <c r="AR219" s="75">
        <v>27.0</v>
      </c>
      <c r="AS219" s="76">
        <v>38.0</v>
      </c>
      <c r="AT219" s="168">
        <v>114.0</v>
      </c>
      <c r="AU219" s="144"/>
      <c r="AV219" s="72">
        <v>8.0</v>
      </c>
      <c r="AW219" s="73">
        <v>8.0</v>
      </c>
      <c r="AX219" s="74">
        <v>89.0</v>
      </c>
      <c r="AY219" s="75">
        <v>25.0</v>
      </c>
      <c r="AZ219" s="76">
        <v>38.0</v>
      </c>
      <c r="BA219" s="168">
        <v>103.0</v>
      </c>
      <c r="BB219" s="144"/>
      <c r="BC219" s="72">
        <v>9.0</v>
      </c>
      <c r="BD219" s="73">
        <v>7.0</v>
      </c>
      <c r="BE219" s="74">
        <v>89.0</v>
      </c>
      <c r="BF219" s="75">
        <v>25.0</v>
      </c>
      <c r="BG219" s="76">
        <v>40.0</v>
      </c>
      <c r="BH219" s="168">
        <v>111.0</v>
      </c>
      <c r="BI219" s="144"/>
      <c r="BJ219" s="72">
        <v>6.0</v>
      </c>
      <c r="BK219" s="73">
        <v>12.0</v>
      </c>
      <c r="BL219" s="74">
        <v>94.0</v>
      </c>
      <c r="BM219" s="75">
        <v>28.0</v>
      </c>
      <c r="BN219" s="76">
        <v>35.0</v>
      </c>
      <c r="BO219" s="168">
        <v>106.0</v>
      </c>
    </row>
    <row r="220" ht="16.5" customHeight="1">
      <c r="A220" s="165" t="s">
        <v>310</v>
      </c>
      <c r="B220" s="166" t="s">
        <v>528</v>
      </c>
      <c r="C220" s="47">
        <v>1710.0</v>
      </c>
      <c r="D220" s="169"/>
      <c r="E220" s="169"/>
      <c r="F220" s="72">
        <v>15.0</v>
      </c>
      <c r="G220" s="73">
        <v>21.0</v>
      </c>
      <c r="H220" s="74">
        <v>211.0</v>
      </c>
      <c r="I220" s="75">
        <v>81.0</v>
      </c>
      <c r="J220" s="76">
        <v>44.0</v>
      </c>
      <c r="K220" s="77">
        <v>342.0</v>
      </c>
      <c r="L220" s="144"/>
      <c r="M220" s="167">
        <v>13.0</v>
      </c>
      <c r="N220" s="73">
        <v>18.0</v>
      </c>
      <c r="O220" s="74">
        <v>218.0</v>
      </c>
      <c r="P220" s="75">
        <v>79.0</v>
      </c>
      <c r="Q220" s="76">
        <v>45.0</v>
      </c>
      <c r="R220" s="168">
        <v>331.0</v>
      </c>
      <c r="S220" s="144"/>
      <c r="T220" s="72">
        <v>14.0</v>
      </c>
      <c r="U220" s="73">
        <v>16.0</v>
      </c>
      <c r="V220" s="74">
        <v>209.0</v>
      </c>
      <c r="W220" s="75">
        <v>82.0</v>
      </c>
      <c r="X220" s="76">
        <v>46.0</v>
      </c>
      <c r="Y220" s="168">
        <v>339.0</v>
      </c>
      <c r="Z220" s="144"/>
      <c r="AA220" s="72">
        <v>16.0</v>
      </c>
      <c r="AB220" s="73">
        <v>20.0</v>
      </c>
      <c r="AC220" s="74">
        <v>215.0</v>
      </c>
      <c r="AD220" s="75">
        <v>77.0</v>
      </c>
      <c r="AE220" s="76">
        <v>45.0</v>
      </c>
      <c r="AF220" s="168">
        <v>331.0</v>
      </c>
      <c r="AG220" s="144"/>
      <c r="AH220" s="72">
        <v>15.0</v>
      </c>
      <c r="AI220" s="73">
        <v>18.0</v>
      </c>
      <c r="AJ220" s="74">
        <v>207.0</v>
      </c>
      <c r="AK220" s="75">
        <v>78.0</v>
      </c>
      <c r="AL220" s="76">
        <v>45.0</v>
      </c>
      <c r="AM220" s="168">
        <v>339.0</v>
      </c>
      <c r="AN220" s="144"/>
      <c r="AO220" s="72">
        <v>17.0</v>
      </c>
      <c r="AP220" s="73">
        <v>18.0</v>
      </c>
      <c r="AQ220" s="74">
        <v>200.0</v>
      </c>
      <c r="AR220" s="75">
        <v>79.0</v>
      </c>
      <c r="AS220" s="76">
        <v>47.0</v>
      </c>
      <c r="AT220" s="168">
        <v>345.0</v>
      </c>
      <c r="AU220" s="144"/>
      <c r="AV220" s="72">
        <v>15.0</v>
      </c>
      <c r="AW220" s="73">
        <v>21.0</v>
      </c>
      <c r="AX220" s="74">
        <v>208.0</v>
      </c>
      <c r="AY220" s="75">
        <v>77.0</v>
      </c>
      <c r="AZ220" s="76">
        <v>41.0</v>
      </c>
      <c r="BA220" s="168">
        <v>332.0</v>
      </c>
      <c r="BB220" s="144"/>
      <c r="BC220" s="72">
        <v>18.0</v>
      </c>
      <c r="BD220" s="73">
        <v>19.0</v>
      </c>
      <c r="BE220" s="74">
        <v>217.0</v>
      </c>
      <c r="BF220" s="75">
        <v>75.0</v>
      </c>
      <c r="BG220" s="76">
        <v>44.0</v>
      </c>
      <c r="BH220" s="168">
        <v>331.0</v>
      </c>
      <c r="BI220" s="144"/>
      <c r="BJ220" s="72">
        <v>17.0</v>
      </c>
      <c r="BK220" s="73">
        <v>24.0</v>
      </c>
      <c r="BL220" s="74">
        <v>229.0</v>
      </c>
      <c r="BM220" s="75">
        <v>77.0</v>
      </c>
      <c r="BN220" s="76">
        <v>41.0</v>
      </c>
      <c r="BO220" s="168">
        <v>325.0</v>
      </c>
    </row>
    <row r="221" ht="16.5" customHeight="1">
      <c r="A221" s="165" t="s">
        <v>310</v>
      </c>
      <c r="B221" s="166" t="s">
        <v>529</v>
      </c>
      <c r="C221" s="47">
        <v>2160.0</v>
      </c>
      <c r="D221" s="169"/>
      <c r="E221" s="169"/>
      <c r="F221" s="72">
        <v>33.0</v>
      </c>
      <c r="G221" s="73">
        <v>96.0</v>
      </c>
      <c r="H221" s="74">
        <v>474.0</v>
      </c>
      <c r="I221" s="75">
        <v>154.0</v>
      </c>
      <c r="J221" s="76">
        <v>137.0</v>
      </c>
      <c r="K221" s="77">
        <v>329.0</v>
      </c>
      <c r="L221" s="144"/>
      <c r="M221" s="167">
        <v>34.0</v>
      </c>
      <c r="N221" s="73">
        <v>93.0</v>
      </c>
      <c r="O221" s="74">
        <v>468.0</v>
      </c>
      <c r="P221" s="75">
        <v>147.0</v>
      </c>
      <c r="Q221" s="76">
        <v>140.0</v>
      </c>
      <c r="R221" s="168">
        <v>315.0</v>
      </c>
      <c r="S221" s="144"/>
      <c r="T221" s="72">
        <v>40.0</v>
      </c>
      <c r="U221" s="73">
        <v>92.0</v>
      </c>
      <c r="V221" s="74">
        <v>464.0</v>
      </c>
      <c r="W221" s="75">
        <v>145.0</v>
      </c>
      <c r="X221" s="76">
        <v>143.0</v>
      </c>
      <c r="Y221" s="168">
        <v>334.0</v>
      </c>
      <c r="Z221" s="144"/>
      <c r="AA221" s="72">
        <v>41.0</v>
      </c>
      <c r="AB221" s="73">
        <v>94.0</v>
      </c>
      <c r="AC221" s="74">
        <v>484.0</v>
      </c>
      <c r="AD221" s="75">
        <v>143.0</v>
      </c>
      <c r="AE221" s="76">
        <v>141.0</v>
      </c>
      <c r="AF221" s="168">
        <v>307.0</v>
      </c>
      <c r="AG221" s="144"/>
      <c r="AH221" s="72">
        <v>45.0</v>
      </c>
      <c r="AI221" s="73">
        <v>94.0</v>
      </c>
      <c r="AJ221" s="74">
        <v>474.0</v>
      </c>
      <c r="AK221" s="75">
        <v>139.0</v>
      </c>
      <c r="AL221" s="76">
        <v>142.0</v>
      </c>
      <c r="AM221" s="168">
        <v>322.0</v>
      </c>
      <c r="AN221" s="144"/>
      <c r="AO221" s="72">
        <v>38.0</v>
      </c>
      <c r="AP221" s="73">
        <v>91.0</v>
      </c>
      <c r="AQ221" s="74">
        <v>454.0</v>
      </c>
      <c r="AR221" s="75">
        <v>145.0</v>
      </c>
      <c r="AS221" s="76">
        <v>144.0</v>
      </c>
      <c r="AT221" s="168">
        <v>340.0</v>
      </c>
      <c r="AU221" s="144"/>
      <c r="AV221" s="72">
        <v>43.0</v>
      </c>
      <c r="AW221" s="73">
        <v>98.0</v>
      </c>
      <c r="AX221" s="74">
        <v>472.0</v>
      </c>
      <c r="AY221" s="75">
        <v>137.0</v>
      </c>
      <c r="AZ221" s="76">
        <v>136.0</v>
      </c>
      <c r="BA221" s="168">
        <v>313.0</v>
      </c>
      <c r="BB221" s="144"/>
      <c r="BC221" s="72">
        <v>49.0</v>
      </c>
      <c r="BD221" s="73">
        <v>103.0</v>
      </c>
      <c r="BE221" s="74">
        <v>482.0</v>
      </c>
      <c r="BF221" s="75">
        <v>138.0</v>
      </c>
      <c r="BG221" s="76">
        <v>133.0</v>
      </c>
      <c r="BH221" s="168">
        <v>312.0</v>
      </c>
      <c r="BI221" s="144"/>
      <c r="BJ221" s="72">
        <v>47.0</v>
      </c>
      <c r="BK221" s="73">
        <v>99.0</v>
      </c>
      <c r="BL221" s="74">
        <v>501.0</v>
      </c>
      <c r="BM221" s="75">
        <v>138.0</v>
      </c>
      <c r="BN221" s="76">
        <v>140.0</v>
      </c>
      <c r="BO221" s="168">
        <v>301.0</v>
      </c>
    </row>
    <row r="222" ht="16.5" customHeight="1">
      <c r="A222" s="165" t="s">
        <v>310</v>
      </c>
      <c r="B222" s="166" t="s">
        <v>530</v>
      </c>
      <c r="C222" s="47">
        <v>1918.0</v>
      </c>
      <c r="D222" s="169"/>
      <c r="E222" s="169"/>
      <c r="F222" s="72">
        <v>30.0</v>
      </c>
      <c r="G222" s="73">
        <v>88.0</v>
      </c>
      <c r="H222" s="74">
        <v>368.0</v>
      </c>
      <c r="I222" s="75">
        <v>94.0</v>
      </c>
      <c r="J222" s="76">
        <v>140.0</v>
      </c>
      <c r="K222" s="77">
        <v>290.0</v>
      </c>
      <c r="L222" s="144"/>
      <c r="M222" s="167">
        <v>27.0</v>
      </c>
      <c r="N222" s="73">
        <v>89.0</v>
      </c>
      <c r="O222" s="74">
        <v>356.0</v>
      </c>
      <c r="P222" s="75">
        <v>92.0</v>
      </c>
      <c r="Q222" s="76">
        <v>134.0</v>
      </c>
      <c r="R222" s="168">
        <v>277.0</v>
      </c>
      <c r="S222" s="144"/>
      <c r="T222" s="72">
        <v>25.0</v>
      </c>
      <c r="U222" s="73">
        <v>91.0</v>
      </c>
      <c r="V222" s="74">
        <v>358.0</v>
      </c>
      <c r="W222" s="75">
        <v>95.0</v>
      </c>
      <c r="X222" s="76">
        <v>134.0</v>
      </c>
      <c r="Y222" s="168">
        <v>295.0</v>
      </c>
      <c r="Z222" s="144"/>
      <c r="AA222" s="72">
        <v>31.0</v>
      </c>
      <c r="AB222" s="73">
        <v>90.0</v>
      </c>
      <c r="AC222" s="74">
        <v>362.0</v>
      </c>
      <c r="AD222" s="75">
        <v>91.0</v>
      </c>
      <c r="AE222" s="76">
        <v>137.0</v>
      </c>
      <c r="AF222" s="168">
        <v>287.0</v>
      </c>
      <c r="AG222" s="144"/>
      <c r="AH222" s="72">
        <v>31.0</v>
      </c>
      <c r="AI222" s="73">
        <v>91.0</v>
      </c>
      <c r="AJ222" s="74">
        <v>356.0</v>
      </c>
      <c r="AK222" s="75">
        <v>91.0</v>
      </c>
      <c r="AL222" s="76">
        <v>137.0</v>
      </c>
      <c r="AM222" s="168">
        <v>295.0</v>
      </c>
      <c r="AN222" s="144"/>
      <c r="AO222" s="72">
        <v>29.0</v>
      </c>
      <c r="AP222" s="73">
        <v>87.0</v>
      </c>
      <c r="AQ222" s="74">
        <v>350.0</v>
      </c>
      <c r="AR222" s="75">
        <v>95.0</v>
      </c>
      <c r="AS222" s="76">
        <v>140.0</v>
      </c>
      <c r="AT222" s="168">
        <v>294.0</v>
      </c>
      <c r="AU222" s="144"/>
      <c r="AV222" s="72">
        <v>31.0</v>
      </c>
      <c r="AW222" s="73">
        <v>97.0</v>
      </c>
      <c r="AX222" s="74">
        <v>368.0</v>
      </c>
      <c r="AY222" s="75">
        <v>90.0</v>
      </c>
      <c r="AZ222" s="76">
        <v>129.0</v>
      </c>
      <c r="BA222" s="168">
        <v>274.0</v>
      </c>
      <c r="BB222" s="144"/>
      <c r="BC222" s="72">
        <v>35.0</v>
      </c>
      <c r="BD222" s="73">
        <v>98.0</v>
      </c>
      <c r="BE222" s="74">
        <v>365.0</v>
      </c>
      <c r="BF222" s="75">
        <v>87.0</v>
      </c>
      <c r="BG222" s="76">
        <v>126.0</v>
      </c>
      <c r="BH222" s="168">
        <v>288.0</v>
      </c>
      <c r="BI222" s="144"/>
      <c r="BJ222" s="72">
        <v>34.0</v>
      </c>
      <c r="BK222" s="73">
        <v>93.0</v>
      </c>
      <c r="BL222" s="74">
        <v>375.0</v>
      </c>
      <c r="BM222" s="75">
        <v>86.0</v>
      </c>
      <c r="BN222" s="76">
        <v>131.0</v>
      </c>
      <c r="BO222" s="168">
        <v>278.0</v>
      </c>
    </row>
    <row r="223" ht="16.5" customHeight="1">
      <c r="A223" s="165" t="s">
        <v>310</v>
      </c>
      <c r="B223" s="166" t="s">
        <v>531</v>
      </c>
      <c r="C223" s="47">
        <v>2058.0</v>
      </c>
      <c r="D223" s="169"/>
      <c r="E223" s="169"/>
      <c r="F223" s="72">
        <v>48.0</v>
      </c>
      <c r="G223" s="73">
        <v>86.0</v>
      </c>
      <c r="H223" s="74">
        <v>439.0</v>
      </c>
      <c r="I223" s="75">
        <v>153.0</v>
      </c>
      <c r="J223" s="76">
        <v>94.0</v>
      </c>
      <c r="K223" s="77">
        <v>284.0</v>
      </c>
      <c r="L223" s="144"/>
      <c r="M223" s="167">
        <v>43.0</v>
      </c>
      <c r="N223" s="73">
        <v>96.0</v>
      </c>
      <c r="O223" s="74">
        <v>453.0</v>
      </c>
      <c r="P223" s="75">
        <v>150.0</v>
      </c>
      <c r="Q223" s="76">
        <v>84.0</v>
      </c>
      <c r="R223" s="168">
        <v>264.0</v>
      </c>
      <c r="S223" s="144"/>
      <c r="T223" s="72">
        <v>48.0</v>
      </c>
      <c r="U223" s="73">
        <v>88.0</v>
      </c>
      <c r="V223" s="74">
        <v>435.0</v>
      </c>
      <c r="W223" s="75">
        <v>152.0</v>
      </c>
      <c r="X223" s="76">
        <v>91.0</v>
      </c>
      <c r="Y223" s="168">
        <v>292.0</v>
      </c>
      <c r="Z223" s="144"/>
      <c r="AA223" s="72">
        <v>47.0</v>
      </c>
      <c r="AB223" s="73">
        <v>95.0</v>
      </c>
      <c r="AC223" s="74">
        <v>439.0</v>
      </c>
      <c r="AD223" s="75">
        <v>149.0</v>
      </c>
      <c r="AE223" s="76">
        <v>83.0</v>
      </c>
      <c r="AF223" s="168">
        <v>279.0</v>
      </c>
      <c r="AG223" s="144"/>
      <c r="AH223" s="72">
        <v>45.0</v>
      </c>
      <c r="AI223" s="73">
        <v>92.0</v>
      </c>
      <c r="AJ223" s="74">
        <v>437.0</v>
      </c>
      <c r="AK223" s="75">
        <v>153.0</v>
      </c>
      <c r="AL223" s="76">
        <v>85.0</v>
      </c>
      <c r="AM223" s="168">
        <v>282.0</v>
      </c>
      <c r="AN223" s="144"/>
      <c r="AO223" s="72">
        <v>51.0</v>
      </c>
      <c r="AP223" s="73">
        <v>92.0</v>
      </c>
      <c r="AQ223" s="74">
        <v>417.0</v>
      </c>
      <c r="AR223" s="75">
        <v>150.0</v>
      </c>
      <c r="AS223" s="76">
        <v>88.0</v>
      </c>
      <c r="AT223" s="168">
        <v>300.0</v>
      </c>
      <c r="AU223" s="144"/>
      <c r="AV223" s="72">
        <v>54.0</v>
      </c>
      <c r="AW223" s="73">
        <v>93.0</v>
      </c>
      <c r="AX223" s="74">
        <v>454.0</v>
      </c>
      <c r="AY223" s="75">
        <v>140.0</v>
      </c>
      <c r="AZ223" s="76">
        <v>82.0</v>
      </c>
      <c r="BA223" s="168">
        <v>265.0</v>
      </c>
      <c r="BB223" s="144"/>
      <c r="BC223" s="72">
        <v>56.0</v>
      </c>
      <c r="BD223" s="73">
        <v>100.0</v>
      </c>
      <c r="BE223" s="74">
        <v>461.0</v>
      </c>
      <c r="BF223" s="75">
        <v>140.0</v>
      </c>
      <c r="BG223" s="76">
        <v>80.0</v>
      </c>
      <c r="BH223" s="168">
        <v>259.0</v>
      </c>
      <c r="BI223" s="144"/>
      <c r="BJ223" s="72">
        <v>45.0</v>
      </c>
      <c r="BK223" s="73">
        <v>98.0</v>
      </c>
      <c r="BL223" s="74">
        <v>428.0</v>
      </c>
      <c r="BM223" s="75">
        <v>154.0</v>
      </c>
      <c r="BN223" s="76">
        <v>83.0</v>
      </c>
      <c r="BO223" s="168">
        <v>288.0</v>
      </c>
    </row>
    <row r="224" ht="16.5" customHeight="1">
      <c r="A224" s="165" t="s">
        <v>310</v>
      </c>
      <c r="B224" s="166" t="s">
        <v>532</v>
      </c>
      <c r="C224" s="47">
        <v>1814.0</v>
      </c>
      <c r="D224" s="169"/>
      <c r="E224" s="169"/>
      <c r="F224" s="72">
        <v>25.0</v>
      </c>
      <c r="G224" s="73">
        <v>80.0</v>
      </c>
      <c r="H224" s="74">
        <v>358.0</v>
      </c>
      <c r="I224" s="75">
        <v>114.0</v>
      </c>
      <c r="J224" s="76">
        <v>115.0</v>
      </c>
      <c r="K224" s="77">
        <v>267.0</v>
      </c>
      <c r="L224" s="144"/>
      <c r="M224" s="167">
        <v>25.0</v>
      </c>
      <c r="N224" s="73">
        <v>82.0</v>
      </c>
      <c r="O224" s="74">
        <v>366.0</v>
      </c>
      <c r="P224" s="75">
        <v>111.0</v>
      </c>
      <c r="Q224" s="76">
        <v>115.0</v>
      </c>
      <c r="R224" s="168">
        <v>241.0</v>
      </c>
      <c r="S224" s="144"/>
      <c r="T224" s="72">
        <v>27.0</v>
      </c>
      <c r="U224" s="73">
        <v>81.0</v>
      </c>
      <c r="V224" s="74">
        <v>360.0</v>
      </c>
      <c r="W224" s="75">
        <v>109.0</v>
      </c>
      <c r="X224" s="76">
        <v>119.0</v>
      </c>
      <c r="Y224" s="168">
        <v>260.0</v>
      </c>
      <c r="Z224" s="144"/>
      <c r="AA224" s="72">
        <v>33.0</v>
      </c>
      <c r="AB224" s="73">
        <v>80.0</v>
      </c>
      <c r="AC224" s="74">
        <v>365.0</v>
      </c>
      <c r="AD224" s="75">
        <v>106.0</v>
      </c>
      <c r="AE224" s="76">
        <v>116.0</v>
      </c>
      <c r="AF224" s="168">
        <v>241.0</v>
      </c>
      <c r="AG224" s="144"/>
      <c r="AH224" s="72">
        <v>23.0</v>
      </c>
      <c r="AI224" s="73">
        <v>87.0</v>
      </c>
      <c r="AJ224" s="74">
        <v>364.0</v>
      </c>
      <c r="AK224" s="75">
        <v>112.0</v>
      </c>
      <c r="AL224" s="76">
        <v>108.0</v>
      </c>
      <c r="AM224" s="168">
        <v>247.0</v>
      </c>
      <c r="AN224" s="144"/>
      <c r="AO224" s="72">
        <v>26.0</v>
      </c>
      <c r="AP224" s="73">
        <v>78.0</v>
      </c>
      <c r="AQ224" s="74">
        <v>346.0</v>
      </c>
      <c r="AR224" s="75">
        <v>111.0</v>
      </c>
      <c r="AS224" s="76">
        <v>121.0</v>
      </c>
      <c r="AT224" s="168">
        <v>269.0</v>
      </c>
      <c r="AU224" s="144"/>
      <c r="AV224" s="72">
        <v>28.0</v>
      </c>
      <c r="AW224" s="73">
        <v>80.0</v>
      </c>
      <c r="AX224" s="74">
        <v>366.0</v>
      </c>
      <c r="AY224" s="75">
        <v>107.0</v>
      </c>
      <c r="AZ224" s="76">
        <v>112.0</v>
      </c>
      <c r="BA224" s="168">
        <v>238.0</v>
      </c>
      <c r="BB224" s="144"/>
      <c r="BC224" s="72">
        <v>34.0</v>
      </c>
      <c r="BD224" s="73">
        <v>85.0</v>
      </c>
      <c r="BE224" s="74">
        <v>371.0</v>
      </c>
      <c r="BF224" s="75">
        <v>105.0</v>
      </c>
      <c r="BG224" s="76">
        <v>107.0</v>
      </c>
      <c r="BH224" s="168">
        <v>255.0</v>
      </c>
      <c r="BI224" s="144"/>
      <c r="BJ224" s="72">
        <v>29.0</v>
      </c>
      <c r="BK224" s="73">
        <v>76.0</v>
      </c>
      <c r="BL224" s="74">
        <v>376.0</v>
      </c>
      <c r="BM224" s="75">
        <v>111.0</v>
      </c>
      <c r="BN224" s="76">
        <v>120.0</v>
      </c>
      <c r="BO224" s="168">
        <v>248.0</v>
      </c>
    </row>
    <row r="225" ht="16.5" customHeight="1">
      <c r="A225" s="165" t="s">
        <v>310</v>
      </c>
      <c r="B225" s="166" t="s">
        <v>533</v>
      </c>
      <c r="C225" s="47">
        <v>1739.0</v>
      </c>
      <c r="D225" s="169"/>
      <c r="E225" s="169"/>
      <c r="F225" s="72">
        <v>12.0</v>
      </c>
      <c r="G225" s="73">
        <v>25.0</v>
      </c>
      <c r="H225" s="74">
        <v>259.0</v>
      </c>
      <c r="I225" s="75">
        <v>77.0</v>
      </c>
      <c r="J225" s="76">
        <v>41.0</v>
      </c>
      <c r="K225" s="77">
        <v>282.0</v>
      </c>
      <c r="L225" s="144"/>
      <c r="M225" s="167">
        <v>14.0</v>
      </c>
      <c r="N225" s="73">
        <v>26.0</v>
      </c>
      <c r="O225" s="74">
        <v>273.0</v>
      </c>
      <c r="P225" s="75">
        <v>72.0</v>
      </c>
      <c r="Q225" s="76">
        <v>39.0</v>
      </c>
      <c r="R225" s="168">
        <v>257.0</v>
      </c>
      <c r="S225" s="144"/>
      <c r="T225" s="72">
        <v>18.0</v>
      </c>
      <c r="U225" s="73">
        <v>23.0</v>
      </c>
      <c r="V225" s="74">
        <v>265.0</v>
      </c>
      <c r="W225" s="75">
        <v>70.0</v>
      </c>
      <c r="X225" s="76">
        <v>42.0</v>
      </c>
      <c r="Y225" s="168">
        <v>268.0</v>
      </c>
      <c r="Z225" s="144"/>
      <c r="AA225" s="72">
        <v>16.0</v>
      </c>
      <c r="AB225" s="73">
        <v>24.0</v>
      </c>
      <c r="AC225" s="74">
        <v>277.0</v>
      </c>
      <c r="AD225" s="75">
        <v>71.0</v>
      </c>
      <c r="AE225" s="76">
        <v>39.0</v>
      </c>
      <c r="AF225" s="168">
        <v>250.0</v>
      </c>
      <c r="AG225" s="144"/>
      <c r="AH225" s="72">
        <v>15.0</v>
      </c>
      <c r="AI225" s="73">
        <v>24.0</v>
      </c>
      <c r="AJ225" s="74">
        <v>279.0</v>
      </c>
      <c r="AK225" s="75">
        <v>72.0</v>
      </c>
      <c r="AL225" s="76">
        <v>41.0</v>
      </c>
      <c r="AM225" s="168">
        <v>253.0</v>
      </c>
      <c r="AN225" s="144"/>
      <c r="AO225" s="72">
        <v>15.0</v>
      </c>
      <c r="AP225" s="73">
        <v>23.0</v>
      </c>
      <c r="AQ225" s="74">
        <v>256.0</v>
      </c>
      <c r="AR225" s="75">
        <v>71.0</v>
      </c>
      <c r="AS225" s="76">
        <v>42.0</v>
      </c>
      <c r="AT225" s="168">
        <v>277.0</v>
      </c>
      <c r="AU225" s="144"/>
      <c r="AV225" s="72">
        <v>18.0</v>
      </c>
      <c r="AW225" s="73">
        <v>26.0</v>
      </c>
      <c r="AX225" s="74">
        <v>279.0</v>
      </c>
      <c r="AY225" s="75">
        <v>69.0</v>
      </c>
      <c r="AZ225" s="76">
        <v>39.0</v>
      </c>
      <c r="BA225" s="168">
        <v>249.0</v>
      </c>
      <c r="BB225" s="144"/>
      <c r="BC225" s="72">
        <v>19.0</v>
      </c>
      <c r="BD225" s="73">
        <v>25.0</v>
      </c>
      <c r="BE225" s="74">
        <v>285.0</v>
      </c>
      <c r="BF225" s="75">
        <v>70.0</v>
      </c>
      <c r="BG225" s="76">
        <v>40.0</v>
      </c>
      <c r="BH225" s="168">
        <v>254.0</v>
      </c>
      <c r="BI225" s="144"/>
      <c r="BJ225" s="72">
        <v>20.0</v>
      </c>
      <c r="BK225" s="73">
        <v>25.0</v>
      </c>
      <c r="BL225" s="74">
        <v>296.0</v>
      </c>
      <c r="BM225" s="75">
        <v>69.0</v>
      </c>
      <c r="BN225" s="76">
        <v>40.0</v>
      </c>
      <c r="BO225" s="168">
        <v>245.0</v>
      </c>
    </row>
    <row r="226" ht="16.5" customHeight="1">
      <c r="A226" s="165" t="s">
        <v>310</v>
      </c>
      <c r="B226" s="166" t="s">
        <v>534</v>
      </c>
      <c r="C226" s="47">
        <v>1326.0</v>
      </c>
      <c r="D226" s="169"/>
      <c r="E226" s="169"/>
      <c r="F226" s="72">
        <v>19.0</v>
      </c>
      <c r="G226" s="73">
        <v>41.0</v>
      </c>
      <c r="H226" s="74">
        <v>184.0</v>
      </c>
      <c r="I226" s="75">
        <v>51.0</v>
      </c>
      <c r="J226" s="76">
        <v>59.0</v>
      </c>
      <c r="K226" s="77">
        <v>232.0</v>
      </c>
      <c r="L226" s="144"/>
      <c r="M226" s="167">
        <v>21.0</v>
      </c>
      <c r="N226" s="73">
        <v>36.0</v>
      </c>
      <c r="O226" s="74">
        <v>189.0</v>
      </c>
      <c r="P226" s="75">
        <v>45.0</v>
      </c>
      <c r="Q226" s="76">
        <v>59.0</v>
      </c>
      <c r="R226" s="168">
        <v>216.0</v>
      </c>
      <c r="S226" s="144"/>
      <c r="T226" s="72">
        <v>19.0</v>
      </c>
      <c r="U226" s="73">
        <v>37.0</v>
      </c>
      <c r="V226" s="74">
        <v>188.0</v>
      </c>
      <c r="W226" s="75">
        <v>50.0</v>
      </c>
      <c r="X226" s="76">
        <v>61.0</v>
      </c>
      <c r="Y226" s="168">
        <v>221.0</v>
      </c>
      <c r="Z226" s="144"/>
      <c r="AA226" s="72">
        <v>20.0</v>
      </c>
      <c r="AB226" s="73">
        <v>39.0</v>
      </c>
      <c r="AC226" s="74">
        <v>186.0</v>
      </c>
      <c r="AD226" s="75">
        <v>49.0</v>
      </c>
      <c r="AE226" s="76">
        <v>59.0</v>
      </c>
      <c r="AF226" s="168">
        <v>215.0</v>
      </c>
      <c r="AG226" s="144"/>
      <c r="AH226" s="72">
        <v>19.0</v>
      </c>
      <c r="AI226" s="73">
        <v>38.0</v>
      </c>
      <c r="AJ226" s="74">
        <v>188.0</v>
      </c>
      <c r="AK226" s="75">
        <v>48.0</v>
      </c>
      <c r="AL226" s="76">
        <v>61.0</v>
      </c>
      <c r="AM226" s="168">
        <v>217.0</v>
      </c>
      <c r="AN226" s="144"/>
      <c r="AO226" s="72">
        <v>21.0</v>
      </c>
      <c r="AP226" s="73">
        <v>39.0</v>
      </c>
      <c r="AQ226" s="74">
        <v>183.0</v>
      </c>
      <c r="AR226" s="75">
        <v>48.0</v>
      </c>
      <c r="AS226" s="76">
        <v>60.0</v>
      </c>
      <c r="AT226" s="168">
        <v>226.0</v>
      </c>
      <c r="AU226" s="144"/>
      <c r="AV226" s="72">
        <v>21.0</v>
      </c>
      <c r="AW226" s="73">
        <v>40.0</v>
      </c>
      <c r="AX226" s="74">
        <v>195.0</v>
      </c>
      <c r="AY226" s="75">
        <v>47.0</v>
      </c>
      <c r="AZ226" s="76">
        <v>58.0</v>
      </c>
      <c r="BA226" s="168">
        <v>210.0</v>
      </c>
      <c r="BB226" s="144"/>
      <c r="BC226" s="72">
        <v>25.0</v>
      </c>
      <c r="BD226" s="73">
        <v>44.0</v>
      </c>
      <c r="BE226" s="74">
        <v>195.0</v>
      </c>
      <c r="BF226" s="75">
        <v>45.0</v>
      </c>
      <c r="BG226" s="76">
        <v>57.0</v>
      </c>
      <c r="BH226" s="168">
        <v>221.0</v>
      </c>
      <c r="BI226" s="144"/>
      <c r="BJ226" s="72">
        <v>21.0</v>
      </c>
      <c r="BK226" s="73">
        <v>38.0</v>
      </c>
      <c r="BL226" s="74">
        <v>195.0</v>
      </c>
      <c r="BM226" s="75">
        <v>48.0</v>
      </c>
      <c r="BN226" s="76">
        <v>61.0</v>
      </c>
      <c r="BO226" s="168">
        <v>220.0</v>
      </c>
    </row>
    <row r="227" ht="16.5" customHeight="1">
      <c r="A227" s="165" t="s">
        <v>310</v>
      </c>
      <c r="B227" s="166" t="s">
        <v>535</v>
      </c>
      <c r="C227" s="47">
        <v>1893.0</v>
      </c>
      <c r="D227" s="169"/>
      <c r="E227" s="169"/>
      <c r="F227" s="72">
        <v>22.0</v>
      </c>
      <c r="G227" s="73">
        <v>26.0</v>
      </c>
      <c r="H227" s="74">
        <v>275.0</v>
      </c>
      <c r="I227" s="75">
        <v>69.0</v>
      </c>
      <c r="J227" s="76">
        <v>50.0</v>
      </c>
      <c r="K227" s="77">
        <v>347.0</v>
      </c>
      <c r="L227" s="144"/>
      <c r="M227" s="167">
        <v>20.0</v>
      </c>
      <c r="N227" s="73">
        <v>28.0</v>
      </c>
      <c r="O227" s="74">
        <v>283.0</v>
      </c>
      <c r="P227" s="75">
        <v>67.0</v>
      </c>
      <c r="Q227" s="76">
        <v>48.0</v>
      </c>
      <c r="R227" s="168">
        <v>328.0</v>
      </c>
      <c r="S227" s="144"/>
      <c r="T227" s="72">
        <v>22.0</v>
      </c>
      <c r="U227" s="73">
        <v>26.0</v>
      </c>
      <c r="V227" s="74">
        <v>265.0</v>
      </c>
      <c r="W227" s="75">
        <v>69.0</v>
      </c>
      <c r="X227" s="76">
        <v>50.0</v>
      </c>
      <c r="Y227" s="168">
        <v>346.0</v>
      </c>
      <c r="Z227" s="144"/>
      <c r="AA227" s="72">
        <v>23.0</v>
      </c>
      <c r="AB227" s="73">
        <v>25.0</v>
      </c>
      <c r="AC227" s="74">
        <v>268.0</v>
      </c>
      <c r="AD227" s="75">
        <v>67.0</v>
      </c>
      <c r="AE227" s="76">
        <v>49.0</v>
      </c>
      <c r="AF227" s="168">
        <v>329.0</v>
      </c>
      <c r="AG227" s="144"/>
      <c r="AH227" s="72">
        <v>20.0</v>
      </c>
      <c r="AI227" s="73">
        <v>25.0</v>
      </c>
      <c r="AJ227" s="74">
        <v>264.0</v>
      </c>
      <c r="AK227" s="75">
        <v>67.0</v>
      </c>
      <c r="AL227" s="76">
        <v>48.0</v>
      </c>
      <c r="AM227" s="168">
        <v>336.0</v>
      </c>
      <c r="AN227" s="144"/>
      <c r="AO227" s="72">
        <v>20.0</v>
      </c>
      <c r="AP227" s="73">
        <v>24.0</v>
      </c>
      <c r="AQ227" s="74">
        <v>265.0</v>
      </c>
      <c r="AR227" s="75">
        <v>69.0</v>
      </c>
      <c r="AS227" s="76">
        <v>48.0</v>
      </c>
      <c r="AT227" s="168">
        <v>335.0</v>
      </c>
      <c r="AU227" s="144"/>
      <c r="AV227" s="72">
        <v>21.0</v>
      </c>
      <c r="AW227" s="73">
        <v>25.0</v>
      </c>
      <c r="AX227" s="74">
        <v>279.0</v>
      </c>
      <c r="AY227" s="75">
        <v>68.0</v>
      </c>
      <c r="AZ227" s="76">
        <v>48.0</v>
      </c>
      <c r="BA227" s="168">
        <v>314.0</v>
      </c>
      <c r="BB227" s="144"/>
      <c r="BC227" s="72">
        <v>22.0</v>
      </c>
      <c r="BD227" s="73">
        <v>26.0</v>
      </c>
      <c r="BE227" s="74">
        <v>283.0</v>
      </c>
      <c r="BF227" s="75">
        <v>67.0</v>
      </c>
      <c r="BG227" s="76">
        <v>49.0</v>
      </c>
      <c r="BH227" s="168">
        <v>335.0</v>
      </c>
      <c r="BI227" s="144"/>
      <c r="BJ227" s="72">
        <v>22.0</v>
      </c>
      <c r="BK227" s="73">
        <v>27.0</v>
      </c>
      <c r="BL227" s="74">
        <v>291.0</v>
      </c>
      <c r="BM227" s="75">
        <v>69.0</v>
      </c>
      <c r="BN227" s="76">
        <v>49.0</v>
      </c>
      <c r="BO227" s="168">
        <v>330.0</v>
      </c>
    </row>
    <row r="228" ht="16.5" customHeight="1">
      <c r="A228" s="165" t="s">
        <v>310</v>
      </c>
      <c r="B228" s="166" t="s">
        <v>536</v>
      </c>
      <c r="C228" s="47">
        <v>1858.0</v>
      </c>
      <c r="D228" s="169"/>
      <c r="E228" s="169"/>
      <c r="F228" s="72">
        <v>34.0</v>
      </c>
      <c r="G228" s="73">
        <v>74.0</v>
      </c>
      <c r="H228" s="74">
        <v>340.0</v>
      </c>
      <c r="I228" s="75">
        <v>94.0</v>
      </c>
      <c r="J228" s="76">
        <v>66.0</v>
      </c>
      <c r="K228" s="77">
        <v>219.0</v>
      </c>
      <c r="L228" s="144"/>
      <c r="M228" s="167">
        <v>33.0</v>
      </c>
      <c r="N228" s="73">
        <v>76.0</v>
      </c>
      <c r="O228" s="74">
        <v>343.0</v>
      </c>
      <c r="P228" s="75">
        <v>92.0</v>
      </c>
      <c r="Q228" s="76">
        <v>62.0</v>
      </c>
      <c r="R228" s="168">
        <v>206.0</v>
      </c>
      <c r="S228" s="144"/>
      <c r="T228" s="72">
        <v>37.0</v>
      </c>
      <c r="U228" s="73">
        <v>74.0</v>
      </c>
      <c r="V228" s="74">
        <v>328.0</v>
      </c>
      <c r="W228" s="75">
        <v>92.0</v>
      </c>
      <c r="X228" s="76">
        <v>62.0</v>
      </c>
      <c r="Y228" s="168">
        <v>228.0</v>
      </c>
      <c r="Z228" s="144"/>
      <c r="AA228" s="72">
        <v>35.0</v>
      </c>
      <c r="AB228" s="73">
        <v>76.0</v>
      </c>
      <c r="AC228" s="74">
        <v>321.0</v>
      </c>
      <c r="AD228" s="75">
        <v>92.0</v>
      </c>
      <c r="AE228" s="76">
        <v>60.0</v>
      </c>
      <c r="AF228" s="168">
        <v>215.0</v>
      </c>
      <c r="AG228" s="144"/>
      <c r="AH228" s="72">
        <v>37.0</v>
      </c>
      <c r="AI228" s="73">
        <v>76.0</v>
      </c>
      <c r="AJ228" s="74">
        <v>319.0</v>
      </c>
      <c r="AK228" s="75">
        <v>90.0</v>
      </c>
      <c r="AL228" s="76">
        <v>61.0</v>
      </c>
      <c r="AM228" s="168">
        <v>224.0</v>
      </c>
      <c r="AN228" s="144"/>
      <c r="AO228" s="72">
        <v>35.0</v>
      </c>
      <c r="AP228" s="73">
        <v>74.0</v>
      </c>
      <c r="AQ228" s="74">
        <v>307.0</v>
      </c>
      <c r="AR228" s="75">
        <v>95.0</v>
      </c>
      <c r="AS228" s="76">
        <v>65.0</v>
      </c>
      <c r="AT228" s="168">
        <v>240.0</v>
      </c>
      <c r="AU228" s="144"/>
      <c r="AV228" s="72">
        <v>36.0</v>
      </c>
      <c r="AW228" s="73">
        <v>74.0</v>
      </c>
      <c r="AX228" s="74">
        <v>331.0</v>
      </c>
      <c r="AY228" s="75">
        <v>91.0</v>
      </c>
      <c r="AZ228" s="76">
        <v>59.0</v>
      </c>
      <c r="BA228" s="168">
        <v>209.0</v>
      </c>
      <c r="BB228" s="144"/>
      <c r="BC228" s="72">
        <v>33.0</v>
      </c>
      <c r="BD228" s="73">
        <v>75.0</v>
      </c>
      <c r="BE228" s="74">
        <v>333.0</v>
      </c>
      <c r="BF228" s="75">
        <v>94.0</v>
      </c>
      <c r="BG228" s="76">
        <v>66.0</v>
      </c>
      <c r="BH228" s="168">
        <v>220.0</v>
      </c>
      <c r="BI228" s="144"/>
      <c r="BJ228" s="72">
        <v>35.0</v>
      </c>
      <c r="BK228" s="73">
        <v>67.0</v>
      </c>
      <c r="BL228" s="74">
        <v>337.0</v>
      </c>
      <c r="BM228" s="75">
        <v>94.0</v>
      </c>
      <c r="BN228" s="76">
        <v>73.0</v>
      </c>
      <c r="BO228" s="168">
        <v>221.0</v>
      </c>
    </row>
    <row r="229" ht="16.5" customHeight="1">
      <c r="A229" s="165" t="s">
        <v>310</v>
      </c>
      <c r="B229" s="166" t="s">
        <v>537</v>
      </c>
      <c r="C229" s="47">
        <v>1267.0</v>
      </c>
      <c r="D229" s="169"/>
      <c r="E229" s="169"/>
      <c r="F229" s="72">
        <v>24.0</v>
      </c>
      <c r="G229" s="73">
        <v>62.0</v>
      </c>
      <c r="H229" s="74">
        <v>247.0</v>
      </c>
      <c r="I229" s="75">
        <v>78.0</v>
      </c>
      <c r="J229" s="76">
        <v>65.0</v>
      </c>
      <c r="K229" s="77">
        <v>172.0</v>
      </c>
      <c r="L229" s="144"/>
      <c r="M229" s="167">
        <v>26.0</v>
      </c>
      <c r="N229" s="73">
        <v>67.0</v>
      </c>
      <c r="O229" s="74">
        <v>257.0</v>
      </c>
      <c r="P229" s="75">
        <v>71.0</v>
      </c>
      <c r="Q229" s="76">
        <v>60.0</v>
      </c>
      <c r="R229" s="168">
        <v>145.0</v>
      </c>
      <c r="S229" s="144"/>
      <c r="T229" s="72">
        <v>31.0</v>
      </c>
      <c r="U229" s="73">
        <v>67.0</v>
      </c>
      <c r="V229" s="74">
        <v>246.0</v>
      </c>
      <c r="W229" s="75">
        <v>71.0</v>
      </c>
      <c r="X229" s="76">
        <v>61.0</v>
      </c>
      <c r="Y229" s="168">
        <v>167.0</v>
      </c>
      <c r="Z229" s="144"/>
      <c r="AA229" s="72">
        <v>32.0</v>
      </c>
      <c r="AB229" s="73">
        <v>68.0</v>
      </c>
      <c r="AC229" s="74">
        <v>247.0</v>
      </c>
      <c r="AD229" s="75">
        <v>67.0</v>
      </c>
      <c r="AE229" s="76">
        <v>59.0</v>
      </c>
      <c r="AF229" s="168">
        <v>163.0</v>
      </c>
      <c r="AG229" s="144"/>
      <c r="AH229" s="72">
        <v>28.0</v>
      </c>
      <c r="AI229" s="73">
        <v>66.0</v>
      </c>
      <c r="AJ229" s="74">
        <v>246.0</v>
      </c>
      <c r="AK229" s="75">
        <v>71.0</v>
      </c>
      <c r="AL229" s="76">
        <v>60.0</v>
      </c>
      <c r="AM229" s="168">
        <v>164.0</v>
      </c>
      <c r="AN229" s="144"/>
      <c r="AO229" s="72">
        <v>30.0</v>
      </c>
      <c r="AP229" s="73">
        <v>65.0</v>
      </c>
      <c r="AQ229" s="74">
        <v>240.0</v>
      </c>
      <c r="AR229" s="75">
        <v>70.0</v>
      </c>
      <c r="AS229" s="76">
        <v>62.0</v>
      </c>
      <c r="AT229" s="168">
        <v>170.0</v>
      </c>
      <c r="AU229" s="144"/>
      <c r="AV229" s="72">
        <v>30.0</v>
      </c>
      <c r="AW229" s="73">
        <v>72.0</v>
      </c>
      <c r="AX229" s="74">
        <v>253.0</v>
      </c>
      <c r="AY229" s="75">
        <v>67.0</v>
      </c>
      <c r="AZ229" s="76">
        <v>54.0</v>
      </c>
      <c r="BA229" s="168">
        <v>155.0</v>
      </c>
      <c r="BB229" s="144"/>
      <c r="BC229" s="72">
        <v>34.0</v>
      </c>
      <c r="BD229" s="73">
        <v>70.0</v>
      </c>
      <c r="BE229" s="74">
        <v>262.0</v>
      </c>
      <c r="BF229" s="75">
        <v>68.0</v>
      </c>
      <c r="BG229" s="76">
        <v>58.0</v>
      </c>
      <c r="BH229" s="168">
        <v>158.0</v>
      </c>
      <c r="BI229" s="144"/>
      <c r="BJ229" s="72">
        <v>28.0</v>
      </c>
      <c r="BK229" s="73">
        <v>66.0</v>
      </c>
      <c r="BL229" s="74">
        <v>268.0</v>
      </c>
      <c r="BM229" s="75">
        <v>73.0</v>
      </c>
      <c r="BN229" s="76">
        <v>62.0</v>
      </c>
      <c r="BO229" s="168">
        <v>154.0</v>
      </c>
    </row>
    <row r="230" ht="16.5" customHeight="1">
      <c r="A230" s="165" t="s">
        <v>310</v>
      </c>
      <c r="B230" s="166" t="s">
        <v>538</v>
      </c>
      <c r="C230" s="47">
        <v>1093.0</v>
      </c>
      <c r="D230" s="169"/>
      <c r="E230" s="169"/>
      <c r="F230" s="72">
        <v>26.0</v>
      </c>
      <c r="G230" s="73">
        <v>38.0</v>
      </c>
      <c r="H230" s="74">
        <v>229.0</v>
      </c>
      <c r="I230" s="75">
        <v>49.0</v>
      </c>
      <c r="J230" s="76">
        <v>41.0</v>
      </c>
      <c r="K230" s="77">
        <v>132.0</v>
      </c>
      <c r="L230" s="144"/>
      <c r="M230" s="167">
        <v>30.0</v>
      </c>
      <c r="N230" s="73">
        <v>40.0</v>
      </c>
      <c r="O230" s="74">
        <v>228.0</v>
      </c>
      <c r="P230" s="75">
        <v>44.0</v>
      </c>
      <c r="Q230" s="76">
        <v>38.0</v>
      </c>
      <c r="R230" s="168">
        <v>114.0</v>
      </c>
      <c r="S230" s="144"/>
      <c r="T230" s="72">
        <v>27.0</v>
      </c>
      <c r="U230" s="73">
        <v>40.0</v>
      </c>
      <c r="V230" s="74">
        <v>233.0</v>
      </c>
      <c r="W230" s="75">
        <v>49.0</v>
      </c>
      <c r="X230" s="76">
        <v>38.0</v>
      </c>
      <c r="Y230" s="168">
        <v>120.0</v>
      </c>
      <c r="Z230" s="144"/>
      <c r="AA230" s="72">
        <v>29.0</v>
      </c>
      <c r="AB230" s="73">
        <v>39.0</v>
      </c>
      <c r="AC230" s="74">
        <v>226.0</v>
      </c>
      <c r="AD230" s="75">
        <v>47.0</v>
      </c>
      <c r="AE230" s="76">
        <v>39.0</v>
      </c>
      <c r="AF230" s="168">
        <v>126.0</v>
      </c>
      <c r="AG230" s="144"/>
      <c r="AH230" s="72">
        <v>28.0</v>
      </c>
      <c r="AI230" s="73">
        <v>38.0</v>
      </c>
      <c r="AJ230" s="74">
        <v>234.0</v>
      </c>
      <c r="AK230" s="75">
        <v>46.0</v>
      </c>
      <c r="AL230" s="76">
        <v>40.0</v>
      </c>
      <c r="AM230" s="168">
        <v>117.0</v>
      </c>
      <c r="AN230" s="144"/>
      <c r="AO230" s="72">
        <v>29.0</v>
      </c>
      <c r="AP230" s="73">
        <v>36.0</v>
      </c>
      <c r="AQ230" s="74">
        <v>222.0</v>
      </c>
      <c r="AR230" s="75">
        <v>46.0</v>
      </c>
      <c r="AS230" s="76">
        <v>42.0</v>
      </c>
      <c r="AT230" s="168">
        <v>129.0</v>
      </c>
      <c r="AU230" s="144"/>
      <c r="AV230" s="72">
        <v>36.0</v>
      </c>
      <c r="AW230" s="73">
        <v>38.0</v>
      </c>
      <c r="AX230" s="74">
        <v>232.0</v>
      </c>
      <c r="AY230" s="75">
        <v>39.0</v>
      </c>
      <c r="AZ230" s="76">
        <v>39.0</v>
      </c>
      <c r="BA230" s="168">
        <v>115.0</v>
      </c>
      <c r="BB230" s="144"/>
      <c r="BC230" s="72">
        <v>36.0</v>
      </c>
      <c r="BD230" s="73">
        <v>35.0</v>
      </c>
      <c r="BE230" s="74">
        <v>236.0</v>
      </c>
      <c r="BF230" s="75">
        <v>40.0</v>
      </c>
      <c r="BG230" s="76">
        <v>43.0</v>
      </c>
      <c r="BH230" s="168">
        <v>116.0</v>
      </c>
      <c r="BI230" s="144"/>
      <c r="BJ230" s="72">
        <v>28.0</v>
      </c>
      <c r="BK230" s="73">
        <v>34.0</v>
      </c>
      <c r="BL230" s="74">
        <v>237.0</v>
      </c>
      <c r="BM230" s="75">
        <v>48.0</v>
      </c>
      <c r="BN230" s="76">
        <v>44.0</v>
      </c>
      <c r="BO230" s="168">
        <v>122.0</v>
      </c>
    </row>
    <row r="231" ht="16.5" customHeight="1">
      <c r="A231" s="165" t="s">
        <v>310</v>
      </c>
      <c r="B231" s="166" t="s">
        <v>539</v>
      </c>
      <c r="C231" s="47">
        <v>1189.0</v>
      </c>
      <c r="D231" s="169"/>
      <c r="E231" s="169"/>
      <c r="F231" s="72">
        <v>13.0</v>
      </c>
      <c r="G231" s="73">
        <v>35.0</v>
      </c>
      <c r="H231" s="74">
        <v>229.0</v>
      </c>
      <c r="I231" s="75">
        <v>50.0</v>
      </c>
      <c r="J231" s="76">
        <v>43.0</v>
      </c>
      <c r="K231" s="77">
        <v>190.0</v>
      </c>
      <c r="L231" s="144"/>
      <c r="M231" s="167">
        <v>9.0</v>
      </c>
      <c r="N231" s="73">
        <v>32.0</v>
      </c>
      <c r="O231" s="74">
        <v>223.0</v>
      </c>
      <c r="P231" s="75">
        <v>51.0</v>
      </c>
      <c r="Q231" s="76">
        <v>43.0</v>
      </c>
      <c r="R231" s="168">
        <v>183.0</v>
      </c>
      <c r="S231" s="144"/>
      <c r="T231" s="72">
        <v>9.0</v>
      </c>
      <c r="U231" s="73">
        <v>33.0</v>
      </c>
      <c r="V231" s="74">
        <v>225.0</v>
      </c>
      <c r="W231" s="75">
        <v>53.0</v>
      </c>
      <c r="X231" s="76">
        <v>45.0</v>
      </c>
      <c r="Y231" s="168">
        <v>191.0</v>
      </c>
      <c r="Z231" s="144"/>
      <c r="AA231" s="72">
        <v>11.0</v>
      </c>
      <c r="AB231" s="73">
        <v>34.0</v>
      </c>
      <c r="AC231" s="74">
        <v>227.0</v>
      </c>
      <c r="AD231" s="75">
        <v>47.0</v>
      </c>
      <c r="AE231" s="76">
        <v>43.0</v>
      </c>
      <c r="AF231" s="168">
        <v>186.0</v>
      </c>
      <c r="AG231" s="144"/>
      <c r="AH231" s="72">
        <v>10.0</v>
      </c>
      <c r="AI231" s="73">
        <v>34.0</v>
      </c>
      <c r="AJ231" s="74">
        <v>231.0</v>
      </c>
      <c r="AK231" s="75">
        <v>51.0</v>
      </c>
      <c r="AL231" s="76">
        <v>42.0</v>
      </c>
      <c r="AM231" s="168">
        <v>180.0</v>
      </c>
      <c r="AN231" s="144"/>
      <c r="AO231" s="72">
        <v>9.0</v>
      </c>
      <c r="AP231" s="73">
        <v>33.0</v>
      </c>
      <c r="AQ231" s="74">
        <v>220.0</v>
      </c>
      <c r="AR231" s="75">
        <v>53.0</v>
      </c>
      <c r="AS231" s="76">
        <v>44.0</v>
      </c>
      <c r="AT231" s="168">
        <v>196.0</v>
      </c>
      <c r="AU231" s="144"/>
      <c r="AV231" s="72">
        <v>10.0</v>
      </c>
      <c r="AW231" s="73">
        <v>33.0</v>
      </c>
      <c r="AX231" s="74">
        <v>230.0</v>
      </c>
      <c r="AY231" s="75">
        <v>52.0</v>
      </c>
      <c r="AZ231" s="76">
        <v>44.0</v>
      </c>
      <c r="BA231" s="168">
        <v>178.0</v>
      </c>
      <c r="BB231" s="144"/>
      <c r="BC231" s="72">
        <v>13.0</v>
      </c>
      <c r="BD231" s="73">
        <v>35.0</v>
      </c>
      <c r="BE231" s="74">
        <v>231.0</v>
      </c>
      <c r="BF231" s="75">
        <v>50.0</v>
      </c>
      <c r="BG231" s="76">
        <v>43.0</v>
      </c>
      <c r="BH231" s="168">
        <v>186.0</v>
      </c>
      <c r="BI231" s="144"/>
      <c r="BJ231" s="72">
        <v>13.0</v>
      </c>
      <c r="BK231" s="73">
        <v>36.0</v>
      </c>
      <c r="BL231" s="74">
        <v>222.0</v>
      </c>
      <c r="BM231" s="75">
        <v>50.0</v>
      </c>
      <c r="BN231" s="76">
        <v>42.0</v>
      </c>
      <c r="BO231" s="168">
        <v>196.0</v>
      </c>
    </row>
    <row r="232" ht="16.5" customHeight="1">
      <c r="A232" s="165" t="s">
        <v>310</v>
      </c>
      <c r="B232" s="166" t="s">
        <v>540</v>
      </c>
      <c r="C232" s="47">
        <v>1240.0</v>
      </c>
      <c r="D232" s="169"/>
      <c r="E232" s="169"/>
      <c r="F232" s="72">
        <v>30.0</v>
      </c>
      <c r="G232" s="73">
        <v>46.0</v>
      </c>
      <c r="H232" s="74">
        <v>255.0</v>
      </c>
      <c r="I232" s="75">
        <v>101.0</v>
      </c>
      <c r="J232" s="76">
        <v>60.0</v>
      </c>
      <c r="K232" s="77">
        <v>177.0</v>
      </c>
      <c r="L232" s="144"/>
      <c r="M232" s="167">
        <v>30.0</v>
      </c>
      <c r="N232" s="73">
        <v>41.0</v>
      </c>
      <c r="O232" s="74">
        <v>260.0</v>
      </c>
      <c r="P232" s="75">
        <v>95.0</v>
      </c>
      <c r="Q232" s="76">
        <v>66.0</v>
      </c>
      <c r="R232" s="168">
        <v>158.0</v>
      </c>
      <c r="S232" s="144"/>
      <c r="T232" s="72">
        <v>25.0</v>
      </c>
      <c r="U232" s="73">
        <v>44.0</v>
      </c>
      <c r="V232" s="74">
        <v>252.0</v>
      </c>
      <c r="W232" s="75">
        <v>107.0</v>
      </c>
      <c r="X232" s="76">
        <v>62.0</v>
      </c>
      <c r="Y232" s="168">
        <v>177.0</v>
      </c>
      <c r="Z232" s="144"/>
      <c r="AA232" s="72">
        <v>34.0</v>
      </c>
      <c r="AB232" s="73">
        <v>43.0</v>
      </c>
      <c r="AC232" s="74">
        <v>256.0</v>
      </c>
      <c r="AD232" s="75">
        <v>98.0</v>
      </c>
      <c r="AE232" s="76">
        <v>63.0</v>
      </c>
      <c r="AF232" s="168">
        <v>164.0</v>
      </c>
      <c r="AG232" s="144"/>
      <c r="AH232" s="72">
        <v>30.0</v>
      </c>
      <c r="AI232" s="73">
        <v>43.0</v>
      </c>
      <c r="AJ232" s="74">
        <v>256.0</v>
      </c>
      <c r="AK232" s="75">
        <v>100.0</v>
      </c>
      <c r="AL232" s="76">
        <v>62.0</v>
      </c>
      <c r="AM232" s="168">
        <v>171.0</v>
      </c>
      <c r="AN232" s="144"/>
      <c r="AO232" s="72">
        <v>37.0</v>
      </c>
      <c r="AP232" s="73">
        <v>43.0</v>
      </c>
      <c r="AQ232" s="74">
        <v>244.0</v>
      </c>
      <c r="AR232" s="75">
        <v>95.0</v>
      </c>
      <c r="AS232" s="76">
        <v>64.0</v>
      </c>
      <c r="AT232" s="168">
        <v>177.0</v>
      </c>
      <c r="AU232" s="144"/>
      <c r="AV232" s="72">
        <v>37.0</v>
      </c>
      <c r="AW232" s="73">
        <v>47.0</v>
      </c>
      <c r="AX232" s="74">
        <v>259.0</v>
      </c>
      <c r="AY232" s="75">
        <v>92.0</v>
      </c>
      <c r="AZ232" s="76">
        <v>59.0</v>
      </c>
      <c r="BA232" s="168">
        <v>162.0</v>
      </c>
      <c r="BB232" s="144"/>
      <c r="BC232" s="72">
        <v>44.0</v>
      </c>
      <c r="BD232" s="73">
        <v>47.0</v>
      </c>
      <c r="BE232" s="74">
        <v>266.0</v>
      </c>
      <c r="BF232" s="75">
        <v>87.0</v>
      </c>
      <c r="BG232" s="76">
        <v>61.0</v>
      </c>
      <c r="BH232" s="168">
        <v>163.0</v>
      </c>
      <c r="BI232" s="144"/>
      <c r="BJ232" s="72">
        <v>43.0</v>
      </c>
      <c r="BK232" s="73">
        <v>37.0</v>
      </c>
      <c r="BL232" s="74">
        <v>251.0</v>
      </c>
      <c r="BM232" s="75">
        <v>89.0</v>
      </c>
      <c r="BN232" s="76">
        <v>71.0</v>
      </c>
      <c r="BO232" s="168">
        <v>180.0</v>
      </c>
    </row>
    <row r="233" ht="16.5" customHeight="1">
      <c r="A233" s="165" t="s">
        <v>310</v>
      </c>
      <c r="B233" s="166" t="s">
        <v>541</v>
      </c>
      <c r="C233" s="47">
        <v>1805.0</v>
      </c>
      <c r="D233" s="169"/>
      <c r="E233" s="169"/>
      <c r="F233" s="72">
        <v>30.0</v>
      </c>
      <c r="G233" s="73">
        <v>29.0</v>
      </c>
      <c r="H233" s="74">
        <v>270.0</v>
      </c>
      <c r="I233" s="75">
        <v>57.0</v>
      </c>
      <c r="J233" s="76">
        <v>63.0</v>
      </c>
      <c r="K233" s="77">
        <v>260.0</v>
      </c>
      <c r="L233" s="144"/>
      <c r="M233" s="167">
        <v>28.0</v>
      </c>
      <c r="N233" s="73">
        <v>36.0</v>
      </c>
      <c r="O233" s="74">
        <v>279.0</v>
      </c>
      <c r="P233" s="75">
        <v>59.0</v>
      </c>
      <c r="Q233" s="76">
        <v>54.0</v>
      </c>
      <c r="R233" s="168">
        <v>242.0</v>
      </c>
      <c r="S233" s="144"/>
      <c r="T233" s="72">
        <v>28.0</v>
      </c>
      <c r="U233" s="73">
        <v>34.0</v>
      </c>
      <c r="V233" s="74">
        <v>271.0</v>
      </c>
      <c r="W233" s="75">
        <v>59.0</v>
      </c>
      <c r="X233" s="76">
        <v>57.0</v>
      </c>
      <c r="Y233" s="168">
        <v>260.0</v>
      </c>
      <c r="Z233" s="144"/>
      <c r="AA233" s="72">
        <v>30.0</v>
      </c>
      <c r="AB233" s="73">
        <v>35.0</v>
      </c>
      <c r="AC233" s="74">
        <v>271.0</v>
      </c>
      <c r="AD233" s="75">
        <v>56.0</v>
      </c>
      <c r="AE233" s="76">
        <v>54.0</v>
      </c>
      <c r="AF233" s="168">
        <v>255.0</v>
      </c>
      <c r="AG233" s="144"/>
      <c r="AH233" s="72">
        <v>30.0</v>
      </c>
      <c r="AI233" s="73">
        <v>34.0</v>
      </c>
      <c r="AJ233" s="74">
        <v>272.0</v>
      </c>
      <c r="AK233" s="75">
        <v>58.0</v>
      </c>
      <c r="AL233" s="76">
        <v>56.0</v>
      </c>
      <c r="AM233" s="168">
        <v>256.0</v>
      </c>
      <c r="AN233" s="144"/>
      <c r="AO233" s="72">
        <v>28.0</v>
      </c>
      <c r="AP233" s="73">
        <v>31.0</v>
      </c>
      <c r="AQ233" s="74">
        <v>254.0</v>
      </c>
      <c r="AR233" s="75">
        <v>60.0</v>
      </c>
      <c r="AS233" s="76">
        <v>56.0</v>
      </c>
      <c r="AT233" s="168">
        <v>264.0</v>
      </c>
      <c r="AU233" s="144"/>
      <c r="AV233" s="72">
        <v>31.0</v>
      </c>
      <c r="AW233" s="73">
        <v>34.0</v>
      </c>
      <c r="AX233" s="74">
        <v>282.0</v>
      </c>
      <c r="AY233" s="75">
        <v>57.0</v>
      </c>
      <c r="AZ233" s="76">
        <v>54.0</v>
      </c>
      <c r="BA233" s="168">
        <v>239.0</v>
      </c>
      <c r="BB233" s="144"/>
      <c r="BC233" s="72">
        <v>30.0</v>
      </c>
      <c r="BD233" s="73">
        <v>38.0</v>
      </c>
      <c r="BE233" s="74">
        <v>287.0</v>
      </c>
      <c r="BF233" s="75">
        <v>57.0</v>
      </c>
      <c r="BG233" s="76">
        <v>53.0</v>
      </c>
      <c r="BH233" s="168">
        <v>241.0</v>
      </c>
      <c r="BI233" s="144"/>
      <c r="BJ233" s="72">
        <v>29.0</v>
      </c>
      <c r="BK233" s="73">
        <v>32.0</v>
      </c>
      <c r="BL233" s="74">
        <v>279.0</v>
      </c>
      <c r="BM233" s="75">
        <v>59.0</v>
      </c>
      <c r="BN233" s="76">
        <v>60.0</v>
      </c>
      <c r="BO233" s="168">
        <v>251.0</v>
      </c>
    </row>
    <row r="234" ht="16.5" customHeight="1">
      <c r="A234" s="165" t="s">
        <v>310</v>
      </c>
      <c r="B234" s="166" t="s">
        <v>542</v>
      </c>
      <c r="C234" s="47">
        <v>2014.0</v>
      </c>
      <c r="D234" s="169"/>
      <c r="E234" s="169"/>
      <c r="F234" s="72">
        <v>22.0</v>
      </c>
      <c r="G234" s="73">
        <v>41.0</v>
      </c>
      <c r="H234" s="74">
        <v>249.0</v>
      </c>
      <c r="I234" s="75">
        <v>76.0</v>
      </c>
      <c r="J234" s="76">
        <v>52.0</v>
      </c>
      <c r="K234" s="77">
        <v>347.0</v>
      </c>
      <c r="L234" s="144"/>
      <c r="M234" s="167">
        <v>20.0</v>
      </c>
      <c r="N234" s="73">
        <v>44.0</v>
      </c>
      <c r="O234" s="74">
        <v>266.0</v>
      </c>
      <c r="P234" s="75">
        <v>77.0</v>
      </c>
      <c r="Q234" s="76">
        <v>48.0</v>
      </c>
      <c r="R234" s="168">
        <v>315.0</v>
      </c>
      <c r="S234" s="144"/>
      <c r="T234" s="72">
        <v>20.0</v>
      </c>
      <c r="U234" s="73">
        <v>45.0</v>
      </c>
      <c r="V234" s="74">
        <v>248.0</v>
      </c>
      <c r="W234" s="75">
        <v>76.0</v>
      </c>
      <c r="X234" s="76">
        <v>47.0</v>
      </c>
      <c r="Y234" s="168">
        <v>347.0</v>
      </c>
      <c r="Z234" s="144"/>
      <c r="AA234" s="72">
        <v>22.0</v>
      </c>
      <c r="AB234" s="73">
        <v>43.0</v>
      </c>
      <c r="AC234" s="74">
        <v>254.0</v>
      </c>
      <c r="AD234" s="75">
        <v>75.0</v>
      </c>
      <c r="AE234" s="76">
        <v>49.0</v>
      </c>
      <c r="AF234" s="168">
        <v>339.0</v>
      </c>
      <c r="AG234" s="144"/>
      <c r="AH234" s="72">
        <v>19.0</v>
      </c>
      <c r="AI234" s="73">
        <v>42.0</v>
      </c>
      <c r="AJ234" s="74">
        <v>244.0</v>
      </c>
      <c r="AK234" s="75">
        <v>77.0</v>
      </c>
      <c r="AL234" s="76">
        <v>50.0</v>
      </c>
      <c r="AM234" s="168">
        <v>342.0</v>
      </c>
      <c r="AN234" s="144"/>
      <c r="AO234" s="72">
        <v>18.0</v>
      </c>
      <c r="AP234" s="73">
        <v>43.0</v>
      </c>
      <c r="AQ234" s="74">
        <v>240.0</v>
      </c>
      <c r="AR234" s="75">
        <v>79.0</v>
      </c>
      <c r="AS234" s="76">
        <v>49.0</v>
      </c>
      <c r="AT234" s="168">
        <v>349.0</v>
      </c>
      <c r="AU234" s="144"/>
      <c r="AV234" s="72">
        <v>21.0</v>
      </c>
      <c r="AW234" s="73">
        <v>46.0</v>
      </c>
      <c r="AX234" s="74">
        <v>266.0</v>
      </c>
      <c r="AY234" s="75">
        <v>74.0</v>
      </c>
      <c r="AZ234" s="76">
        <v>45.0</v>
      </c>
      <c r="BA234" s="168">
        <v>318.0</v>
      </c>
      <c r="BB234" s="144"/>
      <c r="BC234" s="72">
        <v>25.0</v>
      </c>
      <c r="BD234" s="73">
        <v>41.0</v>
      </c>
      <c r="BE234" s="74">
        <v>275.0</v>
      </c>
      <c r="BF234" s="75">
        <v>71.0</v>
      </c>
      <c r="BG234" s="76">
        <v>48.0</v>
      </c>
      <c r="BH234" s="168">
        <v>319.0</v>
      </c>
      <c r="BI234" s="144"/>
      <c r="BJ234" s="72">
        <v>27.0</v>
      </c>
      <c r="BK234" s="73">
        <v>44.0</v>
      </c>
      <c r="BL234" s="74">
        <v>276.0</v>
      </c>
      <c r="BM234" s="75">
        <v>70.0</v>
      </c>
      <c r="BN234" s="76">
        <v>48.0</v>
      </c>
      <c r="BO234" s="168">
        <v>322.0</v>
      </c>
    </row>
    <row r="235" ht="16.5" customHeight="1">
      <c r="A235" s="165" t="s">
        <v>310</v>
      </c>
      <c r="B235" s="166" t="s">
        <v>543</v>
      </c>
      <c r="C235" s="47">
        <v>1251.0</v>
      </c>
      <c r="D235" s="169"/>
      <c r="E235" s="169"/>
      <c r="F235" s="72">
        <v>21.0</v>
      </c>
      <c r="G235" s="73">
        <v>9.0</v>
      </c>
      <c r="H235" s="74">
        <v>172.0</v>
      </c>
      <c r="I235" s="75">
        <v>44.0</v>
      </c>
      <c r="J235" s="76">
        <v>35.0</v>
      </c>
      <c r="K235" s="77">
        <v>210.0</v>
      </c>
      <c r="L235" s="144"/>
      <c r="M235" s="167">
        <v>19.0</v>
      </c>
      <c r="N235" s="73">
        <v>13.0</v>
      </c>
      <c r="O235" s="74">
        <v>173.0</v>
      </c>
      <c r="P235" s="75">
        <v>43.0</v>
      </c>
      <c r="Q235" s="76">
        <v>31.0</v>
      </c>
      <c r="R235" s="168">
        <v>205.0</v>
      </c>
      <c r="S235" s="144"/>
      <c r="T235" s="72">
        <v>19.0</v>
      </c>
      <c r="U235" s="73">
        <v>12.0</v>
      </c>
      <c r="V235" s="74">
        <v>164.0</v>
      </c>
      <c r="W235" s="75">
        <v>42.0</v>
      </c>
      <c r="X235" s="76">
        <v>33.0</v>
      </c>
      <c r="Y235" s="168">
        <v>219.0</v>
      </c>
      <c r="Z235" s="144"/>
      <c r="AA235" s="72">
        <v>21.0</v>
      </c>
      <c r="AB235" s="73">
        <v>12.0</v>
      </c>
      <c r="AC235" s="74">
        <v>171.0</v>
      </c>
      <c r="AD235" s="75">
        <v>42.0</v>
      </c>
      <c r="AE235" s="76">
        <v>33.0</v>
      </c>
      <c r="AF235" s="168">
        <v>208.0</v>
      </c>
      <c r="AG235" s="144"/>
      <c r="AH235" s="72">
        <v>23.0</v>
      </c>
      <c r="AI235" s="73">
        <v>13.0</v>
      </c>
      <c r="AJ235" s="74">
        <v>172.0</v>
      </c>
      <c r="AK235" s="75">
        <v>41.0</v>
      </c>
      <c r="AL235" s="76">
        <v>32.0</v>
      </c>
      <c r="AM235" s="168">
        <v>211.0</v>
      </c>
      <c r="AN235" s="144"/>
      <c r="AO235" s="72">
        <v>24.0</v>
      </c>
      <c r="AP235" s="73">
        <v>13.0</v>
      </c>
      <c r="AQ235" s="74">
        <v>156.0</v>
      </c>
      <c r="AR235" s="75">
        <v>41.0</v>
      </c>
      <c r="AS235" s="76">
        <v>32.0</v>
      </c>
      <c r="AT235" s="168">
        <v>227.0</v>
      </c>
      <c r="AU235" s="144"/>
      <c r="AV235" s="72">
        <v>22.0</v>
      </c>
      <c r="AW235" s="73">
        <v>11.0</v>
      </c>
      <c r="AX235" s="74">
        <v>179.0</v>
      </c>
      <c r="AY235" s="75">
        <v>42.0</v>
      </c>
      <c r="AZ235" s="76">
        <v>33.0</v>
      </c>
      <c r="BA235" s="168">
        <v>193.0</v>
      </c>
      <c r="BB235" s="144"/>
      <c r="BC235" s="72">
        <v>25.0</v>
      </c>
      <c r="BD235" s="73">
        <v>10.0</v>
      </c>
      <c r="BE235" s="74">
        <v>176.0</v>
      </c>
      <c r="BF235" s="75">
        <v>40.0</v>
      </c>
      <c r="BG235" s="76">
        <v>33.0</v>
      </c>
      <c r="BH235" s="168">
        <v>201.0</v>
      </c>
      <c r="BI235" s="144"/>
      <c r="BJ235" s="72">
        <v>22.0</v>
      </c>
      <c r="BK235" s="73">
        <v>11.0</v>
      </c>
      <c r="BL235" s="74">
        <v>186.0</v>
      </c>
      <c r="BM235" s="75">
        <v>43.0</v>
      </c>
      <c r="BN235" s="76">
        <v>33.0</v>
      </c>
      <c r="BO235" s="168">
        <v>193.0</v>
      </c>
    </row>
    <row r="236" ht="16.5" customHeight="1">
      <c r="A236" s="165" t="s">
        <v>310</v>
      </c>
      <c r="B236" s="166" t="s">
        <v>544</v>
      </c>
      <c r="C236" s="47">
        <v>1575.0</v>
      </c>
      <c r="D236" s="169"/>
      <c r="E236" s="169"/>
      <c r="F236" s="72">
        <v>17.0</v>
      </c>
      <c r="G236" s="73">
        <v>22.0</v>
      </c>
      <c r="H236" s="74">
        <v>287.0</v>
      </c>
      <c r="I236" s="75">
        <v>48.0</v>
      </c>
      <c r="J236" s="76">
        <v>48.0</v>
      </c>
      <c r="K236" s="77">
        <v>293.0</v>
      </c>
      <c r="L236" s="144"/>
      <c r="M236" s="167">
        <v>16.0</v>
      </c>
      <c r="N236" s="73">
        <v>24.0</v>
      </c>
      <c r="O236" s="74">
        <v>288.0</v>
      </c>
      <c r="P236" s="75">
        <v>46.0</v>
      </c>
      <c r="Q236" s="76">
        <v>46.0</v>
      </c>
      <c r="R236" s="168">
        <v>283.0</v>
      </c>
      <c r="S236" s="144"/>
      <c r="T236" s="72">
        <v>17.0</v>
      </c>
      <c r="U236" s="73">
        <v>22.0</v>
      </c>
      <c r="V236" s="74">
        <v>279.0</v>
      </c>
      <c r="W236" s="75">
        <v>49.0</v>
      </c>
      <c r="X236" s="76">
        <v>49.0</v>
      </c>
      <c r="Y236" s="168">
        <v>299.0</v>
      </c>
      <c r="Z236" s="144"/>
      <c r="AA236" s="72">
        <v>15.0</v>
      </c>
      <c r="AB236" s="73">
        <v>26.0</v>
      </c>
      <c r="AC236" s="74">
        <v>280.0</v>
      </c>
      <c r="AD236" s="75">
        <v>51.0</v>
      </c>
      <c r="AE236" s="76">
        <v>45.0</v>
      </c>
      <c r="AF236" s="168">
        <v>290.0</v>
      </c>
      <c r="AG236" s="144"/>
      <c r="AH236" s="72">
        <v>18.0</v>
      </c>
      <c r="AI236" s="73">
        <v>23.0</v>
      </c>
      <c r="AJ236" s="74">
        <v>280.0</v>
      </c>
      <c r="AK236" s="75">
        <v>48.0</v>
      </c>
      <c r="AL236" s="76">
        <v>48.0</v>
      </c>
      <c r="AM236" s="168">
        <v>290.0</v>
      </c>
      <c r="AN236" s="144"/>
      <c r="AO236" s="72">
        <v>16.0</v>
      </c>
      <c r="AP236" s="73">
        <v>24.0</v>
      </c>
      <c r="AQ236" s="74">
        <v>277.0</v>
      </c>
      <c r="AR236" s="75">
        <v>50.0</v>
      </c>
      <c r="AS236" s="76">
        <v>45.0</v>
      </c>
      <c r="AT236" s="168">
        <v>292.0</v>
      </c>
      <c r="AU236" s="144"/>
      <c r="AV236" s="72">
        <v>18.0</v>
      </c>
      <c r="AW236" s="73">
        <v>24.0</v>
      </c>
      <c r="AX236" s="74">
        <v>295.0</v>
      </c>
      <c r="AY236" s="75">
        <v>47.0</v>
      </c>
      <c r="AZ236" s="76">
        <v>46.0</v>
      </c>
      <c r="BA236" s="168">
        <v>269.0</v>
      </c>
      <c r="BB236" s="144"/>
      <c r="BC236" s="72">
        <v>21.0</v>
      </c>
      <c r="BD236" s="73">
        <v>27.0</v>
      </c>
      <c r="BE236" s="74">
        <v>292.0</v>
      </c>
      <c r="BF236" s="75">
        <v>45.0</v>
      </c>
      <c r="BG236" s="76">
        <v>43.0</v>
      </c>
      <c r="BH236" s="168">
        <v>288.0</v>
      </c>
      <c r="BI236" s="144"/>
      <c r="BJ236" s="72">
        <v>18.0</v>
      </c>
      <c r="BK236" s="73">
        <v>27.0</v>
      </c>
      <c r="BL236" s="74">
        <v>304.0</v>
      </c>
      <c r="BM236" s="75">
        <v>48.0</v>
      </c>
      <c r="BN236" s="76">
        <v>42.0</v>
      </c>
      <c r="BO236" s="168">
        <v>276.0</v>
      </c>
    </row>
    <row r="237" ht="16.5" customHeight="1">
      <c r="A237" s="165" t="s">
        <v>310</v>
      </c>
      <c r="B237" s="166" t="s">
        <v>545</v>
      </c>
      <c r="C237" s="47">
        <v>1390.0</v>
      </c>
      <c r="D237" s="169"/>
      <c r="E237" s="169"/>
      <c r="F237" s="72">
        <v>16.0</v>
      </c>
      <c r="G237" s="73">
        <v>33.0</v>
      </c>
      <c r="H237" s="74">
        <v>241.0</v>
      </c>
      <c r="I237" s="75">
        <v>63.0</v>
      </c>
      <c r="J237" s="76">
        <v>51.0</v>
      </c>
      <c r="K237" s="77">
        <v>214.0</v>
      </c>
      <c r="L237" s="144"/>
      <c r="M237" s="167">
        <v>22.0</v>
      </c>
      <c r="N237" s="73">
        <v>35.0</v>
      </c>
      <c r="O237" s="74">
        <v>247.0</v>
      </c>
      <c r="P237" s="75">
        <v>56.0</v>
      </c>
      <c r="Q237" s="76">
        <v>50.0</v>
      </c>
      <c r="R237" s="168">
        <v>200.0</v>
      </c>
      <c r="S237" s="144"/>
      <c r="T237" s="72">
        <v>17.0</v>
      </c>
      <c r="U237" s="73">
        <v>32.0</v>
      </c>
      <c r="V237" s="74">
        <v>240.0</v>
      </c>
      <c r="W237" s="75">
        <v>60.0</v>
      </c>
      <c r="X237" s="76">
        <v>53.0</v>
      </c>
      <c r="Y237" s="168">
        <v>210.0</v>
      </c>
      <c r="Z237" s="144"/>
      <c r="AA237" s="72">
        <v>18.0</v>
      </c>
      <c r="AB237" s="73">
        <v>34.0</v>
      </c>
      <c r="AC237" s="74">
        <v>240.0</v>
      </c>
      <c r="AD237" s="75">
        <v>59.0</v>
      </c>
      <c r="AE237" s="76">
        <v>51.0</v>
      </c>
      <c r="AF237" s="168">
        <v>207.0</v>
      </c>
      <c r="AG237" s="144"/>
      <c r="AH237" s="72">
        <v>18.0</v>
      </c>
      <c r="AI237" s="73">
        <v>32.0</v>
      </c>
      <c r="AJ237" s="74">
        <v>244.0</v>
      </c>
      <c r="AK237" s="75">
        <v>59.0</v>
      </c>
      <c r="AL237" s="76">
        <v>54.0</v>
      </c>
      <c r="AM237" s="168">
        <v>199.0</v>
      </c>
      <c r="AN237" s="144"/>
      <c r="AO237" s="72">
        <v>18.0</v>
      </c>
      <c r="AP237" s="73">
        <v>35.0</v>
      </c>
      <c r="AQ237" s="74">
        <v>228.0</v>
      </c>
      <c r="AR237" s="75">
        <v>59.0</v>
      </c>
      <c r="AS237" s="76">
        <v>49.0</v>
      </c>
      <c r="AT237" s="168">
        <v>217.0</v>
      </c>
      <c r="AU237" s="144"/>
      <c r="AV237" s="72">
        <v>17.0</v>
      </c>
      <c r="AW237" s="73">
        <v>36.0</v>
      </c>
      <c r="AX237" s="74">
        <v>241.0</v>
      </c>
      <c r="AY237" s="75">
        <v>59.0</v>
      </c>
      <c r="AZ237" s="76">
        <v>48.0</v>
      </c>
      <c r="BA237" s="168">
        <v>196.0</v>
      </c>
      <c r="BB237" s="144"/>
      <c r="BC237" s="72">
        <v>19.0</v>
      </c>
      <c r="BD237" s="73">
        <v>34.0</v>
      </c>
      <c r="BE237" s="74">
        <v>247.0</v>
      </c>
      <c r="BF237" s="75">
        <v>59.0</v>
      </c>
      <c r="BG237" s="76">
        <v>50.0</v>
      </c>
      <c r="BH237" s="168">
        <v>208.0</v>
      </c>
      <c r="BI237" s="144"/>
      <c r="BJ237" s="72">
        <v>22.0</v>
      </c>
      <c r="BK237" s="73">
        <v>35.0</v>
      </c>
      <c r="BL237" s="74">
        <v>248.0</v>
      </c>
      <c r="BM237" s="75">
        <v>55.0</v>
      </c>
      <c r="BN237" s="76">
        <v>50.0</v>
      </c>
      <c r="BO237" s="168">
        <v>203.0</v>
      </c>
    </row>
    <row r="238" ht="16.5" customHeight="1">
      <c r="A238" s="165" t="s">
        <v>310</v>
      </c>
      <c r="B238" s="166" t="s">
        <v>546</v>
      </c>
      <c r="C238" s="47">
        <v>1368.0</v>
      </c>
      <c r="D238" s="169"/>
      <c r="E238" s="169"/>
      <c r="F238" s="72">
        <v>23.0</v>
      </c>
      <c r="G238" s="73">
        <v>33.0</v>
      </c>
      <c r="H238" s="74">
        <v>253.0</v>
      </c>
      <c r="I238" s="75">
        <v>56.0</v>
      </c>
      <c r="J238" s="76">
        <v>44.0</v>
      </c>
      <c r="K238" s="77">
        <v>244.0</v>
      </c>
      <c r="L238" s="144"/>
      <c r="M238" s="167">
        <v>21.0</v>
      </c>
      <c r="N238" s="73">
        <v>34.0</v>
      </c>
      <c r="O238" s="74">
        <v>269.0</v>
      </c>
      <c r="P238" s="75">
        <v>57.0</v>
      </c>
      <c r="Q238" s="76">
        <v>39.0</v>
      </c>
      <c r="R238" s="168">
        <v>219.0</v>
      </c>
      <c r="S238" s="144"/>
      <c r="T238" s="72">
        <v>23.0</v>
      </c>
      <c r="U238" s="73">
        <v>35.0</v>
      </c>
      <c r="V238" s="74">
        <v>260.0</v>
      </c>
      <c r="W238" s="75">
        <v>57.0</v>
      </c>
      <c r="X238" s="76">
        <v>42.0</v>
      </c>
      <c r="Y238" s="168">
        <v>234.0</v>
      </c>
      <c r="Z238" s="144"/>
      <c r="AA238" s="72">
        <v>22.0</v>
      </c>
      <c r="AB238" s="73">
        <v>36.0</v>
      </c>
      <c r="AC238" s="74">
        <v>273.0</v>
      </c>
      <c r="AD238" s="75">
        <v>53.0</v>
      </c>
      <c r="AE238" s="76">
        <v>39.0</v>
      </c>
      <c r="AF238" s="168">
        <v>221.0</v>
      </c>
      <c r="AG238" s="144"/>
      <c r="AH238" s="72">
        <v>25.0</v>
      </c>
      <c r="AI238" s="73">
        <v>34.0</v>
      </c>
      <c r="AJ238" s="74">
        <v>255.0</v>
      </c>
      <c r="AK238" s="75">
        <v>53.0</v>
      </c>
      <c r="AL238" s="76">
        <v>41.0</v>
      </c>
      <c r="AM238" s="168">
        <v>238.0</v>
      </c>
      <c r="AN238" s="144"/>
      <c r="AO238" s="72">
        <v>24.0</v>
      </c>
      <c r="AP238" s="73">
        <v>33.0</v>
      </c>
      <c r="AQ238" s="74">
        <v>242.0</v>
      </c>
      <c r="AR238" s="75">
        <v>53.0</v>
      </c>
      <c r="AS238" s="76">
        <v>41.0</v>
      </c>
      <c r="AT238" s="168">
        <v>246.0</v>
      </c>
      <c r="AU238" s="144"/>
      <c r="AV238" s="72">
        <v>25.0</v>
      </c>
      <c r="AW238" s="73">
        <v>37.0</v>
      </c>
      <c r="AX238" s="74">
        <v>266.0</v>
      </c>
      <c r="AY238" s="75">
        <v>52.0</v>
      </c>
      <c r="AZ238" s="76">
        <v>38.0</v>
      </c>
      <c r="BA238" s="168">
        <v>221.0</v>
      </c>
      <c r="BB238" s="144"/>
      <c r="BC238" s="72">
        <v>28.0</v>
      </c>
      <c r="BD238" s="73">
        <v>34.0</v>
      </c>
      <c r="BE238" s="74">
        <v>267.0</v>
      </c>
      <c r="BF238" s="75">
        <v>48.0</v>
      </c>
      <c r="BG238" s="76">
        <v>42.0</v>
      </c>
      <c r="BH238" s="168">
        <v>230.0</v>
      </c>
      <c r="BI238" s="144"/>
      <c r="BJ238" s="72">
        <v>24.0</v>
      </c>
      <c r="BK238" s="73">
        <v>37.0</v>
      </c>
      <c r="BL238" s="74">
        <v>274.0</v>
      </c>
      <c r="BM238" s="75">
        <v>51.0</v>
      </c>
      <c r="BN238" s="76">
        <v>38.0</v>
      </c>
      <c r="BO238" s="168">
        <v>220.0</v>
      </c>
    </row>
    <row r="239" ht="16.5" customHeight="1">
      <c r="A239" s="165" t="s">
        <v>310</v>
      </c>
      <c r="B239" s="166" t="s">
        <v>547</v>
      </c>
      <c r="C239" s="47">
        <v>1390.0</v>
      </c>
      <c r="D239" s="169"/>
      <c r="E239" s="169"/>
      <c r="F239" s="72">
        <v>23.0</v>
      </c>
      <c r="G239" s="73">
        <v>27.0</v>
      </c>
      <c r="H239" s="74">
        <v>231.0</v>
      </c>
      <c r="I239" s="75">
        <v>61.0</v>
      </c>
      <c r="J239" s="76">
        <v>45.0</v>
      </c>
      <c r="K239" s="77">
        <v>244.0</v>
      </c>
      <c r="L239" s="144"/>
      <c r="M239" s="167">
        <v>25.0</v>
      </c>
      <c r="N239" s="73">
        <v>28.0</v>
      </c>
      <c r="O239" s="74">
        <v>241.0</v>
      </c>
      <c r="P239" s="75">
        <v>58.0</v>
      </c>
      <c r="Q239" s="76">
        <v>44.0</v>
      </c>
      <c r="R239" s="168">
        <v>226.0</v>
      </c>
      <c r="S239" s="144"/>
      <c r="T239" s="72">
        <v>24.0</v>
      </c>
      <c r="U239" s="73">
        <v>29.0</v>
      </c>
      <c r="V239" s="74">
        <v>235.0</v>
      </c>
      <c r="W239" s="75">
        <v>60.0</v>
      </c>
      <c r="X239" s="76">
        <v>44.0</v>
      </c>
      <c r="Y239" s="168">
        <v>241.0</v>
      </c>
      <c r="Z239" s="144"/>
      <c r="AA239" s="72">
        <v>22.0</v>
      </c>
      <c r="AB239" s="73">
        <v>27.0</v>
      </c>
      <c r="AC239" s="74">
        <v>244.0</v>
      </c>
      <c r="AD239" s="75">
        <v>62.0</v>
      </c>
      <c r="AE239" s="76">
        <v>45.0</v>
      </c>
      <c r="AF239" s="168">
        <v>231.0</v>
      </c>
      <c r="AG239" s="144"/>
      <c r="AH239" s="72">
        <v>25.0</v>
      </c>
      <c r="AI239" s="73">
        <v>28.0</v>
      </c>
      <c r="AJ239" s="74">
        <v>248.0</v>
      </c>
      <c r="AK239" s="75">
        <v>59.0</v>
      </c>
      <c r="AL239" s="76">
        <v>44.0</v>
      </c>
      <c r="AM239" s="168">
        <v>227.0</v>
      </c>
      <c r="AN239" s="144"/>
      <c r="AO239" s="72">
        <v>25.0</v>
      </c>
      <c r="AP239" s="73">
        <v>25.0</v>
      </c>
      <c r="AQ239" s="74">
        <v>235.0</v>
      </c>
      <c r="AR239" s="75">
        <v>59.0</v>
      </c>
      <c r="AS239" s="76">
        <v>46.0</v>
      </c>
      <c r="AT239" s="168">
        <v>241.0</v>
      </c>
      <c r="AU239" s="144"/>
      <c r="AV239" s="72">
        <v>24.0</v>
      </c>
      <c r="AW239" s="73">
        <v>28.0</v>
      </c>
      <c r="AX239" s="74">
        <v>251.0</v>
      </c>
      <c r="AY239" s="75">
        <v>59.0</v>
      </c>
      <c r="AZ239" s="76">
        <v>43.0</v>
      </c>
      <c r="BA239" s="168">
        <v>214.0</v>
      </c>
      <c r="BB239" s="144"/>
      <c r="BC239" s="72">
        <v>27.0</v>
      </c>
      <c r="BD239" s="73">
        <v>29.0</v>
      </c>
      <c r="BE239" s="74">
        <v>252.0</v>
      </c>
      <c r="BF239" s="75">
        <v>55.0</v>
      </c>
      <c r="BG239" s="76">
        <v>43.0</v>
      </c>
      <c r="BH239" s="168">
        <v>224.0</v>
      </c>
      <c r="BI239" s="144"/>
      <c r="BJ239" s="72">
        <v>23.0</v>
      </c>
      <c r="BK239" s="73">
        <v>24.0</v>
      </c>
      <c r="BL239" s="74">
        <v>247.0</v>
      </c>
      <c r="BM239" s="75">
        <v>61.0</v>
      </c>
      <c r="BN239" s="76">
        <v>47.0</v>
      </c>
      <c r="BO239" s="168">
        <v>227.0</v>
      </c>
    </row>
    <row r="240" ht="16.5" customHeight="1">
      <c r="A240" s="165" t="s">
        <v>310</v>
      </c>
      <c r="B240" s="166" t="s">
        <v>548</v>
      </c>
      <c r="C240" s="47">
        <v>1378.0</v>
      </c>
      <c r="D240" s="169"/>
      <c r="E240" s="169"/>
      <c r="F240" s="72">
        <v>10.0</v>
      </c>
      <c r="G240" s="73">
        <v>26.0</v>
      </c>
      <c r="H240" s="74">
        <v>209.0</v>
      </c>
      <c r="I240" s="75">
        <v>58.0</v>
      </c>
      <c r="J240" s="76">
        <v>68.0</v>
      </c>
      <c r="K240" s="77">
        <v>231.0</v>
      </c>
      <c r="L240" s="144"/>
      <c r="M240" s="167">
        <v>14.0</v>
      </c>
      <c r="N240" s="73">
        <v>31.0</v>
      </c>
      <c r="O240" s="74">
        <v>221.0</v>
      </c>
      <c r="P240" s="75">
        <v>50.0</v>
      </c>
      <c r="Q240" s="76">
        <v>61.0</v>
      </c>
      <c r="R240" s="168">
        <v>211.0</v>
      </c>
      <c r="S240" s="144"/>
      <c r="T240" s="72">
        <v>14.0</v>
      </c>
      <c r="U240" s="73">
        <v>32.0</v>
      </c>
      <c r="V240" s="74">
        <v>215.0</v>
      </c>
      <c r="W240" s="75">
        <v>51.0</v>
      </c>
      <c r="X240" s="76">
        <v>62.0</v>
      </c>
      <c r="Y240" s="168">
        <v>222.0</v>
      </c>
      <c r="Z240" s="144"/>
      <c r="AA240" s="72">
        <v>17.0</v>
      </c>
      <c r="AB240" s="73">
        <v>31.0</v>
      </c>
      <c r="AC240" s="74">
        <v>215.0</v>
      </c>
      <c r="AD240" s="75">
        <v>47.0</v>
      </c>
      <c r="AE240" s="76">
        <v>61.0</v>
      </c>
      <c r="AF240" s="168">
        <v>215.0</v>
      </c>
      <c r="AG240" s="144"/>
      <c r="AH240" s="72">
        <v>11.0</v>
      </c>
      <c r="AI240" s="73">
        <v>30.0</v>
      </c>
      <c r="AJ240" s="74">
        <v>217.0</v>
      </c>
      <c r="AK240" s="75">
        <v>52.0</v>
      </c>
      <c r="AL240" s="76">
        <v>63.0</v>
      </c>
      <c r="AM240" s="168">
        <v>214.0</v>
      </c>
      <c r="AN240" s="144"/>
      <c r="AO240" s="72">
        <v>11.0</v>
      </c>
      <c r="AP240" s="73">
        <v>28.0</v>
      </c>
      <c r="AQ240" s="74">
        <v>206.0</v>
      </c>
      <c r="AR240" s="75">
        <v>53.0</v>
      </c>
      <c r="AS240" s="76">
        <v>65.0</v>
      </c>
      <c r="AT240" s="168">
        <v>231.0</v>
      </c>
      <c r="AU240" s="144"/>
      <c r="AV240" s="72">
        <v>13.0</v>
      </c>
      <c r="AW240" s="73">
        <v>31.0</v>
      </c>
      <c r="AX240" s="74">
        <v>224.0</v>
      </c>
      <c r="AY240" s="75">
        <v>50.0</v>
      </c>
      <c r="AZ240" s="76">
        <v>62.0</v>
      </c>
      <c r="BA240" s="168">
        <v>206.0</v>
      </c>
      <c r="BB240" s="144"/>
      <c r="BC240" s="72">
        <v>17.0</v>
      </c>
      <c r="BD240" s="73">
        <v>35.0</v>
      </c>
      <c r="BE240" s="74">
        <v>227.0</v>
      </c>
      <c r="BF240" s="75">
        <v>49.0</v>
      </c>
      <c r="BG240" s="76">
        <v>58.0</v>
      </c>
      <c r="BH240" s="168">
        <v>211.0</v>
      </c>
      <c r="BI240" s="144"/>
      <c r="BJ240" s="72">
        <v>17.0</v>
      </c>
      <c r="BK240" s="73">
        <v>30.0</v>
      </c>
      <c r="BL240" s="74">
        <v>214.0</v>
      </c>
      <c r="BM240" s="75">
        <v>48.0</v>
      </c>
      <c r="BN240" s="76">
        <v>64.0</v>
      </c>
      <c r="BO240" s="168">
        <v>226.0</v>
      </c>
    </row>
    <row r="241" ht="16.5" customHeight="1">
      <c r="A241" s="165" t="s">
        <v>310</v>
      </c>
      <c r="B241" s="166" t="s">
        <v>549</v>
      </c>
      <c r="C241" s="47">
        <v>1445.0</v>
      </c>
      <c r="D241" s="169"/>
      <c r="E241" s="169"/>
      <c r="F241" s="72">
        <v>26.0</v>
      </c>
      <c r="G241" s="73">
        <v>49.0</v>
      </c>
      <c r="H241" s="74">
        <v>267.0</v>
      </c>
      <c r="I241" s="75">
        <v>80.0</v>
      </c>
      <c r="J241" s="76">
        <v>68.0</v>
      </c>
      <c r="K241" s="77">
        <v>227.0</v>
      </c>
      <c r="L241" s="144"/>
      <c r="M241" s="167">
        <v>32.0</v>
      </c>
      <c r="N241" s="73">
        <v>51.0</v>
      </c>
      <c r="O241" s="74">
        <v>274.0</v>
      </c>
      <c r="P241" s="75">
        <v>72.0</v>
      </c>
      <c r="Q241" s="76">
        <v>65.0</v>
      </c>
      <c r="R241" s="168">
        <v>204.0</v>
      </c>
      <c r="S241" s="144"/>
      <c r="T241" s="72">
        <v>33.0</v>
      </c>
      <c r="U241" s="73">
        <v>52.0</v>
      </c>
      <c r="V241" s="74">
        <v>265.0</v>
      </c>
      <c r="W241" s="75">
        <v>70.0</v>
      </c>
      <c r="X241" s="76">
        <v>66.0</v>
      </c>
      <c r="Y241" s="168">
        <v>224.0</v>
      </c>
      <c r="Z241" s="144"/>
      <c r="AA241" s="72">
        <v>35.0</v>
      </c>
      <c r="AB241" s="73">
        <v>54.0</v>
      </c>
      <c r="AC241" s="74">
        <v>277.0</v>
      </c>
      <c r="AD241" s="75">
        <v>69.0</v>
      </c>
      <c r="AE241" s="76">
        <v>62.0</v>
      </c>
      <c r="AF241" s="168">
        <v>207.0</v>
      </c>
      <c r="AG241" s="144"/>
      <c r="AH241" s="72">
        <v>35.0</v>
      </c>
      <c r="AI241" s="73">
        <v>54.0</v>
      </c>
      <c r="AJ241" s="74">
        <v>275.0</v>
      </c>
      <c r="AK241" s="75">
        <v>67.0</v>
      </c>
      <c r="AL241" s="76">
        <v>63.0</v>
      </c>
      <c r="AM241" s="168">
        <v>209.0</v>
      </c>
      <c r="AN241" s="144"/>
      <c r="AO241" s="72">
        <v>31.0</v>
      </c>
      <c r="AP241" s="73">
        <v>50.0</v>
      </c>
      <c r="AQ241" s="74">
        <v>244.0</v>
      </c>
      <c r="AR241" s="75">
        <v>72.0</v>
      </c>
      <c r="AS241" s="76">
        <v>68.0</v>
      </c>
      <c r="AT241" s="168">
        <v>242.0</v>
      </c>
      <c r="AU241" s="144"/>
      <c r="AV241" s="72">
        <v>34.0</v>
      </c>
      <c r="AW241" s="73">
        <v>53.0</v>
      </c>
      <c r="AX241" s="74">
        <v>277.0</v>
      </c>
      <c r="AY241" s="75">
        <v>67.0</v>
      </c>
      <c r="AZ241" s="76">
        <v>60.0</v>
      </c>
      <c r="BA241" s="168">
        <v>202.0</v>
      </c>
      <c r="BB241" s="144"/>
      <c r="BC241" s="72">
        <v>34.0</v>
      </c>
      <c r="BD241" s="73">
        <v>52.0</v>
      </c>
      <c r="BE241" s="74">
        <v>272.0</v>
      </c>
      <c r="BF241" s="75">
        <v>70.0</v>
      </c>
      <c r="BG241" s="76">
        <v>65.0</v>
      </c>
      <c r="BH241" s="168">
        <v>222.0</v>
      </c>
      <c r="BI241" s="144"/>
      <c r="BJ241" s="72">
        <v>32.0</v>
      </c>
      <c r="BK241" s="73">
        <v>48.0</v>
      </c>
      <c r="BL241" s="74">
        <v>262.0</v>
      </c>
      <c r="BM241" s="75">
        <v>73.0</v>
      </c>
      <c r="BN241" s="76">
        <v>68.0</v>
      </c>
      <c r="BO241" s="168">
        <v>230.0</v>
      </c>
    </row>
    <row r="242" ht="16.5" customHeight="1">
      <c r="A242" s="165" t="s">
        <v>310</v>
      </c>
      <c r="B242" s="166" t="s">
        <v>550</v>
      </c>
      <c r="C242" s="47">
        <v>1520.0</v>
      </c>
      <c r="D242" s="169"/>
      <c r="E242" s="169"/>
      <c r="F242" s="72">
        <v>13.0</v>
      </c>
      <c r="G242" s="73">
        <v>29.0</v>
      </c>
      <c r="H242" s="74">
        <v>249.0</v>
      </c>
      <c r="I242" s="75">
        <v>58.0</v>
      </c>
      <c r="J242" s="76">
        <v>45.0</v>
      </c>
      <c r="K242" s="77">
        <v>233.0</v>
      </c>
      <c r="L242" s="144"/>
      <c r="M242" s="167">
        <v>19.0</v>
      </c>
      <c r="N242" s="73">
        <v>32.0</v>
      </c>
      <c r="O242" s="74">
        <v>246.0</v>
      </c>
      <c r="P242" s="75">
        <v>53.0</v>
      </c>
      <c r="Q242" s="76">
        <v>43.0</v>
      </c>
      <c r="R242" s="168">
        <v>223.0</v>
      </c>
      <c r="S242" s="144"/>
      <c r="T242" s="72">
        <v>17.0</v>
      </c>
      <c r="U242" s="73">
        <v>30.0</v>
      </c>
      <c r="V242" s="74">
        <v>242.0</v>
      </c>
      <c r="W242" s="75">
        <v>53.0</v>
      </c>
      <c r="X242" s="76">
        <v>45.0</v>
      </c>
      <c r="Y242" s="168">
        <v>236.0</v>
      </c>
      <c r="Z242" s="144"/>
      <c r="AA242" s="72">
        <v>19.0</v>
      </c>
      <c r="AB242" s="73">
        <v>31.0</v>
      </c>
      <c r="AC242" s="74">
        <v>243.0</v>
      </c>
      <c r="AD242" s="75">
        <v>51.0</v>
      </c>
      <c r="AE242" s="76">
        <v>44.0</v>
      </c>
      <c r="AF242" s="168">
        <v>227.0</v>
      </c>
      <c r="AG242" s="144"/>
      <c r="AH242" s="72">
        <v>18.0</v>
      </c>
      <c r="AI242" s="73">
        <v>30.0</v>
      </c>
      <c r="AJ242" s="74">
        <v>236.0</v>
      </c>
      <c r="AK242" s="75">
        <v>52.0</v>
      </c>
      <c r="AL242" s="76">
        <v>44.0</v>
      </c>
      <c r="AM242" s="168">
        <v>236.0</v>
      </c>
      <c r="AN242" s="144"/>
      <c r="AO242" s="72">
        <v>17.0</v>
      </c>
      <c r="AP242" s="73">
        <v>31.0</v>
      </c>
      <c r="AQ242" s="74">
        <v>233.0</v>
      </c>
      <c r="AR242" s="75">
        <v>52.0</v>
      </c>
      <c r="AS242" s="76">
        <v>45.0</v>
      </c>
      <c r="AT242" s="168">
        <v>240.0</v>
      </c>
      <c r="AU242" s="144"/>
      <c r="AV242" s="72">
        <v>18.0</v>
      </c>
      <c r="AW242" s="73">
        <v>30.0</v>
      </c>
      <c r="AX242" s="74">
        <v>246.0</v>
      </c>
      <c r="AY242" s="75">
        <v>51.0</v>
      </c>
      <c r="AZ242" s="76">
        <v>44.0</v>
      </c>
      <c r="BA242" s="168">
        <v>215.0</v>
      </c>
      <c r="BB242" s="144"/>
      <c r="BC242" s="72">
        <v>21.0</v>
      </c>
      <c r="BD242" s="73">
        <v>31.0</v>
      </c>
      <c r="BE242" s="74">
        <v>254.0</v>
      </c>
      <c r="BF242" s="75">
        <v>49.0</v>
      </c>
      <c r="BG242" s="76">
        <v>43.0</v>
      </c>
      <c r="BH242" s="168">
        <v>230.0</v>
      </c>
      <c r="BI242" s="144"/>
      <c r="BJ242" s="72">
        <v>20.0</v>
      </c>
      <c r="BK242" s="73">
        <v>25.0</v>
      </c>
      <c r="BL242" s="74">
        <v>254.0</v>
      </c>
      <c r="BM242" s="75">
        <v>50.0</v>
      </c>
      <c r="BN242" s="76">
        <v>48.0</v>
      </c>
      <c r="BO242" s="168">
        <v>227.0</v>
      </c>
    </row>
    <row r="243" ht="16.5" customHeight="1">
      <c r="A243" s="165" t="s">
        <v>310</v>
      </c>
      <c r="B243" s="166" t="s">
        <v>551</v>
      </c>
      <c r="C243" s="47">
        <v>1419.0</v>
      </c>
      <c r="D243" s="169"/>
      <c r="E243" s="169"/>
      <c r="F243" s="72">
        <v>7.0</v>
      </c>
      <c r="G243" s="73">
        <v>13.0</v>
      </c>
      <c r="H243" s="74">
        <v>225.0</v>
      </c>
      <c r="I243" s="75">
        <v>65.0</v>
      </c>
      <c r="J243" s="76">
        <v>47.0</v>
      </c>
      <c r="K243" s="77">
        <v>270.0</v>
      </c>
      <c r="L243" s="144"/>
      <c r="M243" s="167">
        <v>8.0</v>
      </c>
      <c r="N243" s="73">
        <v>14.0</v>
      </c>
      <c r="O243" s="74">
        <v>230.0</v>
      </c>
      <c r="P243" s="75">
        <v>64.0</v>
      </c>
      <c r="Q243" s="76">
        <v>47.0</v>
      </c>
      <c r="R243" s="168">
        <v>254.0</v>
      </c>
      <c r="S243" s="144"/>
      <c r="T243" s="72">
        <v>7.0</v>
      </c>
      <c r="U243" s="73">
        <v>13.0</v>
      </c>
      <c r="V243" s="74">
        <v>221.0</v>
      </c>
      <c r="W243" s="75">
        <v>64.0</v>
      </c>
      <c r="X243" s="76">
        <v>49.0</v>
      </c>
      <c r="Y243" s="168">
        <v>266.0</v>
      </c>
      <c r="Z243" s="144"/>
      <c r="AA243" s="72">
        <v>8.0</v>
      </c>
      <c r="AB243" s="73">
        <v>15.0</v>
      </c>
      <c r="AC243" s="74">
        <v>228.0</v>
      </c>
      <c r="AD243" s="75">
        <v>63.0</v>
      </c>
      <c r="AE243" s="76">
        <v>47.0</v>
      </c>
      <c r="AF243" s="168">
        <v>259.0</v>
      </c>
      <c r="AG243" s="144"/>
      <c r="AH243" s="72">
        <v>8.0</v>
      </c>
      <c r="AI243" s="73">
        <v>14.0</v>
      </c>
      <c r="AJ243" s="74">
        <v>222.0</v>
      </c>
      <c r="AK243" s="75">
        <v>63.0</v>
      </c>
      <c r="AL243" s="76">
        <v>48.0</v>
      </c>
      <c r="AM243" s="168">
        <v>265.0</v>
      </c>
      <c r="AN243" s="144"/>
      <c r="AO243" s="72">
        <v>7.0</v>
      </c>
      <c r="AP243" s="73">
        <v>13.0</v>
      </c>
      <c r="AQ243" s="74">
        <v>227.0</v>
      </c>
      <c r="AR243" s="75">
        <v>62.0</v>
      </c>
      <c r="AS243" s="76">
        <v>48.0</v>
      </c>
      <c r="AT243" s="168">
        <v>262.0</v>
      </c>
      <c r="AU243" s="144"/>
      <c r="AV243" s="72">
        <v>8.0</v>
      </c>
      <c r="AW243" s="73">
        <v>14.0</v>
      </c>
      <c r="AX243" s="74">
        <v>233.0</v>
      </c>
      <c r="AY243" s="75">
        <v>61.0</v>
      </c>
      <c r="AZ243" s="76">
        <v>46.0</v>
      </c>
      <c r="BA243" s="168">
        <v>249.0</v>
      </c>
      <c r="BB243" s="144"/>
      <c r="BC243" s="72">
        <v>8.0</v>
      </c>
      <c r="BD243" s="73">
        <v>13.0</v>
      </c>
      <c r="BE243" s="74">
        <v>239.0</v>
      </c>
      <c r="BF243" s="75">
        <v>64.0</v>
      </c>
      <c r="BG243" s="76">
        <v>47.0</v>
      </c>
      <c r="BH243" s="168">
        <v>252.0</v>
      </c>
      <c r="BI243" s="144"/>
      <c r="BJ243" s="72">
        <v>8.0</v>
      </c>
      <c r="BK243" s="73">
        <v>15.0</v>
      </c>
      <c r="BL243" s="74">
        <v>249.0</v>
      </c>
      <c r="BM243" s="75">
        <v>63.0</v>
      </c>
      <c r="BN243" s="76">
        <v>45.0</v>
      </c>
      <c r="BO243" s="168">
        <v>245.0</v>
      </c>
    </row>
    <row r="244" ht="16.5" customHeight="1">
      <c r="A244" s="165" t="s">
        <v>310</v>
      </c>
      <c r="B244" s="166" t="s">
        <v>552</v>
      </c>
      <c r="C244" s="47">
        <v>1514.0</v>
      </c>
      <c r="D244" s="169"/>
      <c r="E244" s="169"/>
      <c r="F244" s="72">
        <v>15.0</v>
      </c>
      <c r="G244" s="73">
        <v>52.0</v>
      </c>
      <c r="H244" s="74">
        <v>383.0</v>
      </c>
      <c r="I244" s="75">
        <v>32.0</v>
      </c>
      <c r="J244" s="76">
        <v>52.0</v>
      </c>
      <c r="K244" s="77">
        <v>176.0</v>
      </c>
      <c r="L244" s="144"/>
      <c r="M244" s="167">
        <v>13.0</v>
      </c>
      <c r="N244" s="73">
        <v>56.0</v>
      </c>
      <c r="O244" s="74">
        <v>399.0</v>
      </c>
      <c r="P244" s="75">
        <v>35.0</v>
      </c>
      <c r="Q244" s="76">
        <v>46.0</v>
      </c>
      <c r="R244" s="168">
        <v>139.0</v>
      </c>
      <c r="S244" s="144"/>
      <c r="T244" s="72">
        <v>14.0</v>
      </c>
      <c r="U244" s="73">
        <v>55.0</v>
      </c>
      <c r="V244" s="74">
        <v>378.0</v>
      </c>
      <c r="W244" s="75">
        <v>33.0</v>
      </c>
      <c r="X244" s="76">
        <v>49.0</v>
      </c>
      <c r="Y244" s="168">
        <v>169.0</v>
      </c>
      <c r="Z244" s="144"/>
      <c r="AA244" s="72">
        <v>16.0</v>
      </c>
      <c r="AB244" s="73">
        <v>54.0</v>
      </c>
      <c r="AC244" s="74">
        <v>392.0</v>
      </c>
      <c r="AD244" s="75">
        <v>32.0</v>
      </c>
      <c r="AE244" s="76">
        <v>49.0</v>
      </c>
      <c r="AF244" s="168">
        <v>143.0</v>
      </c>
      <c r="AG244" s="144"/>
      <c r="AH244" s="72">
        <v>13.0</v>
      </c>
      <c r="AI244" s="73">
        <v>54.0</v>
      </c>
      <c r="AJ244" s="74">
        <v>387.0</v>
      </c>
      <c r="AK244" s="75">
        <v>34.0</v>
      </c>
      <c r="AL244" s="76">
        <v>51.0</v>
      </c>
      <c r="AM244" s="168">
        <v>156.0</v>
      </c>
      <c r="AN244" s="144"/>
      <c r="AO244" s="72">
        <v>14.0</v>
      </c>
      <c r="AP244" s="73">
        <v>54.0</v>
      </c>
      <c r="AQ244" s="74">
        <v>359.0</v>
      </c>
      <c r="AR244" s="75">
        <v>33.0</v>
      </c>
      <c r="AS244" s="76">
        <v>49.0</v>
      </c>
      <c r="AT244" s="168">
        <v>187.0</v>
      </c>
      <c r="AU244" s="144"/>
      <c r="AV244" s="72">
        <v>15.0</v>
      </c>
      <c r="AW244" s="73">
        <v>55.0</v>
      </c>
      <c r="AX244" s="74">
        <v>401.0</v>
      </c>
      <c r="AY244" s="75">
        <v>32.0</v>
      </c>
      <c r="AZ244" s="76">
        <v>46.0</v>
      </c>
      <c r="BA244" s="168">
        <v>145.0</v>
      </c>
      <c r="BB244" s="144"/>
      <c r="BC244" s="72">
        <v>17.0</v>
      </c>
      <c r="BD244" s="73">
        <v>55.0</v>
      </c>
      <c r="BE244" s="74">
        <v>381.0</v>
      </c>
      <c r="BF244" s="75">
        <v>31.0</v>
      </c>
      <c r="BG244" s="76">
        <v>47.0</v>
      </c>
      <c r="BH244" s="168">
        <v>165.0</v>
      </c>
      <c r="BI244" s="144"/>
      <c r="BJ244" s="72">
        <v>13.0</v>
      </c>
      <c r="BK244" s="73">
        <v>54.0</v>
      </c>
      <c r="BL244" s="74">
        <v>394.0</v>
      </c>
      <c r="BM244" s="75">
        <v>34.0</v>
      </c>
      <c r="BN244" s="76">
        <v>47.0</v>
      </c>
      <c r="BO244" s="168">
        <v>163.0</v>
      </c>
    </row>
    <row r="245" ht="16.5" customHeight="1">
      <c r="A245" s="165" t="s">
        <v>310</v>
      </c>
      <c r="B245" s="166" t="s">
        <v>553</v>
      </c>
      <c r="C245" s="47">
        <v>1637.0</v>
      </c>
      <c r="D245" s="169"/>
      <c r="E245" s="169"/>
      <c r="F245" s="72">
        <v>38.0</v>
      </c>
      <c r="G245" s="73">
        <v>85.0</v>
      </c>
      <c r="H245" s="74">
        <v>417.0</v>
      </c>
      <c r="I245" s="75">
        <v>60.0</v>
      </c>
      <c r="J245" s="76">
        <v>49.0</v>
      </c>
      <c r="K245" s="77">
        <v>180.0</v>
      </c>
      <c r="L245" s="144"/>
      <c r="M245" s="167">
        <v>39.0</v>
      </c>
      <c r="N245" s="73">
        <v>85.0</v>
      </c>
      <c r="O245" s="74">
        <v>441.0</v>
      </c>
      <c r="P245" s="75">
        <v>55.0</v>
      </c>
      <c r="Q245" s="76">
        <v>47.0</v>
      </c>
      <c r="R245" s="168">
        <v>149.0</v>
      </c>
      <c r="S245" s="144"/>
      <c r="T245" s="72">
        <v>38.0</v>
      </c>
      <c r="U245" s="73">
        <v>85.0</v>
      </c>
      <c r="V245" s="74">
        <v>419.0</v>
      </c>
      <c r="W245" s="75">
        <v>59.0</v>
      </c>
      <c r="X245" s="76">
        <v>49.0</v>
      </c>
      <c r="Y245" s="168">
        <v>179.0</v>
      </c>
      <c r="Z245" s="144"/>
      <c r="AA245" s="72">
        <v>39.0</v>
      </c>
      <c r="AB245" s="73">
        <v>90.0</v>
      </c>
      <c r="AC245" s="74">
        <v>424.0</v>
      </c>
      <c r="AD245" s="75">
        <v>56.0</v>
      </c>
      <c r="AE245" s="76">
        <v>45.0</v>
      </c>
      <c r="AF245" s="168">
        <v>164.0</v>
      </c>
      <c r="AG245" s="144"/>
      <c r="AH245" s="72">
        <v>33.0</v>
      </c>
      <c r="AI245" s="73">
        <v>90.0</v>
      </c>
      <c r="AJ245" s="74">
        <v>423.0</v>
      </c>
      <c r="AK245" s="75">
        <v>64.0</v>
      </c>
      <c r="AL245" s="76">
        <v>43.0</v>
      </c>
      <c r="AM245" s="168">
        <v>166.0</v>
      </c>
      <c r="AN245" s="144"/>
      <c r="AO245" s="72">
        <v>35.0</v>
      </c>
      <c r="AP245" s="73">
        <v>85.0</v>
      </c>
      <c r="AQ245" s="74">
        <v>395.0</v>
      </c>
      <c r="AR245" s="75">
        <v>58.0</v>
      </c>
      <c r="AS245" s="76">
        <v>48.0</v>
      </c>
      <c r="AT245" s="168">
        <v>199.0</v>
      </c>
      <c r="AU245" s="144"/>
      <c r="AV245" s="72">
        <v>36.0</v>
      </c>
      <c r="AW245" s="73">
        <v>88.0</v>
      </c>
      <c r="AX245" s="74">
        <v>429.0</v>
      </c>
      <c r="AY245" s="75">
        <v>58.0</v>
      </c>
      <c r="AZ245" s="76">
        <v>43.0</v>
      </c>
      <c r="BA245" s="168">
        <v>158.0</v>
      </c>
      <c r="BB245" s="144"/>
      <c r="BC245" s="72">
        <v>40.0</v>
      </c>
      <c r="BD245" s="73">
        <v>83.0</v>
      </c>
      <c r="BE245" s="74">
        <v>426.0</v>
      </c>
      <c r="BF245" s="75">
        <v>54.0</v>
      </c>
      <c r="BG245" s="76">
        <v>45.0</v>
      </c>
      <c r="BH245" s="168">
        <v>160.0</v>
      </c>
      <c r="BI245" s="144"/>
      <c r="BJ245" s="72">
        <v>40.0</v>
      </c>
      <c r="BK245" s="73">
        <v>79.0</v>
      </c>
      <c r="BL245" s="74">
        <v>422.0</v>
      </c>
      <c r="BM245" s="75">
        <v>58.0</v>
      </c>
      <c r="BN245" s="76">
        <v>53.0</v>
      </c>
      <c r="BO245" s="168">
        <v>171.0</v>
      </c>
    </row>
    <row r="246" ht="16.5" customHeight="1">
      <c r="A246" s="165" t="s">
        <v>310</v>
      </c>
      <c r="B246" s="166" t="s">
        <v>554</v>
      </c>
      <c r="C246" s="47">
        <v>1551.0</v>
      </c>
      <c r="D246" s="169"/>
      <c r="E246" s="169"/>
      <c r="F246" s="72">
        <v>11.0</v>
      </c>
      <c r="G246" s="73">
        <v>58.0</v>
      </c>
      <c r="H246" s="74">
        <v>433.0</v>
      </c>
      <c r="I246" s="75">
        <v>65.0</v>
      </c>
      <c r="J246" s="76">
        <v>30.0</v>
      </c>
      <c r="K246" s="77">
        <v>185.0</v>
      </c>
      <c r="L246" s="144"/>
      <c r="M246" s="167">
        <v>10.0</v>
      </c>
      <c r="N246" s="73">
        <v>63.0</v>
      </c>
      <c r="O246" s="74">
        <v>445.0</v>
      </c>
      <c r="P246" s="75">
        <v>61.0</v>
      </c>
      <c r="Q246" s="76">
        <v>24.0</v>
      </c>
      <c r="R246" s="168">
        <v>155.0</v>
      </c>
      <c r="S246" s="144"/>
      <c r="T246" s="72">
        <v>14.0</v>
      </c>
      <c r="U246" s="73">
        <v>62.0</v>
      </c>
      <c r="V246" s="74">
        <v>417.0</v>
      </c>
      <c r="W246" s="75">
        <v>62.0</v>
      </c>
      <c r="X246" s="76">
        <v>25.0</v>
      </c>
      <c r="Y246" s="168">
        <v>191.0</v>
      </c>
      <c r="Z246" s="144"/>
      <c r="AA246" s="72">
        <v>18.0</v>
      </c>
      <c r="AB246" s="73">
        <v>62.0</v>
      </c>
      <c r="AC246" s="74">
        <v>437.0</v>
      </c>
      <c r="AD246" s="75">
        <v>58.0</v>
      </c>
      <c r="AE246" s="76">
        <v>25.0</v>
      </c>
      <c r="AF246" s="168">
        <v>168.0</v>
      </c>
      <c r="AG246" s="144"/>
      <c r="AH246" s="72">
        <v>15.0</v>
      </c>
      <c r="AI246" s="73">
        <v>59.0</v>
      </c>
      <c r="AJ246" s="74">
        <v>434.0</v>
      </c>
      <c r="AK246" s="75">
        <v>62.0</v>
      </c>
      <c r="AL246" s="76">
        <v>29.0</v>
      </c>
      <c r="AM246" s="168">
        <v>172.0</v>
      </c>
      <c r="AN246" s="144"/>
      <c r="AO246" s="72">
        <v>13.0</v>
      </c>
      <c r="AP246" s="73">
        <v>59.0</v>
      </c>
      <c r="AQ246" s="74">
        <v>406.0</v>
      </c>
      <c r="AR246" s="75">
        <v>62.0</v>
      </c>
      <c r="AS246" s="76">
        <v>29.0</v>
      </c>
      <c r="AT246" s="168">
        <v>199.0</v>
      </c>
      <c r="AU246" s="144"/>
      <c r="AV246" s="72">
        <v>16.0</v>
      </c>
      <c r="AW246" s="73">
        <v>61.0</v>
      </c>
      <c r="AX246" s="74">
        <v>430.0</v>
      </c>
      <c r="AY246" s="75">
        <v>59.0</v>
      </c>
      <c r="AZ246" s="76">
        <v>26.0</v>
      </c>
      <c r="BA246" s="168">
        <v>170.0</v>
      </c>
      <c r="BB246" s="144"/>
      <c r="BC246" s="72">
        <v>14.0</v>
      </c>
      <c r="BD246" s="73">
        <v>60.0</v>
      </c>
      <c r="BE246" s="74">
        <v>436.0</v>
      </c>
      <c r="BF246" s="75">
        <v>60.0</v>
      </c>
      <c r="BG246" s="76">
        <v>27.0</v>
      </c>
      <c r="BH246" s="168">
        <v>182.0</v>
      </c>
      <c r="BI246" s="144"/>
      <c r="BJ246" s="72">
        <v>14.0</v>
      </c>
      <c r="BK246" s="73">
        <v>61.0</v>
      </c>
      <c r="BL246" s="74">
        <v>421.0</v>
      </c>
      <c r="BM246" s="75">
        <v>62.0</v>
      </c>
      <c r="BN246" s="76">
        <v>26.0</v>
      </c>
      <c r="BO246" s="168">
        <v>193.0</v>
      </c>
    </row>
    <row r="247" ht="16.5" customHeight="1">
      <c r="A247" s="165" t="s">
        <v>310</v>
      </c>
      <c r="B247" s="166" t="s">
        <v>555</v>
      </c>
      <c r="C247" s="47">
        <v>2730.0</v>
      </c>
      <c r="D247" s="169"/>
      <c r="E247" s="169"/>
      <c r="F247" s="72">
        <v>20.0</v>
      </c>
      <c r="G247" s="73">
        <v>38.0</v>
      </c>
      <c r="H247" s="74">
        <v>356.0</v>
      </c>
      <c r="I247" s="75">
        <v>93.0</v>
      </c>
      <c r="J247" s="76">
        <v>110.0</v>
      </c>
      <c r="K247" s="77">
        <v>414.0</v>
      </c>
      <c r="L247" s="144"/>
      <c r="M247" s="167">
        <v>22.0</v>
      </c>
      <c r="N247" s="73">
        <v>43.0</v>
      </c>
      <c r="O247" s="74">
        <v>369.0</v>
      </c>
      <c r="P247" s="75">
        <v>88.0</v>
      </c>
      <c r="Q247" s="76">
        <v>105.0</v>
      </c>
      <c r="R247" s="168">
        <v>373.0</v>
      </c>
      <c r="S247" s="144"/>
      <c r="T247" s="72">
        <v>21.0</v>
      </c>
      <c r="U247" s="73">
        <v>42.0</v>
      </c>
      <c r="V247" s="74">
        <v>365.0</v>
      </c>
      <c r="W247" s="75">
        <v>92.0</v>
      </c>
      <c r="X247" s="76">
        <v>106.0</v>
      </c>
      <c r="Y247" s="168">
        <v>393.0</v>
      </c>
      <c r="Z247" s="144"/>
      <c r="AA247" s="72">
        <v>24.0</v>
      </c>
      <c r="AB247" s="73">
        <v>46.0</v>
      </c>
      <c r="AC247" s="74">
        <v>363.0</v>
      </c>
      <c r="AD247" s="75">
        <v>89.0</v>
      </c>
      <c r="AE247" s="76">
        <v>99.0</v>
      </c>
      <c r="AF247" s="168">
        <v>385.0</v>
      </c>
      <c r="AG247" s="144"/>
      <c r="AH247" s="72">
        <v>22.0</v>
      </c>
      <c r="AI247" s="73">
        <v>43.0</v>
      </c>
      <c r="AJ247" s="74">
        <v>370.0</v>
      </c>
      <c r="AK247" s="75">
        <v>91.0</v>
      </c>
      <c r="AL247" s="76">
        <v>101.0</v>
      </c>
      <c r="AM247" s="168">
        <v>385.0</v>
      </c>
      <c r="AN247" s="144"/>
      <c r="AO247" s="72">
        <v>25.0</v>
      </c>
      <c r="AP247" s="73">
        <v>44.0</v>
      </c>
      <c r="AQ247" s="74">
        <v>350.0</v>
      </c>
      <c r="AR247" s="75">
        <v>86.0</v>
      </c>
      <c r="AS247" s="76">
        <v>103.0</v>
      </c>
      <c r="AT247" s="168">
        <v>411.0</v>
      </c>
      <c r="AU247" s="144"/>
      <c r="AV247" s="72">
        <v>25.0</v>
      </c>
      <c r="AW247" s="73">
        <v>46.0</v>
      </c>
      <c r="AX247" s="74">
        <v>376.0</v>
      </c>
      <c r="AY247" s="75">
        <v>85.0</v>
      </c>
      <c r="AZ247" s="76">
        <v>99.0</v>
      </c>
      <c r="BA247" s="168">
        <v>364.0</v>
      </c>
      <c r="BB247" s="144"/>
      <c r="BC247" s="72">
        <v>27.0</v>
      </c>
      <c r="BD247" s="73">
        <v>48.0</v>
      </c>
      <c r="BE247" s="74">
        <v>386.0</v>
      </c>
      <c r="BF247" s="75">
        <v>87.0</v>
      </c>
      <c r="BG247" s="76">
        <v>96.0</v>
      </c>
      <c r="BH247" s="168">
        <v>373.0</v>
      </c>
      <c r="BI247" s="144"/>
      <c r="BJ247" s="72">
        <v>28.0</v>
      </c>
      <c r="BK247" s="73">
        <v>43.0</v>
      </c>
      <c r="BL247" s="74">
        <v>372.0</v>
      </c>
      <c r="BM247" s="75">
        <v>85.0</v>
      </c>
      <c r="BN247" s="76">
        <v>104.0</v>
      </c>
      <c r="BO247" s="168">
        <v>397.0</v>
      </c>
    </row>
    <row r="248" ht="16.5" customHeight="1">
      <c r="A248" s="165" t="s">
        <v>310</v>
      </c>
      <c r="B248" s="166" t="s">
        <v>556</v>
      </c>
      <c r="C248" s="47">
        <v>1819.0</v>
      </c>
      <c r="D248" s="169"/>
      <c r="E248" s="169"/>
      <c r="F248" s="72">
        <v>21.0</v>
      </c>
      <c r="G248" s="73">
        <v>42.0</v>
      </c>
      <c r="H248" s="74">
        <v>199.0</v>
      </c>
      <c r="I248" s="75">
        <v>62.0</v>
      </c>
      <c r="J248" s="76">
        <v>96.0</v>
      </c>
      <c r="K248" s="77">
        <v>221.0</v>
      </c>
      <c r="L248" s="144"/>
      <c r="M248" s="167">
        <v>19.0</v>
      </c>
      <c r="N248" s="73">
        <v>44.0</v>
      </c>
      <c r="O248" s="74">
        <v>201.0</v>
      </c>
      <c r="P248" s="75">
        <v>61.0</v>
      </c>
      <c r="Q248" s="76">
        <v>91.0</v>
      </c>
      <c r="R248" s="168">
        <v>210.0</v>
      </c>
      <c r="S248" s="144"/>
      <c r="T248" s="72">
        <v>19.0</v>
      </c>
      <c r="U248" s="73">
        <v>44.0</v>
      </c>
      <c r="V248" s="74">
        <v>196.0</v>
      </c>
      <c r="W248" s="75">
        <v>65.0</v>
      </c>
      <c r="X248" s="76">
        <v>94.0</v>
      </c>
      <c r="Y248" s="168">
        <v>218.0</v>
      </c>
      <c r="Z248" s="144"/>
      <c r="AA248" s="72">
        <v>19.0</v>
      </c>
      <c r="AB248" s="73">
        <v>43.0</v>
      </c>
      <c r="AC248" s="74">
        <v>197.0</v>
      </c>
      <c r="AD248" s="75">
        <v>61.0</v>
      </c>
      <c r="AE248" s="76">
        <v>94.0</v>
      </c>
      <c r="AF248" s="168">
        <v>216.0</v>
      </c>
      <c r="AG248" s="144"/>
      <c r="AH248" s="72">
        <v>18.0</v>
      </c>
      <c r="AI248" s="73">
        <v>42.0</v>
      </c>
      <c r="AJ248" s="74">
        <v>200.0</v>
      </c>
      <c r="AK248" s="75">
        <v>62.0</v>
      </c>
      <c r="AL248" s="76">
        <v>94.0</v>
      </c>
      <c r="AM248" s="168">
        <v>210.0</v>
      </c>
      <c r="AN248" s="144"/>
      <c r="AO248" s="72">
        <v>20.0</v>
      </c>
      <c r="AP248" s="73">
        <v>41.0</v>
      </c>
      <c r="AQ248" s="74">
        <v>185.0</v>
      </c>
      <c r="AR248" s="75">
        <v>62.0</v>
      </c>
      <c r="AS248" s="76">
        <v>96.0</v>
      </c>
      <c r="AT248" s="168">
        <v>231.0</v>
      </c>
      <c r="AU248" s="144"/>
      <c r="AV248" s="72">
        <v>19.0</v>
      </c>
      <c r="AW248" s="73">
        <v>47.0</v>
      </c>
      <c r="AX248" s="74">
        <v>202.0</v>
      </c>
      <c r="AY248" s="75">
        <v>61.0</v>
      </c>
      <c r="AZ248" s="76">
        <v>89.0</v>
      </c>
      <c r="BA248" s="168">
        <v>204.0</v>
      </c>
      <c r="BB248" s="144"/>
      <c r="BC248" s="72">
        <v>18.0</v>
      </c>
      <c r="BD248" s="73">
        <v>48.0</v>
      </c>
      <c r="BE248" s="74">
        <v>207.0</v>
      </c>
      <c r="BF248" s="75">
        <v>66.0</v>
      </c>
      <c r="BG248" s="76">
        <v>85.0</v>
      </c>
      <c r="BH248" s="168">
        <v>207.0</v>
      </c>
      <c r="BI248" s="144"/>
      <c r="BJ248" s="72">
        <v>21.0</v>
      </c>
      <c r="BK248" s="73">
        <v>44.0</v>
      </c>
      <c r="BL248" s="74">
        <v>204.0</v>
      </c>
      <c r="BM248" s="75">
        <v>62.0</v>
      </c>
      <c r="BN248" s="76">
        <v>93.0</v>
      </c>
      <c r="BO248" s="168">
        <v>215.0</v>
      </c>
    </row>
    <row r="249" ht="16.5" customHeight="1">
      <c r="A249" s="165" t="s">
        <v>310</v>
      </c>
      <c r="B249" s="166" t="s">
        <v>557</v>
      </c>
      <c r="C249" s="47">
        <v>1260.0</v>
      </c>
      <c r="D249" s="169"/>
      <c r="E249" s="169"/>
      <c r="F249" s="72">
        <v>30.0</v>
      </c>
      <c r="G249" s="73">
        <v>46.0</v>
      </c>
      <c r="H249" s="74">
        <v>310.0</v>
      </c>
      <c r="I249" s="75">
        <v>62.0</v>
      </c>
      <c r="J249" s="76">
        <v>39.0</v>
      </c>
      <c r="K249" s="77">
        <v>199.0</v>
      </c>
      <c r="L249" s="144"/>
      <c r="M249" s="167">
        <v>31.0</v>
      </c>
      <c r="N249" s="73">
        <v>47.0</v>
      </c>
      <c r="O249" s="74">
        <v>323.0</v>
      </c>
      <c r="P249" s="75">
        <v>53.0</v>
      </c>
      <c r="Q249" s="76">
        <v>32.0</v>
      </c>
      <c r="R249" s="168">
        <v>161.0</v>
      </c>
      <c r="S249" s="144"/>
      <c r="T249" s="72">
        <v>33.0</v>
      </c>
      <c r="U249" s="73">
        <v>47.0</v>
      </c>
      <c r="V249" s="74">
        <v>309.0</v>
      </c>
      <c r="W249" s="75">
        <v>57.0</v>
      </c>
      <c r="X249" s="76">
        <v>36.0</v>
      </c>
      <c r="Y249" s="168">
        <v>185.0</v>
      </c>
      <c r="Z249" s="144"/>
      <c r="AA249" s="72">
        <v>40.0</v>
      </c>
      <c r="AB249" s="73">
        <v>49.0</v>
      </c>
      <c r="AC249" s="74">
        <v>317.0</v>
      </c>
      <c r="AD249" s="75">
        <v>52.0</v>
      </c>
      <c r="AE249" s="76">
        <v>34.0</v>
      </c>
      <c r="AF249" s="168">
        <v>177.0</v>
      </c>
      <c r="AG249" s="144"/>
      <c r="AH249" s="72">
        <v>38.0</v>
      </c>
      <c r="AI249" s="73">
        <v>52.0</v>
      </c>
      <c r="AJ249" s="74">
        <v>317.0</v>
      </c>
      <c r="AK249" s="75">
        <v>53.0</v>
      </c>
      <c r="AL249" s="76">
        <v>31.0</v>
      </c>
      <c r="AM249" s="168">
        <v>180.0</v>
      </c>
      <c r="AN249" s="144"/>
      <c r="AO249" s="72">
        <v>34.0</v>
      </c>
      <c r="AP249" s="73">
        <v>47.0</v>
      </c>
      <c r="AQ249" s="74">
        <v>306.0</v>
      </c>
      <c r="AR249" s="75">
        <v>57.0</v>
      </c>
      <c r="AS249" s="76">
        <v>37.0</v>
      </c>
      <c r="AT249" s="168">
        <v>194.0</v>
      </c>
      <c r="AU249" s="144"/>
      <c r="AV249" s="72">
        <v>39.0</v>
      </c>
      <c r="AW249" s="73">
        <v>51.0</v>
      </c>
      <c r="AX249" s="74">
        <v>316.0</v>
      </c>
      <c r="AY249" s="75">
        <v>49.0</v>
      </c>
      <c r="AZ249" s="76">
        <v>32.0</v>
      </c>
      <c r="BA249" s="168">
        <v>173.0</v>
      </c>
      <c r="BB249" s="144"/>
      <c r="BC249" s="72">
        <v>41.0</v>
      </c>
      <c r="BD249" s="73">
        <v>46.0</v>
      </c>
      <c r="BE249" s="74">
        <v>317.0</v>
      </c>
      <c r="BF249" s="75">
        <v>49.0</v>
      </c>
      <c r="BG249" s="76">
        <v>35.0</v>
      </c>
      <c r="BH249" s="168">
        <v>176.0</v>
      </c>
      <c r="BI249" s="144"/>
      <c r="BJ249" s="72">
        <v>31.0</v>
      </c>
      <c r="BK249" s="73">
        <v>47.0</v>
      </c>
      <c r="BL249" s="74">
        <v>309.0</v>
      </c>
      <c r="BM249" s="75">
        <v>60.0</v>
      </c>
      <c r="BN249" s="76">
        <v>38.0</v>
      </c>
      <c r="BO249" s="168">
        <v>194.0</v>
      </c>
    </row>
    <row r="250" ht="16.5" customHeight="1">
      <c r="A250" s="165" t="s">
        <v>310</v>
      </c>
      <c r="B250" s="166" t="s">
        <v>558</v>
      </c>
      <c r="C250" s="47">
        <v>1307.0</v>
      </c>
      <c r="D250" s="169"/>
      <c r="E250" s="169"/>
      <c r="F250" s="72">
        <v>24.0</v>
      </c>
      <c r="G250" s="73">
        <v>61.0</v>
      </c>
      <c r="H250" s="74">
        <v>244.0</v>
      </c>
      <c r="I250" s="75">
        <v>65.0</v>
      </c>
      <c r="J250" s="76">
        <v>58.0</v>
      </c>
      <c r="K250" s="77">
        <v>218.0</v>
      </c>
      <c r="L250" s="144"/>
      <c r="M250" s="167">
        <v>26.0</v>
      </c>
      <c r="N250" s="73">
        <v>64.0</v>
      </c>
      <c r="O250" s="74">
        <v>267.0</v>
      </c>
      <c r="P250" s="75">
        <v>58.0</v>
      </c>
      <c r="Q250" s="76">
        <v>53.0</v>
      </c>
      <c r="R250" s="168">
        <v>177.0</v>
      </c>
      <c r="S250" s="144"/>
      <c r="T250" s="72">
        <v>22.0</v>
      </c>
      <c r="U250" s="73">
        <v>61.0</v>
      </c>
      <c r="V250" s="74">
        <v>254.0</v>
      </c>
      <c r="W250" s="75">
        <v>66.0</v>
      </c>
      <c r="X250" s="76">
        <v>59.0</v>
      </c>
      <c r="Y250" s="168">
        <v>191.0</v>
      </c>
      <c r="Z250" s="144"/>
      <c r="AA250" s="72">
        <v>28.0</v>
      </c>
      <c r="AB250" s="73">
        <v>64.0</v>
      </c>
      <c r="AC250" s="74">
        <v>261.0</v>
      </c>
      <c r="AD250" s="75">
        <v>60.0</v>
      </c>
      <c r="AE250" s="76">
        <v>55.0</v>
      </c>
      <c r="AF250" s="168">
        <v>185.0</v>
      </c>
      <c r="AG250" s="144"/>
      <c r="AH250" s="72">
        <v>23.0</v>
      </c>
      <c r="AI250" s="73">
        <v>63.0</v>
      </c>
      <c r="AJ250" s="74">
        <v>249.0</v>
      </c>
      <c r="AK250" s="75">
        <v>66.0</v>
      </c>
      <c r="AL250" s="76">
        <v>56.0</v>
      </c>
      <c r="AM250" s="168">
        <v>201.0</v>
      </c>
      <c r="AN250" s="144"/>
      <c r="AO250" s="72">
        <v>26.0</v>
      </c>
      <c r="AP250" s="73">
        <v>62.0</v>
      </c>
      <c r="AQ250" s="74">
        <v>251.0</v>
      </c>
      <c r="AR250" s="75">
        <v>61.0</v>
      </c>
      <c r="AS250" s="76">
        <v>56.0</v>
      </c>
      <c r="AT250" s="168">
        <v>196.0</v>
      </c>
      <c r="AU250" s="144"/>
      <c r="AV250" s="72">
        <v>26.0</v>
      </c>
      <c r="AW250" s="73">
        <v>64.0</v>
      </c>
      <c r="AX250" s="74">
        <v>265.0</v>
      </c>
      <c r="AY250" s="75">
        <v>62.0</v>
      </c>
      <c r="AZ250" s="76">
        <v>53.0</v>
      </c>
      <c r="BA250" s="168">
        <v>182.0</v>
      </c>
      <c r="BB250" s="144"/>
      <c r="BC250" s="72">
        <v>30.0</v>
      </c>
      <c r="BD250" s="73">
        <v>61.0</v>
      </c>
      <c r="BE250" s="74">
        <v>273.0</v>
      </c>
      <c r="BF250" s="75">
        <v>60.0</v>
      </c>
      <c r="BG250" s="76">
        <v>57.0</v>
      </c>
      <c r="BH250" s="168">
        <v>189.0</v>
      </c>
      <c r="BI250" s="144"/>
      <c r="BJ250" s="72">
        <v>23.0</v>
      </c>
      <c r="BK250" s="73">
        <v>56.0</v>
      </c>
      <c r="BL250" s="74">
        <v>269.0</v>
      </c>
      <c r="BM250" s="75">
        <v>66.0</v>
      </c>
      <c r="BN250" s="76">
        <v>59.0</v>
      </c>
      <c r="BO250" s="168">
        <v>192.0</v>
      </c>
    </row>
    <row r="251" ht="16.5" customHeight="1">
      <c r="A251" s="165" t="s">
        <v>310</v>
      </c>
      <c r="B251" s="166" t="s">
        <v>559</v>
      </c>
      <c r="C251" s="47">
        <v>1189.0</v>
      </c>
      <c r="D251" s="169"/>
      <c r="E251" s="169"/>
      <c r="F251" s="72">
        <v>35.0</v>
      </c>
      <c r="G251" s="73">
        <v>58.0</v>
      </c>
      <c r="H251" s="74">
        <v>208.0</v>
      </c>
      <c r="I251" s="75">
        <v>92.0</v>
      </c>
      <c r="J251" s="76">
        <v>96.0</v>
      </c>
      <c r="K251" s="77">
        <v>172.0</v>
      </c>
      <c r="L251" s="144"/>
      <c r="M251" s="167">
        <v>36.0</v>
      </c>
      <c r="N251" s="73">
        <v>69.0</v>
      </c>
      <c r="O251" s="74">
        <v>220.0</v>
      </c>
      <c r="P251" s="75">
        <v>85.0</v>
      </c>
      <c r="Q251" s="76">
        <v>83.0</v>
      </c>
      <c r="R251" s="168">
        <v>152.0</v>
      </c>
      <c r="S251" s="144"/>
      <c r="T251" s="72">
        <v>39.0</v>
      </c>
      <c r="U251" s="73">
        <v>70.0</v>
      </c>
      <c r="V251" s="74">
        <v>213.0</v>
      </c>
      <c r="W251" s="75">
        <v>88.0</v>
      </c>
      <c r="X251" s="76">
        <v>86.0</v>
      </c>
      <c r="Y251" s="168">
        <v>161.0</v>
      </c>
      <c r="Z251" s="144"/>
      <c r="AA251" s="72">
        <v>44.0</v>
      </c>
      <c r="AB251" s="73">
        <v>70.0</v>
      </c>
      <c r="AC251" s="74">
        <v>213.0</v>
      </c>
      <c r="AD251" s="75">
        <v>84.0</v>
      </c>
      <c r="AE251" s="76">
        <v>84.0</v>
      </c>
      <c r="AF251" s="168">
        <v>158.0</v>
      </c>
      <c r="AG251" s="144"/>
      <c r="AH251" s="72">
        <v>40.0</v>
      </c>
      <c r="AI251" s="73">
        <v>62.0</v>
      </c>
      <c r="AJ251" s="74">
        <v>212.0</v>
      </c>
      <c r="AK251" s="75">
        <v>87.0</v>
      </c>
      <c r="AL251" s="76">
        <v>95.0</v>
      </c>
      <c r="AM251" s="168">
        <v>158.0</v>
      </c>
      <c r="AN251" s="144"/>
      <c r="AO251" s="72">
        <v>38.0</v>
      </c>
      <c r="AP251" s="73">
        <v>65.0</v>
      </c>
      <c r="AQ251" s="74">
        <v>199.0</v>
      </c>
      <c r="AR251" s="75">
        <v>90.0</v>
      </c>
      <c r="AS251" s="76">
        <v>92.0</v>
      </c>
      <c r="AT251" s="168">
        <v>170.0</v>
      </c>
      <c r="AU251" s="144"/>
      <c r="AV251" s="72">
        <v>45.0</v>
      </c>
      <c r="AW251" s="73">
        <v>66.0</v>
      </c>
      <c r="AX251" s="74">
        <v>231.0</v>
      </c>
      <c r="AY251" s="75">
        <v>81.0</v>
      </c>
      <c r="AZ251" s="76">
        <v>86.0</v>
      </c>
      <c r="BA251" s="168">
        <v>141.0</v>
      </c>
      <c r="BB251" s="144"/>
      <c r="BC251" s="72">
        <v>38.0</v>
      </c>
      <c r="BD251" s="73">
        <v>68.0</v>
      </c>
      <c r="BE251" s="74">
        <v>220.0</v>
      </c>
      <c r="BF251" s="75">
        <v>87.0</v>
      </c>
      <c r="BG251" s="76">
        <v>86.0</v>
      </c>
      <c r="BH251" s="168">
        <v>161.0</v>
      </c>
      <c r="BI251" s="144"/>
      <c r="BJ251" s="72">
        <v>34.0</v>
      </c>
      <c r="BK251" s="73">
        <v>59.0</v>
      </c>
      <c r="BL251" s="74">
        <v>206.0</v>
      </c>
      <c r="BM251" s="75">
        <v>93.0</v>
      </c>
      <c r="BN251" s="76">
        <v>93.0</v>
      </c>
      <c r="BO251" s="168">
        <v>171.0</v>
      </c>
    </row>
    <row r="252" ht="16.5" customHeight="1">
      <c r="A252" s="165" t="s">
        <v>310</v>
      </c>
      <c r="B252" s="166" t="s">
        <v>560</v>
      </c>
      <c r="C252" s="47">
        <v>954.0</v>
      </c>
      <c r="D252" s="169"/>
      <c r="E252" s="169"/>
      <c r="F252" s="72">
        <v>9.0</v>
      </c>
      <c r="G252" s="73">
        <v>31.0</v>
      </c>
      <c r="H252" s="74">
        <v>122.0</v>
      </c>
      <c r="I252" s="75">
        <v>61.0</v>
      </c>
      <c r="J252" s="76">
        <v>46.0</v>
      </c>
      <c r="K252" s="77">
        <v>172.0</v>
      </c>
      <c r="L252" s="144"/>
      <c r="M252" s="167">
        <v>11.0</v>
      </c>
      <c r="N252" s="73">
        <v>35.0</v>
      </c>
      <c r="O252" s="74">
        <v>136.0</v>
      </c>
      <c r="P252" s="75">
        <v>54.0</v>
      </c>
      <c r="Q252" s="76">
        <v>42.0</v>
      </c>
      <c r="R252" s="168">
        <v>148.0</v>
      </c>
      <c r="S252" s="144"/>
      <c r="T252" s="72">
        <v>12.0</v>
      </c>
      <c r="U252" s="73">
        <v>33.0</v>
      </c>
      <c r="V252" s="74">
        <v>135.0</v>
      </c>
      <c r="W252" s="75">
        <v>59.0</v>
      </c>
      <c r="X252" s="76">
        <v>45.0</v>
      </c>
      <c r="Y252" s="168">
        <v>156.0</v>
      </c>
      <c r="Z252" s="144"/>
      <c r="AA252" s="72">
        <v>16.0</v>
      </c>
      <c r="AB252" s="73">
        <v>32.0</v>
      </c>
      <c r="AC252" s="74">
        <v>142.0</v>
      </c>
      <c r="AD252" s="75">
        <v>53.0</v>
      </c>
      <c r="AE252" s="76">
        <v>44.0</v>
      </c>
      <c r="AF252" s="168">
        <v>144.0</v>
      </c>
      <c r="AG252" s="144"/>
      <c r="AH252" s="72">
        <v>16.0</v>
      </c>
      <c r="AI252" s="73">
        <v>31.0</v>
      </c>
      <c r="AJ252" s="74">
        <v>133.0</v>
      </c>
      <c r="AK252" s="75">
        <v>55.0</v>
      </c>
      <c r="AL252" s="76">
        <v>44.0</v>
      </c>
      <c r="AM252" s="168">
        <v>154.0</v>
      </c>
      <c r="AN252" s="144"/>
      <c r="AO252" s="72">
        <v>14.0</v>
      </c>
      <c r="AP252" s="73">
        <v>32.0</v>
      </c>
      <c r="AQ252" s="74">
        <v>122.0</v>
      </c>
      <c r="AR252" s="75">
        <v>56.0</v>
      </c>
      <c r="AS252" s="76">
        <v>46.0</v>
      </c>
      <c r="AT252" s="168">
        <v>167.0</v>
      </c>
      <c r="AU252" s="144"/>
      <c r="AV252" s="72">
        <v>14.0</v>
      </c>
      <c r="AW252" s="73">
        <v>34.0</v>
      </c>
      <c r="AX252" s="74">
        <v>137.0</v>
      </c>
      <c r="AY252" s="75">
        <v>51.0</v>
      </c>
      <c r="AZ252" s="76">
        <v>43.0</v>
      </c>
      <c r="BA252" s="168">
        <v>149.0</v>
      </c>
      <c r="BB252" s="144"/>
      <c r="BC252" s="72">
        <v>15.0</v>
      </c>
      <c r="BD252" s="73">
        <v>37.0</v>
      </c>
      <c r="BE252" s="74">
        <v>149.0</v>
      </c>
      <c r="BF252" s="75">
        <v>53.0</v>
      </c>
      <c r="BG252" s="76">
        <v>40.0</v>
      </c>
      <c r="BH252" s="168">
        <v>144.0</v>
      </c>
      <c r="BI252" s="144"/>
      <c r="BJ252" s="72">
        <v>12.0</v>
      </c>
      <c r="BK252" s="73">
        <v>31.0</v>
      </c>
      <c r="BL252" s="74">
        <v>130.0</v>
      </c>
      <c r="BM252" s="75">
        <v>58.0</v>
      </c>
      <c r="BN252" s="76">
        <v>48.0</v>
      </c>
      <c r="BO252" s="168">
        <v>165.0</v>
      </c>
    </row>
    <row r="253" ht="16.5" customHeight="1">
      <c r="A253" s="165" t="s">
        <v>310</v>
      </c>
      <c r="B253" s="166" t="s">
        <v>561</v>
      </c>
      <c r="C253" s="47">
        <v>2079.0</v>
      </c>
      <c r="D253" s="169"/>
      <c r="E253" s="169"/>
      <c r="F253" s="72">
        <v>39.0</v>
      </c>
      <c r="G253" s="73">
        <v>97.0</v>
      </c>
      <c r="H253" s="74">
        <v>330.0</v>
      </c>
      <c r="I253" s="75">
        <v>128.0</v>
      </c>
      <c r="J253" s="76">
        <v>125.0</v>
      </c>
      <c r="K253" s="77">
        <v>306.0</v>
      </c>
      <c r="L253" s="144"/>
      <c r="M253" s="167">
        <v>43.0</v>
      </c>
      <c r="N253" s="73">
        <v>97.0</v>
      </c>
      <c r="O253" s="74">
        <v>350.0</v>
      </c>
      <c r="P253" s="75">
        <v>121.0</v>
      </c>
      <c r="Q253" s="76">
        <v>121.0</v>
      </c>
      <c r="R253" s="168">
        <v>255.0</v>
      </c>
      <c r="S253" s="144"/>
      <c r="T253" s="72">
        <v>40.0</v>
      </c>
      <c r="U253" s="73">
        <v>98.0</v>
      </c>
      <c r="V253" s="74">
        <v>341.0</v>
      </c>
      <c r="W253" s="75">
        <v>125.0</v>
      </c>
      <c r="X253" s="76">
        <v>123.0</v>
      </c>
      <c r="Y253" s="168">
        <v>290.0</v>
      </c>
      <c r="Z253" s="144"/>
      <c r="AA253" s="72">
        <v>40.0</v>
      </c>
      <c r="AB253" s="73">
        <v>100.0</v>
      </c>
      <c r="AC253" s="74">
        <v>351.0</v>
      </c>
      <c r="AD253" s="75">
        <v>126.0</v>
      </c>
      <c r="AE253" s="76">
        <v>119.0</v>
      </c>
      <c r="AF253" s="168">
        <v>278.0</v>
      </c>
      <c r="AG253" s="144"/>
      <c r="AH253" s="72">
        <v>41.0</v>
      </c>
      <c r="AI253" s="73">
        <v>99.0</v>
      </c>
      <c r="AJ253" s="74">
        <v>340.0</v>
      </c>
      <c r="AK253" s="75">
        <v>125.0</v>
      </c>
      <c r="AL253" s="76">
        <v>121.0</v>
      </c>
      <c r="AM253" s="168">
        <v>291.0</v>
      </c>
      <c r="AN253" s="144"/>
      <c r="AO253" s="72">
        <v>42.0</v>
      </c>
      <c r="AP253" s="73">
        <v>92.0</v>
      </c>
      <c r="AQ253" s="74">
        <v>327.0</v>
      </c>
      <c r="AR253" s="75">
        <v>125.0</v>
      </c>
      <c r="AS253" s="76">
        <v>129.0</v>
      </c>
      <c r="AT253" s="168">
        <v>303.0</v>
      </c>
      <c r="AU253" s="144"/>
      <c r="AV253" s="72">
        <v>43.0</v>
      </c>
      <c r="AW253" s="73">
        <v>95.0</v>
      </c>
      <c r="AX253" s="74">
        <v>358.0</v>
      </c>
      <c r="AY253" s="75">
        <v>121.0</v>
      </c>
      <c r="AZ253" s="76">
        <v>122.0</v>
      </c>
      <c r="BA253" s="168">
        <v>259.0</v>
      </c>
      <c r="BB253" s="144"/>
      <c r="BC253" s="72">
        <v>45.0</v>
      </c>
      <c r="BD253" s="73">
        <v>101.0</v>
      </c>
      <c r="BE253" s="74">
        <v>352.0</v>
      </c>
      <c r="BF253" s="75">
        <v>121.0</v>
      </c>
      <c r="BG253" s="76">
        <v>120.0</v>
      </c>
      <c r="BH253" s="168">
        <v>279.0</v>
      </c>
      <c r="BI253" s="144"/>
      <c r="BJ253" s="72">
        <v>47.0</v>
      </c>
      <c r="BK253" s="73">
        <v>96.0</v>
      </c>
      <c r="BL253" s="74">
        <v>341.0</v>
      </c>
      <c r="BM253" s="75">
        <v>120.0</v>
      </c>
      <c r="BN253" s="76">
        <v>123.0</v>
      </c>
      <c r="BO253" s="168">
        <v>293.0</v>
      </c>
    </row>
    <row r="254" ht="16.5" customHeight="1">
      <c r="A254" s="165" t="s">
        <v>310</v>
      </c>
      <c r="B254" s="166" t="s">
        <v>562</v>
      </c>
      <c r="C254" s="47">
        <v>2109.0</v>
      </c>
      <c r="D254" s="169"/>
      <c r="E254" s="169"/>
      <c r="F254" s="72">
        <v>58.0</v>
      </c>
      <c r="G254" s="73">
        <v>95.0</v>
      </c>
      <c r="H254" s="74">
        <v>339.0</v>
      </c>
      <c r="I254" s="75">
        <v>111.0</v>
      </c>
      <c r="J254" s="76">
        <v>151.0</v>
      </c>
      <c r="K254" s="77">
        <v>324.0</v>
      </c>
      <c r="L254" s="144"/>
      <c r="M254" s="167">
        <v>45.0</v>
      </c>
      <c r="N254" s="73">
        <v>106.0</v>
      </c>
      <c r="O254" s="74">
        <v>354.0</v>
      </c>
      <c r="P254" s="75">
        <v>112.0</v>
      </c>
      <c r="Q254" s="76">
        <v>137.0</v>
      </c>
      <c r="R254" s="168">
        <v>286.0</v>
      </c>
      <c r="S254" s="144"/>
      <c r="T254" s="72">
        <v>50.0</v>
      </c>
      <c r="U254" s="73">
        <v>107.0</v>
      </c>
      <c r="V254" s="74">
        <v>358.0</v>
      </c>
      <c r="W254" s="75">
        <v>115.0</v>
      </c>
      <c r="X254" s="76">
        <v>141.0</v>
      </c>
      <c r="Y254" s="168">
        <v>294.0</v>
      </c>
      <c r="Z254" s="144"/>
      <c r="AA254" s="72">
        <v>58.0</v>
      </c>
      <c r="AB254" s="73">
        <v>104.0</v>
      </c>
      <c r="AC254" s="74">
        <v>364.0</v>
      </c>
      <c r="AD254" s="75">
        <v>106.0</v>
      </c>
      <c r="AE254" s="76">
        <v>143.0</v>
      </c>
      <c r="AF254" s="168">
        <v>286.0</v>
      </c>
      <c r="AG254" s="144"/>
      <c r="AH254" s="72">
        <v>52.0</v>
      </c>
      <c r="AI254" s="73">
        <v>101.0</v>
      </c>
      <c r="AJ254" s="74">
        <v>351.0</v>
      </c>
      <c r="AK254" s="75">
        <v>113.0</v>
      </c>
      <c r="AL254" s="76">
        <v>145.0</v>
      </c>
      <c r="AM254" s="168">
        <v>296.0</v>
      </c>
      <c r="AN254" s="144"/>
      <c r="AO254" s="72">
        <v>55.0</v>
      </c>
      <c r="AP254" s="73">
        <v>97.0</v>
      </c>
      <c r="AQ254" s="74">
        <v>338.0</v>
      </c>
      <c r="AR254" s="75">
        <v>109.0</v>
      </c>
      <c r="AS254" s="76">
        <v>151.0</v>
      </c>
      <c r="AT254" s="168">
        <v>308.0</v>
      </c>
      <c r="AU254" s="144"/>
      <c r="AV254" s="72">
        <v>64.0</v>
      </c>
      <c r="AW254" s="73">
        <v>107.0</v>
      </c>
      <c r="AX254" s="74">
        <v>366.0</v>
      </c>
      <c r="AY254" s="75">
        <v>99.0</v>
      </c>
      <c r="AZ254" s="76">
        <v>135.0</v>
      </c>
      <c r="BA254" s="168">
        <v>277.0</v>
      </c>
      <c r="BB254" s="144"/>
      <c r="BC254" s="72">
        <v>70.0</v>
      </c>
      <c r="BD254" s="73">
        <v>104.0</v>
      </c>
      <c r="BE254" s="74">
        <v>367.0</v>
      </c>
      <c r="BF254" s="75">
        <v>100.0</v>
      </c>
      <c r="BG254" s="76">
        <v>143.0</v>
      </c>
      <c r="BH254" s="168">
        <v>292.0</v>
      </c>
      <c r="BI254" s="144"/>
      <c r="BJ254" s="72">
        <v>55.0</v>
      </c>
      <c r="BK254" s="73">
        <v>99.0</v>
      </c>
      <c r="BL254" s="74">
        <v>340.0</v>
      </c>
      <c r="BM254" s="75">
        <v>115.0</v>
      </c>
      <c r="BN254" s="76">
        <v>147.0</v>
      </c>
      <c r="BO254" s="168">
        <v>317.0</v>
      </c>
    </row>
    <row r="255" ht="16.5" customHeight="1">
      <c r="A255" s="165" t="s">
        <v>310</v>
      </c>
      <c r="B255" s="166" t="s">
        <v>563</v>
      </c>
      <c r="C255" s="47">
        <v>1336.0</v>
      </c>
      <c r="D255" s="169"/>
      <c r="E255" s="169"/>
      <c r="F255" s="72">
        <v>28.0</v>
      </c>
      <c r="G255" s="73">
        <v>59.0</v>
      </c>
      <c r="H255" s="74">
        <v>233.0</v>
      </c>
      <c r="I255" s="75">
        <v>85.0</v>
      </c>
      <c r="J255" s="76">
        <v>79.0</v>
      </c>
      <c r="K255" s="77">
        <v>229.0</v>
      </c>
      <c r="L255" s="144"/>
      <c r="M255" s="167">
        <v>30.0</v>
      </c>
      <c r="N255" s="73">
        <v>63.0</v>
      </c>
      <c r="O255" s="74">
        <v>243.0</v>
      </c>
      <c r="P255" s="75">
        <v>76.0</v>
      </c>
      <c r="Q255" s="76">
        <v>74.0</v>
      </c>
      <c r="R255" s="168">
        <v>200.0</v>
      </c>
      <c r="S255" s="144"/>
      <c r="T255" s="72">
        <v>32.0</v>
      </c>
      <c r="U255" s="73">
        <v>62.0</v>
      </c>
      <c r="V255" s="74">
        <v>233.0</v>
      </c>
      <c r="W255" s="75">
        <v>82.0</v>
      </c>
      <c r="X255" s="76">
        <v>76.0</v>
      </c>
      <c r="Y255" s="168">
        <v>226.0</v>
      </c>
      <c r="Z255" s="144"/>
      <c r="AA255" s="72">
        <v>34.0</v>
      </c>
      <c r="AB255" s="73">
        <v>63.0</v>
      </c>
      <c r="AC255" s="74">
        <v>244.0</v>
      </c>
      <c r="AD255" s="75">
        <v>80.0</v>
      </c>
      <c r="AE255" s="76">
        <v>75.0</v>
      </c>
      <c r="AF255" s="168">
        <v>208.0</v>
      </c>
      <c r="AG255" s="144"/>
      <c r="AH255" s="72">
        <v>34.0</v>
      </c>
      <c r="AI255" s="73">
        <v>62.0</v>
      </c>
      <c r="AJ255" s="74">
        <v>246.0</v>
      </c>
      <c r="AK255" s="75">
        <v>78.0</v>
      </c>
      <c r="AL255" s="76">
        <v>76.0</v>
      </c>
      <c r="AM255" s="168">
        <v>206.0</v>
      </c>
      <c r="AN255" s="144"/>
      <c r="AO255" s="72">
        <v>35.0</v>
      </c>
      <c r="AP255" s="73">
        <v>61.0</v>
      </c>
      <c r="AQ255" s="74">
        <v>226.0</v>
      </c>
      <c r="AR255" s="75">
        <v>77.0</v>
      </c>
      <c r="AS255" s="76">
        <v>77.0</v>
      </c>
      <c r="AT255" s="168">
        <v>228.0</v>
      </c>
      <c r="AU255" s="144"/>
      <c r="AV255" s="72">
        <v>37.0</v>
      </c>
      <c r="AW255" s="73">
        <v>63.0</v>
      </c>
      <c r="AX255" s="74">
        <v>251.0</v>
      </c>
      <c r="AY255" s="75">
        <v>75.0</v>
      </c>
      <c r="AZ255" s="76">
        <v>73.0</v>
      </c>
      <c r="BA255" s="168">
        <v>194.0</v>
      </c>
      <c r="BB255" s="144"/>
      <c r="BC255" s="72">
        <v>43.0</v>
      </c>
      <c r="BD255" s="73">
        <v>62.0</v>
      </c>
      <c r="BE255" s="74">
        <v>254.0</v>
      </c>
      <c r="BF255" s="75">
        <v>69.0</v>
      </c>
      <c r="BG255" s="76">
        <v>74.0</v>
      </c>
      <c r="BH255" s="168">
        <v>202.0</v>
      </c>
      <c r="BI255" s="144"/>
      <c r="BJ255" s="72">
        <v>30.0</v>
      </c>
      <c r="BK255" s="73">
        <v>52.0</v>
      </c>
      <c r="BL255" s="74">
        <v>233.0</v>
      </c>
      <c r="BM255" s="75">
        <v>84.0</v>
      </c>
      <c r="BN255" s="76">
        <v>84.0</v>
      </c>
      <c r="BO255" s="168">
        <v>227.0</v>
      </c>
    </row>
    <row r="256" ht="16.5" customHeight="1">
      <c r="A256" s="165" t="s">
        <v>310</v>
      </c>
      <c r="B256" s="166" t="s">
        <v>564</v>
      </c>
      <c r="C256" s="47">
        <v>1797.0</v>
      </c>
      <c r="D256" s="169"/>
      <c r="E256" s="169"/>
      <c r="F256" s="72">
        <v>33.0</v>
      </c>
      <c r="G256" s="73">
        <v>67.0</v>
      </c>
      <c r="H256" s="74">
        <v>348.0</v>
      </c>
      <c r="I256" s="75">
        <v>96.0</v>
      </c>
      <c r="J256" s="76">
        <v>103.0</v>
      </c>
      <c r="K256" s="77">
        <v>221.0</v>
      </c>
      <c r="L256" s="144"/>
      <c r="M256" s="167">
        <v>38.0</v>
      </c>
      <c r="N256" s="73">
        <v>69.0</v>
      </c>
      <c r="O256" s="74">
        <v>360.0</v>
      </c>
      <c r="P256" s="75">
        <v>87.0</v>
      </c>
      <c r="Q256" s="76">
        <v>97.0</v>
      </c>
      <c r="R256" s="168">
        <v>201.0</v>
      </c>
      <c r="S256" s="144"/>
      <c r="T256" s="72">
        <v>42.0</v>
      </c>
      <c r="U256" s="73">
        <v>71.0</v>
      </c>
      <c r="V256" s="74">
        <v>353.0</v>
      </c>
      <c r="W256" s="75">
        <v>86.0</v>
      </c>
      <c r="X256" s="76">
        <v>100.0</v>
      </c>
      <c r="Y256" s="168">
        <v>220.0</v>
      </c>
      <c r="Z256" s="144"/>
      <c r="AA256" s="72">
        <v>40.0</v>
      </c>
      <c r="AB256" s="73">
        <v>68.0</v>
      </c>
      <c r="AC256" s="74">
        <v>357.0</v>
      </c>
      <c r="AD256" s="75">
        <v>86.0</v>
      </c>
      <c r="AE256" s="76">
        <v>103.0</v>
      </c>
      <c r="AF256" s="168">
        <v>203.0</v>
      </c>
      <c r="AG256" s="144"/>
      <c r="AH256" s="72">
        <v>34.0</v>
      </c>
      <c r="AI256" s="73">
        <v>67.0</v>
      </c>
      <c r="AJ256" s="74">
        <v>354.0</v>
      </c>
      <c r="AK256" s="75">
        <v>93.0</v>
      </c>
      <c r="AL256" s="76">
        <v>101.0</v>
      </c>
      <c r="AM256" s="168">
        <v>206.0</v>
      </c>
      <c r="AN256" s="144"/>
      <c r="AO256" s="72">
        <v>39.0</v>
      </c>
      <c r="AP256" s="73">
        <v>67.0</v>
      </c>
      <c r="AQ256" s="74">
        <v>337.0</v>
      </c>
      <c r="AR256" s="75">
        <v>90.0</v>
      </c>
      <c r="AS256" s="76">
        <v>102.0</v>
      </c>
      <c r="AT256" s="168">
        <v>228.0</v>
      </c>
      <c r="AU256" s="144"/>
      <c r="AV256" s="72">
        <v>38.0</v>
      </c>
      <c r="AW256" s="73">
        <v>68.0</v>
      </c>
      <c r="AX256" s="74">
        <v>352.0</v>
      </c>
      <c r="AY256" s="75">
        <v>85.0</v>
      </c>
      <c r="AZ256" s="76">
        <v>99.0</v>
      </c>
      <c r="BA256" s="168">
        <v>206.0</v>
      </c>
      <c r="BB256" s="144"/>
      <c r="BC256" s="72">
        <v>42.0</v>
      </c>
      <c r="BD256" s="73">
        <v>76.0</v>
      </c>
      <c r="BE256" s="74">
        <v>357.0</v>
      </c>
      <c r="BF256" s="75">
        <v>85.0</v>
      </c>
      <c r="BG256" s="76">
        <v>94.0</v>
      </c>
      <c r="BH256" s="168">
        <v>210.0</v>
      </c>
      <c r="BI256" s="144"/>
      <c r="BJ256" s="72">
        <v>37.0</v>
      </c>
      <c r="BK256" s="73">
        <v>69.0</v>
      </c>
      <c r="BL256" s="74">
        <v>339.0</v>
      </c>
      <c r="BM256" s="75">
        <v>91.0</v>
      </c>
      <c r="BN256" s="76">
        <v>101.0</v>
      </c>
      <c r="BO256" s="168">
        <v>236.0</v>
      </c>
    </row>
    <row r="257" ht="16.5" customHeight="1">
      <c r="A257" s="165" t="s">
        <v>310</v>
      </c>
      <c r="B257" s="166" t="s">
        <v>565</v>
      </c>
      <c r="C257" s="47">
        <v>1583.0</v>
      </c>
      <c r="D257" s="169"/>
      <c r="E257" s="169"/>
      <c r="F257" s="72">
        <v>50.0</v>
      </c>
      <c r="G257" s="73">
        <v>138.0</v>
      </c>
      <c r="H257" s="74">
        <v>271.0</v>
      </c>
      <c r="I257" s="75">
        <v>100.0</v>
      </c>
      <c r="J257" s="76">
        <v>153.0</v>
      </c>
      <c r="K257" s="77">
        <v>218.0</v>
      </c>
      <c r="L257" s="144"/>
      <c r="M257" s="167">
        <v>53.0</v>
      </c>
      <c r="N257" s="73">
        <v>143.0</v>
      </c>
      <c r="O257" s="74">
        <v>302.0</v>
      </c>
      <c r="P257" s="75">
        <v>93.0</v>
      </c>
      <c r="Q257" s="76">
        <v>138.0</v>
      </c>
      <c r="R257" s="168">
        <v>174.0</v>
      </c>
      <c r="S257" s="144"/>
      <c r="T257" s="72">
        <v>57.0</v>
      </c>
      <c r="U257" s="73">
        <v>155.0</v>
      </c>
      <c r="V257" s="74">
        <v>301.0</v>
      </c>
      <c r="W257" s="75">
        <v>91.0</v>
      </c>
      <c r="X257" s="76">
        <v>138.0</v>
      </c>
      <c r="Y257" s="168">
        <v>190.0</v>
      </c>
      <c r="Z257" s="144"/>
      <c r="AA257" s="72">
        <v>61.0</v>
      </c>
      <c r="AB257" s="73">
        <v>159.0</v>
      </c>
      <c r="AC257" s="74">
        <v>306.0</v>
      </c>
      <c r="AD257" s="75">
        <v>86.0</v>
      </c>
      <c r="AE257" s="76">
        <v>134.0</v>
      </c>
      <c r="AF257" s="168">
        <v>173.0</v>
      </c>
      <c r="AG257" s="144"/>
      <c r="AH257" s="72">
        <v>58.0</v>
      </c>
      <c r="AI257" s="73">
        <v>155.0</v>
      </c>
      <c r="AJ257" s="74">
        <v>300.0</v>
      </c>
      <c r="AK257" s="75">
        <v>91.0</v>
      </c>
      <c r="AL257" s="76">
        <v>138.0</v>
      </c>
      <c r="AM257" s="168">
        <v>181.0</v>
      </c>
      <c r="AN257" s="144"/>
      <c r="AO257" s="72">
        <v>60.0</v>
      </c>
      <c r="AP257" s="73">
        <v>154.0</v>
      </c>
      <c r="AQ257" s="74">
        <v>288.0</v>
      </c>
      <c r="AR257" s="75">
        <v>89.0</v>
      </c>
      <c r="AS257" s="76">
        <v>139.0</v>
      </c>
      <c r="AT257" s="168">
        <v>191.0</v>
      </c>
      <c r="AU257" s="144"/>
      <c r="AV257" s="72">
        <v>67.0</v>
      </c>
      <c r="AW257" s="73">
        <v>162.0</v>
      </c>
      <c r="AX257" s="74">
        <v>312.0</v>
      </c>
      <c r="AY257" s="75">
        <v>82.0</v>
      </c>
      <c r="AZ257" s="76">
        <v>127.0</v>
      </c>
      <c r="BA257" s="168">
        <v>164.0</v>
      </c>
      <c r="BB257" s="144"/>
      <c r="BC257" s="72">
        <v>73.0</v>
      </c>
      <c r="BD257" s="73">
        <v>158.0</v>
      </c>
      <c r="BE257" s="74">
        <v>292.0</v>
      </c>
      <c r="BF257" s="75">
        <v>75.0</v>
      </c>
      <c r="BG257" s="76">
        <v>132.0</v>
      </c>
      <c r="BH257" s="168">
        <v>193.0</v>
      </c>
      <c r="BI257" s="144"/>
      <c r="BJ257" s="72">
        <v>51.0</v>
      </c>
      <c r="BK257" s="73">
        <v>121.0</v>
      </c>
      <c r="BL257" s="74">
        <v>248.0</v>
      </c>
      <c r="BM257" s="75">
        <v>97.0</v>
      </c>
      <c r="BN257" s="76">
        <v>171.0</v>
      </c>
      <c r="BO257" s="168">
        <v>241.0</v>
      </c>
    </row>
    <row r="258" ht="16.5" customHeight="1">
      <c r="A258" s="165" t="s">
        <v>310</v>
      </c>
      <c r="B258" s="166" t="s">
        <v>566</v>
      </c>
      <c r="C258" s="47">
        <v>930.0</v>
      </c>
      <c r="D258" s="169"/>
      <c r="E258" s="169"/>
      <c r="F258" s="72">
        <v>11.0</v>
      </c>
      <c r="G258" s="73">
        <v>30.0</v>
      </c>
      <c r="H258" s="74">
        <v>156.0</v>
      </c>
      <c r="I258" s="75">
        <v>47.0</v>
      </c>
      <c r="J258" s="76">
        <v>57.0</v>
      </c>
      <c r="K258" s="77">
        <v>183.0</v>
      </c>
      <c r="L258" s="144"/>
      <c r="M258" s="167">
        <v>16.0</v>
      </c>
      <c r="N258" s="73">
        <v>34.0</v>
      </c>
      <c r="O258" s="74">
        <v>171.0</v>
      </c>
      <c r="P258" s="75">
        <v>38.0</v>
      </c>
      <c r="Q258" s="76">
        <v>52.0</v>
      </c>
      <c r="R258" s="168">
        <v>161.0</v>
      </c>
      <c r="S258" s="144"/>
      <c r="T258" s="72">
        <v>17.0</v>
      </c>
      <c r="U258" s="73">
        <v>31.0</v>
      </c>
      <c r="V258" s="74">
        <v>164.0</v>
      </c>
      <c r="W258" s="75">
        <v>39.0</v>
      </c>
      <c r="X258" s="76">
        <v>56.0</v>
      </c>
      <c r="Y258" s="168">
        <v>174.0</v>
      </c>
      <c r="Z258" s="144"/>
      <c r="AA258" s="72">
        <v>16.0</v>
      </c>
      <c r="AB258" s="73">
        <v>33.0</v>
      </c>
      <c r="AC258" s="74">
        <v>171.0</v>
      </c>
      <c r="AD258" s="75">
        <v>41.0</v>
      </c>
      <c r="AE258" s="76">
        <v>53.0</v>
      </c>
      <c r="AF258" s="168">
        <v>166.0</v>
      </c>
      <c r="AG258" s="144"/>
      <c r="AH258" s="72">
        <v>17.0</v>
      </c>
      <c r="AI258" s="73">
        <v>32.0</v>
      </c>
      <c r="AJ258" s="74">
        <v>166.0</v>
      </c>
      <c r="AK258" s="75">
        <v>38.0</v>
      </c>
      <c r="AL258" s="76">
        <v>52.0</v>
      </c>
      <c r="AM258" s="168">
        <v>166.0</v>
      </c>
      <c r="AN258" s="144"/>
      <c r="AO258" s="72">
        <v>11.0</v>
      </c>
      <c r="AP258" s="73">
        <v>30.0</v>
      </c>
      <c r="AQ258" s="74">
        <v>143.0</v>
      </c>
      <c r="AR258" s="75">
        <v>44.0</v>
      </c>
      <c r="AS258" s="76">
        <v>57.0</v>
      </c>
      <c r="AT258" s="168">
        <v>190.0</v>
      </c>
      <c r="AU258" s="144"/>
      <c r="AV258" s="72">
        <v>19.0</v>
      </c>
      <c r="AW258" s="73">
        <v>32.0</v>
      </c>
      <c r="AX258" s="74">
        <v>167.0</v>
      </c>
      <c r="AY258" s="75">
        <v>34.0</v>
      </c>
      <c r="AZ258" s="76">
        <v>54.0</v>
      </c>
      <c r="BA258" s="168">
        <v>162.0</v>
      </c>
      <c r="BB258" s="144"/>
      <c r="BC258" s="72">
        <v>24.0</v>
      </c>
      <c r="BD258" s="73">
        <v>32.0</v>
      </c>
      <c r="BE258" s="74">
        <v>170.0</v>
      </c>
      <c r="BF258" s="75">
        <v>34.0</v>
      </c>
      <c r="BG258" s="76">
        <v>52.0</v>
      </c>
      <c r="BH258" s="168">
        <v>163.0</v>
      </c>
      <c r="BI258" s="144"/>
      <c r="BJ258" s="72">
        <v>16.0</v>
      </c>
      <c r="BK258" s="73">
        <v>22.0</v>
      </c>
      <c r="BL258" s="74">
        <v>139.0</v>
      </c>
      <c r="BM258" s="75">
        <v>42.0</v>
      </c>
      <c r="BN258" s="76">
        <v>65.0</v>
      </c>
      <c r="BO258" s="168">
        <v>199.0</v>
      </c>
    </row>
    <row r="259" ht="16.5" customHeight="1">
      <c r="A259" s="165" t="s">
        <v>310</v>
      </c>
      <c r="B259" s="166" t="s">
        <v>567</v>
      </c>
      <c r="C259" s="47">
        <v>1853.0</v>
      </c>
      <c r="D259" s="169"/>
      <c r="E259" s="169"/>
      <c r="F259" s="72">
        <v>77.0</v>
      </c>
      <c r="G259" s="73">
        <v>155.0</v>
      </c>
      <c r="H259" s="74">
        <v>328.0</v>
      </c>
      <c r="I259" s="75">
        <v>209.0</v>
      </c>
      <c r="J259" s="76">
        <v>207.0</v>
      </c>
      <c r="K259" s="77">
        <v>262.0</v>
      </c>
      <c r="L259" s="144"/>
      <c r="M259" s="167">
        <v>82.0</v>
      </c>
      <c r="N259" s="73">
        <v>162.0</v>
      </c>
      <c r="O259" s="74">
        <v>331.0</v>
      </c>
      <c r="P259" s="75">
        <v>193.0</v>
      </c>
      <c r="Q259" s="76">
        <v>196.0</v>
      </c>
      <c r="R259" s="168">
        <v>247.0</v>
      </c>
      <c r="S259" s="144"/>
      <c r="T259" s="72">
        <v>82.0</v>
      </c>
      <c r="U259" s="73">
        <v>161.0</v>
      </c>
      <c r="V259" s="74">
        <v>329.0</v>
      </c>
      <c r="W259" s="75">
        <v>204.0</v>
      </c>
      <c r="X259" s="76">
        <v>203.0</v>
      </c>
      <c r="Y259" s="168">
        <v>259.0</v>
      </c>
      <c r="Z259" s="144"/>
      <c r="AA259" s="72">
        <v>89.0</v>
      </c>
      <c r="AB259" s="73">
        <v>163.0</v>
      </c>
      <c r="AC259" s="74">
        <v>339.0</v>
      </c>
      <c r="AD259" s="75">
        <v>192.0</v>
      </c>
      <c r="AE259" s="76">
        <v>202.0</v>
      </c>
      <c r="AF259" s="168">
        <v>239.0</v>
      </c>
      <c r="AG259" s="144"/>
      <c r="AH259" s="72">
        <v>83.0</v>
      </c>
      <c r="AI259" s="73">
        <v>164.0</v>
      </c>
      <c r="AJ259" s="74">
        <v>330.0</v>
      </c>
      <c r="AK259" s="75">
        <v>202.0</v>
      </c>
      <c r="AL259" s="76">
        <v>200.0</v>
      </c>
      <c r="AM259" s="168">
        <v>255.0</v>
      </c>
      <c r="AN259" s="144"/>
      <c r="AO259" s="72">
        <v>82.0</v>
      </c>
      <c r="AP259" s="73">
        <v>151.0</v>
      </c>
      <c r="AQ259" s="74">
        <v>302.0</v>
      </c>
      <c r="AR259" s="75">
        <v>202.0</v>
      </c>
      <c r="AS259" s="76">
        <v>215.0</v>
      </c>
      <c r="AT259" s="168">
        <v>282.0</v>
      </c>
      <c r="AU259" s="144"/>
      <c r="AV259" s="72">
        <v>88.0</v>
      </c>
      <c r="AW259" s="73">
        <v>162.0</v>
      </c>
      <c r="AX259" s="74">
        <v>351.0</v>
      </c>
      <c r="AY259" s="75">
        <v>190.0</v>
      </c>
      <c r="AZ259" s="76">
        <v>198.0</v>
      </c>
      <c r="BA259" s="168">
        <v>227.0</v>
      </c>
      <c r="BB259" s="144"/>
      <c r="BC259" s="72">
        <v>107.0</v>
      </c>
      <c r="BD259" s="73">
        <v>168.0</v>
      </c>
      <c r="BE259" s="74">
        <v>348.0</v>
      </c>
      <c r="BF259" s="75">
        <v>176.0</v>
      </c>
      <c r="BG259" s="76">
        <v>183.0</v>
      </c>
      <c r="BH259" s="168">
        <v>229.0</v>
      </c>
      <c r="BI259" s="144"/>
      <c r="BJ259" s="72">
        <v>86.0</v>
      </c>
      <c r="BK259" s="73">
        <v>165.0</v>
      </c>
      <c r="BL259" s="74">
        <v>339.0</v>
      </c>
      <c r="BM259" s="75">
        <v>199.0</v>
      </c>
      <c r="BN259" s="76">
        <v>197.0</v>
      </c>
      <c r="BO259" s="168">
        <v>247.0</v>
      </c>
    </row>
    <row r="260" ht="16.5" customHeight="1">
      <c r="A260" s="165" t="s">
        <v>310</v>
      </c>
      <c r="B260" s="166" t="s">
        <v>568</v>
      </c>
      <c r="C260" s="47">
        <v>1967.0</v>
      </c>
      <c r="D260" s="169"/>
      <c r="E260" s="169"/>
      <c r="F260" s="72">
        <v>37.0</v>
      </c>
      <c r="G260" s="73">
        <v>116.0</v>
      </c>
      <c r="H260" s="74">
        <v>403.0</v>
      </c>
      <c r="I260" s="75">
        <v>94.0</v>
      </c>
      <c r="J260" s="76">
        <v>123.0</v>
      </c>
      <c r="K260" s="77">
        <v>324.0</v>
      </c>
      <c r="L260" s="144"/>
      <c r="M260" s="167">
        <v>39.0</v>
      </c>
      <c r="N260" s="73">
        <v>122.0</v>
      </c>
      <c r="O260" s="74">
        <v>427.0</v>
      </c>
      <c r="P260" s="75">
        <v>95.0</v>
      </c>
      <c r="Q260" s="76">
        <v>112.0</v>
      </c>
      <c r="R260" s="168">
        <v>270.0</v>
      </c>
      <c r="S260" s="144"/>
      <c r="T260" s="72">
        <v>41.0</v>
      </c>
      <c r="U260" s="73">
        <v>121.0</v>
      </c>
      <c r="V260" s="74">
        <v>419.0</v>
      </c>
      <c r="W260" s="75">
        <v>94.0</v>
      </c>
      <c r="X260" s="76">
        <v>119.0</v>
      </c>
      <c r="Y260" s="168">
        <v>297.0</v>
      </c>
      <c r="Z260" s="144"/>
      <c r="AA260" s="72">
        <v>43.0</v>
      </c>
      <c r="AB260" s="73">
        <v>124.0</v>
      </c>
      <c r="AC260" s="74">
        <v>428.0</v>
      </c>
      <c r="AD260" s="75">
        <v>88.0</v>
      </c>
      <c r="AE260" s="76">
        <v>111.0</v>
      </c>
      <c r="AF260" s="168">
        <v>288.0</v>
      </c>
      <c r="AG260" s="144"/>
      <c r="AH260" s="72">
        <v>46.0</v>
      </c>
      <c r="AI260" s="73">
        <v>120.0</v>
      </c>
      <c r="AJ260" s="74">
        <v>428.0</v>
      </c>
      <c r="AK260" s="75">
        <v>90.0</v>
      </c>
      <c r="AL260" s="76">
        <v>117.0</v>
      </c>
      <c r="AM260" s="168">
        <v>288.0</v>
      </c>
      <c r="AN260" s="144"/>
      <c r="AO260" s="72">
        <v>47.0</v>
      </c>
      <c r="AP260" s="73">
        <v>111.0</v>
      </c>
      <c r="AQ260" s="74">
        <v>412.0</v>
      </c>
      <c r="AR260" s="75">
        <v>86.0</v>
      </c>
      <c r="AS260" s="76">
        <v>124.0</v>
      </c>
      <c r="AT260" s="168">
        <v>302.0</v>
      </c>
      <c r="AU260" s="144"/>
      <c r="AV260" s="72">
        <v>48.0</v>
      </c>
      <c r="AW260" s="73">
        <v>117.0</v>
      </c>
      <c r="AX260" s="74">
        <v>444.0</v>
      </c>
      <c r="AY260" s="75">
        <v>80.0</v>
      </c>
      <c r="AZ260" s="76">
        <v>115.0</v>
      </c>
      <c r="BA260" s="168">
        <v>264.0</v>
      </c>
      <c r="BB260" s="144"/>
      <c r="BC260" s="72">
        <v>51.0</v>
      </c>
      <c r="BD260" s="73">
        <v>124.0</v>
      </c>
      <c r="BE260" s="74">
        <v>437.0</v>
      </c>
      <c r="BF260" s="75">
        <v>82.0</v>
      </c>
      <c r="BG260" s="76">
        <v>108.0</v>
      </c>
      <c r="BH260" s="168">
        <v>280.0</v>
      </c>
      <c r="BI260" s="144"/>
      <c r="BJ260" s="72">
        <v>42.0</v>
      </c>
      <c r="BK260" s="73">
        <v>117.0</v>
      </c>
      <c r="BL260" s="74">
        <v>428.0</v>
      </c>
      <c r="BM260" s="75">
        <v>89.0</v>
      </c>
      <c r="BN260" s="76">
        <v>120.0</v>
      </c>
      <c r="BO260" s="168">
        <v>297.0</v>
      </c>
    </row>
    <row r="261" ht="16.5" customHeight="1">
      <c r="A261" s="165" t="s">
        <v>310</v>
      </c>
      <c r="B261" s="166" t="s">
        <v>569</v>
      </c>
      <c r="C261" s="47">
        <v>1363.0</v>
      </c>
      <c r="D261" s="169"/>
      <c r="E261" s="169"/>
      <c r="F261" s="72">
        <v>20.0</v>
      </c>
      <c r="G261" s="73">
        <v>70.0</v>
      </c>
      <c r="H261" s="74">
        <v>249.0</v>
      </c>
      <c r="I261" s="75">
        <v>75.0</v>
      </c>
      <c r="J261" s="76">
        <v>85.0</v>
      </c>
      <c r="K261" s="77">
        <v>220.0</v>
      </c>
      <c r="L261" s="144"/>
      <c r="M261" s="167">
        <v>18.0</v>
      </c>
      <c r="N261" s="73">
        <v>77.0</v>
      </c>
      <c r="O261" s="74">
        <v>258.0</v>
      </c>
      <c r="P261" s="75">
        <v>75.0</v>
      </c>
      <c r="Q261" s="76">
        <v>74.0</v>
      </c>
      <c r="R261" s="168">
        <v>191.0</v>
      </c>
      <c r="S261" s="144"/>
      <c r="T261" s="72">
        <v>19.0</v>
      </c>
      <c r="U261" s="73">
        <v>81.0</v>
      </c>
      <c r="V261" s="74">
        <v>252.0</v>
      </c>
      <c r="W261" s="75">
        <v>77.0</v>
      </c>
      <c r="X261" s="76">
        <v>77.0</v>
      </c>
      <c r="Y261" s="168">
        <v>210.0</v>
      </c>
      <c r="Z261" s="144"/>
      <c r="AA261" s="72">
        <v>24.0</v>
      </c>
      <c r="AB261" s="73">
        <v>75.0</v>
      </c>
      <c r="AC261" s="74">
        <v>259.0</v>
      </c>
      <c r="AD261" s="75">
        <v>69.0</v>
      </c>
      <c r="AE261" s="76">
        <v>81.0</v>
      </c>
      <c r="AF261" s="168">
        <v>201.0</v>
      </c>
      <c r="AG261" s="144"/>
      <c r="AH261" s="72">
        <v>18.0</v>
      </c>
      <c r="AI261" s="73">
        <v>77.0</v>
      </c>
      <c r="AJ261" s="74">
        <v>254.0</v>
      </c>
      <c r="AK261" s="75">
        <v>75.0</v>
      </c>
      <c r="AL261" s="76">
        <v>80.0</v>
      </c>
      <c r="AM261" s="168">
        <v>203.0</v>
      </c>
      <c r="AN261" s="144"/>
      <c r="AO261" s="72">
        <v>21.0</v>
      </c>
      <c r="AP261" s="73">
        <v>74.0</v>
      </c>
      <c r="AQ261" s="74">
        <v>232.0</v>
      </c>
      <c r="AR261" s="75">
        <v>72.0</v>
      </c>
      <c r="AS261" s="76">
        <v>79.0</v>
      </c>
      <c r="AT261" s="168">
        <v>223.0</v>
      </c>
      <c r="AU261" s="144"/>
      <c r="AV261" s="72">
        <v>24.0</v>
      </c>
      <c r="AW261" s="73">
        <v>77.0</v>
      </c>
      <c r="AX261" s="74">
        <v>264.0</v>
      </c>
      <c r="AY261" s="75">
        <v>68.0</v>
      </c>
      <c r="AZ261" s="76">
        <v>73.0</v>
      </c>
      <c r="BA261" s="168">
        <v>185.0</v>
      </c>
      <c r="BB261" s="144"/>
      <c r="BC261" s="72">
        <v>25.0</v>
      </c>
      <c r="BD261" s="73">
        <v>82.0</v>
      </c>
      <c r="BE261" s="74">
        <v>270.0</v>
      </c>
      <c r="BF261" s="75">
        <v>65.0</v>
      </c>
      <c r="BG261" s="76">
        <v>73.0</v>
      </c>
      <c r="BH261" s="168">
        <v>190.0</v>
      </c>
      <c r="BI261" s="144"/>
      <c r="BJ261" s="72">
        <v>19.0</v>
      </c>
      <c r="BK261" s="73">
        <v>73.0</v>
      </c>
      <c r="BL261" s="74">
        <v>252.0</v>
      </c>
      <c r="BM261" s="75">
        <v>77.0</v>
      </c>
      <c r="BN261" s="76">
        <v>84.0</v>
      </c>
      <c r="BO261" s="168">
        <v>212.0</v>
      </c>
    </row>
    <row r="262" ht="16.5" customHeight="1">
      <c r="A262" s="165" t="s">
        <v>310</v>
      </c>
      <c r="B262" s="166" t="s">
        <v>570</v>
      </c>
      <c r="C262" s="47">
        <v>1963.0</v>
      </c>
      <c r="D262" s="169"/>
      <c r="E262" s="169"/>
      <c r="F262" s="72">
        <v>44.0</v>
      </c>
      <c r="G262" s="73">
        <v>86.0</v>
      </c>
      <c r="H262" s="74">
        <v>244.0</v>
      </c>
      <c r="I262" s="75">
        <v>149.0</v>
      </c>
      <c r="J262" s="76">
        <v>167.0</v>
      </c>
      <c r="K262" s="77">
        <v>315.0</v>
      </c>
      <c r="L262" s="144"/>
      <c r="M262" s="167">
        <v>45.0</v>
      </c>
      <c r="N262" s="73">
        <v>104.0</v>
      </c>
      <c r="O262" s="74">
        <v>264.0</v>
      </c>
      <c r="P262" s="75">
        <v>137.0</v>
      </c>
      <c r="Q262" s="76">
        <v>148.0</v>
      </c>
      <c r="R262" s="168">
        <v>272.0</v>
      </c>
      <c r="S262" s="144"/>
      <c r="T262" s="72">
        <v>46.0</v>
      </c>
      <c r="U262" s="73">
        <v>99.0</v>
      </c>
      <c r="V262" s="74">
        <v>246.0</v>
      </c>
      <c r="W262" s="75">
        <v>146.0</v>
      </c>
      <c r="X262" s="76">
        <v>154.0</v>
      </c>
      <c r="Y262" s="168">
        <v>300.0</v>
      </c>
      <c r="Z262" s="144"/>
      <c r="AA262" s="72">
        <v>55.0</v>
      </c>
      <c r="AB262" s="73">
        <v>102.0</v>
      </c>
      <c r="AC262" s="74">
        <v>262.0</v>
      </c>
      <c r="AD262" s="75">
        <v>136.0</v>
      </c>
      <c r="AE262" s="76">
        <v>149.0</v>
      </c>
      <c r="AF262" s="168">
        <v>282.0</v>
      </c>
      <c r="AG262" s="144"/>
      <c r="AH262" s="72">
        <v>49.0</v>
      </c>
      <c r="AI262" s="73">
        <v>95.0</v>
      </c>
      <c r="AJ262" s="74">
        <v>259.0</v>
      </c>
      <c r="AK262" s="75">
        <v>139.0</v>
      </c>
      <c r="AL262" s="76">
        <v>154.0</v>
      </c>
      <c r="AM262" s="168">
        <v>286.0</v>
      </c>
      <c r="AN262" s="144"/>
      <c r="AO262" s="72">
        <v>50.0</v>
      </c>
      <c r="AP262" s="73">
        <v>91.0</v>
      </c>
      <c r="AQ262" s="74">
        <v>251.0</v>
      </c>
      <c r="AR262" s="75">
        <v>136.0</v>
      </c>
      <c r="AS262" s="76">
        <v>158.0</v>
      </c>
      <c r="AT262" s="168">
        <v>297.0</v>
      </c>
      <c r="AU262" s="144"/>
      <c r="AV262" s="72">
        <v>60.0</v>
      </c>
      <c r="AW262" s="73">
        <v>103.0</v>
      </c>
      <c r="AX262" s="74">
        <v>262.0</v>
      </c>
      <c r="AY262" s="75">
        <v>124.0</v>
      </c>
      <c r="AZ262" s="76">
        <v>147.0</v>
      </c>
      <c r="BA262" s="168">
        <v>271.0</v>
      </c>
      <c r="BB262" s="144"/>
      <c r="BC262" s="72">
        <v>66.0</v>
      </c>
      <c r="BD262" s="73">
        <v>107.0</v>
      </c>
      <c r="BE262" s="74">
        <v>253.0</v>
      </c>
      <c r="BF262" s="75">
        <v>120.0</v>
      </c>
      <c r="BG262" s="76">
        <v>145.0</v>
      </c>
      <c r="BH262" s="168">
        <v>295.0</v>
      </c>
      <c r="BI262" s="144"/>
      <c r="BJ262" s="72">
        <v>46.0</v>
      </c>
      <c r="BK262" s="73">
        <v>93.0</v>
      </c>
      <c r="BL262" s="74">
        <v>233.0</v>
      </c>
      <c r="BM262" s="75">
        <v>146.0</v>
      </c>
      <c r="BN262" s="76">
        <v>159.0</v>
      </c>
      <c r="BO262" s="168">
        <v>322.0</v>
      </c>
    </row>
    <row r="263" ht="16.5" customHeight="1">
      <c r="A263" s="165" t="s">
        <v>310</v>
      </c>
      <c r="B263" s="166" t="s">
        <v>571</v>
      </c>
      <c r="C263" s="47">
        <v>1641.0</v>
      </c>
      <c r="D263" s="169"/>
      <c r="E263" s="169"/>
      <c r="F263" s="72">
        <v>31.0</v>
      </c>
      <c r="G263" s="73">
        <v>126.0</v>
      </c>
      <c r="H263" s="74">
        <v>335.0</v>
      </c>
      <c r="I263" s="75">
        <v>85.0</v>
      </c>
      <c r="J263" s="76">
        <v>125.0</v>
      </c>
      <c r="K263" s="77">
        <v>225.0</v>
      </c>
      <c r="L263" s="144"/>
      <c r="M263" s="167">
        <v>37.0</v>
      </c>
      <c r="N263" s="73">
        <v>134.0</v>
      </c>
      <c r="O263" s="74">
        <v>354.0</v>
      </c>
      <c r="P263" s="75">
        <v>78.0</v>
      </c>
      <c r="Q263" s="76">
        <v>111.0</v>
      </c>
      <c r="R263" s="168">
        <v>186.0</v>
      </c>
      <c r="S263" s="144"/>
      <c r="T263" s="72">
        <v>37.0</v>
      </c>
      <c r="U263" s="73">
        <v>136.0</v>
      </c>
      <c r="V263" s="74">
        <v>349.0</v>
      </c>
      <c r="W263" s="75">
        <v>77.0</v>
      </c>
      <c r="X263" s="76">
        <v>117.0</v>
      </c>
      <c r="Y263" s="168">
        <v>204.0</v>
      </c>
      <c r="Z263" s="144"/>
      <c r="AA263" s="72">
        <v>40.0</v>
      </c>
      <c r="AB263" s="73">
        <v>140.0</v>
      </c>
      <c r="AC263" s="74">
        <v>353.0</v>
      </c>
      <c r="AD263" s="75">
        <v>73.0</v>
      </c>
      <c r="AE263" s="76">
        <v>112.0</v>
      </c>
      <c r="AF263" s="168">
        <v>193.0</v>
      </c>
      <c r="AG263" s="144"/>
      <c r="AH263" s="72">
        <v>40.0</v>
      </c>
      <c r="AI263" s="73">
        <v>140.0</v>
      </c>
      <c r="AJ263" s="74">
        <v>352.0</v>
      </c>
      <c r="AK263" s="75">
        <v>76.0</v>
      </c>
      <c r="AL263" s="76">
        <v>112.0</v>
      </c>
      <c r="AM263" s="168">
        <v>201.0</v>
      </c>
      <c r="AN263" s="144"/>
      <c r="AO263" s="72">
        <v>39.0</v>
      </c>
      <c r="AP263" s="73">
        <v>131.0</v>
      </c>
      <c r="AQ263" s="74">
        <v>333.0</v>
      </c>
      <c r="AR263" s="75">
        <v>73.0</v>
      </c>
      <c r="AS263" s="76">
        <v>118.0</v>
      </c>
      <c r="AT263" s="168">
        <v>221.0</v>
      </c>
      <c r="AU263" s="144"/>
      <c r="AV263" s="72">
        <v>36.0</v>
      </c>
      <c r="AW263" s="73">
        <v>140.0</v>
      </c>
      <c r="AX263" s="74">
        <v>364.0</v>
      </c>
      <c r="AY263" s="75">
        <v>77.0</v>
      </c>
      <c r="AZ263" s="76">
        <v>110.0</v>
      </c>
      <c r="BA263" s="168">
        <v>188.0</v>
      </c>
      <c r="BB263" s="144"/>
      <c r="BC263" s="72">
        <v>43.0</v>
      </c>
      <c r="BD263" s="73">
        <v>131.0</v>
      </c>
      <c r="BE263" s="74">
        <v>362.0</v>
      </c>
      <c r="BF263" s="75">
        <v>72.0</v>
      </c>
      <c r="BG263" s="76">
        <v>111.0</v>
      </c>
      <c r="BH263" s="168">
        <v>187.0</v>
      </c>
      <c r="BI263" s="144"/>
      <c r="BJ263" s="72">
        <v>32.0</v>
      </c>
      <c r="BK263" s="73">
        <v>124.0</v>
      </c>
      <c r="BL263" s="74">
        <v>342.0</v>
      </c>
      <c r="BM263" s="75">
        <v>84.0</v>
      </c>
      <c r="BN263" s="76">
        <v>126.0</v>
      </c>
      <c r="BO263" s="168">
        <v>217.0</v>
      </c>
    </row>
    <row r="264" ht="16.5" customHeight="1">
      <c r="A264" s="165" t="s">
        <v>310</v>
      </c>
      <c r="B264" s="166" t="s">
        <v>572</v>
      </c>
      <c r="C264" s="47">
        <v>1530.0</v>
      </c>
      <c r="D264" s="169"/>
      <c r="E264" s="169"/>
      <c r="F264" s="72">
        <v>23.0</v>
      </c>
      <c r="G264" s="73">
        <v>44.0</v>
      </c>
      <c r="H264" s="74">
        <v>211.0</v>
      </c>
      <c r="I264" s="75">
        <v>71.0</v>
      </c>
      <c r="J264" s="76">
        <v>82.0</v>
      </c>
      <c r="K264" s="77">
        <v>227.0</v>
      </c>
      <c r="L264" s="144"/>
      <c r="M264" s="167">
        <v>27.0</v>
      </c>
      <c r="N264" s="73">
        <v>44.0</v>
      </c>
      <c r="O264" s="74">
        <v>218.0</v>
      </c>
      <c r="P264" s="75">
        <v>59.0</v>
      </c>
      <c r="Q264" s="76">
        <v>78.0</v>
      </c>
      <c r="R264" s="168">
        <v>213.0</v>
      </c>
      <c r="S264" s="144"/>
      <c r="T264" s="72">
        <v>30.0</v>
      </c>
      <c r="U264" s="73">
        <v>44.0</v>
      </c>
      <c r="V264" s="74">
        <v>212.0</v>
      </c>
      <c r="W264" s="75">
        <v>63.0</v>
      </c>
      <c r="X264" s="76">
        <v>80.0</v>
      </c>
      <c r="Y264" s="168">
        <v>224.0</v>
      </c>
      <c r="Z264" s="144"/>
      <c r="AA264" s="72">
        <v>27.0</v>
      </c>
      <c r="AB264" s="73">
        <v>46.0</v>
      </c>
      <c r="AC264" s="74">
        <v>215.0</v>
      </c>
      <c r="AD264" s="75">
        <v>64.0</v>
      </c>
      <c r="AE264" s="76">
        <v>78.0</v>
      </c>
      <c r="AF264" s="168">
        <v>216.0</v>
      </c>
      <c r="AG264" s="144"/>
      <c r="AH264" s="72">
        <v>27.0</v>
      </c>
      <c r="AI264" s="73">
        <v>44.0</v>
      </c>
      <c r="AJ264" s="74">
        <v>219.0</v>
      </c>
      <c r="AK264" s="75">
        <v>66.0</v>
      </c>
      <c r="AL264" s="76">
        <v>81.0</v>
      </c>
      <c r="AM264" s="168">
        <v>216.0</v>
      </c>
      <c r="AN264" s="144"/>
      <c r="AO264" s="72">
        <v>29.0</v>
      </c>
      <c r="AP264" s="73">
        <v>45.0</v>
      </c>
      <c r="AQ264" s="74">
        <v>196.0</v>
      </c>
      <c r="AR264" s="75">
        <v>65.0</v>
      </c>
      <c r="AS264" s="76">
        <v>81.0</v>
      </c>
      <c r="AT264" s="168">
        <v>234.0</v>
      </c>
      <c r="AU264" s="144"/>
      <c r="AV264" s="72">
        <v>31.0</v>
      </c>
      <c r="AW264" s="73">
        <v>46.0</v>
      </c>
      <c r="AX264" s="74">
        <v>214.0</v>
      </c>
      <c r="AY264" s="75">
        <v>62.0</v>
      </c>
      <c r="AZ264" s="76">
        <v>79.0</v>
      </c>
      <c r="BA264" s="168">
        <v>209.0</v>
      </c>
      <c r="BB264" s="144"/>
      <c r="BC264" s="72">
        <v>34.0</v>
      </c>
      <c r="BD264" s="73">
        <v>48.0</v>
      </c>
      <c r="BE264" s="74">
        <v>220.0</v>
      </c>
      <c r="BF264" s="75">
        <v>60.0</v>
      </c>
      <c r="BG264" s="76">
        <v>72.0</v>
      </c>
      <c r="BH264" s="168">
        <v>216.0</v>
      </c>
      <c r="BI264" s="144"/>
      <c r="BJ264" s="72">
        <v>24.0</v>
      </c>
      <c r="BK264" s="73">
        <v>43.0</v>
      </c>
      <c r="BL264" s="74">
        <v>215.0</v>
      </c>
      <c r="BM264" s="75">
        <v>71.0</v>
      </c>
      <c r="BN264" s="76">
        <v>83.0</v>
      </c>
      <c r="BO264" s="168">
        <v>225.0</v>
      </c>
    </row>
    <row r="265" ht="16.5" customHeight="1">
      <c r="A265" s="165" t="s">
        <v>310</v>
      </c>
      <c r="B265" s="166" t="s">
        <v>573</v>
      </c>
      <c r="C265" s="47">
        <v>1811.0</v>
      </c>
      <c r="D265" s="169"/>
      <c r="E265" s="169"/>
      <c r="F265" s="72">
        <v>6.0</v>
      </c>
      <c r="G265" s="73">
        <v>47.0</v>
      </c>
      <c r="H265" s="74">
        <v>151.0</v>
      </c>
      <c r="I265" s="75">
        <v>41.0</v>
      </c>
      <c r="J265" s="76">
        <v>110.0</v>
      </c>
      <c r="K265" s="77">
        <v>335.0</v>
      </c>
      <c r="L265" s="144"/>
      <c r="M265" s="167">
        <v>6.0</v>
      </c>
      <c r="N265" s="73">
        <v>48.0</v>
      </c>
      <c r="O265" s="74">
        <v>173.0</v>
      </c>
      <c r="P265" s="75">
        <v>38.0</v>
      </c>
      <c r="Q265" s="76">
        <v>103.0</v>
      </c>
      <c r="R265" s="168">
        <v>298.0</v>
      </c>
      <c r="S265" s="144"/>
      <c r="T265" s="72">
        <v>9.0</v>
      </c>
      <c r="U265" s="73">
        <v>44.0</v>
      </c>
      <c r="V265" s="74">
        <v>154.0</v>
      </c>
      <c r="W265" s="75">
        <v>37.0</v>
      </c>
      <c r="X265" s="76">
        <v>111.0</v>
      </c>
      <c r="Y265" s="168">
        <v>329.0</v>
      </c>
      <c r="Z265" s="144"/>
      <c r="AA265" s="72">
        <v>8.0</v>
      </c>
      <c r="AB265" s="73">
        <v>49.0</v>
      </c>
      <c r="AC265" s="74">
        <v>152.0</v>
      </c>
      <c r="AD265" s="75">
        <v>37.0</v>
      </c>
      <c r="AE265" s="76">
        <v>106.0</v>
      </c>
      <c r="AF265" s="168">
        <v>317.0</v>
      </c>
      <c r="AG265" s="144"/>
      <c r="AH265" s="72">
        <v>9.0</v>
      </c>
      <c r="AI265" s="73">
        <v>43.0</v>
      </c>
      <c r="AJ265" s="74">
        <v>158.0</v>
      </c>
      <c r="AK265" s="75">
        <v>36.0</v>
      </c>
      <c r="AL265" s="76">
        <v>113.0</v>
      </c>
      <c r="AM265" s="168">
        <v>308.0</v>
      </c>
      <c r="AN265" s="144"/>
      <c r="AO265" s="72">
        <v>9.0</v>
      </c>
      <c r="AP265" s="73">
        <v>43.0</v>
      </c>
      <c r="AQ265" s="74">
        <v>159.0</v>
      </c>
      <c r="AR265" s="75">
        <v>36.0</v>
      </c>
      <c r="AS265" s="76">
        <v>112.0</v>
      </c>
      <c r="AT265" s="168">
        <v>323.0</v>
      </c>
      <c r="AU265" s="144"/>
      <c r="AV265" s="72">
        <v>8.0</v>
      </c>
      <c r="AW265" s="73">
        <v>47.0</v>
      </c>
      <c r="AX265" s="74">
        <v>161.0</v>
      </c>
      <c r="AY265" s="75">
        <v>37.0</v>
      </c>
      <c r="AZ265" s="76">
        <v>103.0</v>
      </c>
      <c r="BA265" s="168">
        <v>306.0</v>
      </c>
      <c r="BB265" s="144"/>
      <c r="BC265" s="72">
        <v>11.0</v>
      </c>
      <c r="BD265" s="73">
        <v>48.0</v>
      </c>
      <c r="BE265" s="74">
        <v>165.0</v>
      </c>
      <c r="BF265" s="75">
        <v>36.0</v>
      </c>
      <c r="BG265" s="76">
        <v>103.0</v>
      </c>
      <c r="BH265" s="168">
        <v>315.0</v>
      </c>
      <c r="BI265" s="144"/>
      <c r="BJ265" s="72">
        <v>7.0</v>
      </c>
      <c r="BK265" s="73">
        <v>50.0</v>
      </c>
      <c r="BL265" s="74">
        <v>168.0</v>
      </c>
      <c r="BM265" s="75">
        <v>39.0</v>
      </c>
      <c r="BN265" s="76">
        <v>106.0</v>
      </c>
      <c r="BO265" s="168">
        <v>320.0</v>
      </c>
    </row>
    <row r="266" ht="16.5" customHeight="1">
      <c r="A266" s="165" t="s">
        <v>310</v>
      </c>
      <c r="B266" s="166" t="s">
        <v>574</v>
      </c>
      <c r="C266" s="47">
        <v>1696.0</v>
      </c>
      <c r="D266" s="169"/>
      <c r="E266" s="169"/>
      <c r="F266" s="72">
        <v>36.0</v>
      </c>
      <c r="G266" s="73">
        <v>95.0</v>
      </c>
      <c r="H266" s="74">
        <v>334.0</v>
      </c>
      <c r="I266" s="75">
        <v>93.0</v>
      </c>
      <c r="J266" s="76">
        <v>120.0</v>
      </c>
      <c r="K266" s="77">
        <v>240.0</v>
      </c>
      <c r="L266" s="144"/>
      <c r="M266" s="167">
        <v>38.0</v>
      </c>
      <c r="N266" s="73">
        <v>97.0</v>
      </c>
      <c r="O266" s="74">
        <v>372.0</v>
      </c>
      <c r="P266" s="75">
        <v>89.0</v>
      </c>
      <c r="Q266" s="76">
        <v>111.0</v>
      </c>
      <c r="R266" s="168">
        <v>199.0</v>
      </c>
      <c r="S266" s="144"/>
      <c r="T266" s="72">
        <v>37.0</v>
      </c>
      <c r="U266" s="73">
        <v>95.0</v>
      </c>
      <c r="V266" s="74">
        <v>351.0</v>
      </c>
      <c r="W266" s="75">
        <v>92.0</v>
      </c>
      <c r="X266" s="76">
        <v>118.0</v>
      </c>
      <c r="Y266" s="168">
        <v>219.0</v>
      </c>
      <c r="Z266" s="144"/>
      <c r="AA266" s="72">
        <v>42.0</v>
      </c>
      <c r="AB266" s="73">
        <v>100.0</v>
      </c>
      <c r="AC266" s="74">
        <v>364.0</v>
      </c>
      <c r="AD266" s="75">
        <v>86.0</v>
      </c>
      <c r="AE266" s="76">
        <v>116.0</v>
      </c>
      <c r="AF266" s="168">
        <v>212.0</v>
      </c>
      <c r="AG266" s="144"/>
      <c r="AH266" s="72">
        <v>39.0</v>
      </c>
      <c r="AI266" s="73">
        <v>94.0</v>
      </c>
      <c r="AJ266" s="74">
        <v>358.0</v>
      </c>
      <c r="AK266" s="75">
        <v>90.0</v>
      </c>
      <c r="AL266" s="76">
        <v>119.0</v>
      </c>
      <c r="AM266" s="168">
        <v>217.0</v>
      </c>
      <c r="AN266" s="144"/>
      <c r="AO266" s="72">
        <v>38.0</v>
      </c>
      <c r="AP266" s="73">
        <v>96.0</v>
      </c>
      <c r="AQ266" s="74">
        <v>350.0</v>
      </c>
      <c r="AR266" s="75">
        <v>91.0</v>
      </c>
      <c r="AS266" s="76">
        <v>118.0</v>
      </c>
      <c r="AT266" s="168">
        <v>222.0</v>
      </c>
      <c r="AU266" s="144"/>
      <c r="AV266" s="72">
        <v>46.0</v>
      </c>
      <c r="AW266" s="73">
        <v>99.0</v>
      </c>
      <c r="AX266" s="74">
        <v>375.0</v>
      </c>
      <c r="AY266" s="75">
        <v>83.0</v>
      </c>
      <c r="AZ266" s="76">
        <v>111.0</v>
      </c>
      <c r="BA266" s="168">
        <v>190.0</v>
      </c>
      <c r="BB266" s="144"/>
      <c r="BC266" s="72">
        <v>42.0</v>
      </c>
      <c r="BD266" s="73">
        <v>97.0</v>
      </c>
      <c r="BE266" s="74">
        <v>356.0</v>
      </c>
      <c r="BF266" s="75">
        <v>85.0</v>
      </c>
      <c r="BG266" s="76">
        <v>114.0</v>
      </c>
      <c r="BH266" s="168">
        <v>211.0</v>
      </c>
      <c r="BI266" s="144"/>
      <c r="BJ266" s="72">
        <v>43.0</v>
      </c>
      <c r="BK266" s="73">
        <v>103.0</v>
      </c>
      <c r="BL266" s="74">
        <v>354.0</v>
      </c>
      <c r="BM266" s="75">
        <v>88.0</v>
      </c>
      <c r="BN266" s="76">
        <v>111.0</v>
      </c>
      <c r="BO266" s="168">
        <v>219.0</v>
      </c>
    </row>
    <row r="267" ht="16.5" customHeight="1">
      <c r="A267" s="165" t="s">
        <v>310</v>
      </c>
      <c r="B267" s="166" t="s">
        <v>575</v>
      </c>
      <c r="C267" s="47">
        <v>1629.0</v>
      </c>
      <c r="D267" s="169"/>
      <c r="E267" s="169"/>
      <c r="F267" s="72">
        <v>33.0</v>
      </c>
      <c r="G267" s="73">
        <v>124.0</v>
      </c>
      <c r="H267" s="74">
        <v>370.0</v>
      </c>
      <c r="I267" s="75">
        <v>48.0</v>
      </c>
      <c r="J267" s="76">
        <v>100.0</v>
      </c>
      <c r="K267" s="77">
        <v>256.0</v>
      </c>
      <c r="L267" s="144"/>
      <c r="M267" s="167">
        <v>32.0</v>
      </c>
      <c r="N267" s="73">
        <v>132.0</v>
      </c>
      <c r="O267" s="74">
        <v>401.0</v>
      </c>
      <c r="P267" s="75">
        <v>44.0</v>
      </c>
      <c r="Q267" s="76">
        <v>90.0</v>
      </c>
      <c r="R267" s="168">
        <v>203.0</v>
      </c>
      <c r="S267" s="144"/>
      <c r="T267" s="72">
        <v>33.0</v>
      </c>
      <c r="U267" s="73">
        <v>131.0</v>
      </c>
      <c r="V267" s="74">
        <v>392.0</v>
      </c>
      <c r="W267" s="75">
        <v>46.0</v>
      </c>
      <c r="X267" s="76">
        <v>94.0</v>
      </c>
      <c r="Y267" s="168">
        <v>231.0</v>
      </c>
      <c r="Z267" s="144"/>
      <c r="AA267" s="72">
        <v>35.0</v>
      </c>
      <c r="AB267" s="73">
        <v>137.0</v>
      </c>
      <c r="AC267" s="74">
        <v>396.0</v>
      </c>
      <c r="AD267" s="75">
        <v>45.0</v>
      </c>
      <c r="AE267" s="76">
        <v>87.0</v>
      </c>
      <c r="AF267" s="168">
        <v>219.0</v>
      </c>
      <c r="AG267" s="144"/>
      <c r="AH267" s="72">
        <v>32.0</v>
      </c>
      <c r="AI267" s="73">
        <v>132.0</v>
      </c>
      <c r="AJ267" s="74">
        <v>381.0</v>
      </c>
      <c r="AK267" s="75">
        <v>47.0</v>
      </c>
      <c r="AL267" s="76">
        <v>87.0</v>
      </c>
      <c r="AM267" s="168">
        <v>234.0</v>
      </c>
      <c r="AN267" s="144"/>
      <c r="AO267" s="72">
        <v>36.0</v>
      </c>
      <c r="AP267" s="73">
        <v>131.0</v>
      </c>
      <c r="AQ267" s="74">
        <v>375.0</v>
      </c>
      <c r="AR267" s="75">
        <v>44.0</v>
      </c>
      <c r="AS267" s="76">
        <v>93.0</v>
      </c>
      <c r="AT267" s="168">
        <v>236.0</v>
      </c>
      <c r="AU267" s="144"/>
      <c r="AV267" s="72">
        <v>38.0</v>
      </c>
      <c r="AW267" s="73">
        <v>134.0</v>
      </c>
      <c r="AX267" s="74">
        <v>398.0</v>
      </c>
      <c r="AY267" s="75">
        <v>41.0</v>
      </c>
      <c r="AZ267" s="76">
        <v>81.0</v>
      </c>
      <c r="BA267" s="168">
        <v>212.0</v>
      </c>
      <c r="BB267" s="144"/>
      <c r="BC267" s="72">
        <v>36.0</v>
      </c>
      <c r="BD267" s="73">
        <v>136.0</v>
      </c>
      <c r="BE267" s="74">
        <v>392.0</v>
      </c>
      <c r="BF267" s="75">
        <v>44.0</v>
      </c>
      <c r="BG267" s="76">
        <v>84.0</v>
      </c>
      <c r="BH267" s="168">
        <v>226.0</v>
      </c>
      <c r="BI267" s="144"/>
      <c r="BJ267" s="72">
        <v>33.0</v>
      </c>
      <c r="BK267" s="73">
        <v>128.0</v>
      </c>
      <c r="BL267" s="74">
        <v>388.0</v>
      </c>
      <c r="BM267" s="75">
        <v>48.0</v>
      </c>
      <c r="BN267" s="76">
        <v>93.0</v>
      </c>
      <c r="BO267" s="168">
        <v>239.0</v>
      </c>
    </row>
    <row r="268" ht="16.5" customHeight="1">
      <c r="A268" s="165" t="s">
        <v>310</v>
      </c>
      <c r="B268" s="166" t="s">
        <v>576</v>
      </c>
      <c r="C268" s="47">
        <v>731.0</v>
      </c>
      <c r="D268" s="169"/>
      <c r="E268" s="169"/>
      <c r="F268" s="72">
        <v>18.0</v>
      </c>
      <c r="G268" s="73">
        <v>41.0</v>
      </c>
      <c r="H268" s="74">
        <v>214.0</v>
      </c>
      <c r="I268" s="75">
        <v>30.0</v>
      </c>
      <c r="J268" s="76">
        <v>39.0</v>
      </c>
      <c r="K268" s="77">
        <v>106.0</v>
      </c>
      <c r="L268" s="144"/>
      <c r="M268" s="167">
        <v>20.0</v>
      </c>
      <c r="N268" s="73">
        <v>43.0</v>
      </c>
      <c r="O268" s="74">
        <v>221.0</v>
      </c>
      <c r="P268" s="75">
        <v>21.0</v>
      </c>
      <c r="Q268" s="76">
        <v>38.0</v>
      </c>
      <c r="R268" s="168">
        <v>91.0</v>
      </c>
      <c r="S268" s="144"/>
      <c r="T268" s="72">
        <v>20.0</v>
      </c>
      <c r="U268" s="73">
        <v>40.0</v>
      </c>
      <c r="V268" s="74">
        <v>217.0</v>
      </c>
      <c r="W268" s="75">
        <v>28.0</v>
      </c>
      <c r="X268" s="76">
        <v>40.0</v>
      </c>
      <c r="Y268" s="168">
        <v>104.0</v>
      </c>
      <c r="Z268" s="144"/>
      <c r="AA268" s="72">
        <v>20.0</v>
      </c>
      <c r="AB268" s="73">
        <v>42.0</v>
      </c>
      <c r="AC268" s="74">
        <v>219.0</v>
      </c>
      <c r="AD268" s="75">
        <v>28.0</v>
      </c>
      <c r="AE268" s="76">
        <v>37.0</v>
      </c>
      <c r="AF268" s="168">
        <v>96.0</v>
      </c>
      <c r="AG268" s="144"/>
      <c r="AH268" s="72">
        <v>22.0</v>
      </c>
      <c r="AI268" s="73">
        <v>41.0</v>
      </c>
      <c r="AJ268" s="74">
        <v>216.0</v>
      </c>
      <c r="AK268" s="75">
        <v>25.0</v>
      </c>
      <c r="AL268" s="76">
        <v>38.0</v>
      </c>
      <c r="AM268" s="168">
        <v>99.0</v>
      </c>
      <c r="AN268" s="144"/>
      <c r="AO268" s="72">
        <v>20.0</v>
      </c>
      <c r="AP268" s="73">
        <v>40.0</v>
      </c>
      <c r="AQ268" s="74">
        <v>209.0</v>
      </c>
      <c r="AR268" s="75">
        <v>26.0</v>
      </c>
      <c r="AS268" s="76">
        <v>41.0</v>
      </c>
      <c r="AT268" s="168">
        <v>107.0</v>
      </c>
      <c r="AU268" s="144"/>
      <c r="AV268" s="72">
        <v>21.0</v>
      </c>
      <c r="AW268" s="73">
        <v>44.0</v>
      </c>
      <c r="AX268" s="74">
        <v>219.0</v>
      </c>
      <c r="AY268" s="75">
        <v>25.0</v>
      </c>
      <c r="AZ268" s="76">
        <v>37.0</v>
      </c>
      <c r="BA268" s="168">
        <v>93.0</v>
      </c>
      <c r="BB268" s="144"/>
      <c r="BC268" s="72">
        <v>25.0</v>
      </c>
      <c r="BD268" s="73">
        <v>38.0</v>
      </c>
      <c r="BE268" s="74">
        <v>209.0</v>
      </c>
      <c r="BF268" s="75">
        <v>23.0</v>
      </c>
      <c r="BG268" s="76">
        <v>42.0</v>
      </c>
      <c r="BH268" s="168">
        <v>105.0</v>
      </c>
      <c r="BI268" s="144"/>
      <c r="BJ268" s="72">
        <v>22.0</v>
      </c>
      <c r="BK268" s="73">
        <v>40.0</v>
      </c>
      <c r="BL268" s="74">
        <v>207.0</v>
      </c>
      <c r="BM268" s="75">
        <v>26.0</v>
      </c>
      <c r="BN268" s="76">
        <v>41.0</v>
      </c>
      <c r="BO268" s="168">
        <v>113.0</v>
      </c>
    </row>
    <row r="269" ht="16.5" customHeight="1">
      <c r="A269" s="165" t="s">
        <v>310</v>
      </c>
      <c r="B269" s="166" t="s">
        <v>577</v>
      </c>
      <c r="C269" s="47">
        <v>1393.0</v>
      </c>
      <c r="D269" s="169"/>
      <c r="E269" s="169"/>
      <c r="F269" s="72">
        <v>30.0</v>
      </c>
      <c r="G269" s="73">
        <v>75.0</v>
      </c>
      <c r="H269" s="74">
        <v>363.0</v>
      </c>
      <c r="I269" s="75">
        <v>42.0</v>
      </c>
      <c r="J269" s="76">
        <v>66.0</v>
      </c>
      <c r="K269" s="77">
        <v>185.0</v>
      </c>
      <c r="L269" s="144"/>
      <c r="M269" s="167">
        <v>30.0</v>
      </c>
      <c r="N269" s="73">
        <v>76.0</v>
      </c>
      <c r="O269" s="74">
        <v>354.0</v>
      </c>
      <c r="P269" s="75">
        <v>41.0</v>
      </c>
      <c r="Q269" s="76">
        <v>60.0</v>
      </c>
      <c r="R269" s="168">
        <v>196.0</v>
      </c>
      <c r="S269" s="144"/>
      <c r="T269" s="72">
        <v>28.0</v>
      </c>
      <c r="U269" s="73">
        <v>82.0</v>
      </c>
      <c r="V269" s="74">
        <v>353.0</v>
      </c>
      <c r="W269" s="75">
        <v>45.0</v>
      </c>
      <c r="X269" s="76">
        <v>60.0</v>
      </c>
      <c r="Y269" s="168">
        <v>203.0</v>
      </c>
      <c r="Z269" s="144"/>
      <c r="AA269" s="72">
        <v>28.0</v>
      </c>
      <c r="AB269" s="73">
        <v>79.0</v>
      </c>
      <c r="AC269" s="74">
        <v>361.0</v>
      </c>
      <c r="AD269" s="75">
        <v>40.0</v>
      </c>
      <c r="AE269" s="76">
        <v>62.0</v>
      </c>
      <c r="AF269" s="168">
        <v>182.0</v>
      </c>
      <c r="AG269" s="144"/>
      <c r="AH269" s="72">
        <v>25.0</v>
      </c>
      <c r="AI269" s="73">
        <v>77.0</v>
      </c>
      <c r="AJ269" s="74">
        <v>357.0</v>
      </c>
      <c r="AK269" s="75">
        <v>46.0</v>
      </c>
      <c r="AL269" s="76">
        <v>65.0</v>
      </c>
      <c r="AM269" s="168">
        <v>195.0</v>
      </c>
      <c r="AN269" s="144"/>
      <c r="AO269" s="72">
        <v>28.0</v>
      </c>
      <c r="AP269" s="73">
        <v>73.0</v>
      </c>
      <c r="AQ269" s="74">
        <v>330.0</v>
      </c>
      <c r="AR269" s="75">
        <v>43.0</v>
      </c>
      <c r="AS269" s="76">
        <v>68.0</v>
      </c>
      <c r="AT269" s="168">
        <v>214.0</v>
      </c>
      <c r="AU269" s="144"/>
      <c r="AV269" s="72">
        <v>32.0</v>
      </c>
      <c r="AW269" s="73">
        <v>80.0</v>
      </c>
      <c r="AX269" s="74">
        <v>374.0</v>
      </c>
      <c r="AY269" s="75">
        <v>37.0</v>
      </c>
      <c r="AZ269" s="76">
        <v>62.0</v>
      </c>
      <c r="BA269" s="168">
        <v>169.0</v>
      </c>
      <c r="BB269" s="144"/>
      <c r="BC269" s="72">
        <v>26.0</v>
      </c>
      <c r="BD269" s="73">
        <v>72.0</v>
      </c>
      <c r="BE269" s="74">
        <v>359.0</v>
      </c>
      <c r="BF269" s="75">
        <v>46.0</v>
      </c>
      <c r="BG269" s="76">
        <v>68.0</v>
      </c>
      <c r="BH269" s="168">
        <v>177.0</v>
      </c>
      <c r="BI269" s="144"/>
      <c r="BJ269" s="72">
        <v>26.0</v>
      </c>
      <c r="BK269" s="73">
        <v>77.0</v>
      </c>
      <c r="BL269" s="74">
        <v>389.0</v>
      </c>
      <c r="BM269" s="75">
        <v>46.0</v>
      </c>
      <c r="BN269" s="76">
        <v>63.0</v>
      </c>
      <c r="BO269" s="168">
        <v>155.0</v>
      </c>
    </row>
    <row r="270" ht="16.5" customHeight="1">
      <c r="A270" s="165" t="s">
        <v>310</v>
      </c>
      <c r="B270" s="166" t="s">
        <v>578</v>
      </c>
      <c r="C270" s="47">
        <v>1720.0</v>
      </c>
      <c r="D270" s="169"/>
      <c r="E270" s="169"/>
      <c r="F270" s="72">
        <v>29.0</v>
      </c>
      <c r="G270" s="73">
        <v>75.0</v>
      </c>
      <c r="H270" s="74">
        <v>478.0</v>
      </c>
      <c r="I270" s="75">
        <v>73.0</v>
      </c>
      <c r="J270" s="76">
        <v>55.0</v>
      </c>
      <c r="K270" s="77">
        <v>204.0</v>
      </c>
      <c r="L270" s="144"/>
      <c r="M270" s="167">
        <v>32.0</v>
      </c>
      <c r="N270" s="73">
        <v>77.0</v>
      </c>
      <c r="O270" s="74">
        <v>473.0</v>
      </c>
      <c r="P270" s="75">
        <v>68.0</v>
      </c>
      <c r="Q270" s="76">
        <v>55.0</v>
      </c>
      <c r="R270" s="168">
        <v>209.0</v>
      </c>
      <c r="S270" s="144"/>
      <c r="T270" s="72">
        <v>32.0</v>
      </c>
      <c r="U270" s="73">
        <v>73.0</v>
      </c>
      <c r="V270" s="74">
        <v>461.0</v>
      </c>
      <c r="W270" s="75">
        <v>70.0</v>
      </c>
      <c r="X270" s="76">
        <v>57.0</v>
      </c>
      <c r="Y270" s="168">
        <v>225.0</v>
      </c>
      <c r="Z270" s="144"/>
      <c r="AA270" s="72">
        <v>37.0</v>
      </c>
      <c r="AB270" s="73">
        <v>74.0</v>
      </c>
      <c r="AC270" s="74">
        <v>475.0</v>
      </c>
      <c r="AD270" s="75">
        <v>65.0</v>
      </c>
      <c r="AE270" s="76">
        <v>56.0</v>
      </c>
      <c r="AF270" s="168">
        <v>202.0</v>
      </c>
      <c r="AG270" s="144"/>
      <c r="AH270" s="72">
        <v>33.0</v>
      </c>
      <c r="AI270" s="73">
        <v>75.0</v>
      </c>
      <c r="AJ270" s="74">
        <v>474.0</v>
      </c>
      <c r="AK270" s="75">
        <v>69.0</v>
      </c>
      <c r="AL270" s="76">
        <v>55.0</v>
      </c>
      <c r="AM270" s="168">
        <v>206.0</v>
      </c>
      <c r="AN270" s="144"/>
      <c r="AO270" s="72">
        <v>29.0</v>
      </c>
      <c r="AP270" s="73">
        <v>74.0</v>
      </c>
      <c r="AQ270" s="74">
        <v>450.0</v>
      </c>
      <c r="AR270" s="75">
        <v>69.0</v>
      </c>
      <c r="AS270" s="76">
        <v>56.0</v>
      </c>
      <c r="AT270" s="168">
        <v>228.0</v>
      </c>
      <c r="AU270" s="144"/>
      <c r="AV270" s="72">
        <v>35.0</v>
      </c>
      <c r="AW270" s="73">
        <v>73.0</v>
      </c>
      <c r="AX270" s="74">
        <v>473.0</v>
      </c>
      <c r="AY270" s="75">
        <v>62.0</v>
      </c>
      <c r="AZ270" s="76">
        <v>51.0</v>
      </c>
      <c r="BA270" s="168">
        <v>200.0</v>
      </c>
      <c r="BB270" s="144"/>
      <c r="BC270" s="72">
        <v>38.0</v>
      </c>
      <c r="BD270" s="73">
        <v>75.0</v>
      </c>
      <c r="BE270" s="74">
        <v>469.0</v>
      </c>
      <c r="BF270" s="75">
        <v>62.0</v>
      </c>
      <c r="BG270" s="76">
        <v>55.0</v>
      </c>
      <c r="BH270" s="168">
        <v>208.0</v>
      </c>
      <c r="BI270" s="144"/>
      <c r="BJ270" s="72">
        <v>37.0</v>
      </c>
      <c r="BK270" s="73">
        <v>77.0</v>
      </c>
      <c r="BL270" s="74">
        <v>494.0</v>
      </c>
      <c r="BM270" s="75">
        <v>66.0</v>
      </c>
      <c r="BN270" s="76">
        <v>49.0</v>
      </c>
      <c r="BO270" s="168">
        <v>190.0</v>
      </c>
    </row>
    <row r="271" ht="16.5" customHeight="1">
      <c r="A271" s="165" t="s">
        <v>310</v>
      </c>
      <c r="B271" s="166" t="s">
        <v>579</v>
      </c>
      <c r="C271" s="47">
        <v>1363.0</v>
      </c>
      <c r="D271" s="169"/>
      <c r="E271" s="169"/>
      <c r="F271" s="72">
        <v>22.0</v>
      </c>
      <c r="G271" s="73">
        <v>91.0</v>
      </c>
      <c r="H271" s="74">
        <v>400.0</v>
      </c>
      <c r="I271" s="75">
        <v>36.0</v>
      </c>
      <c r="J271" s="76">
        <v>30.0</v>
      </c>
      <c r="K271" s="77">
        <v>170.0</v>
      </c>
      <c r="L271" s="144"/>
      <c r="M271" s="167">
        <v>20.0</v>
      </c>
      <c r="N271" s="73">
        <v>90.0</v>
      </c>
      <c r="O271" s="74">
        <v>386.0</v>
      </c>
      <c r="P271" s="75">
        <v>35.0</v>
      </c>
      <c r="Q271" s="76">
        <v>31.0</v>
      </c>
      <c r="R271" s="168">
        <v>170.0</v>
      </c>
      <c r="S271" s="144"/>
      <c r="T271" s="72">
        <v>21.0</v>
      </c>
      <c r="U271" s="73">
        <v>90.0</v>
      </c>
      <c r="V271" s="74">
        <v>390.0</v>
      </c>
      <c r="W271" s="75">
        <v>37.0</v>
      </c>
      <c r="X271" s="76">
        <v>28.0</v>
      </c>
      <c r="Y271" s="168">
        <v>174.0</v>
      </c>
      <c r="Z271" s="144"/>
      <c r="AA271" s="72">
        <v>20.0</v>
      </c>
      <c r="AB271" s="73">
        <v>89.0</v>
      </c>
      <c r="AC271" s="74">
        <v>394.0</v>
      </c>
      <c r="AD271" s="75">
        <v>37.0</v>
      </c>
      <c r="AE271" s="76">
        <v>30.0</v>
      </c>
      <c r="AF271" s="168">
        <v>157.0</v>
      </c>
      <c r="AG271" s="144"/>
      <c r="AH271" s="72">
        <v>19.0</v>
      </c>
      <c r="AI271" s="73">
        <v>86.0</v>
      </c>
      <c r="AJ271" s="74">
        <v>381.0</v>
      </c>
      <c r="AK271" s="75">
        <v>39.0</v>
      </c>
      <c r="AL271" s="76">
        <v>33.0</v>
      </c>
      <c r="AM271" s="168">
        <v>171.0</v>
      </c>
      <c r="AN271" s="144"/>
      <c r="AO271" s="72">
        <v>17.0</v>
      </c>
      <c r="AP271" s="73">
        <v>80.0</v>
      </c>
      <c r="AQ271" s="74">
        <v>379.0</v>
      </c>
      <c r="AR271" s="75">
        <v>41.0</v>
      </c>
      <c r="AS271" s="76">
        <v>40.0</v>
      </c>
      <c r="AT271" s="168">
        <v>181.0</v>
      </c>
      <c r="AU271" s="144"/>
      <c r="AV271" s="72">
        <v>22.0</v>
      </c>
      <c r="AW271" s="73">
        <v>88.0</v>
      </c>
      <c r="AX271" s="74">
        <v>394.0</v>
      </c>
      <c r="AY271" s="75">
        <v>36.0</v>
      </c>
      <c r="AZ271" s="76">
        <v>32.0</v>
      </c>
      <c r="BA271" s="168">
        <v>152.0</v>
      </c>
      <c r="BB271" s="144"/>
      <c r="BC271" s="72">
        <v>19.0</v>
      </c>
      <c r="BD271" s="73">
        <v>92.0</v>
      </c>
      <c r="BE271" s="74">
        <v>403.0</v>
      </c>
      <c r="BF271" s="75">
        <v>39.0</v>
      </c>
      <c r="BG271" s="76">
        <v>26.0</v>
      </c>
      <c r="BH271" s="168">
        <v>163.0</v>
      </c>
      <c r="BI271" s="144"/>
      <c r="BJ271" s="72">
        <v>22.0</v>
      </c>
      <c r="BK271" s="73">
        <v>95.0</v>
      </c>
      <c r="BL271" s="74">
        <v>409.0</v>
      </c>
      <c r="BM271" s="75">
        <v>37.0</v>
      </c>
      <c r="BN271" s="76">
        <v>27.0</v>
      </c>
      <c r="BO271" s="168">
        <v>157.0</v>
      </c>
    </row>
    <row r="272" ht="16.5" customHeight="1">
      <c r="A272" s="165" t="s">
        <v>310</v>
      </c>
      <c r="B272" s="166" t="s">
        <v>580</v>
      </c>
      <c r="C272" s="47">
        <v>1530.0</v>
      </c>
      <c r="D272" s="169"/>
      <c r="E272" s="169"/>
      <c r="F272" s="72">
        <v>23.0</v>
      </c>
      <c r="G272" s="73">
        <v>21.0</v>
      </c>
      <c r="H272" s="74">
        <v>518.0</v>
      </c>
      <c r="I272" s="75">
        <v>59.0</v>
      </c>
      <c r="J272" s="76">
        <v>18.0</v>
      </c>
      <c r="K272" s="77">
        <v>175.0</v>
      </c>
      <c r="L272" s="144"/>
      <c r="M272" s="167">
        <v>23.0</v>
      </c>
      <c r="N272" s="73">
        <v>26.0</v>
      </c>
      <c r="O272" s="74">
        <v>532.0</v>
      </c>
      <c r="P272" s="75">
        <v>55.0</v>
      </c>
      <c r="Q272" s="76">
        <v>15.0</v>
      </c>
      <c r="R272" s="168">
        <v>147.0</v>
      </c>
      <c r="S272" s="144"/>
      <c r="T272" s="72">
        <v>24.0</v>
      </c>
      <c r="U272" s="73">
        <v>23.0</v>
      </c>
      <c r="V272" s="74">
        <v>521.0</v>
      </c>
      <c r="W272" s="75">
        <v>57.0</v>
      </c>
      <c r="X272" s="76">
        <v>18.0</v>
      </c>
      <c r="Y272" s="168">
        <v>170.0</v>
      </c>
      <c r="Z272" s="144"/>
      <c r="AA272" s="72">
        <v>24.0</v>
      </c>
      <c r="AB272" s="73">
        <v>23.0</v>
      </c>
      <c r="AC272" s="74">
        <v>531.0</v>
      </c>
      <c r="AD272" s="75">
        <v>58.0</v>
      </c>
      <c r="AE272" s="76">
        <v>16.0</v>
      </c>
      <c r="AF272" s="168">
        <v>152.0</v>
      </c>
      <c r="AG272" s="144"/>
      <c r="AH272" s="72">
        <v>25.0</v>
      </c>
      <c r="AI272" s="73">
        <v>23.0</v>
      </c>
      <c r="AJ272" s="74">
        <v>522.0</v>
      </c>
      <c r="AK272" s="75">
        <v>55.0</v>
      </c>
      <c r="AL272" s="76">
        <v>16.0</v>
      </c>
      <c r="AM272" s="168">
        <v>161.0</v>
      </c>
      <c r="AN272" s="144"/>
      <c r="AO272" s="72">
        <v>20.0</v>
      </c>
      <c r="AP272" s="73">
        <v>22.0</v>
      </c>
      <c r="AQ272" s="74">
        <v>505.0</v>
      </c>
      <c r="AR272" s="75">
        <v>61.0</v>
      </c>
      <c r="AS272" s="76">
        <v>17.0</v>
      </c>
      <c r="AT272" s="168">
        <v>182.0</v>
      </c>
      <c r="AU272" s="144"/>
      <c r="AV272" s="72">
        <v>26.0</v>
      </c>
      <c r="AW272" s="73">
        <v>21.0</v>
      </c>
      <c r="AX272" s="74">
        <v>525.0</v>
      </c>
      <c r="AY272" s="75">
        <v>55.0</v>
      </c>
      <c r="AZ272" s="76">
        <v>16.0</v>
      </c>
      <c r="BA272" s="168">
        <v>152.0</v>
      </c>
      <c r="BB272" s="144"/>
      <c r="BC272" s="72">
        <v>29.0</v>
      </c>
      <c r="BD272" s="73">
        <v>23.0</v>
      </c>
      <c r="BE272" s="74">
        <v>517.0</v>
      </c>
      <c r="BF272" s="75">
        <v>50.0</v>
      </c>
      <c r="BG272" s="76">
        <v>16.0</v>
      </c>
      <c r="BH272" s="168">
        <v>169.0</v>
      </c>
      <c r="BI272" s="144"/>
      <c r="BJ272" s="72">
        <v>27.0</v>
      </c>
      <c r="BK272" s="73">
        <v>22.0</v>
      </c>
      <c r="BL272" s="74">
        <v>515.0</v>
      </c>
      <c r="BM272" s="75">
        <v>55.0</v>
      </c>
      <c r="BN272" s="76">
        <v>17.0</v>
      </c>
      <c r="BO272" s="168">
        <v>181.0</v>
      </c>
    </row>
    <row r="273" ht="16.5" customHeight="1">
      <c r="A273" s="165" t="s">
        <v>310</v>
      </c>
      <c r="B273" s="166" t="s">
        <v>581</v>
      </c>
      <c r="C273" s="47">
        <v>1227.0</v>
      </c>
      <c r="D273" s="169"/>
      <c r="E273" s="169"/>
      <c r="F273" s="72">
        <v>17.0</v>
      </c>
      <c r="G273" s="73">
        <v>28.0</v>
      </c>
      <c r="H273" s="74">
        <v>202.0</v>
      </c>
      <c r="I273" s="75">
        <v>81.0</v>
      </c>
      <c r="J273" s="76">
        <v>68.0</v>
      </c>
      <c r="K273" s="77">
        <v>196.0</v>
      </c>
      <c r="L273" s="144"/>
      <c r="M273" s="167">
        <v>17.0</v>
      </c>
      <c r="N273" s="73">
        <v>28.0</v>
      </c>
      <c r="O273" s="74">
        <v>195.0</v>
      </c>
      <c r="P273" s="75">
        <v>78.0</v>
      </c>
      <c r="Q273" s="76">
        <v>66.0</v>
      </c>
      <c r="R273" s="168">
        <v>195.0</v>
      </c>
      <c r="S273" s="144"/>
      <c r="T273" s="72">
        <v>18.0</v>
      </c>
      <c r="U273" s="73">
        <v>29.0</v>
      </c>
      <c r="V273" s="74">
        <v>194.0</v>
      </c>
      <c r="W273" s="75">
        <v>79.0</v>
      </c>
      <c r="X273" s="76">
        <v>66.0</v>
      </c>
      <c r="Y273" s="168">
        <v>202.0</v>
      </c>
      <c r="Z273" s="144"/>
      <c r="AA273" s="72">
        <v>20.0</v>
      </c>
      <c r="AB273" s="73">
        <v>25.0</v>
      </c>
      <c r="AC273" s="74">
        <v>193.0</v>
      </c>
      <c r="AD273" s="75">
        <v>77.0</v>
      </c>
      <c r="AE273" s="76">
        <v>71.0</v>
      </c>
      <c r="AF273" s="168">
        <v>202.0</v>
      </c>
      <c r="AG273" s="144"/>
      <c r="AH273" s="72">
        <v>15.0</v>
      </c>
      <c r="AI273" s="73">
        <v>25.0</v>
      </c>
      <c r="AJ273" s="74">
        <v>193.0</v>
      </c>
      <c r="AK273" s="75">
        <v>81.0</v>
      </c>
      <c r="AL273" s="76">
        <v>69.0</v>
      </c>
      <c r="AM273" s="168">
        <v>202.0</v>
      </c>
      <c r="AN273" s="144"/>
      <c r="AO273" s="72">
        <v>18.0</v>
      </c>
      <c r="AP273" s="73">
        <v>28.0</v>
      </c>
      <c r="AQ273" s="74">
        <v>181.0</v>
      </c>
      <c r="AR273" s="75">
        <v>79.0</v>
      </c>
      <c r="AS273" s="76">
        <v>68.0</v>
      </c>
      <c r="AT273" s="168">
        <v>214.0</v>
      </c>
      <c r="AU273" s="144"/>
      <c r="AV273" s="72">
        <v>20.0</v>
      </c>
      <c r="AW273" s="73">
        <v>25.0</v>
      </c>
      <c r="AX273" s="74">
        <v>201.0</v>
      </c>
      <c r="AY273" s="75">
        <v>74.0</v>
      </c>
      <c r="AZ273" s="76">
        <v>69.0</v>
      </c>
      <c r="BA273" s="168">
        <v>183.0</v>
      </c>
      <c r="BB273" s="144"/>
      <c r="BC273" s="72">
        <v>24.0</v>
      </c>
      <c r="BD273" s="73">
        <v>27.0</v>
      </c>
      <c r="BE273" s="74">
        <v>215.0</v>
      </c>
      <c r="BF273" s="75">
        <v>73.0</v>
      </c>
      <c r="BG273" s="76">
        <v>66.0</v>
      </c>
      <c r="BH273" s="168">
        <v>183.0</v>
      </c>
      <c r="BI273" s="144"/>
      <c r="BJ273" s="72">
        <v>23.0</v>
      </c>
      <c r="BK273" s="73">
        <v>35.0</v>
      </c>
      <c r="BL273" s="74">
        <v>216.0</v>
      </c>
      <c r="BM273" s="75">
        <v>75.0</v>
      </c>
      <c r="BN273" s="76">
        <v>61.0</v>
      </c>
      <c r="BO273" s="168">
        <v>184.0</v>
      </c>
    </row>
    <row r="274" ht="16.5" customHeight="1">
      <c r="A274" s="165" t="s">
        <v>310</v>
      </c>
      <c r="B274" s="166" t="s">
        <v>582</v>
      </c>
      <c r="C274" s="47">
        <v>2111.0</v>
      </c>
      <c r="D274" s="169"/>
      <c r="E274" s="169"/>
      <c r="F274" s="72">
        <v>124.0</v>
      </c>
      <c r="G274" s="73">
        <v>193.0</v>
      </c>
      <c r="H274" s="74">
        <v>251.0</v>
      </c>
      <c r="I274" s="75">
        <v>281.0</v>
      </c>
      <c r="J274" s="76">
        <v>259.0</v>
      </c>
      <c r="K274" s="77">
        <v>252.0</v>
      </c>
      <c r="L274" s="144"/>
      <c r="M274" s="167">
        <v>125.0</v>
      </c>
      <c r="N274" s="73">
        <v>179.0</v>
      </c>
      <c r="O274" s="74">
        <v>229.0</v>
      </c>
      <c r="P274" s="75">
        <v>278.0</v>
      </c>
      <c r="Q274" s="76">
        <v>258.0</v>
      </c>
      <c r="R274" s="168">
        <v>271.0</v>
      </c>
      <c r="S274" s="144"/>
      <c r="T274" s="72">
        <v>132.0</v>
      </c>
      <c r="U274" s="73">
        <v>199.0</v>
      </c>
      <c r="V274" s="74">
        <v>250.0</v>
      </c>
      <c r="W274" s="75">
        <v>279.0</v>
      </c>
      <c r="X274" s="76">
        <v>253.0</v>
      </c>
      <c r="Y274" s="168">
        <v>260.0</v>
      </c>
      <c r="Z274" s="144"/>
      <c r="AA274" s="72">
        <v>130.0</v>
      </c>
      <c r="AB274" s="73">
        <v>196.0</v>
      </c>
      <c r="AC274" s="74">
        <v>242.0</v>
      </c>
      <c r="AD274" s="75">
        <v>275.0</v>
      </c>
      <c r="AE274" s="76">
        <v>252.0</v>
      </c>
      <c r="AF274" s="168">
        <v>261.0</v>
      </c>
      <c r="AG274" s="144"/>
      <c r="AH274" s="72">
        <v>142.0</v>
      </c>
      <c r="AI274" s="73">
        <v>194.0</v>
      </c>
      <c r="AJ274" s="74">
        <v>258.0</v>
      </c>
      <c r="AK274" s="75">
        <v>268.0</v>
      </c>
      <c r="AL274" s="76">
        <v>254.0</v>
      </c>
      <c r="AM274" s="168">
        <v>248.0</v>
      </c>
      <c r="AN274" s="144"/>
      <c r="AO274" s="72">
        <v>131.0</v>
      </c>
      <c r="AP274" s="73">
        <v>188.0</v>
      </c>
      <c r="AQ274" s="74">
        <v>229.0</v>
      </c>
      <c r="AR274" s="75">
        <v>272.0</v>
      </c>
      <c r="AS274" s="76">
        <v>261.0</v>
      </c>
      <c r="AT274" s="168">
        <v>276.0</v>
      </c>
      <c r="AU274" s="144"/>
      <c r="AV274" s="72">
        <v>146.0</v>
      </c>
      <c r="AW274" s="73">
        <v>204.0</v>
      </c>
      <c r="AX274" s="74">
        <v>252.0</v>
      </c>
      <c r="AY274" s="75">
        <v>253.0</v>
      </c>
      <c r="AZ274" s="76">
        <v>242.0</v>
      </c>
      <c r="BA274" s="168">
        <v>251.0</v>
      </c>
      <c r="BB274" s="144"/>
      <c r="BC274" s="72">
        <v>147.0</v>
      </c>
      <c r="BD274" s="73">
        <v>212.0</v>
      </c>
      <c r="BE274" s="74">
        <v>262.0</v>
      </c>
      <c r="BF274" s="75">
        <v>253.0</v>
      </c>
      <c r="BG274" s="76">
        <v>226.0</v>
      </c>
      <c r="BH274" s="168">
        <v>224.0</v>
      </c>
      <c r="BI274" s="144"/>
      <c r="BJ274" s="72">
        <v>150.0</v>
      </c>
      <c r="BK274" s="73">
        <v>230.0</v>
      </c>
      <c r="BL274" s="74">
        <v>288.0</v>
      </c>
      <c r="BM274" s="75">
        <v>252.0</v>
      </c>
      <c r="BN274" s="76">
        <v>220.0</v>
      </c>
      <c r="BO274" s="168">
        <v>217.0</v>
      </c>
    </row>
    <row r="275" ht="16.5" customHeight="1">
      <c r="A275" s="165" t="s">
        <v>310</v>
      </c>
      <c r="B275" s="166" t="s">
        <v>583</v>
      </c>
      <c r="C275" s="47">
        <v>1846.0</v>
      </c>
      <c r="D275" s="169"/>
      <c r="E275" s="169"/>
      <c r="F275" s="72">
        <v>29.0</v>
      </c>
      <c r="G275" s="73">
        <v>69.0</v>
      </c>
      <c r="H275" s="74">
        <v>271.0</v>
      </c>
      <c r="I275" s="75">
        <v>86.0</v>
      </c>
      <c r="J275" s="76">
        <v>132.0</v>
      </c>
      <c r="K275" s="77">
        <v>246.0</v>
      </c>
      <c r="L275" s="144"/>
      <c r="M275" s="167">
        <v>28.0</v>
      </c>
      <c r="N275" s="73">
        <v>61.0</v>
      </c>
      <c r="O275" s="74">
        <v>231.0</v>
      </c>
      <c r="P275" s="75">
        <v>87.0</v>
      </c>
      <c r="Q275" s="76">
        <v>139.0</v>
      </c>
      <c r="R275" s="168">
        <v>280.0</v>
      </c>
      <c r="S275" s="144"/>
      <c r="T275" s="72">
        <v>29.0</v>
      </c>
      <c r="U275" s="73">
        <v>64.0</v>
      </c>
      <c r="V275" s="74">
        <v>243.0</v>
      </c>
      <c r="W275" s="75">
        <v>88.0</v>
      </c>
      <c r="X275" s="76">
        <v>140.0</v>
      </c>
      <c r="Y275" s="168">
        <v>277.0</v>
      </c>
      <c r="Z275" s="144"/>
      <c r="AA275" s="72">
        <v>30.0</v>
      </c>
      <c r="AB275" s="73">
        <v>68.0</v>
      </c>
      <c r="AC275" s="74">
        <v>263.0</v>
      </c>
      <c r="AD275" s="75">
        <v>81.0</v>
      </c>
      <c r="AE275" s="76">
        <v>134.0</v>
      </c>
      <c r="AF275" s="168">
        <v>249.0</v>
      </c>
      <c r="AG275" s="144"/>
      <c r="AH275" s="72">
        <v>35.0</v>
      </c>
      <c r="AI275" s="73">
        <v>69.0</v>
      </c>
      <c r="AJ275" s="74">
        <v>254.0</v>
      </c>
      <c r="AK275" s="75">
        <v>81.0</v>
      </c>
      <c r="AL275" s="76">
        <v>135.0</v>
      </c>
      <c r="AM275" s="168">
        <v>258.0</v>
      </c>
      <c r="AN275" s="144"/>
      <c r="AO275" s="72">
        <v>30.0</v>
      </c>
      <c r="AP275" s="73">
        <v>67.0</v>
      </c>
      <c r="AQ275" s="74">
        <v>248.0</v>
      </c>
      <c r="AR275" s="75">
        <v>82.0</v>
      </c>
      <c r="AS275" s="76">
        <v>135.0</v>
      </c>
      <c r="AT275" s="168">
        <v>265.0</v>
      </c>
      <c r="AU275" s="144"/>
      <c r="AV275" s="72">
        <v>33.0</v>
      </c>
      <c r="AW275" s="73">
        <v>74.0</v>
      </c>
      <c r="AX275" s="74">
        <v>266.0</v>
      </c>
      <c r="AY275" s="75">
        <v>79.0</v>
      </c>
      <c r="AZ275" s="76">
        <v>128.0</v>
      </c>
      <c r="BA275" s="168">
        <v>250.0</v>
      </c>
      <c r="BB275" s="144"/>
      <c r="BC275" s="72">
        <v>35.0</v>
      </c>
      <c r="BD275" s="73">
        <v>74.0</v>
      </c>
      <c r="BE275" s="74">
        <v>264.0</v>
      </c>
      <c r="BF275" s="75">
        <v>75.0</v>
      </c>
      <c r="BG275" s="76">
        <v>116.0</v>
      </c>
      <c r="BH275" s="168">
        <v>243.0</v>
      </c>
      <c r="BI275" s="144"/>
      <c r="BJ275" s="72">
        <v>37.0</v>
      </c>
      <c r="BK275" s="73">
        <v>74.0</v>
      </c>
      <c r="BL275" s="74">
        <v>284.0</v>
      </c>
      <c r="BM275" s="75">
        <v>76.0</v>
      </c>
      <c r="BN275" s="76">
        <v>129.0</v>
      </c>
      <c r="BO275" s="168">
        <v>235.0</v>
      </c>
    </row>
    <row r="276" ht="16.5" customHeight="1">
      <c r="A276" s="165" t="s">
        <v>310</v>
      </c>
      <c r="B276" s="166" t="s">
        <v>584</v>
      </c>
      <c r="C276" s="47">
        <v>2096.0</v>
      </c>
      <c r="D276" s="169"/>
      <c r="E276" s="169"/>
      <c r="F276" s="72">
        <v>21.0</v>
      </c>
      <c r="G276" s="73">
        <v>59.0</v>
      </c>
      <c r="H276" s="74">
        <v>192.0</v>
      </c>
      <c r="I276" s="75">
        <v>114.0</v>
      </c>
      <c r="J276" s="76">
        <v>140.0</v>
      </c>
      <c r="K276" s="77">
        <v>294.0</v>
      </c>
      <c r="L276" s="144"/>
      <c r="M276" s="167">
        <v>22.0</v>
      </c>
      <c r="N276" s="73">
        <v>54.0</v>
      </c>
      <c r="O276" s="74">
        <v>175.0</v>
      </c>
      <c r="P276" s="75">
        <v>112.0</v>
      </c>
      <c r="Q276" s="76">
        <v>142.0</v>
      </c>
      <c r="R276" s="168">
        <v>316.0</v>
      </c>
      <c r="S276" s="144"/>
      <c r="T276" s="72">
        <v>21.0</v>
      </c>
      <c r="U276" s="73">
        <v>55.0</v>
      </c>
      <c r="V276" s="74">
        <v>173.0</v>
      </c>
      <c r="W276" s="75">
        <v>115.0</v>
      </c>
      <c r="X276" s="76">
        <v>143.0</v>
      </c>
      <c r="Y276" s="168">
        <v>318.0</v>
      </c>
      <c r="Z276" s="144"/>
      <c r="AA276" s="72">
        <v>23.0</v>
      </c>
      <c r="AB276" s="73">
        <v>58.0</v>
      </c>
      <c r="AC276" s="74">
        <v>188.0</v>
      </c>
      <c r="AD276" s="75">
        <v>113.0</v>
      </c>
      <c r="AE276" s="76">
        <v>140.0</v>
      </c>
      <c r="AF276" s="168">
        <v>298.0</v>
      </c>
      <c r="AG276" s="144"/>
      <c r="AH276" s="72">
        <v>21.0</v>
      </c>
      <c r="AI276" s="73">
        <v>55.0</v>
      </c>
      <c r="AJ276" s="74">
        <v>184.0</v>
      </c>
      <c r="AK276" s="75">
        <v>114.0</v>
      </c>
      <c r="AL276" s="76">
        <v>141.0</v>
      </c>
      <c r="AM276" s="168">
        <v>300.0</v>
      </c>
      <c r="AN276" s="144"/>
      <c r="AO276" s="72">
        <v>23.0</v>
      </c>
      <c r="AP276" s="73">
        <v>58.0</v>
      </c>
      <c r="AQ276" s="74">
        <v>178.0</v>
      </c>
      <c r="AR276" s="75">
        <v>111.0</v>
      </c>
      <c r="AS276" s="76">
        <v>140.0</v>
      </c>
      <c r="AT276" s="168">
        <v>310.0</v>
      </c>
      <c r="AU276" s="144"/>
      <c r="AV276" s="72">
        <v>23.0</v>
      </c>
      <c r="AW276" s="73">
        <v>55.0</v>
      </c>
      <c r="AX276" s="74">
        <v>191.0</v>
      </c>
      <c r="AY276" s="75">
        <v>111.0</v>
      </c>
      <c r="AZ276" s="76">
        <v>142.0</v>
      </c>
      <c r="BA276" s="168">
        <v>289.0</v>
      </c>
      <c r="BB276" s="144"/>
      <c r="BC276" s="72">
        <v>24.0</v>
      </c>
      <c r="BD276" s="73">
        <v>57.0</v>
      </c>
      <c r="BE276" s="74">
        <v>195.0</v>
      </c>
      <c r="BF276" s="75">
        <v>108.0</v>
      </c>
      <c r="BG276" s="76">
        <v>138.0</v>
      </c>
      <c r="BH276" s="168">
        <v>276.0</v>
      </c>
      <c r="BI276" s="144"/>
      <c r="BJ276" s="72">
        <v>24.0</v>
      </c>
      <c r="BK276" s="73">
        <v>63.0</v>
      </c>
      <c r="BL276" s="74">
        <v>201.0</v>
      </c>
      <c r="BM276" s="75">
        <v>111.0</v>
      </c>
      <c r="BN276" s="76">
        <v>137.0</v>
      </c>
      <c r="BO276" s="168">
        <v>277.0</v>
      </c>
    </row>
    <row r="277" ht="16.5" customHeight="1">
      <c r="A277" s="165" t="s">
        <v>310</v>
      </c>
      <c r="B277" s="166" t="s">
        <v>585</v>
      </c>
      <c r="C277" s="47">
        <v>1878.0</v>
      </c>
      <c r="D277" s="169"/>
      <c r="E277" s="169"/>
      <c r="F277" s="72">
        <v>35.0</v>
      </c>
      <c r="G277" s="73">
        <v>88.0</v>
      </c>
      <c r="H277" s="74">
        <v>301.0</v>
      </c>
      <c r="I277" s="75">
        <v>100.0</v>
      </c>
      <c r="J277" s="76">
        <v>105.0</v>
      </c>
      <c r="K277" s="77">
        <v>272.0</v>
      </c>
      <c r="L277" s="144"/>
      <c r="M277" s="167">
        <v>30.0</v>
      </c>
      <c r="N277" s="73">
        <v>83.0</v>
      </c>
      <c r="O277" s="74">
        <v>273.0</v>
      </c>
      <c r="P277" s="75">
        <v>102.0</v>
      </c>
      <c r="Q277" s="76">
        <v>110.0</v>
      </c>
      <c r="R277" s="168">
        <v>286.0</v>
      </c>
      <c r="S277" s="144"/>
      <c r="T277" s="72">
        <v>34.0</v>
      </c>
      <c r="U277" s="73">
        <v>97.0</v>
      </c>
      <c r="V277" s="74">
        <v>290.0</v>
      </c>
      <c r="W277" s="75">
        <v>98.0</v>
      </c>
      <c r="X277" s="76">
        <v>99.0</v>
      </c>
      <c r="Y277" s="168">
        <v>285.0</v>
      </c>
      <c r="Z277" s="144"/>
      <c r="AA277" s="72">
        <v>36.0</v>
      </c>
      <c r="AB277" s="73">
        <v>90.0</v>
      </c>
      <c r="AC277" s="74">
        <v>302.0</v>
      </c>
      <c r="AD277" s="75">
        <v>98.0</v>
      </c>
      <c r="AE277" s="76">
        <v>102.0</v>
      </c>
      <c r="AF277" s="168">
        <v>266.0</v>
      </c>
      <c r="AG277" s="144"/>
      <c r="AH277" s="72">
        <v>38.0</v>
      </c>
      <c r="AI277" s="73">
        <v>93.0</v>
      </c>
      <c r="AJ277" s="74">
        <v>295.0</v>
      </c>
      <c r="AK277" s="75">
        <v>96.0</v>
      </c>
      <c r="AL277" s="76">
        <v>101.0</v>
      </c>
      <c r="AM277" s="168">
        <v>280.0</v>
      </c>
      <c r="AN277" s="144"/>
      <c r="AO277" s="72">
        <v>35.0</v>
      </c>
      <c r="AP277" s="73">
        <v>84.0</v>
      </c>
      <c r="AQ277" s="74">
        <v>288.0</v>
      </c>
      <c r="AR277" s="75">
        <v>100.0</v>
      </c>
      <c r="AS277" s="76">
        <v>110.0</v>
      </c>
      <c r="AT277" s="168">
        <v>280.0</v>
      </c>
      <c r="AU277" s="144"/>
      <c r="AV277" s="72">
        <v>37.0</v>
      </c>
      <c r="AW277" s="73">
        <v>92.0</v>
      </c>
      <c r="AX277" s="74">
        <v>306.0</v>
      </c>
      <c r="AY277" s="75">
        <v>96.0</v>
      </c>
      <c r="AZ277" s="76">
        <v>100.0</v>
      </c>
      <c r="BA277" s="168">
        <v>257.0</v>
      </c>
      <c r="BB277" s="144"/>
      <c r="BC277" s="72">
        <v>40.0</v>
      </c>
      <c r="BD277" s="73">
        <v>97.0</v>
      </c>
      <c r="BE277" s="74">
        <v>305.0</v>
      </c>
      <c r="BF277" s="75">
        <v>94.0</v>
      </c>
      <c r="BG277" s="76">
        <v>89.0</v>
      </c>
      <c r="BH277" s="168">
        <v>257.0</v>
      </c>
      <c r="BI277" s="144"/>
      <c r="BJ277" s="72">
        <v>36.0</v>
      </c>
      <c r="BK277" s="73">
        <v>93.0</v>
      </c>
      <c r="BL277" s="74">
        <v>329.0</v>
      </c>
      <c r="BM277" s="75">
        <v>99.0</v>
      </c>
      <c r="BN277" s="76">
        <v>101.0</v>
      </c>
      <c r="BO277" s="168">
        <v>246.0</v>
      </c>
    </row>
    <row r="278" ht="16.5" customHeight="1">
      <c r="A278" s="165" t="s">
        <v>310</v>
      </c>
      <c r="B278" s="166" t="s">
        <v>586</v>
      </c>
      <c r="C278" s="47">
        <v>1354.0</v>
      </c>
      <c r="D278" s="169"/>
      <c r="E278" s="169"/>
      <c r="F278" s="72">
        <v>35.0</v>
      </c>
      <c r="G278" s="73">
        <v>68.0</v>
      </c>
      <c r="H278" s="74">
        <v>254.0</v>
      </c>
      <c r="I278" s="75">
        <v>86.0</v>
      </c>
      <c r="J278" s="76">
        <v>93.0</v>
      </c>
      <c r="K278" s="77">
        <v>265.0</v>
      </c>
      <c r="L278" s="144"/>
      <c r="M278" s="167">
        <v>29.0</v>
      </c>
      <c r="N278" s="73">
        <v>65.0</v>
      </c>
      <c r="O278" s="74">
        <v>248.0</v>
      </c>
      <c r="P278" s="75">
        <v>84.0</v>
      </c>
      <c r="Q278" s="76">
        <v>97.0</v>
      </c>
      <c r="R278" s="168">
        <v>259.0</v>
      </c>
      <c r="S278" s="144"/>
      <c r="T278" s="72">
        <v>37.0</v>
      </c>
      <c r="U278" s="73">
        <v>65.0</v>
      </c>
      <c r="V278" s="74">
        <v>256.0</v>
      </c>
      <c r="W278" s="75">
        <v>84.0</v>
      </c>
      <c r="X278" s="76">
        <v>97.0</v>
      </c>
      <c r="Y278" s="168">
        <v>262.0</v>
      </c>
      <c r="Z278" s="144"/>
      <c r="AA278" s="72">
        <v>35.0</v>
      </c>
      <c r="AB278" s="73">
        <v>65.0</v>
      </c>
      <c r="AC278" s="74">
        <v>253.0</v>
      </c>
      <c r="AD278" s="75">
        <v>80.0</v>
      </c>
      <c r="AE278" s="76">
        <v>97.0</v>
      </c>
      <c r="AF278" s="168">
        <v>259.0</v>
      </c>
      <c r="AG278" s="144"/>
      <c r="AH278" s="72">
        <v>36.0</v>
      </c>
      <c r="AI278" s="73">
        <v>63.0</v>
      </c>
      <c r="AJ278" s="74">
        <v>262.0</v>
      </c>
      <c r="AK278" s="75">
        <v>82.0</v>
      </c>
      <c r="AL278" s="76">
        <v>97.0</v>
      </c>
      <c r="AM278" s="168">
        <v>249.0</v>
      </c>
      <c r="AN278" s="144"/>
      <c r="AO278" s="72">
        <v>36.0</v>
      </c>
      <c r="AP278" s="73">
        <v>62.0</v>
      </c>
      <c r="AQ278" s="74">
        <v>248.0</v>
      </c>
      <c r="AR278" s="75">
        <v>82.0</v>
      </c>
      <c r="AS278" s="76">
        <v>98.0</v>
      </c>
      <c r="AT278" s="168">
        <v>263.0</v>
      </c>
      <c r="AU278" s="144"/>
      <c r="AV278" s="72">
        <v>35.0</v>
      </c>
      <c r="AW278" s="73">
        <v>69.0</v>
      </c>
      <c r="AX278" s="74">
        <v>258.0</v>
      </c>
      <c r="AY278" s="75">
        <v>81.0</v>
      </c>
      <c r="AZ278" s="76">
        <v>93.0</v>
      </c>
      <c r="BA278" s="168">
        <v>255.0</v>
      </c>
      <c r="BB278" s="144"/>
      <c r="BC278" s="72">
        <v>39.0</v>
      </c>
      <c r="BD278" s="73">
        <v>68.0</v>
      </c>
      <c r="BE278" s="74">
        <v>262.0</v>
      </c>
      <c r="BF278" s="75">
        <v>81.0</v>
      </c>
      <c r="BG278" s="76">
        <v>94.0</v>
      </c>
      <c r="BH278" s="168">
        <v>248.0</v>
      </c>
      <c r="BI278" s="144"/>
      <c r="BJ278" s="72">
        <v>36.0</v>
      </c>
      <c r="BK278" s="73">
        <v>69.0</v>
      </c>
      <c r="BL278" s="74">
        <v>271.0</v>
      </c>
      <c r="BM278" s="75">
        <v>84.0</v>
      </c>
      <c r="BN278" s="76">
        <v>93.0</v>
      </c>
      <c r="BO278" s="168">
        <v>247.0</v>
      </c>
    </row>
    <row r="279" ht="16.5" customHeight="1">
      <c r="A279" s="165" t="s">
        <v>310</v>
      </c>
      <c r="B279" s="166" t="s">
        <v>587</v>
      </c>
      <c r="C279" s="47">
        <v>1388.0</v>
      </c>
      <c r="D279" s="169"/>
      <c r="E279" s="169"/>
      <c r="F279" s="72">
        <v>20.0</v>
      </c>
      <c r="G279" s="73">
        <v>82.0</v>
      </c>
      <c r="H279" s="74">
        <v>229.0</v>
      </c>
      <c r="I279" s="75">
        <v>70.0</v>
      </c>
      <c r="J279" s="76">
        <v>133.0</v>
      </c>
      <c r="K279" s="77">
        <v>226.0</v>
      </c>
      <c r="L279" s="144"/>
      <c r="M279" s="167">
        <v>17.0</v>
      </c>
      <c r="N279" s="73">
        <v>81.0</v>
      </c>
      <c r="O279" s="74">
        <v>211.0</v>
      </c>
      <c r="P279" s="75">
        <v>69.0</v>
      </c>
      <c r="Q279" s="76">
        <v>134.0</v>
      </c>
      <c r="R279" s="168">
        <v>237.0</v>
      </c>
      <c r="S279" s="144"/>
      <c r="T279" s="72">
        <v>20.0</v>
      </c>
      <c r="U279" s="73">
        <v>80.0</v>
      </c>
      <c r="V279" s="74">
        <v>220.0</v>
      </c>
      <c r="W279" s="75">
        <v>70.0</v>
      </c>
      <c r="X279" s="76">
        <v>135.0</v>
      </c>
      <c r="Y279" s="168">
        <v>239.0</v>
      </c>
      <c r="Z279" s="144"/>
      <c r="AA279" s="72">
        <v>20.0</v>
      </c>
      <c r="AB279" s="73">
        <v>83.0</v>
      </c>
      <c r="AC279" s="74">
        <v>234.0</v>
      </c>
      <c r="AD279" s="75">
        <v>69.0</v>
      </c>
      <c r="AE279" s="76">
        <v>132.0</v>
      </c>
      <c r="AF279" s="168">
        <v>218.0</v>
      </c>
      <c r="AG279" s="144"/>
      <c r="AH279" s="72">
        <v>21.0</v>
      </c>
      <c r="AI279" s="73">
        <v>81.0</v>
      </c>
      <c r="AJ279" s="74">
        <v>219.0</v>
      </c>
      <c r="AK279" s="75">
        <v>70.0</v>
      </c>
      <c r="AL279" s="76">
        <v>135.0</v>
      </c>
      <c r="AM279" s="168">
        <v>237.0</v>
      </c>
      <c r="AN279" s="144"/>
      <c r="AO279" s="72">
        <v>19.0</v>
      </c>
      <c r="AP279" s="73">
        <v>81.0</v>
      </c>
      <c r="AQ279" s="74">
        <v>218.0</v>
      </c>
      <c r="AR279" s="75">
        <v>71.0</v>
      </c>
      <c r="AS279" s="76">
        <v>133.0</v>
      </c>
      <c r="AT279" s="168">
        <v>240.0</v>
      </c>
      <c r="AU279" s="144"/>
      <c r="AV279" s="72">
        <v>23.0</v>
      </c>
      <c r="AW279" s="73">
        <v>85.0</v>
      </c>
      <c r="AX279" s="74">
        <v>230.0</v>
      </c>
      <c r="AY279" s="75">
        <v>65.0</v>
      </c>
      <c r="AZ279" s="76">
        <v>128.0</v>
      </c>
      <c r="BA279" s="168">
        <v>224.0</v>
      </c>
      <c r="BB279" s="144"/>
      <c r="BC279" s="72">
        <v>22.0</v>
      </c>
      <c r="BD279" s="73">
        <v>85.0</v>
      </c>
      <c r="BE279" s="74">
        <v>240.0</v>
      </c>
      <c r="BF279" s="75">
        <v>63.0</v>
      </c>
      <c r="BG279" s="76">
        <v>127.0</v>
      </c>
      <c r="BH279" s="168">
        <v>206.0</v>
      </c>
      <c r="BI279" s="144"/>
      <c r="BJ279" s="72">
        <v>24.0</v>
      </c>
      <c r="BK279" s="73">
        <v>83.0</v>
      </c>
      <c r="BL279" s="74">
        <v>237.0</v>
      </c>
      <c r="BM279" s="75">
        <v>64.0</v>
      </c>
      <c r="BN279" s="76">
        <v>130.0</v>
      </c>
      <c r="BO279" s="168">
        <v>214.0</v>
      </c>
    </row>
    <row r="280" ht="16.5" customHeight="1">
      <c r="A280" s="165" t="s">
        <v>310</v>
      </c>
      <c r="B280" s="166" t="s">
        <v>588</v>
      </c>
      <c r="C280" s="47">
        <v>1399.0</v>
      </c>
      <c r="D280" s="169"/>
      <c r="E280" s="169"/>
      <c r="F280" s="72">
        <v>22.0</v>
      </c>
      <c r="G280" s="73">
        <v>62.0</v>
      </c>
      <c r="H280" s="74">
        <v>245.0</v>
      </c>
      <c r="I280" s="75">
        <v>88.0</v>
      </c>
      <c r="J280" s="76">
        <v>134.0</v>
      </c>
      <c r="K280" s="77">
        <v>266.0</v>
      </c>
      <c r="L280" s="144"/>
      <c r="M280" s="167">
        <v>21.0</v>
      </c>
      <c r="N280" s="73">
        <v>59.0</v>
      </c>
      <c r="O280" s="74">
        <v>225.0</v>
      </c>
      <c r="P280" s="75">
        <v>91.0</v>
      </c>
      <c r="Q280" s="76">
        <v>137.0</v>
      </c>
      <c r="R280" s="168">
        <v>290.0</v>
      </c>
      <c r="S280" s="144"/>
      <c r="T280" s="72">
        <v>23.0</v>
      </c>
      <c r="U280" s="73">
        <v>61.0</v>
      </c>
      <c r="V280" s="74">
        <v>241.0</v>
      </c>
      <c r="W280" s="75">
        <v>89.0</v>
      </c>
      <c r="X280" s="76">
        <v>138.0</v>
      </c>
      <c r="Y280" s="168">
        <v>278.0</v>
      </c>
      <c r="Z280" s="144"/>
      <c r="AA280" s="72">
        <v>22.0</v>
      </c>
      <c r="AB280" s="73">
        <v>65.0</v>
      </c>
      <c r="AC280" s="74">
        <v>254.0</v>
      </c>
      <c r="AD280" s="75">
        <v>88.0</v>
      </c>
      <c r="AE280" s="76">
        <v>132.0</v>
      </c>
      <c r="AF280" s="168">
        <v>265.0</v>
      </c>
      <c r="AG280" s="144"/>
      <c r="AH280" s="72">
        <v>23.0</v>
      </c>
      <c r="AI280" s="73">
        <v>64.0</v>
      </c>
      <c r="AJ280" s="74">
        <v>246.0</v>
      </c>
      <c r="AK280" s="75">
        <v>84.0</v>
      </c>
      <c r="AL280" s="76">
        <v>134.0</v>
      </c>
      <c r="AM280" s="168">
        <v>269.0</v>
      </c>
      <c r="AN280" s="144"/>
      <c r="AO280" s="72">
        <v>22.0</v>
      </c>
      <c r="AP280" s="73">
        <v>65.0</v>
      </c>
      <c r="AQ280" s="74">
        <v>231.0</v>
      </c>
      <c r="AR280" s="75">
        <v>87.0</v>
      </c>
      <c r="AS280" s="76">
        <v>133.0</v>
      </c>
      <c r="AT280" s="168">
        <v>283.0</v>
      </c>
      <c r="AU280" s="144"/>
      <c r="AV280" s="72">
        <v>24.0</v>
      </c>
      <c r="AW280" s="73">
        <v>65.0</v>
      </c>
      <c r="AX280" s="74">
        <v>254.0</v>
      </c>
      <c r="AY280" s="75">
        <v>84.0</v>
      </c>
      <c r="AZ280" s="76">
        <v>130.0</v>
      </c>
      <c r="BA280" s="168">
        <v>256.0</v>
      </c>
      <c r="BB280" s="144"/>
      <c r="BC280" s="72">
        <v>28.0</v>
      </c>
      <c r="BD280" s="73">
        <v>66.0</v>
      </c>
      <c r="BE280" s="74">
        <v>265.0</v>
      </c>
      <c r="BF280" s="75">
        <v>81.0</v>
      </c>
      <c r="BG280" s="76">
        <v>129.0</v>
      </c>
      <c r="BH280" s="168">
        <v>232.0</v>
      </c>
      <c r="BI280" s="144"/>
      <c r="BJ280" s="72">
        <v>30.0</v>
      </c>
      <c r="BK280" s="73">
        <v>69.0</v>
      </c>
      <c r="BL280" s="74">
        <v>277.0</v>
      </c>
      <c r="BM280" s="75">
        <v>82.0</v>
      </c>
      <c r="BN280" s="76">
        <v>126.0</v>
      </c>
      <c r="BO280" s="168">
        <v>235.0</v>
      </c>
    </row>
    <row r="281" ht="16.5" customHeight="1">
      <c r="A281" s="165" t="s">
        <v>310</v>
      </c>
      <c r="B281" s="166" t="s">
        <v>589</v>
      </c>
      <c r="C281" s="47">
        <v>1658.0</v>
      </c>
      <c r="D281" s="169"/>
      <c r="E281" s="169"/>
      <c r="F281" s="72">
        <v>26.0</v>
      </c>
      <c r="G281" s="73">
        <v>83.0</v>
      </c>
      <c r="H281" s="74">
        <v>273.0</v>
      </c>
      <c r="I281" s="75">
        <v>116.0</v>
      </c>
      <c r="J281" s="76">
        <v>163.0</v>
      </c>
      <c r="K281" s="77">
        <v>286.0</v>
      </c>
      <c r="L281" s="144"/>
      <c r="M281" s="167">
        <v>23.0</v>
      </c>
      <c r="N281" s="73">
        <v>79.0</v>
      </c>
      <c r="O281" s="74">
        <v>262.0</v>
      </c>
      <c r="P281" s="75">
        <v>118.0</v>
      </c>
      <c r="Q281" s="76">
        <v>166.0</v>
      </c>
      <c r="R281" s="168">
        <v>290.0</v>
      </c>
      <c r="S281" s="144"/>
      <c r="T281" s="72">
        <v>24.0</v>
      </c>
      <c r="U281" s="73">
        <v>78.0</v>
      </c>
      <c r="V281" s="74">
        <v>265.0</v>
      </c>
      <c r="W281" s="75">
        <v>119.0</v>
      </c>
      <c r="X281" s="76">
        <v>168.0</v>
      </c>
      <c r="Y281" s="168">
        <v>289.0</v>
      </c>
      <c r="Z281" s="144"/>
      <c r="AA281" s="72">
        <v>27.0</v>
      </c>
      <c r="AB281" s="73">
        <v>78.0</v>
      </c>
      <c r="AC281" s="74">
        <v>279.0</v>
      </c>
      <c r="AD281" s="75">
        <v>115.0</v>
      </c>
      <c r="AE281" s="76">
        <v>167.0</v>
      </c>
      <c r="AF281" s="168">
        <v>280.0</v>
      </c>
      <c r="AG281" s="144"/>
      <c r="AH281" s="72">
        <v>29.0</v>
      </c>
      <c r="AI281" s="73">
        <v>81.0</v>
      </c>
      <c r="AJ281" s="74">
        <v>275.0</v>
      </c>
      <c r="AK281" s="75">
        <v>111.0</v>
      </c>
      <c r="AL281" s="76">
        <v>166.0</v>
      </c>
      <c r="AM281" s="168">
        <v>278.0</v>
      </c>
      <c r="AN281" s="144"/>
      <c r="AO281" s="72">
        <v>30.0</v>
      </c>
      <c r="AP281" s="73">
        <v>82.0</v>
      </c>
      <c r="AQ281" s="74">
        <v>266.0</v>
      </c>
      <c r="AR281" s="75">
        <v>112.0</v>
      </c>
      <c r="AS281" s="76">
        <v>163.0</v>
      </c>
      <c r="AT281" s="168">
        <v>291.0</v>
      </c>
      <c r="AU281" s="144"/>
      <c r="AV281" s="72">
        <v>32.0</v>
      </c>
      <c r="AW281" s="73">
        <v>85.0</v>
      </c>
      <c r="AX281" s="74">
        <v>279.0</v>
      </c>
      <c r="AY281" s="75">
        <v>106.0</v>
      </c>
      <c r="AZ281" s="76">
        <v>157.0</v>
      </c>
      <c r="BA281" s="168">
        <v>271.0</v>
      </c>
      <c r="BB281" s="144"/>
      <c r="BC281" s="72">
        <v>35.0</v>
      </c>
      <c r="BD281" s="73">
        <v>82.0</v>
      </c>
      <c r="BE281" s="74">
        <v>292.0</v>
      </c>
      <c r="BF281" s="75">
        <v>104.0</v>
      </c>
      <c r="BG281" s="76">
        <v>157.0</v>
      </c>
      <c r="BH281" s="168">
        <v>257.0</v>
      </c>
      <c r="BI281" s="144"/>
      <c r="BJ281" s="72">
        <v>32.0</v>
      </c>
      <c r="BK281" s="73">
        <v>90.0</v>
      </c>
      <c r="BL281" s="74">
        <v>299.0</v>
      </c>
      <c r="BM281" s="75">
        <v>110.0</v>
      </c>
      <c r="BN281" s="76">
        <v>157.0</v>
      </c>
      <c r="BO281" s="168">
        <v>260.0</v>
      </c>
    </row>
    <row r="282" ht="16.5" customHeight="1">
      <c r="A282" s="165" t="s">
        <v>310</v>
      </c>
      <c r="B282" s="166" t="s">
        <v>590</v>
      </c>
      <c r="C282" s="47">
        <v>1465.0</v>
      </c>
      <c r="D282" s="169"/>
      <c r="E282" s="169"/>
      <c r="F282" s="72">
        <v>39.0</v>
      </c>
      <c r="G282" s="73">
        <v>93.0</v>
      </c>
      <c r="H282" s="74">
        <v>252.0</v>
      </c>
      <c r="I282" s="75">
        <v>84.0</v>
      </c>
      <c r="J282" s="76">
        <v>110.0</v>
      </c>
      <c r="K282" s="77">
        <v>178.0</v>
      </c>
      <c r="L282" s="144"/>
      <c r="M282" s="167">
        <v>36.0</v>
      </c>
      <c r="N282" s="73">
        <v>86.0</v>
      </c>
      <c r="O282" s="74">
        <v>224.0</v>
      </c>
      <c r="P282" s="75">
        <v>83.0</v>
      </c>
      <c r="Q282" s="76">
        <v>115.0</v>
      </c>
      <c r="R282" s="168">
        <v>190.0</v>
      </c>
      <c r="S282" s="144"/>
      <c r="T282" s="72">
        <v>40.0</v>
      </c>
      <c r="U282" s="73">
        <v>86.0</v>
      </c>
      <c r="V282" s="74">
        <v>236.0</v>
      </c>
      <c r="W282" s="75">
        <v>81.0</v>
      </c>
      <c r="X282" s="76">
        <v>116.0</v>
      </c>
      <c r="Y282" s="168">
        <v>194.0</v>
      </c>
      <c r="Z282" s="144"/>
      <c r="AA282" s="72">
        <v>42.0</v>
      </c>
      <c r="AB282" s="73">
        <v>90.0</v>
      </c>
      <c r="AC282" s="74">
        <v>247.0</v>
      </c>
      <c r="AD282" s="75">
        <v>80.0</v>
      </c>
      <c r="AE282" s="76">
        <v>112.0</v>
      </c>
      <c r="AF282" s="168">
        <v>181.0</v>
      </c>
      <c r="AG282" s="144"/>
      <c r="AH282" s="72">
        <v>38.0</v>
      </c>
      <c r="AI282" s="73">
        <v>96.0</v>
      </c>
      <c r="AJ282" s="74">
        <v>242.0</v>
      </c>
      <c r="AK282" s="75">
        <v>83.0</v>
      </c>
      <c r="AL282" s="76">
        <v>105.0</v>
      </c>
      <c r="AM282" s="168">
        <v>185.0</v>
      </c>
      <c r="AN282" s="144"/>
      <c r="AO282" s="72">
        <v>42.0</v>
      </c>
      <c r="AP282" s="73">
        <v>92.0</v>
      </c>
      <c r="AQ282" s="74">
        <v>235.0</v>
      </c>
      <c r="AR282" s="75">
        <v>79.0</v>
      </c>
      <c r="AS282" s="76">
        <v>109.0</v>
      </c>
      <c r="AT282" s="168">
        <v>189.0</v>
      </c>
      <c r="AU282" s="144"/>
      <c r="AV282" s="72">
        <v>42.0</v>
      </c>
      <c r="AW282" s="73">
        <v>91.0</v>
      </c>
      <c r="AX282" s="74">
        <v>251.0</v>
      </c>
      <c r="AY282" s="75">
        <v>78.0</v>
      </c>
      <c r="AZ282" s="76">
        <v>105.0</v>
      </c>
      <c r="BA282" s="168">
        <v>169.0</v>
      </c>
      <c r="BB282" s="144"/>
      <c r="BC282" s="72">
        <v>44.0</v>
      </c>
      <c r="BD282" s="73">
        <v>88.0</v>
      </c>
      <c r="BE282" s="74">
        <v>262.0</v>
      </c>
      <c r="BF282" s="75">
        <v>77.0</v>
      </c>
      <c r="BG282" s="76">
        <v>107.0</v>
      </c>
      <c r="BH282" s="168">
        <v>157.0</v>
      </c>
      <c r="BI282" s="144"/>
      <c r="BJ282" s="72">
        <v>50.0</v>
      </c>
      <c r="BK282" s="73">
        <v>97.0</v>
      </c>
      <c r="BL282" s="74">
        <v>262.0</v>
      </c>
      <c r="BM282" s="75">
        <v>72.0</v>
      </c>
      <c r="BN282" s="76">
        <v>106.0</v>
      </c>
      <c r="BO282" s="168">
        <v>170.0</v>
      </c>
    </row>
    <row r="283" ht="16.5" customHeight="1">
      <c r="A283" s="165" t="s">
        <v>310</v>
      </c>
      <c r="B283" s="166" t="s">
        <v>591</v>
      </c>
      <c r="C283" s="47">
        <v>1686.0</v>
      </c>
      <c r="D283" s="169"/>
      <c r="E283" s="169"/>
      <c r="F283" s="72">
        <v>51.0</v>
      </c>
      <c r="G283" s="73">
        <v>82.0</v>
      </c>
      <c r="H283" s="74">
        <v>173.0</v>
      </c>
      <c r="I283" s="75">
        <v>115.0</v>
      </c>
      <c r="J283" s="76">
        <v>141.0</v>
      </c>
      <c r="K283" s="77">
        <v>201.0</v>
      </c>
      <c r="L283" s="144"/>
      <c r="M283" s="167">
        <v>37.0</v>
      </c>
      <c r="N283" s="73">
        <v>75.0</v>
      </c>
      <c r="O283" s="74">
        <v>166.0</v>
      </c>
      <c r="P283" s="75">
        <v>125.0</v>
      </c>
      <c r="Q283" s="76">
        <v>142.0</v>
      </c>
      <c r="R283" s="168">
        <v>206.0</v>
      </c>
      <c r="S283" s="144"/>
      <c r="T283" s="72">
        <v>41.0</v>
      </c>
      <c r="U283" s="73">
        <v>85.0</v>
      </c>
      <c r="V283" s="74">
        <v>170.0</v>
      </c>
      <c r="W283" s="75">
        <v>124.0</v>
      </c>
      <c r="X283" s="76">
        <v>139.0</v>
      </c>
      <c r="Y283" s="168">
        <v>199.0</v>
      </c>
      <c r="Z283" s="144"/>
      <c r="AA283" s="72">
        <v>52.0</v>
      </c>
      <c r="AB283" s="73">
        <v>83.0</v>
      </c>
      <c r="AC283" s="74">
        <v>177.0</v>
      </c>
      <c r="AD283" s="75">
        <v>109.0</v>
      </c>
      <c r="AE283" s="76">
        <v>137.0</v>
      </c>
      <c r="AF283" s="168">
        <v>192.0</v>
      </c>
      <c r="AG283" s="144"/>
      <c r="AH283" s="72">
        <v>49.0</v>
      </c>
      <c r="AI283" s="73">
        <v>84.0</v>
      </c>
      <c r="AJ283" s="74">
        <v>176.0</v>
      </c>
      <c r="AK283" s="75">
        <v>113.0</v>
      </c>
      <c r="AL283" s="76">
        <v>137.0</v>
      </c>
      <c r="AM283" s="168">
        <v>192.0</v>
      </c>
      <c r="AN283" s="144"/>
      <c r="AO283" s="72">
        <v>45.0</v>
      </c>
      <c r="AP283" s="73">
        <v>78.0</v>
      </c>
      <c r="AQ283" s="74">
        <v>174.0</v>
      </c>
      <c r="AR283" s="75">
        <v>116.0</v>
      </c>
      <c r="AS283" s="76">
        <v>141.0</v>
      </c>
      <c r="AT283" s="168">
        <v>197.0</v>
      </c>
      <c r="AU283" s="144"/>
      <c r="AV283" s="72">
        <v>55.0</v>
      </c>
      <c r="AW283" s="73">
        <v>87.0</v>
      </c>
      <c r="AX283" s="74">
        <v>179.0</v>
      </c>
      <c r="AY283" s="75">
        <v>107.0</v>
      </c>
      <c r="AZ283" s="76">
        <v>134.0</v>
      </c>
      <c r="BA283" s="168">
        <v>195.0</v>
      </c>
      <c r="BB283" s="144"/>
      <c r="BC283" s="72">
        <v>56.0</v>
      </c>
      <c r="BD283" s="73">
        <v>85.0</v>
      </c>
      <c r="BE283" s="74">
        <v>184.0</v>
      </c>
      <c r="BF283" s="75">
        <v>109.0</v>
      </c>
      <c r="BG283" s="76">
        <v>130.0</v>
      </c>
      <c r="BH283" s="168">
        <v>181.0</v>
      </c>
      <c r="BI283" s="144"/>
      <c r="BJ283" s="72">
        <v>65.0</v>
      </c>
      <c r="BK283" s="73">
        <v>106.0</v>
      </c>
      <c r="BL283" s="74">
        <v>215.0</v>
      </c>
      <c r="BM283" s="75">
        <v>101.0</v>
      </c>
      <c r="BN283" s="76">
        <v>113.0</v>
      </c>
      <c r="BO283" s="168">
        <v>162.0</v>
      </c>
    </row>
    <row r="284" ht="16.5" customHeight="1">
      <c r="A284" s="165" t="s">
        <v>310</v>
      </c>
      <c r="B284" s="166" t="s">
        <v>592</v>
      </c>
      <c r="C284" s="47">
        <v>1789.0</v>
      </c>
      <c r="D284" s="169"/>
      <c r="E284" s="169"/>
      <c r="F284" s="72">
        <v>26.0</v>
      </c>
      <c r="G284" s="73">
        <v>86.0</v>
      </c>
      <c r="H284" s="74">
        <v>199.0</v>
      </c>
      <c r="I284" s="75">
        <v>72.0</v>
      </c>
      <c r="J284" s="76">
        <v>178.0</v>
      </c>
      <c r="K284" s="77">
        <v>197.0</v>
      </c>
      <c r="L284" s="144"/>
      <c r="M284" s="167">
        <v>24.0</v>
      </c>
      <c r="N284" s="73">
        <v>84.0</v>
      </c>
      <c r="O284" s="74">
        <v>174.0</v>
      </c>
      <c r="P284" s="75">
        <v>73.0</v>
      </c>
      <c r="Q284" s="76">
        <v>178.0</v>
      </c>
      <c r="R284" s="168">
        <v>208.0</v>
      </c>
      <c r="S284" s="144"/>
      <c r="T284" s="72">
        <v>28.0</v>
      </c>
      <c r="U284" s="73">
        <v>87.0</v>
      </c>
      <c r="V284" s="74">
        <v>191.0</v>
      </c>
      <c r="W284" s="75">
        <v>72.0</v>
      </c>
      <c r="X284" s="76">
        <v>177.0</v>
      </c>
      <c r="Y284" s="168">
        <v>202.0</v>
      </c>
      <c r="Z284" s="144"/>
      <c r="AA284" s="72">
        <v>28.0</v>
      </c>
      <c r="AB284" s="73">
        <v>89.0</v>
      </c>
      <c r="AC284" s="74">
        <v>186.0</v>
      </c>
      <c r="AD284" s="75">
        <v>70.0</v>
      </c>
      <c r="AE284" s="76">
        <v>173.0</v>
      </c>
      <c r="AF284" s="168">
        <v>207.0</v>
      </c>
      <c r="AG284" s="144"/>
      <c r="AH284" s="72">
        <v>29.0</v>
      </c>
      <c r="AI284" s="73">
        <v>88.0</v>
      </c>
      <c r="AJ284" s="74">
        <v>200.0</v>
      </c>
      <c r="AK284" s="75">
        <v>68.0</v>
      </c>
      <c r="AL284" s="76">
        <v>176.0</v>
      </c>
      <c r="AM284" s="168">
        <v>193.0</v>
      </c>
      <c r="AN284" s="144"/>
      <c r="AO284" s="72">
        <v>29.0</v>
      </c>
      <c r="AP284" s="73">
        <v>90.0</v>
      </c>
      <c r="AQ284" s="74">
        <v>186.0</v>
      </c>
      <c r="AR284" s="75">
        <v>70.0</v>
      </c>
      <c r="AS284" s="76">
        <v>172.0</v>
      </c>
      <c r="AT284" s="168">
        <v>207.0</v>
      </c>
      <c r="AU284" s="144"/>
      <c r="AV284" s="72">
        <v>32.0</v>
      </c>
      <c r="AW284" s="73">
        <v>99.0</v>
      </c>
      <c r="AX284" s="74">
        <v>197.0</v>
      </c>
      <c r="AY284" s="75">
        <v>69.0</v>
      </c>
      <c r="AZ284" s="76">
        <v>162.0</v>
      </c>
      <c r="BA284" s="168">
        <v>197.0</v>
      </c>
      <c r="BB284" s="144"/>
      <c r="BC284" s="72">
        <v>31.0</v>
      </c>
      <c r="BD284" s="73">
        <v>98.0</v>
      </c>
      <c r="BE284" s="74">
        <v>196.0</v>
      </c>
      <c r="BF284" s="75">
        <v>64.0</v>
      </c>
      <c r="BG284" s="76">
        <v>158.0</v>
      </c>
      <c r="BH284" s="168">
        <v>189.0</v>
      </c>
      <c r="BI284" s="144"/>
      <c r="BJ284" s="72">
        <v>34.0</v>
      </c>
      <c r="BK284" s="73">
        <v>104.0</v>
      </c>
      <c r="BL284" s="74">
        <v>229.0</v>
      </c>
      <c r="BM284" s="75">
        <v>65.0</v>
      </c>
      <c r="BN284" s="76">
        <v>158.0</v>
      </c>
      <c r="BO284" s="168">
        <v>169.0</v>
      </c>
    </row>
    <row r="285" ht="16.5" customHeight="1">
      <c r="A285" s="165" t="s">
        <v>310</v>
      </c>
      <c r="B285" s="166" t="s">
        <v>593</v>
      </c>
      <c r="C285" s="47">
        <v>1277.0</v>
      </c>
      <c r="D285" s="169"/>
      <c r="E285" s="169"/>
      <c r="F285" s="72">
        <v>27.0</v>
      </c>
      <c r="G285" s="73">
        <v>106.0</v>
      </c>
      <c r="H285" s="74">
        <v>175.0</v>
      </c>
      <c r="I285" s="75">
        <v>99.0</v>
      </c>
      <c r="J285" s="76">
        <v>125.0</v>
      </c>
      <c r="K285" s="77">
        <v>146.0</v>
      </c>
      <c r="L285" s="144"/>
      <c r="M285" s="167">
        <v>27.0</v>
      </c>
      <c r="N285" s="73">
        <v>97.0</v>
      </c>
      <c r="O285" s="74">
        <v>159.0</v>
      </c>
      <c r="P285" s="75">
        <v>90.0</v>
      </c>
      <c r="Q285" s="76">
        <v>132.0</v>
      </c>
      <c r="R285" s="168">
        <v>150.0</v>
      </c>
      <c r="S285" s="144"/>
      <c r="T285" s="72">
        <v>26.0</v>
      </c>
      <c r="U285" s="73">
        <v>103.0</v>
      </c>
      <c r="V285" s="74">
        <v>164.0</v>
      </c>
      <c r="W285" s="75">
        <v>98.0</v>
      </c>
      <c r="X285" s="76">
        <v>129.0</v>
      </c>
      <c r="Y285" s="168">
        <v>154.0</v>
      </c>
      <c r="Z285" s="144"/>
      <c r="AA285" s="72">
        <v>25.0</v>
      </c>
      <c r="AB285" s="73">
        <v>102.0</v>
      </c>
      <c r="AC285" s="74">
        <v>174.0</v>
      </c>
      <c r="AD285" s="75">
        <v>93.0</v>
      </c>
      <c r="AE285" s="76">
        <v>125.0</v>
      </c>
      <c r="AF285" s="168">
        <v>144.0</v>
      </c>
      <c r="AG285" s="144"/>
      <c r="AH285" s="72">
        <v>27.0</v>
      </c>
      <c r="AI285" s="73">
        <v>110.0</v>
      </c>
      <c r="AJ285" s="74">
        <v>163.0</v>
      </c>
      <c r="AK285" s="75">
        <v>97.0</v>
      </c>
      <c r="AL285" s="76">
        <v>119.0</v>
      </c>
      <c r="AM285" s="168">
        <v>149.0</v>
      </c>
      <c r="AN285" s="144"/>
      <c r="AO285" s="72">
        <v>29.0</v>
      </c>
      <c r="AP285" s="73">
        <v>105.0</v>
      </c>
      <c r="AQ285" s="74">
        <v>165.0</v>
      </c>
      <c r="AR285" s="75">
        <v>95.0</v>
      </c>
      <c r="AS285" s="76">
        <v>125.0</v>
      </c>
      <c r="AT285" s="168">
        <v>152.0</v>
      </c>
      <c r="AU285" s="144"/>
      <c r="AV285" s="72">
        <v>30.0</v>
      </c>
      <c r="AW285" s="73">
        <v>101.0</v>
      </c>
      <c r="AX285" s="74">
        <v>184.0</v>
      </c>
      <c r="AY285" s="75">
        <v>94.0</v>
      </c>
      <c r="AZ285" s="76">
        <v>125.0</v>
      </c>
      <c r="BA285" s="168">
        <v>127.0</v>
      </c>
      <c r="BB285" s="144"/>
      <c r="BC285" s="72">
        <v>34.0</v>
      </c>
      <c r="BD285" s="73">
        <v>105.0</v>
      </c>
      <c r="BE285" s="74">
        <v>167.0</v>
      </c>
      <c r="BF285" s="75">
        <v>91.0</v>
      </c>
      <c r="BG285" s="76">
        <v>121.0</v>
      </c>
      <c r="BH285" s="168">
        <v>143.0</v>
      </c>
      <c r="BI285" s="144"/>
      <c r="BJ285" s="72">
        <v>30.0</v>
      </c>
      <c r="BK285" s="73">
        <v>115.0</v>
      </c>
      <c r="BL285" s="74">
        <v>190.0</v>
      </c>
      <c r="BM285" s="75">
        <v>96.0</v>
      </c>
      <c r="BN285" s="76">
        <v>116.0</v>
      </c>
      <c r="BO285" s="168">
        <v>129.0</v>
      </c>
    </row>
    <row r="286" ht="16.5" customHeight="1">
      <c r="A286" s="165" t="s">
        <v>310</v>
      </c>
      <c r="B286" s="166" t="s">
        <v>594</v>
      </c>
      <c r="C286" s="47">
        <v>1630.0</v>
      </c>
      <c r="D286" s="169"/>
      <c r="E286" s="169"/>
      <c r="F286" s="72">
        <v>28.0</v>
      </c>
      <c r="G286" s="73">
        <v>98.0</v>
      </c>
      <c r="H286" s="74">
        <v>254.0</v>
      </c>
      <c r="I286" s="75">
        <v>94.0</v>
      </c>
      <c r="J286" s="76">
        <v>157.0</v>
      </c>
      <c r="K286" s="77">
        <v>212.0</v>
      </c>
      <c r="L286" s="144"/>
      <c r="M286" s="167">
        <v>19.0</v>
      </c>
      <c r="N286" s="73">
        <v>98.0</v>
      </c>
      <c r="O286" s="74">
        <v>230.0</v>
      </c>
      <c r="P286" s="75">
        <v>99.0</v>
      </c>
      <c r="Q286" s="76">
        <v>156.0</v>
      </c>
      <c r="R286" s="168">
        <v>221.0</v>
      </c>
      <c r="S286" s="144"/>
      <c r="T286" s="72">
        <v>26.0</v>
      </c>
      <c r="U286" s="73">
        <v>98.0</v>
      </c>
      <c r="V286" s="74">
        <v>236.0</v>
      </c>
      <c r="W286" s="75">
        <v>95.0</v>
      </c>
      <c r="X286" s="76">
        <v>158.0</v>
      </c>
      <c r="Y286" s="168">
        <v>229.0</v>
      </c>
      <c r="Z286" s="144"/>
      <c r="AA286" s="72">
        <v>30.0</v>
      </c>
      <c r="AB286" s="73">
        <v>101.0</v>
      </c>
      <c r="AC286" s="74">
        <v>247.0</v>
      </c>
      <c r="AD286" s="75">
        <v>89.0</v>
      </c>
      <c r="AE286" s="76">
        <v>153.0</v>
      </c>
      <c r="AF286" s="168">
        <v>211.0</v>
      </c>
      <c r="AG286" s="144"/>
      <c r="AH286" s="72">
        <v>27.0</v>
      </c>
      <c r="AI286" s="73">
        <v>100.0</v>
      </c>
      <c r="AJ286" s="74">
        <v>241.0</v>
      </c>
      <c r="AK286" s="75">
        <v>93.0</v>
      </c>
      <c r="AL286" s="76">
        <v>153.0</v>
      </c>
      <c r="AM286" s="168">
        <v>219.0</v>
      </c>
      <c r="AN286" s="144"/>
      <c r="AO286" s="72">
        <v>27.0</v>
      </c>
      <c r="AP286" s="73">
        <v>96.0</v>
      </c>
      <c r="AQ286" s="74">
        <v>234.0</v>
      </c>
      <c r="AR286" s="75">
        <v>92.0</v>
      </c>
      <c r="AS286" s="76">
        <v>158.0</v>
      </c>
      <c r="AT286" s="168">
        <v>223.0</v>
      </c>
      <c r="AU286" s="144"/>
      <c r="AV286" s="72">
        <v>28.0</v>
      </c>
      <c r="AW286" s="73">
        <v>103.0</v>
      </c>
      <c r="AX286" s="74">
        <v>244.0</v>
      </c>
      <c r="AY286" s="75">
        <v>89.0</v>
      </c>
      <c r="AZ286" s="76">
        <v>149.0</v>
      </c>
      <c r="BA286" s="168">
        <v>211.0</v>
      </c>
      <c r="BB286" s="144"/>
      <c r="BC286" s="72">
        <v>34.0</v>
      </c>
      <c r="BD286" s="73">
        <v>104.0</v>
      </c>
      <c r="BE286" s="74">
        <v>259.0</v>
      </c>
      <c r="BF286" s="75">
        <v>85.0</v>
      </c>
      <c r="BG286" s="76">
        <v>145.0</v>
      </c>
      <c r="BH286" s="168">
        <v>192.0</v>
      </c>
      <c r="BI286" s="144"/>
      <c r="BJ286" s="72">
        <v>34.0</v>
      </c>
      <c r="BK286" s="73">
        <v>114.0</v>
      </c>
      <c r="BL286" s="74">
        <v>274.0</v>
      </c>
      <c r="BM286" s="75">
        <v>86.0</v>
      </c>
      <c r="BN286" s="76">
        <v>142.0</v>
      </c>
      <c r="BO286" s="168">
        <v>187.0</v>
      </c>
    </row>
    <row r="287" ht="16.5" customHeight="1">
      <c r="A287" s="165" t="s">
        <v>310</v>
      </c>
      <c r="B287" s="166" t="s">
        <v>595</v>
      </c>
      <c r="C287" s="47">
        <v>1583.0</v>
      </c>
      <c r="D287" s="169"/>
      <c r="E287" s="169"/>
      <c r="F287" s="72">
        <v>36.0</v>
      </c>
      <c r="G287" s="73">
        <v>79.0</v>
      </c>
      <c r="H287" s="74">
        <v>193.0</v>
      </c>
      <c r="I287" s="75">
        <v>88.0</v>
      </c>
      <c r="J287" s="76">
        <v>138.0</v>
      </c>
      <c r="K287" s="77">
        <v>222.0</v>
      </c>
      <c r="L287" s="144"/>
      <c r="M287" s="167">
        <v>33.0</v>
      </c>
      <c r="N287" s="73">
        <v>80.0</v>
      </c>
      <c r="O287" s="74">
        <v>174.0</v>
      </c>
      <c r="P287" s="75">
        <v>94.0</v>
      </c>
      <c r="Q287" s="76">
        <v>138.0</v>
      </c>
      <c r="R287" s="168">
        <v>235.0</v>
      </c>
      <c r="S287" s="144"/>
      <c r="T287" s="72">
        <v>34.0</v>
      </c>
      <c r="U287" s="73">
        <v>84.0</v>
      </c>
      <c r="V287" s="74">
        <v>175.0</v>
      </c>
      <c r="W287" s="75">
        <v>94.0</v>
      </c>
      <c r="X287" s="76">
        <v>139.0</v>
      </c>
      <c r="Y287" s="168">
        <v>238.0</v>
      </c>
      <c r="Z287" s="144"/>
      <c r="AA287" s="72">
        <v>36.0</v>
      </c>
      <c r="AB287" s="73">
        <v>85.0</v>
      </c>
      <c r="AC287" s="74">
        <v>183.0</v>
      </c>
      <c r="AD287" s="75">
        <v>90.0</v>
      </c>
      <c r="AE287" s="76">
        <v>134.0</v>
      </c>
      <c r="AF287" s="168">
        <v>223.0</v>
      </c>
      <c r="AG287" s="144"/>
      <c r="AH287" s="72">
        <v>36.0</v>
      </c>
      <c r="AI287" s="73">
        <v>82.0</v>
      </c>
      <c r="AJ287" s="74">
        <v>183.0</v>
      </c>
      <c r="AK287" s="75">
        <v>90.0</v>
      </c>
      <c r="AL287" s="76">
        <v>137.0</v>
      </c>
      <c r="AM287" s="168">
        <v>224.0</v>
      </c>
      <c r="AN287" s="144"/>
      <c r="AO287" s="72">
        <v>36.0</v>
      </c>
      <c r="AP287" s="73">
        <v>80.0</v>
      </c>
      <c r="AQ287" s="74">
        <v>185.0</v>
      </c>
      <c r="AR287" s="75">
        <v>91.0</v>
      </c>
      <c r="AS287" s="76">
        <v>138.0</v>
      </c>
      <c r="AT287" s="168">
        <v>221.0</v>
      </c>
      <c r="AU287" s="144"/>
      <c r="AV287" s="72">
        <v>38.0</v>
      </c>
      <c r="AW287" s="73">
        <v>86.0</v>
      </c>
      <c r="AX287" s="74">
        <v>190.0</v>
      </c>
      <c r="AY287" s="75">
        <v>88.0</v>
      </c>
      <c r="AZ287" s="76">
        <v>132.0</v>
      </c>
      <c r="BA287" s="168">
        <v>217.0</v>
      </c>
      <c r="BB287" s="144"/>
      <c r="BC287" s="72">
        <v>39.0</v>
      </c>
      <c r="BD287" s="73">
        <v>90.0</v>
      </c>
      <c r="BE287" s="74">
        <v>201.0</v>
      </c>
      <c r="BF287" s="75">
        <v>80.0</v>
      </c>
      <c r="BG287" s="76">
        <v>119.0</v>
      </c>
      <c r="BH287" s="168">
        <v>204.0</v>
      </c>
      <c r="BI287" s="144"/>
      <c r="BJ287" s="72">
        <v>44.0</v>
      </c>
      <c r="BK287" s="73">
        <v>97.0</v>
      </c>
      <c r="BL287" s="74">
        <v>207.0</v>
      </c>
      <c r="BM287" s="75">
        <v>81.0</v>
      </c>
      <c r="BN287" s="76">
        <v>121.0</v>
      </c>
      <c r="BO287" s="168">
        <v>210.0</v>
      </c>
    </row>
    <row r="288" ht="16.5" customHeight="1">
      <c r="A288" s="165" t="s">
        <v>310</v>
      </c>
      <c r="B288" s="166" t="s">
        <v>596</v>
      </c>
      <c r="C288" s="47">
        <v>1645.0</v>
      </c>
      <c r="D288" s="169"/>
      <c r="E288" s="169"/>
      <c r="F288" s="72">
        <v>33.0</v>
      </c>
      <c r="G288" s="73">
        <v>105.0</v>
      </c>
      <c r="H288" s="74">
        <v>287.0</v>
      </c>
      <c r="I288" s="75">
        <v>73.0</v>
      </c>
      <c r="J288" s="76">
        <v>96.0</v>
      </c>
      <c r="K288" s="77">
        <v>203.0</v>
      </c>
      <c r="L288" s="144"/>
      <c r="M288" s="167">
        <v>27.0</v>
      </c>
      <c r="N288" s="73">
        <v>104.0</v>
      </c>
      <c r="O288" s="74">
        <v>270.0</v>
      </c>
      <c r="P288" s="75">
        <v>77.0</v>
      </c>
      <c r="Q288" s="76">
        <v>97.0</v>
      </c>
      <c r="R288" s="168">
        <v>211.0</v>
      </c>
      <c r="S288" s="144"/>
      <c r="T288" s="72">
        <v>32.0</v>
      </c>
      <c r="U288" s="73">
        <v>103.0</v>
      </c>
      <c r="V288" s="74">
        <v>280.0</v>
      </c>
      <c r="W288" s="75">
        <v>75.0</v>
      </c>
      <c r="X288" s="76">
        <v>100.0</v>
      </c>
      <c r="Y288" s="168">
        <v>213.0</v>
      </c>
      <c r="Z288" s="144"/>
      <c r="AA288" s="72">
        <v>28.0</v>
      </c>
      <c r="AB288" s="73">
        <v>109.0</v>
      </c>
      <c r="AC288" s="74">
        <v>286.0</v>
      </c>
      <c r="AD288" s="75">
        <v>78.0</v>
      </c>
      <c r="AE288" s="76">
        <v>93.0</v>
      </c>
      <c r="AF288" s="168">
        <v>203.0</v>
      </c>
      <c r="AG288" s="144"/>
      <c r="AH288" s="72">
        <v>29.0</v>
      </c>
      <c r="AI288" s="73">
        <v>103.0</v>
      </c>
      <c r="AJ288" s="74">
        <v>292.0</v>
      </c>
      <c r="AK288" s="75">
        <v>78.0</v>
      </c>
      <c r="AL288" s="76">
        <v>99.0</v>
      </c>
      <c r="AM288" s="168">
        <v>198.0</v>
      </c>
      <c r="AN288" s="144"/>
      <c r="AO288" s="72">
        <v>31.0</v>
      </c>
      <c r="AP288" s="73">
        <v>106.0</v>
      </c>
      <c r="AQ288" s="74">
        <v>274.0</v>
      </c>
      <c r="AR288" s="75">
        <v>74.0</v>
      </c>
      <c r="AS288" s="76">
        <v>96.0</v>
      </c>
      <c r="AT288" s="168">
        <v>214.0</v>
      </c>
      <c r="AU288" s="144"/>
      <c r="AV288" s="72">
        <v>37.0</v>
      </c>
      <c r="AW288" s="73">
        <v>105.0</v>
      </c>
      <c r="AX288" s="74">
        <v>291.0</v>
      </c>
      <c r="AY288" s="75">
        <v>68.0</v>
      </c>
      <c r="AZ288" s="76">
        <v>97.0</v>
      </c>
      <c r="BA288" s="168">
        <v>191.0</v>
      </c>
      <c r="BB288" s="144"/>
      <c r="BC288" s="72">
        <v>37.0</v>
      </c>
      <c r="BD288" s="73">
        <v>107.0</v>
      </c>
      <c r="BE288" s="74">
        <v>297.0</v>
      </c>
      <c r="BF288" s="75">
        <v>69.0</v>
      </c>
      <c r="BG288" s="76">
        <v>92.0</v>
      </c>
      <c r="BH288" s="168">
        <v>186.0</v>
      </c>
      <c r="BI288" s="144"/>
      <c r="BJ288" s="72">
        <v>38.0</v>
      </c>
      <c r="BK288" s="73">
        <v>111.0</v>
      </c>
      <c r="BL288" s="74">
        <v>307.0</v>
      </c>
      <c r="BM288" s="75">
        <v>68.0</v>
      </c>
      <c r="BN288" s="76">
        <v>88.0</v>
      </c>
      <c r="BO288" s="168">
        <v>183.0</v>
      </c>
    </row>
    <row r="289" ht="16.5" customHeight="1">
      <c r="A289" s="165" t="s">
        <v>310</v>
      </c>
      <c r="B289" s="166" t="s">
        <v>597</v>
      </c>
      <c r="C289" s="47">
        <v>1092.0</v>
      </c>
      <c r="D289" s="169"/>
      <c r="E289" s="169"/>
      <c r="F289" s="72">
        <v>21.0</v>
      </c>
      <c r="G289" s="73">
        <v>46.0</v>
      </c>
      <c r="H289" s="74">
        <v>143.0</v>
      </c>
      <c r="I289" s="75">
        <v>83.0</v>
      </c>
      <c r="J289" s="76">
        <v>79.0</v>
      </c>
      <c r="K289" s="77">
        <v>176.0</v>
      </c>
      <c r="L289" s="144"/>
      <c r="M289" s="167">
        <v>20.0</v>
      </c>
      <c r="N289" s="73">
        <v>46.0</v>
      </c>
      <c r="O289" s="74">
        <v>126.0</v>
      </c>
      <c r="P289" s="75">
        <v>85.0</v>
      </c>
      <c r="Q289" s="76">
        <v>79.0</v>
      </c>
      <c r="R289" s="168">
        <v>185.0</v>
      </c>
      <c r="S289" s="144"/>
      <c r="T289" s="72">
        <v>23.0</v>
      </c>
      <c r="U289" s="73">
        <v>47.0</v>
      </c>
      <c r="V289" s="74">
        <v>135.0</v>
      </c>
      <c r="W289" s="75">
        <v>82.0</v>
      </c>
      <c r="X289" s="76">
        <v>78.0</v>
      </c>
      <c r="Y289" s="168">
        <v>181.0</v>
      </c>
      <c r="Z289" s="144"/>
      <c r="AA289" s="72">
        <v>23.0</v>
      </c>
      <c r="AB289" s="73">
        <v>47.0</v>
      </c>
      <c r="AC289" s="74">
        <v>129.0</v>
      </c>
      <c r="AD289" s="75">
        <v>81.0</v>
      </c>
      <c r="AE289" s="76">
        <v>76.0</v>
      </c>
      <c r="AF289" s="168">
        <v>182.0</v>
      </c>
      <c r="AG289" s="144"/>
      <c r="AH289" s="72">
        <v>22.0</v>
      </c>
      <c r="AI289" s="73">
        <v>45.0</v>
      </c>
      <c r="AJ289" s="74">
        <v>139.0</v>
      </c>
      <c r="AK289" s="75">
        <v>83.0</v>
      </c>
      <c r="AL289" s="76">
        <v>79.0</v>
      </c>
      <c r="AM289" s="168">
        <v>173.0</v>
      </c>
      <c r="AN289" s="144"/>
      <c r="AO289" s="72">
        <v>26.0</v>
      </c>
      <c r="AP289" s="73">
        <v>45.0</v>
      </c>
      <c r="AQ289" s="74">
        <v>135.0</v>
      </c>
      <c r="AR289" s="75">
        <v>80.0</v>
      </c>
      <c r="AS289" s="76">
        <v>81.0</v>
      </c>
      <c r="AT289" s="168">
        <v>172.0</v>
      </c>
      <c r="AU289" s="144"/>
      <c r="AV289" s="72">
        <v>23.0</v>
      </c>
      <c r="AW289" s="73">
        <v>46.0</v>
      </c>
      <c r="AX289" s="74">
        <v>142.0</v>
      </c>
      <c r="AY289" s="75">
        <v>82.0</v>
      </c>
      <c r="AZ289" s="76">
        <v>77.0</v>
      </c>
      <c r="BA289" s="168">
        <v>164.0</v>
      </c>
      <c r="BB289" s="144"/>
      <c r="BC289" s="72">
        <v>29.0</v>
      </c>
      <c r="BD289" s="73">
        <v>46.0</v>
      </c>
      <c r="BE289" s="74">
        <v>148.0</v>
      </c>
      <c r="BF289" s="75">
        <v>76.0</v>
      </c>
      <c r="BG289" s="76">
        <v>74.0</v>
      </c>
      <c r="BH289" s="168">
        <v>161.0</v>
      </c>
      <c r="BI289" s="144"/>
      <c r="BJ289" s="72">
        <v>28.0</v>
      </c>
      <c r="BK289" s="73">
        <v>48.0</v>
      </c>
      <c r="BL289" s="74">
        <v>160.0</v>
      </c>
      <c r="BM289" s="75">
        <v>75.0</v>
      </c>
      <c r="BN289" s="76">
        <v>76.0</v>
      </c>
      <c r="BO289" s="168">
        <v>157.0</v>
      </c>
    </row>
    <row r="290" ht="16.5" customHeight="1">
      <c r="A290" s="165" t="s">
        <v>310</v>
      </c>
      <c r="B290" s="166" t="s">
        <v>598</v>
      </c>
      <c r="C290" s="47">
        <v>1594.0</v>
      </c>
      <c r="D290" s="169"/>
      <c r="E290" s="169"/>
      <c r="F290" s="72">
        <v>23.0</v>
      </c>
      <c r="G290" s="73">
        <v>90.0</v>
      </c>
      <c r="H290" s="74">
        <v>256.0</v>
      </c>
      <c r="I290" s="75">
        <v>107.0</v>
      </c>
      <c r="J290" s="76">
        <v>121.0</v>
      </c>
      <c r="K290" s="77">
        <v>262.0</v>
      </c>
      <c r="L290" s="144"/>
      <c r="M290" s="167">
        <v>20.0</v>
      </c>
      <c r="N290" s="73">
        <v>82.0</v>
      </c>
      <c r="O290" s="74">
        <v>239.0</v>
      </c>
      <c r="P290" s="75">
        <v>108.0</v>
      </c>
      <c r="Q290" s="76">
        <v>126.0</v>
      </c>
      <c r="R290" s="168">
        <v>276.0</v>
      </c>
      <c r="S290" s="144"/>
      <c r="T290" s="72">
        <v>20.0</v>
      </c>
      <c r="U290" s="73">
        <v>88.0</v>
      </c>
      <c r="V290" s="74">
        <v>252.0</v>
      </c>
      <c r="W290" s="75">
        <v>111.0</v>
      </c>
      <c r="X290" s="76">
        <v>125.0</v>
      </c>
      <c r="Y290" s="168">
        <v>273.0</v>
      </c>
      <c r="Z290" s="144"/>
      <c r="AA290" s="72">
        <v>22.0</v>
      </c>
      <c r="AB290" s="73">
        <v>95.0</v>
      </c>
      <c r="AC290" s="74">
        <v>258.0</v>
      </c>
      <c r="AD290" s="75">
        <v>107.0</v>
      </c>
      <c r="AE290" s="76">
        <v>120.0</v>
      </c>
      <c r="AF290" s="168">
        <v>258.0</v>
      </c>
      <c r="AG290" s="144"/>
      <c r="AH290" s="72">
        <v>23.0</v>
      </c>
      <c r="AI290" s="73">
        <v>93.0</v>
      </c>
      <c r="AJ290" s="74">
        <v>260.0</v>
      </c>
      <c r="AK290" s="75">
        <v>107.0</v>
      </c>
      <c r="AL290" s="76">
        <v>121.0</v>
      </c>
      <c r="AM290" s="168">
        <v>259.0</v>
      </c>
      <c r="AN290" s="144"/>
      <c r="AO290" s="72">
        <v>22.0</v>
      </c>
      <c r="AP290" s="73">
        <v>89.0</v>
      </c>
      <c r="AQ290" s="74">
        <v>240.0</v>
      </c>
      <c r="AR290" s="75">
        <v>107.0</v>
      </c>
      <c r="AS290" s="76">
        <v>125.0</v>
      </c>
      <c r="AT290" s="168">
        <v>275.0</v>
      </c>
      <c r="AU290" s="144"/>
      <c r="AV290" s="72">
        <v>25.0</v>
      </c>
      <c r="AW290" s="73">
        <v>91.0</v>
      </c>
      <c r="AX290" s="74">
        <v>270.0</v>
      </c>
      <c r="AY290" s="75">
        <v>103.0</v>
      </c>
      <c r="AZ290" s="76">
        <v>120.0</v>
      </c>
      <c r="BA290" s="168">
        <v>245.0</v>
      </c>
      <c r="BB290" s="144"/>
      <c r="BC290" s="72">
        <v>26.0</v>
      </c>
      <c r="BD290" s="73">
        <v>92.0</v>
      </c>
      <c r="BE290" s="74">
        <v>264.0</v>
      </c>
      <c r="BF290" s="75">
        <v>103.0</v>
      </c>
      <c r="BG290" s="76">
        <v>116.0</v>
      </c>
      <c r="BH290" s="168">
        <v>244.0</v>
      </c>
      <c r="BI290" s="144"/>
      <c r="BJ290" s="72">
        <v>32.0</v>
      </c>
      <c r="BK290" s="73">
        <v>98.0</v>
      </c>
      <c r="BL290" s="74">
        <v>286.0</v>
      </c>
      <c r="BM290" s="75">
        <v>98.0</v>
      </c>
      <c r="BN290" s="76">
        <v>114.0</v>
      </c>
      <c r="BO290" s="168">
        <v>232.0</v>
      </c>
    </row>
    <row r="291" ht="16.5" customHeight="1">
      <c r="A291" s="165" t="s">
        <v>310</v>
      </c>
      <c r="B291" s="166" t="s">
        <v>599</v>
      </c>
      <c r="C291" s="47">
        <v>1250.0</v>
      </c>
      <c r="D291" s="169"/>
      <c r="E291" s="169"/>
      <c r="F291" s="72">
        <v>17.0</v>
      </c>
      <c r="G291" s="73">
        <v>42.0</v>
      </c>
      <c r="H291" s="74">
        <v>156.0</v>
      </c>
      <c r="I291" s="75">
        <v>74.0</v>
      </c>
      <c r="J291" s="76">
        <v>81.0</v>
      </c>
      <c r="K291" s="77">
        <v>232.0</v>
      </c>
      <c r="L291" s="144"/>
      <c r="M291" s="167">
        <v>8.0</v>
      </c>
      <c r="N291" s="73">
        <v>35.0</v>
      </c>
      <c r="O291" s="74">
        <v>159.0</v>
      </c>
      <c r="P291" s="75">
        <v>83.0</v>
      </c>
      <c r="Q291" s="76">
        <v>88.0</v>
      </c>
      <c r="R291" s="168">
        <v>229.0</v>
      </c>
      <c r="S291" s="144"/>
      <c r="T291" s="72">
        <v>14.0</v>
      </c>
      <c r="U291" s="73">
        <v>34.0</v>
      </c>
      <c r="V291" s="74">
        <v>156.0</v>
      </c>
      <c r="W291" s="75">
        <v>78.0</v>
      </c>
      <c r="X291" s="76">
        <v>87.0</v>
      </c>
      <c r="Y291" s="168">
        <v>234.0</v>
      </c>
      <c r="Z291" s="144"/>
      <c r="AA291" s="72">
        <v>16.0</v>
      </c>
      <c r="AB291" s="73">
        <v>33.0</v>
      </c>
      <c r="AC291" s="74">
        <v>159.0</v>
      </c>
      <c r="AD291" s="75">
        <v>73.0</v>
      </c>
      <c r="AE291" s="76">
        <v>88.0</v>
      </c>
      <c r="AF291" s="168">
        <v>225.0</v>
      </c>
      <c r="AG291" s="144"/>
      <c r="AH291" s="72">
        <v>15.0</v>
      </c>
      <c r="AI291" s="73">
        <v>38.0</v>
      </c>
      <c r="AJ291" s="74">
        <v>156.0</v>
      </c>
      <c r="AK291" s="75">
        <v>76.0</v>
      </c>
      <c r="AL291" s="76">
        <v>86.0</v>
      </c>
      <c r="AM291" s="168">
        <v>226.0</v>
      </c>
      <c r="AN291" s="144"/>
      <c r="AO291" s="72">
        <v>14.0</v>
      </c>
      <c r="AP291" s="73">
        <v>38.0</v>
      </c>
      <c r="AQ291" s="74">
        <v>151.0</v>
      </c>
      <c r="AR291" s="75">
        <v>78.0</v>
      </c>
      <c r="AS291" s="76">
        <v>86.0</v>
      </c>
      <c r="AT291" s="168">
        <v>231.0</v>
      </c>
      <c r="AU291" s="144"/>
      <c r="AV291" s="72">
        <v>17.0</v>
      </c>
      <c r="AW291" s="73">
        <v>38.0</v>
      </c>
      <c r="AX291" s="74">
        <v>160.0</v>
      </c>
      <c r="AY291" s="75">
        <v>73.0</v>
      </c>
      <c r="AZ291" s="76">
        <v>85.0</v>
      </c>
      <c r="BA291" s="168">
        <v>223.0</v>
      </c>
      <c r="BB291" s="144"/>
      <c r="BC291" s="72">
        <v>13.0</v>
      </c>
      <c r="BD291" s="73">
        <v>47.0</v>
      </c>
      <c r="BE291" s="74">
        <v>160.0</v>
      </c>
      <c r="BF291" s="75">
        <v>79.0</v>
      </c>
      <c r="BG291" s="76">
        <v>74.0</v>
      </c>
      <c r="BH291" s="168">
        <v>219.0</v>
      </c>
      <c r="BI291" s="144"/>
      <c r="BJ291" s="72">
        <v>18.0</v>
      </c>
      <c r="BK291" s="73">
        <v>39.0</v>
      </c>
      <c r="BL291" s="74">
        <v>167.0</v>
      </c>
      <c r="BM291" s="75">
        <v>73.0</v>
      </c>
      <c r="BN291" s="76">
        <v>84.0</v>
      </c>
      <c r="BO291" s="168">
        <v>222.0</v>
      </c>
    </row>
    <row r="292" ht="16.5" customHeight="1">
      <c r="A292" s="165" t="s">
        <v>310</v>
      </c>
      <c r="B292" s="166" t="s">
        <v>600</v>
      </c>
      <c r="C292" s="47">
        <v>1401.0</v>
      </c>
      <c r="D292" s="169"/>
      <c r="E292" s="169"/>
      <c r="F292" s="72">
        <v>20.0</v>
      </c>
      <c r="G292" s="73">
        <v>60.0</v>
      </c>
      <c r="H292" s="74">
        <v>249.0</v>
      </c>
      <c r="I292" s="75">
        <v>75.0</v>
      </c>
      <c r="J292" s="76">
        <v>84.0</v>
      </c>
      <c r="K292" s="77">
        <v>204.0</v>
      </c>
      <c r="L292" s="144"/>
      <c r="M292" s="167">
        <v>19.0</v>
      </c>
      <c r="N292" s="73">
        <v>53.0</v>
      </c>
      <c r="O292" s="74">
        <v>234.0</v>
      </c>
      <c r="P292" s="75">
        <v>74.0</v>
      </c>
      <c r="Q292" s="76">
        <v>91.0</v>
      </c>
      <c r="R292" s="168">
        <v>219.0</v>
      </c>
      <c r="S292" s="144"/>
      <c r="T292" s="72">
        <v>21.0</v>
      </c>
      <c r="U292" s="73">
        <v>60.0</v>
      </c>
      <c r="V292" s="74">
        <v>240.0</v>
      </c>
      <c r="W292" s="75">
        <v>74.0</v>
      </c>
      <c r="X292" s="76">
        <v>87.0</v>
      </c>
      <c r="Y292" s="168">
        <v>220.0</v>
      </c>
      <c r="Z292" s="144"/>
      <c r="AA292" s="72">
        <v>22.0</v>
      </c>
      <c r="AB292" s="73">
        <v>59.0</v>
      </c>
      <c r="AC292" s="74">
        <v>247.0</v>
      </c>
      <c r="AD292" s="75">
        <v>72.0</v>
      </c>
      <c r="AE292" s="76">
        <v>86.0</v>
      </c>
      <c r="AF292" s="168">
        <v>211.0</v>
      </c>
      <c r="AG292" s="144"/>
      <c r="AH292" s="72">
        <v>22.0</v>
      </c>
      <c r="AI292" s="73">
        <v>59.0</v>
      </c>
      <c r="AJ292" s="74">
        <v>234.0</v>
      </c>
      <c r="AK292" s="75">
        <v>73.0</v>
      </c>
      <c r="AL292" s="76">
        <v>87.0</v>
      </c>
      <c r="AM292" s="168">
        <v>217.0</v>
      </c>
      <c r="AN292" s="144"/>
      <c r="AO292" s="72">
        <v>21.0</v>
      </c>
      <c r="AP292" s="73">
        <v>55.0</v>
      </c>
      <c r="AQ292" s="74">
        <v>248.0</v>
      </c>
      <c r="AR292" s="75">
        <v>73.0</v>
      </c>
      <c r="AS292" s="76">
        <v>86.0</v>
      </c>
      <c r="AT292" s="168">
        <v>208.0</v>
      </c>
      <c r="AU292" s="144"/>
      <c r="AV292" s="72">
        <v>24.0</v>
      </c>
      <c r="AW292" s="73">
        <v>60.0</v>
      </c>
      <c r="AX292" s="74">
        <v>256.0</v>
      </c>
      <c r="AY292" s="75">
        <v>70.0</v>
      </c>
      <c r="AZ292" s="76">
        <v>80.0</v>
      </c>
      <c r="BA292" s="168">
        <v>196.0</v>
      </c>
      <c r="BB292" s="144"/>
      <c r="BC292" s="72">
        <v>24.0</v>
      </c>
      <c r="BD292" s="73">
        <v>61.0</v>
      </c>
      <c r="BE292" s="74">
        <v>251.0</v>
      </c>
      <c r="BF292" s="75">
        <v>71.0</v>
      </c>
      <c r="BG292" s="76">
        <v>76.0</v>
      </c>
      <c r="BH292" s="168">
        <v>190.0</v>
      </c>
      <c r="BI292" s="144"/>
      <c r="BJ292" s="72">
        <v>22.0</v>
      </c>
      <c r="BK292" s="73">
        <v>67.0</v>
      </c>
      <c r="BL292" s="74">
        <v>273.0</v>
      </c>
      <c r="BM292" s="75">
        <v>72.0</v>
      </c>
      <c r="BN292" s="76">
        <v>77.0</v>
      </c>
      <c r="BO292" s="168">
        <v>182.0</v>
      </c>
    </row>
    <row r="293" ht="16.5" customHeight="1">
      <c r="A293" s="165" t="s">
        <v>310</v>
      </c>
      <c r="B293" s="166" t="s">
        <v>601</v>
      </c>
      <c r="C293" s="47">
        <v>1439.0</v>
      </c>
      <c r="D293" s="169"/>
      <c r="E293" s="169"/>
      <c r="F293" s="72">
        <v>33.0</v>
      </c>
      <c r="G293" s="73">
        <v>64.0</v>
      </c>
      <c r="H293" s="74">
        <v>210.0</v>
      </c>
      <c r="I293" s="75">
        <v>83.0</v>
      </c>
      <c r="J293" s="76">
        <v>135.0</v>
      </c>
      <c r="K293" s="77">
        <v>221.0</v>
      </c>
      <c r="L293" s="144"/>
      <c r="M293" s="167">
        <v>31.0</v>
      </c>
      <c r="N293" s="73">
        <v>61.0</v>
      </c>
      <c r="O293" s="74">
        <v>186.0</v>
      </c>
      <c r="P293" s="75">
        <v>86.0</v>
      </c>
      <c r="Q293" s="76">
        <v>134.0</v>
      </c>
      <c r="R293" s="168">
        <v>236.0</v>
      </c>
      <c r="S293" s="144"/>
      <c r="T293" s="72">
        <v>32.0</v>
      </c>
      <c r="U293" s="73">
        <v>65.0</v>
      </c>
      <c r="V293" s="74">
        <v>197.0</v>
      </c>
      <c r="W293" s="75">
        <v>82.0</v>
      </c>
      <c r="X293" s="76">
        <v>135.0</v>
      </c>
      <c r="Y293" s="168">
        <v>233.0</v>
      </c>
      <c r="Z293" s="144"/>
      <c r="AA293" s="72">
        <v>33.0</v>
      </c>
      <c r="AB293" s="73">
        <v>66.0</v>
      </c>
      <c r="AC293" s="74">
        <v>205.0</v>
      </c>
      <c r="AD293" s="75">
        <v>81.0</v>
      </c>
      <c r="AE293" s="76">
        <v>130.0</v>
      </c>
      <c r="AF293" s="168">
        <v>228.0</v>
      </c>
      <c r="AG293" s="144"/>
      <c r="AH293" s="72">
        <v>31.0</v>
      </c>
      <c r="AI293" s="73">
        <v>66.0</v>
      </c>
      <c r="AJ293" s="74">
        <v>204.0</v>
      </c>
      <c r="AK293" s="75">
        <v>85.0</v>
      </c>
      <c r="AL293" s="76">
        <v>132.0</v>
      </c>
      <c r="AM293" s="168">
        <v>224.0</v>
      </c>
      <c r="AN293" s="144"/>
      <c r="AO293" s="72">
        <v>31.0</v>
      </c>
      <c r="AP293" s="73">
        <v>62.0</v>
      </c>
      <c r="AQ293" s="74">
        <v>208.0</v>
      </c>
      <c r="AR293" s="75">
        <v>82.0</v>
      </c>
      <c r="AS293" s="76">
        <v>133.0</v>
      </c>
      <c r="AT293" s="168">
        <v>226.0</v>
      </c>
      <c r="AU293" s="144"/>
      <c r="AV293" s="72">
        <v>32.0</v>
      </c>
      <c r="AW293" s="73">
        <v>65.0</v>
      </c>
      <c r="AX293" s="74">
        <v>214.0</v>
      </c>
      <c r="AY293" s="75">
        <v>82.0</v>
      </c>
      <c r="AZ293" s="76">
        <v>128.0</v>
      </c>
      <c r="BA293" s="168">
        <v>207.0</v>
      </c>
      <c r="BB293" s="144"/>
      <c r="BC293" s="72">
        <v>35.0</v>
      </c>
      <c r="BD293" s="73">
        <v>65.0</v>
      </c>
      <c r="BE293" s="74">
        <v>216.0</v>
      </c>
      <c r="BF293" s="75">
        <v>80.0</v>
      </c>
      <c r="BG293" s="76">
        <v>129.0</v>
      </c>
      <c r="BH293" s="168">
        <v>209.0</v>
      </c>
      <c r="BI293" s="144"/>
      <c r="BJ293" s="72">
        <v>38.0</v>
      </c>
      <c r="BK293" s="73">
        <v>74.0</v>
      </c>
      <c r="BL293" s="74">
        <v>234.0</v>
      </c>
      <c r="BM293" s="75">
        <v>80.0</v>
      </c>
      <c r="BN293" s="76">
        <v>123.0</v>
      </c>
      <c r="BO293" s="168">
        <v>201.0</v>
      </c>
    </row>
    <row r="294" ht="16.5" customHeight="1">
      <c r="A294" s="165" t="s">
        <v>310</v>
      </c>
      <c r="B294" s="166" t="s">
        <v>602</v>
      </c>
      <c r="C294" s="47">
        <v>1837.0</v>
      </c>
      <c r="D294" s="169"/>
      <c r="E294" s="169"/>
      <c r="F294" s="72">
        <v>31.0</v>
      </c>
      <c r="G294" s="73">
        <v>40.0</v>
      </c>
      <c r="H294" s="74">
        <v>233.0</v>
      </c>
      <c r="I294" s="75">
        <v>99.0</v>
      </c>
      <c r="J294" s="76">
        <v>100.0</v>
      </c>
      <c r="K294" s="77">
        <v>328.0</v>
      </c>
      <c r="L294" s="144"/>
      <c r="M294" s="167">
        <v>24.0</v>
      </c>
      <c r="N294" s="73">
        <v>42.0</v>
      </c>
      <c r="O294" s="74">
        <v>232.0</v>
      </c>
      <c r="P294" s="75">
        <v>103.0</v>
      </c>
      <c r="Q294" s="76">
        <v>99.0</v>
      </c>
      <c r="R294" s="168">
        <v>325.0</v>
      </c>
      <c r="S294" s="144"/>
      <c r="T294" s="72">
        <v>28.0</v>
      </c>
      <c r="U294" s="73">
        <v>40.0</v>
      </c>
      <c r="V294" s="74">
        <v>228.0</v>
      </c>
      <c r="W294" s="75">
        <v>99.0</v>
      </c>
      <c r="X294" s="76">
        <v>99.0</v>
      </c>
      <c r="Y294" s="168">
        <v>339.0</v>
      </c>
      <c r="Z294" s="144"/>
      <c r="AA294" s="72">
        <v>27.0</v>
      </c>
      <c r="AB294" s="73">
        <v>43.0</v>
      </c>
      <c r="AC294" s="74">
        <v>232.0</v>
      </c>
      <c r="AD294" s="75">
        <v>98.0</v>
      </c>
      <c r="AE294" s="76">
        <v>95.0</v>
      </c>
      <c r="AF294" s="168">
        <v>331.0</v>
      </c>
      <c r="AG294" s="144"/>
      <c r="AH294" s="72">
        <v>25.0</v>
      </c>
      <c r="AI294" s="73">
        <v>44.0</v>
      </c>
      <c r="AJ294" s="74">
        <v>233.0</v>
      </c>
      <c r="AK294" s="75">
        <v>99.0</v>
      </c>
      <c r="AL294" s="76">
        <v>94.0</v>
      </c>
      <c r="AM294" s="168">
        <v>327.0</v>
      </c>
      <c r="AN294" s="144"/>
      <c r="AO294" s="72">
        <v>25.0</v>
      </c>
      <c r="AP294" s="73">
        <v>38.0</v>
      </c>
      <c r="AQ294" s="74">
        <v>222.0</v>
      </c>
      <c r="AR294" s="75">
        <v>98.0</v>
      </c>
      <c r="AS294" s="76">
        <v>98.0</v>
      </c>
      <c r="AT294" s="168">
        <v>335.0</v>
      </c>
      <c r="AU294" s="144"/>
      <c r="AV294" s="72">
        <v>26.0</v>
      </c>
      <c r="AW294" s="73">
        <v>40.0</v>
      </c>
      <c r="AX294" s="74">
        <v>240.0</v>
      </c>
      <c r="AY294" s="75">
        <v>97.0</v>
      </c>
      <c r="AZ294" s="76">
        <v>96.0</v>
      </c>
      <c r="BA294" s="168">
        <v>312.0</v>
      </c>
      <c r="BB294" s="144"/>
      <c r="BC294" s="72">
        <v>30.0</v>
      </c>
      <c r="BD294" s="73">
        <v>42.0</v>
      </c>
      <c r="BE294" s="74">
        <v>245.0</v>
      </c>
      <c r="BF294" s="75">
        <v>98.0</v>
      </c>
      <c r="BG294" s="76">
        <v>96.0</v>
      </c>
      <c r="BH294" s="168">
        <v>315.0</v>
      </c>
      <c r="BI294" s="144"/>
      <c r="BJ294" s="72">
        <v>32.0</v>
      </c>
      <c r="BK294" s="73">
        <v>45.0</v>
      </c>
      <c r="BL294" s="74">
        <v>267.0</v>
      </c>
      <c r="BM294" s="75">
        <v>94.0</v>
      </c>
      <c r="BN294" s="76">
        <v>95.0</v>
      </c>
      <c r="BO294" s="168">
        <v>294.0</v>
      </c>
    </row>
    <row r="295" ht="16.5" customHeight="1">
      <c r="A295" s="165" t="s">
        <v>310</v>
      </c>
      <c r="B295" s="166" t="s">
        <v>603</v>
      </c>
      <c r="C295" s="47">
        <v>1896.0</v>
      </c>
      <c r="D295" s="169"/>
      <c r="E295" s="169"/>
      <c r="F295" s="72">
        <v>31.0</v>
      </c>
      <c r="G295" s="73">
        <v>60.0</v>
      </c>
      <c r="H295" s="74">
        <v>227.0</v>
      </c>
      <c r="I295" s="75">
        <v>107.0</v>
      </c>
      <c r="J295" s="76">
        <v>90.0</v>
      </c>
      <c r="K295" s="77">
        <v>277.0</v>
      </c>
      <c r="L295" s="144"/>
      <c r="M295" s="167">
        <v>26.0</v>
      </c>
      <c r="N295" s="73">
        <v>55.0</v>
      </c>
      <c r="O295" s="74">
        <v>217.0</v>
      </c>
      <c r="P295" s="75">
        <v>106.0</v>
      </c>
      <c r="Q295" s="76">
        <v>89.0</v>
      </c>
      <c r="R295" s="168">
        <v>270.0</v>
      </c>
      <c r="S295" s="144"/>
      <c r="T295" s="72">
        <v>31.0</v>
      </c>
      <c r="U295" s="73">
        <v>53.0</v>
      </c>
      <c r="V295" s="74">
        <v>222.0</v>
      </c>
      <c r="W295" s="75">
        <v>104.0</v>
      </c>
      <c r="X295" s="76">
        <v>95.0</v>
      </c>
      <c r="Y295" s="168">
        <v>281.0</v>
      </c>
      <c r="Z295" s="144"/>
      <c r="AA295" s="72">
        <v>32.0</v>
      </c>
      <c r="AB295" s="73">
        <v>60.0</v>
      </c>
      <c r="AC295" s="74">
        <v>221.0</v>
      </c>
      <c r="AD295" s="75">
        <v>105.0</v>
      </c>
      <c r="AE295" s="76">
        <v>84.0</v>
      </c>
      <c r="AF295" s="168">
        <v>276.0</v>
      </c>
      <c r="AG295" s="144"/>
      <c r="AH295" s="72">
        <v>29.0</v>
      </c>
      <c r="AI295" s="73">
        <v>61.0</v>
      </c>
      <c r="AJ295" s="74">
        <v>218.0</v>
      </c>
      <c r="AK295" s="75">
        <v>105.0</v>
      </c>
      <c r="AL295" s="76">
        <v>85.0</v>
      </c>
      <c r="AM295" s="168">
        <v>285.0</v>
      </c>
      <c r="AN295" s="144"/>
      <c r="AO295" s="72">
        <v>33.0</v>
      </c>
      <c r="AP295" s="73">
        <v>61.0</v>
      </c>
      <c r="AQ295" s="74">
        <v>212.0</v>
      </c>
      <c r="AR295" s="75">
        <v>104.0</v>
      </c>
      <c r="AS295" s="76">
        <v>87.0</v>
      </c>
      <c r="AT295" s="168">
        <v>288.0</v>
      </c>
      <c r="AU295" s="144"/>
      <c r="AV295" s="72">
        <v>34.0</v>
      </c>
      <c r="AW295" s="73">
        <v>65.0</v>
      </c>
      <c r="AX295" s="74">
        <v>225.0</v>
      </c>
      <c r="AY295" s="75">
        <v>100.0</v>
      </c>
      <c r="AZ295" s="76">
        <v>82.0</v>
      </c>
      <c r="BA295" s="168">
        <v>275.0</v>
      </c>
      <c r="BB295" s="144"/>
      <c r="BC295" s="72">
        <v>34.0</v>
      </c>
      <c r="BD295" s="73">
        <v>63.0</v>
      </c>
      <c r="BE295" s="74">
        <v>228.0</v>
      </c>
      <c r="BF295" s="75">
        <v>101.0</v>
      </c>
      <c r="BG295" s="76">
        <v>86.0</v>
      </c>
      <c r="BH295" s="168">
        <v>273.0</v>
      </c>
      <c r="BI295" s="144"/>
      <c r="BJ295" s="72">
        <v>35.0</v>
      </c>
      <c r="BK295" s="73">
        <v>61.0</v>
      </c>
      <c r="BL295" s="74">
        <v>247.0</v>
      </c>
      <c r="BM295" s="75">
        <v>102.0</v>
      </c>
      <c r="BN295" s="76">
        <v>87.0</v>
      </c>
      <c r="BO295" s="168">
        <v>257.0</v>
      </c>
    </row>
    <row r="296" ht="16.5" customHeight="1">
      <c r="A296" s="165" t="s">
        <v>310</v>
      </c>
      <c r="B296" s="166" t="s">
        <v>604</v>
      </c>
      <c r="C296" s="47">
        <v>2029.0</v>
      </c>
      <c r="D296" s="169"/>
      <c r="E296" s="169"/>
      <c r="F296" s="72">
        <v>36.0</v>
      </c>
      <c r="G296" s="73">
        <v>78.0</v>
      </c>
      <c r="H296" s="74">
        <v>352.0</v>
      </c>
      <c r="I296" s="75">
        <v>104.0</v>
      </c>
      <c r="J296" s="76">
        <v>109.0</v>
      </c>
      <c r="K296" s="77">
        <v>322.0</v>
      </c>
      <c r="L296" s="144"/>
      <c r="M296" s="167">
        <v>32.0</v>
      </c>
      <c r="N296" s="73">
        <v>74.0</v>
      </c>
      <c r="O296" s="74">
        <v>327.0</v>
      </c>
      <c r="P296" s="75">
        <v>108.0</v>
      </c>
      <c r="Q296" s="76">
        <v>111.0</v>
      </c>
      <c r="R296" s="168">
        <v>331.0</v>
      </c>
      <c r="S296" s="144"/>
      <c r="T296" s="72">
        <v>35.0</v>
      </c>
      <c r="U296" s="73">
        <v>72.0</v>
      </c>
      <c r="V296" s="74">
        <v>338.0</v>
      </c>
      <c r="W296" s="75">
        <v>108.0</v>
      </c>
      <c r="X296" s="76">
        <v>113.0</v>
      </c>
      <c r="Y296" s="168">
        <v>337.0</v>
      </c>
      <c r="Z296" s="144"/>
      <c r="AA296" s="72">
        <v>34.0</v>
      </c>
      <c r="AB296" s="73">
        <v>77.0</v>
      </c>
      <c r="AC296" s="74">
        <v>354.0</v>
      </c>
      <c r="AD296" s="75">
        <v>108.0</v>
      </c>
      <c r="AE296" s="76">
        <v>110.0</v>
      </c>
      <c r="AF296" s="168">
        <v>308.0</v>
      </c>
      <c r="AG296" s="144"/>
      <c r="AH296" s="72">
        <v>36.0</v>
      </c>
      <c r="AI296" s="73">
        <v>75.0</v>
      </c>
      <c r="AJ296" s="74">
        <v>347.0</v>
      </c>
      <c r="AK296" s="75">
        <v>102.0</v>
      </c>
      <c r="AL296" s="76">
        <v>111.0</v>
      </c>
      <c r="AM296" s="168">
        <v>318.0</v>
      </c>
      <c r="AN296" s="144"/>
      <c r="AO296" s="72">
        <v>35.0</v>
      </c>
      <c r="AP296" s="73">
        <v>75.0</v>
      </c>
      <c r="AQ296" s="74">
        <v>342.0</v>
      </c>
      <c r="AR296" s="75">
        <v>104.0</v>
      </c>
      <c r="AS296" s="76">
        <v>109.0</v>
      </c>
      <c r="AT296" s="168">
        <v>329.0</v>
      </c>
      <c r="AU296" s="144"/>
      <c r="AV296" s="72">
        <v>37.0</v>
      </c>
      <c r="AW296" s="73">
        <v>77.0</v>
      </c>
      <c r="AX296" s="74">
        <v>373.0</v>
      </c>
      <c r="AY296" s="75">
        <v>99.0</v>
      </c>
      <c r="AZ296" s="76">
        <v>107.0</v>
      </c>
      <c r="BA296" s="168">
        <v>288.0</v>
      </c>
      <c r="BB296" s="144"/>
      <c r="BC296" s="72">
        <v>42.0</v>
      </c>
      <c r="BD296" s="73">
        <v>83.0</v>
      </c>
      <c r="BE296" s="74">
        <v>370.0</v>
      </c>
      <c r="BF296" s="75">
        <v>98.0</v>
      </c>
      <c r="BG296" s="76">
        <v>103.0</v>
      </c>
      <c r="BH296" s="168">
        <v>291.0</v>
      </c>
      <c r="BI296" s="144"/>
      <c r="BJ296" s="72">
        <v>40.0</v>
      </c>
      <c r="BK296" s="73">
        <v>79.0</v>
      </c>
      <c r="BL296" s="74">
        <v>387.0</v>
      </c>
      <c r="BM296" s="75">
        <v>99.0</v>
      </c>
      <c r="BN296" s="76">
        <v>109.0</v>
      </c>
      <c r="BO296" s="168">
        <v>283.0</v>
      </c>
    </row>
    <row r="297" ht="16.5" customHeight="1">
      <c r="A297" s="165" t="s">
        <v>310</v>
      </c>
      <c r="B297" s="166" t="s">
        <v>605</v>
      </c>
      <c r="C297" s="47">
        <v>1715.0</v>
      </c>
      <c r="D297" s="169"/>
      <c r="E297" s="169"/>
      <c r="F297" s="72">
        <v>20.0</v>
      </c>
      <c r="G297" s="73">
        <v>59.0</v>
      </c>
      <c r="H297" s="74">
        <v>363.0</v>
      </c>
      <c r="I297" s="75">
        <v>71.0</v>
      </c>
      <c r="J297" s="76">
        <v>62.0</v>
      </c>
      <c r="K297" s="77">
        <v>267.0</v>
      </c>
      <c r="L297" s="144"/>
      <c r="M297" s="167">
        <v>18.0</v>
      </c>
      <c r="N297" s="73">
        <v>59.0</v>
      </c>
      <c r="O297" s="74">
        <v>340.0</v>
      </c>
      <c r="P297" s="75">
        <v>74.0</v>
      </c>
      <c r="Q297" s="76">
        <v>59.0</v>
      </c>
      <c r="R297" s="168">
        <v>277.0</v>
      </c>
      <c r="S297" s="144"/>
      <c r="T297" s="72">
        <v>19.0</v>
      </c>
      <c r="U297" s="73">
        <v>63.0</v>
      </c>
      <c r="V297" s="74">
        <v>340.0</v>
      </c>
      <c r="W297" s="75">
        <v>74.0</v>
      </c>
      <c r="X297" s="76">
        <v>60.0</v>
      </c>
      <c r="Y297" s="168">
        <v>286.0</v>
      </c>
      <c r="Z297" s="144"/>
      <c r="AA297" s="72">
        <v>19.0</v>
      </c>
      <c r="AB297" s="73">
        <v>60.0</v>
      </c>
      <c r="AC297" s="74">
        <v>358.0</v>
      </c>
      <c r="AD297" s="75">
        <v>72.0</v>
      </c>
      <c r="AE297" s="76">
        <v>62.0</v>
      </c>
      <c r="AF297" s="168">
        <v>267.0</v>
      </c>
      <c r="AG297" s="144"/>
      <c r="AH297" s="72">
        <v>21.0</v>
      </c>
      <c r="AI297" s="73">
        <v>61.0</v>
      </c>
      <c r="AJ297" s="74">
        <v>348.0</v>
      </c>
      <c r="AK297" s="75">
        <v>71.0</v>
      </c>
      <c r="AL297" s="76">
        <v>61.0</v>
      </c>
      <c r="AM297" s="168">
        <v>272.0</v>
      </c>
      <c r="AN297" s="144"/>
      <c r="AO297" s="72">
        <v>21.0</v>
      </c>
      <c r="AP297" s="73">
        <v>62.0</v>
      </c>
      <c r="AQ297" s="74">
        <v>347.0</v>
      </c>
      <c r="AR297" s="75">
        <v>71.0</v>
      </c>
      <c r="AS297" s="76">
        <v>58.0</v>
      </c>
      <c r="AT297" s="168">
        <v>276.0</v>
      </c>
      <c r="AU297" s="144"/>
      <c r="AV297" s="72">
        <v>25.0</v>
      </c>
      <c r="AW297" s="73">
        <v>64.0</v>
      </c>
      <c r="AX297" s="74">
        <v>358.0</v>
      </c>
      <c r="AY297" s="75">
        <v>64.0</v>
      </c>
      <c r="AZ297" s="76">
        <v>57.0</v>
      </c>
      <c r="BA297" s="168">
        <v>254.0</v>
      </c>
      <c r="BB297" s="144"/>
      <c r="BC297" s="72">
        <v>24.0</v>
      </c>
      <c r="BD297" s="73">
        <v>58.0</v>
      </c>
      <c r="BE297" s="74">
        <v>358.0</v>
      </c>
      <c r="BF297" s="75">
        <v>66.0</v>
      </c>
      <c r="BG297" s="76">
        <v>64.0</v>
      </c>
      <c r="BH297" s="168">
        <v>264.0</v>
      </c>
      <c r="BI297" s="144"/>
      <c r="BJ297" s="72">
        <v>23.0</v>
      </c>
      <c r="BK297" s="73">
        <v>64.0</v>
      </c>
      <c r="BL297" s="74">
        <v>365.0</v>
      </c>
      <c r="BM297" s="75">
        <v>70.0</v>
      </c>
      <c r="BN297" s="76">
        <v>59.0</v>
      </c>
      <c r="BO297" s="168">
        <v>259.0</v>
      </c>
    </row>
    <row r="298" ht="16.5" customHeight="1">
      <c r="A298" s="165" t="s">
        <v>310</v>
      </c>
      <c r="B298" s="166" t="s">
        <v>606</v>
      </c>
      <c r="C298" s="47">
        <v>2119.0</v>
      </c>
      <c r="D298" s="169"/>
      <c r="E298" s="169"/>
      <c r="F298" s="72">
        <v>58.0</v>
      </c>
      <c r="G298" s="73">
        <v>113.0</v>
      </c>
      <c r="H298" s="74">
        <v>419.0</v>
      </c>
      <c r="I298" s="75">
        <v>124.0</v>
      </c>
      <c r="J298" s="76">
        <v>113.0</v>
      </c>
      <c r="K298" s="77">
        <v>271.0</v>
      </c>
      <c r="L298" s="144"/>
      <c r="M298" s="167">
        <v>53.0</v>
      </c>
      <c r="N298" s="73">
        <v>110.0</v>
      </c>
      <c r="O298" s="74">
        <v>402.0</v>
      </c>
      <c r="P298" s="75">
        <v>130.0</v>
      </c>
      <c r="Q298" s="76">
        <v>116.0</v>
      </c>
      <c r="R298" s="168">
        <v>277.0</v>
      </c>
      <c r="S298" s="144"/>
      <c r="T298" s="72">
        <v>58.0</v>
      </c>
      <c r="U298" s="73">
        <v>110.0</v>
      </c>
      <c r="V298" s="74">
        <v>410.0</v>
      </c>
      <c r="W298" s="75">
        <v>125.0</v>
      </c>
      <c r="X298" s="76">
        <v>117.0</v>
      </c>
      <c r="Y298" s="168">
        <v>279.0</v>
      </c>
      <c r="Z298" s="144"/>
      <c r="AA298" s="72">
        <v>56.0</v>
      </c>
      <c r="AB298" s="73">
        <v>112.0</v>
      </c>
      <c r="AC298" s="74">
        <v>407.0</v>
      </c>
      <c r="AD298" s="75">
        <v>127.0</v>
      </c>
      <c r="AE298" s="76">
        <v>114.0</v>
      </c>
      <c r="AF298" s="168">
        <v>276.0</v>
      </c>
      <c r="AG298" s="144"/>
      <c r="AH298" s="72">
        <v>62.0</v>
      </c>
      <c r="AI298" s="73">
        <v>109.0</v>
      </c>
      <c r="AJ298" s="74">
        <v>409.0</v>
      </c>
      <c r="AK298" s="75">
        <v>121.0</v>
      </c>
      <c r="AL298" s="76">
        <v>117.0</v>
      </c>
      <c r="AM298" s="168">
        <v>269.0</v>
      </c>
      <c r="AN298" s="144"/>
      <c r="AO298" s="72">
        <v>58.0</v>
      </c>
      <c r="AP298" s="73">
        <v>112.0</v>
      </c>
      <c r="AQ298" s="74">
        <v>403.0</v>
      </c>
      <c r="AR298" s="75">
        <v>123.0</v>
      </c>
      <c r="AS298" s="76">
        <v>115.0</v>
      </c>
      <c r="AT298" s="168">
        <v>279.0</v>
      </c>
      <c r="AU298" s="144"/>
      <c r="AV298" s="72">
        <v>68.0</v>
      </c>
      <c r="AW298" s="73">
        <v>121.0</v>
      </c>
      <c r="AX298" s="74">
        <v>424.0</v>
      </c>
      <c r="AY298" s="75">
        <v>114.0</v>
      </c>
      <c r="AZ298" s="76">
        <v>104.0</v>
      </c>
      <c r="BA298" s="168">
        <v>253.0</v>
      </c>
      <c r="BB298" s="144"/>
      <c r="BC298" s="72">
        <v>67.0</v>
      </c>
      <c r="BD298" s="73">
        <v>121.0</v>
      </c>
      <c r="BE298" s="74">
        <v>428.0</v>
      </c>
      <c r="BF298" s="75">
        <v>114.0</v>
      </c>
      <c r="BG298" s="76">
        <v>102.0</v>
      </c>
      <c r="BH298" s="168">
        <v>258.0</v>
      </c>
      <c r="BI298" s="144"/>
      <c r="BJ298" s="72">
        <v>67.0</v>
      </c>
      <c r="BK298" s="73">
        <v>127.0</v>
      </c>
      <c r="BL298" s="74">
        <v>429.0</v>
      </c>
      <c r="BM298" s="75">
        <v>115.0</v>
      </c>
      <c r="BN298" s="76">
        <v>98.0</v>
      </c>
      <c r="BO298" s="168">
        <v>254.0</v>
      </c>
    </row>
    <row r="299" ht="16.5" customHeight="1">
      <c r="A299" s="165" t="s">
        <v>310</v>
      </c>
      <c r="B299" s="166" t="s">
        <v>607</v>
      </c>
      <c r="C299" s="47">
        <v>1195.0</v>
      </c>
      <c r="D299" s="169"/>
      <c r="E299" s="169"/>
      <c r="F299" s="72">
        <v>13.0</v>
      </c>
      <c r="G299" s="73">
        <v>46.0</v>
      </c>
      <c r="H299" s="74">
        <v>153.0</v>
      </c>
      <c r="I299" s="75">
        <v>86.0</v>
      </c>
      <c r="J299" s="76">
        <v>78.0</v>
      </c>
      <c r="K299" s="77">
        <v>210.0</v>
      </c>
      <c r="L299" s="144"/>
      <c r="M299" s="167">
        <v>14.0</v>
      </c>
      <c r="N299" s="73">
        <v>47.0</v>
      </c>
      <c r="O299" s="74">
        <v>148.0</v>
      </c>
      <c r="P299" s="75">
        <v>86.0</v>
      </c>
      <c r="Q299" s="76">
        <v>77.0</v>
      </c>
      <c r="R299" s="168">
        <v>207.0</v>
      </c>
      <c r="S299" s="144"/>
      <c r="T299" s="72">
        <v>14.0</v>
      </c>
      <c r="U299" s="73">
        <v>47.0</v>
      </c>
      <c r="V299" s="74">
        <v>150.0</v>
      </c>
      <c r="W299" s="75">
        <v>88.0</v>
      </c>
      <c r="X299" s="76">
        <v>78.0</v>
      </c>
      <c r="Y299" s="168">
        <v>212.0</v>
      </c>
      <c r="Z299" s="144"/>
      <c r="AA299" s="72">
        <v>17.0</v>
      </c>
      <c r="AB299" s="73">
        <v>48.0</v>
      </c>
      <c r="AC299" s="74">
        <v>151.0</v>
      </c>
      <c r="AD299" s="75">
        <v>85.0</v>
      </c>
      <c r="AE299" s="76">
        <v>79.0</v>
      </c>
      <c r="AF299" s="168">
        <v>209.0</v>
      </c>
      <c r="AG299" s="144"/>
      <c r="AH299" s="72">
        <v>17.0</v>
      </c>
      <c r="AI299" s="73">
        <v>50.0</v>
      </c>
      <c r="AJ299" s="74">
        <v>153.0</v>
      </c>
      <c r="AK299" s="75">
        <v>83.0</v>
      </c>
      <c r="AL299" s="76">
        <v>77.0</v>
      </c>
      <c r="AM299" s="168">
        <v>209.0</v>
      </c>
      <c r="AN299" s="144"/>
      <c r="AO299" s="72">
        <v>13.0</v>
      </c>
      <c r="AP299" s="73">
        <v>46.0</v>
      </c>
      <c r="AQ299" s="74">
        <v>151.0</v>
      </c>
      <c r="AR299" s="75">
        <v>87.0</v>
      </c>
      <c r="AS299" s="76">
        <v>79.0</v>
      </c>
      <c r="AT299" s="168">
        <v>209.0</v>
      </c>
      <c r="AU299" s="144"/>
      <c r="AV299" s="72">
        <v>17.0</v>
      </c>
      <c r="AW299" s="73">
        <v>47.0</v>
      </c>
      <c r="AX299" s="74">
        <v>159.0</v>
      </c>
      <c r="AY299" s="75">
        <v>82.0</v>
      </c>
      <c r="AZ299" s="76">
        <v>78.0</v>
      </c>
      <c r="BA299" s="168">
        <v>193.0</v>
      </c>
      <c r="BB299" s="144"/>
      <c r="BC299" s="72">
        <v>17.0</v>
      </c>
      <c r="BD299" s="73">
        <v>44.0</v>
      </c>
      <c r="BE299" s="74">
        <v>162.0</v>
      </c>
      <c r="BF299" s="75">
        <v>82.0</v>
      </c>
      <c r="BG299" s="76">
        <v>79.0</v>
      </c>
      <c r="BH299" s="168">
        <v>197.0</v>
      </c>
      <c r="BI299" s="144"/>
      <c r="BJ299" s="72">
        <v>19.0</v>
      </c>
      <c r="BK299" s="73">
        <v>44.0</v>
      </c>
      <c r="BL299" s="74">
        <v>162.0</v>
      </c>
      <c r="BM299" s="75">
        <v>81.0</v>
      </c>
      <c r="BN299" s="76">
        <v>79.0</v>
      </c>
      <c r="BO299" s="168">
        <v>199.0</v>
      </c>
    </row>
    <row r="300" ht="16.5" customHeight="1">
      <c r="A300" s="165" t="s">
        <v>310</v>
      </c>
      <c r="B300" s="166" t="s">
        <v>608</v>
      </c>
      <c r="C300" s="47">
        <v>1939.0</v>
      </c>
      <c r="D300" s="169"/>
      <c r="E300" s="169"/>
      <c r="F300" s="72">
        <v>45.0</v>
      </c>
      <c r="G300" s="73">
        <v>93.0</v>
      </c>
      <c r="H300" s="74">
        <v>378.0</v>
      </c>
      <c r="I300" s="75">
        <v>89.0</v>
      </c>
      <c r="J300" s="76">
        <v>73.0</v>
      </c>
      <c r="K300" s="77">
        <v>289.0</v>
      </c>
      <c r="L300" s="144"/>
      <c r="M300" s="167">
        <v>35.0</v>
      </c>
      <c r="N300" s="73">
        <v>91.0</v>
      </c>
      <c r="O300" s="74">
        <v>380.0</v>
      </c>
      <c r="P300" s="75">
        <v>94.0</v>
      </c>
      <c r="Q300" s="76">
        <v>75.0</v>
      </c>
      <c r="R300" s="168">
        <v>280.0</v>
      </c>
      <c r="S300" s="144"/>
      <c r="T300" s="72">
        <v>35.0</v>
      </c>
      <c r="U300" s="73">
        <v>91.0</v>
      </c>
      <c r="V300" s="74">
        <v>373.0</v>
      </c>
      <c r="W300" s="75">
        <v>96.0</v>
      </c>
      <c r="X300" s="76">
        <v>75.0</v>
      </c>
      <c r="Y300" s="168">
        <v>292.0</v>
      </c>
      <c r="Z300" s="144"/>
      <c r="AA300" s="72">
        <v>42.0</v>
      </c>
      <c r="AB300" s="73">
        <v>91.0</v>
      </c>
      <c r="AC300" s="74">
        <v>373.0</v>
      </c>
      <c r="AD300" s="75">
        <v>92.0</v>
      </c>
      <c r="AE300" s="76">
        <v>75.0</v>
      </c>
      <c r="AF300" s="168">
        <v>289.0</v>
      </c>
      <c r="AG300" s="144"/>
      <c r="AH300" s="72">
        <v>41.0</v>
      </c>
      <c r="AI300" s="73">
        <v>91.0</v>
      </c>
      <c r="AJ300" s="74">
        <v>370.0</v>
      </c>
      <c r="AK300" s="75">
        <v>92.0</v>
      </c>
      <c r="AL300" s="76">
        <v>76.0</v>
      </c>
      <c r="AM300" s="168">
        <v>288.0</v>
      </c>
      <c r="AN300" s="144"/>
      <c r="AO300" s="72">
        <v>36.0</v>
      </c>
      <c r="AP300" s="73">
        <v>91.0</v>
      </c>
      <c r="AQ300" s="74">
        <v>369.0</v>
      </c>
      <c r="AR300" s="75">
        <v>97.0</v>
      </c>
      <c r="AS300" s="76">
        <v>76.0</v>
      </c>
      <c r="AT300" s="168">
        <v>291.0</v>
      </c>
      <c r="AU300" s="144"/>
      <c r="AV300" s="72">
        <v>46.0</v>
      </c>
      <c r="AW300" s="73">
        <v>91.0</v>
      </c>
      <c r="AX300" s="74">
        <v>383.0</v>
      </c>
      <c r="AY300" s="75">
        <v>87.0</v>
      </c>
      <c r="AZ300" s="76">
        <v>74.0</v>
      </c>
      <c r="BA300" s="168">
        <v>271.0</v>
      </c>
      <c r="BB300" s="144"/>
      <c r="BC300" s="72">
        <v>45.0</v>
      </c>
      <c r="BD300" s="73">
        <v>90.0</v>
      </c>
      <c r="BE300" s="74">
        <v>394.0</v>
      </c>
      <c r="BF300" s="75">
        <v>88.0</v>
      </c>
      <c r="BG300" s="76">
        <v>76.0</v>
      </c>
      <c r="BH300" s="168">
        <v>263.0</v>
      </c>
      <c r="BI300" s="144"/>
      <c r="BJ300" s="72">
        <v>51.0</v>
      </c>
      <c r="BK300" s="73">
        <v>94.0</v>
      </c>
      <c r="BL300" s="74">
        <v>410.0</v>
      </c>
      <c r="BM300" s="75">
        <v>82.0</v>
      </c>
      <c r="BN300" s="76">
        <v>74.0</v>
      </c>
      <c r="BO300" s="168">
        <v>253.0</v>
      </c>
    </row>
    <row r="301" ht="16.5" customHeight="1">
      <c r="A301" s="165" t="s">
        <v>310</v>
      </c>
      <c r="B301" s="166" t="s">
        <v>609</v>
      </c>
      <c r="C301" s="47">
        <v>1827.0</v>
      </c>
      <c r="D301" s="169"/>
      <c r="E301" s="169"/>
      <c r="F301" s="72">
        <v>45.0</v>
      </c>
      <c r="G301" s="73">
        <v>75.0</v>
      </c>
      <c r="H301" s="74">
        <v>369.0</v>
      </c>
      <c r="I301" s="75">
        <v>95.0</v>
      </c>
      <c r="J301" s="76">
        <v>88.0</v>
      </c>
      <c r="K301" s="77">
        <v>305.0</v>
      </c>
      <c r="L301" s="144"/>
      <c r="M301" s="167">
        <v>45.0</v>
      </c>
      <c r="N301" s="73">
        <v>74.0</v>
      </c>
      <c r="O301" s="74">
        <v>355.0</v>
      </c>
      <c r="P301" s="75">
        <v>95.0</v>
      </c>
      <c r="Q301" s="76">
        <v>86.0</v>
      </c>
      <c r="R301" s="168">
        <v>298.0</v>
      </c>
      <c r="S301" s="144"/>
      <c r="T301" s="72">
        <v>44.0</v>
      </c>
      <c r="U301" s="73">
        <v>76.0</v>
      </c>
      <c r="V301" s="74">
        <v>359.0</v>
      </c>
      <c r="W301" s="75">
        <v>99.0</v>
      </c>
      <c r="X301" s="76">
        <v>87.0</v>
      </c>
      <c r="Y301" s="168">
        <v>312.0</v>
      </c>
      <c r="Z301" s="144"/>
      <c r="AA301" s="72">
        <v>43.0</v>
      </c>
      <c r="AB301" s="73">
        <v>79.0</v>
      </c>
      <c r="AC301" s="74">
        <v>366.0</v>
      </c>
      <c r="AD301" s="75">
        <v>95.0</v>
      </c>
      <c r="AE301" s="76">
        <v>83.0</v>
      </c>
      <c r="AF301" s="168">
        <v>302.0</v>
      </c>
      <c r="AG301" s="144"/>
      <c r="AH301" s="72">
        <v>39.0</v>
      </c>
      <c r="AI301" s="73">
        <v>82.0</v>
      </c>
      <c r="AJ301" s="74">
        <v>364.0</v>
      </c>
      <c r="AK301" s="75">
        <v>99.0</v>
      </c>
      <c r="AL301" s="76">
        <v>80.0</v>
      </c>
      <c r="AM301" s="168">
        <v>299.0</v>
      </c>
      <c r="AN301" s="144"/>
      <c r="AO301" s="72">
        <v>43.0</v>
      </c>
      <c r="AP301" s="73">
        <v>73.0</v>
      </c>
      <c r="AQ301" s="74">
        <v>357.0</v>
      </c>
      <c r="AR301" s="75">
        <v>95.0</v>
      </c>
      <c r="AS301" s="76">
        <v>88.0</v>
      </c>
      <c r="AT301" s="168">
        <v>313.0</v>
      </c>
      <c r="AU301" s="144"/>
      <c r="AV301" s="72">
        <v>46.0</v>
      </c>
      <c r="AW301" s="73">
        <v>78.0</v>
      </c>
      <c r="AX301" s="74">
        <v>378.0</v>
      </c>
      <c r="AY301" s="75">
        <v>91.0</v>
      </c>
      <c r="AZ301" s="76">
        <v>80.0</v>
      </c>
      <c r="BA301" s="168">
        <v>280.0</v>
      </c>
      <c r="BB301" s="144"/>
      <c r="BC301" s="72">
        <v>46.0</v>
      </c>
      <c r="BD301" s="73">
        <v>79.0</v>
      </c>
      <c r="BE301" s="74">
        <v>383.0</v>
      </c>
      <c r="BF301" s="75">
        <v>91.0</v>
      </c>
      <c r="BG301" s="76">
        <v>82.0</v>
      </c>
      <c r="BH301" s="168">
        <v>286.0</v>
      </c>
      <c r="BI301" s="144"/>
      <c r="BJ301" s="72">
        <v>50.0</v>
      </c>
      <c r="BK301" s="73">
        <v>84.0</v>
      </c>
      <c r="BL301" s="74">
        <v>398.0</v>
      </c>
      <c r="BM301" s="75">
        <v>91.0</v>
      </c>
      <c r="BN301" s="76">
        <v>78.0</v>
      </c>
      <c r="BO301" s="168">
        <v>273.0</v>
      </c>
    </row>
    <row r="302" ht="16.5" customHeight="1">
      <c r="A302" s="165" t="s">
        <v>310</v>
      </c>
      <c r="B302" s="166" t="s">
        <v>610</v>
      </c>
      <c r="C302" s="47">
        <v>1771.0</v>
      </c>
      <c r="D302" s="169"/>
      <c r="E302" s="169"/>
      <c r="F302" s="72">
        <v>51.0</v>
      </c>
      <c r="G302" s="73">
        <v>62.0</v>
      </c>
      <c r="H302" s="74">
        <v>353.0</v>
      </c>
      <c r="I302" s="75">
        <v>91.0</v>
      </c>
      <c r="J302" s="76">
        <v>67.0</v>
      </c>
      <c r="K302" s="77">
        <v>230.0</v>
      </c>
      <c r="L302" s="144"/>
      <c r="M302" s="167">
        <v>48.0</v>
      </c>
      <c r="N302" s="73">
        <v>63.0</v>
      </c>
      <c r="O302" s="74">
        <v>341.0</v>
      </c>
      <c r="P302" s="75">
        <v>93.0</v>
      </c>
      <c r="Q302" s="76">
        <v>67.0</v>
      </c>
      <c r="R302" s="168">
        <v>227.0</v>
      </c>
      <c r="S302" s="144"/>
      <c r="T302" s="72">
        <v>50.0</v>
      </c>
      <c r="U302" s="73">
        <v>63.0</v>
      </c>
      <c r="V302" s="74">
        <v>338.0</v>
      </c>
      <c r="W302" s="75">
        <v>91.0</v>
      </c>
      <c r="X302" s="76">
        <v>66.0</v>
      </c>
      <c r="Y302" s="168">
        <v>249.0</v>
      </c>
      <c r="Z302" s="144"/>
      <c r="AA302" s="72">
        <v>50.0</v>
      </c>
      <c r="AB302" s="73">
        <v>63.0</v>
      </c>
      <c r="AC302" s="74">
        <v>338.0</v>
      </c>
      <c r="AD302" s="75">
        <v>92.0</v>
      </c>
      <c r="AE302" s="76">
        <v>62.0</v>
      </c>
      <c r="AF302" s="168">
        <v>235.0</v>
      </c>
      <c r="AG302" s="144"/>
      <c r="AH302" s="72">
        <v>51.0</v>
      </c>
      <c r="AI302" s="73">
        <v>66.0</v>
      </c>
      <c r="AJ302" s="74">
        <v>331.0</v>
      </c>
      <c r="AK302" s="75">
        <v>90.0</v>
      </c>
      <c r="AL302" s="76">
        <v>64.0</v>
      </c>
      <c r="AM302" s="168">
        <v>242.0</v>
      </c>
      <c r="AN302" s="144"/>
      <c r="AO302" s="72">
        <v>51.0</v>
      </c>
      <c r="AP302" s="73">
        <v>62.0</v>
      </c>
      <c r="AQ302" s="74">
        <v>332.0</v>
      </c>
      <c r="AR302" s="75">
        <v>91.0</v>
      </c>
      <c r="AS302" s="76">
        <v>63.0</v>
      </c>
      <c r="AT302" s="168">
        <v>244.0</v>
      </c>
      <c r="AU302" s="144"/>
      <c r="AV302" s="72">
        <v>53.0</v>
      </c>
      <c r="AW302" s="73">
        <v>62.0</v>
      </c>
      <c r="AX302" s="74">
        <v>358.0</v>
      </c>
      <c r="AY302" s="75">
        <v>88.0</v>
      </c>
      <c r="AZ302" s="76">
        <v>62.0</v>
      </c>
      <c r="BA302" s="168">
        <v>213.0</v>
      </c>
      <c r="BB302" s="144"/>
      <c r="BC302" s="72">
        <v>55.0</v>
      </c>
      <c r="BD302" s="73">
        <v>64.0</v>
      </c>
      <c r="BE302" s="74">
        <v>360.0</v>
      </c>
      <c r="BF302" s="75">
        <v>86.0</v>
      </c>
      <c r="BG302" s="76">
        <v>63.0</v>
      </c>
      <c r="BH302" s="168">
        <v>224.0</v>
      </c>
      <c r="BI302" s="144"/>
      <c r="BJ302" s="72">
        <v>59.0</v>
      </c>
      <c r="BK302" s="73">
        <v>70.0</v>
      </c>
      <c r="BL302" s="74">
        <v>377.0</v>
      </c>
      <c r="BM302" s="75">
        <v>83.0</v>
      </c>
      <c r="BN302" s="76">
        <v>59.0</v>
      </c>
      <c r="BO302" s="168">
        <v>203.0</v>
      </c>
    </row>
    <row r="303" ht="16.5" customHeight="1">
      <c r="A303" s="165" t="s">
        <v>310</v>
      </c>
      <c r="B303" s="166" t="s">
        <v>611</v>
      </c>
      <c r="C303" s="47">
        <v>1451.0</v>
      </c>
      <c r="D303" s="169"/>
      <c r="E303" s="169"/>
      <c r="F303" s="72">
        <v>18.0</v>
      </c>
      <c r="G303" s="73">
        <v>52.0</v>
      </c>
      <c r="H303" s="74">
        <v>144.0</v>
      </c>
      <c r="I303" s="75">
        <v>95.0</v>
      </c>
      <c r="J303" s="76">
        <v>110.0</v>
      </c>
      <c r="K303" s="77">
        <v>214.0</v>
      </c>
      <c r="L303" s="144"/>
      <c r="M303" s="167">
        <v>15.0</v>
      </c>
      <c r="N303" s="73">
        <v>52.0</v>
      </c>
      <c r="O303" s="74">
        <v>139.0</v>
      </c>
      <c r="P303" s="75">
        <v>98.0</v>
      </c>
      <c r="Q303" s="76">
        <v>107.0</v>
      </c>
      <c r="R303" s="168">
        <v>214.0</v>
      </c>
      <c r="S303" s="144"/>
      <c r="T303" s="72">
        <v>17.0</v>
      </c>
      <c r="U303" s="73">
        <v>51.0</v>
      </c>
      <c r="V303" s="74">
        <v>138.0</v>
      </c>
      <c r="W303" s="75">
        <v>99.0</v>
      </c>
      <c r="X303" s="76">
        <v>110.0</v>
      </c>
      <c r="Y303" s="168">
        <v>215.0</v>
      </c>
      <c r="Z303" s="144"/>
      <c r="AA303" s="72">
        <v>20.0</v>
      </c>
      <c r="AB303" s="73">
        <v>50.0</v>
      </c>
      <c r="AC303" s="74">
        <v>143.0</v>
      </c>
      <c r="AD303" s="75">
        <v>94.0</v>
      </c>
      <c r="AE303" s="76">
        <v>109.0</v>
      </c>
      <c r="AF303" s="168">
        <v>210.0</v>
      </c>
      <c r="AG303" s="144"/>
      <c r="AH303" s="72">
        <v>16.0</v>
      </c>
      <c r="AI303" s="73">
        <v>54.0</v>
      </c>
      <c r="AJ303" s="74">
        <v>146.0</v>
      </c>
      <c r="AK303" s="75">
        <v>95.0</v>
      </c>
      <c r="AL303" s="76">
        <v>108.0</v>
      </c>
      <c r="AM303" s="168">
        <v>203.0</v>
      </c>
      <c r="AN303" s="144"/>
      <c r="AO303" s="72">
        <v>20.0</v>
      </c>
      <c r="AP303" s="73">
        <v>54.0</v>
      </c>
      <c r="AQ303" s="74">
        <v>140.0</v>
      </c>
      <c r="AR303" s="75">
        <v>91.0</v>
      </c>
      <c r="AS303" s="76">
        <v>108.0</v>
      </c>
      <c r="AT303" s="168">
        <v>208.0</v>
      </c>
      <c r="AU303" s="144"/>
      <c r="AV303" s="72">
        <v>21.0</v>
      </c>
      <c r="AW303" s="73">
        <v>53.0</v>
      </c>
      <c r="AX303" s="74">
        <v>146.0</v>
      </c>
      <c r="AY303" s="75">
        <v>91.0</v>
      </c>
      <c r="AZ303" s="76">
        <v>107.0</v>
      </c>
      <c r="BA303" s="168">
        <v>201.0</v>
      </c>
      <c r="BB303" s="144"/>
      <c r="BC303" s="72">
        <v>27.0</v>
      </c>
      <c r="BD303" s="73">
        <v>57.0</v>
      </c>
      <c r="BE303" s="74">
        <v>143.0</v>
      </c>
      <c r="BF303" s="75">
        <v>82.0</v>
      </c>
      <c r="BG303" s="76">
        <v>102.0</v>
      </c>
      <c r="BH303" s="168">
        <v>203.0</v>
      </c>
      <c r="BI303" s="144"/>
      <c r="BJ303" s="72">
        <v>22.0</v>
      </c>
      <c r="BK303" s="73">
        <v>57.0</v>
      </c>
      <c r="BL303" s="74">
        <v>155.0</v>
      </c>
      <c r="BM303" s="75">
        <v>89.0</v>
      </c>
      <c r="BN303" s="76">
        <v>105.0</v>
      </c>
      <c r="BO303" s="168">
        <v>198.0</v>
      </c>
    </row>
    <row r="304" ht="16.5" customHeight="1">
      <c r="A304" s="165" t="s">
        <v>310</v>
      </c>
      <c r="B304" s="166" t="s">
        <v>612</v>
      </c>
      <c r="C304" s="47">
        <v>1784.0</v>
      </c>
      <c r="D304" s="169"/>
      <c r="E304" s="169"/>
      <c r="F304" s="72">
        <v>22.0</v>
      </c>
      <c r="G304" s="73">
        <v>52.0</v>
      </c>
      <c r="H304" s="74">
        <v>219.0</v>
      </c>
      <c r="I304" s="75">
        <v>90.0</v>
      </c>
      <c r="J304" s="76">
        <v>150.0</v>
      </c>
      <c r="K304" s="77">
        <v>282.0</v>
      </c>
      <c r="L304" s="144"/>
      <c r="M304" s="167">
        <v>22.0</v>
      </c>
      <c r="N304" s="73">
        <v>46.0</v>
      </c>
      <c r="O304" s="74">
        <v>202.0</v>
      </c>
      <c r="P304" s="75">
        <v>86.0</v>
      </c>
      <c r="Q304" s="76">
        <v>155.0</v>
      </c>
      <c r="R304" s="168">
        <v>289.0</v>
      </c>
      <c r="S304" s="144"/>
      <c r="T304" s="72">
        <v>18.0</v>
      </c>
      <c r="U304" s="73">
        <v>47.0</v>
      </c>
      <c r="V304" s="74">
        <v>200.0</v>
      </c>
      <c r="W304" s="75">
        <v>91.0</v>
      </c>
      <c r="X304" s="76">
        <v>155.0</v>
      </c>
      <c r="Y304" s="168">
        <v>296.0</v>
      </c>
      <c r="Z304" s="144"/>
      <c r="AA304" s="72">
        <v>22.0</v>
      </c>
      <c r="AB304" s="73">
        <v>48.0</v>
      </c>
      <c r="AC304" s="74">
        <v>202.0</v>
      </c>
      <c r="AD304" s="75">
        <v>90.0</v>
      </c>
      <c r="AE304" s="76">
        <v>153.0</v>
      </c>
      <c r="AF304" s="168">
        <v>289.0</v>
      </c>
      <c r="AG304" s="144"/>
      <c r="AH304" s="72">
        <v>24.0</v>
      </c>
      <c r="AI304" s="73">
        <v>51.0</v>
      </c>
      <c r="AJ304" s="74">
        <v>222.0</v>
      </c>
      <c r="AK304" s="75">
        <v>85.0</v>
      </c>
      <c r="AL304" s="76">
        <v>149.0</v>
      </c>
      <c r="AM304" s="168">
        <v>267.0</v>
      </c>
      <c r="AN304" s="144"/>
      <c r="AO304" s="72">
        <v>22.0</v>
      </c>
      <c r="AP304" s="73">
        <v>45.0</v>
      </c>
      <c r="AQ304" s="74">
        <v>205.0</v>
      </c>
      <c r="AR304" s="75">
        <v>86.0</v>
      </c>
      <c r="AS304" s="76">
        <v>155.0</v>
      </c>
      <c r="AT304" s="168">
        <v>288.0</v>
      </c>
      <c r="AU304" s="144"/>
      <c r="AV304" s="72">
        <v>28.0</v>
      </c>
      <c r="AW304" s="73">
        <v>51.0</v>
      </c>
      <c r="AX304" s="74">
        <v>216.0</v>
      </c>
      <c r="AY304" s="75">
        <v>78.0</v>
      </c>
      <c r="AZ304" s="76">
        <v>146.0</v>
      </c>
      <c r="BA304" s="168">
        <v>276.0</v>
      </c>
      <c r="BB304" s="144"/>
      <c r="BC304" s="72">
        <v>23.0</v>
      </c>
      <c r="BD304" s="73">
        <v>58.0</v>
      </c>
      <c r="BE304" s="74">
        <v>217.0</v>
      </c>
      <c r="BF304" s="75">
        <v>86.0</v>
      </c>
      <c r="BG304" s="76">
        <v>139.0</v>
      </c>
      <c r="BH304" s="168">
        <v>274.0</v>
      </c>
      <c r="BI304" s="144"/>
      <c r="BJ304" s="72">
        <v>30.0</v>
      </c>
      <c r="BK304" s="73">
        <v>57.0</v>
      </c>
      <c r="BL304" s="74">
        <v>234.0</v>
      </c>
      <c r="BM304" s="75">
        <v>80.0</v>
      </c>
      <c r="BN304" s="76">
        <v>144.0</v>
      </c>
      <c r="BO304" s="168">
        <v>264.0</v>
      </c>
    </row>
    <row r="305" ht="16.5" customHeight="1">
      <c r="A305" s="165" t="s">
        <v>310</v>
      </c>
      <c r="B305" s="166" t="s">
        <v>613</v>
      </c>
      <c r="C305" s="47">
        <v>1731.0</v>
      </c>
      <c r="D305" s="169"/>
      <c r="E305" s="169"/>
      <c r="F305" s="72">
        <v>13.0</v>
      </c>
      <c r="G305" s="73">
        <v>43.0</v>
      </c>
      <c r="H305" s="74">
        <v>170.0</v>
      </c>
      <c r="I305" s="75">
        <v>100.0</v>
      </c>
      <c r="J305" s="76">
        <v>90.0</v>
      </c>
      <c r="K305" s="77">
        <v>332.0</v>
      </c>
      <c r="L305" s="144"/>
      <c r="M305" s="167">
        <v>13.0</v>
      </c>
      <c r="N305" s="73">
        <v>41.0</v>
      </c>
      <c r="O305" s="74">
        <v>161.0</v>
      </c>
      <c r="P305" s="75">
        <v>98.0</v>
      </c>
      <c r="Q305" s="76">
        <v>94.0</v>
      </c>
      <c r="R305" s="168">
        <v>329.0</v>
      </c>
      <c r="S305" s="144"/>
      <c r="T305" s="72">
        <v>13.0</v>
      </c>
      <c r="U305" s="73">
        <v>40.0</v>
      </c>
      <c r="V305" s="74">
        <v>165.0</v>
      </c>
      <c r="W305" s="75">
        <v>100.0</v>
      </c>
      <c r="X305" s="76">
        <v>93.0</v>
      </c>
      <c r="Y305" s="168">
        <v>335.0</v>
      </c>
      <c r="Z305" s="144"/>
      <c r="AA305" s="72">
        <v>14.0</v>
      </c>
      <c r="AB305" s="73">
        <v>41.0</v>
      </c>
      <c r="AC305" s="74">
        <v>170.0</v>
      </c>
      <c r="AD305" s="75">
        <v>97.0</v>
      </c>
      <c r="AE305" s="76">
        <v>90.0</v>
      </c>
      <c r="AF305" s="168">
        <v>324.0</v>
      </c>
      <c r="AG305" s="144"/>
      <c r="AH305" s="72">
        <v>12.0</v>
      </c>
      <c r="AI305" s="73">
        <v>38.0</v>
      </c>
      <c r="AJ305" s="74">
        <v>165.0</v>
      </c>
      <c r="AK305" s="75">
        <v>102.0</v>
      </c>
      <c r="AL305" s="76">
        <v>91.0</v>
      </c>
      <c r="AM305" s="168">
        <v>332.0</v>
      </c>
      <c r="AN305" s="144"/>
      <c r="AO305" s="72">
        <v>14.0</v>
      </c>
      <c r="AP305" s="73">
        <v>42.0</v>
      </c>
      <c r="AQ305" s="74">
        <v>161.0</v>
      </c>
      <c r="AR305" s="75">
        <v>98.0</v>
      </c>
      <c r="AS305" s="76">
        <v>89.0</v>
      </c>
      <c r="AT305" s="168">
        <v>330.0</v>
      </c>
      <c r="AU305" s="144"/>
      <c r="AV305" s="72">
        <v>13.0</v>
      </c>
      <c r="AW305" s="73">
        <v>41.0</v>
      </c>
      <c r="AX305" s="74">
        <v>171.0</v>
      </c>
      <c r="AY305" s="75">
        <v>96.0</v>
      </c>
      <c r="AZ305" s="76">
        <v>90.0</v>
      </c>
      <c r="BA305" s="168">
        <v>317.0</v>
      </c>
      <c r="BB305" s="144"/>
      <c r="BC305" s="72">
        <v>14.0</v>
      </c>
      <c r="BD305" s="73">
        <v>39.0</v>
      </c>
      <c r="BE305" s="74">
        <v>180.0</v>
      </c>
      <c r="BF305" s="75">
        <v>96.0</v>
      </c>
      <c r="BG305" s="76">
        <v>90.0</v>
      </c>
      <c r="BH305" s="168">
        <v>309.0</v>
      </c>
      <c r="BI305" s="144"/>
      <c r="BJ305" s="72">
        <v>14.0</v>
      </c>
      <c r="BK305" s="73">
        <v>48.0</v>
      </c>
      <c r="BL305" s="74">
        <v>185.0</v>
      </c>
      <c r="BM305" s="75">
        <v>98.0</v>
      </c>
      <c r="BN305" s="76">
        <v>85.0</v>
      </c>
      <c r="BO305" s="168">
        <v>316.0</v>
      </c>
    </row>
    <row r="306" ht="16.5" customHeight="1">
      <c r="A306" s="165" t="s">
        <v>310</v>
      </c>
      <c r="B306" s="166" t="s">
        <v>614</v>
      </c>
      <c r="C306" s="47">
        <v>1453.0</v>
      </c>
      <c r="D306" s="169"/>
      <c r="E306" s="169"/>
      <c r="F306" s="72">
        <v>12.0</v>
      </c>
      <c r="G306" s="73">
        <v>44.0</v>
      </c>
      <c r="H306" s="74">
        <v>193.0</v>
      </c>
      <c r="I306" s="75">
        <v>74.0</v>
      </c>
      <c r="J306" s="76">
        <v>86.0</v>
      </c>
      <c r="K306" s="77">
        <v>253.0</v>
      </c>
      <c r="L306" s="144"/>
      <c r="M306" s="167">
        <v>14.0</v>
      </c>
      <c r="N306" s="73">
        <v>41.0</v>
      </c>
      <c r="O306" s="74">
        <v>178.0</v>
      </c>
      <c r="P306" s="75">
        <v>74.0</v>
      </c>
      <c r="Q306" s="76">
        <v>88.0</v>
      </c>
      <c r="R306" s="168">
        <v>257.0</v>
      </c>
      <c r="S306" s="144"/>
      <c r="T306" s="72">
        <v>14.0</v>
      </c>
      <c r="U306" s="73">
        <v>39.0</v>
      </c>
      <c r="V306" s="74">
        <v>182.0</v>
      </c>
      <c r="W306" s="75">
        <v>74.0</v>
      </c>
      <c r="X306" s="76">
        <v>91.0</v>
      </c>
      <c r="Y306" s="168">
        <v>264.0</v>
      </c>
      <c r="Z306" s="144"/>
      <c r="AA306" s="72">
        <v>14.0</v>
      </c>
      <c r="AB306" s="73">
        <v>39.0</v>
      </c>
      <c r="AC306" s="74">
        <v>175.0</v>
      </c>
      <c r="AD306" s="75">
        <v>71.0</v>
      </c>
      <c r="AE306" s="76">
        <v>90.0</v>
      </c>
      <c r="AF306" s="168">
        <v>260.0</v>
      </c>
      <c r="AG306" s="144"/>
      <c r="AH306" s="72">
        <v>14.0</v>
      </c>
      <c r="AI306" s="73">
        <v>42.0</v>
      </c>
      <c r="AJ306" s="74">
        <v>180.0</v>
      </c>
      <c r="AK306" s="75">
        <v>70.0</v>
      </c>
      <c r="AL306" s="76">
        <v>87.0</v>
      </c>
      <c r="AM306" s="168">
        <v>258.0</v>
      </c>
      <c r="AN306" s="144"/>
      <c r="AO306" s="72">
        <v>14.0</v>
      </c>
      <c r="AP306" s="73">
        <v>39.0</v>
      </c>
      <c r="AQ306" s="74">
        <v>178.0</v>
      </c>
      <c r="AR306" s="75">
        <v>74.0</v>
      </c>
      <c r="AS306" s="76">
        <v>89.0</v>
      </c>
      <c r="AT306" s="168">
        <v>258.0</v>
      </c>
      <c r="AU306" s="144"/>
      <c r="AV306" s="72">
        <v>15.0</v>
      </c>
      <c r="AW306" s="73">
        <v>41.0</v>
      </c>
      <c r="AX306" s="74">
        <v>192.0</v>
      </c>
      <c r="AY306" s="75">
        <v>72.0</v>
      </c>
      <c r="AZ306" s="76">
        <v>89.0</v>
      </c>
      <c r="BA306" s="168">
        <v>248.0</v>
      </c>
      <c r="BB306" s="144"/>
      <c r="BC306" s="72">
        <v>15.0</v>
      </c>
      <c r="BD306" s="73">
        <v>42.0</v>
      </c>
      <c r="BE306" s="74">
        <v>201.0</v>
      </c>
      <c r="BF306" s="75">
        <v>72.0</v>
      </c>
      <c r="BG306" s="76">
        <v>87.0</v>
      </c>
      <c r="BH306" s="168">
        <v>235.0</v>
      </c>
      <c r="BI306" s="144"/>
      <c r="BJ306" s="72">
        <v>19.0</v>
      </c>
      <c r="BK306" s="73">
        <v>51.0</v>
      </c>
      <c r="BL306" s="74">
        <v>200.0</v>
      </c>
      <c r="BM306" s="75">
        <v>68.0</v>
      </c>
      <c r="BN306" s="76">
        <v>78.0</v>
      </c>
      <c r="BO306" s="168">
        <v>245.0</v>
      </c>
    </row>
    <row r="307" ht="16.5" customHeight="1">
      <c r="A307" s="165" t="s">
        <v>310</v>
      </c>
      <c r="B307" s="166" t="s">
        <v>615</v>
      </c>
      <c r="C307" s="47">
        <v>850.0</v>
      </c>
      <c r="D307" s="169"/>
      <c r="E307" s="169"/>
      <c r="F307" s="72">
        <v>13.0</v>
      </c>
      <c r="G307" s="73">
        <v>41.0</v>
      </c>
      <c r="H307" s="74">
        <v>97.0</v>
      </c>
      <c r="I307" s="75">
        <v>36.0</v>
      </c>
      <c r="J307" s="76">
        <v>73.0</v>
      </c>
      <c r="K307" s="77">
        <v>118.0</v>
      </c>
      <c r="L307" s="144"/>
      <c r="M307" s="167">
        <v>13.0</v>
      </c>
      <c r="N307" s="73">
        <v>41.0</v>
      </c>
      <c r="O307" s="74">
        <v>97.0</v>
      </c>
      <c r="P307" s="75">
        <v>37.0</v>
      </c>
      <c r="Q307" s="76">
        <v>72.0</v>
      </c>
      <c r="R307" s="168">
        <v>112.0</v>
      </c>
      <c r="S307" s="144"/>
      <c r="T307" s="72">
        <v>13.0</v>
      </c>
      <c r="U307" s="73">
        <v>41.0</v>
      </c>
      <c r="V307" s="74">
        <v>92.0</v>
      </c>
      <c r="W307" s="75">
        <v>38.0</v>
      </c>
      <c r="X307" s="76">
        <v>74.0</v>
      </c>
      <c r="Y307" s="168">
        <v>121.0</v>
      </c>
      <c r="Z307" s="144"/>
      <c r="AA307" s="72">
        <v>14.0</v>
      </c>
      <c r="AB307" s="73">
        <v>42.0</v>
      </c>
      <c r="AC307" s="74">
        <v>92.0</v>
      </c>
      <c r="AD307" s="75">
        <v>38.0</v>
      </c>
      <c r="AE307" s="76">
        <v>73.0</v>
      </c>
      <c r="AF307" s="168">
        <v>118.0</v>
      </c>
      <c r="AG307" s="144"/>
      <c r="AH307" s="72">
        <v>14.0</v>
      </c>
      <c r="AI307" s="73">
        <v>42.0</v>
      </c>
      <c r="AJ307" s="74">
        <v>94.0</v>
      </c>
      <c r="AK307" s="75">
        <v>37.0</v>
      </c>
      <c r="AL307" s="76">
        <v>70.0</v>
      </c>
      <c r="AM307" s="168">
        <v>118.0</v>
      </c>
      <c r="AN307" s="144"/>
      <c r="AO307" s="72">
        <v>14.0</v>
      </c>
      <c r="AP307" s="73">
        <v>42.0</v>
      </c>
      <c r="AQ307" s="74">
        <v>95.0</v>
      </c>
      <c r="AR307" s="75">
        <v>37.0</v>
      </c>
      <c r="AS307" s="76">
        <v>72.0</v>
      </c>
      <c r="AT307" s="168">
        <v>115.0</v>
      </c>
      <c r="AU307" s="144"/>
      <c r="AV307" s="72">
        <v>15.0</v>
      </c>
      <c r="AW307" s="73">
        <v>42.0</v>
      </c>
      <c r="AX307" s="74">
        <v>101.0</v>
      </c>
      <c r="AY307" s="75">
        <v>34.0</v>
      </c>
      <c r="AZ307" s="76">
        <v>71.0</v>
      </c>
      <c r="BA307" s="168">
        <v>106.0</v>
      </c>
      <c r="BB307" s="144"/>
      <c r="BC307" s="72">
        <v>14.0</v>
      </c>
      <c r="BD307" s="73">
        <v>44.0</v>
      </c>
      <c r="BE307" s="74">
        <v>101.0</v>
      </c>
      <c r="BF307" s="75">
        <v>34.0</v>
      </c>
      <c r="BG307" s="76">
        <v>64.0</v>
      </c>
      <c r="BH307" s="168">
        <v>110.0</v>
      </c>
      <c r="BI307" s="144"/>
      <c r="BJ307" s="72">
        <v>13.0</v>
      </c>
      <c r="BK307" s="73">
        <v>44.0</v>
      </c>
      <c r="BL307" s="74">
        <v>102.0</v>
      </c>
      <c r="BM307" s="75">
        <v>36.0</v>
      </c>
      <c r="BN307" s="76">
        <v>67.0</v>
      </c>
      <c r="BO307" s="168">
        <v>114.0</v>
      </c>
    </row>
    <row r="308" ht="16.5" customHeight="1">
      <c r="A308" s="165" t="s">
        <v>310</v>
      </c>
      <c r="B308" s="166" t="s">
        <v>616</v>
      </c>
      <c r="C308" s="47">
        <v>1396.0</v>
      </c>
      <c r="D308" s="169"/>
      <c r="E308" s="169"/>
      <c r="F308" s="72">
        <v>43.0</v>
      </c>
      <c r="G308" s="73">
        <v>69.0</v>
      </c>
      <c r="H308" s="74">
        <v>223.0</v>
      </c>
      <c r="I308" s="75">
        <v>100.0</v>
      </c>
      <c r="J308" s="76">
        <v>89.0</v>
      </c>
      <c r="K308" s="77">
        <v>196.0</v>
      </c>
      <c r="L308" s="144"/>
      <c r="M308" s="167">
        <v>43.0</v>
      </c>
      <c r="N308" s="73">
        <v>67.0</v>
      </c>
      <c r="O308" s="74">
        <v>215.0</v>
      </c>
      <c r="P308" s="75">
        <v>97.0</v>
      </c>
      <c r="Q308" s="76">
        <v>88.0</v>
      </c>
      <c r="R308" s="168">
        <v>194.0</v>
      </c>
      <c r="S308" s="144"/>
      <c r="T308" s="72">
        <v>42.0</v>
      </c>
      <c r="U308" s="73">
        <v>69.0</v>
      </c>
      <c r="V308" s="74">
        <v>214.0</v>
      </c>
      <c r="W308" s="75">
        <v>102.0</v>
      </c>
      <c r="X308" s="76">
        <v>89.0</v>
      </c>
      <c r="Y308" s="168">
        <v>204.0</v>
      </c>
      <c r="Z308" s="144"/>
      <c r="AA308" s="72">
        <v>46.0</v>
      </c>
      <c r="AB308" s="73">
        <v>68.0</v>
      </c>
      <c r="AC308" s="74">
        <v>220.0</v>
      </c>
      <c r="AD308" s="75">
        <v>93.0</v>
      </c>
      <c r="AE308" s="76">
        <v>90.0</v>
      </c>
      <c r="AF308" s="168">
        <v>190.0</v>
      </c>
      <c r="AG308" s="144"/>
      <c r="AH308" s="72">
        <v>43.0</v>
      </c>
      <c r="AI308" s="73">
        <v>73.0</v>
      </c>
      <c r="AJ308" s="74">
        <v>227.0</v>
      </c>
      <c r="AK308" s="75">
        <v>99.0</v>
      </c>
      <c r="AL308" s="76">
        <v>84.0</v>
      </c>
      <c r="AM308" s="168">
        <v>192.0</v>
      </c>
      <c r="AN308" s="144"/>
      <c r="AO308" s="72">
        <v>45.0</v>
      </c>
      <c r="AP308" s="73">
        <v>66.0</v>
      </c>
      <c r="AQ308" s="74">
        <v>211.0</v>
      </c>
      <c r="AR308" s="75">
        <v>97.0</v>
      </c>
      <c r="AS308" s="76">
        <v>89.0</v>
      </c>
      <c r="AT308" s="168">
        <v>202.0</v>
      </c>
      <c r="AU308" s="144"/>
      <c r="AV308" s="72">
        <v>47.0</v>
      </c>
      <c r="AW308" s="73">
        <v>73.0</v>
      </c>
      <c r="AX308" s="74">
        <v>230.0</v>
      </c>
      <c r="AY308" s="75">
        <v>94.0</v>
      </c>
      <c r="AZ308" s="76">
        <v>83.0</v>
      </c>
      <c r="BA308" s="168">
        <v>182.0</v>
      </c>
      <c r="BB308" s="144"/>
      <c r="BC308" s="72">
        <v>49.0</v>
      </c>
      <c r="BD308" s="73">
        <v>74.0</v>
      </c>
      <c r="BE308" s="74">
        <v>231.0</v>
      </c>
      <c r="BF308" s="75">
        <v>92.0</v>
      </c>
      <c r="BG308" s="76">
        <v>80.0</v>
      </c>
      <c r="BH308" s="168">
        <v>188.0</v>
      </c>
      <c r="BI308" s="144"/>
      <c r="BJ308" s="72">
        <v>49.0</v>
      </c>
      <c r="BK308" s="73">
        <v>73.0</v>
      </c>
      <c r="BL308" s="74">
        <v>232.0</v>
      </c>
      <c r="BM308" s="75">
        <v>94.0</v>
      </c>
      <c r="BN308" s="76">
        <v>85.0</v>
      </c>
      <c r="BO308" s="168">
        <v>185.0</v>
      </c>
    </row>
    <row r="309" ht="16.5" customHeight="1">
      <c r="A309" s="165" t="s">
        <v>310</v>
      </c>
      <c r="B309" s="166" t="s">
        <v>617</v>
      </c>
      <c r="C309" s="47">
        <v>1416.0</v>
      </c>
      <c r="D309" s="169"/>
      <c r="E309" s="169"/>
      <c r="F309" s="72">
        <v>33.0</v>
      </c>
      <c r="G309" s="73">
        <v>59.0</v>
      </c>
      <c r="H309" s="74">
        <v>190.0</v>
      </c>
      <c r="I309" s="75">
        <v>77.0</v>
      </c>
      <c r="J309" s="76">
        <v>90.0</v>
      </c>
      <c r="K309" s="77">
        <v>163.0</v>
      </c>
      <c r="L309" s="144"/>
      <c r="M309" s="167">
        <v>31.0</v>
      </c>
      <c r="N309" s="73">
        <v>54.0</v>
      </c>
      <c r="O309" s="74">
        <v>165.0</v>
      </c>
      <c r="P309" s="75">
        <v>79.0</v>
      </c>
      <c r="Q309" s="76">
        <v>97.0</v>
      </c>
      <c r="R309" s="168">
        <v>183.0</v>
      </c>
      <c r="S309" s="144"/>
      <c r="T309" s="72">
        <v>34.0</v>
      </c>
      <c r="U309" s="73">
        <v>54.0</v>
      </c>
      <c r="V309" s="74">
        <v>180.0</v>
      </c>
      <c r="W309" s="75">
        <v>76.0</v>
      </c>
      <c r="X309" s="76">
        <v>96.0</v>
      </c>
      <c r="Y309" s="168">
        <v>172.0</v>
      </c>
      <c r="Z309" s="144"/>
      <c r="AA309" s="72">
        <v>36.0</v>
      </c>
      <c r="AB309" s="73">
        <v>55.0</v>
      </c>
      <c r="AC309" s="74">
        <v>171.0</v>
      </c>
      <c r="AD309" s="75">
        <v>73.0</v>
      </c>
      <c r="AE309" s="76">
        <v>95.0</v>
      </c>
      <c r="AF309" s="168">
        <v>176.0</v>
      </c>
      <c r="AG309" s="144"/>
      <c r="AH309" s="72">
        <v>34.0</v>
      </c>
      <c r="AI309" s="73">
        <v>57.0</v>
      </c>
      <c r="AJ309" s="74">
        <v>171.0</v>
      </c>
      <c r="AK309" s="75">
        <v>77.0</v>
      </c>
      <c r="AL309" s="76">
        <v>95.0</v>
      </c>
      <c r="AM309" s="168">
        <v>179.0</v>
      </c>
      <c r="AN309" s="144"/>
      <c r="AO309" s="72">
        <v>38.0</v>
      </c>
      <c r="AP309" s="73">
        <v>59.0</v>
      </c>
      <c r="AQ309" s="74">
        <v>180.0</v>
      </c>
      <c r="AR309" s="75">
        <v>72.0</v>
      </c>
      <c r="AS309" s="76">
        <v>91.0</v>
      </c>
      <c r="AT309" s="168">
        <v>169.0</v>
      </c>
      <c r="AU309" s="144"/>
      <c r="AV309" s="72">
        <v>35.0</v>
      </c>
      <c r="AW309" s="73">
        <v>60.0</v>
      </c>
      <c r="AX309" s="74">
        <v>196.0</v>
      </c>
      <c r="AY309" s="75">
        <v>73.0</v>
      </c>
      <c r="AZ309" s="76">
        <v>88.0</v>
      </c>
      <c r="BA309" s="168">
        <v>155.0</v>
      </c>
      <c r="BB309" s="144"/>
      <c r="BC309" s="72">
        <v>37.0</v>
      </c>
      <c r="BD309" s="73">
        <v>58.0</v>
      </c>
      <c r="BE309" s="74">
        <v>186.0</v>
      </c>
      <c r="BF309" s="75">
        <v>69.0</v>
      </c>
      <c r="BG309" s="76">
        <v>89.0</v>
      </c>
      <c r="BH309" s="168">
        <v>160.0</v>
      </c>
      <c r="BI309" s="144"/>
      <c r="BJ309" s="72">
        <v>42.0</v>
      </c>
      <c r="BK309" s="73">
        <v>67.0</v>
      </c>
      <c r="BL309" s="74">
        <v>211.0</v>
      </c>
      <c r="BM309" s="75">
        <v>67.0</v>
      </c>
      <c r="BN309" s="76">
        <v>84.0</v>
      </c>
      <c r="BO309" s="168">
        <v>140.0</v>
      </c>
    </row>
    <row r="310" ht="16.5" customHeight="1">
      <c r="A310" s="165" t="s">
        <v>310</v>
      </c>
      <c r="B310" s="166" t="s">
        <v>618</v>
      </c>
      <c r="C310" s="47">
        <v>1119.0</v>
      </c>
      <c r="D310" s="169"/>
      <c r="E310" s="169"/>
      <c r="F310" s="72">
        <v>23.0</v>
      </c>
      <c r="G310" s="73">
        <v>32.0</v>
      </c>
      <c r="H310" s="74">
        <v>116.0</v>
      </c>
      <c r="I310" s="75">
        <v>97.0</v>
      </c>
      <c r="J310" s="76">
        <v>88.0</v>
      </c>
      <c r="K310" s="77">
        <v>170.0</v>
      </c>
      <c r="L310" s="144"/>
      <c r="M310" s="167">
        <v>18.0</v>
      </c>
      <c r="N310" s="73">
        <v>33.0</v>
      </c>
      <c r="O310" s="74">
        <v>110.0</v>
      </c>
      <c r="P310" s="75">
        <v>97.0</v>
      </c>
      <c r="Q310" s="76">
        <v>89.0</v>
      </c>
      <c r="R310" s="168">
        <v>175.0</v>
      </c>
      <c r="S310" s="144"/>
      <c r="T310" s="72">
        <v>21.0</v>
      </c>
      <c r="U310" s="73">
        <v>34.0</v>
      </c>
      <c r="V310" s="74">
        <v>110.0</v>
      </c>
      <c r="W310" s="75">
        <v>99.0</v>
      </c>
      <c r="X310" s="76">
        <v>89.0</v>
      </c>
      <c r="Y310" s="168">
        <v>180.0</v>
      </c>
      <c r="Z310" s="144"/>
      <c r="AA310" s="72">
        <v>21.0</v>
      </c>
      <c r="AB310" s="73">
        <v>32.0</v>
      </c>
      <c r="AC310" s="74">
        <v>112.0</v>
      </c>
      <c r="AD310" s="75">
        <v>98.0</v>
      </c>
      <c r="AE310" s="76">
        <v>89.0</v>
      </c>
      <c r="AF310" s="168">
        <v>170.0</v>
      </c>
      <c r="AG310" s="144"/>
      <c r="AH310" s="72">
        <v>21.0</v>
      </c>
      <c r="AI310" s="73">
        <v>33.0</v>
      </c>
      <c r="AJ310" s="74">
        <v>113.0</v>
      </c>
      <c r="AK310" s="75">
        <v>98.0</v>
      </c>
      <c r="AL310" s="76">
        <v>90.0</v>
      </c>
      <c r="AM310" s="168">
        <v>172.0</v>
      </c>
      <c r="AN310" s="144"/>
      <c r="AO310" s="72">
        <v>21.0</v>
      </c>
      <c r="AP310" s="73">
        <v>30.0</v>
      </c>
      <c r="AQ310" s="74">
        <v>108.0</v>
      </c>
      <c r="AR310" s="75">
        <v>99.0</v>
      </c>
      <c r="AS310" s="76">
        <v>91.0</v>
      </c>
      <c r="AT310" s="168">
        <v>179.0</v>
      </c>
      <c r="AU310" s="144"/>
      <c r="AV310" s="72">
        <v>23.0</v>
      </c>
      <c r="AW310" s="73">
        <v>32.0</v>
      </c>
      <c r="AX310" s="74">
        <v>114.0</v>
      </c>
      <c r="AY310" s="75">
        <v>95.0</v>
      </c>
      <c r="AZ310" s="76">
        <v>87.0</v>
      </c>
      <c r="BA310" s="168">
        <v>167.0</v>
      </c>
      <c r="BB310" s="144"/>
      <c r="BC310" s="72">
        <v>31.0</v>
      </c>
      <c r="BD310" s="73">
        <v>34.0</v>
      </c>
      <c r="BE310" s="74">
        <v>124.0</v>
      </c>
      <c r="BF310" s="75">
        <v>88.0</v>
      </c>
      <c r="BG310" s="76">
        <v>88.0</v>
      </c>
      <c r="BH310" s="168">
        <v>161.0</v>
      </c>
      <c r="BI310" s="144"/>
      <c r="BJ310" s="72">
        <v>25.0</v>
      </c>
      <c r="BK310" s="73">
        <v>33.0</v>
      </c>
      <c r="BL310" s="74">
        <v>133.0</v>
      </c>
      <c r="BM310" s="75">
        <v>93.0</v>
      </c>
      <c r="BN310" s="76">
        <v>87.0</v>
      </c>
      <c r="BO310" s="168">
        <v>154.0</v>
      </c>
    </row>
    <row r="311" ht="16.5" customHeight="1">
      <c r="A311" s="165" t="s">
        <v>310</v>
      </c>
      <c r="B311" s="166" t="s">
        <v>619</v>
      </c>
      <c r="C311" s="47">
        <v>1192.0</v>
      </c>
      <c r="D311" s="169"/>
      <c r="E311" s="169"/>
      <c r="F311" s="72">
        <v>35.0</v>
      </c>
      <c r="G311" s="73">
        <v>24.0</v>
      </c>
      <c r="H311" s="74">
        <v>454.0</v>
      </c>
      <c r="I311" s="75">
        <v>41.0</v>
      </c>
      <c r="J311" s="76">
        <v>18.0</v>
      </c>
      <c r="K311" s="77">
        <v>116.0</v>
      </c>
      <c r="L311" s="144"/>
      <c r="M311" s="167">
        <v>34.0</v>
      </c>
      <c r="N311" s="73">
        <v>27.0</v>
      </c>
      <c r="O311" s="74">
        <v>460.0</v>
      </c>
      <c r="P311" s="75">
        <v>43.0</v>
      </c>
      <c r="Q311" s="76">
        <v>15.0</v>
      </c>
      <c r="R311" s="168">
        <v>111.0</v>
      </c>
      <c r="S311" s="144"/>
      <c r="T311" s="72">
        <v>38.0</v>
      </c>
      <c r="U311" s="73">
        <v>25.0</v>
      </c>
      <c r="V311" s="74">
        <v>445.0</v>
      </c>
      <c r="W311" s="75">
        <v>38.0</v>
      </c>
      <c r="X311" s="76">
        <v>17.0</v>
      </c>
      <c r="Y311" s="168">
        <v>119.0</v>
      </c>
      <c r="Z311" s="144"/>
      <c r="AA311" s="72">
        <v>39.0</v>
      </c>
      <c r="AB311" s="73">
        <v>25.0</v>
      </c>
      <c r="AC311" s="74">
        <v>454.0</v>
      </c>
      <c r="AD311" s="75">
        <v>38.0</v>
      </c>
      <c r="AE311" s="76">
        <v>17.0</v>
      </c>
      <c r="AF311" s="168">
        <v>104.0</v>
      </c>
      <c r="AG311" s="144"/>
      <c r="AH311" s="72">
        <v>36.0</v>
      </c>
      <c r="AI311" s="73">
        <v>25.0</v>
      </c>
      <c r="AJ311" s="74">
        <v>450.0</v>
      </c>
      <c r="AK311" s="75">
        <v>41.0</v>
      </c>
      <c r="AL311" s="76">
        <v>16.0</v>
      </c>
      <c r="AM311" s="168">
        <v>120.0</v>
      </c>
      <c r="AN311" s="144"/>
      <c r="AO311" s="72">
        <v>39.0</v>
      </c>
      <c r="AP311" s="73">
        <v>21.0</v>
      </c>
      <c r="AQ311" s="74">
        <v>428.0</v>
      </c>
      <c r="AR311" s="75">
        <v>38.0</v>
      </c>
      <c r="AS311" s="76">
        <v>20.0</v>
      </c>
      <c r="AT311" s="168">
        <v>132.0</v>
      </c>
      <c r="AU311" s="144"/>
      <c r="AV311" s="72">
        <v>39.0</v>
      </c>
      <c r="AW311" s="73">
        <v>25.0</v>
      </c>
      <c r="AX311" s="74">
        <v>447.0</v>
      </c>
      <c r="AY311" s="75">
        <v>38.0</v>
      </c>
      <c r="AZ311" s="76">
        <v>13.0</v>
      </c>
      <c r="BA311" s="168">
        <v>111.0</v>
      </c>
      <c r="BB311" s="144"/>
      <c r="BC311" s="72">
        <v>37.0</v>
      </c>
      <c r="BD311" s="73">
        <v>20.0</v>
      </c>
      <c r="BE311" s="74">
        <v>444.0</v>
      </c>
      <c r="BF311" s="75">
        <v>39.0</v>
      </c>
      <c r="BG311" s="76">
        <v>19.0</v>
      </c>
      <c r="BH311" s="168">
        <v>122.0</v>
      </c>
      <c r="BI311" s="144"/>
      <c r="BJ311" s="72">
        <v>33.0</v>
      </c>
      <c r="BK311" s="73">
        <v>26.0</v>
      </c>
      <c r="BL311" s="74">
        <v>454.0</v>
      </c>
      <c r="BM311" s="75">
        <v>43.0</v>
      </c>
      <c r="BN311" s="76">
        <v>14.0</v>
      </c>
      <c r="BO311" s="168">
        <v>115.0</v>
      </c>
    </row>
    <row r="312" ht="16.5" customHeight="1">
      <c r="A312" s="165" t="s">
        <v>310</v>
      </c>
      <c r="B312" s="166" t="s">
        <v>620</v>
      </c>
      <c r="C312" s="47">
        <v>1414.0</v>
      </c>
      <c r="D312" s="169"/>
      <c r="E312" s="169"/>
      <c r="F312" s="72">
        <v>21.0</v>
      </c>
      <c r="G312" s="73">
        <v>15.0</v>
      </c>
      <c r="H312" s="74">
        <v>379.0</v>
      </c>
      <c r="I312" s="75">
        <v>63.0</v>
      </c>
      <c r="J312" s="76">
        <v>16.0</v>
      </c>
      <c r="K312" s="77">
        <v>187.0</v>
      </c>
      <c r="L312" s="144"/>
      <c r="M312" s="167">
        <v>23.0</v>
      </c>
      <c r="N312" s="73">
        <v>18.0</v>
      </c>
      <c r="O312" s="74">
        <v>383.0</v>
      </c>
      <c r="P312" s="75">
        <v>54.0</v>
      </c>
      <c r="Q312" s="76">
        <v>11.0</v>
      </c>
      <c r="R312" s="168">
        <v>167.0</v>
      </c>
      <c r="S312" s="144"/>
      <c r="T312" s="72">
        <v>23.0</v>
      </c>
      <c r="U312" s="73">
        <v>16.0</v>
      </c>
      <c r="V312" s="74">
        <v>364.0</v>
      </c>
      <c r="W312" s="75">
        <v>60.0</v>
      </c>
      <c r="X312" s="76">
        <v>15.0</v>
      </c>
      <c r="Y312" s="168">
        <v>195.0</v>
      </c>
      <c r="Z312" s="144"/>
      <c r="AA312" s="72">
        <v>24.0</v>
      </c>
      <c r="AB312" s="73">
        <v>14.0</v>
      </c>
      <c r="AC312" s="74">
        <v>379.0</v>
      </c>
      <c r="AD312" s="75">
        <v>58.0</v>
      </c>
      <c r="AE312" s="76">
        <v>16.0</v>
      </c>
      <c r="AF312" s="168">
        <v>180.0</v>
      </c>
      <c r="AG312" s="144"/>
      <c r="AH312" s="72">
        <v>23.0</v>
      </c>
      <c r="AI312" s="73">
        <v>16.0</v>
      </c>
      <c r="AJ312" s="74">
        <v>374.0</v>
      </c>
      <c r="AK312" s="75">
        <v>60.0</v>
      </c>
      <c r="AL312" s="76">
        <v>13.0</v>
      </c>
      <c r="AM312" s="168">
        <v>180.0</v>
      </c>
      <c r="AN312" s="144"/>
      <c r="AO312" s="72">
        <v>22.0</v>
      </c>
      <c r="AP312" s="73">
        <v>13.0</v>
      </c>
      <c r="AQ312" s="74">
        <v>359.0</v>
      </c>
      <c r="AR312" s="75">
        <v>62.0</v>
      </c>
      <c r="AS312" s="76">
        <v>15.0</v>
      </c>
      <c r="AT312" s="168">
        <v>198.0</v>
      </c>
      <c r="AU312" s="144"/>
      <c r="AV312" s="72">
        <v>25.0</v>
      </c>
      <c r="AW312" s="73">
        <v>15.0</v>
      </c>
      <c r="AX312" s="74">
        <v>376.0</v>
      </c>
      <c r="AY312" s="75">
        <v>59.0</v>
      </c>
      <c r="AZ312" s="76">
        <v>13.0</v>
      </c>
      <c r="BA312" s="168">
        <v>172.0</v>
      </c>
      <c r="BB312" s="144"/>
      <c r="BC312" s="72">
        <v>27.0</v>
      </c>
      <c r="BD312" s="73">
        <v>14.0</v>
      </c>
      <c r="BE312" s="74">
        <v>371.0</v>
      </c>
      <c r="BF312" s="75">
        <v>57.0</v>
      </c>
      <c r="BG312" s="76">
        <v>16.0</v>
      </c>
      <c r="BH312" s="168">
        <v>186.0</v>
      </c>
      <c r="BI312" s="144"/>
      <c r="BJ312" s="72">
        <v>24.0</v>
      </c>
      <c r="BK312" s="73">
        <v>13.0</v>
      </c>
      <c r="BL312" s="74">
        <v>377.0</v>
      </c>
      <c r="BM312" s="75">
        <v>59.0</v>
      </c>
      <c r="BN312" s="76">
        <v>16.0</v>
      </c>
      <c r="BO312" s="168">
        <v>187.0</v>
      </c>
    </row>
    <row r="313" ht="16.5" customHeight="1">
      <c r="A313" s="165" t="s">
        <v>310</v>
      </c>
      <c r="B313" s="166" t="s">
        <v>621</v>
      </c>
      <c r="C313" s="47">
        <v>1202.0</v>
      </c>
      <c r="D313" s="169"/>
      <c r="E313" s="169"/>
      <c r="F313" s="72">
        <v>20.0</v>
      </c>
      <c r="G313" s="73">
        <v>18.0</v>
      </c>
      <c r="H313" s="74">
        <v>358.0</v>
      </c>
      <c r="I313" s="75">
        <v>39.0</v>
      </c>
      <c r="J313" s="76">
        <v>13.0</v>
      </c>
      <c r="K313" s="77">
        <v>125.0</v>
      </c>
      <c r="L313" s="144"/>
      <c r="M313" s="167">
        <v>21.0</v>
      </c>
      <c r="N313" s="73">
        <v>17.0</v>
      </c>
      <c r="O313" s="74">
        <v>375.0</v>
      </c>
      <c r="P313" s="75">
        <v>36.0</v>
      </c>
      <c r="Q313" s="76">
        <v>14.0</v>
      </c>
      <c r="R313" s="168">
        <v>102.0</v>
      </c>
      <c r="S313" s="144"/>
      <c r="T313" s="72">
        <v>21.0</v>
      </c>
      <c r="U313" s="73">
        <v>15.0</v>
      </c>
      <c r="V313" s="74">
        <v>357.0</v>
      </c>
      <c r="W313" s="75">
        <v>39.0</v>
      </c>
      <c r="X313" s="76">
        <v>16.0</v>
      </c>
      <c r="Y313" s="168">
        <v>122.0</v>
      </c>
      <c r="Z313" s="144"/>
      <c r="AA313" s="72">
        <v>23.0</v>
      </c>
      <c r="AB313" s="73">
        <v>18.0</v>
      </c>
      <c r="AC313" s="74">
        <v>365.0</v>
      </c>
      <c r="AD313" s="75">
        <v>36.0</v>
      </c>
      <c r="AE313" s="76">
        <v>13.0</v>
      </c>
      <c r="AF313" s="168">
        <v>102.0</v>
      </c>
      <c r="AG313" s="144"/>
      <c r="AH313" s="72">
        <v>21.0</v>
      </c>
      <c r="AI313" s="73">
        <v>17.0</v>
      </c>
      <c r="AJ313" s="74">
        <v>366.0</v>
      </c>
      <c r="AK313" s="75">
        <v>38.0</v>
      </c>
      <c r="AL313" s="76">
        <v>14.0</v>
      </c>
      <c r="AM313" s="168">
        <v>112.0</v>
      </c>
      <c r="AN313" s="144"/>
      <c r="AO313" s="72">
        <v>22.0</v>
      </c>
      <c r="AP313" s="73">
        <v>17.0</v>
      </c>
      <c r="AQ313" s="74">
        <v>345.0</v>
      </c>
      <c r="AR313" s="75">
        <v>37.0</v>
      </c>
      <c r="AS313" s="76">
        <v>14.0</v>
      </c>
      <c r="AT313" s="168">
        <v>132.0</v>
      </c>
      <c r="AU313" s="144"/>
      <c r="AV313" s="72">
        <v>23.0</v>
      </c>
      <c r="AW313" s="73">
        <v>19.0</v>
      </c>
      <c r="AX313" s="74">
        <v>365.0</v>
      </c>
      <c r="AY313" s="75">
        <v>37.0</v>
      </c>
      <c r="AZ313" s="76">
        <v>12.0</v>
      </c>
      <c r="BA313" s="168">
        <v>106.0</v>
      </c>
      <c r="BB313" s="144"/>
      <c r="BC313" s="72">
        <v>21.0</v>
      </c>
      <c r="BD313" s="73">
        <v>16.0</v>
      </c>
      <c r="BE313" s="74">
        <v>369.0</v>
      </c>
      <c r="BF313" s="75">
        <v>33.0</v>
      </c>
      <c r="BG313" s="76">
        <v>15.0</v>
      </c>
      <c r="BH313" s="168">
        <v>109.0</v>
      </c>
      <c r="BI313" s="144"/>
      <c r="BJ313" s="72">
        <v>25.0</v>
      </c>
      <c r="BK313" s="73">
        <v>17.0</v>
      </c>
      <c r="BL313" s="74">
        <v>355.0</v>
      </c>
      <c r="BM313" s="75">
        <v>34.0</v>
      </c>
      <c r="BN313" s="76">
        <v>14.0</v>
      </c>
      <c r="BO313" s="168">
        <v>128.0</v>
      </c>
    </row>
    <row r="314" ht="16.5" customHeight="1">
      <c r="A314" s="165" t="s">
        <v>310</v>
      </c>
      <c r="B314" s="166" t="s">
        <v>622</v>
      </c>
      <c r="C314" s="47">
        <v>1356.0</v>
      </c>
      <c r="D314" s="169"/>
      <c r="E314" s="169"/>
      <c r="F314" s="72">
        <v>25.0</v>
      </c>
      <c r="G314" s="73">
        <v>20.0</v>
      </c>
      <c r="H314" s="74">
        <v>403.0</v>
      </c>
      <c r="I314" s="75">
        <v>41.0</v>
      </c>
      <c r="J314" s="76">
        <v>11.0</v>
      </c>
      <c r="K314" s="77">
        <v>246.0</v>
      </c>
      <c r="L314" s="144"/>
      <c r="M314" s="167">
        <v>26.0</v>
      </c>
      <c r="N314" s="73">
        <v>20.0</v>
      </c>
      <c r="O314" s="74">
        <v>422.0</v>
      </c>
      <c r="P314" s="75">
        <v>35.0</v>
      </c>
      <c r="Q314" s="76">
        <v>11.0</v>
      </c>
      <c r="R314" s="168">
        <v>210.0</v>
      </c>
      <c r="S314" s="144"/>
      <c r="T314" s="72">
        <v>28.0</v>
      </c>
      <c r="U314" s="73">
        <v>19.0</v>
      </c>
      <c r="V314" s="74">
        <v>404.0</v>
      </c>
      <c r="W314" s="75">
        <v>40.0</v>
      </c>
      <c r="X314" s="76">
        <v>11.0</v>
      </c>
      <c r="Y314" s="168">
        <v>239.0</v>
      </c>
      <c r="Z314" s="144"/>
      <c r="AA314" s="72">
        <v>27.0</v>
      </c>
      <c r="AB314" s="73">
        <v>20.0</v>
      </c>
      <c r="AC314" s="74">
        <v>415.0</v>
      </c>
      <c r="AD314" s="75">
        <v>40.0</v>
      </c>
      <c r="AE314" s="76">
        <v>10.0</v>
      </c>
      <c r="AF314" s="168">
        <v>217.0</v>
      </c>
      <c r="AG314" s="144"/>
      <c r="AH314" s="72">
        <v>25.0</v>
      </c>
      <c r="AI314" s="73">
        <v>19.0</v>
      </c>
      <c r="AJ314" s="74">
        <v>409.0</v>
      </c>
      <c r="AK314" s="75">
        <v>41.0</v>
      </c>
      <c r="AL314" s="76">
        <v>12.0</v>
      </c>
      <c r="AM314" s="168">
        <v>227.0</v>
      </c>
      <c r="AN314" s="144"/>
      <c r="AO314" s="72">
        <v>27.0</v>
      </c>
      <c r="AP314" s="73">
        <v>19.0</v>
      </c>
      <c r="AQ314" s="74">
        <v>397.0</v>
      </c>
      <c r="AR314" s="75">
        <v>38.0</v>
      </c>
      <c r="AS314" s="76">
        <v>10.0</v>
      </c>
      <c r="AT314" s="168">
        <v>244.0</v>
      </c>
      <c r="AU314" s="144"/>
      <c r="AV314" s="72">
        <v>28.0</v>
      </c>
      <c r="AW314" s="73">
        <v>20.0</v>
      </c>
      <c r="AX314" s="74">
        <v>431.0</v>
      </c>
      <c r="AY314" s="75">
        <v>37.0</v>
      </c>
      <c r="AZ314" s="76">
        <v>10.0</v>
      </c>
      <c r="BA314" s="168">
        <v>204.0</v>
      </c>
      <c r="BB314" s="144"/>
      <c r="BC314" s="72">
        <v>30.0</v>
      </c>
      <c r="BD314" s="73">
        <v>22.0</v>
      </c>
      <c r="BE314" s="74">
        <v>416.0</v>
      </c>
      <c r="BF314" s="75">
        <v>36.0</v>
      </c>
      <c r="BG314" s="76">
        <v>9.0</v>
      </c>
      <c r="BH314" s="168">
        <v>224.0</v>
      </c>
      <c r="BI314" s="144"/>
      <c r="BJ314" s="72">
        <v>27.0</v>
      </c>
      <c r="BK314" s="73">
        <v>19.0</v>
      </c>
      <c r="BL314" s="74">
        <v>412.0</v>
      </c>
      <c r="BM314" s="75">
        <v>39.0</v>
      </c>
      <c r="BN314" s="76">
        <v>11.0</v>
      </c>
      <c r="BO314" s="168">
        <v>231.0</v>
      </c>
    </row>
    <row r="315" ht="16.5" customHeight="1">
      <c r="A315" s="165" t="s">
        <v>310</v>
      </c>
      <c r="B315" s="166" t="s">
        <v>623</v>
      </c>
      <c r="C315" s="47">
        <v>615.0</v>
      </c>
      <c r="D315" s="169"/>
      <c r="E315" s="169"/>
      <c r="F315" s="72">
        <v>17.0</v>
      </c>
      <c r="G315" s="73">
        <v>8.0</v>
      </c>
      <c r="H315" s="74">
        <v>273.0</v>
      </c>
      <c r="I315" s="75">
        <v>19.0</v>
      </c>
      <c r="J315" s="76">
        <v>8.0</v>
      </c>
      <c r="K315" s="77">
        <v>71.0</v>
      </c>
      <c r="L315" s="144"/>
      <c r="M315" s="167">
        <v>14.0</v>
      </c>
      <c r="N315" s="73">
        <v>9.0</v>
      </c>
      <c r="O315" s="74">
        <v>281.0</v>
      </c>
      <c r="P315" s="75">
        <v>21.0</v>
      </c>
      <c r="Q315" s="76">
        <v>7.0</v>
      </c>
      <c r="R315" s="168">
        <v>62.0</v>
      </c>
      <c r="S315" s="144"/>
      <c r="T315" s="72">
        <v>15.0</v>
      </c>
      <c r="U315" s="73">
        <v>9.0</v>
      </c>
      <c r="V315" s="74">
        <v>267.0</v>
      </c>
      <c r="W315" s="75">
        <v>21.0</v>
      </c>
      <c r="X315" s="76">
        <v>7.0</v>
      </c>
      <c r="Y315" s="168">
        <v>78.0</v>
      </c>
      <c r="Z315" s="144"/>
      <c r="AA315" s="72">
        <v>15.0</v>
      </c>
      <c r="AB315" s="73">
        <v>8.0</v>
      </c>
      <c r="AC315" s="74">
        <v>275.0</v>
      </c>
      <c r="AD315" s="75">
        <v>18.0</v>
      </c>
      <c r="AE315" s="76">
        <v>7.0</v>
      </c>
      <c r="AF315" s="168">
        <v>65.0</v>
      </c>
      <c r="AG315" s="144"/>
      <c r="AH315" s="72">
        <v>12.0</v>
      </c>
      <c r="AI315" s="73">
        <v>8.0</v>
      </c>
      <c r="AJ315" s="74">
        <v>270.0</v>
      </c>
      <c r="AK315" s="75">
        <v>23.0</v>
      </c>
      <c r="AL315" s="76">
        <v>7.0</v>
      </c>
      <c r="AM315" s="168">
        <v>69.0</v>
      </c>
      <c r="AN315" s="144"/>
      <c r="AO315" s="72">
        <v>16.0</v>
      </c>
      <c r="AP315" s="73">
        <v>9.0</v>
      </c>
      <c r="AQ315" s="74">
        <v>256.0</v>
      </c>
      <c r="AR315" s="75">
        <v>18.0</v>
      </c>
      <c r="AS315" s="76">
        <v>6.0</v>
      </c>
      <c r="AT315" s="168">
        <v>85.0</v>
      </c>
      <c r="AU315" s="144"/>
      <c r="AV315" s="72">
        <v>16.0</v>
      </c>
      <c r="AW315" s="73">
        <v>9.0</v>
      </c>
      <c r="AX315" s="74">
        <v>278.0</v>
      </c>
      <c r="AY315" s="75">
        <v>17.0</v>
      </c>
      <c r="AZ315" s="76">
        <v>6.0</v>
      </c>
      <c r="BA315" s="168">
        <v>63.0</v>
      </c>
      <c r="BB315" s="144"/>
      <c r="BC315" s="72">
        <v>18.0</v>
      </c>
      <c r="BD315" s="73">
        <v>8.0</v>
      </c>
      <c r="BE315" s="74">
        <v>264.0</v>
      </c>
      <c r="BF315" s="75">
        <v>18.0</v>
      </c>
      <c r="BG315" s="76">
        <v>8.0</v>
      </c>
      <c r="BH315" s="168">
        <v>78.0</v>
      </c>
      <c r="BI315" s="144"/>
      <c r="BJ315" s="72">
        <v>16.0</v>
      </c>
      <c r="BK315" s="73">
        <v>7.0</v>
      </c>
      <c r="BL315" s="74">
        <v>259.0</v>
      </c>
      <c r="BM315" s="75">
        <v>19.0</v>
      </c>
      <c r="BN315" s="76">
        <v>8.0</v>
      </c>
      <c r="BO315" s="168">
        <v>77.0</v>
      </c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24.86"/>
    <col customWidth="1" min="3" max="3" width="12.71"/>
    <col customWidth="1" min="4" max="4" width="14.71"/>
    <col customWidth="1" min="5" max="5" width="22.57"/>
    <col customWidth="1" min="6" max="59" width="12.71"/>
  </cols>
  <sheetData>
    <row r="1" ht="16.5" customHeight="1">
      <c r="A1" s="143"/>
      <c r="B1" s="143"/>
      <c r="C1" s="143"/>
      <c r="D1" s="7"/>
      <c r="E1" s="7" t="s">
        <v>2</v>
      </c>
      <c r="F1" s="7" t="s">
        <v>229</v>
      </c>
      <c r="G1" s="7" t="s">
        <v>230</v>
      </c>
      <c r="H1" s="7" t="s">
        <v>231</v>
      </c>
      <c r="I1" s="7" t="s">
        <v>232</v>
      </c>
      <c r="J1" s="7" t="s">
        <v>233</v>
      </c>
      <c r="K1" s="7" t="s">
        <v>234</v>
      </c>
      <c r="L1" s="7" t="s">
        <v>235</v>
      </c>
      <c r="M1" s="7" t="s">
        <v>73</v>
      </c>
      <c r="N1" s="7" t="s">
        <v>74</v>
      </c>
      <c r="O1" s="7" t="s">
        <v>75</v>
      </c>
      <c r="P1" s="7" t="s">
        <v>76</v>
      </c>
      <c r="Q1" s="7" t="s">
        <v>77</v>
      </c>
      <c r="R1" s="7" t="s">
        <v>236</v>
      </c>
      <c r="S1" s="7" t="s">
        <v>237</v>
      </c>
      <c r="T1" s="7" t="s">
        <v>238</v>
      </c>
      <c r="U1" s="7" t="s">
        <v>239</v>
      </c>
      <c r="V1" s="7" t="s">
        <v>240</v>
      </c>
      <c r="W1" s="7" t="s">
        <v>241</v>
      </c>
      <c r="X1" s="7" t="s">
        <v>242</v>
      </c>
      <c r="Y1" s="7" t="s">
        <v>243</v>
      </c>
      <c r="Z1" s="7" t="s">
        <v>244</v>
      </c>
      <c r="AA1" s="7" t="s">
        <v>245</v>
      </c>
      <c r="AB1" s="7" t="s">
        <v>246</v>
      </c>
      <c r="AC1" s="7" t="s">
        <v>247</v>
      </c>
      <c r="AD1" s="7" t="s">
        <v>248</v>
      </c>
      <c r="AE1" s="7" t="s">
        <v>249</v>
      </c>
      <c r="AF1" s="7" t="s">
        <v>250</v>
      </c>
      <c r="AG1" s="7" t="s">
        <v>251</v>
      </c>
      <c r="AH1" s="7" t="s">
        <v>252</v>
      </c>
      <c r="AI1" s="7" t="s">
        <v>253</v>
      </c>
      <c r="AJ1" s="7" t="s">
        <v>254</v>
      </c>
      <c r="AK1" s="7" t="s">
        <v>255</v>
      </c>
      <c r="AL1" s="7" t="s">
        <v>256</v>
      </c>
      <c r="AM1" s="7" t="s">
        <v>257</v>
      </c>
      <c r="AN1" s="7" t="s">
        <v>258</v>
      </c>
      <c r="AO1" s="7" t="s">
        <v>259</v>
      </c>
      <c r="AP1" s="7" t="s">
        <v>260</v>
      </c>
      <c r="AQ1" s="7" t="s">
        <v>261</v>
      </c>
      <c r="AR1" s="7" t="s">
        <v>262</v>
      </c>
      <c r="AS1" s="7" t="s">
        <v>263</v>
      </c>
      <c r="AT1" s="7" t="s">
        <v>264</v>
      </c>
      <c r="AU1" s="7" t="s">
        <v>265</v>
      </c>
      <c r="AV1" s="7" t="s">
        <v>266</v>
      </c>
      <c r="AW1" s="7" t="s">
        <v>267</v>
      </c>
      <c r="AX1" s="7" t="s">
        <v>268</v>
      </c>
      <c r="AY1" s="7" t="s">
        <v>269</v>
      </c>
      <c r="AZ1" s="7" t="s">
        <v>270</v>
      </c>
      <c r="BA1" s="7" t="s">
        <v>271</v>
      </c>
      <c r="BB1" s="7" t="s">
        <v>272</v>
      </c>
      <c r="BC1" s="7" t="s">
        <v>273</v>
      </c>
      <c r="BD1" s="7" t="s">
        <v>274</v>
      </c>
      <c r="BE1" s="7" t="s">
        <v>275</v>
      </c>
      <c r="BF1" s="7" t="s">
        <v>276</v>
      </c>
      <c r="BG1" s="7" t="s">
        <v>277</v>
      </c>
    </row>
    <row r="2" ht="16.5" customHeight="1">
      <c r="A2" s="146"/>
      <c r="B2" s="146"/>
      <c r="C2" s="147"/>
      <c r="D2" s="148"/>
      <c r="E2" s="21" t="s">
        <v>4</v>
      </c>
      <c r="F2" s="21" t="s">
        <v>279</v>
      </c>
      <c r="G2" s="21" t="s">
        <v>278</v>
      </c>
      <c r="H2" s="21" t="s">
        <v>280</v>
      </c>
      <c r="I2" s="21" t="s">
        <v>279</v>
      </c>
      <c r="J2" s="21" t="s">
        <v>278</v>
      </c>
      <c r="K2" s="21" t="s">
        <v>280</v>
      </c>
      <c r="L2" s="21" t="s">
        <v>279</v>
      </c>
      <c r="M2" s="21" t="s">
        <v>278</v>
      </c>
      <c r="N2" s="21" t="s">
        <v>280</v>
      </c>
      <c r="O2" s="21" t="s">
        <v>279</v>
      </c>
      <c r="P2" s="21" t="s">
        <v>278</v>
      </c>
      <c r="Q2" s="21" t="s">
        <v>280</v>
      </c>
      <c r="R2" s="21" t="s">
        <v>279</v>
      </c>
      <c r="S2" s="21" t="s">
        <v>278</v>
      </c>
      <c r="T2" s="21" t="s">
        <v>280</v>
      </c>
      <c r="U2" s="21" t="s">
        <v>279</v>
      </c>
      <c r="V2" s="21" t="s">
        <v>278</v>
      </c>
      <c r="W2" s="21" t="s">
        <v>280</v>
      </c>
      <c r="X2" s="21" t="str">
        <f t="shared" ref="X2:BG2" si="1">R2</f>
        <v>Early</v>
      </c>
      <c r="Y2" s="21" t="str">
        <f t="shared" si="1"/>
        <v>Mail</v>
      </c>
      <c r="Z2" s="21" t="str">
        <f t="shared" si="1"/>
        <v>Election Day</v>
      </c>
      <c r="AA2" s="21" t="str">
        <f t="shared" si="1"/>
        <v>Early</v>
      </c>
      <c r="AB2" s="21" t="str">
        <f t="shared" si="1"/>
        <v>Mail</v>
      </c>
      <c r="AC2" s="21" t="str">
        <f t="shared" si="1"/>
        <v>Election Day</v>
      </c>
      <c r="AD2" s="21" t="str">
        <f t="shared" si="1"/>
        <v>Early</v>
      </c>
      <c r="AE2" s="21" t="str">
        <f t="shared" si="1"/>
        <v>Mail</v>
      </c>
      <c r="AF2" s="21" t="str">
        <f t="shared" si="1"/>
        <v>Election Day</v>
      </c>
      <c r="AG2" s="21" t="str">
        <f t="shared" si="1"/>
        <v>Early</v>
      </c>
      <c r="AH2" s="21" t="str">
        <f t="shared" si="1"/>
        <v>Mail</v>
      </c>
      <c r="AI2" s="21" t="str">
        <f t="shared" si="1"/>
        <v>Election Day</v>
      </c>
      <c r="AJ2" s="21" t="str">
        <f t="shared" si="1"/>
        <v>Early</v>
      </c>
      <c r="AK2" s="21" t="str">
        <f t="shared" si="1"/>
        <v>Mail</v>
      </c>
      <c r="AL2" s="21" t="str">
        <f t="shared" si="1"/>
        <v>Election Day</v>
      </c>
      <c r="AM2" s="21" t="str">
        <f t="shared" si="1"/>
        <v>Early</v>
      </c>
      <c r="AN2" s="21" t="str">
        <f t="shared" si="1"/>
        <v>Mail</v>
      </c>
      <c r="AO2" s="21" t="str">
        <f t="shared" si="1"/>
        <v>Election Day</v>
      </c>
      <c r="AP2" s="21" t="str">
        <f t="shared" si="1"/>
        <v>Early</v>
      </c>
      <c r="AQ2" s="21" t="str">
        <f t="shared" si="1"/>
        <v>Mail</v>
      </c>
      <c r="AR2" s="21" t="str">
        <f t="shared" si="1"/>
        <v>Election Day</v>
      </c>
      <c r="AS2" s="21" t="str">
        <f t="shared" si="1"/>
        <v>Early</v>
      </c>
      <c r="AT2" s="21" t="str">
        <f t="shared" si="1"/>
        <v>Mail</v>
      </c>
      <c r="AU2" s="21" t="str">
        <f t="shared" si="1"/>
        <v>Election Day</v>
      </c>
      <c r="AV2" s="21" t="str">
        <f t="shared" si="1"/>
        <v>Early</v>
      </c>
      <c r="AW2" s="21" t="str">
        <f t="shared" si="1"/>
        <v>Mail</v>
      </c>
      <c r="AX2" s="21" t="str">
        <f t="shared" si="1"/>
        <v>Election Day</v>
      </c>
      <c r="AY2" s="21" t="str">
        <f t="shared" si="1"/>
        <v>Early</v>
      </c>
      <c r="AZ2" s="21" t="str">
        <f t="shared" si="1"/>
        <v>Mail</v>
      </c>
      <c r="BA2" s="21" t="str">
        <f t="shared" si="1"/>
        <v>Election Day</v>
      </c>
      <c r="BB2" s="21" t="str">
        <f t="shared" si="1"/>
        <v>Early</v>
      </c>
      <c r="BC2" s="21" t="str">
        <f t="shared" si="1"/>
        <v>Mail</v>
      </c>
      <c r="BD2" s="21" t="str">
        <f t="shared" si="1"/>
        <v>Election Day</v>
      </c>
      <c r="BE2" s="21" t="str">
        <f t="shared" si="1"/>
        <v>Early</v>
      </c>
      <c r="BF2" s="21" t="str">
        <f t="shared" si="1"/>
        <v>Mail</v>
      </c>
      <c r="BG2" s="21" t="str">
        <f t="shared" si="1"/>
        <v>Election Day</v>
      </c>
    </row>
    <row r="3" ht="16.5" customHeight="1">
      <c r="A3" s="150"/>
      <c r="B3" s="150"/>
      <c r="C3" s="151"/>
      <c r="D3" s="26"/>
      <c r="E3" s="25" t="s">
        <v>281</v>
      </c>
      <c r="F3" s="25">
        <v>1.0</v>
      </c>
      <c r="G3" s="25">
        <v>1.0</v>
      </c>
      <c r="H3" s="25">
        <v>1.0</v>
      </c>
      <c r="I3" s="25">
        <v>1.0</v>
      </c>
      <c r="J3" s="25">
        <v>1.0</v>
      </c>
      <c r="K3" s="25">
        <v>1.0</v>
      </c>
      <c r="L3" s="25">
        <f t="shared" ref="L3:BG3" si="2">1+F3</f>
        <v>2</v>
      </c>
      <c r="M3" s="25">
        <f t="shared" si="2"/>
        <v>2</v>
      </c>
      <c r="N3" s="25">
        <f t="shared" si="2"/>
        <v>2</v>
      </c>
      <c r="O3" s="25">
        <f t="shared" si="2"/>
        <v>2</v>
      </c>
      <c r="P3" s="25">
        <f t="shared" si="2"/>
        <v>2</v>
      </c>
      <c r="Q3" s="25">
        <f t="shared" si="2"/>
        <v>2</v>
      </c>
      <c r="R3" s="25">
        <f t="shared" si="2"/>
        <v>3</v>
      </c>
      <c r="S3" s="25">
        <f t="shared" si="2"/>
        <v>3</v>
      </c>
      <c r="T3" s="25">
        <f t="shared" si="2"/>
        <v>3</v>
      </c>
      <c r="U3" s="25">
        <f t="shared" si="2"/>
        <v>3</v>
      </c>
      <c r="V3" s="25">
        <f t="shared" si="2"/>
        <v>3</v>
      </c>
      <c r="W3" s="25">
        <f t="shared" si="2"/>
        <v>3</v>
      </c>
      <c r="X3" s="25">
        <f t="shared" si="2"/>
        <v>4</v>
      </c>
      <c r="Y3" s="25">
        <f t="shared" si="2"/>
        <v>4</v>
      </c>
      <c r="Z3" s="25">
        <f t="shared" si="2"/>
        <v>4</v>
      </c>
      <c r="AA3" s="25">
        <f t="shared" si="2"/>
        <v>4</v>
      </c>
      <c r="AB3" s="25">
        <f t="shared" si="2"/>
        <v>4</v>
      </c>
      <c r="AC3" s="25">
        <f t="shared" si="2"/>
        <v>4</v>
      </c>
      <c r="AD3" s="25">
        <f t="shared" si="2"/>
        <v>5</v>
      </c>
      <c r="AE3" s="25">
        <f t="shared" si="2"/>
        <v>5</v>
      </c>
      <c r="AF3" s="25">
        <f t="shared" si="2"/>
        <v>5</v>
      </c>
      <c r="AG3" s="25">
        <f t="shared" si="2"/>
        <v>5</v>
      </c>
      <c r="AH3" s="25">
        <f t="shared" si="2"/>
        <v>5</v>
      </c>
      <c r="AI3" s="25">
        <f t="shared" si="2"/>
        <v>5</v>
      </c>
      <c r="AJ3" s="25">
        <f t="shared" si="2"/>
        <v>6</v>
      </c>
      <c r="AK3" s="25">
        <f t="shared" si="2"/>
        <v>6</v>
      </c>
      <c r="AL3" s="25">
        <f t="shared" si="2"/>
        <v>6</v>
      </c>
      <c r="AM3" s="25">
        <f t="shared" si="2"/>
        <v>6</v>
      </c>
      <c r="AN3" s="25">
        <f t="shared" si="2"/>
        <v>6</v>
      </c>
      <c r="AO3" s="25">
        <f t="shared" si="2"/>
        <v>6</v>
      </c>
      <c r="AP3" s="25">
        <f t="shared" si="2"/>
        <v>7</v>
      </c>
      <c r="AQ3" s="25">
        <f t="shared" si="2"/>
        <v>7</v>
      </c>
      <c r="AR3" s="25">
        <f t="shared" si="2"/>
        <v>7</v>
      </c>
      <c r="AS3" s="25">
        <f t="shared" si="2"/>
        <v>7</v>
      </c>
      <c r="AT3" s="25">
        <f t="shared" si="2"/>
        <v>7</v>
      </c>
      <c r="AU3" s="25">
        <f t="shared" si="2"/>
        <v>7</v>
      </c>
      <c r="AV3" s="25">
        <f t="shared" si="2"/>
        <v>8</v>
      </c>
      <c r="AW3" s="25">
        <f t="shared" si="2"/>
        <v>8</v>
      </c>
      <c r="AX3" s="25">
        <f t="shared" si="2"/>
        <v>8</v>
      </c>
      <c r="AY3" s="25">
        <f t="shared" si="2"/>
        <v>8</v>
      </c>
      <c r="AZ3" s="25">
        <f t="shared" si="2"/>
        <v>8</v>
      </c>
      <c r="BA3" s="25">
        <f t="shared" si="2"/>
        <v>8</v>
      </c>
      <c r="BB3" s="25">
        <f t="shared" si="2"/>
        <v>9</v>
      </c>
      <c r="BC3" s="25">
        <f t="shared" si="2"/>
        <v>9</v>
      </c>
      <c r="BD3" s="25">
        <f t="shared" si="2"/>
        <v>9</v>
      </c>
      <c r="BE3" s="25">
        <f t="shared" si="2"/>
        <v>9</v>
      </c>
      <c r="BF3" s="25">
        <f t="shared" si="2"/>
        <v>9</v>
      </c>
      <c r="BG3" s="25">
        <f t="shared" si="2"/>
        <v>9</v>
      </c>
    </row>
    <row r="4" ht="16.5" customHeight="1">
      <c r="A4" s="150"/>
      <c r="B4" s="150"/>
      <c r="C4" s="150"/>
      <c r="D4" s="154"/>
      <c r="E4" s="154" t="s">
        <v>282</v>
      </c>
      <c r="F4" s="72" t="s">
        <v>52</v>
      </c>
      <c r="G4" s="73" t="s">
        <v>52</v>
      </c>
      <c r="H4" s="74" t="s">
        <v>52</v>
      </c>
      <c r="I4" s="75" t="s">
        <v>52</v>
      </c>
      <c r="J4" s="76" t="s">
        <v>52</v>
      </c>
      <c r="K4" s="168" t="s">
        <v>52</v>
      </c>
      <c r="L4" s="72" t="s">
        <v>54</v>
      </c>
      <c r="M4" s="73" t="s">
        <v>54</v>
      </c>
      <c r="N4" s="74" t="s">
        <v>54</v>
      </c>
      <c r="O4" s="75" t="s">
        <v>54</v>
      </c>
      <c r="P4" s="76" t="s">
        <v>54</v>
      </c>
      <c r="Q4" s="168" t="s">
        <v>54</v>
      </c>
      <c r="R4" s="72" t="s">
        <v>56</v>
      </c>
      <c r="S4" s="73" t="s">
        <v>56</v>
      </c>
      <c r="T4" s="74" t="s">
        <v>56</v>
      </c>
      <c r="U4" s="75" t="s">
        <v>56</v>
      </c>
      <c r="V4" s="76" t="s">
        <v>56</v>
      </c>
      <c r="W4" s="168" t="s">
        <v>56</v>
      </c>
      <c r="X4" s="72"/>
      <c r="Y4" s="171"/>
      <c r="Z4" s="54"/>
      <c r="AA4" s="172"/>
      <c r="AB4" s="173"/>
      <c r="AC4" s="174"/>
      <c r="AD4" s="72"/>
      <c r="AE4" s="171"/>
      <c r="AF4" s="54"/>
      <c r="AG4" s="172"/>
      <c r="AH4" s="173"/>
      <c r="AI4" s="174"/>
      <c r="AJ4" s="72"/>
      <c r="AK4" s="171"/>
      <c r="AL4" s="54"/>
      <c r="AM4" s="172"/>
      <c r="AN4" s="173"/>
      <c r="AO4" s="174"/>
      <c r="AP4" s="72"/>
      <c r="AQ4" s="171"/>
      <c r="AR4" s="54"/>
      <c r="AS4" s="172"/>
      <c r="AT4" s="173"/>
      <c r="AU4" s="174"/>
      <c r="AV4" s="72"/>
      <c r="AW4" s="171"/>
      <c r="AX4" s="54"/>
      <c r="AY4" s="172"/>
      <c r="AZ4" s="173"/>
      <c r="BA4" s="174"/>
      <c r="BB4" s="72"/>
      <c r="BC4" s="171"/>
      <c r="BD4" s="54"/>
      <c r="BE4" s="172"/>
      <c r="BF4" s="173"/>
      <c r="BG4" s="174"/>
    </row>
    <row r="5" ht="16.5" customHeight="1">
      <c r="A5" s="159" t="s">
        <v>290</v>
      </c>
      <c r="B5" s="166" t="s">
        <v>35</v>
      </c>
      <c r="C5" s="47" t="s">
        <v>36</v>
      </c>
      <c r="D5" s="162"/>
      <c r="E5" s="162" t="s">
        <v>291</v>
      </c>
      <c r="F5" s="72" t="s">
        <v>624</v>
      </c>
      <c r="G5" s="53" t="s">
        <v>624</v>
      </c>
      <c r="H5" s="74" t="s">
        <v>624</v>
      </c>
      <c r="I5" s="75" t="s">
        <v>625</v>
      </c>
      <c r="J5" s="56" t="s">
        <v>625</v>
      </c>
      <c r="K5" s="168" t="s">
        <v>625</v>
      </c>
      <c r="L5" s="72" t="s">
        <v>626</v>
      </c>
      <c r="M5" s="53" t="s">
        <v>626</v>
      </c>
      <c r="N5" s="74" t="s">
        <v>626</v>
      </c>
      <c r="O5" s="75" t="s">
        <v>627</v>
      </c>
      <c r="P5" s="56" t="s">
        <v>627</v>
      </c>
      <c r="Q5" s="168" t="s">
        <v>627</v>
      </c>
      <c r="R5" s="72" t="s">
        <v>628</v>
      </c>
      <c r="S5" s="53" t="s">
        <v>628</v>
      </c>
      <c r="T5" s="175" t="s">
        <v>628</v>
      </c>
      <c r="U5" s="75" t="s">
        <v>629</v>
      </c>
      <c r="V5" s="56" t="s">
        <v>629</v>
      </c>
      <c r="W5" s="176" t="s">
        <v>629</v>
      </c>
      <c r="X5" s="72"/>
      <c r="Y5" s="53"/>
      <c r="Z5" s="54"/>
      <c r="AA5" s="75"/>
      <c r="AB5" s="56"/>
      <c r="AC5" s="174"/>
      <c r="AD5" s="72"/>
      <c r="AE5" s="53"/>
      <c r="AF5" s="54"/>
      <c r="AG5" s="75"/>
      <c r="AH5" s="56"/>
      <c r="AI5" s="164"/>
      <c r="AJ5" s="72"/>
      <c r="AK5" s="53"/>
      <c r="AL5" s="54"/>
      <c r="AM5" s="75"/>
      <c r="AN5" s="56"/>
      <c r="AO5" s="164"/>
      <c r="AP5" s="72"/>
      <c r="AQ5" s="53"/>
      <c r="AR5" s="54"/>
      <c r="AS5" s="75"/>
      <c r="AT5" s="56"/>
      <c r="AU5" s="164"/>
      <c r="AV5" s="72"/>
      <c r="AW5" s="53"/>
      <c r="AX5" s="54"/>
      <c r="AY5" s="75"/>
      <c r="AZ5" s="56"/>
      <c r="BA5" s="164"/>
      <c r="BB5" s="72"/>
      <c r="BC5" s="53"/>
      <c r="BD5" s="54"/>
      <c r="BE5" s="75"/>
      <c r="BF5" s="56"/>
      <c r="BG5" s="164"/>
    </row>
    <row r="6" ht="16.5" customHeight="1">
      <c r="A6" s="165" t="s">
        <v>61</v>
      </c>
      <c r="B6" s="166">
        <v>1000.0</v>
      </c>
      <c r="C6" s="47">
        <v>644.0</v>
      </c>
      <c r="D6" s="162"/>
      <c r="E6" s="162"/>
      <c r="F6" s="72">
        <v>101.0</v>
      </c>
      <c r="G6" s="73">
        <v>60.0</v>
      </c>
      <c r="H6" s="74">
        <v>49.0</v>
      </c>
      <c r="I6" s="75">
        <v>64.0</v>
      </c>
      <c r="J6" s="76">
        <v>122.0</v>
      </c>
      <c r="K6" s="168">
        <v>23.0</v>
      </c>
      <c r="L6" s="72">
        <v>110.0</v>
      </c>
      <c r="M6" s="73">
        <v>75.0</v>
      </c>
      <c r="N6" s="74">
        <v>49.0</v>
      </c>
      <c r="O6" s="75">
        <v>63.0</v>
      </c>
      <c r="P6" s="76">
        <v>119.0</v>
      </c>
      <c r="Q6" s="168">
        <v>22.0</v>
      </c>
      <c r="R6" s="72">
        <v>97.0</v>
      </c>
      <c r="S6" s="73">
        <v>69.0</v>
      </c>
      <c r="T6" s="74">
        <v>47.0</v>
      </c>
      <c r="U6" s="75">
        <v>64.0</v>
      </c>
      <c r="V6" s="76">
        <v>121.0</v>
      </c>
      <c r="W6" s="168">
        <v>20.0</v>
      </c>
      <c r="X6" s="72"/>
      <c r="Y6" s="73"/>
      <c r="Z6" s="74"/>
      <c r="AA6" s="75"/>
      <c r="AB6" s="76"/>
      <c r="AC6" s="168"/>
      <c r="AD6" s="72"/>
      <c r="AE6" s="73"/>
      <c r="AF6" s="74"/>
      <c r="AG6" s="75"/>
      <c r="AH6" s="76"/>
      <c r="AI6" s="168"/>
      <c r="AJ6" s="72"/>
      <c r="AK6" s="73"/>
      <c r="AL6" s="74"/>
      <c r="AM6" s="75"/>
      <c r="AN6" s="76"/>
      <c r="AO6" s="168"/>
      <c r="AP6" s="72"/>
      <c r="AQ6" s="73"/>
      <c r="AR6" s="74"/>
      <c r="AS6" s="75"/>
      <c r="AT6" s="76"/>
      <c r="AU6" s="168"/>
      <c r="AV6" s="72"/>
      <c r="AW6" s="73"/>
      <c r="AX6" s="74"/>
      <c r="AY6" s="75"/>
      <c r="AZ6" s="76"/>
      <c r="BA6" s="168"/>
      <c r="BB6" s="72"/>
      <c r="BC6" s="73"/>
      <c r="BD6" s="74"/>
      <c r="BE6" s="75"/>
      <c r="BF6" s="76"/>
      <c r="BG6" s="168"/>
    </row>
    <row r="7" ht="16.5" customHeight="1">
      <c r="A7" s="165" t="s">
        <v>61</v>
      </c>
      <c r="B7" s="166">
        <v>1001.0</v>
      </c>
      <c r="C7" s="47">
        <v>1063.0</v>
      </c>
      <c r="D7" s="162" t="s">
        <v>313</v>
      </c>
      <c r="E7" s="169"/>
      <c r="F7" s="72">
        <v>119.0</v>
      </c>
      <c r="G7" s="73">
        <v>88.0</v>
      </c>
      <c r="H7" s="74">
        <v>76.0</v>
      </c>
      <c r="I7" s="75">
        <v>102.0</v>
      </c>
      <c r="J7" s="76">
        <v>213.0</v>
      </c>
      <c r="K7" s="168">
        <v>33.0</v>
      </c>
      <c r="L7" s="72">
        <v>125.0</v>
      </c>
      <c r="M7" s="73">
        <v>97.0</v>
      </c>
      <c r="N7" s="74">
        <v>79.0</v>
      </c>
      <c r="O7" s="75">
        <v>104.0</v>
      </c>
      <c r="P7" s="76">
        <v>212.0</v>
      </c>
      <c r="Q7" s="168">
        <v>33.0</v>
      </c>
      <c r="R7" s="72">
        <v>123.0</v>
      </c>
      <c r="S7" s="73">
        <v>87.0</v>
      </c>
      <c r="T7" s="74">
        <v>78.0</v>
      </c>
      <c r="U7" s="75">
        <v>100.0</v>
      </c>
      <c r="V7" s="76">
        <v>207.0</v>
      </c>
      <c r="W7" s="168">
        <v>34.0</v>
      </c>
      <c r="X7" s="72"/>
      <c r="Y7" s="73"/>
      <c r="Z7" s="74"/>
      <c r="AA7" s="75"/>
      <c r="AB7" s="76"/>
      <c r="AC7" s="168"/>
      <c r="AD7" s="72"/>
      <c r="AE7" s="73"/>
      <c r="AF7" s="74"/>
      <c r="AG7" s="75"/>
      <c r="AH7" s="76"/>
      <c r="AI7" s="168"/>
      <c r="AJ7" s="72"/>
      <c r="AK7" s="73"/>
      <c r="AL7" s="74"/>
      <c r="AM7" s="75"/>
      <c r="AN7" s="76"/>
      <c r="AO7" s="168"/>
      <c r="AP7" s="72"/>
      <c r="AQ7" s="73"/>
      <c r="AR7" s="74"/>
      <c r="AS7" s="75"/>
      <c r="AT7" s="76"/>
      <c r="AU7" s="168"/>
      <c r="AV7" s="72"/>
      <c r="AW7" s="73"/>
      <c r="AX7" s="74"/>
      <c r="AY7" s="75"/>
      <c r="AZ7" s="76"/>
      <c r="BA7" s="168"/>
      <c r="BB7" s="72"/>
      <c r="BC7" s="73"/>
      <c r="BD7" s="74"/>
      <c r="BE7" s="75"/>
      <c r="BF7" s="76"/>
      <c r="BG7" s="168"/>
    </row>
    <row r="8" ht="16.5" customHeight="1">
      <c r="A8" s="165" t="s">
        <v>61</v>
      </c>
      <c r="B8" s="166">
        <v>1004.0</v>
      </c>
      <c r="C8" s="47">
        <v>1955.0</v>
      </c>
      <c r="D8" s="162">
        <v>1.0</v>
      </c>
      <c r="E8" s="170" t="s">
        <v>52</v>
      </c>
      <c r="F8" s="72">
        <v>54.0</v>
      </c>
      <c r="G8" s="73">
        <v>83.0</v>
      </c>
      <c r="H8" s="74">
        <v>51.0</v>
      </c>
      <c r="I8" s="75">
        <v>67.0</v>
      </c>
      <c r="J8" s="76">
        <v>289.0</v>
      </c>
      <c r="K8" s="168">
        <v>89.0</v>
      </c>
      <c r="L8" s="72">
        <v>50.0</v>
      </c>
      <c r="M8" s="73">
        <v>94.0</v>
      </c>
      <c r="N8" s="74">
        <v>45.0</v>
      </c>
      <c r="O8" s="75">
        <v>70.0</v>
      </c>
      <c r="P8" s="76">
        <v>284.0</v>
      </c>
      <c r="Q8" s="168">
        <v>94.0</v>
      </c>
      <c r="R8" s="72">
        <v>52.0</v>
      </c>
      <c r="S8" s="73">
        <v>94.0</v>
      </c>
      <c r="T8" s="74">
        <v>51.0</v>
      </c>
      <c r="U8" s="75">
        <v>67.0</v>
      </c>
      <c r="V8" s="76">
        <v>280.0</v>
      </c>
      <c r="W8" s="168">
        <v>85.0</v>
      </c>
      <c r="X8" s="72"/>
      <c r="Y8" s="73"/>
      <c r="Z8" s="74"/>
      <c r="AA8" s="75"/>
      <c r="AB8" s="76"/>
      <c r="AC8" s="168"/>
      <c r="AD8" s="72"/>
      <c r="AE8" s="73"/>
      <c r="AF8" s="74"/>
      <c r="AG8" s="75"/>
      <c r="AH8" s="76"/>
      <c r="AI8" s="168"/>
      <c r="AJ8" s="72"/>
      <c r="AK8" s="73"/>
      <c r="AL8" s="74"/>
      <c r="AM8" s="75"/>
      <c r="AN8" s="76"/>
      <c r="AO8" s="168"/>
      <c r="AP8" s="72"/>
      <c r="AQ8" s="73"/>
      <c r="AR8" s="74"/>
      <c r="AS8" s="75"/>
      <c r="AT8" s="76"/>
      <c r="AU8" s="168"/>
      <c r="AV8" s="72"/>
      <c r="AW8" s="73"/>
      <c r="AX8" s="74"/>
      <c r="AY8" s="75"/>
      <c r="AZ8" s="76"/>
      <c r="BA8" s="168"/>
      <c r="BB8" s="72"/>
      <c r="BC8" s="73"/>
      <c r="BD8" s="74"/>
      <c r="BE8" s="75"/>
      <c r="BF8" s="76"/>
      <c r="BG8" s="168"/>
    </row>
    <row r="9" ht="16.5" customHeight="1">
      <c r="A9" s="165" t="s">
        <v>61</v>
      </c>
      <c r="B9" s="166">
        <v>1005.0</v>
      </c>
      <c r="C9" s="47">
        <v>1669.0</v>
      </c>
      <c r="D9" s="162">
        <v>2.0</v>
      </c>
      <c r="E9" s="170" t="s">
        <v>54</v>
      </c>
      <c r="F9" s="72">
        <v>100.0</v>
      </c>
      <c r="G9" s="73">
        <v>146.0</v>
      </c>
      <c r="H9" s="74">
        <v>96.0</v>
      </c>
      <c r="I9" s="75">
        <v>96.0</v>
      </c>
      <c r="J9" s="76">
        <v>279.0</v>
      </c>
      <c r="K9" s="168">
        <v>58.0</v>
      </c>
      <c r="L9" s="72">
        <v>107.0</v>
      </c>
      <c r="M9" s="73">
        <v>162.0</v>
      </c>
      <c r="N9" s="74">
        <v>100.0</v>
      </c>
      <c r="O9" s="75">
        <v>96.0</v>
      </c>
      <c r="P9" s="76">
        <v>280.0</v>
      </c>
      <c r="Q9" s="168">
        <v>57.0</v>
      </c>
      <c r="R9" s="72">
        <v>114.0</v>
      </c>
      <c r="S9" s="73">
        <v>156.0</v>
      </c>
      <c r="T9" s="74">
        <v>95.0</v>
      </c>
      <c r="U9" s="75">
        <v>90.0</v>
      </c>
      <c r="V9" s="76">
        <v>273.0</v>
      </c>
      <c r="W9" s="168">
        <v>58.0</v>
      </c>
      <c r="X9" s="72"/>
      <c r="Y9" s="73"/>
      <c r="Z9" s="74"/>
      <c r="AA9" s="75"/>
      <c r="AB9" s="76"/>
      <c r="AC9" s="168"/>
      <c r="AD9" s="72"/>
      <c r="AE9" s="73"/>
      <c r="AF9" s="74"/>
      <c r="AG9" s="75"/>
      <c r="AH9" s="76"/>
      <c r="AI9" s="168"/>
      <c r="AJ9" s="72"/>
      <c r="AK9" s="73"/>
      <c r="AL9" s="74"/>
      <c r="AM9" s="75"/>
      <c r="AN9" s="76"/>
      <c r="AO9" s="168"/>
      <c r="AP9" s="72"/>
      <c r="AQ9" s="73"/>
      <c r="AR9" s="74"/>
      <c r="AS9" s="75"/>
      <c r="AT9" s="76"/>
      <c r="AU9" s="168"/>
      <c r="AV9" s="72"/>
      <c r="AW9" s="73"/>
      <c r="AX9" s="74"/>
      <c r="AY9" s="75"/>
      <c r="AZ9" s="76"/>
      <c r="BA9" s="168"/>
      <c r="BB9" s="72"/>
      <c r="BC9" s="73"/>
      <c r="BD9" s="74"/>
      <c r="BE9" s="75"/>
      <c r="BF9" s="76"/>
      <c r="BG9" s="168"/>
    </row>
    <row r="10" ht="16.5" customHeight="1">
      <c r="A10" s="165" t="s">
        <v>61</v>
      </c>
      <c r="B10" s="166">
        <v>1006.0</v>
      </c>
      <c r="C10" s="47">
        <v>1738.0</v>
      </c>
      <c r="D10" s="162">
        <v>3.0</v>
      </c>
      <c r="E10" s="170" t="s">
        <v>56</v>
      </c>
      <c r="F10" s="72">
        <v>104.0</v>
      </c>
      <c r="G10" s="73">
        <v>128.0</v>
      </c>
      <c r="H10" s="74">
        <v>82.0</v>
      </c>
      <c r="I10" s="75">
        <v>94.0</v>
      </c>
      <c r="J10" s="76">
        <v>313.0</v>
      </c>
      <c r="K10" s="168">
        <v>77.0</v>
      </c>
      <c r="L10" s="72">
        <v>116.0</v>
      </c>
      <c r="M10" s="73">
        <v>131.0</v>
      </c>
      <c r="N10" s="74">
        <v>81.0</v>
      </c>
      <c r="O10" s="75">
        <v>93.0</v>
      </c>
      <c r="P10" s="76">
        <v>314.0</v>
      </c>
      <c r="Q10" s="168">
        <v>75.0</v>
      </c>
      <c r="R10" s="72">
        <v>111.0</v>
      </c>
      <c r="S10" s="73">
        <v>133.0</v>
      </c>
      <c r="T10" s="74">
        <v>86.0</v>
      </c>
      <c r="U10" s="75">
        <v>94.0</v>
      </c>
      <c r="V10" s="76">
        <v>308.0</v>
      </c>
      <c r="W10" s="168">
        <v>71.0</v>
      </c>
      <c r="X10" s="72"/>
      <c r="Y10" s="73"/>
      <c r="Z10" s="74"/>
      <c r="AA10" s="75"/>
      <c r="AB10" s="76"/>
      <c r="AC10" s="168"/>
      <c r="AD10" s="72"/>
      <c r="AE10" s="73"/>
      <c r="AF10" s="74"/>
      <c r="AG10" s="75"/>
      <c r="AH10" s="76"/>
      <c r="AI10" s="168"/>
      <c r="AJ10" s="72"/>
      <c r="AK10" s="73"/>
      <c r="AL10" s="74"/>
      <c r="AM10" s="75"/>
      <c r="AN10" s="76"/>
      <c r="AO10" s="168"/>
      <c r="AP10" s="72"/>
      <c r="AQ10" s="73"/>
      <c r="AR10" s="74"/>
      <c r="AS10" s="75"/>
      <c r="AT10" s="76"/>
      <c r="AU10" s="168"/>
      <c r="AV10" s="72"/>
      <c r="AW10" s="73"/>
      <c r="AX10" s="74"/>
      <c r="AY10" s="75"/>
      <c r="AZ10" s="76"/>
      <c r="BA10" s="168"/>
      <c r="BB10" s="72"/>
      <c r="BC10" s="73"/>
      <c r="BD10" s="74"/>
      <c r="BE10" s="75"/>
      <c r="BF10" s="76"/>
      <c r="BG10" s="168"/>
    </row>
    <row r="11" ht="16.5" customHeight="1">
      <c r="A11" s="165" t="s">
        <v>61</v>
      </c>
      <c r="B11" s="166">
        <v>1007.0</v>
      </c>
      <c r="C11" s="47">
        <v>2778.0</v>
      </c>
      <c r="D11" s="162">
        <v>4.0</v>
      </c>
      <c r="E11" s="170"/>
      <c r="F11" s="72">
        <v>133.0</v>
      </c>
      <c r="G11" s="73">
        <v>108.0</v>
      </c>
      <c r="H11" s="74">
        <v>98.0</v>
      </c>
      <c r="I11" s="75">
        <v>158.0</v>
      </c>
      <c r="J11" s="76">
        <v>443.0</v>
      </c>
      <c r="K11" s="168">
        <v>115.0</v>
      </c>
      <c r="L11" s="72">
        <v>140.0</v>
      </c>
      <c r="M11" s="73">
        <v>116.0</v>
      </c>
      <c r="N11" s="74">
        <v>98.0</v>
      </c>
      <c r="O11" s="75">
        <v>155.0</v>
      </c>
      <c r="P11" s="76">
        <v>434.0</v>
      </c>
      <c r="Q11" s="168">
        <v>114.0</v>
      </c>
      <c r="R11" s="72">
        <v>141.0</v>
      </c>
      <c r="S11" s="73">
        <v>116.0</v>
      </c>
      <c r="T11" s="74">
        <v>98.0</v>
      </c>
      <c r="U11" s="75">
        <v>153.0</v>
      </c>
      <c r="V11" s="76">
        <v>426.0</v>
      </c>
      <c r="W11" s="168">
        <v>111.0</v>
      </c>
      <c r="X11" s="72"/>
      <c r="Y11" s="73"/>
      <c r="Z11" s="74"/>
      <c r="AA11" s="75"/>
      <c r="AB11" s="76"/>
      <c r="AC11" s="168"/>
      <c r="AD11" s="72"/>
      <c r="AE11" s="73"/>
      <c r="AF11" s="74"/>
      <c r="AG11" s="75"/>
      <c r="AH11" s="76"/>
      <c r="AI11" s="168"/>
      <c r="AJ11" s="72"/>
      <c r="AK11" s="73"/>
      <c r="AL11" s="74"/>
      <c r="AM11" s="75"/>
      <c r="AN11" s="76"/>
      <c r="AO11" s="168"/>
      <c r="AP11" s="72"/>
      <c r="AQ11" s="73"/>
      <c r="AR11" s="74"/>
      <c r="AS11" s="75"/>
      <c r="AT11" s="76"/>
      <c r="AU11" s="168"/>
      <c r="AV11" s="72"/>
      <c r="AW11" s="73"/>
      <c r="AX11" s="74"/>
      <c r="AY11" s="75"/>
      <c r="AZ11" s="76"/>
      <c r="BA11" s="168"/>
      <c r="BB11" s="72"/>
      <c r="BC11" s="73"/>
      <c r="BD11" s="74"/>
      <c r="BE11" s="75"/>
      <c r="BF11" s="76"/>
      <c r="BG11" s="168"/>
    </row>
    <row r="12" ht="16.5" customHeight="1">
      <c r="A12" s="165" t="s">
        <v>61</v>
      </c>
      <c r="B12" s="166">
        <v>1008.0</v>
      </c>
      <c r="C12" s="47">
        <v>3526.0</v>
      </c>
      <c r="D12" s="162">
        <v>5.0</v>
      </c>
      <c r="E12" s="170"/>
      <c r="F12" s="72">
        <v>182.0</v>
      </c>
      <c r="G12" s="73">
        <v>229.0</v>
      </c>
      <c r="H12" s="74">
        <v>141.0</v>
      </c>
      <c r="I12" s="75">
        <v>205.0</v>
      </c>
      <c r="J12" s="76">
        <v>546.0</v>
      </c>
      <c r="K12" s="168">
        <v>144.0</v>
      </c>
      <c r="L12" s="72">
        <v>190.0</v>
      </c>
      <c r="M12" s="73">
        <v>225.0</v>
      </c>
      <c r="N12" s="74">
        <v>143.0</v>
      </c>
      <c r="O12" s="75">
        <v>199.0</v>
      </c>
      <c r="P12" s="76">
        <v>559.0</v>
      </c>
      <c r="Q12" s="168">
        <v>148.0</v>
      </c>
      <c r="R12" s="72">
        <v>185.0</v>
      </c>
      <c r="S12" s="73">
        <v>243.0</v>
      </c>
      <c r="T12" s="74">
        <v>145.0</v>
      </c>
      <c r="U12" s="75">
        <v>201.0</v>
      </c>
      <c r="V12" s="76">
        <v>523.0</v>
      </c>
      <c r="W12" s="168">
        <v>138.0</v>
      </c>
      <c r="X12" s="72"/>
      <c r="Y12" s="73"/>
      <c r="Z12" s="74"/>
      <c r="AA12" s="75"/>
      <c r="AB12" s="76"/>
      <c r="AC12" s="168"/>
      <c r="AD12" s="72"/>
      <c r="AE12" s="73"/>
      <c r="AF12" s="74"/>
      <c r="AG12" s="75"/>
      <c r="AH12" s="76"/>
      <c r="AI12" s="168"/>
      <c r="AJ12" s="72"/>
      <c r="AK12" s="73"/>
      <c r="AL12" s="74"/>
      <c r="AM12" s="75"/>
      <c r="AN12" s="76"/>
      <c r="AO12" s="168"/>
      <c r="AP12" s="72"/>
      <c r="AQ12" s="73"/>
      <c r="AR12" s="74"/>
      <c r="AS12" s="75"/>
      <c r="AT12" s="76"/>
      <c r="AU12" s="168"/>
      <c r="AV12" s="72"/>
      <c r="AW12" s="73"/>
      <c r="AX12" s="74"/>
      <c r="AY12" s="75"/>
      <c r="AZ12" s="76"/>
      <c r="BA12" s="168"/>
      <c r="BB12" s="72"/>
      <c r="BC12" s="73"/>
      <c r="BD12" s="74"/>
      <c r="BE12" s="75"/>
      <c r="BF12" s="76"/>
      <c r="BG12" s="168"/>
    </row>
    <row r="13" ht="16.5" customHeight="1">
      <c r="A13" s="165" t="s">
        <v>61</v>
      </c>
      <c r="B13" s="166">
        <v>1009.0</v>
      </c>
      <c r="C13" s="47">
        <v>1377.0</v>
      </c>
      <c r="D13" s="162">
        <v>6.0</v>
      </c>
      <c r="E13" s="170"/>
      <c r="F13" s="72">
        <v>176.0</v>
      </c>
      <c r="G13" s="73">
        <v>111.0</v>
      </c>
      <c r="H13" s="74">
        <v>122.0</v>
      </c>
      <c r="I13" s="75">
        <v>115.0</v>
      </c>
      <c r="J13" s="76">
        <v>277.0</v>
      </c>
      <c r="K13" s="168">
        <v>59.0</v>
      </c>
      <c r="L13" s="72">
        <v>183.0</v>
      </c>
      <c r="M13" s="73">
        <v>134.0</v>
      </c>
      <c r="N13" s="74">
        <v>129.0</v>
      </c>
      <c r="O13" s="75">
        <v>114.0</v>
      </c>
      <c r="P13" s="76">
        <v>254.0</v>
      </c>
      <c r="Q13" s="168">
        <v>58.0</v>
      </c>
      <c r="R13" s="72">
        <v>184.0</v>
      </c>
      <c r="S13" s="73">
        <v>128.0</v>
      </c>
      <c r="T13" s="74">
        <v>126.0</v>
      </c>
      <c r="U13" s="75">
        <v>112.0</v>
      </c>
      <c r="V13" s="76">
        <v>250.0</v>
      </c>
      <c r="W13" s="168">
        <v>59.0</v>
      </c>
      <c r="X13" s="72"/>
      <c r="Y13" s="73"/>
      <c r="Z13" s="74"/>
      <c r="AA13" s="75"/>
      <c r="AB13" s="76"/>
      <c r="AC13" s="168"/>
      <c r="AD13" s="72"/>
      <c r="AE13" s="73"/>
      <c r="AF13" s="74"/>
      <c r="AG13" s="75"/>
      <c r="AH13" s="76"/>
      <c r="AI13" s="168"/>
      <c r="AJ13" s="72"/>
      <c r="AK13" s="73"/>
      <c r="AL13" s="74"/>
      <c r="AM13" s="75"/>
      <c r="AN13" s="76"/>
      <c r="AO13" s="168"/>
      <c r="AP13" s="72"/>
      <c r="AQ13" s="73"/>
      <c r="AR13" s="74"/>
      <c r="AS13" s="75"/>
      <c r="AT13" s="76"/>
      <c r="AU13" s="168"/>
      <c r="AV13" s="72"/>
      <c r="AW13" s="73"/>
      <c r="AX13" s="74"/>
      <c r="AY13" s="75"/>
      <c r="AZ13" s="76"/>
      <c r="BA13" s="168"/>
      <c r="BB13" s="72"/>
      <c r="BC13" s="73"/>
      <c r="BD13" s="74"/>
      <c r="BE13" s="75"/>
      <c r="BF13" s="76"/>
      <c r="BG13" s="168"/>
    </row>
    <row r="14" ht="16.5" customHeight="1">
      <c r="A14" s="165" t="s">
        <v>61</v>
      </c>
      <c r="B14" s="166">
        <v>1012.0</v>
      </c>
      <c r="C14" s="47">
        <v>1917.0</v>
      </c>
      <c r="D14" s="162">
        <v>7.0</v>
      </c>
      <c r="E14" s="170"/>
      <c r="F14" s="72">
        <v>276.0</v>
      </c>
      <c r="G14" s="73">
        <v>347.0</v>
      </c>
      <c r="H14" s="74">
        <v>145.0</v>
      </c>
      <c r="I14" s="75">
        <v>136.0</v>
      </c>
      <c r="J14" s="76">
        <v>389.0</v>
      </c>
      <c r="K14" s="168">
        <v>42.0</v>
      </c>
      <c r="L14" s="72">
        <v>287.0</v>
      </c>
      <c r="M14" s="73">
        <v>379.0</v>
      </c>
      <c r="N14" s="74">
        <v>154.0</v>
      </c>
      <c r="O14" s="75">
        <v>139.0</v>
      </c>
      <c r="P14" s="76">
        <v>372.0</v>
      </c>
      <c r="Q14" s="168">
        <v>38.0</v>
      </c>
      <c r="R14" s="72">
        <v>264.0</v>
      </c>
      <c r="S14" s="73">
        <v>349.0</v>
      </c>
      <c r="T14" s="74">
        <v>150.0</v>
      </c>
      <c r="U14" s="75">
        <v>140.0</v>
      </c>
      <c r="V14" s="76">
        <v>379.0</v>
      </c>
      <c r="W14" s="168">
        <v>39.0</v>
      </c>
      <c r="X14" s="72"/>
      <c r="Y14" s="73"/>
      <c r="Z14" s="74"/>
      <c r="AA14" s="75"/>
      <c r="AB14" s="76"/>
      <c r="AC14" s="168"/>
      <c r="AD14" s="72"/>
      <c r="AE14" s="73"/>
      <c r="AF14" s="74"/>
      <c r="AG14" s="75"/>
      <c r="AH14" s="76"/>
      <c r="AI14" s="168"/>
      <c r="AJ14" s="72"/>
      <c r="AK14" s="73"/>
      <c r="AL14" s="74"/>
      <c r="AM14" s="75"/>
      <c r="AN14" s="76"/>
      <c r="AO14" s="168"/>
      <c r="AP14" s="72"/>
      <c r="AQ14" s="73"/>
      <c r="AR14" s="74"/>
      <c r="AS14" s="75"/>
      <c r="AT14" s="76"/>
      <c r="AU14" s="168"/>
      <c r="AV14" s="72"/>
      <c r="AW14" s="73"/>
      <c r="AX14" s="74"/>
      <c r="AY14" s="75"/>
      <c r="AZ14" s="76"/>
      <c r="BA14" s="168"/>
      <c r="BB14" s="72"/>
      <c r="BC14" s="73"/>
      <c r="BD14" s="74"/>
      <c r="BE14" s="75"/>
      <c r="BF14" s="76"/>
      <c r="BG14" s="168"/>
    </row>
    <row r="15" ht="16.5" customHeight="1">
      <c r="A15" s="165" t="s">
        <v>61</v>
      </c>
      <c r="B15" s="166">
        <v>1015.0</v>
      </c>
      <c r="C15" s="47">
        <v>2512.0</v>
      </c>
      <c r="D15" s="162">
        <v>8.0</v>
      </c>
      <c r="E15" s="170"/>
      <c r="F15" s="72">
        <v>202.0</v>
      </c>
      <c r="G15" s="73">
        <v>195.0</v>
      </c>
      <c r="H15" s="74">
        <v>137.0</v>
      </c>
      <c r="I15" s="75">
        <v>196.0</v>
      </c>
      <c r="J15" s="76">
        <v>469.0</v>
      </c>
      <c r="K15" s="168">
        <v>97.0</v>
      </c>
      <c r="L15" s="72">
        <v>221.0</v>
      </c>
      <c r="M15" s="73">
        <v>212.0</v>
      </c>
      <c r="N15" s="74">
        <v>143.0</v>
      </c>
      <c r="O15" s="75">
        <v>182.0</v>
      </c>
      <c r="P15" s="76">
        <v>471.0</v>
      </c>
      <c r="Q15" s="168">
        <v>98.0</v>
      </c>
      <c r="R15" s="72">
        <v>214.0</v>
      </c>
      <c r="S15" s="73">
        <v>213.0</v>
      </c>
      <c r="T15" s="74">
        <v>141.0</v>
      </c>
      <c r="U15" s="75">
        <v>177.0</v>
      </c>
      <c r="V15" s="76">
        <v>460.0</v>
      </c>
      <c r="W15" s="168">
        <v>95.0</v>
      </c>
      <c r="X15" s="72"/>
      <c r="Y15" s="73"/>
      <c r="Z15" s="74"/>
      <c r="AA15" s="75"/>
      <c r="AB15" s="76"/>
      <c r="AC15" s="168"/>
      <c r="AD15" s="72"/>
      <c r="AE15" s="73"/>
      <c r="AF15" s="74"/>
      <c r="AG15" s="75"/>
      <c r="AH15" s="76"/>
      <c r="AI15" s="168"/>
      <c r="AJ15" s="72"/>
      <c r="AK15" s="73"/>
      <c r="AL15" s="74"/>
      <c r="AM15" s="75"/>
      <c r="AN15" s="76"/>
      <c r="AO15" s="168"/>
      <c r="AP15" s="72"/>
      <c r="AQ15" s="73"/>
      <c r="AR15" s="74"/>
      <c r="AS15" s="75"/>
      <c r="AT15" s="76"/>
      <c r="AU15" s="168"/>
      <c r="AV15" s="72"/>
      <c r="AW15" s="73"/>
      <c r="AX15" s="74"/>
      <c r="AY15" s="75"/>
      <c r="AZ15" s="76"/>
      <c r="BA15" s="168"/>
      <c r="BB15" s="72"/>
      <c r="BC15" s="73"/>
      <c r="BD15" s="74"/>
      <c r="BE15" s="75"/>
      <c r="BF15" s="76"/>
      <c r="BG15" s="168"/>
    </row>
    <row r="16" ht="16.5" customHeight="1">
      <c r="A16" s="165" t="s">
        <v>61</v>
      </c>
      <c r="B16" s="166">
        <v>1016.0</v>
      </c>
      <c r="C16" s="47">
        <v>495.0</v>
      </c>
      <c r="D16" s="162">
        <v>9.0</v>
      </c>
      <c r="E16" s="170"/>
      <c r="F16" s="72">
        <v>80.0</v>
      </c>
      <c r="G16" s="73">
        <v>55.0</v>
      </c>
      <c r="H16" s="74">
        <v>45.0</v>
      </c>
      <c r="I16" s="75">
        <v>49.0</v>
      </c>
      <c r="J16" s="76">
        <v>95.0</v>
      </c>
      <c r="K16" s="168">
        <v>15.0</v>
      </c>
      <c r="L16" s="72">
        <v>81.0</v>
      </c>
      <c r="M16" s="73">
        <v>64.0</v>
      </c>
      <c r="N16" s="74">
        <v>45.0</v>
      </c>
      <c r="O16" s="75">
        <v>48.0</v>
      </c>
      <c r="P16" s="76">
        <v>94.0</v>
      </c>
      <c r="Q16" s="168">
        <v>17.0</v>
      </c>
      <c r="R16" s="72">
        <v>77.0</v>
      </c>
      <c r="S16" s="73">
        <v>60.0</v>
      </c>
      <c r="T16" s="74">
        <v>47.0</v>
      </c>
      <c r="U16" s="75">
        <v>50.0</v>
      </c>
      <c r="V16" s="76">
        <v>92.0</v>
      </c>
      <c r="W16" s="168">
        <v>14.0</v>
      </c>
      <c r="X16" s="72"/>
      <c r="Y16" s="73"/>
      <c r="Z16" s="74"/>
      <c r="AA16" s="75"/>
      <c r="AB16" s="76"/>
      <c r="AC16" s="168"/>
      <c r="AD16" s="72"/>
      <c r="AE16" s="73"/>
      <c r="AF16" s="74"/>
      <c r="AG16" s="75"/>
      <c r="AH16" s="76"/>
      <c r="AI16" s="168"/>
      <c r="AJ16" s="72"/>
      <c r="AK16" s="73"/>
      <c r="AL16" s="74"/>
      <c r="AM16" s="75"/>
      <c r="AN16" s="76"/>
      <c r="AO16" s="168"/>
      <c r="AP16" s="72"/>
      <c r="AQ16" s="73"/>
      <c r="AR16" s="74"/>
      <c r="AS16" s="75"/>
      <c r="AT16" s="76"/>
      <c r="AU16" s="168"/>
      <c r="AV16" s="72"/>
      <c r="AW16" s="73"/>
      <c r="AX16" s="74"/>
      <c r="AY16" s="75"/>
      <c r="AZ16" s="76"/>
      <c r="BA16" s="168"/>
      <c r="BB16" s="72"/>
      <c r="BC16" s="73"/>
      <c r="BD16" s="74"/>
      <c r="BE16" s="75"/>
      <c r="BF16" s="76"/>
      <c r="BG16" s="168"/>
    </row>
    <row r="17" ht="16.5" customHeight="1">
      <c r="A17" s="165" t="s">
        <v>61</v>
      </c>
      <c r="B17" s="166">
        <v>1038.0</v>
      </c>
      <c r="C17" s="47">
        <v>2196.0</v>
      </c>
      <c r="D17" s="169"/>
      <c r="E17" s="169"/>
      <c r="F17" s="72">
        <v>159.0</v>
      </c>
      <c r="G17" s="73">
        <v>191.0</v>
      </c>
      <c r="H17" s="74">
        <v>94.0</v>
      </c>
      <c r="I17" s="75">
        <v>129.0</v>
      </c>
      <c r="J17" s="76">
        <v>411.0</v>
      </c>
      <c r="K17" s="168">
        <v>68.0</v>
      </c>
      <c r="L17" s="72">
        <v>161.0</v>
      </c>
      <c r="M17" s="73">
        <v>205.0</v>
      </c>
      <c r="N17" s="74">
        <v>95.0</v>
      </c>
      <c r="O17" s="75">
        <v>130.0</v>
      </c>
      <c r="P17" s="76">
        <v>409.0</v>
      </c>
      <c r="Q17" s="168">
        <v>69.0</v>
      </c>
      <c r="R17" s="72">
        <v>156.0</v>
      </c>
      <c r="S17" s="73">
        <v>199.0</v>
      </c>
      <c r="T17" s="74">
        <v>96.0</v>
      </c>
      <c r="U17" s="75">
        <v>125.0</v>
      </c>
      <c r="V17" s="76">
        <v>398.0</v>
      </c>
      <c r="W17" s="168">
        <v>65.0</v>
      </c>
      <c r="X17" s="72"/>
      <c r="Y17" s="73"/>
      <c r="Z17" s="74"/>
      <c r="AA17" s="75"/>
      <c r="AB17" s="76"/>
      <c r="AC17" s="168"/>
      <c r="AD17" s="72"/>
      <c r="AE17" s="73"/>
      <c r="AF17" s="74"/>
      <c r="AG17" s="75"/>
      <c r="AH17" s="76"/>
      <c r="AI17" s="168"/>
      <c r="AJ17" s="72"/>
      <c r="AK17" s="73"/>
      <c r="AL17" s="74"/>
      <c r="AM17" s="75"/>
      <c r="AN17" s="76"/>
      <c r="AO17" s="168"/>
      <c r="AP17" s="72"/>
      <c r="AQ17" s="73"/>
      <c r="AR17" s="74"/>
      <c r="AS17" s="75"/>
      <c r="AT17" s="76"/>
      <c r="AU17" s="168"/>
      <c r="AV17" s="72"/>
      <c r="AW17" s="73"/>
      <c r="AX17" s="74"/>
      <c r="AY17" s="75"/>
      <c r="AZ17" s="76"/>
      <c r="BA17" s="168"/>
      <c r="BB17" s="72"/>
      <c r="BC17" s="73"/>
      <c r="BD17" s="74"/>
      <c r="BE17" s="75"/>
      <c r="BF17" s="76"/>
      <c r="BG17" s="168"/>
    </row>
    <row r="18" ht="16.5" customHeight="1">
      <c r="A18" s="165" t="s">
        <v>61</v>
      </c>
      <c r="B18" s="166">
        <v>1039.0</v>
      </c>
      <c r="C18" s="47">
        <v>3284.0</v>
      </c>
      <c r="D18" s="169"/>
      <c r="E18" s="169"/>
      <c r="F18" s="72">
        <v>370.0</v>
      </c>
      <c r="G18" s="73">
        <v>415.0</v>
      </c>
      <c r="H18" s="74">
        <v>177.0</v>
      </c>
      <c r="I18" s="75">
        <v>206.0</v>
      </c>
      <c r="J18" s="76">
        <v>635.0</v>
      </c>
      <c r="K18" s="168">
        <v>101.0</v>
      </c>
      <c r="L18" s="72">
        <v>390.0</v>
      </c>
      <c r="M18" s="73">
        <v>429.0</v>
      </c>
      <c r="N18" s="74">
        <v>180.0</v>
      </c>
      <c r="O18" s="75">
        <v>204.0</v>
      </c>
      <c r="P18" s="76">
        <v>632.0</v>
      </c>
      <c r="Q18" s="168">
        <v>99.0</v>
      </c>
      <c r="R18" s="72">
        <v>360.0</v>
      </c>
      <c r="S18" s="73">
        <v>413.0</v>
      </c>
      <c r="T18" s="74">
        <v>183.0</v>
      </c>
      <c r="U18" s="75">
        <v>212.0</v>
      </c>
      <c r="V18" s="76">
        <v>628.0</v>
      </c>
      <c r="W18" s="168">
        <v>94.0</v>
      </c>
      <c r="X18" s="72"/>
      <c r="Y18" s="73"/>
      <c r="Z18" s="74"/>
      <c r="AA18" s="75"/>
      <c r="AB18" s="76"/>
      <c r="AC18" s="168"/>
      <c r="AD18" s="72"/>
      <c r="AE18" s="73"/>
      <c r="AF18" s="74"/>
      <c r="AG18" s="75"/>
      <c r="AH18" s="76"/>
      <c r="AI18" s="168"/>
      <c r="AJ18" s="72"/>
      <c r="AK18" s="73"/>
      <c r="AL18" s="74"/>
      <c r="AM18" s="75"/>
      <c r="AN18" s="76"/>
      <c r="AO18" s="168"/>
      <c r="AP18" s="72"/>
      <c r="AQ18" s="73"/>
      <c r="AR18" s="74"/>
      <c r="AS18" s="75"/>
      <c r="AT18" s="76"/>
      <c r="AU18" s="168"/>
      <c r="AV18" s="72"/>
      <c r="AW18" s="73"/>
      <c r="AX18" s="74"/>
      <c r="AY18" s="75"/>
      <c r="AZ18" s="76"/>
      <c r="BA18" s="168"/>
      <c r="BB18" s="72"/>
      <c r="BC18" s="73"/>
      <c r="BD18" s="74"/>
      <c r="BE18" s="75"/>
      <c r="BF18" s="76"/>
      <c r="BG18" s="168"/>
    </row>
    <row r="19" ht="16.5" customHeight="1">
      <c r="A19" s="165" t="s">
        <v>61</v>
      </c>
      <c r="B19" s="166">
        <v>1063.0</v>
      </c>
      <c r="C19" s="47">
        <v>1430.0</v>
      </c>
      <c r="D19" s="169"/>
      <c r="E19" s="169"/>
      <c r="F19" s="72">
        <v>123.0</v>
      </c>
      <c r="G19" s="73">
        <v>121.0</v>
      </c>
      <c r="H19" s="74">
        <v>98.0</v>
      </c>
      <c r="I19" s="75">
        <v>115.0</v>
      </c>
      <c r="J19" s="76">
        <v>272.0</v>
      </c>
      <c r="K19" s="168">
        <v>63.0</v>
      </c>
      <c r="L19" s="72">
        <v>129.0</v>
      </c>
      <c r="M19" s="73">
        <v>134.0</v>
      </c>
      <c r="N19" s="74">
        <v>103.0</v>
      </c>
      <c r="O19" s="75">
        <v>115.0</v>
      </c>
      <c r="P19" s="76">
        <v>263.0</v>
      </c>
      <c r="Q19" s="168">
        <v>64.0</v>
      </c>
      <c r="R19" s="72">
        <v>128.0</v>
      </c>
      <c r="S19" s="73">
        <v>125.0</v>
      </c>
      <c r="T19" s="74">
        <v>98.0</v>
      </c>
      <c r="U19" s="75">
        <v>110.0</v>
      </c>
      <c r="V19" s="76">
        <v>260.0</v>
      </c>
      <c r="W19" s="168">
        <v>62.0</v>
      </c>
      <c r="X19" s="72"/>
      <c r="Y19" s="73"/>
      <c r="Z19" s="74"/>
      <c r="AA19" s="75"/>
      <c r="AB19" s="76"/>
      <c r="AC19" s="168"/>
      <c r="AD19" s="72"/>
      <c r="AE19" s="73"/>
      <c r="AF19" s="74"/>
      <c r="AG19" s="75"/>
      <c r="AH19" s="76"/>
      <c r="AI19" s="168"/>
      <c r="AJ19" s="72"/>
      <c r="AK19" s="73"/>
      <c r="AL19" s="74"/>
      <c r="AM19" s="75"/>
      <c r="AN19" s="76"/>
      <c r="AO19" s="168"/>
      <c r="AP19" s="72"/>
      <c r="AQ19" s="73"/>
      <c r="AR19" s="74"/>
      <c r="AS19" s="75"/>
      <c r="AT19" s="76"/>
      <c r="AU19" s="168"/>
      <c r="AV19" s="72"/>
      <c r="AW19" s="73"/>
      <c r="AX19" s="74"/>
      <c r="AY19" s="75"/>
      <c r="AZ19" s="76"/>
      <c r="BA19" s="168"/>
      <c r="BB19" s="72"/>
      <c r="BC19" s="73"/>
      <c r="BD19" s="74"/>
      <c r="BE19" s="75"/>
      <c r="BF19" s="76"/>
      <c r="BG19" s="168"/>
    </row>
    <row r="20" ht="16.5" customHeight="1">
      <c r="A20" s="165" t="s">
        <v>61</v>
      </c>
      <c r="B20" s="166">
        <v>1074.0</v>
      </c>
      <c r="C20" s="47">
        <v>2214.0</v>
      </c>
      <c r="D20" s="169"/>
      <c r="E20" s="169"/>
      <c r="F20" s="72">
        <v>84.0</v>
      </c>
      <c r="G20" s="73">
        <v>290.0</v>
      </c>
      <c r="H20" s="74">
        <v>228.0</v>
      </c>
      <c r="I20" s="75">
        <v>49.0</v>
      </c>
      <c r="J20" s="76">
        <v>387.0</v>
      </c>
      <c r="K20" s="168">
        <v>94.0</v>
      </c>
      <c r="L20" s="72">
        <v>88.0</v>
      </c>
      <c r="M20" s="73">
        <v>321.0</v>
      </c>
      <c r="N20" s="74">
        <v>242.0</v>
      </c>
      <c r="O20" s="75">
        <v>50.0</v>
      </c>
      <c r="P20" s="76">
        <v>385.0</v>
      </c>
      <c r="Q20" s="168">
        <v>86.0</v>
      </c>
      <c r="R20" s="72">
        <v>87.0</v>
      </c>
      <c r="S20" s="73">
        <v>321.0</v>
      </c>
      <c r="T20" s="74">
        <v>245.0</v>
      </c>
      <c r="U20" s="75">
        <v>49.0</v>
      </c>
      <c r="V20" s="76">
        <v>369.0</v>
      </c>
      <c r="W20" s="168">
        <v>82.0</v>
      </c>
      <c r="X20" s="72"/>
      <c r="Y20" s="73"/>
      <c r="Z20" s="74"/>
      <c r="AA20" s="75"/>
      <c r="AB20" s="76"/>
      <c r="AC20" s="168"/>
      <c r="AD20" s="72"/>
      <c r="AE20" s="73"/>
      <c r="AF20" s="74"/>
      <c r="AG20" s="75"/>
      <c r="AH20" s="76"/>
      <c r="AI20" s="168"/>
      <c r="AJ20" s="72"/>
      <c r="AK20" s="73"/>
      <c r="AL20" s="74"/>
      <c r="AM20" s="75"/>
      <c r="AN20" s="76"/>
      <c r="AO20" s="168"/>
      <c r="AP20" s="72"/>
      <c r="AQ20" s="73"/>
      <c r="AR20" s="74"/>
      <c r="AS20" s="75"/>
      <c r="AT20" s="76"/>
      <c r="AU20" s="168"/>
      <c r="AV20" s="72"/>
      <c r="AW20" s="73"/>
      <c r="AX20" s="74"/>
      <c r="AY20" s="75"/>
      <c r="AZ20" s="76"/>
      <c r="BA20" s="168"/>
      <c r="BB20" s="72"/>
      <c r="BC20" s="73"/>
      <c r="BD20" s="74"/>
      <c r="BE20" s="75"/>
      <c r="BF20" s="76"/>
      <c r="BG20" s="168"/>
    </row>
    <row r="21" ht="16.5" customHeight="1">
      <c r="A21" s="165" t="s">
        <v>61</v>
      </c>
      <c r="B21" s="166">
        <v>1302.0</v>
      </c>
      <c r="C21" s="47">
        <v>3787.0</v>
      </c>
      <c r="D21" s="169"/>
      <c r="E21" s="169"/>
      <c r="F21" s="72">
        <v>250.0</v>
      </c>
      <c r="G21" s="73">
        <v>232.0</v>
      </c>
      <c r="H21" s="74">
        <v>176.0</v>
      </c>
      <c r="I21" s="75">
        <v>280.0</v>
      </c>
      <c r="J21" s="76">
        <v>631.0</v>
      </c>
      <c r="K21" s="168">
        <v>143.0</v>
      </c>
      <c r="L21" s="72">
        <v>281.0</v>
      </c>
      <c r="M21" s="73">
        <v>245.0</v>
      </c>
      <c r="N21" s="74">
        <v>188.0</v>
      </c>
      <c r="O21" s="75">
        <v>264.0</v>
      </c>
      <c r="P21" s="76">
        <v>644.0</v>
      </c>
      <c r="Q21" s="168">
        <v>136.0</v>
      </c>
      <c r="R21" s="72">
        <v>277.0</v>
      </c>
      <c r="S21" s="73">
        <v>246.0</v>
      </c>
      <c r="T21" s="74">
        <v>186.0</v>
      </c>
      <c r="U21" s="75">
        <v>262.0</v>
      </c>
      <c r="V21" s="76">
        <v>619.0</v>
      </c>
      <c r="W21" s="168">
        <v>133.0</v>
      </c>
      <c r="X21" s="72"/>
      <c r="Y21" s="73"/>
      <c r="Z21" s="74"/>
      <c r="AA21" s="75"/>
      <c r="AB21" s="76"/>
      <c r="AC21" s="168"/>
      <c r="AD21" s="72"/>
      <c r="AE21" s="73"/>
      <c r="AF21" s="74"/>
      <c r="AG21" s="75"/>
      <c r="AH21" s="76"/>
      <c r="AI21" s="168"/>
      <c r="AJ21" s="72"/>
      <c r="AK21" s="73"/>
      <c r="AL21" s="74"/>
      <c r="AM21" s="75"/>
      <c r="AN21" s="76"/>
      <c r="AO21" s="168"/>
      <c r="AP21" s="72"/>
      <c r="AQ21" s="73"/>
      <c r="AR21" s="74"/>
      <c r="AS21" s="75"/>
      <c r="AT21" s="76"/>
      <c r="AU21" s="168"/>
      <c r="AV21" s="72"/>
      <c r="AW21" s="73"/>
      <c r="AX21" s="74"/>
      <c r="AY21" s="75"/>
      <c r="AZ21" s="76"/>
      <c r="BA21" s="168"/>
      <c r="BB21" s="72"/>
      <c r="BC21" s="73"/>
      <c r="BD21" s="74"/>
      <c r="BE21" s="75"/>
      <c r="BF21" s="76"/>
      <c r="BG21" s="168"/>
    </row>
    <row r="22" ht="16.5" customHeight="1">
      <c r="A22" s="165" t="s">
        <v>61</v>
      </c>
      <c r="B22" s="166">
        <v>1304.0</v>
      </c>
      <c r="C22" s="47">
        <v>2779.0</v>
      </c>
      <c r="D22" s="169"/>
      <c r="E22" s="169"/>
      <c r="F22" s="72">
        <v>180.0</v>
      </c>
      <c r="G22" s="73">
        <v>178.0</v>
      </c>
      <c r="H22" s="74">
        <v>149.0</v>
      </c>
      <c r="I22" s="75">
        <v>161.0</v>
      </c>
      <c r="J22" s="76">
        <v>440.0</v>
      </c>
      <c r="K22" s="168">
        <v>103.0</v>
      </c>
      <c r="L22" s="72">
        <v>182.0</v>
      </c>
      <c r="M22" s="73">
        <v>191.0</v>
      </c>
      <c r="N22" s="74">
        <v>152.0</v>
      </c>
      <c r="O22" s="75">
        <v>166.0</v>
      </c>
      <c r="P22" s="76">
        <v>439.0</v>
      </c>
      <c r="Q22" s="168">
        <v>100.0</v>
      </c>
      <c r="R22" s="72">
        <v>174.0</v>
      </c>
      <c r="S22" s="73">
        <v>187.0</v>
      </c>
      <c r="T22" s="74">
        <v>151.0</v>
      </c>
      <c r="U22" s="75">
        <v>164.0</v>
      </c>
      <c r="V22" s="76">
        <v>433.0</v>
      </c>
      <c r="W22" s="168">
        <v>96.0</v>
      </c>
      <c r="X22" s="72"/>
      <c r="Y22" s="73"/>
      <c r="Z22" s="74"/>
      <c r="AA22" s="75"/>
      <c r="AB22" s="76"/>
      <c r="AC22" s="168"/>
      <c r="AD22" s="72"/>
      <c r="AE22" s="73"/>
      <c r="AF22" s="74"/>
      <c r="AG22" s="75"/>
      <c r="AH22" s="76"/>
      <c r="AI22" s="168"/>
      <c r="AJ22" s="72"/>
      <c r="AK22" s="73"/>
      <c r="AL22" s="74"/>
      <c r="AM22" s="75"/>
      <c r="AN22" s="76"/>
      <c r="AO22" s="168"/>
      <c r="AP22" s="72"/>
      <c r="AQ22" s="73"/>
      <c r="AR22" s="74"/>
      <c r="AS22" s="75"/>
      <c r="AT22" s="76"/>
      <c r="AU22" s="168"/>
      <c r="AV22" s="72"/>
      <c r="AW22" s="73"/>
      <c r="AX22" s="74"/>
      <c r="AY22" s="75"/>
      <c r="AZ22" s="76"/>
      <c r="BA22" s="168"/>
      <c r="BB22" s="72"/>
      <c r="BC22" s="73"/>
      <c r="BD22" s="74"/>
      <c r="BE22" s="75"/>
      <c r="BF22" s="76"/>
      <c r="BG22" s="168"/>
    </row>
    <row r="23" ht="16.5" customHeight="1">
      <c r="A23" s="165" t="s">
        <v>61</v>
      </c>
      <c r="B23" s="166">
        <v>1307.0</v>
      </c>
      <c r="C23" s="47">
        <v>2056.0</v>
      </c>
      <c r="D23" s="169"/>
      <c r="E23" s="169"/>
      <c r="F23" s="72">
        <v>202.0</v>
      </c>
      <c r="G23" s="73">
        <v>159.0</v>
      </c>
      <c r="H23" s="74">
        <v>113.0</v>
      </c>
      <c r="I23" s="75">
        <v>173.0</v>
      </c>
      <c r="J23" s="76">
        <v>370.0</v>
      </c>
      <c r="K23" s="168">
        <v>70.0</v>
      </c>
      <c r="L23" s="72">
        <v>219.0</v>
      </c>
      <c r="M23" s="73">
        <v>169.0</v>
      </c>
      <c r="N23" s="74">
        <v>117.0</v>
      </c>
      <c r="O23" s="75">
        <v>170.0</v>
      </c>
      <c r="P23" s="76">
        <v>370.0</v>
      </c>
      <c r="Q23" s="168">
        <v>69.0</v>
      </c>
      <c r="R23" s="72">
        <v>209.0</v>
      </c>
      <c r="S23" s="73">
        <v>160.0</v>
      </c>
      <c r="T23" s="74">
        <v>110.0</v>
      </c>
      <c r="U23" s="75">
        <v>168.0</v>
      </c>
      <c r="V23" s="76">
        <v>366.0</v>
      </c>
      <c r="W23" s="168">
        <v>70.0</v>
      </c>
      <c r="X23" s="72"/>
      <c r="Y23" s="73"/>
      <c r="Z23" s="74"/>
      <c r="AA23" s="75"/>
      <c r="AB23" s="76"/>
      <c r="AC23" s="168"/>
      <c r="AD23" s="72"/>
      <c r="AE23" s="73"/>
      <c r="AF23" s="74"/>
      <c r="AG23" s="75"/>
      <c r="AH23" s="76"/>
      <c r="AI23" s="168"/>
      <c r="AJ23" s="72"/>
      <c r="AK23" s="73"/>
      <c r="AL23" s="74"/>
      <c r="AM23" s="75"/>
      <c r="AN23" s="76"/>
      <c r="AO23" s="168"/>
      <c r="AP23" s="72"/>
      <c r="AQ23" s="73"/>
      <c r="AR23" s="74"/>
      <c r="AS23" s="75"/>
      <c r="AT23" s="76"/>
      <c r="AU23" s="168"/>
      <c r="AV23" s="72"/>
      <c r="AW23" s="73"/>
      <c r="AX23" s="74"/>
      <c r="AY23" s="75"/>
      <c r="AZ23" s="76"/>
      <c r="BA23" s="168"/>
      <c r="BB23" s="72"/>
      <c r="BC23" s="73"/>
      <c r="BD23" s="74"/>
      <c r="BE23" s="75"/>
      <c r="BF23" s="76"/>
      <c r="BG23" s="168"/>
    </row>
    <row r="24" ht="16.5" customHeight="1">
      <c r="A24" s="165" t="s">
        <v>61</v>
      </c>
      <c r="B24" s="166">
        <v>1318.0</v>
      </c>
      <c r="C24" s="47">
        <v>1795.0</v>
      </c>
      <c r="D24" s="169"/>
      <c r="E24" s="169"/>
      <c r="F24" s="72">
        <v>73.0</v>
      </c>
      <c r="G24" s="73">
        <v>89.0</v>
      </c>
      <c r="H24" s="74">
        <v>89.0</v>
      </c>
      <c r="I24" s="75">
        <v>99.0</v>
      </c>
      <c r="J24" s="76">
        <v>291.0</v>
      </c>
      <c r="K24" s="168">
        <v>101.0</v>
      </c>
      <c r="L24" s="72">
        <v>78.0</v>
      </c>
      <c r="M24" s="73">
        <v>97.0</v>
      </c>
      <c r="N24" s="74">
        <v>88.0</v>
      </c>
      <c r="O24" s="75">
        <v>95.0</v>
      </c>
      <c r="P24" s="76">
        <v>292.0</v>
      </c>
      <c r="Q24" s="168">
        <v>103.0</v>
      </c>
      <c r="R24" s="72">
        <v>78.0</v>
      </c>
      <c r="S24" s="73">
        <v>96.0</v>
      </c>
      <c r="T24" s="74">
        <v>88.0</v>
      </c>
      <c r="U24" s="75">
        <v>92.0</v>
      </c>
      <c r="V24" s="76">
        <v>284.0</v>
      </c>
      <c r="W24" s="168">
        <v>100.0</v>
      </c>
      <c r="X24" s="72"/>
      <c r="Y24" s="73"/>
      <c r="Z24" s="74"/>
      <c r="AA24" s="75"/>
      <c r="AB24" s="76"/>
      <c r="AC24" s="168"/>
      <c r="AD24" s="72"/>
      <c r="AE24" s="73"/>
      <c r="AF24" s="74"/>
      <c r="AG24" s="75"/>
      <c r="AH24" s="76"/>
      <c r="AI24" s="168"/>
      <c r="AJ24" s="72"/>
      <c r="AK24" s="73"/>
      <c r="AL24" s="74"/>
      <c r="AM24" s="75"/>
      <c r="AN24" s="76"/>
      <c r="AO24" s="168"/>
      <c r="AP24" s="72"/>
      <c r="AQ24" s="73"/>
      <c r="AR24" s="74"/>
      <c r="AS24" s="75"/>
      <c r="AT24" s="76"/>
      <c r="AU24" s="168"/>
      <c r="AV24" s="72"/>
      <c r="AW24" s="73"/>
      <c r="AX24" s="74"/>
      <c r="AY24" s="75"/>
      <c r="AZ24" s="76"/>
      <c r="BA24" s="168"/>
      <c r="BB24" s="72"/>
      <c r="BC24" s="73"/>
      <c r="BD24" s="74"/>
      <c r="BE24" s="75"/>
      <c r="BF24" s="76"/>
      <c r="BG24" s="168"/>
    </row>
    <row r="25" ht="16.5" customHeight="1">
      <c r="A25" s="165" t="s">
        <v>61</v>
      </c>
      <c r="B25" s="166">
        <v>1327.0</v>
      </c>
      <c r="C25" s="47">
        <v>2262.0</v>
      </c>
      <c r="D25" s="169"/>
      <c r="E25" s="169"/>
      <c r="F25" s="72">
        <v>132.0</v>
      </c>
      <c r="G25" s="73">
        <v>102.0</v>
      </c>
      <c r="H25" s="74">
        <v>116.0</v>
      </c>
      <c r="I25" s="75">
        <v>125.0</v>
      </c>
      <c r="J25" s="76">
        <v>357.0</v>
      </c>
      <c r="K25" s="168">
        <v>103.0</v>
      </c>
      <c r="L25" s="72">
        <v>134.0</v>
      </c>
      <c r="M25" s="73">
        <v>107.0</v>
      </c>
      <c r="N25" s="74">
        <v>121.0</v>
      </c>
      <c r="O25" s="75">
        <v>122.0</v>
      </c>
      <c r="P25" s="76">
        <v>351.0</v>
      </c>
      <c r="Q25" s="168">
        <v>103.0</v>
      </c>
      <c r="R25" s="72">
        <v>138.0</v>
      </c>
      <c r="S25" s="73">
        <v>122.0</v>
      </c>
      <c r="T25" s="74">
        <v>121.0</v>
      </c>
      <c r="U25" s="75">
        <v>120.0</v>
      </c>
      <c r="V25" s="76">
        <v>331.0</v>
      </c>
      <c r="W25" s="168">
        <v>97.0</v>
      </c>
      <c r="X25" s="72"/>
      <c r="Y25" s="73"/>
      <c r="Z25" s="74"/>
      <c r="AA25" s="75"/>
      <c r="AB25" s="76"/>
      <c r="AC25" s="168"/>
      <c r="AD25" s="72"/>
      <c r="AE25" s="73"/>
      <c r="AF25" s="74"/>
      <c r="AG25" s="75"/>
      <c r="AH25" s="76"/>
      <c r="AI25" s="168"/>
      <c r="AJ25" s="72"/>
      <c r="AK25" s="73"/>
      <c r="AL25" s="74"/>
      <c r="AM25" s="75"/>
      <c r="AN25" s="76"/>
      <c r="AO25" s="168"/>
      <c r="AP25" s="72"/>
      <c r="AQ25" s="73"/>
      <c r="AR25" s="74"/>
      <c r="AS25" s="75"/>
      <c r="AT25" s="76"/>
      <c r="AU25" s="168"/>
      <c r="AV25" s="72"/>
      <c r="AW25" s="73"/>
      <c r="AX25" s="74"/>
      <c r="AY25" s="75"/>
      <c r="AZ25" s="76"/>
      <c r="BA25" s="168"/>
      <c r="BB25" s="72"/>
      <c r="BC25" s="73"/>
      <c r="BD25" s="74"/>
      <c r="BE25" s="75"/>
      <c r="BF25" s="76"/>
      <c r="BG25" s="168"/>
    </row>
    <row r="26" ht="16.5" customHeight="1">
      <c r="A26" s="165" t="s">
        <v>61</v>
      </c>
      <c r="B26" s="166">
        <v>1328.0</v>
      </c>
      <c r="C26" s="47">
        <v>1783.0</v>
      </c>
      <c r="D26" s="169"/>
      <c r="E26" s="169"/>
      <c r="F26" s="72">
        <v>112.0</v>
      </c>
      <c r="G26" s="73">
        <v>128.0</v>
      </c>
      <c r="H26" s="74">
        <v>82.0</v>
      </c>
      <c r="I26" s="75">
        <v>109.0</v>
      </c>
      <c r="J26" s="76">
        <v>292.0</v>
      </c>
      <c r="K26" s="168">
        <v>76.0</v>
      </c>
      <c r="L26" s="72">
        <v>117.0</v>
      </c>
      <c r="M26" s="73">
        <v>132.0</v>
      </c>
      <c r="N26" s="74">
        <v>81.0</v>
      </c>
      <c r="O26" s="75">
        <v>108.0</v>
      </c>
      <c r="P26" s="76">
        <v>290.0</v>
      </c>
      <c r="Q26" s="168">
        <v>79.0</v>
      </c>
      <c r="R26" s="72">
        <v>113.0</v>
      </c>
      <c r="S26" s="73">
        <v>132.0</v>
      </c>
      <c r="T26" s="74">
        <v>84.0</v>
      </c>
      <c r="U26" s="75">
        <v>104.0</v>
      </c>
      <c r="V26" s="76">
        <v>280.0</v>
      </c>
      <c r="W26" s="168">
        <v>74.0</v>
      </c>
      <c r="X26" s="72"/>
      <c r="Y26" s="73"/>
      <c r="Z26" s="74"/>
      <c r="AA26" s="75"/>
      <c r="AB26" s="76"/>
      <c r="AC26" s="168"/>
      <c r="AD26" s="72"/>
      <c r="AE26" s="73"/>
      <c r="AF26" s="74"/>
      <c r="AG26" s="75"/>
      <c r="AH26" s="76"/>
      <c r="AI26" s="168"/>
      <c r="AJ26" s="72"/>
      <c r="AK26" s="73"/>
      <c r="AL26" s="74"/>
      <c r="AM26" s="75"/>
      <c r="AN26" s="76"/>
      <c r="AO26" s="168"/>
      <c r="AP26" s="72"/>
      <c r="AQ26" s="73"/>
      <c r="AR26" s="74"/>
      <c r="AS26" s="75"/>
      <c r="AT26" s="76"/>
      <c r="AU26" s="168"/>
      <c r="AV26" s="72"/>
      <c r="AW26" s="73"/>
      <c r="AX26" s="74"/>
      <c r="AY26" s="75"/>
      <c r="AZ26" s="76"/>
      <c r="BA26" s="168"/>
      <c r="BB26" s="72"/>
      <c r="BC26" s="73"/>
      <c r="BD26" s="74"/>
      <c r="BE26" s="75"/>
      <c r="BF26" s="76"/>
      <c r="BG26" s="168"/>
    </row>
    <row r="27" ht="16.5" customHeight="1">
      <c r="A27" s="165" t="s">
        <v>61</v>
      </c>
      <c r="B27" s="166">
        <v>1330.0</v>
      </c>
      <c r="C27" s="47">
        <v>1933.0</v>
      </c>
      <c r="D27" s="169"/>
      <c r="E27" s="169"/>
      <c r="F27" s="72">
        <v>222.0</v>
      </c>
      <c r="G27" s="73">
        <v>147.0</v>
      </c>
      <c r="H27" s="74">
        <v>193.0</v>
      </c>
      <c r="I27" s="75">
        <v>135.0</v>
      </c>
      <c r="J27" s="76">
        <v>290.0</v>
      </c>
      <c r="K27" s="168">
        <v>79.0</v>
      </c>
      <c r="L27" s="72">
        <v>237.0</v>
      </c>
      <c r="M27" s="73">
        <v>167.0</v>
      </c>
      <c r="N27" s="74">
        <v>205.0</v>
      </c>
      <c r="O27" s="75">
        <v>131.0</v>
      </c>
      <c r="P27" s="76">
        <v>291.0</v>
      </c>
      <c r="Q27" s="168">
        <v>76.0</v>
      </c>
      <c r="R27" s="72">
        <v>230.0</v>
      </c>
      <c r="S27" s="73">
        <v>152.0</v>
      </c>
      <c r="T27" s="74">
        <v>204.0</v>
      </c>
      <c r="U27" s="75">
        <v>126.0</v>
      </c>
      <c r="V27" s="76">
        <v>283.0</v>
      </c>
      <c r="W27" s="168">
        <v>72.0</v>
      </c>
      <c r="X27" s="72"/>
      <c r="Y27" s="73"/>
      <c r="Z27" s="74"/>
      <c r="AA27" s="75"/>
      <c r="AB27" s="76"/>
      <c r="AC27" s="168"/>
      <c r="AD27" s="72"/>
      <c r="AE27" s="73"/>
      <c r="AF27" s="74"/>
      <c r="AG27" s="75"/>
      <c r="AH27" s="76"/>
      <c r="AI27" s="168"/>
      <c r="AJ27" s="72"/>
      <c r="AK27" s="73"/>
      <c r="AL27" s="74"/>
      <c r="AM27" s="75"/>
      <c r="AN27" s="76"/>
      <c r="AO27" s="168"/>
      <c r="AP27" s="72"/>
      <c r="AQ27" s="73"/>
      <c r="AR27" s="74"/>
      <c r="AS27" s="75"/>
      <c r="AT27" s="76"/>
      <c r="AU27" s="168"/>
      <c r="AV27" s="72"/>
      <c r="AW27" s="73"/>
      <c r="AX27" s="74"/>
      <c r="AY27" s="75"/>
      <c r="AZ27" s="76"/>
      <c r="BA27" s="168"/>
      <c r="BB27" s="72"/>
      <c r="BC27" s="73"/>
      <c r="BD27" s="74"/>
      <c r="BE27" s="75"/>
      <c r="BF27" s="76"/>
      <c r="BG27" s="168"/>
    </row>
    <row r="28" ht="16.5" customHeight="1">
      <c r="A28" s="165" t="s">
        <v>61</v>
      </c>
      <c r="B28" s="166">
        <v>1331.0</v>
      </c>
      <c r="C28" s="47">
        <v>1808.0</v>
      </c>
      <c r="D28" s="169"/>
      <c r="E28" s="169"/>
      <c r="F28" s="72">
        <v>113.0</v>
      </c>
      <c r="G28" s="73">
        <v>136.0</v>
      </c>
      <c r="H28" s="74">
        <v>83.0</v>
      </c>
      <c r="I28" s="75">
        <v>102.0</v>
      </c>
      <c r="J28" s="76">
        <v>296.0</v>
      </c>
      <c r="K28" s="168">
        <v>88.0</v>
      </c>
      <c r="L28" s="72">
        <v>126.0</v>
      </c>
      <c r="M28" s="73">
        <v>138.0</v>
      </c>
      <c r="N28" s="74">
        <v>81.0</v>
      </c>
      <c r="O28" s="75">
        <v>95.0</v>
      </c>
      <c r="P28" s="76">
        <v>301.0</v>
      </c>
      <c r="Q28" s="168">
        <v>88.0</v>
      </c>
      <c r="R28" s="72">
        <v>120.0</v>
      </c>
      <c r="S28" s="73">
        <v>147.0</v>
      </c>
      <c r="T28" s="74">
        <v>79.0</v>
      </c>
      <c r="U28" s="75">
        <v>99.0</v>
      </c>
      <c r="V28" s="76">
        <v>280.0</v>
      </c>
      <c r="W28" s="168">
        <v>84.0</v>
      </c>
      <c r="X28" s="72"/>
      <c r="Y28" s="73"/>
      <c r="Z28" s="74"/>
      <c r="AA28" s="75"/>
      <c r="AB28" s="76"/>
      <c r="AC28" s="168"/>
      <c r="AD28" s="72"/>
      <c r="AE28" s="73"/>
      <c r="AF28" s="74"/>
      <c r="AG28" s="75"/>
      <c r="AH28" s="76"/>
      <c r="AI28" s="168"/>
      <c r="AJ28" s="72"/>
      <c r="AK28" s="73"/>
      <c r="AL28" s="74"/>
      <c r="AM28" s="75"/>
      <c r="AN28" s="76"/>
      <c r="AO28" s="168"/>
      <c r="AP28" s="72"/>
      <c r="AQ28" s="73"/>
      <c r="AR28" s="74"/>
      <c r="AS28" s="75"/>
      <c r="AT28" s="76"/>
      <c r="AU28" s="168"/>
      <c r="AV28" s="72"/>
      <c r="AW28" s="73"/>
      <c r="AX28" s="74"/>
      <c r="AY28" s="75"/>
      <c r="AZ28" s="76"/>
      <c r="BA28" s="168"/>
      <c r="BB28" s="72"/>
      <c r="BC28" s="73"/>
      <c r="BD28" s="74"/>
      <c r="BE28" s="75"/>
      <c r="BF28" s="76"/>
      <c r="BG28" s="168"/>
    </row>
    <row r="29" ht="16.5" customHeight="1">
      <c r="A29" s="165" t="s">
        <v>61</v>
      </c>
      <c r="B29" s="166">
        <v>1333.0</v>
      </c>
      <c r="C29" s="47">
        <v>1517.0</v>
      </c>
      <c r="D29" s="169"/>
      <c r="E29" s="169"/>
      <c r="F29" s="72">
        <v>130.0</v>
      </c>
      <c r="G29" s="73">
        <v>117.0</v>
      </c>
      <c r="H29" s="74">
        <v>90.0</v>
      </c>
      <c r="I29" s="75">
        <v>114.0</v>
      </c>
      <c r="J29" s="76">
        <v>257.0</v>
      </c>
      <c r="K29" s="168">
        <v>66.0</v>
      </c>
      <c r="L29" s="72">
        <v>141.0</v>
      </c>
      <c r="M29" s="73">
        <v>137.0</v>
      </c>
      <c r="N29" s="74">
        <v>98.0</v>
      </c>
      <c r="O29" s="75">
        <v>113.0</v>
      </c>
      <c r="P29" s="76">
        <v>259.0</v>
      </c>
      <c r="Q29" s="168">
        <v>62.0</v>
      </c>
      <c r="R29" s="72">
        <v>131.0</v>
      </c>
      <c r="S29" s="73">
        <v>138.0</v>
      </c>
      <c r="T29" s="74">
        <v>91.0</v>
      </c>
      <c r="U29" s="75">
        <v>110.0</v>
      </c>
      <c r="V29" s="76">
        <v>250.0</v>
      </c>
      <c r="W29" s="168">
        <v>61.0</v>
      </c>
      <c r="X29" s="72"/>
      <c r="Y29" s="73"/>
      <c r="Z29" s="74"/>
      <c r="AA29" s="75"/>
      <c r="AB29" s="76"/>
      <c r="AC29" s="168"/>
      <c r="AD29" s="72"/>
      <c r="AE29" s="73"/>
      <c r="AF29" s="74"/>
      <c r="AG29" s="75"/>
      <c r="AH29" s="76"/>
      <c r="AI29" s="168"/>
      <c r="AJ29" s="72"/>
      <c r="AK29" s="73"/>
      <c r="AL29" s="74"/>
      <c r="AM29" s="75"/>
      <c r="AN29" s="76"/>
      <c r="AO29" s="168"/>
      <c r="AP29" s="72"/>
      <c r="AQ29" s="73"/>
      <c r="AR29" s="74"/>
      <c r="AS29" s="75"/>
      <c r="AT29" s="76"/>
      <c r="AU29" s="168"/>
      <c r="AV29" s="72"/>
      <c r="AW29" s="73"/>
      <c r="AX29" s="74"/>
      <c r="AY29" s="75"/>
      <c r="AZ29" s="76"/>
      <c r="BA29" s="168"/>
      <c r="BB29" s="72"/>
      <c r="BC29" s="73"/>
      <c r="BD29" s="74"/>
      <c r="BE29" s="75"/>
      <c r="BF29" s="76"/>
      <c r="BG29" s="168"/>
    </row>
    <row r="30" ht="16.5" customHeight="1">
      <c r="A30" s="165" t="s">
        <v>61</v>
      </c>
      <c r="B30" s="166">
        <v>1334.0</v>
      </c>
      <c r="C30" s="47">
        <v>1841.0</v>
      </c>
      <c r="D30" s="169"/>
      <c r="E30" s="169"/>
      <c r="F30" s="72">
        <v>134.0</v>
      </c>
      <c r="G30" s="73">
        <v>127.0</v>
      </c>
      <c r="H30" s="74">
        <v>110.0</v>
      </c>
      <c r="I30" s="75">
        <v>167.0</v>
      </c>
      <c r="J30" s="76">
        <v>340.0</v>
      </c>
      <c r="K30" s="168">
        <v>75.0</v>
      </c>
      <c r="L30" s="72">
        <v>146.0</v>
      </c>
      <c r="M30" s="73">
        <v>132.0</v>
      </c>
      <c r="N30" s="74">
        <v>110.0</v>
      </c>
      <c r="O30" s="75">
        <v>159.0</v>
      </c>
      <c r="P30" s="76">
        <v>334.0</v>
      </c>
      <c r="Q30" s="168">
        <v>73.0</v>
      </c>
      <c r="R30" s="72">
        <v>148.0</v>
      </c>
      <c r="S30" s="73">
        <v>131.0</v>
      </c>
      <c r="T30" s="74">
        <v>111.0</v>
      </c>
      <c r="U30" s="75">
        <v>153.0</v>
      </c>
      <c r="V30" s="76">
        <v>333.0</v>
      </c>
      <c r="W30" s="168">
        <v>68.0</v>
      </c>
      <c r="X30" s="72"/>
      <c r="Y30" s="73"/>
      <c r="Z30" s="74"/>
      <c r="AA30" s="75"/>
      <c r="AB30" s="76"/>
      <c r="AC30" s="168"/>
      <c r="AD30" s="72"/>
      <c r="AE30" s="73"/>
      <c r="AF30" s="74"/>
      <c r="AG30" s="75"/>
      <c r="AH30" s="76"/>
      <c r="AI30" s="168"/>
      <c r="AJ30" s="72"/>
      <c r="AK30" s="73"/>
      <c r="AL30" s="74"/>
      <c r="AM30" s="75"/>
      <c r="AN30" s="76"/>
      <c r="AO30" s="168"/>
      <c r="AP30" s="72"/>
      <c r="AQ30" s="73"/>
      <c r="AR30" s="74"/>
      <c r="AS30" s="75"/>
      <c r="AT30" s="76"/>
      <c r="AU30" s="168"/>
      <c r="AV30" s="72"/>
      <c r="AW30" s="73"/>
      <c r="AX30" s="74"/>
      <c r="AY30" s="75"/>
      <c r="AZ30" s="76"/>
      <c r="BA30" s="168"/>
      <c r="BB30" s="72"/>
      <c r="BC30" s="73"/>
      <c r="BD30" s="74"/>
      <c r="BE30" s="75"/>
      <c r="BF30" s="76"/>
      <c r="BG30" s="168"/>
    </row>
    <row r="31" ht="16.5" customHeight="1">
      <c r="A31" s="165" t="s">
        <v>61</v>
      </c>
      <c r="B31" s="166">
        <v>1335.0</v>
      </c>
      <c r="C31" s="47">
        <v>1611.0</v>
      </c>
      <c r="D31" s="169"/>
      <c r="E31" s="169"/>
      <c r="F31" s="72">
        <v>168.0</v>
      </c>
      <c r="G31" s="73">
        <v>148.0</v>
      </c>
      <c r="H31" s="74">
        <v>121.0</v>
      </c>
      <c r="I31" s="75">
        <v>100.0</v>
      </c>
      <c r="J31" s="76">
        <v>267.0</v>
      </c>
      <c r="K31" s="168">
        <v>62.0</v>
      </c>
      <c r="L31" s="72">
        <v>172.0</v>
      </c>
      <c r="M31" s="73">
        <v>169.0</v>
      </c>
      <c r="N31" s="74">
        <v>127.0</v>
      </c>
      <c r="O31" s="75">
        <v>100.0</v>
      </c>
      <c r="P31" s="76">
        <v>255.0</v>
      </c>
      <c r="Q31" s="168">
        <v>58.0</v>
      </c>
      <c r="R31" s="72">
        <v>162.0</v>
      </c>
      <c r="S31" s="73">
        <v>161.0</v>
      </c>
      <c r="T31" s="74">
        <v>131.0</v>
      </c>
      <c r="U31" s="75">
        <v>104.0</v>
      </c>
      <c r="V31" s="76">
        <v>258.0</v>
      </c>
      <c r="W31" s="168">
        <v>54.0</v>
      </c>
      <c r="X31" s="72"/>
      <c r="Y31" s="73"/>
      <c r="Z31" s="74"/>
      <c r="AA31" s="75"/>
      <c r="AB31" s="76"/>
      <c r="AC31" s="168"/>
      <c r="AD31" s="72"/>
      <c r="AE31" s="73"/>
      <c r="AF31" s="74"/>
      <c r="AG31" s="75"/>
      <c r="AH31" s="76"/>
      <c r="AI31" s="168"/>
      <c r="AJ31" s="72"/>
      <c r="AK31" s="73"/>
      <c r="AL31" s="74"/>
      <c r="AM31" s="75"/>
      <c r="AN31" s="76"/>
      <c r="AO31" s="168"/>
      <c r="AP31" s="72"/>
      <c r="AQ31" s="73"/>
      <c r="AR31" s="74"/>
      <c r="AS31" s="75"/>
      <c r="AT31" s="76"/>
      <c r="AU31" s="168"/>
      <c r="AV31" s="72"/>
      <c r="AW31" s="73"/>
      <c r="AX31" s="74"/>
      <c r="AY31" s="75"/>
      <c r="AZ31" s="76"/>
      <c r="BA31" s="168"/>
      <c r="BB31" s="72"/>
      <c r="BC31" s="73"/>
      <c r="BD31" s="74"/>
      <c r="BE31" s="75"/>
      <c r="BF31" s="76"/>
      <c r="BG31" s="168"/>
    </row>
    <row r="32" ht="16.5" customHeight="1">
      <c r="A32" s="165" t="s">
        <v>61</v>
      </c>
      <c r="B32" s="166">
        <v>1336.0</v>
      </c>
      <c r="C32" s="47">
        <v>1413.0</v>
      </c>
      <c r="D32" s="169"/>
      <c r="E32" s="169"/>
      <c r="F32" s="72">
        <v>70.0</v>
      </c>
      <c r="G32" s="73">
        <v>79.0</v>
      </c>
      <c r="H32" s="74">
        <v>54.0</v>
      </c>
      <c r="I32" s="75">
        <v>60.0</v>
      </c>
      <c r="J32" s="76">
        <v>244.0</v>
      </c>
      <c r="K32" s="168">
        <v>50.0</v>
      </c>
      <c r="L32" s="72">
        <v>76.0</v>
      </c>
      <c r="M32" s="73">
        <v>91.0</v>
      </c>
      <c r="N32" s="74">
        <v>56.0</v>
      </c>
      <c r="O32" s="75">
        <v>59.0</v>
      </c>
      <c r="P32" s="76">
        <v>242.0</v>
      </c>
      <c r="Q32" s="168">
        <v>46.0</v>
      </c>
      <c r="R32" s="72">
        <v>75.0</v>
      </c>
      <c r="S32" s="73">
        <v>81.0</v>
      </c>
      <c r="T32" s="74">
        <v>55.0</v>
      </c>
      <c r="U32" s="75">
        <v>60.0</v>
      </c>
      <c r="V32" s="76">
        <v>237.0</v>
      </c>
      <c r="W32" s="168">
        <v>48.0</v>
      </c>
      <c r="X32" s="72"/>
      <c r="Y32" s="73"/>
      <c r="Z32" s="74"/>
      <c r="AA32" s="75"/>
      <c r="AB32" s="76"/>
      <c r="AC32" s="168"/>
      <c r="AD32" s="72"/>
      <c r="AE32" s="73"/>
      <c r="AF32" s="74"/>
      <c r="AG32" s="75"/>
      <c r="AH32" s="76"/>
      <c r="AI32" s="168"/>
      <c r="AJ32" s="72"/>
      <c r="AK32" s="73"/>
      <c r="AL32" s="74"/>
      <c r="AM32" s="75"/>
      <c r="AN32" s="76"/>
      <c r="AO32" s="168"/>
      <c r="AP32" s="72"/>
      <c r="AQ32" s="73"/>
      <c r="AR32" s="74"/>
      <c r="AS32" s="75"/>
      <c r="AT32" s="76"/>
      <c r="AU32" s="168"/>
      <c r="AV32" s="72"/>
      <c r="AW32" s="73"/>
      <c r="AX32" s="74"/>
      <c r="AY32" s="75"/>
      <c r="AZ32" s="76"/>
      <c r="BA32" s="168"/>
      <c r="BB32" s="72"/>
      <c r="BC32" s="73"/>
      <c r="BD32" s="74"/>
      <c r="BE32" s="75"/>
      <c r="BF32" s="76"/>
      <c r="BG32" s="168"/>
    </row>
    <row r="33" ht="16.5" customHeight="1">
      <c r="A33" s="165" t="s">
        <v>61</v>
      </c>
      <c r="B33" s="166">
        <v>1341.0</v>
      </c>
      <c r="C33" s="47">
        <v>2884.0</v>
      </c>
      <c r="D33" s="169"/>
      <c r="E33" s="169"/>
      <c r="F33" s="72">
        <v>210.0</v>
      </c>
      <c r="G33" s="73">
        <v>189.0</v>
      </c>
      <c r="H33" s="74">
        <v>194.0</v>
      </c>
      <c r="I33" s="75">
        <v>189.0</v>
      </c>
      <c r="J33" s="76">
        <v>511.0</v>
      </c>
      <c r="K33" s="168">
        <v>134.0</v>
      </c>
      <c r="L33" s="72">
        <v>231.0</v>
      </c>
      <c r="M33" s="73">
        <v>202.0</v>
      </c>
      <c r="N33" s="74">
        <v>193.0</v>
      </c>
      <c r="O33" s="75">
        <v>185.0</v>
      </c>
      <c r="P33" s="76">
        <v>498.0</v>
      </c>
      <c r="Q33" s="168">
        <v>136.0</v>
      </c>
      <c r="R33" s="72">
        <v>228.0</v>
      </c>
      <c r="S33" s="73">
        <v>206.0</v>
      </c>
      <c r="T33" s="74">
        <v>191.0</v>
      </c>
      <c r="U33" s="75">
        <v>179.0</v>
      </c>
      <c r="V33" s="76">
        <v>484.0</v>
      </c>
      <c r="W33" s="168">
        <v>134.0</v>
      </c>
      <c r="X33" s="72"/>
      <c r="Y33" s="73"/>
      <c r="Z33" s="74"/>
      <c r="AA33" s="75"/>
      <c r="AB33" s="76"/>
      <c r="AC33" s="168"/>
      <c r="AD33" s="72"/>
      <c r="AE33" s="73"/>
      <c r="AF33" s="74"/>
      <c r="AG33" s="75"/>
      <c r="AH33" s="76"/>
      <c r="AI33" s="168"/>
      <c r="AJ33" s="72"/>
      <c r="AK33" s="73"/>
      <c r="AL33" s="74"/>
      <c r="AM33" s="75"/>
      <c r="AN33" s="76"/>
      <c r="AO33" s="168"/>
      <c r="AP33" s="72"/>
      <c r="AQ33" s="73"/>
      <c r="AR33" s="74"/>
      <c r="AS33" s="75"/>
      <c r="AT33" s="76"/>
      <c r="AU33" s="168"/>
      <c r="AV33" s="72"/>
      <c r="AW33" s="73"/>
      <c r="AX33" s="74"/>
      <c r="AY33" s="75"/>
      <c r="AZ33" s="76"/>
      <c r="BA33" s="168"/>
      <c r="BB33" s="72"/>
      <c r="BC33" s="73"/>
      <c r="BD33" s="74"/>
      <c r="BE33" s="75"/>
      <c r="BF33" s="76"/>
      <c r="BG33" s="168"/>
    </row>
    <row r="34" ht="16.5" customHeight="1">
      <c r="A34" s="165" t="s">
        <v>61</v>
      </c>
      <c r="B34" s="166">
        <v>1343.0</v>
      </c>
      <c r="C34" s="47">
        <v>1033.0</v>
      </c>
      <c r="D34" s="169"/>
      <c r="E34" s="169"/>
      <c r="F34" s="72">
        <v>105.0</v>
      </c>
      <c r="G34" s="73">
        <v>93.0</v>
      </c>
      <c r="H34" s="74">
        <v>91.0</v>
      </c>
      <c r="I34" s="75">
        <v>66.0</v>
      </c>
      <c r="J34" s="76">
        <v>141.0</v>
      </c>
      <c r="K34" s="168">
        <v>35.0</v>
      </c>
      <c r="L34" s="72">
        <v>110.0</v>
      </c>
      <c r="M34" s="73">
        <v>104.0</v>
      </c>
      <c r="N34" s="74">
        <v>91.0</v>
      </c>
      <c r="O34" s="75">
        <v>67.0</v>
      </c>
      <c r="P34" s="76">
        <v>138.0</v>
      </c>
      <c r="Q34" s="168">
        <v>39.0</v>
      </c>
      <c r="R34" s="72">
        <v>99.0</v>
      </c>
      <c r="S34" s="73">
        <v>113.0</v>
      </c>
      <c r="T34" s="74">
        <v>94.0</v>
      </c>
      <c r="U34" s="75">
        <v>65.0</v>
      </c>
      <c r="V34" s="76">
        <v>129.0</v>
      </c>
      <c r="W34" s="168">
        <v>38.0</v>
      </c>
      <c r="X34" s="72"/>
      <c r="Y34" s="73"/>
      <c r="Z34" s="74"/>
      <c r="AA34" s="75"/>
      <c r="AB34" s="76"/>
      <c r="AC34" s="168"/>
      <c r="AD34" s="72"/>
      <c r="AE34" s="73"/>
      <c r="AF34" s="74"/>
      <c r="AG34" s="75"/>
      <c r="AH34" s="76"/>
      <c r="AI34" s="168"/>
      <c r="AJ34" s="72"/>
      <c r="AK34" s="73"/>
      <c r="AL34" s="74"/>
      <c r="AM34" s="75"/>
      <c r="AN34" s="76"/>
      <c r="AO34" s="168"/>
      <c r="AP34" s="72"/>
      <c r="AQ34" s="73"/>
      <c r="AR34" s="74"/>
      <c r="AS34" s="75"/>
      <c r="AT34" s="76"/>
      <c r="AU34" s="168"/>
      <c r="AV34" s="72"/>
      <c r="AW34" s="73"/>
      <c r="AX34" s="74"/>
      <c r="AY34" s="75"/>
      <c r="AZ34" s="76"/>
      <c r="BA34" s="168"/>
      <c r="BB34" s="72"/>
      <c r="BC34" s="73"/>
      <c r="BD34" s="74"/>
      <c r="BE34" s="75"/>
      <c r="BF34" s="76"/>
      <c r="BG34" s="168"/>
    </row>
    <row r="35" ht="16.5" customHeight="1">
      <c r="A35" s="165" t="s">
        <v>61</v>
      </c>
      <c r="B35" s="166">
        <v>1344.0</v>
      </c>
      <c r="C35" s="47">
        <v>1542.0</v>
      </c>
      <c r="D35" s="169"/>
      <c r="E35" s="169"/>
      <c r="F35" s="72">
        <v>120.0</v>
      </c>
      <c r="G35" s="73">
        <v>92.0</v>
      </c>
      <c r="H35" s="74">
        <v>82.0</v>
      </c>
      <c r="I35" s="75">
        <v>107.0</v>
      </c>
      <c r="J35" s="76">
        <v>301.0</v>
      </c>
      <c r="K35" s="168">
        <v>54.0</v>
      </c>
      <c r="L35" s="72">
        <v>129.0</v>
      </c>
      <c r="M35" s="73">
        <v>96.0</v>
      </c>
      <c r="N35" s="74">
        <v>88.0</v>
      </c>
      <c r="O35" s="75">
        <v>108.0</v>
      </c>
      <c r="P35" s="76">
        <v>300.0</v>
      </c>
      <c r="Q35" s="168">
        <v>58.0</v>
      </c>
      <c r="R35" s="72">
        <v>122.0</v>
      </c>
      <c r="S35" s="73">
        <v>101.0</v>
      </c>
      <c r="T35" s="74">
        <v>85.0</v>
      </c>
      <c r="U35" s="75">
        <v>106.0</v>
      </c>
      <c r="V35" s="76">
        <v>291.0</v>
      </c>
      <c r="W35" s="168">
        <v>52.0</v>
      </c>
      <c r="X35" s="72"/>
      <c r="Y35" s="73"/>
      <c r="Z35" s="74"/>
      <c r="AA35" s="75"/>
      <c r="AB35" s="76"/>
      <c r="AC35" s="168"/>
      <c r="AD35" s="72"/>
      <c r="AE35" s="73"/>
      <c r="AF35" s="74"/>
      <c r="AG35" s="75"/>
      <c r="AH35" s="76"/>
      <c r="AI35" s="168"/>
      <c r="AJ35" s="72"/>
      <c r="AK35" s="73"/>
      <c r="AL35" s="74"/>
      <c r="AM35" s="75"/>
      <c r="AN35" s="76"/>
      <c r="AO35" s="168"/>
      <c r="AP35" s="72"/>
      <c r="AQ35" s="73"/>
      <c r="AR35" s="74"/>
      <c r="AS35" s="75"/>
      <c r="AT35" s="76"/>
      <c r="AU35" s="168"/>
      <c r="AV35" s="72"/>
      <c r="AW35" s="73"/>
      <c r="AX35" s="74"/>
      <c r="AY35" s="75"/>
      <c r="AZ35" s="76"/>
      <c r="BA35" s="168"/>
      <c r="BB35" s="72"/>
      <c r="BC35" s="73"/>
      <c r="BD35" s="74"/>
      <c r="BE35" s="75"/>
      <c r="BF35" s="76"/>
      <c r="BG35" s="168"/>
    </row>
    <row r="36" ht="16.5" customHeight="1">
      <c r="A36" s="165" t="s">
        <v>61</v>
      </c>
      <c r="B36" s="166">
        <v>1346.0</v>
      </c>
      <c r="C36" s="47">
        <v>2681.0</v>
      </c>
      <c r="D36" s="169"/>
      <c r="E36" s="169"/>
      <c r="F36" s="72">
        <v>369.0</v>
      </c>
      <c r="G36" s="73">
        <v>258.0</v>
      </c>
      <c r="H36" s="74">
        <v>170.0</v>
      </c>
      <c r="I36" s="75">
        <v>206.0</v>
      </c>
      <c r="J36" s="76">
        <v>449.0</v>
      </c>
      <c r="K36" s="168">
        <v>113.0</v>
      </c>
      <c r="L36" s="72">
        <v>394.0</v>
      </c>
      <c r="M36" s="73">
        <v>280.0</v>
      </c>
      <c r="N36" s="74">
        <v>182.0</v>
      </c>
      <c r="O36" s="75">
        <v>204.0</v>
      </c>
      <c r="P36" s="76">
        <v>454.0</v>
      </c>
      <c r="Q36" s="168">
        <v>107.0</v>
      </c>
      <c r="R36" s="72">
        <v>373.0</v>
      </c>
      <c r="S36" s="73">
        <v>271.0</v>
      </c>
      <c r="T36" s="74">
        <v>180.0</v>
      </c>
      <c r="U36" s="75">
        <v>205.0</v>
      </c>
      <c r="V36" s="76">
        <v>443.0</v>
      </c>
      <c r="W36" s="168">
        <v>111.0</v>
      </c>
      <c r="X36" s="72"/>
      <c r="Y36" s="73"/>
      <c r="Z36" s="74"/>
      <c r="AA36" s="75"/>
      <c r="AB36" s="76"/>
      <c r="AC36" s="168"/>
      <c r="AD36" s="72"/>
      <c r="AE36" s="73"/>
      <c r="AF36" s="74"/>
      <c r="AG36" s="75"/>
      <c r="AH36" s="76"/>
      <c r="AI36" s="168"/>
      <c r="AJ36" s="72"/>
      <c r="AK36" s="73"/>
      <c r="AL36" s="74"/>
      <c r="AM36" s="75"/>
      <c r="AN36" s="76"/>
      <c r="AO36" s="168"/>
      <c r="AP36" s="72"/>
      <c r="AQ36" s="73"/>
      <c r="AR36" s="74"/>
      <c r="AS36" s="75"/>
      <c r="AT36" s="76"/>
      <c r="AU36" s="168"/>
      <c r="AV36" s="72"/>
      <c r="AW36" s="73"/>
      <c r="AX36" s="74"/>
      <c r="AY36" s="75"/>
      <c r="AZ36" s="76"/>
      <c r="BA36" s="168"/>
      <c r="BB36" s="72"/>
      <c r="BC36" s="73"/>
      <c r="BD36" s="74"/>
      <c r="BE36" s="75"/>
      <c r="BF36" s="76"/>
      <c r="BG36" s="168"/>
    </row>
    <row r="37" ht="16.5" customHeight="1">
      <c r="A37" s="165" t="s">
        <v>61</v>
      </c>
      <c r="B37" s="166">
        <v>1348.0</v>
      </c>
      <c r="C37" s="47">
        <v>1911.0</v>
      </c>
      <c r="D37" s="169"/>
      <c r="E37" s="169"/>
      <c r="F37" s="72">
        <v>108.0</v>
      </c>
      <c r="G37" s="73">
        <v>127.0</v>
      </c>
      <c r="H37" s="74">
        <v>161.0</v>
      </c>
      <c r="I37" s="75">
        <v>102.0</v>
      </c>
      <c r="J37" s="76">
        <v>307.0</v>
      </c>
      <c r="K37" s="168">
        <v>94.0</v>
      </c>
      <c r="L37" s="72">
        <v>111.0</v>
      </c>
      <c r="M37" s="73">
        <v>129.0</v>
      </c>
      <c r="N37" s="74">
        <v>162.0</v>
      </c>
      <c r="O37" s="75">
        <v>101.0</v>
      </c>
      <c r="P37" s="76">
        <v>309.0</v>
      </c>
      <c r="Q37" s="168">
        <v>98.0</v>
      </c>
      <c r="R37" s="72">
        <v>112.0</v>
      </c>
      <c r="S37" s="73">
        <v>142.0</v>
      </c>
      <c r="T37" s="74">
        <v>160.0</v>
      </c>
      <c r="U37" s="75">
        <v>95.0</v>
      </c>
      <c r="V37" s="76">
        <v>297.0</v>
      </c>
      <c r="W37" s="168">
        <v>99.0</v>
      </c>
      <c r="X37" s="72"/>
      <c r="Y37" s="73"/>
      <c r="Z37" s="74"/>
      <c r="AA37" s="75"/>
      <c r="AB37" s="76"/>
      <c r="AC37" s="168"/>
      <c r="AD37" s="72"/>
      <c r="AE37" s="73"/>
      <c r="AF37" s="74"/>
      <c r="AG37" s="75"/>
      <c r="AH37" s="76"/>
      <c r="AI37" s="168"/>
      <c r="AJ37" s="72"/>
      <c r="AK37" s="73"/>
      <c r="AL37" s="74"/>
      <c r="AM37" s="75"/>
      <c r="AN37" s="76"/>
      <c r="AO37" s="168"/>
      <c r="AP37" s="72"/>
      <c r="AQ37" s="73"/>
      <c r="AR37" s="74"/>
      <c r="AS37" s="75"/>
      <c r="AT37" s="76"/>
      <c r="AU37" s="168"/>
      <c r="AV37" s="72"/>
      <c r="AW37" s="73"/>
      <c r="AX37" s="74"/>
      <c r="AY37" s="75"/>
      <c r="AZ37" s="76"/>
      <c r="BA37" s="168"/>
      <c r="BB37" s="72"/>
      <c r="BC37" s="73"/>
      <c r="BD37" s="74"/>
      <c r="BE37" s="75"/>
      <c r="BF37" s="76"/>
      <c r="BG37" s="168"/>
    </row>
    <row r="38" ht="16.5" customHeight="1">
      <c r="A38" s="165" t="s">
        <v>61</v>
      </c>
      <c r="B38" s="166">
        <v>1349.0</v>
      </c>
      <c r="C38" s="47">
        <v>1852.0</v>
      </c>
      <c r="D38" s="169"/>
      <c r="E38" s="169"/>
      <c r="F38" s="72">
        <v>108.0</v>
      </c>
      <c r="G38" s="73">
        <v>93.0</v>
      </c>
      <c r="H38" s="74">
        <v>105.0</v>
      </c>
      <c r="I38" s="75">
        <v>96.0</v>
      </c>
      <c r="J38" s="76">
        <v>271.0</v>
      </c>
      <c r="K38" s="168">
        <v>93.0</v>
      </c>
      <c r="L38" s="72">
        <v>109.0</v>
      </c>
      <c r="M38" s="73">
        <v>101.0</v>
      </c>
      <c r="N38" s="74">
        <v>104.0</v>
      </c>
      <c r="O38" s="75">
        <v>93.0</v>
      </c>
      <c r="P38" s="76">
        <v>273.0</v>
      </c>
      <c r="Q38" s="168">
        <v>94.0</v>
      </c>
      <c r="R38" s="72">
        <v>111.0</v>
      </c>
      <c r="S38" s="73">
        <v>95.0</v>
      </c>
      <c r="T38" s="74">
        <v>107.0</v>
      </c>
      <c r="U38" s="75">
        <v>88.0</v>
      </c>
      <c r="V38" s="76">
        <v>273.0</v>
      </c>
      <c r="W38" s="168">
        <v>88.0</v>
      </c>
      <c r="X38" s="72"/>
      <c r="Y38" s="73"/>
      <c r="Z38" s="74"/>
      <c r="AA38" s="75"/>
      <c r="AB38" s="76"/>
      <c r="AC38" s="168"/>
      <c r="AD38" s="72"/>
      <c r="AE38" s="73"/>
      <c r="AF38" s="74"/>
      <c r="AG38" s="75"/>
      <c r="AH38" s="76"/>
      <c r="AI38" s="168"/>
      <c r="AJ38" s="72"/>
      <c r="AK38" s="73"/>
      <c r="AL38" s="74"/>
      <c r="AM38" s="75"/>
      <c r="AN38" s="76"/>
      <c r="AO38" s="168"/>
      <c r="AP38" s="72"/>
      <c r="AQ38" s="73"/>
      <c r="AR38" s="74"/>
      <c r="AS38" s="75"/>
      <c r="AT38" s="76"/>
      <c r="AU38" s="168"/>
      <c r="AV38" s="72"/>
      <c r="AW38" s="73"/>
      <c r="AX38" s="74"/>
      <c r="AY38" s="75"/>
      <c r="AZ38" s="76"/>
      <c r="BA38" s="168"/>
      <c r="BB38" s="72"/>
      <c r="BC38" s="73"/>
      <c r="BD38" s="74"/>
      <c r="BE38" s="75"/>
      <c r="BF38" s="76"/>
      <c r="BG38" s="168"/>
    </row>
    <row r="39" ht="16.5" customHeight="1">
      <c r="A39" s="165" t="s">
        <v>61</v>
      </c>
      <c r="B39" s="166">
        <v>1351.0</v>
      </c>
      <c r="C39" s="47">
        <v>3140.0</v>
      </c>
      <c r="D39" s="169"/>
      <c r="E39" s="169"/>
      <c r="F39" s="72">
        <v>180.0</v>
      </c>
      <c r="G39" s="73">
        <v>182.0</v>
      </c>
      <c r="H39" s="74">
        <v>164.0</v>
      </c>
      <c r="I39" s="75">
        <v>204.0</v>
      </c>
      <c r="J39" s="76">
        <v>475.0</v>
      </c>
      <c r="K39" s="168">
        <v>119.0</v>
      </c>
      <c r="L39" s="72">
        <v>186.0</v>
      </c>
      <c r="M39" s="73">
        <v>186.0</v>
      </c>
      <c r="N39" s="74">
        <v>164.0</v>
      </c>
      <c r="O39" s="75">
        <v>207.0</v>
      </c>
      <c r="P39" s="76">
        <v>481.0</v>
      </c>
      <c r="Q39" s="168">
        <v>120.0</v>
      </c>
      <c r="R39" s="72">
        <v>184.0</v>
      </c>
      <c r="S39" s="73">
        <v>191.0</v>
      </c>
      <c r="T39" s="74">
        <v>167.0</v>
      </c>
      <c r="U39" s="75">
        <v>202.0</v>
      </c>
      <c r="V39" s="76">
        <v>461.0</v>
      </c>
      <c r="W39" s="168">
        <v>111.0</v>
      </c>
      <c r="X39" s="72"/>
      <c r="Y39" s="73"/>
      <c r="Z39" s="74"/>
      <c r="AA39" s="75"/>
      <c r="AB39" s="76"/>
      <c r="AC39" s="168"/>
      <c r="AD39" s="72"/>
      <c r="AE39" s="73"/>
      <c r="AF39" s="74"/>
      <c r="AG39" s="75"/>
      <c r="AH39" s="76"/>
      <c r="AI39" s="168"/>
      <c r="AJ39" s="72"/>
      <c r="AK39" s="73"/>
      <c r="AL39" s="74"/>
      <c r="AM39" s="75"/>
      <c r="AN39" s="76"/>
      <c r="AO39" s="168"/>
      <c r="AP39" s="72"/>
      <c r="AQ39" s="73"/>
      <c r="AR39" s="74"/>
      <c r="AS39" s="75"/>
      <c r="AT39" s="76"/>
      <c r="AU39" s="168"/>
      <c r="AV39" s="72"/>
      <c r="AW39" s="73"/>
      <c r="AX39" s="74"/>
      <c r="AY39" s="75"/>
      <c r="AZ39" s="76"/>
      <c r="BA39" s="168"/>
      <c r="BB39" s="72"/>
      <c r="BC39" s="73"/>
      <c r="BD39" s="74"/>
      <c r="BE39" s="75"/>
      <c r="BF39" s="76"/>
      <c r="BG39" s="168"/>
    </row>
    <row r="40" ht="16.5" customHeight="1">
      <c r="A40" s="165" t="s">
        <v>61</v>
      </c>
      <c r="B40" s="166">
        <v>1352.0</v>
      </c>
      <c r="C40" s="47">
        <v>1493.0</v>
      </c>
      <c r="D40" s="169"/>
      <c r="E40" s="169"/>
      <c r="F40" s="72">
        <v>103.0</v>
      </c>
      <c r="G40" s="73">
        <v>91.0</v>
      </c>
      <c r="H40" s="74">
        <v>67.0</v>
      </c>
      <c r="I40" s="75">
        <v>96.0</v>
      </c>
      <c r="J40" s="76">
        <v>234.0</v>
      </c>
      <c r="K40" s="168">
        <v>61.0</v>
      </c>
      <c r="L40" s="72">
        <v>109.0</v>
      </c>
      <c r="M40" s="73">
        <v>91.0</v>
      </c>
      <c r="N40" s="74">
        <v>76.0</v>
      </c>
      <c r="O40" s="75">
        <v>94.0</v>
      </c>
      <c r="P40" s="76">
        <v>237.0</v>
      </c>
      <c r="Q40" s="168">
        <v>56.0</v>
      </c>
      <c r="R40" s="72">
        <v>108.0</v>
      </c>
      <c r="S40" s="73">
        <v>85.0</v>
      </c>
      <c r="T40" s="74">
        <v>76.0</v>
      </c>
      <c r="U40" s="75">
        <v>94.0</v>
      </c>
      <c r="V40" s="76">
        <v>242.0</v>
      </c>
      <c r="W40" s="168">
        <v>56.0</v>
      </c>
      <c r="X40" s="72"/>
      <c r="Y40" s="73"/>
      <c r="Z40" s="74"/>
      <c r="AA40" s="75"/>
      <c r="AB40" s="76"/>
      <c r="AC40" s="168"/>
      <c r="AD40" s="72"/>
      <c r="AE40" s="73"/>
      <c r="AF40" s="74"/>
      <c r="AG40" s="75"/>
      <c r="AH40" s="76"/>
      <c r="AI40" s="168"/>
      <c r="AJ40" s="72"/>
      <c r="AK40" s="73"/>
      <c r="AL40" s="74"/>
      <c r="AM40" s="75"/>
      <c r="AN40" s="76"/>
      <c r="AO40" s="168"/>
      <c r="AP40" s="72"/>
      <c r="AQ40" s="73"/>
      <c r="AR40" s="74"/>
      <c r="AS40" s="75"/>
      <c r="AT40" s="76"/>
      <c r="AU40" s="168"/>
      <c r="AV40" s="72"/>
      <c r="AW40" s="73"/>
      <c r="AX40" s="74"/>
      <c r="AY40" s="75"/>
      <c r="AZ40" s="76"/>
      <c r="BA40" s="168"/>
      <c r="BB40" s="72"/>
      <c r="BC40" s="73"/>
      <c r="BD40" s="74"/>
      <c r="BE40" s="75"/>
      <c r="BF40" s="76"/>
      <c r="BG40" s="168"/>
    </row>
    <row r="41" ht="16.5" customHeight="1">
      <c r="A41" s="165" t="s">
        <v>61</v>
      </c>
      <c r="B41" s="166">
        <v>1353.0</v>
      </c>
      <c r="C41" s="47">
        <v>2663.0</v>
      </c>
      <c r="D41" s="169"/>
      <c r="E41" s="169"/>
      <c r="F41" s="72">
        <v>158.0</v>
      </c>
      <c r="G41" s="73">
        <v>117.0</v>
      </c>
      <c r="H41" s="74">
        <v>119.0</v>
      </c>
      <c r="I41" s="75">
        <v>149.0</v>
      </c>
      <c r="J41" s="76">
        <v>373.0</v>
      </c>
      <c r="K41" s="168">
        <v>119.0</v>
      </c>
      <c r="L41" s="72">
        <v>161.0</v>
      </c>
      <c r="M41" s="73">
        <v>125.0</v>
      </c>
      <c r="N41" s="74">
        <v>128.0</v>
      </c>
      <c r="O41" s="75">
        <v>146.0</v>
      </c>
      <c r="P41" s="76">
        <v>372.0</v>
      </c>
      <c r="Q41" s="168">
        <v>119.0</v>
      </c>
      <c r="R41" s="72">
        <v>163.0</v>
      </c>
      <c r="S41" s="73">
        <v>124.0</v>
      </c>
      <c r="T41" s="74">
        <v>131.0</v>
      </c>
      <c r="U41" s="75">
        <v>144.0</v>
      </c>
      <c r="V41" s="76">
        <v>362.0</v>
      </c>
      <c r="W41" s="168">
        <v>110.0</v>
      </c>
      <c r="X41" s="72"/>
      <c r="Y41" s="73"/>
      <c r="Z41" s="74"/>
      <c r="AA41" s="75"/>
      <c r="AB41" s="76"/>
      <c r="AC41" s="168"/>
      <c r="AD41" s="72"/>
      <c r="AE41" s="73"/>
      <c r="AF41" s="74"/>
      <c r="AG41" s="75"/>
      <c r="AH41" s="76"/>
      <c r="AI41" s="168"/>
      <c r="AJ41" s="72"/>
      <c r="AK41" s="73"/>
      <c r="AL41" s="74"/>
      <c r="AM41" s="75"/>
      <c r="AN41" s="76"/>
      <c r="AO41" s="168"/>
      <c r="AP41" s="72"/>
      <c r="AQ41" s="73"/>
      <c r="AR41" s="74"/>
      <c r="AS41" s="75"/>
      <c r="AT41" s="76"/>
      <c r="AU41" s="168"/>
      <c r="AV41" s="72"/>
      <c r="AW41" s="73"/>
      <c r="AX41" s="74"/>
      <c r="AY41" s="75"/>
      <c r="AZ41" s="76"/>
      <c r="BA41" s="168"/>
      <c r="BB41" s="72"/>
      <c r="BC41" s="73"/>
      <c r="BD41" s="74"/>
      <c r="BE41" s="75"/>
      <c r="BF41" s="76"/>
      <c r="BG41" s="168"/>
    </row>
    <row r="42" ht="16.5" customHeight="1">
      <c r="A42" s="165" t="s">
        <v>61</v>
      </c>
      <c r="B42" s="166">
        <v>1354.0</v>
      </c>
      <c r="C42" s="47">
        <v>3333.0</v>
      </c>
      <c r="D42" s="169"/>
      <c r="E42" s="169"/>
      <c r="F42" s="72">
        <v>188.0</v>
      </c>
      <c r="G42" s="73">
        <v>165.0</v>
      </c>
      <c r="H42" s="74">
        <v>147.0</v>
      </c>
      <c r="I42" s="75">
        <v>176.0</v>
      </c>
      <c r="J42" s="76">
        <v>589.0</v>
      </c>
      <c r="K42" s="168">
        <v>124.0</v>
      </c>
      <c r="L42" s="72">
        <v>205.0</v>
      </c>
      <c r="M42" s="73">
        <v>180.0</v>
      </c>
      <c r="N42" s="74">
        <v>160.0</v>
      </c>
      <c r="O42" s="75">
        <v>170.0</v>
      </c>
      <c r="P42" s="76">
        <v>582.0</v>
      </c>
      <c r="Q42" s="168">
        <v>118.0</v>
      </c>
      <c r="R42" s="72">
        <v>199.0</v>
      </c>
      <c r="S42" s="73">
        <v>180.0</v>
      </c>
      <c r="T42" s="74">
        <v>156.0</v>
      </c>
      <c r="U42" s="75">
        <v>172.0</v>
      </c>
      <c r="V42" s="76">
        <v>578.0</v>
      </c>
      <c r="W42" s="168">
        <v>114.0</v>
      </c>
      <c r="X42" s="72"/>
      <c r="Y42" s="73"/>
      <c r="Z42" s="74"/>
      <c r="AA42" s="75"/>
      <c r="AB42" s="76"/>
      <c r="AC42" s="168"/>
      <c r="AD42" s="72"/>
      <c r="AE42" s="73"/>
      <c r="AF42" s="74"/>
      <c r="AG42" s="75"/>
      <c r="AH42" s="76"/>
      <c r="AI42" s="168"/>
      <c r="AJ42" s="72"/>
      <c r="AK42" s="73"/>
      <c r="AL42" s="74"/>
      <c r="AM42" s="75"/>
      <c r="AN42" s="76"/>
      <c r="AO42" s="168"/>
      <c r="AP42" s="72"/>
      <c r="AQ42" s="73"/>
      <c r="AR42" s="74"/>
      <c r="AS42" s="75"/>
      <c r="AT42" s="76"/>
      <c r="AU42" s="168"/>
      <c r="AV42" s="72"/>
      <c r="AW42" s="73"/>
      <c r="AX42" s="74"/>
      <c r="AY42" s="75"/>
      <c r="AZ42" s="76"/>
      <c r="BA42" s="168"/>
      <c r="BB42" s="72"/>
      <c r="BC42" s="73"/>
      <c r="BD42" s="74"/>
      <c r="BE42" s="75"/>
      <c r="BF42" s="76"/>
      <c r="BG42" s="168"/>
    </row>
    <row r="43" ht="16.5" customHeight="1">
      <c r="A43" s="165" t="s">
        <v>61</v>
      </c>
      <c r="B43" s="166">
        <v>1356.0</v>
      </c>
      <c r="C43" s="47">
        <v>2158.0</v>
      </c>
      <c r="D43" s="169"/>
      <c r="E43" s="169"/>
      <c r="F43" s="72">
        <v>109.0</v>
      </c>
      <c r="G43" s="73">
        <v>134.0</v>
      </c>
      <c r="H43" s="74">
        <v>129.0</v>
      </c>
      <c r="I43" s="75">
        <v>127.0</v>
      </c>
      <c r="J43" s="76">
        <v>356.0</v>
      </c>
      <c r="K43" s="168">
        <v>92.0</v>
      </c>
      <c r="L43" s="72">
        <v>114.0</v>
      </c>
      <c r="M43" s="73">
        <v>144.0</v>
      </c>
      <c r="N43" s="74">
        <v>140.0</v>
      </c>
      <c r="O43" s="75">
        <v>126.0</v>
      </c>
      <c r="P43" s="76">
        <v>360.0</v>
      </c>
      <c r="Q43" s="168">
        <v>87.0</v>
      </c>
      <c r="R43" s="72">
        <v>111.0</v>
      </c>
      <c r="S43" s="73">
        <v>146.0</v>
      </c>
      <c r="T43" s="74">
        <v>136.0</v>
      </c>
      <c r="U43" s="75">
        <v>121.0</v>
      </c>
      <c r="V43" s="76">
        <v>349.0</v>
      </c>
      <c r="W43" s="168">
        <v>82.0</v>
      </c>
      <c r="X43" s="72"/>
      <c r="Y43" s="73"/>
      <c r="Z43" s="74"/>
      <c r="AA43" s="75"/>
      <c r="AB43" s="76"/>
      <c r="AC43" s="168"/>
      <c r="AD43" s="72"/>
      <c r="AE43" s="73"/>
      <c r="AF43" s="74"/>
      <c r="AG43" s="75"/>
      <c r="AH43" s="76"/>
      <c r="AI43" s="168"/>
      <c r="AJ43" s="72"/>
      <c r="AK43" s="73"/>
      <c r="AL43" s="74"/>
      <c r="AM43" s="75"/>
      <c r="AN43" s="76"/>
      <c r="AO43" s="168"/>
      <c r="AP43" s="72"/>
      <c r="AQ43" s="73"/>
      <c r="AR43" s="74"/>
      <c r="AS43" s="75"/>
      <c r="AT43" s="76"/>
      <c r="AU43" s="168"/>
      <c r="AV43" s="72"/>
      <c r="AW43" s="73"/>
      <c r="AX43" s="74"/>
      <c r="AY43" s="75"/>
      <c r="AZ43" s="76"/>
      <c r="BA43" s="168"/>
      <c r="BB43" s="72"/>
      <c r="BC43" s="73"/>
      <c r="BD43" s="74"/>
      <c r="BE43" s="75"/>
      <c r="BF43" s="76"/>
      <c r="BG43" s="168"/>
    </row>
    <row r="44" ht="16.5" customHeight="1">
      <c r="A44" s="165" t="s">
        <v>61</v>
      </c>
      <c r="B44" s="166">
        <v>1368.0</v>
      </c>
      <c r="C44" s="47">
        <v>2123.0</v>
      </c>
      <c r="D44" s="169"/>
      <c r="E44" s="169"/>
      <c r="F44" s="72">
        <v>117.0</v>
      </c>
      <c r="G44" s="73">
        <v>94.0</v>
      </c>
      <c r="H44" s="74">
        <v>104.0</v>
      </c>
      <c r="I44" s="75">
        <v>114.0</v>
      </c>
      <c r="J44" s="76">
        <v>311.0</v>
      </c>
      <c r="K44" s="168">
        <v>85.0</v>
      </c>
      <c r="L44" s="72">
        <v>127.0</v>
      </c>
      <c r="M44" s="73">
        <v>104.0</v>
      </c>
      <c r="N44" s="74">
        <v>106.0</v>
      </c>
      <c r="O44" s="75">
        <v>115.0</v>
      </c>
      <c r="P44" s="76">
        <v>300.0</v>
      </c>
      <c r="Q44" s="168">
        <v>82.0</v>
      </c>
      <c r="R44" s="72">
        <v>117.0</v>
      </c>
      <c r="S44" s="73">
        <v>98.0</v>
      </c>
      <c r="T44" s="74">
        <v>105.0</v>
      </c>
      <c r="U44" s="75">
        <v>119.0</v>
      </c>
      <c r="V44" s="76">
        <v>299.0</v>
      </c>
      <c r="W44" s="168">
        <v>82.0</v>
      </c>
      <c r="X44" s="72"/>
      <c r="Y44" s="73"/>
      <c r="Z44" s="74"/>
      <c r="AA44" s="75"/>
      <c r="AB44" s="76"/>
      <c r="AC44" s="168"/>
      <c r="AD44" s="72"/>
      <c r="AE44" s="73"/>
      <c r="AF44" s="74"/>
      <c r="AG44" s="75"/>
      <c r="AH44" s="76"/>
      <c r="AI44" s="168"/>
      <c r="AJ44" s="72"/>
      <c r="AK44" s="73"/>
      <c r="AL44" s="74"/>
      <c r="AM44" s="75"/>
      <c r="AN44" s="76"/>
      <c r="AO44" s="168"/>
      <c r="AP44" s="72"/>
      <c r="AQ44" s="73"/>
      <c r="AR44" s="74"/>
      <c r="AS44" s="75"/>
      <c r="AT44" s="76"/>
      <c r="AU44" s="168"/>
      <c r="AV44" s="72"/>
      <c r="AW44" s="73"/>
      <c r="AX44" s="74"/>
      <c r="AY44" s="75"/>
      <c r="AZ44" s="76"/>
      <c r="BA44" s="168"/>
      <c r="BB44" s="72"/>
      <c r="BC44" s="73"/>
      <c r="BD44" s="74"/>
      <c r="BE44" s="75"/>
      <c r="BF44" s="76"/>
      <c r="BG44" s="168"/>
    </row>
    <row r="45" ht="16.5" customHeight="1">
      <c r="A45" s="165" t="s">
        <v>61</v>
      </c>
      <c r="B45" s="166">
        <v>1389.0</v>
      </c>
      <c r="C45" s="47">
        <v>1247.0</v>
      </c>
      <c r="D45" s="169"/>
      <c r="E45" s="169"/>
      <c r="F45" s="72">
        <v>119.0</v>
      </c>
      <c r="G45" s="73">
        <v>100.0</v>
      </c>
      <c r="H45" s="74">
        <v>93.0</v>
      </c>
      <c r="I45" s="75">
        <v>68.0</v>
      </c>
      <c r="J45" s="76">
        <v>227.0</v>
      </c>
      <c r="K45" s="168">
        <v>46.0</v>
      </c>
      <c r="L45" s="72">
        <v>128.0</v>
      </c>
      <c r="M45" s="73">
        <v>109.0</v>
      </c>
      <c r="N45" s="74">
        <v>94.0</v>
      </c>
      <c r="O45" s="75">
        <v>66.0</v>
      </c>
      <c r="P45" s="76">
        <v>224.0</v>
      </c>
      <c r="Q45" s="168">
        <v>50.0</v>
      </c>
      <c r="R45" s="72">
        <v>123.0</v>
      </c>
      <c r="S45" s="73">
        <v>108.0</v>
      </c>
      <c r="T45" s="74">
        <v>88.0</v>
      </c>
      <c r="U45" s="75">
        <v>68.0</v>
      </c>
      <c r="V45" s="76">
        <v>220.0</v>
      </c>
      <c r="W45" s="168">
        <v>49.0</v>
      </c>
      <c r="X45" s="72"/>
      <c r="Y45" s="73"/>
      <c r="Z45" s="74"/>
      <c r="AA45" s="75"/>
      <c r="AB45" s="76"/>
      <c r="AC45" s="168"/>
      <c r="AD45" s="72"/>
      <c r="AE45" s="73"/>
      <c r="AF45" s="74"/>
      <c r="AG45" s="75"/>
      <c r="AH45" s="76"/>
      <c r="AI45" s="168"/>
      <c r="AJ45" s="72"/>
      <c r="AK45" s="73"/>
      <c r="AL45" s="74"/>
      <c r="AM45" s="75"/>
      <c r="AN45" s="76"/>
      <c r="AO45" s="168"/>
      <c r="AP45" s="72"/>
      <c r="AQ45" s="73"/>
      <c r="AR45" s="74"/>
      <c r="AS45" s="75"/>
      <c r="AT45" s="76"/>
      <c r="AU45" s="168"/>
      <c r="AV45" s="72"/>
      <c r="AW45" s="73"/>
      <c r="AX45" s="74"/>
      <c r="AY45" s="75"/>
      <c r="AZ45" s="76"/>
      <c r="BA45" s="168"/>
      <c r="BB45" s="72"/>
      <c r="BC45" s="73"/>
      <c r="BD45" s="74"/>
      <c r="BE45" s="75"/>
      <c r="BF45" s="76"/>
      <c r="BG45" s="168"/>
    </row>
    <row r="46" ht="16.5" customHeight="1">
      <c r="A46" s="165" t="s">
        <v>61</v>
      </c>
      <c r="B46" s="166">
        <v>1390.0</v>
      </c>
      <c r="C46" s="47">
        <v>3581.0</v>
      </c>
      <c r="D46" s="169"/>
      <c r="E46" s="169"/>
      <c r="F46" s="72">
        <v>266.0</v>
      </c>
      <c r="G46" s="73">
        <v>280.0</v>
      </c>
      <c r="H46" s="74">
        <v>244.0</v>
      </c>
      <c r="I46" s="75">
        <v>201.0</v>
      </c>
      <c r="J46" s="76">
        <v>685.0</v>
      </c>
      <c r="K46" s="168">
        <v>149.0</v>
      </c>
      <c r="L46" s="72">
        <v>284.0</v>
      </c>
      <c r="M46" s="73">
        <v>312.0</v>
      </c>
      <c r="N46" s="74">
        <v>255.0</v>
      </c>
      <c r="O46" s="75">
        <v>193.0</v>
      </c>
      <c r="P46" s="76">
        <v>671.0</v>
      </c>
      <c r="Q46" s="168">
        <v>149.0</v>
      </c>
      <c r="R46" s="72">
        <v>278.0</v>
      </c>
      <c r="S46" s="73">
        <v>308.0</v>
      </c>
      <c r="T46" s="74">
        <v>252.0</v>
      </c>
      <c r="U46" s="75">
        <v>196.0</v>
      </c>
      <c r="V46" s="76">
        <v>666.0</v>
      </c>
      <c r="W46" s="168">
        <v>140.0</v>
      </c>
      <c r="X46" s="72"/>
      <c r="Y46" s="73"/>
      <c r="Z46" s="74"/>
      <c r="AA46" s="75"/>
      <c r="AB46" s="76"/>
      <c r="AC46" s="168"/>
      <c r="AD46" s="72"/>
      <c r="AE46" s="73"/>
      <c r="AF46" s="74"/>
      <c r="AG46" s="75"/>
      <c r="AH46" s="76"/>
      <c r="AI46" s="168"/>
      <c r="AJ46" s="72"/>
      <c r="AK46" s="73"/>
      <c r="AL46" s="74"/>
      <c r="AM46" s="75"/>
      <c r="AN46" s="76"/>
      <c r="AO46" s="168"/>
      <c r="AP46" s="72"/>
      <c r="AQ46" s="73"/>
      <c r="AR46" s="74"/>
      <c r="AS46" s="75"/>
      <c r="AT46" s="76"/>
      <c r="AU46" s="168"/>
      <c r="AV46" s="72"/>
      <c r="AW46" s="73"/>
      <c r="AX46" s="74"/>
      <c r="AY46" s="75"/>
      <c r="AZ46" s="76"/>
      <c r="BA46" s="168"/>
      <c r="BB46" s="72"/>
      <c r="BC46" s="73"/>
      <c r="BD46" s="74"/>
      <c r="BE46" s="75"/>
      <c r="BF46" s="76"/>
      <c r="BG46" s="168"/>
    </row>
    <row r="47" ht="16.5" customHeight="1">
      <c r="A47" s="165" t="s">
        <v>61</v>
      </c>
      <c r="B47" s="166">
        <v>1394.0</v>
      </c>
      <c r="C47" s="47">
        <v>2946.0</v>
      </c>
      <c r="D47" s="169"/>
      <c r="E47" s="169"/>
      <c r="F47" s="72">
        <v>370.0</v>
      </c>
      <c r="G47" s="73">
        <v>421.0</v>
      </c>
      <c r="H47" s="74">
        <v>256.0</v>
      </c>
      <c r="I47" s="75">
        <v>203.0</v>
      </c>
      <c r="J47" s="76">
        <v>597.0</v>
      </c>
      <c r="K47" s="168">
        <v>92.0</v>
      </c>
      <c r="L47" s="72">
        <v>383.0</v>
      </c>
      <c r="M47" s="73">
        <v>469.0</v>
      </c>
      <c r="N47" s="74">
        <v>267.0</v>
      </c>
      <c r="O47" s="75">
        <v>214.0</v>
      </c>
      <c r="P47" s="76">
        <v>587.0</v>
      </c>
      <c r="Q47" s="168">
        <v>91.0</v>
      </c>
      <c r="R47" s="72">
        <v>354.0</v>
      </c>
      <c r="S47" s="73">
        <v>435.0</v>
      </c>
      <c r="T47" s="74">
        <v>253.0</v>
      </c>
      <c r="U47" s="75">
        <v>218.0</v>
      </c>
      <c r="V47" s="76">
        <v>577.0</v>
      </c>
      <c r="W47" s="168">
        <v>94.0</v>
      </c>
      <c r="X47" s="72"/>
      <c r="Y47" s="73"/>
      <c r="Z47" s="74"/>
      <c r="AA47" s="75"/>
      <c r="AB47" s="76"/>
      <c r="AC47" s="168"/>
      <c r="AD47" s="72"/>
      <c r="AE47" s="73"/>
      <c r="AF47" s="74"/>
      <c r="AG47" s="75"/>
      <c r="AH47" s="76"/>
      <c r="AI47" s="168"/>
      <c r="AJ47" s="72"/>
      <c r="AK47" s="73"/>
      <c r="AL47" s="74"/>
      <c r="AM47" s="75"/>
      <c r="AN47" s="76"/>
      <c r="AO47" s="168"/>
      <c r="AP47" s="72"/>
      <c r="AQ47" s="73"/>
      <c r="AR47" s="74"/>
      <c r="AS47" s="75"/>
      <c r="AT47" s="76"/>
      <c r="AU47" s="168"/>
      <c r="AV47" s="72"/>
      <c r="AW47" s="73"/>
      <c r="AX47" s="74"/>
      <c r="AY47" s="75"/>
      <c r="AZ47" s="76"/>
      <c r="BA47" s="168"/>
      <c r="BB47" s="72"/>
      <c r="BC47" s="73"/>
      <c r="BD47" s="74"/>
      <c r="BE47" s="75"/>
      <c r="BF47" s="76"/>
      <c r="BG47" s="168"/>
    </row>
    <row r="48" ht="16.5" customHeight="1">
      <c r="A48" s="165" t="s">
        <v>61</v>
      </c>
      <c r="B48" s="166">
        <v>1396.0</v>
      </c>
      <c r="C48" s="47">
        <v>3276.0</v>
      </c>
      <c r="D48" s="169"/>
      <c r="E48" s="169"/>
      <c r="F48" s="72">
        <v>186.0</v>
      </c>
      <c r="G48" s="73">
        <v>267.0</v>
      </c>
      <c r="H48" s="74">
        <v>182.0</v>
      </c>
      <c r="I48" s="75">
        <v>211.0</v>
      </c>
      <c r="J48" s="76">
        <v>583.0</v>
      </c>
      <c r="K48" s="168">
        <v>162.0</v>
      </c>
      <c r="L48" s="72">
        <v>193.0</v>
      </c>
      <c r="M48" s="73">
        <v>271.0</v>
      </c>
      <c r="N48" s="74">
        <v>196.0</v>
      </c>
      <c r="O48" s="75">
        <v>210.0</v>
      </c>
      <c r="P48" s="76">
        <v>584.0</v>
      </c>
      <c r="Q48" s="168">
        <v>153.0</v>
      </c>
      <c r="R48" s="72">
        <v>187.0</v>
      </c>
      <c r="S48" s="73">
        <v>279.0</v>
      </c>
      <c r="T48" s="74">
        <v>196.0</v>
      </c>
      <c r="U48" s="75">
        <v>204.0</v>
      </c>
      <c r="V48" s="76">
        <v>555.0</v>
      </c>
      <c r="W48" s="168">
        <v>149.0</v>
      </c>
      <c r="X48" s="72"/>
      <c r="Y48" s="73"/>
      <c r="Z48" s="74"/>
      <c r="AA48" s="75"/>
      <c r="AB48" s="76"/>
      <c r="AC48" s="168"/>
      <c r="AD48" s="72"/>
      <c r="AE48" s="73"/>
      <c r="AF48" s="74"/>
      <c r="AG48" s="75"/>
      <c r="AH48" s="76"/>
      <c r="AI48" s="168"/>
      <c r="AJ48" s="72"/>
      <c r="AK48" s="73"/>
      <c r="AL48" s="74"/>
      <c r="AM48" s="75"/>
      <c r="AN48" s="76"/>
      <c r="AO48" s="168"/>
      <c r="AP48" s="72"/>
      <c r="AQ48" s="73"/>
      <c r="AR48" s="74"/>
      <c r="AS48" s="75"/>
      <c r="AT48" s="76"/>
      <c r="AU48" s="168"/>
      <c r="AV48" s="72"/>
      <c r="AW48" s="73"/>
      <c r="AX48" s="74"/>
      <c r="AY48" s="75"/>
      <c r="AZ48" s="76"/>
      <c r="BA48" s="168"/>
      <c r="BB48" s="72"/>
      <c r="BC48" s="73"/>
      <c r="BD48" s="74"/>
      <c r="BE48" s="75"/>
      <c r="BF48" s="76"/>
      <c r="BG48" s="168"/>
    </row>
    <row r="49" ht="16.5" customHeight="1">
      <c r="A49" s="165" t="s">
        <v>61</v>
      </c>
      <c r="B49" s="166">
        <v>1411.0</v>
      </c>
      <c r="C49" s="47">
        <v>2836.0</v>
      </c>
      <c r="D49" s="169"/>
      <c r="E49" s="169"/>
      <c r="F49" s="72">
        <v>318.0</v>
      </c>
      <c r="G49" s="73">
        <v>307.0</v>
      </c>
      <c r="H49" s="74">
        <v>219.0</v>
      </c>
      <c r="I49" s="75">
        <v>234.0</v>
      </c>
      <c r="J49" s="76">
        <v>564.0</v>
      </c>
      <c r="K49" s="168">
        <v>116.0</v>
      </c>
      <c r="L49" s="72">
        <v>346.0</v>
      </c>
      <c r="M49" s="73">
        <v>337.0</v>
      </c>
      <c r="N49" s="74">
        <v>241.0</v>
      </c>
      <c r="O49" s="75">
        <v>227.0</v>
      </c>
      <c r="P49" s="76">
        <v>560.0</v>
      </c>
      <c r="Q49" s="168">
        <v>106.0</v>
      </c>
      <c r="R49" s="72">
        <v>324.0</v>
      </c>
      <c r="S49" s="73">
        <v>328.0</v>
      </c>
      <c r="T49" s="74">
        <v>233.0</v>
      </c>
      <c r="U49" s="75">
        <v>226.0</v>
      </c>
      <c r="V49" s="76">
        <v>545.0</v>
      </c>
      <c r="W49" s="168">
        <v>96.0</v>
      </c>
      <c r="X49" s="72"/>
      <c r="Y49" s="73"/>
      <c r="Z49" s="74"/>
      <c r="AA49" s="75"/>
      <c r="AB49" s="76"/>
      <c r="AC49" s="168"/>
      <c r="AD49" s="72"/>
      <c r="AE49" s="73"/>
      <c r="AF49" s="74"/>
      <c r="AG49" s="75"/>
      <c r="AH49" s="76"/>
      <c r="AI49" s="168"/>
      <c r="AJ49" s="72"/>
      <c r="AK49" s="73"/>
      <c r="AL49" s="74"/>
      <c r="AM49" s="75"/>
      <c r="AN49" s="76"/>
      <c r="AO49" s="168"/>
      <c r="AP49" s="72"/>
      <c r="AQ49" s="73"/>
      <c r="AR49" s="74"/>
      <c r="AS49" s="75"/>
      <c r="AT49" s="76"/>
      <c r="AU49" s="168"/>
      <c r="AV49" s="72"/>
      <c r="AW49" s="73"/>
      <c r="AX49" s="74"/>
      <c r="AY49" s="75"/>
      <c r="AZ49" s="76"/>
      <c r="BA49" s="168"/>
      <c r="BB49" s="72"/>
      <c r="BC49" s="73"/>
      <c r="BD49" s="74"/>
      <c r="BE49" s="75"/>
      <c r="BF49" s="76"/>
      <c r="BG49" s="168"/>
    </row>
    <row r="50" ht="16.5" customHeight="1">
      <c r="A50" s="165" t="s">
        <v>61</v>
      </c>
      <c r="B50" s="166">
        <v>1510.0</v>
      </c>
      <c r="C50" s="47">
        <v>787.0</v>
      </c>
      <c r="D50" s="169"/>
      <c r="E50" s="169"/>
      <c r="F50" s="72">
        <v>149.0</v>
      </c>
      <c r="G50" s="73">
        <v>171.0</v>
      </c>
      <c r="H50" s="74">
        <v>57.0</v>
      </c>
      <c r="I50" s="75">
        <v>48.0</v>
      </c>
      <c r="J50" s="76">
        <v>125.0</v>
      </c>
      <c r="K50" s="168">
        <v>15.0</v>
      </c>
      <c r="L50" s="72">
        <v>149.0</v>
      </c>
      <c r="M50" s="73">
        <v>188.0</v>
      </c>
      <c r="N50" s="74">
        <v>60.0</v>
      </c>
      <c r="O50" s="75">
        <v>53.0</v>
      </c>
      <c r="P50" s="76">
        <v>119.0</v>
      </c>
      <c r="Q50" s="168">
        <v>13.0</v>
      </c>
      <c r="R50" s="72">
        <v>148.0</v>
      </c>
      <c r="S50" s="73">
        <v>186.0</v>
      </c>
      <c r="T50" s="74">
        <v>59.0</v>
      </c>
      <c r="U50" s="75">
        <v>52.0</v>
      </c>
      <c r="V50" s="76">
        <v>114.0</v>
      </c>
      <c r="W50" s="168">
        <v>12.0</v>
      </c>
      <c r="X50" s="72"/>
      <c r="Y50" s="73"/>
      <c r="Z50" s="74"/>
      <c r="AA50" s="75"/>
      <c r="AB50" s="76"/>
      <c r="AC50" s="168"/>
      <c r="AD50" s="72"/>
      <c r="AE50" s="73"/>
      <c r="AF50" s="74"/>
      <c r="AG50" s="75"/>
      <c r="AH50" s="76"/>
      <c r="AI50" s="168"/>
      <c r="AJ50" s="72"/>
      <c r="AK50" s="73"/>
      <c r="AL50" s="74"/>
      <c r="AM50" s="75"/>
      <c r="AN50" s="76"/>
      <c r="AO50" s="168"/>
      <c r="AP50" s="72"/>
      <c r="AQ50" s="73"/>
      <c r="AR50" s="74"/>
      <c r="AS50" s="75"/>
      <c r="AT50" s="76"/>
      <c r="AU50" s="168"/>
      <c r="AV50" s="72"/>
      <c r="AW50" s="73"/>
      <c r="AX50" s="74"/>
      <c r="AY50" s="75"/>
      <c r="AZ50" s="76"/>
      <c r="BA50" s="168"/>
      <c r="BB50" s="72"/>
      <c r="BC50" s="73"/>
      <c r="BD50" s="74"/>
      <c r="BE50" s="75"/>
      <c r="BF50" s="76"/>
      <c r="BG50" s="168"/>
    </row>
    <row r="51" ht="16.5" customHeight="1">
      <c r="A51" s="165" t="s">
        <v>61</v>
      </c>
      <c r="B51" s="166">
        <v>1514.0</v>
      </c>
      <c r="C51" s="47">
        <v>1920.0</v>
      </c>
      <c r="D51" s="169"/>
      <c r="E51" s="169"/>
      <c r="F51" s="72">
        <v>243.0</v>
      </c>
      <c r="G51" s="73">
        <v>237.0</v>
      </c>
      <c r="H51" s="74">
        <v>180.0</v>
      </c>
      <c r="I51" s="75">
        <v>137.0</v>
      </c>
      <c r="J51" s="76">
        <v>339.0</v>
      </c>
      <c r="K51" s="168">
        <v>69.0</v>
      </c>
      <c r="L51" s="72">
        <v>266.0</v>
      </c>
      <c r="M51" s="73">
        <v>251.0</v>
      </c>
      <c r="N51" s="74">
        <v>193.0</v>
      </c>
      <c r="O51" s="75">
        <v>128.0</v>
      </c>
      <c r="P51" s="76">
        <v>339.0</v>
      </c>
      <c r="Q51" s="168">
        <v>59.0</v>
      </c>
      <c r="R51" s="72">
        <v>251.0</v>
      </c>
      <c r="S51" s="73">
        <v>241.0</v>
      </c>
      <c r="T51" s="74">
        <v>183.0</v>
      </c>
      <c r="U51" s="75">
        <v>132.0</v>
      </c>
      <c r="V51" s="76">
        <v>331.0</v>
      </c>
      <c r="W51" s="168">
        <v>58.0</v>
      </c>
      <c r="X51" s="72"/>
      <c r="Y51" s="73"/>
      <c r="Z51" s="74"/>
      <c r="AA51" s="75"/>
      <c r="AB51" s="76"/>
      <c r="AC51" s="168"/>
      <c r="AD51" s="72"/>
      <c r="AE51" s="73"/>
      <c r="AF51" s="74"/>
      <c r="AG51" s="75"/>
      <c r="AH51" s="76"/>
      <c r="AI51" s="168"/>
      <c r="AJ51" s="72"/>
      <c r="AK51" s="73"/>
      <c r="AL51" s="74"/>
      <c r="AM51" s="75"/>
      <c r="AN51" s="76"/>
      <c r="AO51" s="168"/>
      <c r="AP51" s="72"/>
      <c r="AQ51" s="73"/>
      <c r="AR51" s="74"/>
      <c r="AS51" s="75"/>
      <c r="AT51" s="76"/>
      <c r="AU51" s="168"/>
      <c r="AV51" s="72"/>
      <c r="AW51" s="73"/>
      <c r="AX51" s="74"/>
      <c r="AY51" s="75"/>
      <c r="AZ51" s="76"/>
      <c r="BA51" s="168"/>
      <c r="BB51" s="72"/>
      <c r="BC51" s="73"/>
      <c r="BD51" s="74"/>
      <c r="BE51" s="75"/>
      <c r="BF51" s="76"/>
      <c r="BG51" s="168"/>
    </row>
    <row r="52" ht="16.5" customHeight="1">
      <c r="A52" s="165" t="s">
        <v>61</v>
      </c>
      <c r="B52" s="166">
        <v>1517.0</v>
      </c>
      <c r="C52" s="47">
        <v>2664.0</v>
      </c>
      <c r="D52" s="169"/>
      <c r="E52" s="169"/>
      <c r="F52" s="72">
        <v>378.0</v>
      </c>
      <c r="G52" s="73">
        <v>447.0</v>
      </c>
      <c r="H52" s="74">
        <v>236.0</v>
      </c>
      <c r="I52" s="75">
        <v>192.0</v>
      </c>
      <c r="J52" s="76">
        <v>533.0</v>
      </c>
      <c r="K52" s="168">
        <v>93.0</v>
      </c>
      <c r="L52" s="72">
        <v>415.0</v>
      </c>
      <c r="M52" s="73">
        <v>487.0</v>
      </c>
      <c r="N52" s="74">
        <v>255.0</v>
      </c>
      <c r="O52" s="75">
        <v>180.0</v>
      </c>
      <c r="P52" s="76">
        <v>508.0</v>
      </c>
      <c r="Q52" s="168">
        <v>87.0</v>
      </c>
      <c r="R52" s="72">
        <v>371.0</v>
      </c>
      <c r="S52" s="73">
        <v>451.0</v>
      </c>
      <c r="T52" s="74">
        <v>236.0</v>
      </c>
      <c r="U52" s="75">
        <v>187.0</v>
      </c>
      <c r="V52" s="76">
        <v>516.0</v>
      </c>
      <c r="W52" s="168">
        <v>92.0</v>
      </c>
      <c r="X52" s="72"/>
      <c r="Y52" s="73"/>
      <c r="Z52" s="74"/>
      <c r="AA52" s="75"/>
      <c r="AB52" s="76"/>
      <c r="AC52" s="168"/>
      <c r="AD52" s="72"/>
      <c r="AE52" s="73"/>
      <c r="AF52" s="74"/>
      <c r="AG52" s="75"/>
      <c r="AH52" s="76"/>
      <c r="AI52" s="168"/>
      <c r="AJ52" s="72"/>
      <c r="AK52" s="73"/>
      <c r="AL52" s="74"/>
      <c r="AM52" s="75"/>
      <c r="AN52" s="76"/>
      <c r="AO52" s="168"/>
      <c r="AP52" s="72"/>
      <c r="AQ52" s="73"/>
      <c r="AR52" s="74"/>
      <c r="AS52" s="75"/>
      <c r="AT52" s="76"/>
      <c r="AU52" s="168"/>
      <c r="AV52" s="72"/>
      <c r="AW52" s="73"/>
      <c r="AX52" s="74"/>
      <c r="AY52" s="75"/>
      <c r="AZ52" s="76"/>
      <c r="BA52" s="168"/>
      <c r="BB52" s="72"/>
      <c r="BC52" s="73"/>
      <c r="BD52" s="74"/>
      <c r="BE52" s="75"/>
      <c r="BF52" s="76"/>
      <c r="BG52" s="168"/>
    </row>
    <row r="53" ht="16.5" customHeight="1">
      <c r="A53" s="165" t="s">
        <v>61</v>
      </c>
      <c r="B53" s="166">
        <v>1518.0</v>
      </c>
      <c r="C53" s="47">
        <v>2559.0</v>
      </c>
      <c r="D53" s="169"/>
      <c r="E53" s="169"/>
      <c r="F53" s="72">
        <v>365.0</v>
      </c>
      <c r="G53" s="73">
        <v>333.0</v>
      </c>
      <c r="H53" s="74">
        <v>225.0</v>
      </c>
      <c r="I53" s="75">
        <v>208.0</v>
      </c>
      <c r="J53" s="76">
        <v>580.0</v>
      </c>
      <c r="K53" s="168">
        <v>114.0</v>
      </c>
      <c r="L53" s="72">
        <v>386.0</v>
      </c>
      <c r="M53" s="73">
        <v>357.0</v>
      </c>
      <c r="N53" s="74">
        <v>236.0</v>
      </c>
      <c r="O53" s="75">
        <v>200.0</v>
      </c>
      <c r="P53" s="76">
        <v>566.0</v>
      </c>
      <c r="Q53" s="168">
        <v>110.0</v>
      </c>
      <c r="R53" s="72">
        <v>355.0</v>
      </c>
      <c r="S53" s="73">
        <v>348.0</v>
      </c>
      <c r="T53" s="74">
        <v>229.0</v>
      </c>
      <c r="U53" s="75">
        <v>206.0</v>
      </c>
      <c r="V53" s="76">
        <v>569.0</v>
      </c>
      <c r="W53" s="168">
        <v>110.0</v>
      </c>
      <c r="X53" s="72"/>
      <c r="Y53" s="73"/>
      <c r="Z53" s="74"/>
      <c r="AA53" s="75"/>
      <c r="AB53" s="76"/>
      <c r="AC53" s="168"/>
      <c r="AD53" s="72"/>
      <c r="AE53" s="73"/>
      <c r="AF53" s="74"/>
      <c r="AG53" s="75"/>
      <c r="AH53" s="76"/>
      <c r="AI53" s="168"/>
      <c r="AJ53" s="72"/>
      <c r="AK53" s="73"/>
      <c r="AL53" s="74"/>
      <c r="AM53" s="75"/>
      <c r="AN53" s="76"/>
      <c r="AO53" s="168"/>
      <c r="AP53" s="72"/>
      <c r="AQ53" s="73"/>
      <c r="AR53" s="74"/>
      <c r="AS53" s="75"/>
      <c r="AT53" s="76"/>
      <c r="AU53" s="168"/>
      <c r="AV53" s="72"/>
      <c r="AW53" s="73"/>
      <c r="AX53" s="74"/>
      <c r="AY53" s="75"/>
      <c r="AZ53" s="76"/>
      <c r="BA53" s="168"/>
      <c r="BB53" s="72"/>
      <c r="BC53" s="73"/>
      <c r="BD53" s="74"/>
      <c r="BE53" s="75"/>
      <c r="BF53" s="76"/>
      <c r="BG53" s="168"/>
    </row>
    <row r="54" ht="16.5" customHeight="1">
      <c r="A54" s="165" t="s">
        <v>61</v>
      </c>
      <c r="B54" s="166">
        <v>1525.0</v>
      </c>
      <c r="C54" s="47">
        <v>2061.0</v>
      </c>
      <c r="D54" s="169"/>
      <c r="E54" s="169"/>
      <c r="F54" s="72">
        <v>203.0</v>
      </c>
      <c r="G54" s="73">
        <v>249.0</v>
      </c>
      <c r="H54" s="74">
        <v>162.0</v>
      </c>
      <c r="I54" s="75">
        <v>161.0</v>
      </c>
      <c r="J54" s="76">
        <v>472.0</v>
      </c>
      <c r="K54" s="168">
        <v>75.0</v>
      </c>
      <c r="L54" s="72">
        <v>223.0</v>
      </c>
      <c r="M54" s="73">
        <v>272.0</v>
      </c>
      <c r="N54" s="74">
        <v>163.0</v>
      </c>
      <c r="O54" s="75">
        <v>151.0</v>
      </c>
      <c r="P54" s="76">
        <v>473.0</v>
      </c>
      <c r="Q54" s="168">
        <v>77.0</v>
      </c>
      <c r="R54" s="72">
        <v>204.0</v>
      </c>
      <c r="S54" s="73">
        <v>255.0</v>
      </c>
      <c r="T54" s="74">
        <v>169.0</v>
      </c>
      <c r="U54" s="75">
        <v>160.0</v>
      </c>
      <c r="V54" s="76">
        <v>477.0</v>
      </c>
      <c r="W54" s="168">
        <v>71.0</v>
      </c>
      <c r="X54" s="72"/>
      <c r="Y54" s="73"/>
      <c r="Z54" s="74"/>
      <c r="AA54" s="75"/>
      <c r="AB54" s="76"/>
      <c r="AC54" s="168"/>
      <c r="AD54" s="72"/>
      <c r="AE54" s="73"/>
      <c r="AF54" s="74"/>
      <c r="AG54" s="75"/>
      <c r="AH54" s="76"/>
      <c r="AI54" s="168"/>
      <c r="AJ54" s="72"/>
      <c r="AK54" s="73"/>
      <c r="AL54" s="74"/>
      <c r="AM54" s="75"/>
      <c r="AN54" s="76"/>
      <c r="AO54" s="168"/>
      <c r="AP54" s="72"/>
      <c r="AQ54" s="73"/>
      <c r="AR54" s="74"/>
      <c r="AS54" s="75"/>
      <c r="AT54" s="76"/>
      <c r="AU54" s="168"/>
      <c r="AV54" s="72"/>
      <c r="AW54" s="73"/>
      <c r="AX54" s="74"/>
      <c r="AY54" s="75"/>
      <c r="AZ54" s="76"/>
      <c r="BA54" s="168"/>
      <c r="BB54" s="72"/>
      <c r="BC54" s="73"/>
      <c r="BD54" s="74"/>
      <c r="BE54" s="75"/>
      <c r="BF54" s="76"/>
      <c r="BG54" s="168"/>
    </row>
    <row r="55" ht="16.5" customHeight="1">
      <c r="A55" s="165" t="s">
        <v>61</v>
      </c>
      <c r="B55" s="166">
        <v>1550.0</v>
      </c>
      <c r="C55" s="47">
        <v>958.0</v>
      </c>
      <c r="D55" s="169"/>
      <c r="E55" s="169"/>
      <c r="F55" s="72">
        <v>121.0</v>
      </c>
      <c r="G55" s="73">
        <v>133.0</v>
      </c>
      <c r="H55" s="74">
        <v>100.0</v>
      </c>
      <c r="I55" s="75">
        <v>67.0</v>
      </c>
      <c r="J55" s="76">
        <v>179.0</v>
      </c>
      <c r="K55" s="168">
        <v>35.0</v>
      </c>
      <c r="L55" s="72">
        <v>130.0</v>
      </c>
      <c r="M55" s="73">
        <v>142.0</v>
      </c>
      <c r="N55" s="74">
        <v>107.0</v>
      </c>
      <c r="O55" s="75">
        <v>70.0</v>
      </c>
      <c r="P55" s="76">
        <v>181.0</v>
      </c>
      <c r="Q55" s="168">
        <v>30.0</v>
      </c>
      <c r="R55" s="72">
        <v>127.0</v>
      </c>
      <c r="S55" s="73">
        <v>135.0</v>
      </c>
      <c r="T55" s="74">
        <v>106.0</v>
      </c>
      <c r="U55" s="75">
        <v>64.0</v>
      </c>
      <c r="V55" s="76">
        <v>184.0</v>
      </c>
      <c r="W55" s="168">
        <v>30.0</v>
      </c>
      <c r="X55" s="72"/>
      <c r="Y55" s="73"/>
      <c r="Z55" s="74"/>
      <c r="AA55" s="75"/>
      <c r="AB55" s="76"/>
      <c r="AC55" s="168"/>
      <c r="AD55" s="72"/>
      <c r="AE55" s="73"/>
      <c r="AF55" s="74"/>
      <c r="AG55" s="75"/>
      <c r="AH55" s="76"/>
      <c r="AI55" s="168"/>
      <c r="AJ55" s="72"/>
      <c r="AK55" s="73"/>
      <c r="AL55" s="74"/>
      <c r="AM55" s="75"/>
      <c r="AN55" s="76"/>
      <c r="AO55" s="168"/>
      <c r="AP55" s="72"/>
      <c r="AQ55" s="73"/>
      <c r="AR55" s="74"/>
      <c r="AS55" s="75"/>
      <c r="AT55" s="76"/>
      <c r="AU55" s="168"/>
      <c r="AV55" s="72"/>
      <c r="AW55" s="73"/>
      <c r="AX55" s="74"/>
      <c r="AY55" s="75"/>
      <c r="AZ55" s="76"/>
      <c r="BA55" s="168"/>
      <c r="BB55" s="72"/>
      <c r="BC55" s="73"/>
      <c r="BD55" s="74"/>
      <c r="BE55" s="75"/>
      <c r="BF55" s="76"/>
      <c r="BG55" s="168"/>
    </row>
    <row r="56" ht="16.5" customHeight="1">
      <c r="A56" s="165" t="s">
        <v>61</v>
      </c>
      <c r="B56" s="166">
        <v>1602.0</v>
      </c>
      <c r="C56" s="47">
        <v>2439.0</v>
      </c>
      <c r="D56" s="169"/>
      <c r="E56" s="169"/>
      <c r="F56" s="72">
        <v>162.0</v>
      </c>
      <c r="G56" s="73">
        <v>149.0</v>
      </c>
      <c r="H56" s="74">
        <v>94.0</v>
      </c>
      <c r="I56" s="75">
        <v>158.0</v>
      </c>
      <c r="J56" s="76">
        <v>387.0</v>
      </c>
      <c r="K56" s="168">
        <v>95.0</v>
      </c>
      <c r="L56" s="72">
        <v>166.0</v>
      </c>
      <c r="M56" s="73">
        <v>162.0</v>
      </c>
      <c r="N56" s="74">
        <v>104.0</v>
      </c>
      <c r="O56" s="75">
        <v>156.0</v>
      </c>
      <c r="P56" s="76">
        <v>389.0</v>
      </c>
      <c r="Q56" s="168">
        <v>95.0</v>
      </c>
      <c r="R56" s="72">
        <v>151.0</v>
      </c>
      <c r="S56" s="73">
        <v>147.0</v>
      </c>
      <c r="T56" s="74">
        <v>102.0</v>
      </c>
      <c r="U56" s="75">
        <v>152.0</v>
      </c>
      <c r="V56" s="76">
        <v>381.0</v>
      </c>
      <c r="W56" s="168">
        <v>89.0</v>
      </c>
      <c r="X56" s="72"/>
      <c r="Y56" s="73"/>
      <c r="Z56" s="74"/>
      <c r="AA56" s="75"/>
      <c r="AB56" s="76"/>
      <c r="AC56" s="168"/>
      <c r="AD56" s="72"/>
      <c r="AE56" s="73"/>
      <c r="AF56" s="74"/>
      <c r="AG56" s="75"/>
      <c r="AH56" s="76"/>
      <c r="AI56" s="168"/>
      <c r="AJ56" s="72"/>
      <c r="AK56" s="73"/>
      <c r="AL56" s="74"/>
      <c r="AM56" s="75"/>
      <c r="AN56" s="76"/>
      <c r="AO56" s="168"/>
      <c r="AP56" s="72"/>
      <c r="AQ56" s="73"/>
      <c r="AR56" s="74"/>
      <c r="AS56" s="75"/>
      <c r="AT56" s="76"/>
      <c r="AU56" s="168"/>
      <c r="AV56" s="72"/>
      <c r="AW56" s="73"/>
      <c r="AX56" s="74"/>
      <c r="AY56" s="75"/>
      <c r="AZ56" s="76"/>
      <c r="BA56" s="168"/>
      <c r="BB56" s="72"/>
      <c r="BC56" s="73"/>
      <c r="BD56" s="74"/>
      <c r="BE56" s="75"/>
      <c r="BF56" s="76"/>
      <c r="BG56" s="168"/>
    </row>
    <row r="57" ht="16.5" customHeight="1">
      <c r="A57" s="165" t="s">
        <v>61</v>
      </c>
      <c r="B57" s="166">
        <v>1605.0</v>
      </c>
      <c r="C57" s="47">
        <v>3153.0</v>
      </c>
      <c r="D57" s="169"/>
      <c r="E57" s="169"/>
      <c r="F57" s="72">
        <v>131.0</v>
      </c>
      <c r="G57" s="73">
        <v>160.0</v>
      </c>
      <c r="H57" s="74">
        <v>122.0</v>
      </c>
      <c r="I57" s="75">
        <v>196.0</v>
      </c>
      <c r="J57" s="76">
        <v>491.0</v>
      </c>
      <c r="K57" s="168">
        <v>125.0</v>
      </c>
      <c r="L57" s="72">
        <v>130.0</v>
      </c>
      <c r="M57" s="73">
        <v>167.0</v>
      </c>
      <c r="N57" s="74">
        <v>128.0</v>
      </c>
      <c r="O57" s="75">
        <v>195.0</v>
      </c>
      <c r="P57" s="76">
        <v>477.0</v>
      </c>
      <c r="Q57" s="168">
        <v>123.0</v>
      </c>
      <c r="R57" s="72">
        <v>130.0</v>
      </c>
      <c r="S57" s="73">
        <v>167.0</v>
      </c>
      <c r="T57" s="74">
        <v>135.0</v>
      </c>
      <c r="U57" s="75">
        <v>186.0</v>
      </c>
      <c r="V57" s="76">
        <v>463.0</v>
      </c>
      <c r="W57" s="168">
        <v>112.0</v>
      </c>
      <c r="X57" s="72"/>
      <c r="Y57" s="73"/>
      <c r="Z57" s="74"/>
      <c r="AA57" s="75"/>
      <c r="AB57" s="76"/>
      <c r="AC57" s="168"/>
      <c r="AD57" s="72"/>
      <c r="AE57" s="73"/>
      <c r="AF57" s="74"/>
      <c r="AG57" s="75"/>
      <c r="AH57" s="76"/>
      <c r="AI57" s="168"/>
      <c r="AJ57" s="72"/>
      <c r="AK57" s="73"/>
      <c r="AL57" s="74"/>
      <c r="AM57" s="75"/>
      <c r="AN57" s="76"/>
      <c r="AO57" s="168"/>
      <c r="AP57" s="72"/>
      <c r="AQ57" s="73"/>
      <c r="AR57" s="74"/>
      <c r="AS57" s="75"/>
      <c r="AT57" s="76"/>
      <c r="AU57" s="168"/>
      <c r="AV57" s="72"/>
      <c r="AW57" s="73"/>
      <c r="AX57" s="74"/>
      <c r="AY57" s="75"/>
      <c r="AZ57" s="76"/>
      <c r="BA57" s="168"/>
      <c r="BB57" s="72"/>
      <c r="BC57" s="73"/>
      <c r="BD57" s="74"/>
      <c r="BE57" s="75"/>
      <c r="BF57" s="76"/>
      <c r="BG57" s="168"/>
    </row>
    <row r="58" ht="16.5" customHeight="1">
      <c r="A58" s="165" t="s">
        <v>61</v>
      </c>
      <c r="B58" s="166">
        <v>1606.0</v>
      </c>
      <c r="C58" s="47">
        <v>2419.0</v>
      </c>
      <c r="D58" s="169"/>
      <c r="E58" s="169"/>
      <c r="F58" s="72">
        <v>338.0</v>
      </c>
      <c r="G58" s="73">
        <v>318.0</v>
      </c>
      <c r="H58" s="74">
        <v>195.0</v>
      </c>
      <c r="I58" s="75">
        <v>201.0</v>
      </c>
      <c r="J58" s="76">
        <v>463.0</v>
      </c>
      <c r="K58" s="168">
        <v>109.0</v>
      </c>
      <c r="L58" s="72">
        <v>365.0</v>
      </c>
      <c r="M58" s="73">
        <v>342.0</v>
      </c>
      <c r="N58" s="74">
        <v>195.0</v>
      </c>
      <c r="O58" s="75">
        <v>177.0</v>
      </c>
      <c r="P58" s="76">
        <v>456.0</v>
      </c>
      <c r="Q58" s="168">
        <v>107.0</v>
      </c>
      <c r="R58" s="72">
        <v>330.0</v>
      </c>
      <c r="S58" s="73">
        <v>323.0</v>
      </c>
      <c r="T58" s="74">
        <v>191.0</v>
      </c>
      <c r="U58" s="75">
        <v>195.0</v>
      </c>
      <c r="V58" s="76">
        <v>453.0</v>
      </c>
      <c r="W58" s="168">
        <v>106.0</v>
      </c>
      <c r="X58" s="72"/>
      <c r="Y58" s="73"/>
      <c r="Z58" s="74"/>
      <c r="AA58" s="75"/>
      <c r="AB58" s="76"/>
      <c r="AC58" s="168"/>
      <c r="AD58" s="72"/>
      <c r="AE58" s="73"/>
      <c r="AF58" s="74"/>
      <c r="AG58" s="75"/>
      <c r="AH58" s="76"/>
      <c r="AI58" s="168"/>
      <c r="AJ58" s="72"/>
      <c r="AK58" s="73"/>
      <c r="AL58" s="74"/>
      <c r="AM58" s="75"/>
      <c r="AN58" s="76"/>
      <c r="AO58" s="168"/>
      <c r="AP58" s="72"/>
      <c r="AQ58" s="73"/>
      <c r="AR58" s="74"/>
      <c r="AS58" s="75"/>
      <c r="AT58" s="76"/>
      <c r="AU58" s="168"/>
      <c r="AV58" s="72"/>
      <c r="AW58" s="73"/>
      <c r="AX58" s="74"/>
      <c r="AY58" s="75"/>
      <c r="AZ58" s="76"/>
      <c r="BA58" s="168"/>
      <c r="BB58" s="72"/>
      <c r="BC58" s="73"/>
      <c r="BD58" s="74"/>
      <c r="BE58" s="75"/>
      <c r="BF58" s="76"/>
      <c r="BG58" s="168"/>
    </row>
    <row r="59" ht="16.5" customHeight="1">
      <c r="A59" s="165" t="s">
        <v>61</v>
      </c>
      <c r="B59" s="166">
        <v>1609.0</v>
      </c>
      <c r="C59" s="47">
        <v>2114.0</v>
      </c>
      <c r="D59" s="169"/>
      <c r="E59" s="169"/>
      <c r="F59" s="72">
        <v>168.0</v>
      </c>
      <c r="G59" s="73">
        <v>134.0</v>
      </c>
      <c r="H59" s="74">
        <v>115.0</v>
      </c>
      <c r="I59" s="75">
        <v>138.0</v>
      </c>
      <c r="J59" s="76">
        <v>368.0</v>
      </c>
      <c r="K59" s="168">
        <v>86.0</v>
      </c>
      <c r="L59" s="72">
        <v>178.0</v>
      </c>
      <c r="M59" s="73">
        <v>143.0</v>
      </c>
      <c r="N59" s="74">
        <v>123.0</v>
      </c>
      <c r="O59" s="75">
        <v>139.0</v>
      </c>
      <c r="P59" s="76">
        <v>378.0</v>
      </c>
      <c r="Q59" s="168">
        <v>87.0</v>
      </c>
      <c r="R59" s="72">
        <v>168.0</v>
      </c>
      <c r="S59" s="73">
        <v>146.0</v>
      </c>
      <c r="T59" s="74">
        <v>116.0</v>
      </c>
      <c r="U59" s="75">
        <v>138.0</v>
      </c>
      <c r="V59" s="76">
        <v>368.0</v>
      </c>
      <c r="W59" s="168">
        <v>90.0</v>
      </c>
      <c r="X59" s="72"/>
      <c r="Y59" s="73"/>
      <c r="Z59" s="74"/>
      <c r="AA59" s="75"/>
      <c r="AB59" s="76"/>
      <c r="AC59" s="168"/>
      <c r="AD59" s="72"/>
      <c r="AE59" s="73"/>
      <c r="AF59" s="74"/>
      <c r="AG59" s="75"/>
      <c r="AH59" s="76"/>
      <c r="AI59" s="168"/>
      <c r="AJ59" s="72"/>
      <c r="AK59" s="73"/>
      <c r="AL59" s="74"/>
      <c r="AM59" s="75"/>
      <c r="AN59" s="76"/>
      <c r="AO59" s="168"/>
      <c r="AP59" s="72"/>
      <c r="AQ59" s="73"/>
      <c r="AR59" s="74"/>
      <c r="AS59" s="75"/>
      <c r="AT59" s="76"/>
      <c r="AU59" s="168"/>
      <c r="AV59" s="72"/>
      <c r="AW59" s="73"/>
      <c r="AX59" s="74"/>
      <c r="AY59" s="75"/>
      <c r="AZ59" s="76"/>
      <c r="BA59" s="168"/>
      <c r="BB59" s="72"/>
      <c r="BC59" s="73"/>
      <c r="BD59" s="74"/>
      <c r="BE59" s="75"/>
      <c r="BF59" s="76"/>
      <c r="BG59" s="168"/>
    </row>
    <row r="60" ht="16.5" customHeight="1">
      <c r="A60" s="165" t="s">
        <v>61</v>
      </c>
      <c r="B60" s="166">
        <v>1613.0</v>
      </c>
      <c r="C60" s="47">
        <v>2394.0</v>
      </c>
      <c r="D60" s="169"/>
      <c r="E60" s="169"/>
      <c r="F60" s="72">
        <v>164.0</v>
      </c>
      <c r="G60" s="73">
        <v>132.0</v>
      </c>
      <c r="H60" s="74">
        <v>129.0</v>
      </c>
      <c r="I60" s="75">
        <v>132.0</v>
      </c>
      <c r="J60" s="76">
        <v>433.0</v>
      </c>
      <c r="K60" s="168">
        <v>94.0</v>
      </c>
      <c r="L60" s="72">
        <v>170.0</v>
      </c>
      <c r="M60" s="73">
        <v>156.0</v>
      </c>
      <c r="N60" s="74">
        <v>133.0</v>
      </c>
      <c r="O60" s="75">
        <v>128.0</v>
      </c>
      <c r="P60" s="76">
        <v>426.0</v>
      </c>
      <c r="Q60" s="168">
        <v>92.0</v>
      </c>
      <c r="R60" s="72">
        <v>173.0</v>
      </c>
      <c r="S60" s="73">
        <v>154.0</v>
      </c>
      <c r="T60" s="74">
        <v>129.0</v>
      </c>
      <c r="U60" s="75">
        <v>125.0</v>
      </c>
      <c r="V60" s="76">
        <v>419.0</v>
      </c>
      <c r="W60" s="168">
        <v>89.0</v>
      </c>
      <c r="X60" s="72"/>
      <c r="Y60" s="73"/>
      <c r="Z60" s="74"/>
      <c r="AA60" s="75"/>
      <c r="AB60" s="76"/>
      <c r="AC60" s="168"/>
      <c r="AD60" s="72"/>
      <c r="AE60" s="73"/>
      <c r="AF60" s="74"/>
      <c r="AG60" s="75"/>
      <c r="AH60" s="76"/>
      <c r="AI60" s="168"/>
      <c r="AJ60" s="72"/>
      <c r="AK60" s="73"/>
      <c r="AL60" s="74"/>
      <c r="AM60" s="75"/>
      <c r="AN60" s="76"/>
      <c r="AO60" s="168"/>
      <c r="AP60" s="72"/>
      <c r="AQ60" s="73"/>
      <c r="AR60" s="74"/>
      <c r="AS60" s="75"/>
      <c r="AT60" s="76"/>
      <c r="AU60" s="168"/>
      <c r="AV60" s="72"/>
      <c r="AW60" s="73"/>
      <c r="AX60" s="74"/>
      <c r="AY60" s="75"/>
      <c r="AZ60" s="76"/>
      <c r="BA60" s="168"/>
      <c r="BB60" s="72"/>
      <c r="BC60" s="73"/>
      <c r="BD60" s="74"/>
      <c r="BE60" s="75"/>
      <c r="BF60" s="76"/>
      <c r="BG60" s="168"/>
    </row>
    <row r="61" ht="16.5" customHeight="1">
      <c r="A61" s="165" t="s">
        <v>61</v>
      </c>
      <c r="B61" s="166">
        <v>1614.0</v>
      </c>
      <c r="C61" s="47">
        <v>1823.0</v>
      </c>
      <c r="D61" s="169"/>
      <c r="E61" s="169"/>
      <c r="F61" s="72">
        <v>136.0</v>
      </c>
      <c r="G61" s="73">
        <v>122.0</v>
      </c>
      <c r="H61" s="74">
        <v>90.0</v>
      </c>
      <c r="I61" s="75">
        <v>100.0</v>
      </c>
      <c r="J61" s="76">
        <v>295.0</v>
      </c>
      <c r="K61" s="168">
        <v>74.0</v>
      </c>
      <c r="L61" s="72">
        <v>143.0</v>
      </c>
      <c r="M61" s="73">
        <v>123.0</v>
      </c>
      <c r="N61" s="74">
        <v>94.0</v>
      </c>
      <c r="O61" s="75">
        <v>99.0</v>
      </c>
      <c r="P61" s="76">
        <v>293.0</v>
      </c>
      <c r="Q61" s="168">
        <v>76.0</v>
      </c>
      <c r="R61" s="72">
        <v>137.0</v>
      </c>
      <c r="S61" s="73">
        <v>123.0</v>
      </c>
      <c r="T61" s="74">
        <v>93.0</v>
      </c>
      <c r="U61" s="75">
        <v>97.0</v>
      </c>
      <c r="V61" s="76">
        <v>287.0</v>
      </c>
      <c r="W61" s="168">
        <v>74.0</v>
      </c>
      <c r="X61" s="72"/>
      <c r="Y61" s="73"/>
      <c r="Z61" s="74"/>
      <c r="AA61" s="75"/>
      <c r="AB61" s="76"/>
      <c r="AC61" s="168"/>
      <c r="AD61" s="72"/>
      <c r="AE61" s="73"/>
      <c r="AF61" s="74"/>
      <c r="AG61" s="75"/>
      <c r="AH61" s="76"/>
      <c r="AI61" s="168"/>
      <c r="AJ61" s="72"/>
      <c r="AK61" s="73"/>
      <c r="AL61" s="74"/>
      <c r="AM61" s="75"/>
      <c r="AN61" s="76"/>
      <c r="AO61" s="168"/>
      <c r="AP61" s="72"/>
      <c r="AQ61" s="73"/>
      <c r="AR61" s="74"/>
      <c r="AS61" s="75"/>
      <c r="AT61" s="76"/>
      <c r="AU61" s="168"/>
      <c r="AV61" s="72"/>
      <c r="AW61" s="73"/>
      <c r="AX61" s="74"/>
      <c r="AY61" s="75"/>
      <c r="AZ61" s="76"/>
      <c r="BA61" s="168"/>
      <c r="BB61" s="72"/>
      <c r="BC61" s="73"/>
      <c r="BD61" s="74"/>
      <c r="BE61" s="75"/>
      <c r="BF61" s="76"/>
      <c r="BG61" s="168"/>
    </row>
    <row r="62" ht="16.5" customHeight="1">
      <c r="A62" s="165" t="s">
        <v>61</v>
      </c>
      <c r="B62" s="166">
        <v>1619.0</v>
      </c>
      <c r="C62" s="47">
        <v>2214.0</v>
      </c>
      <c r="D62" s="169"/>
      <c r="E62" s="169"/>
      <c r="F62" s="72">
        <v>167.0</v>
      </c>
      <c r="G62" s="73">
        <v>147.0</v>
      </c>
      <c r="H62" s="74">
        <v>144.0</v>
      </c>
      <c r="I62" s="75">
        <v>128.0</v>
      </c>
      <c r="J62" s="76">
        <v>284.0</v>
      </c>
      <c r="K62" s="168">
        <v>113.0</v>
      </c>
      <c r="L62" s="72">
        <v>163.0</v>
      </c>
      <c r="M62" s="73">
        <v>158.0</v>
      </c>
      <c r="N62" s="74">
        <v>147.0</v>
      </c>
      <c r="O62" s="75">
        <v>137.0</v>
      </c>
      <c r="P62" s="76">
        <v>287.0</v>
      </c>
      <c r="Q62" s="168">
        <v>115.0</v>
      </c>
      <c r="R62" s="72">
        <v>162.0</v>
      </c>
      <c r="S62" s="73">
        <v>158.0</v>
      </c>
      <c r="T62" s="74">
        <v>149.0</v>
      </c>
      <c r="U62" s="75">
        <v>130.0</v>
      </c>
      <c r="V62" s="76">
        <v>278.0</v>
      </c>
      <c r="W62" s="168">
        <v>106.0</v>
      </c>
      <c r="X62" s="72"/>
      <c r="Y62" s="73"/>
      <c r="Z62" s="74"/>
      <c r="AA62" s="75"/>
      <c r="AB62" s="76"/>
      <c r="AC62" s="168"/>
      <c r="AD62" s="72"/>
      <c r="AE62" s="73"/>
      <c r="AF62" s="74"/>
      <c r="AG62" s="75"/>
      <c r="AH62" s="76"/>
      <c r="AI62" s="168"/>
      <c r="AJ62" s="72"/>
      <c r="AK62" s="73"/>
      <c r="AL62" s="74"/>
      <c r="AM62" s="75"/>
      <c r="AN62" s="76"/>
      <c r="AO62" s="168"/>
      <c r="AP62" s="72"/>
      <c r="AQ62" s="73"/>
      <c r="AR62" s="74"/>
      <c r="AS62" s="75"/>
      <c r="AT62" s="76"/>
      <c r="AU62" s="168"/>
      <c r="AV62" s="72"/>
      <c r="AW62" s="73"/>
      <c r="AX62" s="74"/>
      <c r="AY62" s="75"/>
      <c r="AZ62" s="76"/>
      <c r="BA62" s="168"/>
      <c r="BB62" s="72"/>
      <c r="BC62" s="73"/>
      <c r="BD62" s="74"/>
      <c r="BE62" s="75"/>
      <c r="BF62" s="76"/>
      <c r="BG62" s="168"/>
    </row>
    <row r="63" ht="16.5" customHeight="1">
      <c r="A63" s="165" t="s">
        <v>61</v>
      </c>
      <c r="B63" s="166">
        <v>1621.0</v>
      </c>
      <c r="C63" s="47">
        <v>1258.0</v>
      </c>
      <c r="D63" s="169"/>
      <c r="E63" s="169"/>
      <c r="F63" s="72">
        <v>78.0</v>
      </c>
      <c r="G63" s="73">
        <v>62.0</v>
      </c>
      <c r="H63" s="74">
        <v>49.0</v>
      </c>
      <c r="I63" s="75">
        <v>69.0</v>
      </c>
      <c r="J63" s="76">
        <v>185.0</v>
      </c>
      <c r="K63" s="168">
        <v>55.0</v>
      </c>
      <c r="L63" s="72">
        <v>81.0</v>
      </c>
      <c r="M63" s="73">
        <v>68.0</v>
      </c>
      <c r="N63" s="74">
        <v>56.0</v>
      </c>
      <c r="O63" s="75">
        <v>69.0</v>
      </c>
      <c r="P63" s="76">
        <v>186.0</v>
      </c>
      <c r="Q63" s="168">
        <v>48.0</v>
      </c>
      <c r="R63" s="72">
        <v>83.0</v>
      </c>
      <c r="S63" s="73">
        <v>67.0</v>
      </c>
      <c r="T63" s="74">
        <v>56.0</v>
      </c>
      <c r="U63" s="75">
        <v>67.0</v>
      </c>
      <c r="V63" s="76">
        <v>184.0</v>
      </c>
      <c r="W63" s="168">
        <v>48.0</v>
      </c>
      <c r="X63" s="72"/>
      <c r="Y63" s="73"/>
      <c r="Z63" s="74"/>
      <c r="AA63" s="75"/>
      <c r="AB63" s="76"/>
      <c r="AC63" s="168"/>
      <c r="AD63" s="72"/>
      <c r="AE63" s="73"/>
      <c r="AF63" s="74"/>
      <c r="AG63" s="75"/>
      <c r="AH63" s="76"/>
      <c r="AI63" s="168"/>
      <c r="AJ63" s="72"/>
      <c r="AK63" s="73"/>
      <c r="AL63" s="74"/>
      <c r="AM63" s="75"/>
      <c r="AN63" s="76"/>
      <c r="AO63" s="168"/>
      <c r="AP63" s="72"/>
      <c r="AQ63" s="73"/>
      <c r="AR63" s="74"/>
      <c r="AS63" s="75"/>
      <c r="AT63" s="76"/>
      <c r="AU63" s="168"/>
      <c r="AV63" s="72"/>
      <c r="AW63" s="73"/>
      <c r="AX63" s="74"/>
      <c r="AY63" s="75"/>
      <c r="AZ63" s="76"/>
      <c r="BA63" s="168"/>
      <c r="BB63" s="72"/>
      <c r="BC63" s="73"/>
      <c r="BD63" s="74"/>
      <c r="BE63" s="75"/>
      <c r="BF63" s="76"/>
      <c r="BG63" s="168"/>
    </row>
    <row r="64" ht="16.5" customHeight="1">
      <c r="A64" s="165" t="s">
        <v>61</v>
      </c>
      <c r="B64" s="166">
        <v>1625.0</v>
      </c>
      <c r="C64" s="47">
        <v>2757.0</v>
      </c>
      <c r="D64" s="169"/>
      <c r="E64" s="169"/>
      <c r="F64" s="72">
        <v>145.0</v>
      </c>
      <c r="G64" s="73">
        <v>190.0</v>
      </c>
      <c r="H64" s="74">
        <v>112.0</v>
      </c>
      <c r="I64" s="75">
        <v>151.0</v>
      </c>
      <c r="J64" s="76">
        <v>502.0</v>
      </c>
      <c r="K64" s="168">
        <v>127.0</v>
      </c>
      <c r="L64" s="72">
        <v>147.0</v>
      </c>
      <c r="M64" s="73">
        <v>198.0</v>
      </c>
      <c r="N64" s="74">
        <v>120.0</v>
      </c>
      <c r="O64" s="75">
        <v>152.0</v>
      </c>
      <c r="P64" s="76">
        <v>502.0</v>
      </c>
      <c r="Q64" s="168">
        <v>121.0</v>
      </c>
      <c r="R64" s="72">
        <v>142.0</v>
      </c>
      <c r="S64" s="73">
        <v>203.0</v>
      </c>
      <c r="T64" s="74">
        <v>120.0</v>
      </c>
      <c r="U64" s="75">
        <v>150.0</v>
      </c>
      <c r="V64" s="76">
        <v>490.0</v>
      </c>
      <c r="W64" s="168">
        <v>117.0</v>
      </c>
      <c r="X64" s="72"/>
      <c r="Y64" s="73"/>
      <c r="Z64" s="74"/>
      <c r="AA64" s="75"/>
      <c r="AB64" s="76"/>
      <c r="AC64" s="168"/>
      <c r="AD64" s="72"/>
      <c r="AE64" s="73"/>
      <c r="AF64" s="74"/>
      <c r="AG64" s="75"/>
      <c r="AH64" s="76"/>
      <c r="AI64" s="168"/>
      <c r="AJ64" s="72"/>
      <c r="AK64" s="73"/>
      <c r="AL64" s="74"/>
      <c r="AM64" s="75"/>
      <c r="AN64" s="76"/>
      <c r="AO64" s="168"/>
      <c r="AP64" s="72"/>
      <c r="AQ64" s="73"/>
      <c r="AR64" s="74"/>
      <c r="AS64" s="75"/>
      <c r="AT64" s="76"/>
      <c r="AU64" s="168"/>
      <c r="AV64" s="72"/>
      <c r="AW64" s="73"/>
      <c r="AX64" s="74"/>
      <c r="AY64" s="75"/>
      <c r="AZ64" s="76"/>
      <c r="BA64" s="168"/>
      <c r="BB64" s="72"/>
      <c r="BC64" s="73"/>
      <c r="BD64" s="74"/>
      <c r="BE64" s="75"/>
      <c r="BF64" s="76"/>
      <c r="BG64" s="168"/>
    </row>
    <row r="65" ht="16.5" customHeight="1">
      <c r="A65" s="165" t="s">
        <v>61</v>
      </c>
      <c r="B65" s="166">
        <v>1631.0</v>
      </c>
      <c r="C65" s="47">
        <v>2326.0</v>
      </c>
      <c r="D65" s="169"/>
      <c r="E65" s="169"/>
      <c r="F65" s="72">
        <v>153.0</v>
      </c>
      <c r="G65" s="73">
        <v>131.0</v>
      </c>
      <c r="H65" s="74">
        <v>130.0</v>
      </c>
      <c r="I65" s="75">
        <v>130.0</v>
      </c>
      <c r="J65" s="76">
        <v>378.0</v>
      </c>
      <c r="K65" s="168">
        <v>130.0</v>
      </c>
      <c r="L65" s="72">
        <v>159.0</v>
      </c>
      <c r="M65" s="73">
        <v>147.0</v>
      </c>
      <c r="N65" s="74">
        <v>140.0</v>
      </c>
      <c r="O65" s="75">
        <v>132.0</v>
      </c>
      <c r="P65" s="76">
        <v>372.0</v>
      </c>
      <c r="Q65" s="168">
        <v>131.0</v>
      </c>
      <c r="R65" s="72">
        <v>150.0</v>
      </c>
      <c r="S65" s="73">
        <v>148.0</v>
      </c>
      <c r="T65" s="74">
        <v>137.0</v>
      </c>
      <c r="U65" s="75">
        <v>136.0</v>
      </c>
      <c r="V65" s="76">
        <v>357.0</v>
      </c>
      <c r="W65" s="168">
        <v>124.0</v>
      </c>
      <c r="X65" s="72"/>
      <c r="Y65" s="73"/>
      <c r="Z65" s="74"/>
      <c r="AA65" s="75"/>
      <c r="AB65" s="76"/>
      <c r="AC65" s="168"/>
      <c r="AD65" s="72"/>
      <c r="AE65" s="73"/>
      <c r="AF65" s="74"/>
      <c r="AG65" s="75"/>
      <c r="AH65" s="76"/>
      <c r="AI65" s="168"/>
      <c r="AJ65" s="72"/>
      <c r="AK65" s="73"/>
      <c r="AL65" s="74"/>
      <c r="AM65" s="75"/>
      <c r="AN65" s="76"/>
      <c r="AO65" s="168"/>
      <c r="AP65" s="72"/>
      <c r="AQ65" s="73"/>
      <c r="AR65" s="74"/>
      <c r="AS65" s="75"/>
      <c r="AT65" s="76"/>
      <c r="AU65" s="168"/>
      <c r="AV65" s="72"/>
      <c r="AW65" s="73"/>
      <c r="AX65" s="74"/>
      <c r="AY65" s="75"/>
      <c r="AZ65" s="76"/>
      <c r="BA65" s="168"/>
      <c r="BB65" s="72"/>
      <c r="BC65" s="73"/>
      <c r="BD65" s="74"/>
      <c r="BE65" s="75"/>
      <c r="BF65" s="76"/>
      <c r="BG65" s="168"/>
    </row>
    <row r="66" ht="16.5" customHeight="1">
      <c r="A66" s="165" t="s">
        <v>61</v>
      </c>
      <c r="B66" s="166">
        <v>1632.0</v>
      </c>
      <c r="C66" s="47">
        <v>2494.0</v>
      </c>
      <c r="D66" s="169"/>
      <c r="E66" s="169"/>
      <c r="F66" s="72">
        <v>123.0</v>
      </c>
      <c r="G66" s="73">
        <v>112.0</v>
      </c>
      <c r="H66" s="74">
        <v>112.0</v>
      </c>
      <c r="I66" s="75">
        <v>113.0</v>
      </c>
      <c r="J66" s="76">
        <v>366.0</v>
      </c>
      <c r="K66" s="168">
        <v>105.0</v>
      </c>
      <c r="L66" s="72">
        <v>133.0</v>
      </c>
      <c r="M66" s="73">
        <v>126.0</v>
      </c>
      <c r="N66" s="74">
        <v>115.0</v>
      </c>
      <c r="O66" s="75">
        <v>107.0</v>
      </c>
      <c r="P66" s="76">
        <v>354.0</v>
      </c>
      <c r="Q66" s="168">
        <v>105.0</v>
      </c>
      <c r="R66" s="72">
        <v>123.0</v>
      </c>
      <c r="S66" s="73">
        <v>123.0</v>
      </c>
      <c r="T66" s="74">
        <v>113.0</v>
      </c>
      <c r="U66" s="75">
        <v>108.0</v>
      </c>
      <c r="V66" s="76">
        <v>356.0</v>
      </c>
      <c r="W66" s="168">
        <v>102.0</v>
      </c>
      <c r="X66" s="72"/>
      <c r="Y66" s="73"/>
      <c r="Z66" s="74"/>
      <c r="AA66" s="75"/>
      <c r="AB66" s="76"/>
      <c r="AC66" s="168"/>
      <c r="AD66" s="72"/>
      <c r="AE66" s="73"/>
      <c r="AF66" s="74"/>
      <c r="AG66" s="75"/>
      <c r="AH66" s="76"/>
      <c r="AI66" s="168"/>
      <c r="AJ66" s="72"/>
      <c r="AK66" s="73"/>
      <c r="AL66" s="74"/>
      <c r="AM66" s="75"/>
      <c r="AN66" s="76"/>
      <c r="AO66" s="168"/>
      <c r="AP66" s="72"/>
      <c r="AQ66" s="73"/>
      <c r="AR66" s="74"/>
      <c r="AS66" s="75"/>
      <c r="AT66" s="76"/>
      <c r="AU66" s="168"/>
      <c r="AV66" s="72"/>
      <c r="AW66" s="73"/>
      <c r="AX66" s="74"/>
      <c r="AY66" s="75"/>
      <c r="AZ66" s="76"/>
      <c r="BA66" s="168"/>
      <c r="BB66" s="72"/>
      <c r="BC66" s="73"/>
      <c r="BD66" s="74"/>
      <c r="BE66" s="75"/>
      <c r="BF66" s="76"/>
      <c r="BG66" s="168"/>
    </row>
    <row r="67" ht="16.5" customHeight="1">
      <c r="A67" s="165" t="s">
        <v>61</v>
      </c>
      <c r="B67" s="166">
        <v>1633.0</v>
      </c>
      <c r="C67" s="47">
        <v>1663.0</v>
      </c>
      <c r="D67" s="169"/>
      <c r="E67" s="169"/>
      <c r="F67" s="72">
        <v>40.0</v>
      </c>
      <c r="G67" s="73">
        <v>66.0</v>
      </c>
      <c r="H67" s="74">
        <v>53.0</v>
      </c>
      <c r="I67" s="75">
        <v>79.0</v>
      </c>
      <c r="J67" s="76">
        <v>249.0</v>
      </c>
      <c r="K67" s="168">
        <v>89.0</v>
      </c>
      <c r="L67" s="72">
        <v>40.0</v>
      </c>
      <c r="M67" s="73">
        <v>73.0</v>
      </c>
      <c r="N67" s="74">
        <v>59.0</v>
      </c>
      <c r="O67" s="75">
        <v>81.0</v>
      </c>
      <c r="P67" s="76">
        <v>241.0</v>
      </c>
      <c r="Q67" s="168">
        <v>87.0</v>
      </c>
      <c r="R67" s="72">
        <v>43.0</v>
      </c>
      <c r="S67" s="73">
        <v>71.0</v>
      </c>
      <c r="T67" s="74">
        <v>63.0</v>
      </c>
      <c r="U67" s="75">
        <v>75.0</v>
      </c>
      <c r="V67" s="76">
        <v>239.0</v>
      </c>
      <c r="W67" s="168">
        <v>83.0</v>
      </c>
      <c r="X67" s="72"/>
      <c r="Y67" s="73"/>
      <c r="Z67" s="74"/>
      <c r="AA67" s="75"/>
      <c r="AB67" s="76"/>
      <c r="AC67" s="168"/>
      <c r="AD67" s="72"/>
      <c r="AE67" s="73"/>
      <c r="AF67" s="74"/>
      <c r="AG67" s="75"/>
      <c r="AH67" s="76"/>
      <c r="AI67" s="168"/>
      <c r="AJ67" s="72"/>
      <c r="AK67" s="73"/>
      <c r="AL67" s="74"/>
      <c r="AM67" s="75"/>
      <c r="AN67" s="76"/>
      <c r="AO67" s="168"/>
      <c r="AP67" s="72"/>
      <c r="AQ67" s="73"/>
      <c r="AR67" s="74"/>
      <c r="AS67" s="75"/>
      <c r="AT67" s="76"/>
      <c r="AU67" s="168"/>
      <c r="AV67" s="72"/>
      <c r="AW67" s="73"/>
      <c r="AX67" s="74"/>
      <c r="AY67" s="75"/>
      <c r="AZ67" s="76"/>
      <c r="BA67" s="168"/>
      <c r="BB67" s="72"/>
      <c r="BC67" s="73"/>
      <c r="BD67" s="74"/>
      <c r="BE67" s="75"/>
      <c r="BF67" s="76"/>
      <c r="BG67" s="168"/>
    </row>
    <row r="68" ht="16.5" customHeight="1">
      <c r="A68" s="165" t="s">
        <v>61</v>
      </c>
      <c r="B68" s="166">
        <v>1643.0</v>
      </c>
      <c r="C68" s="47">
        <v>701.0</v>
      </c>
      <c r="D68" s="169"/>
      <c r="E68" s="169"/>
      <c r="F68" s="72">
        <v>50.0</v>
      </c>
      <c r="G68" s="73">
        <v>123.0</v>
      </c>
      <c r="H68" s="74">
        <v>47.0</v>
      </c>
      <c r="I68" s="75">
        <v>24.0</v>
      </c>
      <c r="J68" s="76">
        <v>103.0</v>
      </c>
      <c r="K68" s="168">
        <v>24.0</v>
      </c>
      <c r="L68" s="72">
        <v>47.0</v>
      </c>
      <c r="M68" s="73">
        <v>125.0</v>
      </c>
      <c r="N68" s="74">
        <v>47.0</v>
      </c>
      <c r="O68" s="75">
        <v>27.0</v>
      </c>
      <c r="P68" s="76">
        <v>102.0</v>
      </c>
      <c r="Q68" s="168">
        <v>25.0</v>
      </c>
      <c r="R68" s="72">
        <v>47.0</v>
      </c>
      <c r="S68" s="73">
        <v>122.0</v>
      </c>
      <c r="T68" s="74">
        <v>47.0</v>
      </c>
      <c r="U68" s="75">
        <v>24.0</v>
      </c>
      <c r="V68" s="76">
        <v>102.0</v>
      </c>
      <c r="W68" s="168">
        <v>22.0</v>
      </c>
      <c r="X68" s="72"/>
      <c r="Y68" s="73"/>
      <c r="Z68" s="74"/>
      <c r="AA68" s="75"/>
      <c r="AB68" s="76"/>
      <c r="AC68" s="168"/>
      <c r="AD68" s="72"/>
      <c r="AE68" s="73"/>
      <c r="AF68" s="74"/>
      <c r="AG68" s="75"/>
      <c r="AH68" s="76"/>
      <c r="AI68" s="168"/>
      <c r="AJ68" s="72"/>
      <c r="AK68" s="73"/>
      <c r="AL68" s="74"/>
      <c r="AM68" s="75"/>
      <c r="AN68" s="76"/>
      <c r="AO68" s="168"/>
      <c r="AP68" s="72"/>
      <c r="AQ68" s="73"/>
      <c r="AR68" s="74"/>
      <c r="AS68" s="75"/>
      <c r="AT68" s="76"/>
      <c r="AU68" s="168"/>
      <c r="AV68" s="72"/>
      <c r="AW68" s="73"/>
      <c r="AX68" s="74"/>
      <c r="AY68" s="75"/>
      <c r="AZ68" s="76"/>
      <c r="BA68" s="168"/>
      <c r="BB68" s="72"/>
      <c r="BC68" s="73"/>
      <c r="BD68" s="74"/>
      <c r="BE68" s="75"/>
      <c r="BF68" s="76"/>
      <c r="BG68" s="168"/>
    </row>
    <row r="69" ht="16.5" customHeight="1">
      <c r="A69" s="165" t="s">
        <v>61</v>
      </c>
      <c r="B69" s="166">
        <v>1645.0</v>
      </c>
      <c r="C69" s="47">
        <v>3328.0</v>
      </c>
      <c r="D69" s="169"/>
      <c r="E69" s="169"/>
      <c r="F69" s="72">
        <v>80.0</v>
      </c>
      <c r="G69" s="73">
        <v>143.0</v>
      </c>
      <c r="H69" s="74">
        <v>105.0</v>
      </c>
      <c r="I69" s="75">
        <v>119.0</v>
      </c>
      <c r="J69" s="76">
        <v>453.0</v>
      </c>
      <c r="K69" s="168">
        <v>120.0</v>
      </c>
      <c r="L69" s="72">
        <v>78.0</v>
      </c>
      <c r="M69" s="73">
        <v>159.0</v>
      </c>
      <c r="N69" s="74">
        <v>105.0</v>
      </c>
      <c r="O69" s="75">
        <v>121.0</v>
      </c>
      <c r="P69" s="76">
        <v>458.0</v>
      </c>
      <c r="Q69" s="168">
        <v>122.0</v>
      </c>
      <c r="R69" s="72">
        <v>75.0</v>
      </c>
      <c r="S69" s="73">
        <v>146.0</v>
      </c>
      <c r="T69" s="74">
        <v>111.0</v>
      </c>
      <c r="U69" s="75">
        <v>121.0</v>
      </c>
      <c r="V69" s="76">
        <v>440.0</v>
      </c>
      <c r="W69" s="168">
        <v>118.0</v>
      </c>
      <c r="X69" s="72"/>
      <c r="Y69" s="73"/>
      <c r="Z69" s="74"/>
      <c r="AA69" s="75"/>
      <c r="AB69" s="76"/>
      <c r="AC69" s="168"/>
      <c r="AD69" s="72"/>
      <c r="AE69" s="73"/>
      <c r="AF69" s="74"/>
      <c r="AG69" s="75"/>
      <c r="AH69" s="76"/>
      <c r="AI69" s="168"/>
      <c r="AJ69" s="72"/>
      <c r="AK69" s="73"/>
      <c r="AL69" s="74"/>
      <c r="AM69" s="75"/>
      <c r="AN69" s="76"/>
      <c r="AO69" s="168"/>
      <c r="AP69" s="72"/>
      <c r="AQ69" s="73"/>
      <c r="AR69" s="74"/>
      <c r="AS69" s="75"/>
      <c r="AT69" s="76"/>
      <c r="AU69" s="168"/>
      <c r="AV69" s="72"/>
      <c r="AW69" s="73"/>
      <c r="AX69" s="74"/>
      <c r="AY69" s="75"/>
      <c r="AZ69" s="76"/>
      <c r="BA69" s="168"/>
      <c r="BB69" s="72"/>
      <c r="BC69" s="73"/>
      <c r="BD69" s="74"/>
      <c r="BE69" s="75"/>
      <c r="BF69" s="76"/>
      <c r="BG69" s="168"/>
    </row>
    <row r="70" ht="16.5" customHeight="1">
      <c r="A70" s="165" t="s">
        <v>61</v>
      </c>
      <c r="B70" s="166">
        <v>1651.0</v>
      </c>
      <c r="C70" s="47">
        <v>3114.0</v>
      </c>
      <c r="D70" s="169"/>
      <c r="E70" s="169"/>
      <c r="F70" s="72">
        <v>258.0</v>
      </c>
      <c r="G70" s="73">
        <v>231.0</v>
      </c>
      <c r="H70" s="74">
        <v>200.0</v>
      </c>
      <c r="I70" s="75">
        <v>187.0</v>
      </c>
      <c r="J70" s="76">
        <v>443.0</v>
      </c>
      <c r="K70" s="168">
        <v>126.0</v>
      </c>
      <c r="L70" s="72">
        <v>272.0</v>
      </c>
      <c r="M70" s="73">
        <v>236.0</v>
      </c>
      <c r="N70" s="74">
        <v>210.0</v>
      </c>
      <c r="O70" s="75">
        <v>186.0</v>
      </c>
      <c r="P70" s="76">
        <v>448.0</v>
      </c>
      <c r="Q70" s="168">
        <v>117.0</v>
      </c>
      <c r="R70" s="72">
        <v>261.0</v>
      </c>
      <c r="S70" s="73">
        <v>233.0</v>
      </c>
      <c r="T70" s="74">
        <v>211.0</v>
      </c>
      <c r="U70" s="75">
        <v>184.0</v>
      </c>
      <c r="V70" s="76">
        <v>426.0</v>
      </c>
      <c r="W70" s="168">
        <v>117.0</v>
      </c>
      <c r="X70" s="72"/>
      <c r="Y70" s="73"/>
      <c r="Z70" s="74"/>
      <c r="AA70" s="75"/>
      <c r="AB70" s="76"/>
      <c r="AC70" s="168"/>
      <c r="AD70" s="72"/>
      <c r="AE70" s="73"/>
      <c r="AF70" s="74"/>
      <c r="AG70" s="75"/>
      <c r="AH70" s="76"/>
      <c r="AI70" s="168"/>
      <c r="AJ70" s="72"/>
      <c r="AK70" s="73"/>
      <c r="AL70" s="74"/>
      <c r="AM70" s="75"/>
      <c r="AN70" s="76"/>
      <c r="AO70" s="168"/>
      <c r="AP70" s="72"/>
      <c r="AQ70" s="73"/>
      <c r="AR70" s="74"/>
      <c r="AS70" s="75"/>
      <c r="AT70" s="76"/>
      <c r="AU70" s="168"/>
      <c r="AV70" s="72"/>
      <c r="AW70" s="73"/>
      <c r="AX70" s="74"/>
      <c r="AY70" s="75"/>
      <c r="AZ70" s="76"/>
      <c r="BA70" s="168"/>
      <c r="BB70" s="72"/>
      <c r="BC70" s="73"/>
      <c r="BD70" s="74"/>
      <c r="BE70" s="75"/>
      <c r="BF70" s="76"/>
      <c r="BG70" s="168"/>
    </row>
    <row r="71" ht="16.5" customHeight="1">
      <c r="A71" s="165" t="s">
        <v>61</v>
      </c>
      <c r="B71" s="166">
        <v>1653.0</v>
      </c>
      <c r="C71" s="47">
        <v>1814.0</v>
      </c>
      <c r="D71" s="169"/>
      <c r="E71" s="169"/>
      <c r="F71" s="72">
        <v>71.0</v>
      </c>
      <c r="G71" s="73">
        <v>90.0</v>
      </c>
      <c r="H71" s="74">
        <v>72.0</v>
      </c>
      <c r="I71" s="75">
        <v>88.0</v>
      </c>
      <c r="J71" s="76">
        <v>266.0</v>
      </c>
      <c r="K71" s="168">
        <v>86.0</v>
      </c>
      <c r="L71" s="72">
        <v>71.0</v>
      </c>
      <c r="M71" s="73">
        <v>97.0</v>
      </c>
      <c r="N71" s="74">
        <v>79.0</v>
      </c>
      <c r="O71" s="75">
        <v>85.0</v>
      </c>
      <c r="P71" s="76">
        <v>260.0</v>
      </c>
      <c r="Q71" s="168">
        <v>79.0</v>
      </c>
      <c r="R71" s="72">
        <v>75.0</v>
      </c>
      <c r="S71" s="73">
        <v>91.0</v>
      </c>
      <c r="T71" s="74">
        <v>82.0</v>
      </c>
      <c r="U71" s="75">
        <v>83.0</v>
      </c>
      <c r="V71" s="76">
        <v>260.0</v>
      </c>
      <c r="W71" s="168">
        <v>77.0</v>
      </c>
      <c r="X71" s="72"/>
      <c r="Y71" s="73"/>
      <c r="Z71" s="74"/>
      <c r="AA71" s="75"/>
      <c r="AB71" s="76"/>
      <c r="AC71" s="168"/>
      <c r="AD71" s="72"/>
      <c r="AE71" s="73"/>
      <c r="AF71" s="74"/>
      <c r="AG71" s="75"/>
      <c r="AH71" s="76"/>
      <c r="AI71" s="168"/>
      <c r="AJ71" s="72"/>
      <c r="AK71" s="73"/>
      <c r="AL71" s="74"/>
      <c r="AM71" s="75"/>
      <c r="AN71" s="76"/>
      <c r="AO71" s="168"/>
      <c r="AP71" s="72"/>
      <c r="AQ71" s="73"/>
      <c r="AR71" s="74"/>
      <c r="AS71" s="75"/>
      <c r="AT71" s="76"/>
      <c r="AU71" s="168"/>
      <c r="AV71" s="72"/>
      <c r="AW71" s="73"/>
      <c r="AX71" s="74"/>
      <c r="AY71" s="75"/>
      <c r="AZ71" s="76"/>
      <c r="BA71" s="168"/>
      <c r="BB71" s="72"/>
      <c r="BC71" s="73"/>
      <c r="BD71" s="74"/>
      <c r="BE71" s="75"/>
      <c r="BF71" s="76"/>
      <c r="BG71" s="168"/>
    </row>
    <row r="72" ht="16.5" customHeight="1">
      <c r="A72" s="165" t="s">
        <v>61</v>
      </c>
      <c r="B72" s="166">
        <v>1660.0</v>
      </c>
      <c r="C72" s="47">
        <v>1990.0</v>
      </c>
      <c r="D72" s="169"/>
      <c r="E72" s="169"/>
      <c r="F72" s="72">
        <v>193.0</v>
      </c>
      <c r="G72" s="73">
        <v>148.0</v>
      </c>
      <c r="H72" s="74">
        <v>124.0</v>
      </c>
      <c r="I72" s="75">
        <v>186.0</v>
      </c>
      <c r="J72" s="76">
        <v>345.0</v>
      </c>
      <c r="K72" s="168">
        <v>93.0</v>
      </c>
      <c r="L72" s="72">
        <v>203.0</v>
      </c>
      <c r="M72" s="73">
        <v>156.0</v>
      </c>
      <c r="N72" s="74">
        <v>135.0</v>
      </c>
      <c r="O72" s="75">
        <v>187.0</v>
      </c>
      <c r="P72" s="76">
        <v>344.0</v>
      </c>
      <c r="Q72" s="168">
        <v>89.0</v>
      </c>
      <c r="R72" s="72">
        <v>200.0</v>
      </c>
      <c r="S72" s="73">
        <v>150.0</v>
      </c>
      <c r="T72" s="74">
        <v>133.0</v>
      </c>
      <c r="U72" s="75">
        <v>183.0</v>
      </c>
      <c r="V72" s="76">
        <v>339.0</v>
      </c>
      <c r="W72" s="168">
        <v>84.0</v>
      </c>
      <c r="X72" s="72"/>
      <c r="Y72" s="73"/>
      <c r="Z72" s="74"/>
      <c r="AA72" s="75"/>
      <c r="AB72" s="76"/>
      <c r="AC72" s="168"/>
      <c r="AD72" s="72"/>
      <c r="AE72" s="73"/>
      <c r="AF72" s="74"/>
      <c r="AG72" s="75"/>
      <c r="AH72" s="76"/>
      <c r="AI72" s="168"/>
      <c r="AJ72" s="72"/>
      <c r="AK72" s="73"/>
      <c r="AL72" s="74"/>
      <c r="AM72" s="75"/>
      <c r="AN72" s="76"/>
      <c r="AO72" s="168"/>
      <c r="AP72" s="72"/>
      <c r="AQ72" s="73"/>
      <c r="AR72" s="74"/>
      <c r="AS72" s="75"/>
      <c r="AT72" s="76"/>
      <c r="AU72" s="168"/>
      <c r="AV72" s="72"/>
      <c r="AW72" s="73"/>
      <c r="AX72" s="74"/>
      <c r="AY72" s="75"/>
      <c r="AZ72" s="76"/>
      <c r="BA72" s="168"/>
      <c r="BB72" s="72"/>
      <c r="BC72" s="73"/>
      <c r="BD72" s="74"/>
      <c r="BE72" s="75"/>
      <c r="BF72" s="76"/>
      <c r="BG72" s="168"/>
    </row>
    <row r="73" ht="16.5" customHeight="1">
      <c r="A73" s="165" t="s">
        <v>61</v>
      </c>
      <c r="B73" s="166">
        <v>1664.0</v>
      </c>
      <c r="C73" s="47">
        <v>1099.0</v>
      </c>
      <c r="D73" s="169"/>
      <c r="E73" s="169"/>
      <c r="F73" s="72">
        <v>88.0</v>
      </c>
      <c r="G73" s="73">
        <v>105.0</v>
      </c>
      <c r="H73" s="74">
        <v>82.0</v>
      </c>
      <c r="I73" s="75">
        <v>60.0</v>
      </c>
      <c r="J73" s="76">
        <v>196.0</v>
      </c>
      <c r="K73" s="168">
        <v>43.0</v>
      </c>
      <c r="L73" s="72">
        <v>97.0</v>
      </c>
      <c r="M73" s="73">
        <v>118.0</v>
      </c>
      <c r="N73" s="74">
        <v>86.0</v>
      </c>
      <c r="O73" s="75">
        <v>60.0</v>
      </c>
      <c r="P73" s="76">
        <v>196.0</v>
      </c>
      <c r="Q73" s="168">
        <v>39.0</v>
      </c>
      <c r="R73" s="72">
        <v>93.0</v>
      </c>
      <c r="S73" s="73">
        <v>114.0</v>
      </c>
      <c r="T73" s="74">
        <v>85.0</v>
      </c>
      <c r="U73" s="75">
        <v>62.0</v>
      </c>
      <c r="V73" s="76">
        <v>191.0</v>
      </c>
      <c r="W73" s="168">
        <v>37.0</v>
      </c>
      <c r="X73" s="72"/>
      <c r="Y73" s="73"/>
      <c r="Z73" s="74"/>
      <c r="AA73" s="75"/>
      <c r="AB73" s="76"/>
      <c r="AC73" s="168"/>
      <c r="AD73" s="72"/>
      <c r="AE73" s="73"/>
      <c r="AF73" s="74"/>
      <c r="AG73" s="75"/>
      <c r="AH73" s="76"/>
      <c r="AI73" s="168"/>
      <c r="AJ73" s="72"/>
      <c r="AK73" s="73"/>
      <c r="AL73" s="74"/>
      <c r="AM73" s="75"/>
      <c r="AN73" s="76"/>
      <c r="AO73" s="168"/>
      <c r="AP73" s="72"/>
      <c r="AQ73" s="73"/>
      <c r="AR73" s="74"/>
      <c r="AS73" s="75"/>
      <c r="AT73" s="76"/>
      <c r="AU73" s="168"/>
      <c r="AV73" s="72"/>
      <c r="AW73" s="73"/>
      <c r="AX73" s="74"/>
      <c r="AY73" s="75"/>
      <c r="AZ73" s="76"/>
      <c r="BA73" s="168"/>
      <c r="BB73" s="72"/>
      <c r="BC73" s="73"/>
      <c r="BD73" s="74"/>
      <c r="BE73" s="75"/>
      <c r="BF73" s="76"/>
      <c r="BG73" s="168"/>
    </row>
    <row r="74" ht="16.5" customHeight="1">
      <c r="A74" s="165" t="s">
        <v>61</v>
      </c>
      <c r="B74" s="166">
        <v>1668.0</v>
      </c>
      <c r="C74" s="47">
        <v>3902.0</v>
      </c>
      <c r="D74" s="169"/>
      <c r="E74" s="169"/>
      <c r="F74" s="72">
        <v>395.0</v>
      </c>
      <c r="G74" s="73">
        <v>401.0</v>
      </c>
      <c r="H74" s="74">
        <v>302.0</v>
      </c>
      <c r="I74" s="75">
        <v>261.0</v>
      </c>
      <c r="J74" s="76">
        <v>670.0</v>
      </c>
      <c r="K74" s="168">
        <v>144.0</v>
      </c>
      <c r="L74" s="72">
        <v>417.0</v>
      </c>
      <c r="M74" s="73">
        <v>442.0</v>
      </c>
      <c r="N74" s="74">
        <v>315.0</v>
      </c>
      <c r="O74" s="75">
        <v>251.0</v>
      </c>
      <c r="P74" s="76">
        <v>658.0</v>
      </c>
      <c r="Q74" s="168">
        <v>139.0</v>
      </c>
      <c r="R74" s="72">
        <v>400.0</v>
      </c>
      <c r="S74" s="73">
        <v>429.0</v>
      </c>
      <c r="T74" s="74">
        <v>308.0</v>
      </c>
      <c r="U74" s="75">
        <v>247.0</v>
      </c>
      <c r="V74" s="76">
        <v>640.0</v>
      </c>
      <c r="W74" s="168">
        <v>142.0</v>
      </c>
      <c r="X74" s="72"/>
      <c r="Y74" s="73"/>
      <c r="Z74" s="74"/>
      <c r="AA74" s="75"/>
      <c r="AB74" s="76"/>
      <c r="AC74" s="168"/>
      <c r="AD74" s="72"/>
      <c r="AE74" s="73"/>
      <c r="AF74" s="74"/>
      <c r="AG74" s="75"/>
      <c r="AH74" s="76"/>
      <c r="AI74" s="168"/>
      <c r="AJ74" s="72"/>
      <c r="AK74" s="73"/>
      <c r="AL74" s="74"/>
      <c r="AM74" s="75"/>
      <c r="AN74" s="76"/>
      <c r="AO74" s="168"/>
      <c r="AP74" s="72"/>
      <c r="AQ74" s="73"/>
      <c r="AR74" s="74"/>
      <c r="AS74" s="75"/>
      <c r="AT74" s="76"/>
      <c r="AU74" s="168"/>
      <c r="AV74" s="72"/>
      <c r="AW74" s="73"/>
      <c r="AX74" s="74"/>
      <c r="AY74" s="75"/>
      <c r="AZ74" s="76"/>
      <c r="BA74" s="168"/>
      <c r="BB74" s="72"/>
      <c r="BC74" s="73"/>
      <c r="BD74" s="74"/>
      <c r="BE74" s="75"/>
      <c r="BF74" s="76"/>
      <c r="BG74" s="168"/>
    </row>
    <row r="75" ht="16.5" customHeight="1">
      <c r="A75" s="165" t="s">
        <v>61</v>
      </c>
      <c r="B75" s="166">
        <v>1669.0</v>
      </c>
      <c r="C75" s="47">
        <v>3308.0</v>
      </c>
      <c r="D75" s="169"/>
      <c r="E75" s="169"/>
      <c r="F75" s="72">
        <v>193.0</v>
      </c>
      <c r="G75" s="73">
        <v>209.0</v>
      </c>
      <c r="H75" s="74">
        <v>177.0</v>
      </c>
      <c r="I75" s="75">
        <v>165.0</v>
      </c>
      <c r="J75" s="76">
        <v>518.0</v>
      </c>
      <c r="K75" s="168">
        <v>132.0</v>
      </c>
      <c r="L75" s="72">
        <v>207.0</v>
      </c>
      <c r="M75" s="73">
        <v>213.0</v>
      </c>
      <c r="N75" s="74">
        <v>189.0</v>
      </c>
      <c r="O75" s="75">
        <v>159.0</v>
      </c>
      <c r="P75" s="76">
        <v>524.0</v>
      </c>
      <c r="Q75" s="168">
        <v>130.0</v>
      </c>
      <c r="R75" s="72">
        <v>206.0</v>
      </c>
      <c r="S75" s="73">
        <v>216.0</v>
      </c>
      <c r="T75" s="74">
        <v>189.0</v>
      </c>
      <c r="U75" s="75">
        <v>153.0</v>
      </c>
      <c r="V75" s="76">
        <v>507.0</v>
      </c>
      <c r="W75" s="168">
        <v>123.0</v>
      </c>
      <c r="X75" s="72"/>
      <c r="Y75" s="73"/>
      <c r="Z75" s="74"/>
      <c r="AA75" s="75"/>
      <c r="AB75" s="76"/>
      <c r="AC75" s="168"/>
      <c r="AD75" s="72"/>
      <c r="AE75" s="73"/>
      <c r="AF75" s="74"/>
      <c r="AG75" s="75"/>
      <c r="AH75" s="76"/>
      <c r="AI75" s="168"/>
      <c r="AJ75" s="72"/>
      <c r="AK75" s="73"/>
      <c r="AL75" s="74"/>
      <c r="AM75" s="75"/>
      <c r="AN75" s="76"/>
      <c r="AO75" s="168"/>
      <c r="AP75" s="72"/>
      <c r="AQ75" s="73"/>
      <c r="AR75" s="74"/>
      <c r="AS75" s="75"/>
      <c r="AT75" s="76"/>
      <c r="AU75" s="168"/>
      <c r="AV75" s="72"/>
      <c r="AW75" s="73"/>
      <c r="AX75" s="74"/>
      <c r="AY75" s="75"/>
      <c r="AZ75" s="76"/>
      <c r="BA75" s="168"/>
      <c r="BB75" s="72"/>
      <c r="BC75" s="73"/>
      <c r="BD75" s="74"/>
      <c r="BE75" s="75"/>
      <c r="BF75" s="76"/>
      <c r="BG75" s="168"/>
    </row>
    <row r="76" ht="16.5" customHeight="1">
      <c r="A76" s="165" t="s">
        <v>61</v>
      </c>
      <c r="B76" s="166">
        <v>1672.0</v>
      </c>
      <c r="C76" s="47">
        <v>3419.0</v>
      </c>
      <c r="D76" s="169"/>
      <c r="E76" s="169"/>
      <c r="F76" s="72">
        <v>290.0</v>
      </c>
      <c r="G76" s="73">
        <v>280.0</v>
      </c>
      <c r="H76" s="74">
        <v>239.0</v>
      </c>
      <c r="I76" s="75">
        <v>201.0</v>
      </c>
      <c r="J76" s="76">
        <v>673.0</v>
      </c>
      <c r="K76" s="168">
        <v>160.0</v>
      </c>
      <c r="L76" s="72">
        <v>304.0</v>
      </c>
      <c r="M76" s="73">
        <v>315.0</v>
      </c>
      <c r="N76" s="74">
        <v>252.0</v>
      </c>
      <c r="O76" s="75">
        <v>199.0</v>
      </c>
      <c r="P76" s="76">
        <v>665.0</v>
      </c>
      <c r="Q76" s="168">
        <v>156.0</v>
      </c>
      <c r="R76" s="72">
        <v>286.0</v>
      </c>
      <c r="S76" s="73">
        <v>319.0</v>
      </c>
      <c r="T76" s="74">
        <v>246.0</v>
      </c>
      <c r="U76" s="75">
        <v>203.0</v>
      </c>
      <c r="V76" s="76">
        <v>650.0</v>
      </c>
      <c r="W76" s="168">
        <v>154.0</v>
      </c>
      <c r="X76" s="72"/>
      <c r="Y76" s="73"/>
      <c r="Z76" s="74"/>
      <c r="AA76" s="75"/>
      <c r="AB76" s="76"/>
      <c r="AC76" s="168"/>
      <c r="AD76" s="72"/>
      <c r="AE76" s="73"/>
      <c r="AF76" s="74"/>
      <c r="AG76" s="75"/>
      <c r="AH76" s="76"/>
      <c r="AI76" s="168"/>
      <c r="AJ76" s="72"/>
      <c r="AK76" s="73"/>
      <c r="AL76" s="74"/>
      <c r="AM76" s="75"/>
      <c r="AN76" s="76"/>
      <c r="AO76" s="168"/>
      <c r="AP76" s="72"/>
      <c r="AQ76" s="73"/>
      <c r="AR76" s="74"/>
      <c r="AS76" s="75"/>
      <c r="AT76" s="76"/>
      <c r="AU76" s="168"/>
      <c r="AV76" s="72"/>
      <c r="AW76" s="73"/>
      <c r="AX76" s="74"/>
      <c r="AY76" s="75"/>
      <c r="AZ76" s="76"/>
      <c r="BA76" s="168"/>
      <c r="BB76" s="72"/>
      <c r="BC76" s="73"/>
      <c r="BD76" s="74"/>
      <c r="BE76" s="75"/>
      <c r="BF76" s="76"/>
      <c r="BG76" s="168"/>
    </row>
    <row r="77" ht="16.5" customHeight="1">
      <c r="A77" s="165" t="s">
        <v>61</v>
      </c>
      <c r="B77" s="166">
        <v>1674.0</v>
      </c>
      <c r="C77" s="47">
        <v>1674.0</v>
      </c>
      <c r="D77" s="169"/>
      <c r="E77" s="169"/>
      <c r="F77" s="72">
        <v>198.0</v>
      </c>
      <c r="G77" s="73">
        <v>289.0</v>
      </c>
      <c r="H77" s="74">
        <v>152.0</v>
      </c>
      <c r="I77" s="75">
        <v>142.0</v>
      </c>
      <c r="J77" s="76">
        <v>407.0</v>
      </c>
      <c r="K77" s="168">
        <v>48.0</v>
      </c>
      <c r="L77" s="72">
        <v>223.0</v>
      </c>
      <c r="M77" s="73">
        <v>329.0</v>
      </c>
      <c r="N77" s="74">
        <v>167.0</v>
      </c>
      <c r="O77" s="75">
        <v>135.0</v>
      </c>
      <c r="P77" s="76">
        <v>400.0</v>
      </c>
      <c r="Q77" s="168">
        <v>44.0</v>
      </c>
      <c r="R77" s="72">
        <v>210.0</v>
      </c>
      <c r="S77" s="73">
        <v>310.0</v>
      </c>
      <c r="T77" s="74">
        <v>162.0</v>
      </c>
      <c r="U77" s="75">
        <v>128.0</v>
      </c>
      <c r="V77" s="76">
        <v>401.0</v>
      </c>
      <c r="W77" s="168">
        <v>41.0</v>
      </c>
      <c r="X77" s="72"/>
      <c r="Y77" s="73"/>
      <c r="Z77" s="74"/>
      <c r="AA77" s="75"/>
      <c r="AB77" s="76"/>
      <c r="AC77" s="168"/>
      <c r="AD77" s="72"/>
      <c r="AE77" s="73"/>
      <c r="AF77" s="74"/>
      <c r="AG77" s="75"/>
      <c r="AH77" s="76"/>
      <c r="AI77" s="168"/>
      <c r="AJ77" s="72"/>
      <c r="AK77" s="73"/>
      <c r="AL77" s="74"/>
      <c r="AM77" s="75"/>
      <c r="AN77" s="76"/>
      <c r="AO77" s="168"/>
      <c r="AP77" s="72"/>
      <c r="AQ77" s="73"/>
      <c r="AR77" s="74"/>
      <c r="AS77" s="75"/>
      <c r="AT77" s="76"/>
      <c r="AU77" s="168"/>
      <c r="AV77" s="72"/>
      <c r="AW77" s="73"/>
      <c r="AX77" s="74"/>
      <c r="AY77" s="75"/>
      <c r="AZ77" s="76"/>
      <c r="BA77" s="168"/>
      <c r="BB77" s="72"/>
      <c r="BC77" s="73"/>
      <c r="BD77" s="74"/>
      <c r="BE77" s="75"/>
      <c r="BF77" s="76"/>
      <c r="BG77" s="168"/>
    </row>
    <row r="78" ht="16.5" customHeight="1">
      <c r="A78" s="165" t="s">
        <v>61</v>
      </c>
      <c r="B78" s="166">
        <v>1677.0</v>
      </c>
      <c r="C78" s="47">
        <v>2700.0</v>
      </c>
      <c r="D78" s="169"/>
      <c r="E78" s="169"/>
      <c r="F78" s="72">
        <v>246.0</v>
      </c>
      <c r="G78" s="73">
        <v>182.0</v>
      </c>
      <c r="H78" s="74">
        <v>169.0</v>
      </c>
      <c r="I78" s="75">
        <v>180.0</v>
      </c>
      <c r="J78" s="76">
        <v>489.0</v>
      </c>
      <c r="K78" s="168">
        <v>103.0</v>
      </c>
      <c r="L78" s="72">
        <v>271.0</v>
      </c>
      <c r="M78" s="73">
        <v>200.0</v>
      </c>
      <c r="N78" s="74">
        <v>182.0</v>
      </c>
      <c r="O78" s="75">
        <v>167.0</v>
      </c>
      <c r="P78" s="76">
        <v>484.0</v>
      </c>
      <c r="Q78" s="168">
        <v>100.0</v>
      </c>
      <c r="R78" s="72">
        <v>256.0</v>
      </c>
      <c r="S78" s="73">
        <v>196.0</v>
      </c>
      <c r="T78" s="74">
        <v>183.0</v>
      </c>
      <c r="U78" s="75">
        <v>172.0</v>
      </c>
      <c r="V78" s="76">
        <v>467.0</v>
      </c>
      <c r="W78" s="168">
        <v>87.0</v>
      </c>
      <c r="X78" s="72"/>
      <c r="Y78" s="73"/>
      <c r="Z78" s="74"/>
      <c r="AA78" s="75"/>
      <c r="AB78" s="76"/>
      <c r="AC78" s="168"/>
      <c r="AD78" s="72"/>
      <c r="AE78" s="73"/>
      <c r="AF78" s="74"/>
      <c r="AG78" s="75"/>
      <c r="AH78" s="76"/>
      <c r="AI78" s="168"/>
      <c r="AJ78" s="72"/>
      <c r="AK78" s="73"/>
      <c r="AL78" s="74"/>
      <c r="AM78" s="75"/>
      <c r="AN78" s="76"/>
      <c r="AO78" s="168"/>
      <c r="AP78" s="72"/>
      <c r="AQ78" s="73"/>
      <c r="AR78" s="74"/>
      <c r="AS78" s="75"/>
      <c r="AT78" s="76"/>
      <c r="AU78" s="168"/>
      <c r="AV78" s="72"/>
      <c r="AW78" s="73"/>
      <c r="AX78" s="74"/>
      <c r="AY78" s="75"/>
      <c r="AZ78" s="76"/>
      <c r="BA78" s="168"/>
      <c r="BB78" s="72"/>
      <c r="BC78" s="73"/>
      <c r="BD78" s="74"/>
      <c r="BE78" s="75"/>
      <c r="BF78" s="76"/>
      <c r="BG78" s="168"/>
    </row>
    <row r="79" ht="16.5" customHeight="1">
      <c r="A79" s="165" t="s">
        <v>61</v>
      </c>
      <c r="B79" s="166">
        <v>1679.0</v>
      </c>
      <c r="C79" s="47">
        <v>995.0</v>
      </c>
      <c r="D79" s="169"/>
      <c r="E79" s="169"/>
      <c r="F79" s="72">
        <v>111.0</v>
      </c>
      <c r="G79" s="73">
        <v>82.0</v>
      </c>
      <c r="H79" s="74">
        <v>116.0</v>
      </c>
      <c r="I79" s="75">
        <v>50.0</v>
      </c>
      <c r="J79" s="76">
        <v>173.0</v>
      </c>
      <c r="K79" s="168">
        <v>79.0</v>
      </c>
      <c r="L79" s="72">
        <v>116.0</v>
      </c>
      <c r="M79" s="73">
        <v>99.0</v>
      </c>
      <c r="N79" s="74">
        <v>134.0</v>
      </c>
      <c r="O79" s="75">
        <v>47.0</v>
      </c>
      <c r="P79" s="76">
        <v>175.0</v>
      </c>
      <c r="Q79" s="168">
        <v>70.0</v>
      </c>
      <c r="R79" s="72">
        <v>112.0</v>
      </c>
      <c r="S79" s="73">
        <v>93.0</v>
      </c>
      <c r="T79" s="74">
        <v>122.0</v>
      </c>
      <c r="U79" s="75">
        <v>48.0</v>
      </c>
      <c r="V79" s="76">
        <v>169.0</v>
      </c>
      <c r="W79" s="168">
        <v>73.0</v>
      </c>
      <c r="X79" s="72"/>
      <c r="Y79" s="73"/>
      <c r="Z79" s="74"/>
      <c r="AA79" s="75"/>
      <c r="AB79" s="76"/>
      <c r="AC79" s="168"/>
      <c r="AD79" s="72"/>
      <c r="AE79" s="73"/>
      <c r="AF79" s="74"/>
      <c r="AG79" s="75"/>
      <c r="AH79" s="76"/>
      <c r="AI79" s="168"/>
      <c r="AJ79" s="72"/>
      <c r="AK79" s="73"/>
      <c r="AL79" s="74"/>
      <c r="AM79" s="75"/>
      <c r="AN79" s="76"/>
      <c r="AO79" s="168"/>
      <c r="AP79" s="72"/>
      <c r="AQ79" s="73"/>
      <c r="AR79" s="74"/>
      <c r="AS79" s="75"/>
      <c r="AT79" s="76"/>
      <c r="AU79" s="168"/>
      <c r="AV79" s="72"/>
      <c r="AW79" s="73"/>
      <c r="AX79" s="74"/>
      <c r="AY79" s="75"/>
      <c r="AZ79" s="76"/>
      <c r="BA79" s="168"/>
      <c r="BB79" s="72"/>
      <c r="BC79" s="73"/>
      <c r="BD79" s="74"/>
      <c r="BE79" s="75"/>
      <c r="BF79" s="76"/>
      <c r="BG79" s="168"/>
    </row>
    <row r="80" ht="16.5" customHeight="1">
      <c r="A80" s="165" t="s">
        <v>61</v>
      </c>
      <c r="B80" s="166">
        <v>1680.0</v>
      </c>
      <c r="C80" s="47">
        <v>1910.0</v>
      </c>
      <c r="D80" s="169"/>
      <c r="E80" s="169"/>
      <c r="F80" s="72">
        <v>175.0</v>
      </c>
      <c r="G80" s="73">
        <v>158.0</v>
      </c>
      <c r="H80" s="74">
        <v>133.0</v>
      </c>
      <c r="I80" s="75">
        <v>159.0</v>
      </c>
      <c r="J80" s="76">
        <v>354.0</v>
      </c>
      <c r="K80" s="168">
        <v>104.0</v>
      </c>
      <c r="L80" s="72">
        <v>191.0</v>
      </c>
      <c r="M80" s="73">
        <v>164.0</v>
      </c>
      <c r="N80" s="74">
        <v>141.0</v>
      </c>
      <c r="O80" s="75">
        <v>154.0</v>
      </c>
      <c r="P80" s="76">
        <v>348.0</v>
      </c>
      <c r="Q80" s="168">
        <v>101.0</v>
      </c>
      <c r="R80" s="72">
        <v>186.0</v>
      </c>
      <c r="S80" s="73">
        <v>164.0</v>
      </c>
      <c r="T80" s="74">
        <v>131.0</v>
      </c>
      <c r="U80" s="75">
        <v>150.0</v>
      </c>
      <c r="V80" s="76">
        <v>341.0</v>
      </c>
      <c r="W80" s="168">
        <v>98.0</v>
      </c>
      <c r="X80" s="72"/>
      <c r="Y80" s="73"/>
      <c r="Z80" s="74"/>
      <c r="AA80" s="75"/>
      <c r="AB80" s="76"/>
      <c r="AC80" s="168"/>
      <c r="AD80" s="72"/>
      <c r="AE80" s="73"/>
      <c r="AF80" s="74"/>
      <c r="AG80" s="75"/>
      <c r="AH80" s="76"/>
      <c r="AI80" s="168"/>
      <c r="AJ80" s="72"/>
      <c r="AK80" s="73"/>
      <c r="AL80" s="74"/>
      <c r="AM80" s="75"/>
      <c r="AN80" s="76"/>
      <c r="AO80" s="168"/>
      <c r="AP80" s="72"/>
      <c r="AQ80" s="73"/>
      <c r="AR80" s="74"/>
      <c r="AS80" s="75"/>
      <c r="AT80" s="76"/>
      <c r="AU80" s="168"/>
      <c r="AV80" s="72"/>
      <c r="AW80" s="73"/>
      <c r="AX80" s="74"/>
      <c r="AY80" s="75"/>
      <c r="AZ80" s="76"/>
      <c r="BA80" s="168"/>
      <c r="BB80" s="72"/>
      <c r="BC80" s="73"/>
      <c r="BD80" s="74"/>
      <c r="BE80" s="75"/>
      <c r="BF80" s="76"/>
      <c r="BG80" s="168"/>
    </row>
    <row r="81" ht="16.5" customHeight="1">
      <c r="A81" s="165" t="s">
        <v>61</v>
      </c>
      <c r="B81" s="166">
        <v>1682.0</v>
      </c>
      <c r="C81" s="47">
        <v>3314.0</v>
      </c>
      <c r="D81" s="169"/>
      <c r="E81" s="169"/>
      <c r="F81" s="72">
        <v>193.0</v>
      </c>
      <c r="G81" s="73">
        <v>187.0</v>
      </c>
      <c r="H81" s="74">
        <v>180.0</v>
      </c>
      <c r="I81" s="75">
        <v>219.0</v>
      </c>
      <c r="J81" s="76">
        <v>514.0</v>
      </c>
      <c r="K81" s="168">
        <v>129.0</v>
      </c>
      <c r="L81" s="72">
        <v>213.0</v>
      </c>
      <c r="M81" s="73">
        <v>207.0</v>
      </c>
      <c r="N81" s="74">
        <v>184.0</v>
      </c>
      <c r="O81" s="75">
        <v>207.0</v>
      </c>
      <c r="P81" s="76">
        <v>498.0</v>
      </c>
      <c r="Q81" s="168">
        <v>125.0</v>
      </c>
      <c r="R81" s="72">
        <v>200.0</v>
      </c>
      <c r="S81" s="73">
        <v>199.0</v>
      </c>
      <c r="T81" s="74">
        <v>182.0</v>
      </c>
      <c r="U81" s="75">
        <v>201.0</v>
      </c>
      <c r="V81" s="76">
        <v>496.0</v>
      </c>
      <c r="W81" s="168">
        <v>127.0</v>
      </c>
      <c r="X81" s="72"/>
      <c r="Y81" s="73"/>
      <c r="Z81" s="74"/>
      <c r="AA81" s="75"/>
      <c r="AB81" s="76"/>
      <c r="AC81" s="168"/>
      <c r="AD81" s="72"/>
      <c r="AE81" s="73"/>
      <c r="AF81" s="74"/>
      <c r="AG81" s="75"/>
      <c r="AH81" s="76"/>
      <c r="AI81" s="168"/>
      <c r="AJ81" s="72"/>
      <c r="AK81" s="73"/>
      <c r="AL81" s="74"/>
      <c r="AM81" s="75"/>
      <c r="AN81" s="76"/>
      <c r="AO81" s="168"/>
      <c r="AP81" s="72"/>
      <c r="AQ81" s="73"/>
      <c r="AR81" s="74"/>
      <c r="AS81" s="75"/>
      <c r="AT81" s="76"/>
      <c r="AU81" s="168"/>
      <c r="AV81" s="72"/>
      <c r="AW81" s="73"/>
      <c r="AX81" s="74"/>
      <c r="AY81" s="75"/>
      <c r="AZ81" s="76"/>
      <c r="BA81" s="168"/>
      <c r="BB81" s="72"/>
      <c r="BC81" s="73"/>
      <c r="BD81" s="74"/>
      <c r="BE81" s="75"/>
      <c r="BF81" s="76"/>
      <c r="BG81" s="168"/>
    </row>
    <row r="82" ht="16.5" customHeight="1">
      <c r="A82" s="165" t="s">
        <v>61</v>
      </c>
      <c r="B82" s="166">
        <v>1685.0</v>
      </c>
      <c r="C82" s="47">
        <v>1135.0</v>
      </c>
      <c r="D82" s="169"/>
      <c r="E82" s="169"/>
      <c r="F82" s="72">
        <v>145.0</v>
      </c>
      <c r="G82" s="73">
        <v>116.0</v>
      </c>
      <c r="H82" s="74">
        <v>82.0</v>
      </c>
      <c r="I82" s="75">
        <v>84.0</v>
      </c>
      <c r="J82" s="76">
        <v>180.0</v>
      </c>
      <c r="K82" s="168">
        <v>35.0</v>
      </c>
      <c r="L82" s="72">
        <v>158.0</v>
      </c>
      <c r="M82" s="73">
        <v>123.0</v>
      </c>
      <c r="N82" s="74">
        <v>92.0</v>
      </c>
      <c r="O82" s="75">
        <v>77.0</v>
      </c>
      <c r="P82" s="76">
        <v>178.0</v>
      </c>
      <c r="Q82" s="168">
        <v>32.0</v>
      </c>
      <c r="R82" s="72">
        <v>155.0</v>
      </c>
      <c r="S82" s="73">
        <v>125.0</v>
      </c>
      <c r="T82" s="74">
        <v>94.0</v>
      </c>
      <c r="U82" s="75">
        <v>78.0</v>
      </c>
      <c r="V82" s="76">
        <v>168.0</v>
      </c>
      <c r="W82" s="168">
        <v>30.0</v>
      </c>
      <c r="X82" s="72"/>
      <c r="Y82" s="73"/>
      <c r="Z82" s="74"/>
      <c r="AA82" s="75"/>
      <c r="AB82" s="76"/>
      <c r="AC82" s="168"/>
      <c r="AD82" s="72"/>
      <c r="AE82" s="73"/>
      <c r="AF82" s="74"/>
      <c r="AG82" s="75"/>
      <c r="AH82" s="76"/>
      <c r="AI82" s="168"/>
      <c r="AJ82" s="72"/>
      <c r="AK82" s="73"/>
      <c r="AL82" s="74"/>
      <c r="AM82" s="75"/>
      <c r="AN82" s="76"/>
      <c r="AO82" s="168"/>
      <c r="AP82" s="72"/>
      <c r="AQ82" s="73"/>
      <c r="AR82" s="74"/>
      <c r="AS82" s="75"/>
      <c r="AT82" s="76"/>
      <c r="AU82" s="168"/>
      <c r="AV82" s="72"/>
      <c r="AW82" s="73"/>
      <c r="AX82" s="74"/>
      <c r="AY82" s="75"/>
      <c r="AZ82" s="76"/>
      <c r="BA82" s="168"/>
      <c r="BB82" s="72"/>
      <c r="BC82" s="73"/>
      <c r="BD82" s="74"/>
      <c r="BE82" s="75"/>
      <c r="BF82" s="76"/>
      <c r="BG82" s="168"/>
    </row>
    <row r="83" ht="16.5" customHeight="1">
      <c r="A83" s="165" t="s">
        <v>61</v>
      </c>
      <c r="B83" s="166">
        <v>1688.0</v>
      </c>
      <c r="C83" s="47">
        <v>1223.0</v>
      </c>
      <c r="D83" s="169"/>
      <c r="E83" s="169"/>
      <c r="F83" s="72">
        <v>104.0</v>
      </c>
      <c r="G83" s="73">
        <v>104.0</v>
      </c>
      <c r="H83" s="74">
        <v>66.0</v>
      </c>
      <c r="I83" s="75">
        <v>111.0</v>
      </c>
      <c r="J83" s="76">
        <v>247.0</v>
      </c>
      <c r="K83" s="168">
        <v>54.0</v>
      </c>
      <c r="L83" s="72">
        <v>115.0</v>
      </c>
      <c r="M83" s="73">
        <v>119.0</v>
      </c>
      <c r="N83" s="74">
        <v>72.0</v>
      </c>
      <c r="O83" s="75">
        <v>106.0</v>
      </c>
      <c r="P83" s="76">
        <v>243.0</v>
      </c>
      <c r="Q83" s="168">
        <v>49.0</v>
      </c>
      <c r="R83" s="72">
        <v>115.0</v>
      </c>
      <c r="S83" s="73">
        <v>108.0</v>
      </c>
      <c r="T83" s="74">
        <v>68.0</v>
      </c>
      <c r="U83" s="75">
        <v>101.0</v>
      </c>
      <c r="V83" s="76">
        <v>246.0</v>
      </c>
      <c r="W83" s="168">
        <v>52.0</v>
      </c>
      <c r="X83" s="72"/>
      <c r="Y83" s="73"/>
      <c r="Z83" s="74"/>
      <c r="AA83" s="75"/>
      <c r="AB83" s="76"/>
      <c r="AC83" s="168"/>
      <c r="AD83" s="72"/>
      <c r="AE83" s="73"/>
      <c r="AF83" s="74"/>
      <c r="AG83" s="75"/>
      <c r="AH83" s="76"/>
      <c r="AI83" s="168"/>
      <c r="AJ83" s="72"/>
      <c r="AK83" s="73"/>
      <c r="AL83" s="74"/>
      <c r="AM83" s="75"/>
      <c r="AN83" s="76"/>
      <c r="AO83" s="168"/>
      <c r="AP83" s="72"/>
      <c r="AQ83" s="73"/>
      <c r="AR83" s="74"/>
      <c r="AS83" s="75"/>
      <c r="AT83" s="76"/>
      <c r="AU83" s="168"/>
      <c r="AV83" s="72"/>
      <c r="AW83" s="73"/>
      <c r="AX83" s="74"/>
      <c r="AY83" s="75"/>
      <c r="AZ83" s="76"/>
      <c r="BA83" s="168"/>
      <c r="BB83" s="72"/>
      <c r="BC83" s="73"/>
      <c r="BD83" s="74"/>
      <c r="BE83" s="75"/>
      <c r="BF83" s="76"/>
      <c r="BG83" s="168"/>
    </row>
    <row r="84" ht="16.5" customHeight="1">
      <c r="A84" s="165" t="s">
        <v>61</v>
      </c>
      <c r="B84" s="166">
        <v>1689.0</v>
      </c>
      <c r="C84" s="47">
        <v>2071.0</v>
      </c>
      <c r="D84" s="169"/>
      <c r="E84" s="169"/>
      <c r="F84" s="72">
        <v>159.0</v>
      </c>
      <c r="G84" s="73">
        <v>197.0</v>
      </c>
      <c r="H84" s="74">
        <v>131.0</v>
      </c>
      <c r="I84" s="75">
        <v>125.0</v>
      </c>
      <c r="J84" s="76">
        <v>453.0</v>
      </c>
      <c r="K84" s="168">
        <v>92.0</v>
      </c>
      <c r="L84" s="72">
        <v>175.0</v>
      </c>
      <c r="M84" s="73">
        <v>216.0</v>
      </c>
      <c r="N84" s="74">
        <v>140.0</v>
      </c>
      <c r="O84" s="75">
        <v>120.0</v>
      </c>
      <c r="P84" s="76">
        <v>444.0</v>
      </c>
      <c r="Q84" s="168">
        <v>91.0</v>
      </c>
      <c r="R84" s="72">
        <v>176.0</v>
      </c>
      <c r="S84" s="73">
        <v>215.0</v>
      </c>
      <c r="T84" s="74">
        <v>138.0</v>
      </c>
      <c r="U84" s="75">
        <v>121.0</v>
      </c>
      <c r="V84" s="76">
        <v>426.0</v>
      </c>
      <c r="W84" s="168">
        <v>88.0</v>
      </c>
      <c r="X84" s="72"/>
      <c r="Y84" s="73"/>
      <c r="Z84" s="74"/>
      <c r="AA84" s="75"/>
      <c r="AB84" s="76"/>
      <c r="AC84" s="168"/>
      <c r="AD84" s="72"/>
      <c r="AE84" s="73"/>
      <c r="AF84" s="74"/>
      <c r="AG84" s="75"/>
      <c r="AH84" s="76"/>
      <c r="AI84" s="168"/>
      <c r="AJ84" s="72"/>
      <c r="AK84" s="73"/>
      <c r="AL84" s="74"/>
      <c r="AM84" s="75"/>
      <c r="AN84" s="76"/>
      <c r="AO84" s="168"/>
      <c r="AP84" s="72"/>
      <c r="AQ84" s="73"/>
      <c r="AR84" s="74"/>
      <c r="AS84" s="75"/>
      <c r="AT84" s="76"/>
      <c r="AU84" s="168"/>
      <c r="AV84" s="72"/>
      <c r="AW84" s="73"/>
      <c r="AX84" s="74"/>
      <c r="AY84" s="75"/>
      <c r="AZ84" s="76"/>
      <c r="BA84" s="168"/>
      <c r="BB84" s="72"/>
      <c r="BC84" s="73"/>
      <c r="BD84" s="74"/>
      <c r="BE84" s="75"/>
      <c r="BF84" s="76"/>
      <c r="BG84" s="168"/>
    </row>
    <row r="85" ht="16.5" customHeight="1">
      <c r="A85" s="165" t="s">
        <v>61</v>
      </c>
      <c r="B85" s="166">
        <v>1695.0</v>
      </c>
      <c r="C85" s="47">
        <v>921.0</v>
      </c>
      <c r="D85" s="169"/>
      <c r="E85" s="169"/>
      <c r="F85" s="72">
        <v>163.0</v>
      </c>
      <c r="G85" s="73">
        <v>106.0</v>
      </c>
      <c r="H85" s="74">
        <v>90.0</v>
      </c>
      <c r="I85" s="75">
        <v>77.0</v>
      </c>
      <c r="J85" s="76">
        <v>118.0</v>
      </c>
      <c r="K85" s="168">
        <v>28.0</v>
      </c>
      <c r="L85" s="72">
        <v>168.0</v>
      </c>
      <c r="M85" s="73">
        <v>124.0</v>
      </c>
      <c r="N85" s="74">
        <v>94.0</v>
      </c>
      <c r="O85" s="75">
        <v>69.0</v>
      </c>
      <c r="P85" s="76">
        <v>107.0</v>
      </c>
      <c r="Q85" s="168">
        <v>26.0</v>
      </c>
      <c r="R85" s="72">
        <v>162.0</v>
      </c>
      <c r="S85" s="73">
        <v>115.0</v>
      </c>
      <c r="T85" s="74">
        <v>94.0</v>
      </c>
      <c r="U85" s="75">
        <v>70.0</v>
      </c>
      <c r="V85" s="76">
        <v>114.0</v>
      </c>
      <c r="W85" s="168">
        <v>23.0</v>
      </c>
      <c r="X85" s="72"/>
      <c r="Y85" s="73"/>
      <c r="Z85" s="74"/>
      <c r="AA85" s="75"/>
      <c r="AB85" s="76"/>
      <c r="AC85" s="168"/>
      <c r="AD85" s="72"/>
      <c r="AE85" s="73"/>
      <c r="AF85" s="74"/>
      <c r="AG85" s="75"/>
      <c r="AH85" s="76"/>
      <c r="AI85" s="168"/>
      <c r="AJ85" s="72"/>
      <c r="AK85" s="73"/>
      <c r="AL85" s="74"/>
      <c r="AM85" s="75"/>
      <c r="AN85" s="76"/>
      <c r="AO85" s="168"/>
      <c r="AP85" s="72"/>
      <c r="AQ85" s="73"/>
      <c r="AR85" s="74"/>
      <c r="AS85" s="75"/>
      <c r="AT85" s="76"/>
      <c r="AU85" s="168"/>
      <c r="AV85" s="72"/>
      <c r="AW85" s="73"/>
      <c r="AX85" s="74"/>
      <c r="AY85" s="75"/>
      <c r="AZ85" s="76"/>
      <c r="BA85" s="168"/>
      <c r="BB85" s="72"/>
      <c r="BC85" s="73"/>
      <c r="BD85" s="74"/>
      <c r="BE85" s="75"/>
      <c r="BF85" s="76"/>
      <c r="BG85" s="168"/>
    </row>
    <row r="86" ht="16.5" customHeight="1">
      <c r="A86" s="165" t="s">
        <v>61</v>
      </c>
      <c r="B86" s="166">
        <v>1696.0</v>
      </c>
      <c r="C86" s="47">
        <v>2705.0</v>
      </c>
      <c r="D86" s="169"/>
      <c r="E86" s="169"/>
      <c r="F86" s="72">
        <v>283.0</v>
      </c>
      <c r="G86" s="73">
        <v>214.0</v>
      </c>
      <c r="H86" s="74">
        <v>189.0</v>
      </c>
      <c r="I86" s="75">
        <v>238.0</v>
      </c>
      <c r="J86" s="76">
        <v>525.0</v>
      </c>
      <c r="K86" s="168">
        <v>110.0</v>
      </c>
      <c r="L86" s="72">
        <v>295.0</v>
      </c>
      <c r="M86" s="73">
        <v>247.0</v>
      </c>
      <c r="N86" s="74">
        <v>205.0</v>
      </c>
      <c r="O86" s="75">
        <v>234.0</v>
      </c>
      <c r="P86" s="76">
        <v>525.0</v>
      </c>
      <c r="Q86" s="168">
        <v>105.0</v>
      </c>
      <c r="R86" s="72">
        <v>281.0</v>
      </c>
      <c r="S86" s="73">
        <v>240.0</v>
      </c>
      <c r="T86" s="74">
        <v>203.0</v>
      </c>
      <c r="U86" s="75">
        <v>235.0</v>
      </c>
      <c r="V86" s="76">
        <v>504.0</v>
      </c>
      <c r="W86" s="168">
        <v>102.0</v>
      </c>
      <c r="X86" s="72"/>
      <c r="Y86" s="73"/>
      <c r="Z86" s="74"/>
      <c r="AA86" s="75"/>
      <c r="AB86" s="76"/>
      <c r="AC86" s="168"/>
      <c r="AD86" s="72"/>
      <c r="AE86" s="73"/>
      <c r="AF86" s="74"/>
      <c r="AG86" s="75"/>
      <c r="AH86" s="76"/>
      <c r="AI86" s="168"/>
      <c r="AJ86" s="72"/>
      <c r="AK86" s="73"/>
      <c r="AL86" s="74"/>
      <c r="AM86" s="75"/>
      <c r="AN86" s="76"/>
      <c r="AO86" s="168"/>
      <c r="AP86" s="72"/>
      <c r="AQ86" s="73"/>
      <c r="AR86" s="74"/>
      <c r="AS86" s="75"/>
      <c r="AT86" s="76"/>
      <c r="AU86" s="168"/>
      <c r="AV86" s="72"/>
      <c r="AW86" s="73"/>
      <c r="AX86" s="74"/>
      <c r="AY86" s="75"/>
      <c r="AZ86" s="76"/>
      <c r="BA86" s="168"/>
      <c r="BB86" s="72"/>
      <c r="BC86" s="73"/>
      <c r="BD86" s="74"/>
      <c r="BE86" s="75"/>
      <c r="BF86" s="76"/>
      <c r="BG86" s="168"/>
    </row>
    <row r="87" ht="16.5" customHeight="1">
      <c r="A87" s="165" t="s">
        <v>61</v>
      </c>
      <c r="B87" s="166">
        <v>1700.0</v>
      </c>
      <c r="C87" s="47">
        <v>3295.0</v>
      </c>
      <c r="D87" s="169"/>
      <c r="E87" s="169"/>
      <c r="F87" s="72">
        <v>261.0</v>
      </c>
      <c r="G87" s="73">
        <v>250.0</v>
      </c>
      <c r="H87" s="74">
        <v>243.0</v>
      </c>
      <c r="I87" s="75">
        <v>257.0</v>
      </c>
      <c r="J87" s="76">
        <v>592.0</v>
      </c>
      <c r="K87" s="168">
        <v>168.0</v>
      </c>
      <c r="L87" s="72">
        <v>273.0</v>
      </c>
      <c r="M87" s="73">
        <v>278.0</v>
      </c>
      <c r="N87" s="74">
        <v>264.0</v>
      </c>
      <c r="O87" s="75">
        <v>251.0</v>
      </c>
      <c r="P87" s="76">
        <v>576.0</v>
      </c>
      <c r="Q87" s="168">
        <v>162.0</v>
      </c>
      <c r="R87" s="72">
        <v>272.0</v>
      </c>
      <c r="S87" s="73">
        <v>264.0</v>
      </c>
      <c r="T87" s="74">
        <v>262.0</v>
      </c>
      <c r="U87" s="75">
        <v>249.0</v>
      </c>
      <c r="V87" s="76">
        <v>562.0</v>
      </c>
      <c r="W87" s="168">
        <v>160.0</v>
      </c>
      <c r="X87" s="72"/>
      <c r="Y87" s="73"/>
      <c r="Z87" s="74"/>
      <c r="AA87" s="75"/>
      <c r="AB87" s="76"/>
      <c r="AC87" s="168"/>
      <c r="AD87" s="72"/>
      <c r="AE87" s="73"/>
      <c r="AF87" s="74"/>
      <c r="AG87" s="75"/>
      <c r="AH87" s="76"/>
      <c r="AI87" s="168"/>
      <c r="AJ87" s="72"/>
      <c r="AK87" s="73"/>
      <c r="AL87" s="74"/>
      <c r="AM87" s="75"/>
      <c r="AN87" s="76"/>
      <c r="AO87" s="168"/>
      <c r="AP87" s="72"/>
      <c r="AQ87" s="73"/>
      <c r="AR87" s="74"/>
      <c r="AS87" s="75"/>
      <c r="AT87" s="76"/>
      <c r="AU87" s="168"/>
      <c r="AV87" s="72"/>
      <c r="AW87" s="73"/>
      <c r="AX87" s="74"/>
      <c r="AY87" s="75"/>
      <c r="AZ87" s="76"/>
      <c r="BA87" s="168"/>
      <c r="BB87" s="72"/>
      <c r="BC87" s="73"/>
      <c r="BD87" s="74"/>
      <c r="BE87" s="75"/>
      <c r="BF87" s="76"/>
      <c r="BG87" s="168"/>
    </row>
    <row r="88" ht="16.5" customHeight="1">
      <c r="A88" s="165" t="s">
        <v>61</v>
      </c>
      <c r="B88" s="166">
        <v>1702.0</v>
      </c>
      <c r="C88" s="47">
        <v>2143.0</v>
      </c>
      <c r="D88" s="169"/>
      <c r="E88" s="169"/>
      <c r="F88" s="72">
        <v>225.0</v>
      </c>
      <c r="G88" s="73">
        <v>147.0</v>
      </c>
      <c r="H88" s="74">
        <v>139.0</v>
      </c>
      <c r="I88" s="75">
        <v>148.0</v>
      </c>
      <c r="J88" s="76">
        <v>287.0</v>
      </c>
      <c r="K88" s="168">
        <v>83.0</v>
      </c>
      <c r="L88" s="72">
        <v>243.0</v>
      </c>
      <c r="M88" s="73">
        <v>154.0</v>
      </c>
      <c r="N88" s="74">
        <v>148.0</v>
      </c>
      <c r="O88" s="75">
        <v>145.0</v>
      </c>
      <c r="P88" s="76">
        <v>283.0</v>
      </c>
      <c r="Q88" s="168">
        <v>75.0</v>
      </c>
      <c r="R88" s="72">
        <v>237.0</v>
      </c>
      <c r="S88" s="73">
        <v>160.0</v>
      </c>
      <c r="T88" s="74">
        <v>157.0</v>
      </c>
      <c r="U88" s="75">
        <v>146.0</v>
      </c>
      <c r="V88" s="76">
        <v>271.0</v>
      </c>
      <c r="W88" s="168">
        <v>73.0</v>
      </c>
      <c r="X88" s="72"/>
      <c r="Y88" s="73"/>
      <c r="Z88" s="74"/>
      <c r="AA88" s="75"/>
      <c r="AB88" s="76"/>
      <c r="AC88" s="168"/>
      <c r="AD88" s="72"/>
      <c r="AE88" s="73"/>
      <c r="AF88" s="74"/>
      <c r="AG88" s="75"/>
      <c r="AH88" s="76"/>
      <c r="AI88" s="168"/>
      <c r="AJ88" s="72"/>
      <c r="AK88" s="73"/>
      <c r="AL88" s="74"/>
      <c r="AM88" s="75"/>
      <c r="AN88" s="76"/>
      <c r="AO88" s="168"/>
      <c r="AP88" s="72"/>
      <c r="AQ88" s="73"/>
      <c r="AR88" s="74"/>
      <c r="AS88" s="75"/>
      <c r="AT88" s="76"/>
      <c r="AU88" s="168"/>
      <c r="AV88" s="72"/>
      <c r="AW88" s="73"/>
      <c r="AX88" s="74"/>
      <c r="AY88" s="75"/>
      <c r="AZ88" s="76"/>
      <c r="BA88" s="168"/>
      <c r="BB88" s="72"/>
      <c r="BC88" s="73"/>
      <c r="BD88" s="74"/>
      <c r="BE88" s="75"/>
      <c r="BF88" s="76"/>
      <c r="BG88" s="168"/>
    </row>
    <row r="89" ht="16.5" customHeight="1">
      <c r="A89" s="165" t="s">
        <v>61</v>
      </c>
      <c r="B89" s="166">
        <v>1712.0</v>
      </c>
      <c r="C89" s="47">
        <v>2558.0</v>
      </c>
      <c r="D89" s="169"/>
      <c r="E89" s="169"/>
      <c r="F89" s="72">
        <v>284.0</v>
      </c>
      <c r="G89" s="73">
        <v>333.0</v>
      </c>
      <c r="H89" s="74">
        <v>198.0</v>
      </c>
      <c r="I89" s="75">
        <v>189.0</v>
      </c>
      <c r="J89" s="76">
        <v>638.0</v>
      </c>
      <c r="K89" s="168">
        <v>106.0</v>
      </c>
      <c r="L89" s="72">
        <v>306.0</v>
      </c>
      <c r="M89" s="73">
        <v>370.0</v>
      </c>
      <c r="N89" s="74">
        <v>205.0</v>
      </c>
      <c r="O89" s="75">
        <v>182.0</v>
      </c>
      <c r="P89" s="76">
        <v>614.0</v>
      </c>
      <c r="Q89" s="168">
        <v>98.0</v>
      </c>
      <c r="R89" s="72">
        <v>293.0</v>
      </c>
      <c r="S89" s="73">
        <v>348.0</v>
      </c>
      <c r="T89" s="74">
        <v>202.0</v>
      </c>
      <c r="U89" s="75">
        <v>182.0</v>
      </c>
      <c r="V89" s="76">
        <v>614.0</v>
      </c>
      <c r="W89" s="168">
        <v>95.0</v>
      </c>
      <c r="X89" s="72"/>
      <c r="Y89" s="73"/>
      <c r="Z89" s="74"/>
      <c r="AA89" s="75"/>
      <c r="AB89" s="76"/>
      <c r="AC89" s="168"/>
      <c r="AD89" s="72"/>
      <c r="AE89" s="73"/>
      <c r="AF89" s="74"/>
      <c r="AG89" s="75"/>
      <c r="AH89" s="76"/>
      <c r="AI89" s="168"/>
      <c r="AJ89" s="72"/>
      <c r="AK89" s="73"/>
      <c r="AL89" s="74"/>
      <c r="AM89" s="75"/>
      <c r="AN89" s="76"/>
      <c r="AO89" s="168"/>
      <c r="AP89" s="72"/>
      <c r="AQ89" s="73"/>
      <c r="AR89" s="74"/>
      <c r="AS89" s="75"/>
      <c r="AT89" s="76"/>
      <c r="AU89" s="168"/>
      <c r="AV89" s="72"/>
      <c r="AW89" s="73"/>
      <c r="AX89" s="74"/>
      <c r="AY89" s="75"/>
      <c r="AZ89" s="76"/>
      <c r="BA89" s="168"/>
      <c r="BB89" s="72"/>
      <c r="BC89" s="73"/>
      <c r="BD89" s="74"/>
      <c r="BE89" s="75"/>
      <c r="BF89" s="76"/>
      <c r="BG89" s="168"/>
    </row>
    <row r="90" ht="16.5" customHeight="1">
      <c r="A90" s="165" t="s">
        <v>61</v>
      </c>
      <c r="B90" s="166">
        <v>1715.0</v>
      </c>
      <c r="C90" s="47">
        <v>2569.0</v>
      </c>
      <c r="D90" s="169"/>
      <c r="E90" s="169"/>
      <c r="F90" s="72">
        <v>473.0</v>
      </c>
      <c r="G90" s="73">
        <v>496.0</v>
      </c>
      <c r="H90" s="74">
        <v>157.0</v>
      </c>
      <c r="I90" s="75">
        <v>194.0</v>
      </c>
      <c r="J90" s="76">
        <v>685.0</v>
      </c>
      <c r="K90" s="168">
        <v>56.0</v>
      </c>
      <c r="L90" s="72">
        <v>493.0</v>
      </c>
      <c r="M90" s="73">
        <v>569.0</v>
      </c>
      <c r="N90" s="74">
        <v>163.0</v>
      </c>
      <c r="O90" s="75">
        <v>184.0</v>
      </c>
      <c r="P90" s="76">
        <v>664.0</v>
      </c>
      <c r="Q90" s="168">
        <v>51.0</v>
      </c>
      <c r="R90" s="72">
        <v>459.0</v>
      </c>
      <c r="S90" s="73">
        <v>516.0</v>
      </c>
      <c r="T90" s="74">
        <v>154.0</v>
      </c>
      <c r="U90" s="75">
        <v>183.0</v>
      </c>
      <c r="V90" s="76">
        <v>654.0</v>
      </c>
      <c r="W90" s="168">
        <v>48.0</v>
      </c>
      <c r="X90" s="72"/>
      <c r="Y90" s="73"/>
      <c r="Z90" s="74"/>
      <c r="AA90" s="75"/>
      <c r="AB90" s="76"/>
      <c r="AC90" s="168"/>
      <c r="AD90" s="72"/>
      <c r="AE90" s="73"/>
      <c r="AF90" s="74"/>
      <c r="AG90" s="75"/>
      <c r="AH90" s="76"/>
      <c r="AI90" s="168"/>
      <c r="AJ90" s="72"/>
      <c r="AK90" s="73"/>
      <c r="AL90" s="74"/>
      <c r="AM90" s="75"/>
      <c r="AN90" s="76"/>
      <c r="AO90" s="168"/>
      <c r="AP90" s="72"/>
      <c r="AQ90" s="73"/>
      <c r="AR90" s="74"/>
      <c r="AS90" s="75"/>
      <c r="AT90" s="76"/>
      <c r="AU90" s="168"/>
      <c r="AV90" s="72"/>
      <c r="AW90" s="73"/>
      <c r="AX90" s="74"/>
      <c r="AY90" s="75"/>
      <c r="AZ90" s="76"/>
      <c r="BA90" s="168"/>
      <c r="BB90" s="72"/>
      <c r="BC90" s="73"/>
      <c r="BD90" s="74"/>
      <c r="BE90" s="75"/>
      <c r="BF90" s="76"/>
      <c r="BG90" s="168"/>
    </row>
    <row r="91" ht="16.5" customHeight="1">
      <c r="A91" s="165" t="s">
        <v>61</v>
      </c>
      <c r="B91" s="166">
        <v>1717.0</v>
      </c>
      <c r="C91" s="47">
        <v>2676.0</v>
      </c>
      <c r="D91" s="169"/>
      <c r="E91" s="169"/>
      <c r="F91" s="72">
        <v>399.0</v>
      </c>
      <c r="G91" s="73">
        <v>511.0</v>
      </c>
      <c r="H91" s="74">
        <v>185.0</v>
      </c>
      <c r="I91" s="75">
        <v>265.0</v>
      </c>
      <c r="J91" s="76">
        <v>772.0</v>
      </c>
      <c r="K91" s="168">
        <v>44.0</v>
      </c>
      <c r="L91" s="72">
        <v>428.0</v>
      </c>
      <c r="M91" s="73">
        <v>571.0</v>
      </c>
      <c r="N91" s="74">
        <v>200.0</v>
      </c>
      <c r="O91" s="75">
        <v>261.0</v>
      </c>
      <c r="P91" s="76">
        <v>751.0</v>
      </c>
      <c r="Q91" s="168">
        <v>41.0</v>
      </c>
      <c r="R91" s="72">
        <v>411.0</v>
      </c>
      <c r="S91" s="73">
        <v>523.0</v>
      </c>
      <c r="T91" s="74">
        <v>187.0</v>
      </c>
      <c r="U91" s="75">
        <v>261.0</v>
      </c>
      <c r="V91" s="76">
        <v>753.0</v>
      </c>
      <c r="W91" s="168">
        <v>41.0</v>
      </c>
      <c r="X91" s="72"/>
      <c r="Y91" s="73"/>
      <c r="Z91" s="74"/>
      <c r="AA91" s="75"/>
      <c r="AB91" s="76"/>
      <c r="AC91" s="168"/>
      <c r="AD91" s="72"/>
      <c r="AE91" s="73"/>
      <c r="AF91" s="74"/>
      <c r="AG91" s="75"/>
      <c r="AH91" s="76"/>
      <c r="AI91" s="168"/>
      <c r="AJ91" s="72"/>
      <c r="AK91" s="73"/>
      <c r="AL91" s="74"/>
      <c r="AM91" s="75"/>
      <c r="AN91" s="76"/>
      <c r="AO91" s="168"/>
      <c r="AP91" s="72"/>
      <c r="AQ91" s="73"/>
      <c r="AR91" s="74"/>
      <c r="AS91" s="75"/>
      <c r="AT91" s="76"/>
      <c r="AU91" s="168"/>
      <c r="AV91" s="72"/>
      <c r="AW91" s="73"/>
      <c r="AX91" s="74"/>
      <c r="AY91" s="75"/>
      <c r="AZ91" s="76"/>
      <c r="BA91" s="168"/>
      <c r="BB91" s="72"/>
      <c r="BC91" s="73"/>
      <c r="BD91" s="74"/>
      <c r="BE91" s="75"/>
      <c r="BF91" s="76"/>
      <c r="BG91" s="168"/>
    </row>
    <row r="92" ht="16.5" customHeight="1">
      <c r="A92" s="165" t="s">
        <v>61</v>
      </c>
      <c r="B92" s="166">
        <v>1719.0</v>
      </c>
      <c r="C92" s="47">
        <v>757.0</v>
      </c>
      <c r="D92" s="169"/>
      <c r="E92" s="169"/>
      <c r="F92" s="72">
        <v>124.0</v>
      </c>
      <c r="G92" s="73">
        <v>121.0</v>
      </c>
      <c r="H92" s="74">
        <v>56.0</v>
      </c>
      <c r="I92" s="75">
        <v>55.0</v>
      </c>
      <c r="J92" s="76">
        <v>248.0</v>
      </c>
      <c r="K92" s="168">
        <v>7.0</v>
      </c>
      <c r="L92" s="72">
        <v>135.0</v>
      </c>
      <c r="M92" s="73">
        <v>141.0</v>
      </c>
      <c r="N92" s="74">
        <v>58.0</v>
      </c>
      <c r="O92" s="75">
        <v>48.0</v>
      </c>
      <c r="P92" s="76">
        <v>242.0</v>
      </c>
      <c r="Q92" s="168">
        <v>7.0</v>
      </c>
      <c r="R92" s="72">
        <v>126.0</v>
      </c>
      <c r="S92" s="73">
        <v>134.0</v>
      </c>
      <c r="T92" s="74">
        <v>56.0</v>
      </c>
      <c r="U92" s="75">
        <v>50.0</v>
      </c>
      <c r="V92" s="76">
        <v>236.0</v>
      </c>
      <c r="W92" s="168">
        <v>8.0</v>
      </c>
      <c r="X92" s="72"/>
      <c r="Y92" s="73"/>
      <c r="Z92" s="74"/>
      <c r="AA92" s="75"/>
      <c r="AB92" s="76"/>
      <c r="AC92" s="168"/>
      <c r="AD92" s="72"/>
      <c r="AE92" s="73"/>
      <c r="AF92" s="74"/>
      <c r="AG92" s="75"/>
      <c r="AH92" s="76"/>
      <c r="AI92" s="168"/>
      <c r="AJ92" s="72"/>
      <c r="AK92" s="73"/>
      <c r="AL92" s="74"/>
      <c r="AM92" s="75"/>
      <c r="AN92" s="76"/>
      <c r="AO92" s="168"/>
      <c r="AP92" s="72"/>
      <c r="AQ92" s="73"/>
      <c r="AR92" s="74"/>
      <c r="AS92" s="75"/>
      <c r="AT92" s="76"/>
      <c r="AU92" s="168"/>
      <c r="AV92" s="72"/>
      <c r="AW92" s="73"/>
      <c r="AX92" s="74"/>
      <c r="AY92" s="75"/>
      <c r="AZ92" s="76"/>
      <c r="BA92" s="168"/>
      <c r="BB92" s="72"/>
      <c r="BC92" s="73"/>
      <c r="BD92" s="74"/>
      <c r="BE92" s="75"/>
      <c r="BF92" s="76"/>
      <c r="BG92" s="168"/>
    </row>
    <row r="93" ht="16.5" customHeight="1">
      <c r="A93" s="165" t="s">
        <v>61</v>
      </c>
      <c r="B93" s="166">
        <v>1750.0</v>
      </c>
      <c r="C93" s="47">
        <v>1553.0</v>
      </c>
      <c r="D93" s="169"/>
      <c r="E93" s="169"/>
      <c r="F93" s="72">
        <v>59.0</v>
      </c>
      <c r="G93" s="73">
        <v>247.0</v>
      </c>
      <c r="H93" s="74">
        <v>195.0</v>
      </c>
      <c r="I93" s="75">
        <v>33.0</v>
      </c>
      <c r="J93" s="76">
        <v>274.0</v>
      </c>
      <c r="K93" s="168">
        <v>58.0</v>
      </c>
      <c r="L93" s="72">
        <v>63.0</v>
      </c>
      <c r="M93" s="73">
        <v>280.0</v>
      </c>
      <c r="N93" s="74">
        <v>207.0</v>
      </c>
      <c r="O93" s="75">
        <v>32.0</v>
      </c>
      <c r="P93" s="76">
        <v>262.0</v>
      </c>
      <c r="Q93" s="168">
        <v>54.0</v>
      </c>
      <c r="R93" s="72">
        <v>64.0</v>
      </c>
      <c r="S93" s="73">
        <v>283.0</v>
      </c>
      <c r="T93" s="74">
        <v>209.0</v>
      </c>
      <c r="U93" s="75">
        <v>29.0</v>
      </c>
      <c r="V93" s="76">
        <v>257.0</v>
      </c>
      <c r="W93" s="168">
        <v>50.0</v>
      </c>
      <c r="X93" s="72"/>
      <c r="Y93" s="73"/>
      <c r="Z93" s="74"/>
      <c r="AA93" s="75"/>
      <c r="AB93" s="76"/>
      <c r="AC93" s="168"/>
      <c r="AD93" s="72"/>
      <c r="AE93" s="73"/>
      <c r="AF93" s="74"/>
      <c r="AG93" s="75"/>
      <c r="AH93" s="76"/>
      <c r="AI93" s="168"/>
      <c r="AJ93" s="72"/>
      <c r="AK93" s="73"/>
      <c r="AL93" s="74"/>
      <c r="AM93" s="75"/>
      <c r="AN93" s="76"/>
      <c r="AO93" s="168"/>
      <c r="AP93" s="72"/>
      <c r="AQ93" s="73"/>
      <c r="AR93" s="74"/>
      <c r="AS93" s="75"/>
      <c r="AT93" s="76"/>
      <c r="AU93" s="168"/>
      <c r="AV93" s="72"/>
      <c r="AW93" s="73"/>
      <c r="AX93" s="74"/>
      <c r="AY93" s="75"/>
      <c r="AZ93" s="76"/>
      <c r="BA93" s="168"/>
      <c r="BB93" s="72"/>
      <c r="BC93" s="73"/>
      <c r="BD93" s="74"/>
      <c r="BE93" s="75"/>
      <c r="BF93" s="76"/>
      <c r="BG93" s="168"/>
    </row>
    <row r="94" ht="16.5" customHeight="1">
      <c r="A94" s="165" t="s">
        <v>61</v>
      </c>
      <c r="B94" s="166">
        <v>1751.0</v>
      </c>
      <c r="C94" s="47">
        <v>1409.0</v>
      </c>
      <c r="D94" s="169"/>
      <c r="E94" s="169"/>
      <c r="F94" s="72">
        <v>82.0</v>
      </c>
      <c r="G94" s="73">
        <v>317.0</v>
      </c>
      <c r="H94" s="74">
        <v>239.0</v>
      </c>
      <c r="I94" s="75">
        <v>21.0</v>
      </c>
      <c r="J94" s="76">
        <v>237.0</v>
      </c>
      <c r="K94" s="168">
        <v>44.0</v>
      </c>
      <c r="L94" s="72">
        <v>81.0</v>
      </c>
      <c r="M94" s="73">
        <v>348.0</v>
      </c>
      <c r="N94" s="74">
        <v>253.0</v>
      </c>
      <c r="O94" s="75">
        <v>21.0</v>
      </c>
      <c r="P94" s="76">
        <v>223.0</v>
      </c>
      <c r="Q94" s="168">
        <v>41.0</v>
      </c>
      <c r="R94" s="72">
        <v>79.0</v>
      </c>
      <c r="S94" s="73">
        <v>341.0</v>
      </c>
      <c r="T94" s="74">
        <v>243.0</v>
      </c>
      <c r="U94" s="75">
        <v>22.0</v>
      </c>
      <c r="V94" s="76">
        <v>219.0</v>
      </c>
      <c r="W94" s="168">
        <v>42.0</v>
      </c>
      <c r="X94" s="72"/>
      <c r="Y94" s="73"/>
      <c r="Z94" s="74"/>
      <c r="AA94" s="75"/>
      <c r="AB94" s="76"/>
      <c r="AC94" s="168"/>
      <c r="AD94" s="72"/>
      <c r="AE94" s="73"/>
      <c r="AF94" s="74"/>
      <c r="AG94" s="75"/>
      <c r="AH94" s="76"/>
      <c r="AI94" s="168"/>
      <c r="AJ94" s="72"/>
      <c r="AK94" s="73"/>
      <c r="AL94" s="74"/>
      <c r="AM94" s="75"/>
      <c r="AN94" s="76"/>
      <c r="AO94" s="168"/>
      <c r="AP94" s="72"/>
      <c r="AQ94" s="73"/>
      <c r="AR94" s="74"/>
      <c r="AS94" s="75"/>
      <c r="AT94" s="76"/>
      <c r="AU94" s="168"/>
      <c r="AV94" s="72"/>
      <c r="AW94" s="73"/>
      <c r="AX94" s="74"/>
      <c r="AY94" s="75"/>
      <c r="AZ94" s="76"/>
      <c r="BA94" s="168"/>
      <c r="BB94" s="72"/>
      <c r="BC94" s="73"/>
      <c r="BD94" s="74"/>
      <c r="BE94" s="75"/>
      <c r="BF94" s="76"/>
      <c r="BG94" s="168"/>
    </row>
    <row r="95" ht="16.5" customHeight="1">
      <c r="A95" s="165" t="s">
        <v>61</v>
      </c>
      <c r="B95" s="166">
        <v>2003.0</v>
      </c>
      <c r="C95" s="47">
        <v>967.0</v>
      </c>
      <c r="D95" s="169"/>
      <c r="E95" s="169"/>
      <c r="F95" s="72">
        <v>52.0</v>
      </c>
      <c r="G95" s="73">
        <v>44.0</v>
      </c>
      <c r="H95" s="74">
        <v>56.0</v>
      </c>
      <c r="I95" s="75">
        <v>66.0</v>
      </c>
      <c r="J95" s="76">
        <v>161.0</v>
      </c>
      <c r="K95" s="168">
        <v>43.0</v>
      </c>
      <c r="L95" s="72">
        <v>56.0</v>
      </c>
      <c r="M95" s="73">
        <v>45.0</v>
      </c>
      <c r="N95" s="74">
        <v>61.0</v>
      </c>
      <c r="O95" s="75">
        <v>62.0</v>
      </c>
      <c r="P95" s="76">
        <v>156.0</v>
      </c>
      <c r="Q95" s="168">
        <v>40.0</v>
      </c>
      <c r="R95" s="72">
        <v>52.0</v>
      </c>
      <c r="S95" s="73">
        <v>49.0</v>
      </c>
      <c r="T95" s="74">
        <v>58.0</v>
      </c>
      <c r="U95" s="75">
        <v>59.0</v>
      </c>
      <c r="V95" s="76">
        <v>151.0</v>
      </c>
      <c r="W95" s="168">
        <v>38.0</v>
      </c>
      <c r="X95" s="72"/>
      <c r="Y95" s="73"/>
      <c r="Z95" s="74"/>
      <c r="AA95" s="75"/>
      <c r="AB95" s="76"/>
      <c r="AC95" s="168"/>
      <c r="AD95" s="72"/>
      <c r="AE95" s="73"/>
      <c r="AF95" s="74"/>
      <c r="AG95" s="75"/>
      <c r="AH95" s="76"/>
      <c r="AI95" s="168"/>
      <c r="AJ95" s="72"/>
      <c r="AK95" s="73"/>
      <c r="AL95" s="74"/>
      <c r="AM95" s="75"/>
      <c r="AN95" s="76"/>
      <c r="AO95" s="168"/>
      <c r="AP95" s="72"/>
      <c r="AQ95" s="73"/>
      <c r="AR95" s="74"/>
      <c r="AS95" s="75"/>
      <c r="AT95" s="76"/>
      <c r="AU95" s="168"/>
      <c r="AV95" s="72"/>
      <c r="AW95" s="73"/>
      <c r="AX95" s="74"/>
      <c r="AY95" s="75"/>
      <c r="AZ95" s="76"/>
      <c r="BA95" s="168"/>
      <c r="BB95" s="72"/>
      <c r="BC95" s="73"/>
      <c r="BD95" s="74"/>
      <c r="BE95" s="75"/>
      <c r="BF95" s="76"/>
      <c r="BG95" s="168"/>
    </row>
    <row r="96" ht="16.5" customHeight="1">
      <c r="A96" s="165" t="s">
        <v>61</v>
      </c>
      <c r="B96" s="166">
        <v>2004.0</v>
      </c>
      <c r="C96" s="47">
        <v>1338.0</v>
      </c>
      <c r="D96" s="169"/>
      <c r="E96" s="169"/>
      <c r="F96" s="72">
        <v>107.0</v>
      </c>
      <c r="G96" s="73">
        <v>78.0</v>
      </c>
      <c r="H96" s="74">
        <v>75.0</v>
      </c>
      <c r="I96" s="75">
        <v>96.0</v>
      </c>
      <c r="J96" s="76">
        <v>223.0</v>
      </c>
      <c r="K96" s="168">
        <v>41.0</v>
      </c>
      <c r="L96" s="72">
        <v>122.0</v>
      </c>
      <c r="M96" s="73">
        <v>90.0</v>
      </c>
      <c r="N96" s="74">
        <v>76.0</v>
      </c>
      <c r="O96" s="75">
        <v>89.0</v>
      </c>
      <c r="P96" s="76">
        <v>215.0</v>
      </c>
      <c r="Q96" s="168">
        <v>42.0</v>
      </c>
      <c r="R96" s="72">
        <v>108.0</v>
      </c>
      <c r="S96" s="73">
        <v>93.0</v>
      </c>
      <c r="T96" s="74">
        <v>78.0</v>
      </c>
      <c r="U96" s="75">
        <v>90.0</v>
      </c>
      <c r="V96" s="76">
        <v>211.0</v>
      </c>
      <c r="W96" s="168">
        <v>38.0</v>
      </c>
      <c r="X96" s="72"/>
      <c r="Y96" s="73"/>
      <c r="Z96" s="74"/>
      <c r="AA96" s="75"/>
      <c r="AB96" s="76"/>
      <c r="AC96" s="168"/>
      <c r="AD96" s="72"/>
      <c r="AE96" s="73"/>
      <c r="AF96" s="74"/>
      <c r="AG96" s="75"/>
      <c r="AH96" s="76"/>
      <c r="AI96" s="168"/>
      <c r="AJ96" s="72"/>
      <c r="AK96" s="73"/>
      <c r="AL96" s="74"/>
      <c r="AM96" s="75"/>
      <c r="AN96" s="76"/>
      <c r="AO96" s="168"/>
      <c r="AP96" s="72"/>
      <c r="AQ96" s="73"/>
      <c r="AR96" s="74"/>
      <c r="AS96" s="75"/>
      <c r="AT96" s="76"/>
      <c r="AU96" s="168"/>
      <c r="AV96" s="72"/>
      <c r="AW96" s="73"/>
      <c r="AX96" s="74"/>
      <c r="AY96" s="75"/>
      <c r="AZ96" s="76"/>
      <c r="BA96" s="168"/>
      <c r="BB96" s="72"/>
      <c r="BC96" s="73"/>
      <c r="BD96" s="74"/>
      <c r="BE96" s="75"/>
      <c r="BF96" s="76"/>
      <c r="BG96" s="168"/>
    </row>
    <row r="97" ht="16.5" customHeight="1">
      <c r="A97" s="165" t="s">
        <v>61</v>
      </c>
      <c r="B97" s="166">
        <v>2005.0</v>
      </c>
      <c r="C97" s="47">
        <v>2065.0</v>
      </c>
      <c r="D97" s="169"/>
      <c r="E97" s="169"/>
      <c r="F97" s="72">
        <v>188.0</v>
      </c>
      <c r="G97" s="73">
        <v>100.0</v>
      </c>
      <c r="H97" s="74">
        <v>154.0</v>
      </c>
      <c r="I97" s="75">
        <v>157.0</v>
      </c>
      <c r="J97" s="76">
        <v>379.0</v>
      </c>
      <c r="K97" s="168">
        <v>92.0</v>
      </c>
      <c r="L97" s="72">
        <v>204.0</v>
      </c>
      <c r="M97" s="73">
        <v>119.0</v>
      </c>
      <c r="N97" s="74">
        <v>162.0</v>
      </c>
      <c r="O97" s="75">
        <v>146.0</v>
      </c>
      <c r="P97" s="76">
        <v>375.0</v>
      </c>
      <c r="Q97" s="168">
        <v>89.0</v>
      </c>
      <c r="R97" s="72">
        <v>189.0</v>
      </c>
      <c r="S97" s="73">
        <v>124.0</v>
      </c>
      <c r="T97" s="74">
        <v>163.0</v>
      </c>
      <c r="U97" s="75">
        <v>146.0</v>
      </c>
      <c r="V97" s="76">
        <v>358.0</v>
      </c>
      <c r="W97" s="168">
        <v>83.0</v>
      </c>
      <c r="X97" s="72"/>
      <c r="Y97" s="73"/>
      <c r="Z97" s="74"/>
      <c r="AA97" s="75"/>
      <c r="AB97" s="76"/>
      <c r="AC97" s="168"/>
      <c r="AD97" s="72"/>
      <c r="AE97" s="73"/>
      <c r="AF97" s="74"/>
      <c r="AG97" s="75"/>
      <c r="AH97" s="76"/>
      <c r="AI97" s="168"/>
      <c r="AJ97" s="72"/>
      <c r="AK97" s="73"/>
      <c r="AL97" s="74"/>
      <c r="AM97" s="75"/>
      <c r="AN97" s="76"/>
      <c r="AO97" s="168"/>
      <c r="AP97" s="72"/>
      <c r="AQ97" s="73"/>
      <c r="AR97" s="74"/>
      <c r="AS97" s="75"/>
      <c r="AT97" s="76"/>
      <c r="AU97" s="168"/>
      <c r="AV97" s="72"/>
      <c r="AW97" s="73"/>
      <c r="AX97" s="74"/>
      <c r="AY97" s="75"/>
      <c r="AZ97" s="76"/>
      <c r="BA97" s="168"/>
      <c r="BB97" s="72"/>
      <c r="BC97" s="73"/>
      <c r="BD97" s="74"/>
      <c r="BE97" s="75"/>
      <c r="BF97" s="76"/>
      <c r="BG97" s="168"/>
    </row>
    <row r="98" ht="16.5" customHeight="1">
      <c r="A98" s="165" t="s">
        <v>61</v>
      </c>
      <c r="B98" s="166">
        <v>2007.0</v>
      </c>
      <c r="C98" s="47">
        <v>604.0</v>
      </c>
      <c r="D98" s="169"/>
      <c r="E98" s="169"/>
      <c r="F98" s="72">
        <v>88.0</v>
      </c>
      <c r="G98" s="73">
        <v>44.0</v>
      </c>
      <c r="H98" s="74">
        <v>65.0</v>
      </c>
      <c r="I98" s="75">
        <v>38.0</v>
      </c>
      <c r="J98" s="76">
        <v>71.0</v>
      </c>
      <c r="K98" s="168">
        <v>21.0</v>
      </c>
      <c r="L98" s="72">
        <v>90.0</v>
      </c>
      <c r="M98" s="73">
        <v>51.0</v>
      </c>
      <c r="N98" s="74">
        <v>65.0</v>
      </c>
      <c r="O98" s="75">
        <v>40.0</v>
      </c>
      <c r="P98" s="76">
        <v>66.0</v>
      </c>
      <c r="Q98" s="168">
        <v>22.0</v>
      </c>
      <c r="R98" s="72">
        <v>87.0</v>
      </c>
      <c r="S98" s="73">
        <v>48.0</v>
      </c>
      <c r="T98" s="74">
        <v>69.0</v>
      </c>
      <c r="U98" s="75">
        <v>37.0</v>
      </c>
      <c r="V98" s="76">
        <v>68.0</v>
      </c>
      <c r="W98" s="168">
        <v>17.0</v>
      </c>
      <c r="X98" s="72"/>
      <c r="Y98" s="73"/>
      <c r="Z98" s="74"/>
      <c r="AA98" s="75"/>
      <c r="AB98" s="76"/>
      <c r="AC98" s="168"/>
      <c r="AD98" s="72"/>
      <c r="AE98" s="73"/>
      <c r="AF98" s="74"/>
      <c r="AG98" s="75"/>
      <c r="AH98" s="76"/>
      <c r="AI98" s="168"/>
      <c r="AJ98" s="72"/>
      <c r="AK98" s="73"/>
      <c r="AL98" s="74"/>
      <c r="AM98" s="75"/>
      <c r="AN98" s="76"/>
      <c r="AO98" s="168"/>
      <c r="AP98" s="72"/>
      <c r="AQ98" s="73"/>
      <c r="AR98" s="74"/>
      <c r="AS98" s="75"/>
      <c r="AT98" s="76"/>
      <c r="AU98" s="168"/>
      <c r="AV98" s="72"/>
      <c r="AW98" s="73"/>
      <c r="AX98" s="74"/>
      <c r="AY98" s="75"/>
      <c r="AZ98" s="76"/>
      <c r="BA98" s="168"/>
      <c r="BB98" s="72"/>
      <c r="BC98" s="73"/>
      <c r="BD98" s="74"/>
      <c r="BE98" s="75"/>
      <c r="BF98" s="76"/>
      <c r="BG98" s="168"/>
    </row>
    <row r="99" ht="16.5" customHeight="1">
      <c r="A99" s="165" t="s">
        <v>61</v>
      </c>
      <c r="B99" s="166">
        <v>2008.0</v>
      </c>
      <c r="C99" s="47">
        <v>3232.0</v>
      </c>
      <c r="D99" s="169"/>
      <c r="E99" s="169"/>
      <c r="F99" s="72">
        <v>287.0</v>
      </c>
      <c r="G99" s="73">
        <v>184.0</v>
      </c>
      <c r="H99" s="74">
        <v>213.0</v>
      </c>
      <c r="I99" s="75">
        <v>209.0</v>
      </c>
      <c r="J99" s="76">
        <v>469.0</v>
      </c>
      <c r="K99" s="168">
        <v>118.0</v>
      </c>
      <c r="L99" s="72">
        <v>322.0</v>
      </c>
      <c r="M99" s="73">
        <v>220.0</v>
      </c>
      <c r="N99" s="74">
        <v>224.0</v>
      </c>
      <c r="O99" s="75">
        <v>193.0</v>
      </c>
      <c r="P99" s="76">
        <v>460.0</v>
      </c>
      <c r="Q99" s="168">
        <v>112.0</v>
      </c>
      <c r="R99" s="72">
        <v>303.0</v>
      </c>
      <c r="S99" s="73">
        <v>197.0</v>
      </c>
      <c r="T99" s="74">
        <v>222.0</v>
      </c>
      <c r="U99" s="75">
        <v>197.0</v>
      </c>
      <c r="V99" s="76">
        <v>453.0</v>
      </c>
      <c r="W99" s="168">
        <v>108.0</v>
      </c>
      <c r="X99" s="72"/>
      <c r="Y99" s="73"/>
      <c r="Z99" s="74"/>
      <c r="AA99" s="75"/>
      <c r="AB99" s="76"/>
      <c r="AC99" s="168"/>
      <c r="AD99" s="72"/>
      <c r="AE99" s="73"/>
      <c r="AF99" s="74"/>
      <c r="AG99" s="75"/>
      <c r="AH99" s="76"/>
      <c r="AI99" s="168"/>
      <c r="AJ99" s="72"/>
      <c r="AK99" s="73"/>
      <c r="AL99" s="74"/>
      <c r="AM99" s="75"/>
      <c r="AN99" s="76"/>
      <c r="AO99" s="168"/>
      <c r="AP99" s="72"/>
      <c r="AQ99" s="73"/>
      <c r="AR99" s="74"/>
      <c r="AS99" s="75"/>
      <c r="AT99" s="76"/>
      <c r="AU99" s="168"/>
      <c r="AV99" s="72"/>
      <c r="AW99" s="73"/>
      <c r="AX99" s="74"/>
      <c r="AY99" s="75"/>
      <c r="AZ99" s="76"/>
      <c r="BA99" s="168"/>
      <c r="BB99" s="72"/>
      <c r="BC99" s="73"/>
      <c r="BD99" s="74"/>
      <c r="BE99" s="75"/>
      <c r="BF99" s="76"/>
      <c r="BG99" s="168"/>
    </row>
    <row r="100" ht="16.5" customHeight="1">
      <c r="A100" s="165" t="s">
        <v>61</v>
      </c>
      <c r="B100" s="166">
        <v>2009.0</v>
      </c>
      <c r="C100" s="47">
        <v>1707.0</v>
      </c>
      <c r="D100" s="169"/>
      <c r="E100" s="169"/>
      <c r="F100" s="72">
        <v>43.0</v>
      </c>
      <c r="G100" s="73">
        <v>64.0</v>
      </c>
      <c r="H100" s="74">
        <v>68.0</v>
      </c>
      <c r="I100" s="75">
        <v>55.0</v>
      </c>
      <c r="J100" s="76">
        <v>233.0</v>
      </c>
      <c r="K100" s="168">
        <v>64.0</v>
      </c>
      <c r="L100" s="72">
        <v>52.0</v>
      </c>
      <c r="M100" s="73">
        <v>76.0</v>
      </c>
      <c r="N100" s="74">
        <v>67.0</v>
      </c>
      <c r="O100" s="75">
        <v>56.0</v>
      </c>
      <c r="P100" s="76">
        <v>232.0</v>
      </c>
      <c r="Q100" s="168">
        <v>66.0</v>
      </c>
      <c r="R100" s="72">
        <v>48.0</v>
      </c>
      <c r="S100" s="73">
        <v>74.0</v>
      </c>
      <c r="T100" s="74">
        <v>63.0</v>
      </c>
      <c r="U100" s="75">
        <v>55.0</v>
      </c>
      <c r="V100" s="76">
        <v>223.0</v>
      </c>
      <c r="W100" s="168">
        <v>63.0</v>
      </c>
      <c r="X100" s="72"/>
      <c r="Y100" s="73"/>
      <c r="Z100" s="74"/>
      <c r="AA100" s="75"/>
      <c r="AB100" s="76"/>
      <c r="AC100" s="168"/>
      <c r="AD100" s="72"/>
      <c r="AE100" s="73"/>
      <c r="AF100" s="74"/>
      <c r="AG100" s="75"/>
      <c r="AH100" s="76"/>
      <c r="AI100" s="168"/>
      <c r="AJ100" s="72"/>
      <c r="AK100" s="73"/>
      <c r="AL100" s="74"/>
      <c r="AM100" s="75"/>
      <c r="AN100" s="76"/>
      <c r="AO100" s="168"/>
      <c r="AP100" s="72"/>
      <c r="AQ100" s="73"/>
      <c r="AR100" s="74"/>
      <c r="AS100" s="75"/>
      <c r="AT100" s="76"/>
      <c r="AU100" s="168"/>
      <c r="AV100" s="72"/>
      <c r="AW100" s="73"/>
      <c r="AX100" s="74"/>
      <c r="AY100" s="75"/>
      <c r="AZ100" s="76"/>
      <c r="BA100" s="168"/>
      <c r="BB100" s="72"/>
      <c r="BC100" s="73"/>
      <c r="BD100" s="74"/>
      <c r="BE100" s="75"/>
      <c r="BF100" s="76"/>
      <c r="BG100" s="168"/>
    </row>
    <row r="101" ht="16.5" customHeight="1">
      <c r="A101" s="165" t="s">
        <v>61</v>
      </c>
      <c r="B101" s="166">
        <v>2011.0</v>
      </c>
      <c r="C101" s="47">
        <v>1395.0</v>
      </c>
      <c r="D101" s="169"/>
      <c r="E101" s="169"/>
      <c r="F101" s="72">
        <v>93.0</v>
      </c>
      <c r="G101" s="73">
        <v>84.0</v>
      </c>
      <c r="H101" s="74">
        <v>97.0</v>
      </c>
      <c r="I101" s="75">
        <v>90.0</v>
      </c>
      <c r="J101" s="76">
        <v>249.0</v>
      </c>
      <c r="K101" s="168">
        <v>62.0</v>
      </c>
      <c r="L101" s="72">
        <v>101.0</v>
      </c>
      <c r="M101" s="73">
        <v>92.0</v>
      </c>
      <c r="N101" s="74">
        <v>100.0</v>
      </c>
      <c r="O101" s="75">
        <v>86.0</v>
      </c>
      <c r="P101" s="76">
        <v>252.0</v>
      </c>
      <c r="Q101" s="168">
        <v>61.0</v>
      </c>
      <c r="R101" s="72">
        <v>94.0</v>
      </c>
      <c r="S101" s="73">
        <v>100.0</v>
      </c>
      <c r="T101" s="74">
        <v>98.0</v>
      </c>
      <c r="U101" s="75">
        <v>89.0</v>
      </c>
      <c r="V101" s="76">
        <v>232.0</v>
      </c>
      <c r="W101" s="168">
        <v>59.0</v>
      </c>
      <c r="X101" s="72"/>
      <c r="Y101" s="73"/>
      <c r="Z101" s="74"/>
      <c r="AA101" s="75"/>
      <c r="AB101" s="76"/>
      <c r="AC101" s="168"/>
      <c r="AD101" s="72"/>
      <c r="AE101" s="73"/>
      <c r="AF101" s="74"/>
      <c r="AG101" s="75"/>
      <c r="AH101" s="76"/>
      <c r="AI101" s="168"/>
      <c r="AJ101" s="72"/>
      <c r="AK101" s="73"/>
      <c r="AL101" s="74"/>
      <c r="AM101" s="75"/>
      <c r="AN101" s="76"/>
      <c r="AO101" s="168"/>
      <c r="AP101" s="72"/>
      <c r="AQ101" s="73"/>
      <c r="AR101" s="74"/>
      <c r="AS101" s="75"/>
      <c r="AT101" s="76"/>
      <c r="AU101" s="168"/>
      <c r="AV101" s="72"/>
      <c r="AW101" s="73"/>
      <c r="AX101" s="74"/>
      <c r="AY101" s="75"/>
      <c r="AZ101" s="76"/>
      <c r="BA101" s="168"/>
      <c r="BB101" s="72"/>
      <c r="BC101" s="73"/>
      <c r="BD101" s="74"/>
      <c r="BE101" s="75"/>
      <c r="BF101" s="76"/>
      <c r="BG101" s="168"/>
    </row>
    <row r="102" ht="16.5" customHeight="1">
      <c r="A102" s="165" t="s">
        <v>61</v>
      </c>
      <c r="B102" s="166">
        <v>2013.0</v>
      </c>
      <c r="C102" s="47">
        <v>1171.0</v>
      </c>
      <c r="D102" s="169"/>
      <c r="E102" s="169"/>
      <c r="F102" s="72">
        <v>20.0</v>
      </c>
      <c r="G102" s="73">
        <v>36.0</v>
      </c>
      <c r="H102" s="74">
        <v>27.0</v>
      </c>
      <c r="I102" s="75">
        <v>58.0</v>
      </c>
      <c r="J102" s="76">
        <v>171.0</v>
      </c>
      <c r="K102" s="168">
        <v>46.0</v>
      </c>
      <c r="L102" s="72">
        <v>25.0</v>
      </c>
      <c r="M102" s="73">
        <v>34.0</v>
      </c>
      <c r="N102" s="74">
        <v>28.0</v>
      </c>
      <c r="O102" s="75">
        <v>57.0</v>
      </c>
      <c r="P102" s="76">
        <v>168.0</v>
      </c>
      <c r="Q102" s="168">
        <v>47.0</v>
      </c>
      <c r="R102" s="72">
        <v>26.0</v>
      </c>
      <c r="S102" s="73">
        <v>35.0</v>
      </c>
      <c r="T102" s="74">
        <v>27.0</v>
      </c>
      <c r="U102" s="75">
        <v>53.0</v>
      </c>
      <c r="V102" s="76">
        <v>167.0</v>
      </c>
      <c r="W102" s="168">
        <v>46.0</v>
      </c>
      <c r="X102" s="72"/>
      <c r="Y102" s="73"/>
      <c r="Z102" s="74"/>
      <c r="AA102" s="75"/>
      <c r="AB102" s="76"/>
      <c r="AC102" s="168"/>
      <c r="AD102" s="72"/>
      <c r="AE102" s="73"/>
      <c r="AF102" s="74"/>
      <c r="AG102" s="75"/>
      <c r="AH102" s="76"/>
      <c r="AI102" s="168"/>
      <c r="AJ102" s="72"/>
      <c r="AK102" s="73"/>
      <c r="AL102" s="74"/>
      <c r="AM102" s="75"/>
      <c r="AN102" s="76"/>
      <c r="AO102" s="168"/>
      <c r="AP102" s="72"/>
      <c r="AQ102" s="73"/>
      <c r="AR102" s="74"/>
      <c r="AS102" s="75"/>
      <c r="AT102" s="76"/>
      <c r="AU102" s="168"/>
      <c r="AV102" s="72"/>
      <c r="AW102" s="73"/>
      <c r="AX102" s="74"/>
      <c r="AY102" s="75"/>
      <c r="AZ102" s="76"/>
      <c r="BA102" s="168"/>
      <c r="BB102" s="72"/>
      <c r="BC102" s="73"/>
      <c r="BD102" s="74"/>
      <c r="BE102" s="75"/>
      <c r="BF102" s="76"/>
      <c r="BG102" s="168"/>
    </row>
    <row r="103" ht="16.5" customHeight="1">
      <c r="A103" s="165" t="s">
        <v>61</v>
      </c>
      <c r="B103" s="166">
        <v>2014.0</v>
      </c>
      <c r="C103" s="47">
        <v>3024.0</v>
      </c>
      <c r="D103" s="169"/>
      <c r="E103" s="169"/>
      <c r="F103" s="72">
        <v>101.0</v>
      </c>
      <c r="G103" s="73">
        <v>145.0</v>
      </c>
      <c r="H103" s="74">
        <v>120.0</v>
      </c>
      <c r="I103" s="75">
        <v>187.0</v>
      </c>
      <c r="J103" s="76">
        <v>513.0</v>
      </c>
      <c r="K103" s="168">
        <v>146.0</v>
      </c>
      <c r="L103" s="72">
        <v>106.0</v>
      </c>
      <c r="M103" s="73">
        <v>150.0</v>
      </c>
      <c r="N103" s="74">
        <v>121.0</v>
      </c>
      <c r="O103" s="75">
        <v>184.0</v>
      </c>
      <c r="P103" s="76">
        <v>524.0</v>
      </c>
      <c r="Q103" s="168">
        <v>145.0</v>
      </c>
      <c r="R103" s="72">
        <v>100.0</v>
      </c>
      <c r="S103" s="73">
        <v>150.0</v>
      </c>
      <c r="T103" s="74">
        <v>125.0</v>
      </c>
      <c r="U103" s="75">
        <v>183.0</v>
      </c>
      <c r="V103" s="76">
        <v>503.0</v>
      </c>
      <c r="W103" s="168">
        <v>135.0</v>
      </c>
      <c r="X103" s="72"/>
      <c r="Y103" s="73"/>
      <c r="Z103" s="74"/>
      <c r="AA103" s="75"/>
      <c r="AB103" s="76"/>
      <c r="AC103" s="168"/>
      <c r="AD103" s="72"/>
      <c r="AE103" s="73"/>
      <c r="AF103" s="74"/>
      <c r="AG103" s="75"/>
      <c r="AH103" s="76"/>
      <c r="AI103" s="168"/>
      <c r="AJ103" s="72"/>
      <c r="AK103" s="73"/>
      <c r="AL103" s="74"/>
      <c r="AM103" s="75"/>
      <c r="AN103" s="76"/>
      <c r="AO103" s="168"/>
      <c r="AP103" s="72"/>
      <c r="AQ103" s="73"/>
      <c r="AR103" s="74"/>
      <c r="AS103" s="75"/>
      <c r="AT103" s="76"/>
      <c r="AU103" s="168"/>
      <c r="AV103" s="72"/>
      <c r="AW103" s="73"/>
      <c r="AX103" s="74"/>
      <c r="AY103" s="75"/>
      <c r="AZ103" s="76"/>
      <c r="BA103" s="168"/>
      <c r="BB103" s="72"/>
      <c r="BC103" s="73"/>
      <c r="BD103" s="74"/>
      <c r="BE103" s="75"/>
      <c r="BF103" s="76"/>
      <c r="BG103" s="168"/>
    </row>
    <row r="104" ht="16.5" customHeight="1">
      <c r="A104" s="165" t="s">
        <v>61</v>
      </c>
      <c r="B104" s="166">
        <v>2015.0</v>
      </c>
      <c r="C104" s="47">
        <v>2614.0</v>
      </c>
      <c r="D104" s="169"/>
      <c r="E104" s="169"/>
      <c r="F104" s="72">
        <v>88.0</v>
      </c>
      <c r="G104" s="73">
        <v>96.0</v>
      </c>
      <c r="H104" s="74">
        <v>122.0</v>
      </c>
      <c r="I104" s="75">
        <v>136.0</v>
      </c>
      <c r="J104" s="76">
        <v>349.0</v>
      </c>
      <c r="K104" s="168">
        <v>111.0</v>
      </c>
      <c r="L104" s="72">
        <v>99.0</v>
      </c>
      <c r="M104" s="73">
        <v>107.0</v>
      </c>
      <c r="N104" s="74">
        <v>123.0</v>
      </c>
      <c r="O104" s="75">
        <v>127.0</v>
      </c>
      <c r="P104" s="76">
        <v>344.0</v>
      </c>
      <c r="Q104" s="168">
        <v>120.0</v>
      </c>
      <c r="R104" s="72">
        <v>102.0</v>
      </c>
      <c r="S104" s="73">
        <v>106.0</v>
      </c>
      <c r="T104" s="74">
        <v>128.0</v>
      </c>
      <c r="U104" s="75">
        <v>119.0</v>
      </c>
      <c r="V104" s="76">
        <v>336.0</v>
      </c>
      <c r="W104" s="168">
        <v>109.0</v>
      </c>
      <c r="X104" s="72"/>
      <c r="Y104" s="73"/>
      <c r="Z104" s="74"/>
      <c r="AA104" s="75"/>
      <c r="AB104" s="76"/>
      <c r="AC104" s="168"/>
      <c r="AD104" s="72"/>
      <c r="AE104" s="73"/>
      <c r="AF104" s="74"/>
      <c r="AG104" s="75"/>
      <c r="AH104" s="76"/>
      <c r="AI104" s="168"/>
      <c r="AJ104" s="72"/>
      <c r="AK104" s="73"/>
      <c r="AL104" s="74"/>
      <c r="AM104" s="75"/>
      <c r="AN104" s="76"/>
      <c r="AO104" s="168"/>
      <c r="AP104" s="72"/>
      <c r="AQ104" s="73"/>
      <c r="AR104" s="74"/>
      <c r="AS104" s="75"/>
      <c r="AT104" s="76"/>
      <c r="AU104" s="168"/>
      <c r="AV104" s="72"/>
      <c r="AW104" s="73"/>
      <c r="AX104" s="74"/>
      <c r="AY104" s="75"/>
      <c r="AZ104" s="76"/>
      <c r="BA104" s="168"/>
      <c r="BB104" s="72"/>
      <c r="BC104" s="73"/>
      <c r="BD104" s="74"/>
      <c r="BE104" s="75"/>
      <c r="BF104" s="76"/>
      <c r="BG104" s="168"/>
    </row>
    <row r="105" ht="16.5" customHeight="1">
      <c r="A105" s="165" t="s">
        <v>61</v>
      </c>
      <c r="B105" s="166">
        <v>2021.0</v>
      </c>
      <c r="C105" s="47">
        <v>3223.0</v>
      </c>
      <c r="D105" s="169"/>
      <c r="E105" s="169"/>
      <c r="F105" s="72">
        <v>101.0</v>
      </c>
      <c r="G105" s="73">
        <v>135.0</v>
      </c>
      <c r="H105" s="74">
        <v>97.0</v>
      </c>
      <c r="I105" s="75">
        <v>154.0</v>
      </c>
      <c r="J105" s="76">
        <v>494.0</v>
      </c>
      <c r="K105" s="168">
        <v>125.0</v>
      </c>
      <c r="L105" s="72">
        <v>108.0</v>
      </c>
      <c r="M105" s="73">
        <v>139.0</v>
      </c>
      <c r="N105" s="74">
        <v>96.0</v>
      </c>
      <c r="O105" s="75">
        <v>153.0</v>
      </c>
      <c r="P105" s="76">
        <v>503.0</v>
      </c>
      <c r="Q105" s="168">
        <v>127.0</v>
      </c>
      <c r="R105" s="72">
        <v>101.0</v>
      </c>
      <c r="S105" s="73">
        <v>147.0</v>
      </c>
      <c r="T105" s="74">
        <v>105.0</v>
      </c>
      <c r="U105" s="75">
        <v>156.0</v>
      </c>
      <c r="V105" s="76">
        <v>486.0</v>
      </c>
      <c r="W105" s="168">
        <v>114.0</v>
      </c>
      <c r="X105" s="72"/>
      <c r="Y105" s="73"/>
      <c r="Z105" s="74"/>
      <c r="AA105" s="75"/>
      <c r="AB105" s="76"/>
      <c r="AC105" s="168"/>
      <c r="AD105" s="72"/>
      <c r="AE105" s="73"/>
      <c r="AF105" s="74"/>
      <c r="AG105" s="75"/>
      <c r="AH105" s="76"/>
      <c r="AI105" s="168"/>
      <c r="AJ105" s="72"/>
      <c r="AK105" s="73"/>
      <c r="AL105" s="74"/>
      <c r="AM105" s="75"/>
      <c r="AN105" s="76"/>
      <c r="AO105" s="168"/>
      <c r="AP105" s="72"/>
      <c r="AQ105" s="73"/>
      <c r="AR105" s="74"/>
      <c r="AS105" s="75"/>
      <c r="AT105" s="76"/>
      <c r="AU105" s="168"/>
      <c r="AV105" s="72"/>
      <c r="AW105" s="73"/>
      <c r="AX105" s="74"/>
      <c r="AY105" s="75"/>
      <c r="AZ105" s="76"/>
      <c r="BA105" s="168"/>
      <c r="BB105" s="72"/>
      <c r="BC105" s="73"/>
      <c r="BD105" s="74"/>
      <c r="BE105" s="75"/>
      <c r="BF105" s="76"/>
      <c r="BG105" s="168"/>
    </row>
    <row r="106" ht="16.5" customHeight="1">
      <c r="A106" s="165" t="s">
        <v>61</v>
      </c>
      <c r="B106" s="166">
        <v>2023.0</v>
      </c>
      <c r="C106" s="47">
        <v>1326.0</v>
      </c>
      <c r="D106" s="169"/>
      <c r="E106" s="169"/>
      <c r="F106" s="72">
        <v>65.0</v>
      </c>
      <c r="G106" s="73">
        <v>43.0</v>
      </c>
      <c r="H106" s="74">
        <v>62.0</v>
      </c>
      <c r="I106" s="75">
        <v>103.0</v>
      </c>
      <c r="J106" s="76">
        <v>182.0</v>
      </c>
      <c r="K106" s="168">
        <v>55.0</v>
      </c>
      <c r="L106" s="72">
        <v>66.0</v>
      </c>
      <c r="M106" s="73">
        <v>44.0</v>
      </c>
      <c r="N106" s="74">
        <v>57.0</v>
      </c>
      <c r="O106" s="75">
        <v>100.0</v>
      </c>
      <c r="P106" s="76">
        <v>187.0</v>
      </c>
      <c r="Q106" s="168">
        <v>60.0</v>
      </c>
      <c r="R106" s="72">
        <v>65.0</v>
      </c>
      <c r="S106" s="73">
        <v>49.0</v>
      </c>
      <c r="T106" s="74">
        <v>62.0</v>
      </c>
      <c r="U106" s="75">
        <v>100.0</v>
      </c>
      <c r="V106" s="76">
        <v>180.0</v>
      </c>
      <c r="W106" s="168">
        <v>52.0</v>
      </c>
      <c r="X106" s="72"/>
      <c r="Y106" s="73"/>
      <c r="Z106" s="74"/>
      <c r="AA106" s="75"/>
      <c r="AB106" s="76"/>
      <c r="AC106" s="168"/>
      <c r="AD106" s="72"/>
      <c r="AE106" s="73"/>
      <c r="AF106" s="74"/>
      <c r="AG106" s="75"/>
      <c r="AH106" s="76"/>
      <c r="AI106" s="168"/>
      <c r="AJ106" s="72"/>
      <c r="AK106" s="73"/>
      <c r="AL106" s="74"/>
      <c r="AM106" s="75"/>
      <c r="AN106" s="76"/>
      <c r="AO106" s="168"/>
      <c r="AP106" s="72"/>
      <c r="AQ106" s="73"/>
      <c r="AR106" s="74"/>
      <c r="AS106" s="75"/>
      <c r="AT106" s="76"/>
      <c r="AU106" s="168"/>
      <c r="AV106" s="72"/>
      <c r="AW106" s="73"/>
      <c r="AX106" s="74"/>
      <c r="AY106" s="75"/>
      <c r="AZ106" s="76"/>
      <c r="BA106" s="168"/>
      <c r="BB106" s="72"/>
      <c r="BC106" s="73"/>
      <c r="BD106" s="74"/>
      <c r="BE106" s="75"/>
      <c r="BF106" s="76"/>
      <c r="BG106" s="168"/>
    </row>
    <row r="107" ht="16.5" customHeight="1">
      <c r="A107" s="165" t="s">
        <v>61</v>
      </c>
      <c r="B107" s="166">
        <v>2025.0</v>
      </c>
      <c r="C107" s="47">
        <v>2011.0</v>
      </c>
      <c r="D107" s="169"/>
      <c r="E107" s="169"/>
      <c r="F107" s="72">
        <v>95.0</v>
      </c>
      <c r="G107" s="73">
        <v>73.0</v>
      </c>
      <c r="H107" s="74">
        <v>60.0</v>
      </c>
      <c r="I107" s="75">
        <v>127.0</v>
      </c>
      <c r="J107" s="76">
        <v>338.0</v>
      </c>
      <c r="K107" s="168">
        <v>80.0</v>
      </c>
      <c r="L107" s="72">
        <v>94.0</v>
      </c>
      <c r="M107" s="73">
        <v>77.0</v>
      </c>
      <c r="N107" s="74">
        <v>59.0</v>
      </c>
      <c r="O107" s="75">
        <v>127.0</v>
      </c>
      <c r="P107" s="76">
        <v>343.0</v>
      </c>
      <c r="Q107" s="168">
        <v>78.0</v>
      </c>
      <c r="R107" s="72">
        <v>97.0</v>
      </c>
      <c r="S107" s="73">
        <v>75.0</v>
      </c>
      <c r="T107" s="74">
        <v>61.0</v>
      </c>
      <c r="U107" s="75">
        <v>119.0</v>
      </c>
      <c r="V107" s="76">
        <v>340.0</v>
      </c>
      <c r="W107" s="168">
        <v>76.0</v>
      </c>
      <c r="X107" s="72"/>
      <c r="Y107" s="73"/>
      <c r="Z107" s="74"/>
      <c r="AA107" s="75"/>
      <c r="AB107" s="76"/>
      <c r="AC107" s="168"/>
      <c r="AD107" s="72"/>
      <c r="AE107" s="73"/>
      <c r="AF107" s="74"/>
      <c r="AG107" s="75"/>
      <c r="AH107" s="76"/>
      <c r="AI107" s="168"/>
      <c r="AJ107" s="72"/>
      <c r="AK107" s="73"/>
      <c r="AL107" s="74"/>
      <c r="AM107" s="75"/>
      <c r="AN107" s="76"/>
      <c r="AO107" s="168"/>
      <c r="AP107" s="72"/>
      <c r="AQ107" s="73"/>
      <c r="AR107" s="74"/>
      <c r="AS107" s="75"/>
      <c r="AT107" s="76"/>
      <c r="AU107" s="168"/>
      <c r="AV107" s="72"/>
      <c r="AW107" s="73"/>
      <c r="AX107" s="74"/>
      <c r="AY107" s="75"/>
      <c r="AZ107" s="76"/>
      <c r="BA107" s="168"/>
      <c r="BB107" s="72"/>
      <c r="BC107" s="73"/>
      <c r="BD107" s="74"/>
      <c r="BE107" s="75"/>
      <c r="BF107" s="76"/>
      <c r="BG107" s="168"/>
    </row>
    <row r="108" ht="16.5" customHeight="1">
      <c r="A108" s="165" t="s">
        <v>61</v>
      </c>
      <c r="B108" s="166">
        <v>2028.0</v>
      </c>
      <c r="C108" s="47">
        <v>2684.0</v>
      </c>
      <c r="D108" s="169"/>
      <c r="E108" s="169"/>
      <c r="F108" s="72">
        <v>130.0</v>
      </c>
      <c r="G108" s="73">
        <v>118.0</v>
      </c>
      <c r="H108" s="74">
        <v>119.0</v>
      </c>
      <c r="I108" s="75">
        <v>169.0</v>
      </c>
      <c r="J108" s="76">
        <v>397.0</v>
      </c>
      <c r="K108" s="168">
        <v>118.0</v>
      </c>
      <c r="L108" s="72">
        <v>132.0</v>
      </c>
      <c r="M108" s="73">
        <v>122.0</v>
      </c>
      <c r="N108" s="74">
        <v>117.0</v>
      </c>
      <c r="O108" s="75">
        <v>163.0</v>
      </c>
      <c r="P108" s="76">
        <v>404.0</v>
      </c>
      <c r="Q108" s="168">
        <v>126.0</v>
      </c>
      <c r="R108" s="72">
        <v>127.0</v>
      </c>
      <c r="S108" s="73">
        <v>128.0</v>
      </c>
      <c r="T108" s="74">
        <v>118.0</v>
      </c>
      <c r="U108" s="75">
        <v>157.0</v>
      </c>
      <c r="V108" s="76">
        <v>388.0</v>
      </c>
      <c r="W108" s="168">
        <v>114.0</v>
      </c>
      <c r="X108" s="72"/>
      <c r="Y108" s="73"/>
      <c r="Z108" s="74"/>
      <c r="AA108" s="75"/>
      <c r="AB108" s="76"/>
      <c r="AC108" s="168"/>
      <c r="AD108" s="72"/>
      <c r="AE108" s="73"/>
      <c r="AF108" s="74"/>
      <c r="AG108" s="75"/>
      <c r="AH108" s="76"/>
      <c r="AI108" s="168"/>
      <c r="AJ108" s="72"/>
      <c r="AK108" s="73"/>
      <c r="AL108" s="74"/>
      <c r="AM108" s="75"/>
      <c r="AN108" s="76"/>
      <c r="AO108" s="168"/>
      <c r="AP108" s="72"/>
      <c r="AQ108" s="73"/>
      <c r="AR108" s="74"/>
      <c r="AS108" s="75"/>
      <c r="AT108" s="76"/>
      <c r="AU108" s="168"/>
      <c r="AV108" s="72"/>
      <c r="AW108" s="73"/>
      <c r="AX108" s="74"/>
      <c r="AY108" s="75"/>
      <c r="AZ108" s="76"/>
      <c r="BA108" s="168"/>
      <c r="BB108" s="72"/>
      <c r="BC108" s="73"/>
      <c r="BD108" s="74"/>
      <c r="BE108" s="75"/>
      <c r="BF108" s="76"/>
      <c r="BG108" s="168"/>
    </row>
    <row r="109" ht="16.5" customHeight="1">
      <c r="A109" s="165" t="s">
        <v>61</v>
      </c>
      <c r="B109" s="166">
        <v>2030.0</v>
      </c>
      <c r="C109" s="47">
        <v>1442.0</v>
      </c>
      <c r="D109" s="169"/>
      <c r="E109" s="169"/>
      <c r="F109" s="72">
        <v>64.0</v>
      </c>
      <c r="G109" s="73">
        <v>54.0</v>
      </c>
      <c r="H109" s="74">
        <v>44.0</v>
      </c>
      <c r="I109" s="75">
        <v>85.0</v>
      </c>
      <c r="J109" s="76">
        <v>218.0</v>
      </c>
      <c r="K109" s="168">
        <v>63.0</v>
      </c>
      <c r="L109" s="72">
        <v>72.0</v>
      </c>
      <c r="M109" s="73">
        <v>51.0</v>
      </c>
      <c r="N109" s="74">
        <v>44.0</v>
      </c>
      <c r="O109" s="75">
        <v>78.0</v>
      </c>
      <c r="P109" s="76">
        <v>224.0</v>
      </c>
      <c r="Q109" s="168">
        <v>65.0</v>
      </c>
      <c r="R109" s="72">
        <v>70.0</v>
      </c>
      <c r="S109" s="73">
        <v>53.0</v>
      </c>
      <c r="T109" s="74">
        <v>41.0</v>
      </c>
      <c r="U109" s="75">
        <v>77.0</v>
      </c>
      <c r="V109" s="76">
        <v>213.0</v>
      </c>
      <c r="W109" s="168">
        <v>66.0</v>
      </c>
      <c r="X109" s="72"/>
      <c r="Y109" s="73"/>
      <c r="Z109" s="74"/>
      <c r="AA109" s="75"/>
      <c r="AB109" s="76"/>
      <c r="AC109" s="168"/>
      <c r="AD109" s="72"/>
      <c r="AE109" s="73"/>
      <c r="AF109" s="74"/>
      <c r="AG109" s="75"/>
      <c r="AH109" s="76"/>
      <c r="AI109" s="168"/>
      <c r="AJ109" s="72"/>
      <c r="AK109" s="73"/>
      <c r="AL109" s="74"/>
      <c r="AM109" s="75"/>
      <c r="AN109" s="76"/>
      <c r="AO109" s="168"/>
      <c r="AP109" s="72"/>
      <c r="AQ109" s="73"/>
      <c r="AR109" s="74"/>
      <c r="AS109" s="75"/>
      <c r="AT109" s="76"/>
      <c r="AU109" s="168"/>
      <c r="AV109" s="72"/>
      <c r="AW109" s="73"/>
      <c r="AX109" s="74"/>
      <c r="AY109" s="75"/>
      <c r="AZ109" s="76"/>
      <c r="BA109" s="168"/>
      <c r="BB109" s="72"/>
      <c r="BC109" s="73"/>
      <c r="BD109" s="74"/>
      <c r="BE109" s="75"/>
      <c r="BF109" s="76"/>
      <c r="BG109" s="168"/>
    </row>
    <row r="110" ht="16.5" customHeight="1">
      <c r="A110" s="165" t="s">
        <v>61</v>
      </c>
      <c r="B110" s="166">
        <v>2032.0</v>
      </c>
      <c r="C110" s="47">
        <v>1227.0</v>
      </c>
      <c r="D110" s="169"/>
      <c r="E110" s="169"/>
      <c r="F110" s="72">
        <v>50.0</v>
      </c>
      <c r="G110" s="73">
        <v>48.0</v>
      </c>
      <c r="H110" s="74">
        <v>33.0</v>
      </c>
      <c r="I110" s="75">
        <v>62.0</v>
      </c>
      <c r="J110" s="76">
        <v>189.0</v>
      </c>
      <c r="K110" s="168">
        <v>57.0</v>
      </c>
      <c r="L110" s="72">
        <v>50.0</v>
      </c>
      <c r="M110" s="73">
        <v>54.0</v>
      </c>
      <c r="N110" s="74">
        <v>33.0</v>
      </c>
      <c r="O110" s="75">
        <v>61.0</v>
      </c>
      <c r="P110" s="76">
        <v>192.0</v>
      </c>
      <c r="Q110" s="168">
        <v>54.0</v>
      </c>
      <c r="R110" s="72">
        <v>46.0</v>
      </c>
      <c r="S110" s="73">
        <v>60.0</v>
      </c>
      <c r="T110" s="74">
        <v>33.0</v>
      </c>
      <c r="U110" s="75">
        <v>64.0</v>
      </c>
      <c r="V110" s="76">
        <v>186.0</v>
      </c>
      <c r="W110" s="168">
        <v>50.0</v>
      </c>
      <c r="X110" s="72"/>
      <c r="Y110" s="73"/>
      <c r="Z110" s="74"/>
      <c r="AA110" s="75"/>
      <c r="AB110" s="76"/>
      <c r="AC110" s="168"/>
      <c r="AD110" s="72"/>
      <c r="AE110" s="73"/>
      <c r="AF110" s="74"/>
      <c r="AG110" s="75"/>
      <c r="AH110" s="76"/>
      <c r="AI110" s="168"/>
      <c r="AJ110" s="72"/>
      <c r="AK110" s="73"/>
      <c r="AL110" s="74"/>
      <c r="AM110" s="75"/>
      <c r="AN110" s="76"/>
      <c r="AO110" s="168"/>
      <c r="AP110" s="72"/>
      <c r="AQ110" s="73"/>
      <c r="AR110" s="74"/>
      <c r="AS110" s="75"/>
      <c r="AT110" s="76"/>
      <c r="AU110" s="168"/>
      <c r="AV110" s="72"/>
      <c r="AW110" s="73"/>
      <c r="AX110" s="74"/>
      <c r="AY110" s="75"/>
      <c r="AZ110" s="76"/>
      <c r="BA110" s="168"/>
      <c r="BB110" s="72"/>
      <c r="BC110" s="73"/>
      <c r="BD110" s="74"/>
      <c r="BE110" s="75"/>
      <c r="BF110" s="76"/>
      <c r="BG110" s="168"/>
    </row>
    <row r="111" ht="16.5" customHeight="1">
      <c r="A111" s="165" t="s">
        <v>61</v>
      </c>
      <c r="B111" s="166">
        <v>2033.0</v>
      </c>
      <c r="C111" s="47">
        <v>2411.0</v>
      </c>
      <c r="D111" s="169"/>
      <c r="E111" s="169"/>
      <c r="F111" s="72">
        <v>157.0</v>
      </c>
      <c r="G111" s="73">
        <v>97.0</v>
      </c>
      <c r="H111" s="74">
        <v>129.0</v>
      </c>
      <c r="I111" s="75">
        <v>165.0</v>
      </c>
      <c r="J111" s="76">
        <v>366.0</v>
      </c>
      <c r="K111" s="168">
        <v>116.0</v>
      </c>
      <c r="L111" s="72">
        <v>171.0</v>
      </c>
      <c r="M111" s="73">
        <v>112.0</v>
      </c>
      <c r="N111" s="74">
        <v>136.0</v>
      </c>
      <c r="O111" s="75">
        <v>160.0</v>
      </c>
      <c r="P111" s="76">
        <v>364.0</v>
      </c>
      <c r="Q111" s="168">
        <v>120.0</v>
      </c>
      <c r="R111" s="72">
        <v>167.0</v>
      </c>
      <c r="S111" s="73">
        <v>108.0</v>
      </c>
      <c r="T111" s="74">
        <v>138.0</v>
      </c>
      <c r="U111" s="75">
        <v>152.0</v>
      </c>
      <c r="V111" s="76">
        <v>348.0</v>
      </c>
      <c r="W111" s="168">
        <v>107.0</v>
      </c>
      <c r="X111" s="72"/>
      <c r="Y111" s="73"/>
      <c r="Z111" s="74"/>
      <c r="AA111" s="75"/>
      <c r="AB111" s="76"/>
      <c r="AC111" s="168"/>
      <c r="AD111" s="72"/>
      <c r="AE111" s="73"/>
      <c r="AF111" s="74"/>
      <c r="AG111" s="75"/>
      <c r="AH111" s="76"/>
      <c r="AI111" s="168"/>
      <c r="AJ111" s="72"/>
      <c r="AK111" s="73"/>
      <c r="AL111" s="74"/>
      <c r="AM111" s="75"/>
      <c r="AN111" s="76"/>
      <c r="AO111" s="168"/>
      <c r="AP111" s="72"/>
      <c r="AQ111" s="73"/>
      <c r="AR111" s="74"/>
      <c r="AS111" s="75"/>
      <c r="AT111" s="76"/>
      <c r="AU111" s="168"/>
      <c r="AV111" s="72"/>
      <c r="AW111" s="73"/>
      <c r="AX111" s="74"/>
      <c r="AY111" s="75"/>
      <c r="AZ111" s="76"/>
      <c r="BA111" s="168"/>
      <c r="BB111" s="72"/>
      <c r="BC111" s="73"/>
      <c r="BD111" s="74"/>
      <c r="BE111" s="75"/>
      <c r="BF111" s="76"/>
      <c r="BG111" s="168"/>
    </row>
    <row r="112" ht="16.5" customHeight="1">
      <c r="A112" s="165" t="s">
        <v>61</v>
      </c>
      <c r="B112" s="166">
        <v>2036.0</v>
      </c>
      <c r="C112" s="47">
        <v>2521.0</v>
      </c>
      <c r="D112" s="169"/>
      <c r="E112" s="169"/>
      <c r="F112" s="72">
        <v>122.0</v>
      </c>
      <c r="G112" s="73">
        <v>129.0</v>
      </c>
      <c r="H112" s="74">
        <v>102.0</v>
      </c>
      <c r="I112" s="75">
        <v>178.0</v>
      </c>
      <c r="J112" s="76">
        <v>497.0</v>
      </c>
      <c r="K112" s="168">
        <v>137.0</v>
      </c>
      <c r="L112" s="72">
        <v>135.0</v>
      </c>
      <c r="M112" s="73">
        <v>149.0</v>
      </c>
      <c r="N112" s="74">
        <v>117.0</v>
      </c>
      <c r="O112" s="75">
        <v>170.0</v>
      </c>
      <c r="P112" s="76">
        <v>486.0</v>
      </c>
      <c r="Q112" s="168">
        <v>135.0</v>
      </c>
      <c r="R112" s="72">
        <v>129.0</v>
      </c>
      <c r="S112" s="73">
        <v>140.0</v>
      </c>
      <c r="T112" s="74">
        <v>114.0</v>
      </c>
      <c r="U112" s="75">
        <v>171.0</v>
      </c>
      <c r="V112" s="76">
        <v>490.0</v>
      </c>
      <c r="W112" s="168">
        <v>126.0</v>
      </c>
      <c r="X112" s="72"/>
      <c r="Y112" s="73"/>
      <c r="Z112" s="74"/>
      <c r="AA112" s="75"/>
      <c r="AB112" s="76"/>
      <c r="AC112" s="168"/>
      <c r="AD112" s="72"/>
      <c r="AE112" s="73"/>
      <c r="AF112" s="74"/>
      <c r="AG112" s="75"/>
      <c r="AH112" s="76"/>
      <c r="AI112" s="168"/>
      <c r="AJ112" s="72"/>
      <c r="AK112" s="73"/>
      <c r="AL112" s="74"/>
      <c r="AM112" s="75"/>
      <c r="AN112" s="76"/>
      <c r="AO112" s="168"/>
      <c r="AP112" s="72"/>
      <c r="AQ112" s="73"/>
      <c r="AR112" s="74"/>
      <c r="AS112" s="75"/>
      <c r="AT112" s="76"/>
      <c r="AU112" s="168"/>
      <c r="AV112" s="72"/>
      <c r="AW112" s="73"/>
      <c r="AX112" s="74"/>
      <c r="AY112" s="75"/>
      <c r="AZ112" s="76"/>
      <c r="BA112" s="168"/>
      <c r="BB112" s="72"/>
      <c r="BC112" s="73"/>
      <c r="BD112" s="74"/>
      <c r="BE112" s="75"/>
      <c r="BF112" s="76"/>
      <c r="BG112" s="168"/>
    </row>
    <row r="113" ht="16.5" customHeight="1">
      <c r="A113" s="165" t="s">
        <v>61</v>
      </c>
      <c r="B113" s="166">
        <v>2037.0</v>
      </c>
      <c r="C113" s="47">
        <v>3391.0</v>
      </c>
      <c r="D113" s="169"/>
      <c r="E113" s="169"/>
      <c r="F113" s="72">
        <v>396.0</v>
      </c>
      <c r="G113" s="73">
        <v>275.0</v>
      </c>
      <c r="H113" s="74">
        <v>259.0</v>
      </c>
      <c r="I113" s="75">
        <v>263.0</v>
      </c>
      <c r="J113" s="76">
        <v>580.0</v>
      </c>
      <c r="K113" s="168">
        <v>117.0</v>
      </c>
      <c r="L113" s="72">
        <v>436.0</v>
      </c>
      <c r="M113" s="73">
        <v>319.0</v>
      </c>
      <c r="N113" s="74">
        <v>270.0</v>
      </c>
      <c r="O113" s="75">
        <v>245.0</v>
      </c>
      <c r="P113" s="76">
        <v>561.0</v>
      </c>
      <c r="Q113" s="168">
        <v>103.0</v>
      </c>
      <c r="R113" s="72">
        <v>407.0</v>
      </c>
      <c r="S113" s="73">
        <v>301.0</v>
      </c>
      <c r="T113" s="74">
        <v>268.0</v>
      </c>
      <c r="U113" s="75">
        <v>254.0</v>
      </c>
      <c r="V113" s="76">
        <v>556.0</v>
      </c>
      <c r="W113" s="168">
        <v>96.0</v>
      </c>
      <c r="X113" s="72"/>
      <c r="Y113" s="73"/>
      <c r="Z113" s="74"/>
      <c r="AA113" s="75"/>
      <c r="AB113" s="76"/>
      <c r="AC113" s="168"/>
      <c r="AD113" s="72"/>
      <c r="AE113" s="73"/>
      <c r="AF113" s="74"/>
      <c r="AG113" s="75"/>
      <c r="AH113" s="76"/>
      <c r="AI113" s="168"/>
      <c r="AJ113" s="72"/>
      <c r="AK113" s="73"/>
      <c r="AL113" s="74"/>
      <c r="AM113" s="75"/>
      <c r="AN113" s="76"/>
      <c r="AO113" s="168"/>
      <c r="AP113" s="72"/>
      <c r="AQ113" s="73"/>
      <c r="AR113" s="74"/>
      <c r="AS113" s="75"/>
      <c r="AT113" s="76"/>
      <c r="AU113" s="168"/>
      <c r="AV113" s="72"/>
      <c r="AW113" s="73"/>
      <c r="AX113" s="74"/>
      <c r="AY113" s="75"/>
      <c r="AZ113" s="76"/>
      <c r="BA113" s="168"/>
      <c r="BB113" s="72"/>
      <c r="BC113" s="73"/>
      <c r="BD113" s="74"/>
      <c r="BE113" s="75"/>
      <c r="BF113" s="76"/>
      <c r="BG113" s="168"/>
    </row>
    <row r="114" ht="16.5" customHeight="1">
      <c r="A114" s="165" t="s">
        <v>61</v>
      </c>
      <c r="B114" s="166">
        <v>2045.0</v>
      </c>
      <c r="C114" s="47">
        <v>481.0</v>
      </c>
      <c r="D114" s="169"/>
      <c r="E114" s="169"/>
      <c r="F114" s="72">
        <v>46.0</v>
      </c>
      <c r="G114" s="73">
        <v>40.0</v>
      </c>
      <c r="H114" s="74">
        <v>27.0</v>
      </c>
      <c r="I114" s="75">
        <v>34.0</v>
      </c>
      <c r="J114" s="76">
        <v>73.0</v>
      </c>
      <c r="K114" s="168">
        <v>28.0</v>
      </c>
      <c r="L114" s="72">
        <v>55.0</v>
      </c>
      <c r="M114" s="73">
        <v>44.0</v>
      </c>
      <c r="N114" s="74">
        <v>26.0</v>
      </c>
      <c r="O114" s="75">
        <v>29.0</v>
      </c>
      <c r="P114" s="76">
        <v>72.0</v>
      </c>
      <c r="Q114" s="168">
        <v>30.0</v>
      </c>
      <c r="R114" s="72">
        <v>51.0</v>
      </c>
      <c r="S114" s="73">
        <v>41.0</v>
      </c>
      <c r="T114" s="74">
        <v>27.0</v>
      </c>
      <c r="U114" s="75">
        <v>29.0</v>
      </c>
      <c r="V114" s="76">
        <v>70.0</v>
      </c>
      <c r="W114" s="168">
        <v>26.0</v>
      </c>
      <c r="X114" s="72"/>
      <c r="Y114" s="73"/>
      <c r="Z114" s="74"/>
      <c r="AA114" s="75"/>
      <c r="AB114" s="76"/>
      <c r="AC114" s="168"/>
      <c r="AD114" s="72"/>
      <c r="AE114" s="73"/>
      <c r="AF114" s="74"/>
      <c r="AG114" s="75"/>
      <c r="AH114" s="76"/>
      <c r="AI114" s="168"/>
      <c r="AJ114" s="72"/>
      <c r="AK114" s="73"/>
      <c r="AL114" s="74"/>
      <c r="AM114" s="75"/>
      <c r="AN114" s="76"/>
      <c r="AO114" s="168"/>
      <c r="AP114" s="72"/>
      <c r="AQ114" s="73"/>
      <c r="AR114" s="74"/>
      <c r="AS114" s="75"/>
      <c r="AT114" s="76"/>
      <c r="AU114" s="168"/>
      <c r="AV114" s="72"/>
      <c r="AW114" s="73"/>
      <c r="AX114" s="74"/>
      <c r="AY114" s="75"/>
      <c r="AZ114" s="76"/>
      <c r="BA114" s="168"/>
      <c r="BB114" s="72"/>
      <c r="BC114" s="73"/>
      <c r="BD114" s="74"/>
      <c r="BE114" s="75"/>
      <c r="BF114" s="76"/>
      <c r="BG114" s="168"/>
    </row>
    <row r="115" ht="16.5" customHeight="1">
      <c r="A115" s="165" t="s">
        <v>61</v>
      </c>
      <c r="B115" s="166">
        <v>2046.0</v>
      </c>
      <c r="C115" s="47">
        <v>2861.0</v>
      </c>
      <c r="D115" s="169"/>
      <c r="E115" s="169"/>
      <c r="F115" s="72">
        <v>140.0</v>
      </c>
      <c r="G115" s="73">
        <v>108.0</v>
      </c>
      <c r="H115" s="74">
        <v>121.0</v>
      </c>
      <c r="I115" s="75">
        <v>164.0</v>
      </c>
      <c r="J115" s="76">
        <v>468.0</v>
      </c>
      <c r="K115" s="168">
        <v>134.0</v>
      </c>
      <c r="L115" s="72">
        <v>150.0</v>
      </c>
      <c r="M115" s="73">
        <v>122.0</v>
      </c>
      <c r="N115" s="74">
        <v>117.0</v>
      </c>
      <c r="O115" s="75">
        <v>156.0</v>
      </c>
      <c r="P115" s="76">
        <v>458.0</v>
      </c>
      <c r="Q115" s="168">
        <v>138.0</v>
      </c>
      <c r="R115" s="72">
        <v>146.0</v>
      </c>
      <c r="S115" s="73">
        <v>123.0</v>
      </c>
      <c r="T115" s="74">
        <v>121.0</v>
      </c>
      <c r="U115" s="75">
        <v>159.0</v>
      </c>
      <c r="V115" s="76">
        <v>447.0</v>
      </c>
      <c r="W115" s="168">
        <v>132.0</v>
      </c>
      <c r="X115" s="72"/>
      <c r="Y115" s="73"/>
      <c r="Z115" s="74"/>
      <c r="AA115" s="75"/>
      <c r="AB115" s="76"/>
      <c r="AC115" s="168"/>
      <c r="AD115" s="72"/>
      <c r="AE115" s="73"/>
      <c r="AF115" s="74"/>
      <c r="AG115" s="75"/>
      <c r="AH115" s="76"/>
      <c r="AI115" s="168"/>
      <c r="AJ115" s="72"/>
      <c r="AK115" s="73"/>
      <c r="AL115" s="74"/>
      <c r="AM115" s="75"/>
      <c r="AN115" s="76"/>
      <c r="AO115" s="168"/>
      <c r="AP115" s="72"/>
      <c r="AQ115" s="73"/>
      <c r="AR115" s="74"/>
      <c r="AS115" s="75"/>
      <c r="AT115" s="76"/>
      <c r="AU115" s="168"/>
      <c r="AV115" s="72"/>
      <c r="AW115" s="73"/>
      <c r="AX115" s="74"/>
      <c r="AY115" s="75"/>
      <c r="AZ115" s="76"/>
      <c r="BA115" s="168"/>
      <c r="BB115" s="72"/>
      <c r="BC115" s="73"/>
      <c r="BD115" s="74"/>
      <c r="BE115" s="75"/>
      <c r="BF115" s="76"/>
      <c r="BG115" s="168"/>
    </row>
    <row r="116" ht="16.5" customHeight="1">
      <c r="A116" s="165" t="s">
        <v>61</v>
      </c>
      <c r="B116" s="166">
        <v>2047.0</v>
      </c>
      <c r="C116" s="47">
        <v>1094.0</v>
      </c>
      <c r="D116" s="169"/>
      <c r="E116" s="169"/>
      <c r="F116" s="72">
        <v>35.0</v>
      </c>
      <c r="G116" s="73">
        <v>37.0</v>
      </c>
      <c r="H116" s="74">
        <v>55.0</v>
      </c>
      <c r="I116" s="75">
        <v>61.0</v>
      </c>
      <c r="J116" s="76">
        <v>141.0</v>
      </c>
      <c r="K116" s="168">
        <v>76.0</v>
      </c>
      <c r="L116" s="72">
        <v>39.0</v>
      </c>
      <c r="M116" s="73">
        <v>46.0</v>
      </c>
      <c r="N116" s="74">
        <v>58.0</v>
      </c>
      <c r="O116" s="75">
        <v>61.0</v>
      </c>
      <c r="P116" s="76">
        <v>139.0</v>
      </c>
      <c r="Q116" s="168">
        <v>77.0</v>
      </c>
      <c r="R116" s="72">
        <v>37.0</v>
      </c>
      <c r="S116" s="73">
        <v>41.0</v>
      </c>
      <c r="T116" s="74">
        <v>59.0</v>
      </c>
      <c r="U116" s="75">
        <v>59.0</v>
      </c>
      <c r="V116" s="76">
        <v>135.0</v>
      </c>
      <c r="W116" s="168">
        <v>75.0</v>
      </c>
      <c r="X116" s="72"/>
      <c r="Y116" s="73"/>
      <c r="Z116" s="74"/>
      <c r="AA116" s="75"/>
      <c r="AB116" s="76"/>
      <c r="AC116" s="168"/>
      <c r="AD116" s="72"/>
      <c r="AE116" s="73"/>
      <c r="AF116" s="74"/>
      <c r="AG116" s="75"/>
      <c r="AH116" s="76"/>
      <c r="AI116" s="168"/>
      <c r="AJ116" s="72"/>
      <c r="AK116" s="73"/>
      <c r="AL116" s="74"/>
      <c r="AM116" s="75"/>
      <c r="AN116" s="76"/>
      <c r="AO116" s="168"/>
      <c r="AP116" s="72"/>
      <c r="AQ116" s="73"/>
      <c r="AR116" s="74"/>
      <c r="AS116" s="75"/>
      <c r="AT116" s="76"/>
      <c r="AU116" s="168"/>
      <c r="AV116" s="72"/>
      <c r="AW116" s="73"/>
      <c r="AX116" s="74"/>
      <c r="AY116" s="75"/>
      <c r="AZ116" s="76"/>
      <c r="BA116" s="168"/>
      <c r="BB116" s="72"/>
      <c r="BC116" s="73"/>
      <c r="BD116" s="74"/>
      <c r="BE116" s="75"/>
      <c r="BF116" s="76"/>
      <c r="BG116" s="168"/>
    </row>
    <row r="117" ht="16.5" customHeight="1">
      <c r="A117" s="165" t="s">
        <v>61</v>
      </c>
      <c r="B117" s="166">
        <v>2048.0</v>
      </c>
      <c r="C117" s="47">
        <v>3194.0</v>
      </c>
      <c r="D117" s="169"/>
      <c r="E117" s="169"/>
      <c r="F117" s="72">
        <v>293.0</v>
      </c>
      <c r="G117" s="73">
        <v>252.0</v>
      </c>
      <c r="H117" s="74">
        <v>194.0</v>
      </c>
      <c r="I117" s="75">
        <v>313.0</v>
      </c>
      <c r="J117" s="76">
        <v>630.0</v>
      </c>
      <c r="K117" s="168">
        <v>137.0</v>
      </c>
      <c r="L117" s="72">
        <v>314.0</v>
      </c>
      <c r="M117" s="73">
        <v>265.0</v>
      </c>
      <c r="N117" s="74">
        <v>196.0</v>
      </c>
      <c r="O117" s="75">
        <v>305.0</v>
      </c>
      <c r="P117" s="76">
        <v>631.0</v>
      </c>
      <c r="Q117" s="168">
        <v>135.0</v>
      </c>
      <c r="R117" s="72">
        <v>300.0</v>
      </c>
      <c r="S117" s="73">
        <v>282.0</v>
      </c>
      <c r="T117" s="74">
        <v>190.0</v>
      </c>
      <c r="U117" s="75">
        <v>305.0</v>
      </c>
      <c r="V117" s="76">
        <v>613.0</v>
      </c>
      <c r="W117" s="168">
        <v>130.0</v>
      </c>
      <c r="X117" s="72"/>
      <c r="Y117" s="73"/>
      <c r="Z117" s="74"/>
      <c r="AA117" s="75"/>
      <c r="AB117" s="76"/>
      <c r="AC117" s="168"/>
      <c r="AD117" s="72"/>
      <c r="AE117" s="73"/>
      <c r="AF117" s="74"/>
      <c r="AG117" s="75"/>
      <c r="AH117" s="76"/>
      <c r="AI117" s="168"/>
      <c r="AJ117" s="72"/>
      <c r="AK117" s="73"/>
      <c r="AL117" s="74"/>
      <c r="AM117" s="75"/>
      <c r="AN117" s="76"/>
      <c r="AO117" s="168"/>
      <c r="AP117" s="72"/>
      <c r="AQ117" s="73"/>
      <c r="AR117" s="74"/>
      <c r="AS117" s="75"/>
      <c r="AT117" s="76"/>
      <c r="AU117" s="168"/>
      <c r="AV117" s="72"/>
      <c r="AW117" s="73"/>
      <c r="AX117" s="74"/>
      <c r="AY117" s="75"/>
      <c r="AZ117" s="76"/>
      <c r="BA117" s="168"/>
      <c r="BB117" s="72"/>
      <c r="BC117" s="73"/>
      <c r="BD117" s="74"/>
      <c r="BE117" s="75"/>
      <c r="BF117" s="76"/>
      <c r="BG117" s="168"/>
    </row>
    <row r="118" ht="16.5" customHeight="1">
      <c r="A118" s="165" t="s">
        <v>61</v>
      </c>
      <c r="B118" s="166">
        <v>2049.0</v>
      </c>
      <c r="C118" s="47">
        <v>2113.0</v>
      </c>
      <c r="D118" s="169"/>
      <c r="E118" s="169"/>
      <c r="F118" s="72">
        <v>206.0</v>
      </c>
      <c r="G118" s="73">
        <v>126.0</v>
      </c>
      <c r="H118" s="74">
        <v>80.0</v>
      </c>
      <c r="I118" s="75">
        <v>206.0</v>
      </c>
      <c r="J118" s="76">
        <v>358.0</v>
      </c>
      <c r="K118" s="168">
        <v>71.0</v>
      </c>
      <c r="L118" s="72">
        <v>223.0</v>
      </c>
      <c r="M118" s="73">
        <v>137.0</v>
      </c>
      <c r="N118" s="74">
        <v>86.0</v>
      </c>
      <c r="O118" s="75">
        <v>204.0</v>
      </c>
      <c r="P118" s="76">
        <v>353.0</v>
      </c>
      <c r="Q118" s="168">
        <v>71.0</v>
      </c>
      <c r="R118" s="72">
        <v>216.0</v>
      </c>
      <c r="S118" s="73">
        <v>143.0</v>
      </c>
      <c r="T118" s="74">
        <v>88.0</v>
      </c>
      <c r="U118" s="75">
        <v>203.0</v>
      </c>
      <c r="V118" s="76">
        <v>341.0</v>
      </c>
      <c r="W118" s="168">
        <v>65.0</v>
      </c>
      <c r="X118" s="72"/>
      <c r="Y118" s="73"/>
      <c r="Z118" s="74"/>
      <c r="AA118" s="75"/>
      <c r="AB118" s="76"/>
      <c r="AC118" s="168"/>
      <c r="AD118" s="72"/>
      <c r="AE118" s="73"/>
      <c r="AF118" s="74"/>
      <c r="AG118" s="75"/>
      <c r="AH118" s="76"/>
      <c r="AI118" s="168"/>
      <c r="AJ118" s="72"/>
      <c r="AK118" s="73"/>
      <c r="AL118" s="74"/>
      <c r="AM118" s="75"/>
      <c r="AN118" s="76"/>
      <c r="AO118" s="168"/>
      <c r="AP118" s="72"/>
      <c r="AQ118" s="73"/>
      <c r="AR118" s="74"/>
      <c r="AS118" s="75"/>
      <c r="AT118" s="76"/>
      <c r="AU118" s="168"/>
      <c r="AV118" s="72"/>
      <c r="AW118" s="73"/>
      <c r="AX118" s="74"/>
      <c r="AY118" s="75"/>
      <c r="AZ118" s="76"/>
      <c r="BA118" s="168"/>
      <c r="BB118" s="72"/>
      <c r="BC118" s="73"/>
      <c r="BD118" s="74"/>
      <c r="BE118" s="75"/>
      <c r="BF118" s="76"/>
      <c r="BG118" s="168"/>
    </row>
    <row r="119" ht="16.5" customHeight="1">
      <c r="A119" s="165" t="s">
        <v>61</v>
      </c>
      <c r="B119" s="166">
        <v>2051.0</v>
      </c>
      <c r="C119" s="47">
        <v>1645.0</v>
      </c>
      <c r="D119" s="169"/>
      <c r="E119" s="169"/>
      <c r="F119" s="72">
        <v>207.0</v>
      </c>
      <c r="G119" s="73">
        <v>171.0</v>
      </c>
      <c r="H119" s="74">
        <v>166.0</v>
      </c>
      <c r="I119" s="75">
        <v>122.0</v>
      </c>
      <c r="J119" s="76">
        <v>297.0</v>
      </c>
      <c r="K119" s="168">
        <v>81.0</v>
      </c>
      <c r="L119" s="72">
        <v>213.0</v>
      </c>
      <c r="M119" s="73">
        <v>180.0</v>
      </c>
      <c r="N119" s="74">
        <v>176.0</v>
      </c>
      <c r="O119" s="75">
        <v>117.0</v>
      </c>
      <c r="P119" s="76">
        <v>288.0</v>
      </c>
      <c r="Q119" s="168">
        <v>78.0</v>
      </c>
      <c r="R119" s="72">
        <v>187.0</v>
      </c>
      <c r="S119" s="73">
        <v>162.0</v>
      </c>
      <c r="T119" s="74">
        <v>163.0</v>
      </c>
      <c r="U119" s="75">
        <v>118.0</v>
      </c>
      <c r="V119" s="76">
        <v>286.0</v>
      </c>
      <c r="W119" s="168">
        <v>78.0</v>
      </c>
      <c r="X119" s="72"/>
      <c r="Y119" s="73"/>
      <c r="Z119" s="74"/>
      <c r="AA119" s="75"/>
      <c r="AB119" s="76"/>
      <c r="AC119" s="168"/>
      <c r="AD119" s="72"/>
      <c r="AE119" s="73"/>
      <c r="AF119" s="74"/>
      <c r="AG119" s="75"/>
      <c r="AH119" s="76"/>
      <c r="AI119" s="168"/>
      <c r="AJ119" s="72"/>
      <c r="AK119" s="73"/>
      <c r="AL119" s="74"/>
      <c r="AM119" s="75"/>
      <c r="AN119" s="76"/>
      <c r="AO119" s="168"/>
      <c r="AP119" s="72"/>
      <c r="AQ119" s="73"/>
      <c r="AR119" s="74"/>
      <c r="AS119" s="75"/>
      <c r="AT119" s="76"/>
      <c r="AU119" s="168"/>
      <c r="AV119" s="72"/>
      <c r="AW119" s="73"/>
      <c r="AX119" s="74"/>
      <c r="AY119" s="75"/>
      <c r="AZ119" s="76"/>
      <c r="BA119" s="168"/>
      <c r="BB119" s="72"/>
      <c r="BC119" s="73"/>
      <c r="BD119" s="74"/>
      <c r="BE119" s="75"/>
      <c r="BF119" s="76"/>
      <c r="BG119" s="168"/>
    </row>
    <row r="120" ht="16.5" customHeight="1">
      <c r="A120" s="165" t="s">
        <v>61</v>
      </c>
      <c r="B120" s="166">
        <v>2053.0</v>
      </c>
      <c r="C120" s="47">
        <v>1154.0</v>
      </c>
      <c r="D120" s="169"/>
      <c r="E120" s="169"/>
      <c r="F120" s="72">
        <v>241.0</v>
      </c>
      <c r="G120" s="73">
        <v>133.0</v>
      </c>
      <c r="H120" s="74">
        <v>149.0</v>
      </c>
      <c r="I120" s="75">
        <v>75.0</v>
      </c>
      <c r="J120" s="76">
        <v>142.0</v>
      </c>
      <c r="K120" s="168">
        <v>39.0</v>
      </c>
      <c r="L120" s="72">
        <v>262.0</v>
      </c>
      <c r="M120" s="73">
        <v>140.0</v>
      </c>
      <c r="N120" s="74">
        <v>158.0</v>
      </c>
      <c r="O120" s="75">
        <v>67.0</v>
      </c>
      <c r="P120" s="76">
        <v>142.0</v>
      </c>
      <c r="Q120" s="168">
        <v>34.0</v>
      </c>
      <c r="R120" s="72">
        <v>226.0</v>
      </c>
      <c r="S120" s="73">
        <v>115.0</v>
      </c>
      <c r="T120" s="74">
        <v>137.0</v>
      </c>
      <c r="U120" s="75">
        <v>83.0</v>
      </c>
      <c r="V120" s="76">
        <v>152.0</v>
      </c>
      <c r="W120" s="168">
        <v>40.0</v>
      </c>
      <c r="X120" s="72"/>
      <c r="Y120" s="73"/>
      <c r="Z120" s="74"/>
      <c r="AA120" s="75"/>
      <c r="AB120" s="76"/>
      <c r="AC120" s="168"/>
      <c r="AD120" s="72"/>
      <c r="AE120" s="73"/>
      <c r="AF120" s="74"/>
      <c r="AG120" s="75"/>
      <c r="AH120" s="76"/>
      <c r="AI120" s="168"/>
      <c r="AJ120" s="72"/>
      <c r="AK120" s="73"/>
      <c r="AL120" s="74"/>
      <c r="AM120" s="75"/>
      <c r="AN120" s="76"/>
      <c r="AO120" s="168"/>
      <c r="AP120" s="72"/>
      <c r="AQ120" s="73"/>
      <c r="AR120" s="74"/>
      <c r="AS120" s="75"/>
      <c r="AT120" s="76"/>
      <c r="AU120" s="168"/>
      <c r="AV120" s="72"/>
      <c r="AW120" s="73"/>
      <c r="AX120" s="74"/>
      <c r="AY120" s="75"/>
      <c r="AZ120" s="76"/>
      <c r="BA120" s="168"/>
      <c r="BB120" s="72"/>
      <c r="BC120" s="73"/>
      <c r="BD120" s="74"/>
      <c r="BE120" s="75"/>
      <c r="BF120" s="76"/>
      <c r="BG120" s="168"/>
    </row>
    <row r="121" ht="16.5" customHeight="1">
      <c r="A121" s="165" t="s">
        <v>61</v>
      </c>
      <c r="B121" s="166">
        <v>2054.0</v>
      </c>
      <c r="C121" s="47">
        <v>2084.0</v>
      </c>
      <c r="D121" s="169"/>
      <c r="E121" s="169"/>
      <c r="F121" s="72">
        <v>238.0</v>
      </c>
      <c r="G121" s="73">
        <v>164.0</v>
      </c>
      <c r="H121" s="74">
        <v>201.0</v>
      </c>
      <c r="I121" s="75">
        <v>125.0</v>
      </c>
      <c r="J121" s="76">
        <v>323.0</v>
      </c>
      <c r="K121" s="168">
        <v>82.0</v>
      </c>
      <c r="L121" s="72">
        <v>260.0</v>
      </c>
      <c r="M121" s="73">
        <v>185.0</v>
      </c>
      <c r="N121" s="74">
        <v>214.0</v>
      </c>
      <c r="O121" s="75">
        <v>120.0</v>
      </c>
      <c r="P121" s="76">
        <v>309.0</v>
      </c>
      <c r="Q121" s="168">
        <v>73.0</v>
      </c>
      <c r="R121" s="72">
        <v>240.0</v>
      </c>
      <c r="S121" s="73">
        <v>164.0</v>
      </c>
      <c r="T121" s="74">
        <v>200.0</v>
      </c>
      <c r="U121" s="75">
        <v>123.0</v>
      </c>
      <c r="V121" s="76">
        <v>318.0</v>
      </c>
      <c r="W121" s="168">
        <v>74.0</v>
      </c>
      <c r="X121" s="72"/>
      <c r="Y121" s="73"/>
      <c r="Z121" s="74"/>
      <c r="AA121" s="75"/>
      <c r="AB121" s="76"/>
      <c r="AC121" s="168"/>
      <c r="AD121" s="72"/>
      <c r="AE121" s="73"/>
      <c r="AF121" s="74"/>
      <c r="AG121" s="75"/>
      <c r="AH121" s="76"/>
      <c r="AI121" s="168"/>
      <c r="AJ121" s="72"/>
      <c r="AK121" s="73"/>
      <c r="AL121" s="74"/>
      <c r="AM121" s="75"/>
      <c r="AN121" s="76"/>
      <c r="AO121" s="168"/>
      <c r="AP121" s="72"/>
      <c r="AQ121" s="73"/>
      <c r="AR121" s="74"/>
      <c r="AS121" s="75"/>
      <c r="AT121" s="76"/>
      <c r="AU121" s="168"/>
      <c r="AV121" s="72"/>
      <c r="AW121" s="73"/>
      <c r="AX121" s="74"/>
      <c r="AY121" s="75"/>
      <c r="AZ121" s="76"/>
      <c r="BA121" s="168"/>
      <c r="BB121" s="72"/>
      <c r="BC121" s="73"/>
      <c r="BD121" s="74"/>
      <c r="BE121" s="75"/>
      <c r="BF121" s="76"/>
      <c r="BG121" s="168"/>
    </row>
    <row r="122" ht="16.5" customHeight="1">
      <c r="A122" s="165" t="s">
        <v>61</v>
      </c>
      <c r="B122" s="166">
        <v>2055.0</v>
      </c>
      <c r="C122" s="47">
        <v>2939.0</v>
      </c>
      <c r="D122" s="169"/>
      <c r="E122" s="169"/>
      <c r="F122" s="72">
        <v>402.0</v>
      </c>
      <c r="G122" s="73">
        <v>258.0</v>
      </c>
      <c r="H122" s="74">
        <v>315.0</v>
      </c>
      <c r="I122" s="75">
        <v>193.0</v>
      </c>
      <c r="J122" s="76">
        <v>407.0</v>
      </c>
      <c r="K122" s="168">
        <v>130.0</v>
      </c>
      <c r="L122" s="72">
        <v>434.0</v>
      </c>
      <c r="M122" s="73">
        <v>283.0</v>
      </c>
      <c r="N122" s="74">
        <v>337.0</v>
      </c>
      <c r="O122" s="75">
        <v>171.0</v>
      </c>
      <c r="P122" s="76">
        <v>403.0</v>
      </c>
      <c r="Q122" s="168">
        <v>120.0</v>
      </c>
      <c r="R122" s="72">
        <v>393.0</v>
      </c>
      <c r="S122" s="73">
        <v>255.0</v>
      </c>
      <c r="T122" s="74">
        <v>328.0</v>
      </c>
      <c r="U122" s="75">
        <v>182.0</v>
      </c>
      <c r="V122" s="76">
        <v>396.0</v>
      </c>
      <c r="W122" s="168">
        <v>114.0</v>
      </c>
      <c r="X122" s="72"/>
      <c r="Y122" s="73"/>
      <c r="Z122" s="74"/>
      <c r="AA122" s="75"/>
      <c r="AB122" s="76"/>
      <c r="AC122" s="168"/>
      <c r="AD122" s="72"/>
      <c r="AE122" s="73"/>
      <c r="AF122" s="74"/>
      <c r="AG122" s="75"/>
      <c r="AH122" s="76"/>
      <c r="AI122" s="168"/>
      <c r="AJ122" s="72"/>
      <c r="AK122" s="73"/>
      <c r="AL122" s="74"/>
      <c r="AM122" s="75"/>
      <c r="AN122" s="76"/>
      <c r="AO122" s="168"/>
      <c r="AP122" s="72"/>
      <c r="AQ122" s="73"/>
      <c r="AR122" s="74"/>
      <c r="AS122" s="75"/>
      <c r="AT122" s="76"/>
      <c r="AU122" s="168"/>
      <c r="AV122" s="72"/>
      <c r="AW122" s="73"/>
      <c r="AX122" s="74"/>
      <c r="AY122" s="75"/>
      <c r="AZ122" s="76"/>
      <c r="BA122" s="168"/>
      <c r="BB122" s="72"/>
      <c r="BC122" s="73"/>
      <c r="BD122" s="74"/>
      <c r="BE122" s="75"/>
      <c r="BF122" s="76"/>
      <c r="BG122" s="168"/>
    </row>
    <row r="123" ht="16.5" customHeight="1">
      <c r="A123" s="165" t="s">
        <v>61</v>
      </c>
      <c r="B123" s="166">
        <v>2063.0</v>
      </c>
      <c r="C123" s="47">
        <v>1036.0</v>
      </c>
      <c r="D123" s="169"/>
      <c r="E123" s="169"/>
      <c r="F123" s="72">
        <v>39.0</v>
      </c>
      <c r="G123" s="73">
        <v>36.0</v>
      </c>
      <c r="H123" s="74">
        <v>38.0</v>
      </c>
      <c r="I123" s="75">
        <v>57.0</v>
      </c>
      <c r="J123" s="76">
        <v>155.0</v>
      </c>
      <c r="K123" s="168">
        <v>47.0</v>
      </c>
      <c r="L123" s="72">
        <v>40.0</v>
      </c>
      <c r="M123" s="73">
        <v>42.0</v>
      </c>
      <c r="N123" s="74">
        <v>39.0</v>
      </c>
      <c r="O123" s="75">
        <v>57.0</v>
      </c>
      <c r="P123" s="76">
        <v>153.0</v>
      </c>
      <c r="Q123" s="168">
        <v>47.0</v>
      </c>
      <c r="R123" s="72">
        <v>42.0</v>
      </c>
      <c r="S123" s="73">
        <v>40.0</v>
      </c>
      <c r="T123" s="74">
        <v>43.0</v>
      </c>
      <c r="U123" s="75">
        <v>54.0</v>
      </c>
      <c r="V123" s="76">
        <v>151.0</v>
      </c>
      <c r="W123" s="168">
        <v>44.0</v>
      </c>
      <c r="X123" s="72"/>
      <c r="Y123" s="73"/>
      <c r="Z123" s="74"/>
      <c r="AA123" s="75"/>
      <c r="AB123" s="76"/>
      <c r="AC123" s="168"/>
      <c r="AD123" s="72"/>
      <c r="AE123" s="73"/>
      <c r="AF123" s="74"/>
      <c r="AG123" s="75"/>
      <c r="AH123" s="76"/>
      <c r="AI123" s="168"/>
      <c r="AJ123" s="72"/>
      <c r="AK123" s="73"/>
      <c r="AL123" s="74"/>
      <c r="AM123" s="75"/>
      <c r="AN123" s="76"/>
      <c r="AO123" s="168"/>
      <c r="AP123" s="72"/>
      <c r="AQ123" s="73"/>
      <c r="AR123" s="74"/>
      <c r="AS123" s="75"/>
      <c r="AT123" s="76"/>
      <c r="AU123" s="168"/>
      <c r="AV123" s="72"/>
      <c r="AW123" s="73"/>
      <c r="AX123" s="74"/>
      <c r="AY123" s="75"/>
      <c r="AZ123" s="76"/>
      <c r="BA123" s="168"/>
      <c r="BB123" s="72"/>
      <c r="BC123" s="73"/>
      <c r="BD123" s="74"/>
      <c r="BE123" s="75"/>
      <c r="BF123" s="76"/>
      <c r="BG123" s="168"/>
    </row>
    <row r="124" ht="16.5" customHeight="1">
      <c r="A124" s="165" t="s">
        <v>61</v>
      </c>
      <c r="B124" s="166">
        <v>2065.0</v>
      </c>
      <c r="C124" s="47">
        <v>1648.0</v>
      </c>
      <c r="D124" s="169"/>
      <c r="E124" s="169"/>
      <c r="F124" s="72">
        <v>242.0</v>
      </c>
      <c r="G124" s="73">
        <v>123.0</v>
      </c>
      <c r="H124" s="74">
        <v>104.0</v>
      </c>
      <c r="I124" s="75">
        <v>112.0</v>
      </c>
      <c r="J124" s="76">
        <v>261.0</v>
      </c>
      <c r="K124" s="168">
        <v>56.0</v>
      </c>
      <c r="L124" s="72">
        <v>260.0</v>
      </c>
      <c r="M124" s="73">
        <v>144.0</v>
      </c>
      <c r="N124" s="74">
        <v>111.0</v>
      </c>
      <c r="O124" s="75">
        <v>104.0</v>
      </c>
      <c r="P124" s="76">
        <v>253.0</v>
      </c>
      <c r="Q124" s="168">
        <v>49.0</v>
      </c>
      <c r="R124" s="72">
        <v>252.0</v>
      </c>
      <c r="S124" s="73">
        <v>142.0</v>
      </c>
      <c r="T124" s="74">
        <v>110.0</v>
      </c>
      <c r="U124" s="75">
        <v>103.0</v>
      </c>
      <c r="V124" s="76">
        <v>245.0</v>
      </c>
      <c r="W124" s="168">
        <v>52.0</v>
      </c>
      <c r="X124" s="72"/>
      <c r="Y124" s="73"/>
      <c r="Z124" s="74"/>
      <c r="AA124" s="75"/>
      <c r="AB124" s="76"/>
      <c r="AC124" s="168"/>
      <c r="AD124" s="72"/>
      <c r="AE124" s="73"/>
      <c r="AF124" s="74"/>
      <c r="AG124" s="75"/>
      <c r="AH124" s="76"/>
      <c r="AI124" s="168"/>
      <c r="AJ124" s="72"/>
      <c r="AK124" s="73"/>
      <c r="AL124" s="74"/>
      <c r="AM124" s="75"/>
      <c r="AN124" s="76"/>
      <c r="AO124" s="168"/>
      <c r="AP124" s="72"/>
      <c r="AQ124" s="73"/>
      <c r="AR124" s="74"/>
      <c r="AS124" s="75"/>
      <c r="AT124" s="76"/>
      <c r="AU124" s="168"/>
      <c r="AV124" s="72"/>
      <c r="AW124" s="73"/>
      <c r="AX124" s="74"/>
      <c r="AY124" s="75"/>
      <c r="AZ124" s="76"/>
      <c r="BA124" s="168"/>
      <c r="BB124" s="72"/>
      <c r="BC124" s="73"/>
      <c r="BD124" s="74"/>
      <c r="BE124" s="75"/>
      <c r="BF124" s="76"/>
      <c r="BG124" s="168"/>
    </row>
    <row r="125" ht="16.5" customHeight="1">
      <c r="A125" s="165" t="s">
        <v>61</v>
      </c>
      <c r="B125" s="166">
        <v>2067.0</v>
      </c>
      <c r="C125" s="47">
        <v>1593.0</v>
      </c>
      <c r="D125" s="169"/>
      <c r="E125" s="169"/>
      <c r="F125" s="72">
        <v>143.0</v>
      </c>
      <c r="G125" s="73">
        <v>111.0</v>
      </c>
      <c r="H125" s="74">
        <v>100.0</v>
      </c>
      <c r="I125" s="75">
        <v>114.0</v>
      </c>
      <c r="J125" s="76">
        <v>270.0</v>
      </c>
      <c r="K125" s="168">
        <v>66.0</v>
      </c>
      <c r="L125" s="72">
        <v>151.0</v>
      </c>
      <c r="M125" s="73">
        <v>126.0</v>
      </c>
      <c r="N125" s="74">
        <v>103.0</v>
      </c>
      <c r="O125" s="75">
        <v>113.0</v>
      </c>
      <c r="P125" s="76">
        <v>264.0</v>
      </c>
      <c r="Q125" s="168">
        <v>64.0</v>
      </c>
      <c r="R125" s="72">
        <v>144.0</v>
      </c>
      <c r="S125" s="73">
        <v>114.0</v>
      </c>
      <c r="T125" s="74">
        <v>97.0</v>
      </c>
      <c r="U125" s="75">
        <v>109.0</v>
      </c>
      <c r="V125" s="76">
        <v>258.0</v>
      </c>
      <c r="W125" s="168">
        <v>60.0</v>
      </c>
      <c r="X125" s="72"/>
      <c r="Y125" s="73"/>
      <c r="Z125" s="74"/>
      <c r="AA125" s="75"/>
      <c r="AB125" s="76"/>
      <c r="AC125" s="168"/>
      <c r="AD125" s="72"/>
      <c r="AE125" s="73"/>
      <c r="AF125" s="74"/>
      <c r="AG125" s="75"/>
      <c r="AH125" s="76"/>
      <c r="AI125" s="168"/>
      <c r="AJ125" s="72"/>
      <c r="AK125" s="73"/>
      <c r="AL125" s="74"/>
      <c r="AM125" s="75"/>
      <c r="AN125" s="76"/>
      <c r="AO125" s="168"/>
      <c r="AP125" s="72"/>
      <c r="AQ125" s="73"/>
      <c r="AR125" s="74"/>
      <c r="AS125" s="75"/>
      <c r="AT125" s="76"/>
      <c r="AU125" s="168"/>
      <c r="AV125" s="72"/>
      <c r="AW125" s="73"/>
      <c r="AX125" s="74"/>
      <c r="AY125" s="75"/>
      <c r="AZ125" s="76"/>
      <c r="BA125" s="168"/>
      <c r="BB125" s="72"/>
      <c r="BC125" s="73"/>
      <c r="BD125" s="74"/>
      <c r="BE125" s="75"/>
      <c r="BF125" s="76"/>
      <c r="BG125" s="168"/>
    </row>
    <row r="126" ht="16.5" customHeight="1">
      <c r="A126" s="165" t="s">
        <v>61</v>
      </c>
      <c r="B126" s="166">
        <v>2073.0</v>
      </c>
      <c r="C126" s="47">
        <v>2042.0</v>
      </c>
      <c r="D126" s="169"/>
      <c r="E126" s="169"/>
      <c r="F126" s="72">
        <v>149.0</v>
      </c>
      <c r="G126" s="73">
        <v>121.0</v>
      </c>
      <c r="H126" s="74">
        <v>87.0</v>
      </c>
      <c r="I126" s="75">
        <v>145.0</v>
      </c>
      <c r="J126" s="76">
        <v>285.0</v>
      </c>
      <c r="K126" s="168">
        <v>60.0</v>
      </c>
      <c r="L126" s="72">
        <v>164.0</v>
      </c>
      <c r="M126" s="73">
        <v>134.0</v>
      </c>
      <c r="N126" s="74">
        <v>97.0</v>
      </c>
      <c r="O126" s="75">
        <v>134.0</v>
      </c>
      <c r="P126" s="76">
        <v>279.0</v>
      </c>
      <c r="Q126" s="168">
        <v>54.0</v>
      </c>
      <c r="R126" s="72">
        <v>159.0</v>
      </c>
      <c r="S126" s="73">
        <v>131.0</v>
      </c>
      <c r="T126" s="74">
        <v>94.0</v>
      </c>
      <c r="U126" s="75">
        <v>136.0</v>
      </c>
      <c r="V126" s="76">
        <v>273.0</v>
      </c>
      <c r="W126" s="168">
        <v>51.0</v>
      </c>
      <c r="X126" s="72"/>
      <c r="Y126" s="73"/>
      <c r="Z126" s="74"/>
      <c r="AA126" s="75"/>
      <c r="AB126" s="76"/>
      <c r="AC126" s="168"/>
      <c r="AD126" s="72"/>
      <c r="AE126" s="73"/>
      <c r="AF126" s="74"/>
      <c r="AG126" s="75"/>
      <c r="AH126" s="76"/>
      <c r="AI126" s="168"/>
      <c r="AJ126" s="72"/>
      <c r="AK126" s="73"/>
      <c r="AL126" s="74"/>
      <c r="AM126" s="75"/>
      <c r="AN126" s="76"/>
      <c r="AO126" s="168"/>
      <c r="AP126" s="72"/>
      <c r="AQ126" s="73"/>
      <c r="AR126" s="74"/>
      <c r="AS126" s="75"/>
      <c r="AT126" s="76"/>
      <c r="AU126" s="168"/>
      <c r="AV126" s="72"/>
      <c r="AW126" s="73"/>
      <c r="AX126" s="74"/>
      <c r="AY126" s="75"/>
      <c r="AZ126" s="76"/>
      <c r="BA126" s="168"/>
      <c r="BB126" s="72"/>
      <c r="BC126" s="73"/>
      <c r="BD126" s="74"/>
      <c r="BE126" s="75"/>
      <c r="BF126" s="76"/>
      <c r="BG126" s="168"/>
    </row>
    <row r="127" ht="16.5" customHeight="1">
      <c r="A127" s="165" t="s">
        <v>61</v>
      </c>
      <c r="B127" s="166">
        <v>2074.0</v>
      </c>
      <c r="C127" s="47">
        <v>2085.0</v>
      </c>
      <c r="D127" s="169"/>
      <c r="E127" s="169"/>
      <c r="F127" s="72">
        <v>165.0</v>
      </c>
      <c r="G127" s="73">
        <v>174.0</v>
      </c>
      <c r="H127" s="74">
        <v>101.0</v>
      </c>
      <c r="I127" s="75">
        <v>228.0</v>
      </c>
      <c r="J127" s="76">
        <v>400.0</v>
      </c>
      <c r="K127" s="168">
        <v>76.0</v>
      </c>
      <c r="L127" s="72">
        <v>173.0</v>
      </c>
      <c r="M127" s="73">
        <v>181.0</v>
      </c>
      <c r="N127" s="74">
        <v>107.0</v>
      </c>
      <c r="O127" s="75">
        <v>227.0</v>
      </c>
      <c r="P127" s="76">
        <v>404.0</v>
      </c>
      <c r="Q127" s="168">
        <v>70.0</v>
      </c>
      <c r="R127" s="72">
        <v>177.0</v>
      </c>
      <c r="S127" s="73">
        <v>195.0</v>
      </c>
      <c r="T127" s="74">
        <v>104.0</v>
      </c>
      <c r="U127" s="75">
        <v>214.0</v>
      </c>
      <c r="V127" s="76">
        <v>379.0</v>
      </c>
      <c r="W127" s="168">
        <v>70.0</v>
      </c>
      <c r="X127" s="72"/>
      <c r="Y127" s="73"/>
      <c r="Z127" s="74"/>
      <c r="AA127" s="75"/>
      <c r="AB127" s="76"/>
      <c r="AC127" s="168"/>
      <c r="AD127" s="72"/>
      <c r="AE127" s="73"/>
      <c r="AF127" s="74"/>
      <c r="AG127" s="75"/>
      <c r="AH127" s="76"/>
      <c r="AI127" s="168"/>
      <c r="AJ127" s="72"/>
      <c r="AK127" s="73"/>
      <c r="AL127" s="74"/>
      <c r="AM127" s="75"/>
      <c r="AN127" s="76"/>
      <c r="AO127" s="168"/>
      <c r="AP127" s="72"/>
      <c r="AQ127" s="73"/>
      <c r="AR127" s="74"/>
      <c r="AS127" s="75"/>
      <c r="AT127" s="76"/>
      <c r="AU127" s="168"/>
      <c r="AV127" s="72"/>
      <c r="AW127" s="73"/>
      <c r="AX127" s="74"/>
      <c r="AY127" s="75"/>
      <c r="AZ127" s="76"/>
      <c r="BA127" s="168"/>
      <c r="BB127" s="72"/>
      <c r="BC127" s="73"/>
      <c r="BD127" s="74"/>
      <c r="BE127" s="75"/>
      <c r="BF127" s="76"/>
      <c r="BG127" s="168"/>
    </row>
    <row r="128" ht="16.5" customHeight="1">
      <c r="A128" s="165" t="s">
        <v>61</v>
      </c>
      <c r="B128" s="166">
        <v>2077.0</v>
      </c>
      <c r="C128" s="47">
        <v>1080.0</v>
      </c>
      <c r="D128" s="169"/>
      <c r="E128" s="169"/>
      <c r="F128" s="72">
        <v>36.0</v>
      </c>
      <c r="G128" s="73">
        <v>45.0</v>
      </c>
      <c r="H128" s="74">
        <v>27.0</v>
      </c>
      <c r="I128" s="75">
        <v>79.0</v>
      </c>
      <c r="J128" s="76">
        <v>133.0</v>
      </c>
      <c r="K128" s="168">
        <v>47.0</v>
      </c>
      <c r="L128" s="72">
        <v>37.0</v>
      </c>
      <c r="M128" s="73">
        <v>48.0</v>
      </c>
      <c r="N128" s="74">
        <v>28.0</v>
      </c>
      <c r="O128" s="75">
        <v>77.0</v>
      </c>
      <c r="P128" s="76">
        <v>133.0</v>
      </c>
      <c r="Q128" s="168">
        <v>47.0</v>
      </c>
      <c r="R128" s="72">
        <v>35.0</v>
      </c>
      <c r="S128" s="73">
        <v>46.0</v>
      </c>
      <c r="T128" s="74">
        <v>31.0</v>
      </c>
      <c r="U128" s="75">
        <v>78.0</v>
      </c>
      <c r="V128" s="76">
        <v>133.0</v>
      </c>
      <c r="W128" s="168">
        <v>42.0</v>
      </c>
      <c r="X128" s="72"/>
      <c r="Y128" s="73"/>
      <c r="Z128" s="74"/>
      <c r="AA128" s="75"/>
      <c r="AB128" s="76"/>
      <c r="AC128" s="168"/>
      <c r="AD128" s="72"/>
      <c r="AE128" s="73"/>
      <c r="AF128" s="74"/>
      <c r="AG128" s="75"/>
      <c r="AH128" s="76"/>
      <c r="AI128" s="168"/>
      <c r="AJ128" s="72"/>
      <c r="AK128" s="73"/>
      <c r="AL128" s="74"/>
      <c r="AM128" s="75"/>
      <c r="AN128" s="76"/>
      <c r="AO128" s="168"/>
      <c r="AP128" s="72"/>
      <c r="AQ128" s="73"/>
      <c r="AR128" s="74"/>
      <c r="AS128" s="75"/>
      <c r="AT128" s="76"/>
      <c r="AU128" s="168"/>
      <c r="AV128" s="72"/>
      <c r="AW128" s="73"/>
      <c r="AX128" s="74"/>
      <c r="AY128" s="75"/>
      <c r="AZ128" s="76"/>
      <c r="BA128" s="168"/>
      <c r="BB128" s="72"/>
      <c r="BC128" s="73"/>
      <c r="BD128" s="74"/>
      <c r="BE128" s="75"/>
      <c r="BF128" s="76"/>
      <c r="BG128" s="168"/>
    </row>
    <row r="129" ht="16.5" customHeight="1">
      <c r="A129" s="165" t="s">
        <v>61</v>
      </c>
      <c r="B129" s="166">
        <v>2080.0</v>
      </c>
      <c r="C129" s="47">
        <v>500.0</v>
      </c>
      <c r="D129" s="169"/>
      <c r="E129" s="169"/>
      <c r="F129" s="72">
        <v>105.0</v>
      </c>
      <c r="G129" s="73">
        <v>65.0</v>
      </c>
      <c r="H129" s="74">
        <v>63.0</v>
      </c>
      <c r="I129" s="75">
        <v>40.0</v>
      </c>
      <c r="J129" s="76">
        <v>54.0</v>
      </c>
      <c r="K129" s="168">
        <v>20.0</v>
      </c>
      <c r="L129" s="72">
        <v>114.0</v>
      </c>
      <c r="M129" s="73">
        <v>71.0</v>
      </c>
      <c r="N129" s="74">
        <v>70.0</v>
      </c>
      <c r="O129" s="75">
        <v>38.0</v>
      </c>
      <c r="P129" s="76">
        <v>54.0</v>
      </c>
      <c r="Q129" s="168">
        <v>18.0</v>
      </c>
      <c r="R129" s="72">
        <v>92.0</v>
      </c>
      <c r="S129" s="73">
        <v>67.0</v>
      </c>
      <c r="T129" s="74">
        <v>62.0</v>
      </c>
      <c r="U129" s="75">
        <v>48.0</v>
      </c>
      <c r="V129" s="76">
        <v>54.0</v>
      </c>
      <c r="W129" s="168">
        <v>24.0</v>
      </c>
      <c r="X129" s="72"/>
      <c r="Y129" s="73"/>
      <c r="Z129" s="74"/>
      <c r="AA129" s="75"/>
      <c r="AB129" s="76"/>
      <c r="AC129" s="168"/>
      <c r="AD129" s="72"/>
      <c r="AE129" s="73"/>
      <c r="AF129" s="74"/>
      <c r="AG129" s="75"/>
      <c r="AH129" s="76"/>
      <c r="AI129" s="168"/>
      <c r="AJ129" s="72"/>
      <c r="AK129" s="73"/>
      <c r="AL129" s="74"/>
      <c r="AM129" s="75"/>
      <c r="AN129" s="76"/>
      <c r="AO129" s="168"/>
      <c r="AP129" s="72"/>
      <c r="AQ129" s="73"/>
      <c r="AR129" s="74"/>
      <c r="AS129" s="75"/>
      <c r="AT129" s="76"/>
      <c r="AU129" s="168"/>
      <c r="AV129" s="72"/>
      <c r="AW129" s="73"/>
      <c r="AX129" s="74"/>
      <c r="AY129" s="75"/>
      <c r="AZ129" s="76"/>
      <c r="BA129" s="168"/>
      <c r="BB129" s="72"/>
      <c r="BC129" s="73"/>
      <c r="BD129" s="74"/>
      <c r="BE129" s="75"/>
      <c r="BF129" s="76"/>
      <c r="BG129" s="168"/>
    </row>
    <row r="130" ht="16.5" customHeight="1">
      <c r="A130" s="165" t="s">
        <v>61</v>
      </c>
      <c r="B130" s="166">
        <v>2082.0</v>
      </c>
      <c r="C130" s="47">
        <v>1948.0</v>
      </c>
      <c r="D130" s="169"/>
      <c r="E130" s="169"/>
      <c r="F130" s="72">
        <v>278.0</v>
      </c>
      <c r="G130" s="73">
        <v>177.0</v>
      </c>
      <c r="H130" s="74">
        <v>163.0</v>
      </c>
      <c r="I130" s="75">
        <v>136.0</v>
      </c>
      <c r="J130" s="76">
        <v>325.0</v>
      </c>
      <c r="K130" s="168">
        <v>69.0</v>
      </c>
      <c r="L130" s="72">
        <v>290.0</v>
      </c>
      <c r="M130" s="73">
        <v>196.0</v>
      </c>
      <c r="N130" s="74">
        <v>174.0</v>
      </c>
      <c r="O130" s="75">
        <v>134.0</v>
      </c>
      <c r="P130" s="76">
        <v>312.0</v>
      </c>
      <c r="Q130" s="168">
        <v>64.0</v>
      </c>
      <c r="R130" s="72">
        <v>250.0</v>
      </c>
      <c r="S130" s="73">
        <v>171.0</v>
      </c>
      <c r="T130" s="74">
        <v>160.0</v>
      </c>
      <c r="U130" s="75">
        <v>146.0</v>
      </c>
      <c r="V130" s="76">
        <v>320.0</v>
      </c>
      <c r="W130" s="168">
        <v>75.0</v>
      </c>
      <c r="X130" s="72"/>
      <c r="Y130" s="73"/>
      <c r="Z130" s="74"/>
      <c r="AA130" s="75"/>
      <c r="AB130" s="76"/>
      <c r="AC130" s="168"/>
      <c r="AD130" s="72"/>
      <c r="AE130" s="73"/>
      <c r="AF130" s="74"/>
      <c r="AG130" s="75"/>
      <c r="AH130" s="76"/>
      <c r="AI130" s="168"/>
      <c r="AJ130" s="72"/>
      <c r="AK130" s="73"/>
      <c r="AL130" s="74"/>
      <c r="AM130" s="75"/>
      <c r="AN130" s="76"/>
      <c r="AO130" s="168"/>
      <c r="AP130" s="72"/>
      <c r="AQ130" s="73"/>
      <c r="AR130" s="74"/>
      <c r="AS130" s="75"/>
      <c r="AT130" s="76"/>
      <c r="AU130" s="168"/>
      <c r="AV130" s="72"/>
      <c r="AW130" s="73"/>
      <c r="AX130" s="74"/>
      <c r="AY130" s="75"/>
      <c r="AZ130" s="76"/>
      <c r="BA130" s="168"/>
      <c r="BB130" s="72"/>
      <c r="BC130" s="73"/>
      <c r="BD130" s="74"/>
      <c r="BE130" s="75"/>
      <c r="BF130" s="76"/>
      <c r="BG130" s="168"/>
    </row>
    <row r="131" ht="16.5" customHeight="1">
      <c r="A131" s="165" t="s">
        <v>61</v>
      </c>
      <c r="B131" s="166">
        <v>2086.0</v>
      </c>
      <c r="C131" s="47">
        <v>2447.0</v>
      </c>
      <c r="D131" s="169"/>
      <c r="E131" s="169"/>
      <c r="F131" s="72">
        <v>48.0</v>
      </c>
      <c r="G131" s="73">
        <v>93.0</v>
      </c>
      <c r="H131" s="74">
        <v>64.0</v>
      </c>
      <c r="I131" s="75">
        <v>94.0</v>
      </c>
      <c r="J131" s="76">
        <v>294.0</v>
      </c>
      <c r="K131" s="168">
        <v>98.0</v>
      </c>
      <c r="L131" s="72">
        <v>48.0</v>
      </c>
      <c r="M131" s="73">
        <v>101.0</v>
      </c>
      <c r="N131" s="74">
        <v>64.0</v>
      </c>
      <c r="O131" s="75">
        <v>93.0</v>
      </c>
      <c r="P131" s="76">
        <v>287.0</v>
      </c>
      <c r="Q131" s="168">
        <v>94.0</v>
      </c>
      <c r="R131" s="72">
        <v>47.0</v>
      </c>
      <c r="S131" s="73">
        <v>99.0</v>
      </c>
      <c r="T131" s="74">
        <v>62.0</v>
      </c>
      <c r="U131" s="75">
        <v>92.0</v>
      </c>
      <c r="V131" s="76">
        <v>282.0</v>
      </c>
      <c r="W131" s="168">
        <v>95.0</v>
      </c>
      <c r="X131" s="72"/>
      <c r="Y131" s="73"/>
      <c r="Z131" s="74"/>
      <c r="AA131" s="75"/>
      <c r="AB131" s="76"/>
      <c r="AC131" s="168"/>
      <c r="AD131" s="72"/>
      <c r="AE131" s="73"/>
      <c r="AF131" s="74"/>
      <c r="AG131" s="75"/>
      <c r="AH131" s="76"/>
      <c r="AI131" s="168"/>
      <c r="AJ131" s="72"/>
      <c r="AK131" s="73"/>
      <c r="AL131" s="74"/>
      <c r="AM131" s="75"/>
      <c r="AN131" s="76"/>
      <c r="AO131" s="168"/>
      <c r="AP131" s="72"/>
      <c r="AQ131" s="73"/>
      <c r="AR131" s="74"/>
      <c r="AS131" s="75"/>
      <c r="AT131" s="76"/>
      <c r="AU131" s="168"/>
      <c r="AV131" s="72"/>
      <c r="AW131" s="73"/>
      <c r="AX131" s="74"/>
      <c r="AY131" s="75"/>
      <c r="AZ131" s="76"/>
      <c r="BA131" s="168"/>
      <c r="BB131" s="72"/>
      <c r="BC131" s="73"/>
      <c r="BD131" s="74"/>
      <c r="BE131" s="75"/>
      <c r="BF131" s="76"/>
      <c r="BG131" s="168"/>
    </row>
    <row r="132" ht="16.5" customHeight="1">
      <c r="A132" s="165" t="s">
        <v>61</v>
      </c>
      <c r="B132" s="166">
        <v>2087.0</v>
      </c>
      <c r="C132" s="47">
        <v>3117.0</v>
      </c>
      <c r="D132" s="169"/>
      <c r="E132" s="169"/>
      <c r="F132" s="72">
        <v>132.0</v>
      </c>
      <c r="G132" s="73">
        <v>96.0</v>
      </c>
      <c r="H132" s="74">
        <v>92.0</v>
      </c>
      <c r="I132" s="75">
        <v>228.0</v>
      </c>
      <c r="J132" s="76">
        <v>415.0</v>
      </c>
      <c r="K132" s="168">
        <v>176.0</v>
      </c>
      <c r="L132" s="72">
        <v>140.0</v>
      </c>
      <c r="M132" s="73">
        <v>111.0</v>
      </c>
      <c r="N132" s="74">
        <v>101.0</v>
      </c>
      <c r="O132" s="75">
        <v>224.0</v>
      </c>
      <c r="P132" s="76">
        <v>401.0</v>
      </c>
      <c r="Q132" s="168">
        <v>167.0</v>
      </c>
      <c r="R132" s="72">
        <v>131.0</v>
      </c>
      <c r="S132" s="73">
        <v>113.0</v>
      </c>
      <c r="T132" s="74">
        <v>97.0</v>
      </c>
      <c r="U132" s="75">
        <v>225.0</v>
      </c>
      <c r="V132" s="76">
        <v>391.0</v>
      </c>
      <c r="W132" s="168">
        <v>160.0</v>
      </c>
      <c r="X132" s="72"/>
      <c r="Y132" s="73"/>
      <c r="Z132" s="74"/>
      <c r="AA132" s="75"/>
      <c r="AB132" s="76"/>
      <c r="AC132" s="168"/>
      <c r="AD132" s="72"/>
      <c r="AE132" s="73"/>
      <c r="AF132" s="74"/>
      <c r="AG132" s="75"/>
      <c r="AH132" s="76"/>
      <c r="AI132" s="168"/>
      <c r="AJ132" s="72"/>
      <c r="AK132" s="73"/>
      <c r="AL132" s="74"/>
      <c r="AM132" s="75"/>
      <c r="AN132" s="76"/>
      <c r="AO132" s="168"/>
      <c r="AP132" s="72"/>
      <c r="AQ132" s="73"/>
      <c r="AR132" s="74"/>
      <c r="AS132" s="75"/>
      <c r="AT132" s="76"/>
      <c r="AU132" s="168"/>
      <c r="AV132" s="72"/>
      <c r="AW132" s="73"/>
      <c r="AX132" s="74"/>
      <c r="AY132" s="75"/>
      <c r="AZ132" s="76"/>
      <c r="BA132" s="168"/>
      <c r="BB132" s="72"/>
      <c r="BC132" s="73"/>
      <c r="BD132" s="74"/>
      <c r="BE132" s="75"/>
      <c r="BF132" s="76"/>
      <c r="BG132" s="168"/>
    </row>
    <row r="133" ht="16.5" customHeight="1">
      <c r="A133" s="165" t="s">
        <v>61</v>
      </c>
      <c r="B133" s="166">
        <v>2088.0</v>
      </c>
      <c r="C133" s="47">
        <v>643.0</v>
      </c>
      <c r="D133" s="169"/>
      <c r="E133" s="169"/>
      <c r="F133" s="72">
        <v>31.0</v>
      </c>
      <c r="G133" s="73">
        <v>45.0</v>
      </c>
      <c r="H133" s="74">
        <v>28.0</v>
      </c>
      <c r="I133" s="75">
        <v>82.0</v>
      </c>
      <c r="J133" s="76">
        <v>146.0</v>
      </c>
      <c r="K133" s="168">
        <v>50.0</v>
      </c>
      <c r="L133" s="72">
        <v>31.0</v>
      </c>
      <c r="M133" s="73">
        <v>47.0</v>
      </c>
      <c r="N133" s="74">
        <v>31.0</v>
      </c>
      <c r="O133" s="75">
        <v>83.0</v>
      </c>
      <c r="P133" s="76">
        <v>143.0</v>
      </c>
      <c r="Q133" s="168">
        <v>49.0</v>
      </c>
      <c r="R133" s="72">
        <v>32.0</v>
      </c>
      <c r="S133" s="73">
        <v>49.0</v>
      </c>
      <c r="T133" s="74">
        <v>32.0</v>
      </c>
      <c r="U133" s="75">
        <v>80.0</v>
      </c>
      <c r="V133" s="76">
        <v>136.0</v>
      </c>
      <c r="W133" s="168">
        <v>42.0</v>
      </c>
      <c r="X133" s="72"/>
      <c r="Y133" s="73"/>
      <c r="Z133" s="74"/>
      <c r="AA133" s="75"/>
      <c r="AB133" s="76"/>
      <c r="AC133" s="168"/>
      <c r="AD133" s="72"/>
      <c r="AE133" s="73"/>
      <c r="AF133" s="74"/>
      <c r="AG133" s="75"/>
      <c r="AH133" s="76"/>
      <c r="AI133" s="168"/>
      <c r="AJ133" s="72"/>
      <c r="AK133" s="73"/>
      <c r="AL133" s="74"/>
      <c r="AM133" s="75"/>
      <c r="AN133" s="76"/>
      <c r="AO133" s="168"/>
      <c r="AP133" s="72"/>
      <c r="AQ133" s="73"/>
      <c r="AR133" s="74"/>
      <c r="AS133" s="75"/>
      <c r="AT133" s="76"/>
      <c r="AU133" s="168"/>
      <c r="AV133" s="72"/>
      <c r="AW133" s="73"/>
      <c r="AX133" s="74"/>
      <c r="AY133" s="75"/>
      <c r="AZ133" s="76"/>
      <c r="BA133" s="168"/>
      <c r="BB133" s="72"/>
      <c r="BC133" s="73"/>
      <c r="BD133" s="74"/>
      <c r="BE133" s="75"/>
      <c r="BF133" s="76"/>
      <c r="BG133" s="168"/>
    </row>
    <row r="134" ht="16.5" customHeight="1">
      <c r="A134" s="165" t="s">
        <v>61</v>
      </c>
      <c r="B134" s="166">
        <v>2126.0</v>
      </c>
      <c r="C134" s="47">
        <v>2399.0</v>
      </c>
      <c r="D134" s="169"/>
      <c r="E134" s="169"/>
      <c r="F134" s="72">
        <v>111.0</v>
      </c>
      <c r="G134" s="73">
        <v>94.0</v>
      </c>
      <c r="H134" s="74">
        <v>104.0</v>
      </c>
      <c r="I134" s="75">
        <v>117.0</v>
      </c>
      <c r="J134" s="76">
        <v>286.0</v>
      </c>
      <c r="K134" s="168">
        <v>142.0</v>
      </c>
      <c r="L134" s="72">
        <v>125.0</v>
      </c>
      <c r="M134" s="73">
        <v>108.0</v>
      </c>
      <c r="N134" s="74">
        <v>115.0</v>
      </c>
      <c r="O134" s="75">
        <v>114.0</v>
      </c>
      <c r="P134" s="76">
        <v>272.0</v>
      </c>
      <c r="Q134" s="168">
        <v>139.0</v>
      </c>
      <c r="R134" s="72">
        <v>113.0</v>
      </c>
      <c r="S134" s="73">
        <v>102.0</v>
      </c>
      <c r="T134" s="74">
        <v>116.0</v>
      </c>
      <c r="U134" s="75">
        <v>120.0</v>
      </c>
      <c r="V134" s="76">
        <v>268.0</v>
      </c>
      <c r="W134" s="168">
        <v>131.0</v>
      </c>
      <c r="X134" s="72"/>
      <c r="Y134" s="73"/>
      <c r="Z134" s="74"/>
      <c r="AA134" s="75"/>
      <c r="AB134" s="76"/>
      <c r="AC134" s="168"/>
      <c r="AD134" s="72"/>
      <c r="AE134" s="73"/>
      <c r="AF134" s="74"/>
      <c r="AG134" s="75"/>
      <c r="AH134" s="76"/>
      <c r="AI134" s="168"/>
      <c r="AJ134" s="72"/>
      <c r="AK134" s="73"/>
      <c r="AL134" s="74"/>
      <c r="AM134" s="75"/>
      <c r="AN134" s="76"/>
      <c r="AO134" s="168"/>
      <c r="AP134" s="72"/>
      <c r="AQ134" s="73"/>
      <c r="AR134" s="74"/>
      <c r="AS134" s="75"/>
      <c r="AT134" s="76"/>
      <c r="AU134" s="168"/>
      <c r="AV134" s="72"/>
      <c r="AW134" s="73"/>
      <c r="AX134" s="74"/>
      <c r="AY134" s="75"/>
      <c r="AZ134" s="76"/>
      <c r="BA134" s="168"/>
      <c r="BB134" s="72"/>
      <c r="BC134" s="73"/>
      <c r="BD134" s="74"/>
      <c r="BE134" s="75"/>
      <c r="BF134" s="76"/>
      <c r="BG134" s="168"/>
    </row>
    <row r="135" ht="16.5" customHeight="1">
      <c r="A135" s="165" t="s">
        <v>61</v>
      </c>
      <c r="B135" s="166">
        <v>2352.0</v>
      </c>
      <c r="C135" s="47">
        <v>3142.0</v>
      </c>
      <c r="D135" s="169"/>
      <c r="E135" s="169"/>
      <c r="F135" s="72">
        <v>422.0</v>
      </c>
      <c r="G135" s="73">
        <v>350.0</v>
      </c>
      <c r="H135" s="74">
        <v>177.0</v>
      </c>
      <c r="I135" s="75">
        <v>255.0</v>
      </c>
      <c r="J135" s="76">
        <v>676.0</v>
      </c>
      <c r="K135" s="168">
        <v>63.0</v>
      </c>
      <c r="L135" s="72">
        <v>471.0</v>
      </c>
      <c r="M135" s="73">
        <v>411.0</v>
      </c>
      <c r="N135" s="74">
        <v>187.0</v>
      </c>
      <c r="O135" s="75">
        <v>244.0</v>
      </c>
      <c r="P135" s="76">
        <v>643.0</v>
      </c>
      <c r="Q135" s="168">
        <v>60.0</v>
      </c>
      <c r="R135" s="72">
        <v>439.0</v>
      </c>
      <c r="S135" s="73">
        <v>356.0</v>
      </c>
      <c r="T135" s="74">
        <v>180.0</v>
      </c>
      <c r="U135" s="75">
        <v>244.0</v>
      </c>
      <c r="V135" s="76">
        <v>663.0</v>
      </c>
      <c r="W135" s="168">
        <v>61.0</v>
      </c>
      <c r="X135" s="72"/>
      <c r="Y135" s="73"/>
      <c r="Z135" s="74"/>
      <c r="AA135" s="75"/>
      <c r="AB135" s="76"/>
      <c r="AC135" s="168"/>
      <c r="AD135" s="72"/>
      <c r="AE135" s="73"/>
      <c r="AF135" s="74"/>
      <c r="AG135" s="75"/>
      <c r="AH135" s="76"/>
      <c r="AI135" s="168"/>
      <c r="AJ135" s="72"/>
      <c r="AK135" s="73"/>
      <c r="AL135" s="74"/>
      <c r="AM135" s="75"/>
      <c r="AN135" s="76"/>
      <c r="AO135" s="168"/>
      <c r="AP135" s="72"/>
      <c r="AQ135" s="73"/>
      <c r="AR135" s="74"/>
      <c r="AS135" s="75"/>
      <c r="AT135" s="76"/>
      <c r="AU135" s="168"/>
      <c r="AV135" s="72"/>
      <c r="AW135" s="73"/>
      <c r="AX135" s="74"/>
      <c r="AY135" s="75"/>
      <c r="AZ135" s="76"/>
      <c r="BA135" s="168"/>
      <c r="BB135" s="72"/>
      <c r="BC135" s="73"/>
      <c r="BD135" s="74"/>
      <c r="BE135" s="75"/>
      <c r="BF135" s="76"/>
      <c r="BG135" s="168"/>
    </row>
    <row r="136" ht="16.5" customHeight="1">
      <c r="A136" s="165" t="s">
        <v>61</v>
      </c>
      <c r="B136" s="166">
        <v>2360.0</v>
      </c>
      <c r="C136" s="47">
        <v>2307.0</v>
      </c>
      <c r="D136" s="169"/>
      <c r="E136" s="169"/>
      <c r="F136" s="72">
        <v>95.0</v>
      </c>
      <c r="G136" s="73">
        <v>99.0</v>
      </c>
      <c r="H136" s="74">
        <v>76.0</v>
      </c>
      <c r="I136" s="75">
        <v>179.0</v>
      </c>
      <c r="J136" s="76">
        <v>391.0</v>
      </c>
      <c r="K136" s="168">
        <v>113.0</v>
      </c>
      <c r="L136" s="72">
        <v>96.0</v>
      </c>
      <c r="M136" s="73">
        <v>108.0</v>
      </c>
      <c r="N136" s="74">
        <v>80.0</v>
      </c>
      <c r="O136" s="75">
        <v>179.0</v>
      </c>
      <c r="P136" s="76">
        <v>396.0</v>
      </c>
      <c r="Q136" s="168">
        <v>115.0</v>
      </c>
      <c r="R136" s="72">
        <v>99.0</v>
      </c>
      <c r="S136" s="73">
        <v>105.0</v>
      </c>
      <c r="T136" s="74">
        <v>81.0</v>
      </c>
      <c r="U136" s="75">
        <v>178.0</v>
      </c>
      <c r="V136" s="76">
        <v>387.0</v>
      </c>
      <c r="W136" s="168">
        <v>104.0</v>
      </c>
      <c r="X136" s="72"/>
      <c r="Y136" s="73"/>
      <c r="Z136" s="74"/>
      <c r="AA136" s="75"/>
      <c r="AB136" s="76"/>
      <c r="AC136" s="168"/>
      <c r="AD136" s="72"/>
      <c r="AE136" s="73"/>
      <c r="AF136" s="74"/>
      <c r="AG136" s="75"/>
      <c r="AH136" s="76"/>
      <c r="AI136" s="168"/>
      <c r="AJ136" s="72"/>
      <c r="AK136" s="73"/>
      <c r="AL136" s="74"/>
      <c r="AM136" s="75"/>
      <c r="AN136" s="76"/>
      <c r="AO136" s="168"/>
      <c r="AP136" s="72"/>
      <c r="AQ136" s="73"/>
      <c r="AR136" s="74"/>
      <c r="AS136" s="75"/>
      <c r="AT136" s="76"/>
      <c r="AU136" s="168"/>
      <c r="AV136" s="72"/>
      <c r="AW136" s="73"/>
      <c r="AX136" s="74"/>
      <c r="AY136" s="75"/>
      <c r="AZ136" s="76"/>
      <c r="BA136" s="168"/>
      <c r="BB136" s="72"/>
      <c r="BC136" s="73"/>
      <c r="BD136" s="74"/>
      <c r="BE136" s="75"/>
      <c r="BF136" s="76"/>
      <c r="BG136" s="168"/>
    </row>
    <row r="137" ht="16.5" customHeight="1">
      <c r="A137" s="165" t="s">
        <v>61</v>
      </c>
      <c r="B137" s="166">
        <v>2371.0</v>
      </c>
      <c r="C137" s="47">
        <v>1366.0</v>
      </c>
      <c r="D137" s="169"/>
      <c r="E137" s="169"/>
      <c r="F137" s="72">
        <v>111.0</v>
      </c>
      <c r="G137" s="73">
        <v>79.0</v>
      </c>
      <c r="H137" s="74">
        <v>72.0</v>
      </c>
      <c r="I137" s="75">
        <v>97.0</v>
      </c>
      <c r="J137" s="76">
        <v>214.0</v>
      </c>
      <c r="K137" s="168">
        <v>76.0</v>
      </c>
      <c r="L137" s="72">
        <v>121.0</v>
      </c>
      <c r="M137" s="73">
        <v>88.0</v>
      </c>
      <c r="N137" s="74">
        <v>80.0</v>
      </c>
      <c r="O137" s="75">
        <v>93.0</v>
      </c>
      <c r="P137" s="76">
        <v>211.0</v>
      </c>
      <c r="Q137" s="168">
        <v>71.0</v>
      </c>
      <c r="R137" s="72">
        <v>118.0</v>
      </c>
      <c r="S137" s="73">
        <v>89.0</v>
      </c>
      <c r="T137" s="74">
        <v>76.0</v>
      </c>
      <c r="U137" s="75">
        <v>93.0</v>
      </c>
      <c r="V137" s="76">
        <v>201.0</v>
      </c>
      <c r="W137" s="168">
        <v>71.0</v>
      </c>
      <c r="X137" s="72"/>
      <c r="Y137" s="73"/>
      <c r="Z137" s="74"/>
      <c r="AA137" s="75"/>
      <c r="AB137" s="76"/>
      <c r="AC137" s="168"/>
      <c r="AD137" s="72"/>
      <c r="AE137" s="73"/>
      <c r="AF137" s="74"/>
      <c r="AG137" s="75"/>
      <c r="AH137" s="76"/>
      <c r="AI137" s="168"/>
      <c r="AJ137" s="72"/>
      <c r="AK137" s="73"/>
      <c r="AL137" s="74"/>
      <c r="AM137" s="75"/>
      <c r="AN137" s="76"/>
      <c r="AO137" s="168"/>
      <c r="AP137" s="72"/>
      <c r="AQ137" s="73"/>
      <c r="AR137" s="74"/>
      <c r="AS137" s="75"/>
      <c r="AT137" s="76"/>
      <c r="AU137" s="168"/>
      <c r="AV137" s="72"/>
      <c r="AW137" s="73"/>
      <c r="AX137" s="74"/>
      <c r="AY137" s="75"/>
      <c r="AZ137" s="76"/>
      <c r="BA137" s="168"/>
      <c r="BB137" s="72"/>
      <c r="BC137" s="73"/>
      <c r="BD137" s="74"/>
      <c r="BE137" s="75"/>
      <c r="BF137" s="76"/>
      <c r="BG137" s="168"/>
    </row>
    <row r="138" ht="16.5" customHeight="1">
      <c r="A138" s="165" t="s">
        <v>61</v>
      </c>
      <c r="B138" s="166">
        <v>2372.0</v>
      </c>
      <c r="C138" s="47">
        <v>2516.0</v>
      </c>
      <c r="D138" s="169"/>
      <c r="E138" s="169"/>
      <c r="F138" s="72">
        <v>169.0</v>
      </c>
      <c r="G138" s="73">
        <v>147.0</v>
      </c>
      <c r="H138" s="74">
        <v>131.0</v>
      </c>
      <c r="I138" s="75">
        <v>175.0</v>
      </c>
      <c r="J138" s="76">
        <v>420.0</v>
      </c>
      <c r="K138" s="168">
        <v>113.0</v>
      </c>
      <c r="L138" s="72">
        <v>190.0</v>
      </c>
      <c r="M138" s="73">
        <v>150.0</v>
      </c>
      <c r="N138" s="74">
        <v>135.0</v>
      </c>
      <c r="O138" s="75">
        <v>166.0</v>
      </c>
      <c r="P138" s="76">
        <v>422.0</v>
      </c>
      <c r="Q138" s="168">
        <v>113.0</v>
      </c>
      <c r="R138" s="72">
        <v>177.0</v>
      </c>
      <c r="S138" s="73">
        <v>146.0</v>
      </c>
      <c r="T138" s="74">
        <v>125.0</v>
      </c>
      <c r="U138" s="75">
        <v>169.0</v>
      </c>
      <c r="V138" s="76">
        <v>403.0</v>
      </c>
      <c r="W138" s="168">
        <v>113.0</v>
      </c>
      <c r="X138" s="72"/>
      <c r="Y138" s="73"/>
      <c r="Z138" s="74"/>
      <c r="AA138" s="75"/>
      <c r="AB138" s="76"/>
      <c r="AC138" s="168"/>
      <c r="AD138" s="72"/>
      <c r="AE138" s="73"/>
      <c r="AF138" s="74"/>
      <c r="AG138" s="75"/>
      <c r="AH138" s="76"/>
      <c r="AI138" s="168"/>
      <c r="AJ138" s="72"/>
      <c r="AK138" s="73"/>
      <c r="AL138" s="74"/>
      <c r="AM138" s="75"/>
      <c r="AN138" s="76"/>
      <c r="AO138" s="168"/>
      <c r="AP138" s="72"/>
      <c r="AQ138" s="73"/>
      <c r="AR138" s="74"/>
      <c r="AS138" s="75"/>
      <c r="AT138" s="76"/>
      <c r="AU138" s="168"/>
      <c r="AV138" s="72"/>
      <c r="AW138" s="73"/>
      <c r="AX138" s="74"/>
      <c r="AY138" s="75"/>
      <c r="AZ138" s="76"/>
      <c r="BA138" s="168"/>
      <c r="BB138" s="72"/>
      <c r="BC138" s="73"/>
      <c r="BD138" s="74"/>
      <c r="BE138" s="75"/>
      <c r="BF138" s="76"/>
      <c r="BG138" s="168"/>
    </row>
    <row r="139" ht="16.5" customHeight="1">
      <c r="A139" s="165" t="s">
        <v>61</v>
      </c>
      <c r="B139" s="166">
        <v>2387.0</v>
      </c>
      <c r="C139" s="47">
        <v>2597.0</v>
      </c>
      <c r="D139" s="169"/>
      <c r="E139" s="169"/>
      <c r="F139" s="72">
        <v>173.0</v>
      </c>
      <c r="G139" s="73">
        <v>116.0</v>
      </c>
      <c r="H139" s="74">
        <v>112.0</v>
      </c>
      <c r="I139" s="75">
        <v>215.0</v>
      </c>
      <c r="J139" s="76">
        <v>450.0</v>
      </c>
      <c r="K139" s="168">
        <v>133.0</v>
      </c>
      <c r="L139" s="72">
        <v>193.0</v>
      </c>
      <c r="M139" s="73">
        <v>142.0</v>
      </c>
      <c r="N139" s="74">
        <v>122.0</v>
      </c>
      <c r="O139" s="75">
        <v>206.0</v>
      </c>
      <c r="P139" s="76">
        <v>415.0</v>
      </c>
      <c r="Q139" s="168">
        <v>121.0</v>
      </c>
      <c r="R139" s="72">
        <v>188.0</v>
      </c>
      <c r="S139" s="73">
        <v>133.0</v>
      </c>
      <c r="T139" s="74">
        <v>126.0</v>
      </c>
      <c r="U139" s="75">
        <v>195.0</v>
      </c>
      <c r="V139" s="76">
        <v>420.0</v>
      </c>
      <c r="W139" s="168">
        <v>120.0</v>
      </c>
      <c r="X139" s="72"/>
      <c r="Y139" s="73"/>
      <c r="Z139" s="74"/>
      <c r="AA139" s="75"/>
      <c r="AB139" s="76"/>
      <c r="AC139" s="168"/>
      <c r="AD139" s="72"/>
      <c r="AE139" s="73"/>
      <c r="AF139" s="74"/>
      <c r="AG139" s="75"/>
      <c r="AH139" s="76"/>
      <c r="AI139" s="168"/>
      <c r="AJ139" s="72"/>
      <c r="AK139" s="73"/>
      <c r="AL139" s="74"/>
      <c r="AM139" s="75"/>
      <c r="AN139" s="76"/>
      <c r="AO139" s="168"/>
      <c r="AP139" s="72"/>
      <c r="AQ139" s="73"/>
      <c r="AR139" s="74"/>
      <c r="AS139" s="75"/>
      <c r="AT139" s="76"/>
      <c r="AU139" s="168"/>
      <c r="AV139" s="72"/>
      <c r="AW139" s="73"/>
      <c r="AX139" s="74"/>
      <c r="AY139" s="75"/>
      <c r="AZ139" s="76"/>
      <c r="BA139" s="168"/>
      <c r="BB139" s="72"/>
      <c r="BC139" s="73"/>
      <c r="BD139" s="74"/>
      <c r="BE139" s="75"/>
      <c r="BF139" s="76"/>
      <c r="BG139" s="168"/>
    </row>
    <row r="140" ht="16.5" customHeight="1">
      <c r="A140" s="165" t="s">
        <v>61</v>
      </c>
      <c r="B140" s="166">
        <v>2399.0</v>
      </c>
      <c r="C140" s="47">
        <v>1692.0</v>
      </c>
      <c r="D140" s="169"/>
      <c r="E140" s="169"/>
      <c r="F140" s="72">
        <v>81.0</v>
      </c>
      <c r="G140" s="73">
        <v>122.0</v>
      </c>
      <c r="H140" s="74">
        <v>94.0</v>
      </c>
      <c r="I140" s="75">
        <v>147.0</v>
      </c>
      <c r="J140" s="76">
        <v>365.0</v>
      </c>
      <c r="K140" s="168">
        <v>123.0</v>
      </c>
      <c r="L140" s="72">
        <v>89.0</v>
      </c>
      <c r="M140" s="73">
        <v>125.0</v>
      </c>
      <c r="N140" s="74">
        <v>98.0</v>
      </c>
      <c r="O140" s="75">
        <v>145.0</v>
      </c>
      <c r="P140" s="76">
        <v>365.0</v>
      </c>
      <c r="Q140" s="168">
        <v>121.0</v>
      </c>
      <c r="R140" s="72">
        <v>86.0</v>
      </c>
      <c r="S140" s="73">
        <v>122.0</v>
      </c>
      <c r="T140" s="74">
        <v>106.0</v>
      </c>
      <c r="U140" s="75">
        <v>143.0</v>
      </c>
      <c r="V140" s="76">
        <v>349.0</v>
      </c>
      <c r="W140" s="168">
        <v>109.0</v>
      </c>
      <c r="X140" s="72"/>
      <c r="Y140" s="73"/>
      <c r="Z140" s="74"/>
      <c r="AA140" s="75"/>
      <c r="AB140" s="76"/>
      <c r="AC140" s="168"/>
      <c r="AD140" s="72"/>
      <c r="AE140" s="73"/>
      <c r="AF140" s="74"/>
      <c r="AG140" s="75"/>
      <c r="AH140" s="76"/>
      <c r="AI140" s="168"/>
      <c r="AJ140" s="72"/>
      <c r="AK140" s="73"/>
      <c r="AL140" s="74"/>
      <c r="AM140" s="75"/>
      <c r="AN140" s="76"/>
      <c r="AO140" s="168"/>
      <c r="AP140" s="72"/>
      <c r="AQ140" s="73"/>
      <c r="AR140" s="74"/>
      <c r="AS140" s="75"/>
      <c r="AT140" s="76"/>
      <c r="AU140" s="168"/>
      <c r="AV140" s="72"/>
      <c r="AW140" s="73"/>
      <c r="AX140" s="74"/>
      <c r="AY140" s="75"/>
      <c r="AZ140" s="76"/>
      <c r="BA140" s="168"/>
      <c r="BB140" s="72"/>
      <c r="BC140" s="73"/>
      <c r="BD140" s="74"/>
      <c r="BE140" s="75"/>
      <c r="BF140" s="76"/>
      <c r="BG140" s="168"/>
    </row>
    <row r="141" ht="16.5" customHeight="1">
      <c r="A141" s="165" t="s">
        <v>61</v>
      </c>
      <c r="B141" s="166">
        <v>2430.0</v>
      </c>
      <c r="C141" s="47">
        <v>1247.0</v>
      </c>
      <c r="D141" s="169"/>
      <c r="E141" s="169"/>
      <c r="F141" s="72">
        <v>48.0</v>
      </c>
      <c r="G141" s="73">
        <v>40.0</v>
      </c>
      <c r="H141" s="74">
        <v>57.0</v>
      </c>
      <c r="I141" s="75">
        <v>33.0</v>
      </c>
      <c r="J141" s="76">
        <v>133.0</v>
      </c>
      <c r="K141" s="168">
        <v>61.0</v>
      </c>
      <c r="L141" s="72">
        <v>54.0</v>
      </c>
      <c r="M141" s="73">
        <v>42.0</v>
      </c>
      <c r="N141" s="74">
        <v>61.0</v>
      </c>
      <c r="O141" s="75">
        <v>35.0</v>
      </c>
      <c r="P141" s="76">
        <v>132.0</v>
      </c>
      <c r="Q141" s="168">
        <v>61.0</v>
      </c>
      <c r="R141" s="72">
        <v>56.0</v>
      </c>
      <c r="S141" s="73">
        <v>43.0</v>
      </c>
      <c r="T141" s="74">
        <v>60.0</v>
      </c>
      <c r="U141" s="75">
        <v>29.0</v>
      </c>
      <c r="V141" s="76">
        <v>122.0</v>
      </c>
      <c r="W141" s="168">
        <v>60.0</v>
      </c>
      <c r="X141" s="72"/>
      <c r="Y141" s="73"/>
      <c r="Z141" s="74"/>
      <c r="AA141" s="75"/>
      <c r="AB141" s="76"/>
      <c r="AC141" s="168"/>
      <c r="AD141" s="72"/>
      <c r="AE141" s="73"/>
      <c r="AF141" s="74"/>
      <c r="AG141" s="75"/>
      <c r="AH141" s="76"/>
      <c r="AI141" s="168"/>
      <c r="AJ141" s="72"/>
      <c r="AK141" s="73"/>
      <c r="AL141" s="74"/>
      <c r="AM141" s="75"/>
      <c r="AN141" s="76"/>
      <c r="AO141" s="168"/>
      <c r="AP141" s="72"/>
      <c r="AQ141" s="73"/>
      <c r="AR141" s="74"/>
      <c r="AS141" s="75"/>
      <c r="AT141" s="76"/>
      <c r="AU141" s="168"/>
      <c r="AV141" s="72"/>
      <c r="AW141" s="73"/>
      <c r="AX141" s="74"/>
      <c r="AY141" s="75"/>
      <c r="AZ141" s="76"/>
      <c r="BA141" s="168"/>
      <c r="BB141" s="72"/>
      <c r="BC141" s="73"/>
      <c r="BD141" s="74"/>
      <c r="BE141" s="75"/>
      <c r="BF141" s="76"/>
      <c r="BG141" s="168"/>
    </row>
    <row r="142" ht="16.5" customHeight="1">
      <c r="A142" s="165" t="s">
        <v>61</v>
      </c>
      <c r="B142" s="166">
        <v>2440.0</v>
      </c>
      <c r="C142" s="47">
        <v>1612.0</v>
      </c>
      <c r="D142" s="169"/>
      <c r="E142" s="169"/>
      <c r="F142" s="72">
        <v>270.0</v>
      </c>
      <c r="G142" s="73">
        <v>228.0</v>
      </c>
      <c r="H142" s="74">
        <v>59.0</v>
      </c>
      <c r="I142" s="75">
        <v>188.0</v>
      </c>
      <c r="J142" s="76">
        <v>442.0</v>
      </c>
      <c r="K142" s="168">
        <v>25.0</v>
      </c>
      <c r="L142" s="72">
        <v>297.0</v>
      </c>
      <c r="M142" s="73">
        <v>275.0</v>
      </c>
      <c r="N142" s="74">
        <v>69.0</v>
      </c>
      <c r="O142" s="75">
        <v>178.0</v>
      </c>
      <c r="P142" s="76">
        <v>419.0</v>
      </c>
      <c r="Q142" s="168">
        <v>26.0</v>
      </c>
      <c r="R142" s="72">
        <v>280.0</v>
      </c>
      <c r="S142" s="73">
        <v>248.0</v>
      </c>
      <c r="T142" s="74">
        <v>69.0</v>
      </c>
      <c r="U142" s="75">
        <v>180.0</v>
      </c>
      <c r="V142" s="76">
        <v>408.0</v>
      </c>
      <c r="W142" s="168">
        <v>24.0</v>
      </c>
      <c r="X142" s="72"/>
      <c r="Y142" s="73"/>
      <c r="Z142" s="74"/>
      <c r="AA142" s="75"/>
      <c r="AB142" s="76"/>
      <c r="AC142" s="168"/>
      <c r="AD142" s="72"/>
      <c r="AE142" s="73"/>
      <c r="AF142" s="74"/>
      <c r="AG142" s="75"/>
      <c r="AH142" s="76"/>
      <c r="AI142" s="168"/>
      <c r="AJ142" s="72"/>
      <c r="AK142" s="73"/>
      <c r="AL142" s="74"/>
      <c r="AM142" s="75"/>
      <c r="AN142" s="76"/>
      <c r="AO142" s="168"/>
      <c r="AP142" s="72"/>
      <c r="AQ142" s="73"/>
      <c r="AR142" s="74"/>
      <c r="AS142" s="75"/>
      <c r="AT142" s="76"/>
      <c r="AU142" s="168"/>
      <c r="AV142" s="72"/>
      <c r="AW142" s="73"/>
      <c r="AX142" s="74"/>
      <c r="AY142" s="75"/>
      <c r="AZ142" s="76"/>
      <c r="BA142" s="168"/>
      <c r="BB142" s="72"/>
      <c r="BC142" s="73"/>
      <c r="BD142" s="74"/>
      <c r="BE142" s="75"/>
      <c r="BF142" s="76"/>
      <c r="BG142" s="168"/>
    </row>
    <row r="143" ht="16.5" customHeight="1">
      <c r="A143" s="165" t="s">
        <v>61</v>
      </c>
      <c r="B143" s="166">
        <v>2449.0</v>
      </c>
      <c r="C143" s="47">
        <v>2321.0</v>
      </c>
      <c r="D143" s="169"/>
      <c r="E143" s="169"/>
      <c r="F143" s="72">
        <v>327.0</v>
      </c>
      <c r="G143" s="73">
        <v>268.0</v>
      </c>
      <c r="H143" s="74">
        <v>133.0</v>
      </c>
      <c r="I143" s="75">
        <v>269.0</v>
      </c>
      <c r="J143" s="76">
        <v>583.0</v>
      </c>
      <c r="K143" s="168">
        <v>73.0</v>
      </c>
      <c r="L143" s="72">
        <v>356.0</v>
      </c>
      <c r="M143" s="73">
        <v>308.0</v>
      </c>
      <c r="N143" s="74">
        <v>144.0</v>
      </c>
      <c r="O143" s="75">
        <v>268.0</v>
      </c>
      <c r="P143" s="76">
        <v>573.0</v>
      </c>
      <c r="Q143" s="168">
        <v>65.0</v>
      </c>
      <c r="R143" s="72">
        <v>333.0</v>
      </c>
      <c r="S143" s="73">
        <v>291.0</v>
      </c>
      <c r="T143" s="74">
        <v>138.0</v>
      </c>
      <c r="U143" s="75">
        <v>268.0</v>
      </c>
      <c r="V143" s="76">
        <v>565.0</v>
      </c>
      <c r="W143" s="168">
        <v>67.0</v>
      </c>
      <c r="X143" s="72"/>
      <c r="Y143" s="73"/>
      <c r="Z143" s="74"/>
      <c r="AA143" s="75"/>
      <c r="AB143" s="76"/>
      <c r="AC143" s="168"/>
      <c r="AD143" s="72"/>
      <c r="AE143" s="73"/>
      <c r="AF143" s="74"/>
      <c r="AG143" s="75"/>
      <c r="AH143" s="76"/>
      <c r="AI143" s="168"/>
      <c r="AJ143" s="72"/>
      <c r="AK143" s="73"/>
      <c r="AL143" s="74"/>
      <c r="AM143" s="75"/>
      <c r="AN143" s="76"/>
      <c r="AO143" s="168"/>
      <c r="AP143" s="72"/>
      <c r="AQ143" s="73"/>
      <c r="AR143" s="74"/>
      <c r="AS143" s="75"/>
      <c r="AT143" s="76"/>
      <c r="AU143" s="168"/>
      <c r="AV143" s="72"/>
      <c r="AW143" s="73"/>
      <c r="AX143" s="74"/>
      <c r="AY143" s="75"/>
      <c r="AZ143" s="76"/>
      <c r="BA143" s="168"/>
      <c r="BB143" s="72"/>
      <c r="BC143" s="73"/>
      <c r="BD143" s="74"/>
      <c r="BE143" s="75"/>
      <c r="BF143" s="76"/>
      <c r="BG143" s="168"/>
    </row>
    <row r="144" ht="16.5" customHeight="1">
      <c r="A144" s="165" t="s">
        <v>61</v>
      </c>
      <c r="B144" s="166">
        <v>2457.0</v>
      </c>
      <c r="C144" s="47">
        <v>2695.0</v>
      </c>
      <c r="D144" s="169"/>
      <c r="E144" s="169"/>
      <c r="F144" s="72">
        <v>298.0</v>
      </c>
      <c r="G144" s="73">
        <v>216.0</v>
      </c>
      <c r="H144" s="74">
        <v>256.0</v>
      </c>
      <c r="I144" s="75">
        <v>209.0</v>
      </c>
      <c r="J144" s="76">
        <v>433.0</v>
      </c>
      <c r="K144" s="168">
        <v>111.0</v>
      </c>
      <c r="L144" s="72">
        <v>321.0</v>
      </c>
      <c r="M144" s="73">
        <v>239.0</v>
      </c>
      <c r="N144" s="74">
        <v>261.0</v>
      </c>
      <c r="O144" s="75">
        <v>194.0</v>
      </c>
      <c r="P144" s="76">
        <v>425.0</v>
      </c>
      <c r="Q144" s="168">
        <v>102.0</v>
      </c>
      <c r="R144" s="72">
        <v>304.0</v>
      </c>
      <c r="S144" s="73">
        <v>227.0</v>
      </c>
      <c r="T144" s="74">
        <v>258.0</v>
      </c>
      <c r="U144" s="75">
        <v>197.0</v>
      </c>
      <c r="V144" s="76">
        <v>421.0</v>
      </c>
      <c r="W144" s="168">
        <v>97.0</v>
      </c>
      <c r="X144" s="72"/>
      <c r="Y144" s="73"/>
      <c r="Z144" s="74"/>
      <c r="AA144" s="75"/>
      <c r="AB144" s="76"/>
      <c r="AC144" s="168"/>
      <c r="AD144" s="72"/>
      <c r="AE144" s="73"/>
      <c r="AF144" s="74"/>
      <c r="AG144" s="75"/>
      <c r="AH144" s="76"/>
      <c r="AI144" s="168"/>
      <c r="AJ144" s="72"/>
      <c r="AK144" s="73"/>
      <c r="AL144" s="74"/>
      <c r="AM144" s="75"/>
      <c r="AN144" s="76"/>
      <c r="AO144" s="168"/>
      <c r="AP144" s="72"/>
      <c r="AQ144" s="73"/>
      <c r="AR144" s="74"/>
      <c r="AS144" s="75"/>
      <c r="AT144" s="76"/>
      <c r="AU144" s="168"/>
      <c r="AV144" s="72"/>
      <c r="AW144" s="73"/>
      <c r="AX144" s="74"/>
      <c r="AY144" s="75"/>
      <c r="AZ144" s="76"/>
      <c r="BA144" s="168"/>
      <c r="BB144" s="72"/>
      <c r="BC144" s="73"/>
      <c r="BD144" s="74"/>
      <c r="BE144" s="75"/>
      <c r="BF144" s="76"/>
      <c r="BG144" s="168"/>
    </row>
    <row r="145" ht="16.5" customHeight="1">
      <c r="A145" s="165" t="s">
        <v>61</v>
      </c>
      <c r="B145" s="166">
        <v>2464.0</v>
      </c>
      <c r="C145" s="47">
        <v>2656.0</v>
      </c>
      <c r="D145" s="169"/>
      <c r="E145" s="169"/>
      <c r="F145" s="72">
        <v>238.0</v>
      </c>
      <c r="G145" s="73">
        <v>260.0</v>
      </c>
      <c r="H145" s="74">
        <v>68.0</v>
      </c>
      <c r="I145" s="75">
        <v>277.0</v>
      </c>
      <c r="J145" s="76">
        <v>646.0</v>
      </c>
      <c r="K145" s="168">
        <v>89.0</v>
      </c>
      <c r="L145" s="72">
        <v>254.0</v>
      </c>
      <c r="M145" s="73">
        <v>307.0</v>
      </c>
      <c r="N145" s="74">
        <v>73.0</v>
      </c>
      <c r="O145" s="75">
        <v>271.0</v>
      </c>
      <c r="P145" s="76">
        <v>627.0</v>
      </c>
      <c r="Q145" s="168">
        <v>87.0</v>
      </c>
      <c r="R145" s="72">
        <v>253.0</v>
      </c>
      <c r="S145" s="73">
        <v>308.0</v>
      </c>
      <c r="T145" s="74">
        <v>74.0</v>
      </c>
      <c r="U145" s="75">
        <v>263.0</v>
      </c>
      <c r="V145" s="76">
        <v>607.0</v>
      </c>
      <c r="W145" s="168">
        <v>84.0</v>
      </c>
      <c r="X145" s="72"/>
      <c r="Y145" s="73"/>
      <c r="Z145" s="74"/>
      <c r="AA145" s="75"/>
      <c r="AB145" s="76"/>
      <c r="AC145" s="168"/>
      <c r="AD145" s="72"/>
      <c r="AE145" s="73"/>
      <c r="AF145" s="74"/>
      <c r="AG145" s="75"/>
      <c r="AH145" s="76"/>
      <c r="AI145" s="168"/>
      <c r="AJ145" s="72"/>
      <c r="AK145" s="73"/>
      <c r="AL145" s="74"/>
      <c r="AM145" s="75"/>
      <c r="AN145" s="76"/>
      <c r="AO145" s="168"/>
      <c r="AP145" s="72"/>
      <c r="AQ145" s="73"/>
      <c r="AR145" s="74"/>
      <c r="AS145" s="75"/>
      <c r="AT145" s="76"/>
      <c r="AU145" s="168"/>
      <c r="AV145" s="72"/>
      <c r="AW145" s="73"/>
      <c r="AX145" s="74"/>
      <c r="AY145" s="75"/>
      <c r="AZ145" s="76"/>
      <c r="BA145" s="168"/>
      <c r="BB145" s="72"/>
      <c r="BC145" s="73"/>
      <c r="BD145" s="74"/>
      <c r="BE145" s="75"/>
      <c r="BF145" s="76"/>
      <c r="BG145" s="168"/>
    </row>
    <row r="146" ht="16.5" customHeight="1">
      <c r="A146" s="165" t="s">
        <v>61</v>
      </c>
      <c r="B146" s="166">
        <v>2465.0</v>
      </c>
      <c r="C146" s="47">
        <v>3275.0</v>
      </c>
      <c r="D146" s="169"/>
      <c r="E146" s="169"/>
      <c r="F146" s="72">
        <v>190.0</v>
      </c>
      <c r="G146" s="73">
        <v>448.0</v>
      </c>
      <c r="H146" s="74">
        <v>380.0</v>
      </c>
      <c r="I146" s="75">
        <v>54.0</v>
      </c>
      <c r="J146" s="76">
        <v>499.0</v>
      </c>
      <c r="K146" s="168">
        <v>98.0</v>
      </c>
      <c r="L146" s="72">
        <v>213.0</v>
      </c>
      <c r="M146" s="73">
        <v>498.0</v>
      </c>
      <c r="N146" s="74">
        <v>407.0</v>
      </c>
      <c r="O146" s="75">
        <v>48.0</v>
      </c>
      <c r="P146" s="76">
        <v>483.0</v>
      </c>
      <c r="Q146" s="168">
        <v>99.0</v>
      </c>
      <c r="R146" s="72">
        <v>206.0</v>
      </c>
      <c r="S146" s="73">
        <v>502.0</v>
      </c>
      <c r="T146" s="74">
        <v>404.0</v>
      </c>
      <c r="U146" s="75">
        <v>46.0</v>
      </c>
      <c r="V146" s="76">
        <v>465.0</v>
      </c>
      <c r="W146" s="168">
        <v>91.0</v>
      </c>
      <c r="X146" s="72"/>
      <c r="Y146" s="73"/>
      <c r="Z146" s="74"/>
      <c r="AA146" s="75"/>
      <c r="AB146" s="76"/>
      <c r="AC146" s="168"/>
      <c r="AD146" s="72"/>
      <c r="AE146" s="73"/>
      <c r="AF146" s="74"/>
      <c r="AG146" s="75"/>
      <c r="AH146" s="76"/>
      <c r="AI146" s="168"/>
      <c r="AJ146" s="72"/>
      <c r="AK146" s="73"/>
      <c r="AL146" s="74"/>
      <c r="AM146" s="75"/>
      <c r="AN146" s="76"/>
      <c r="AO146" s="168"/>
      <c r="AP146" s="72"/>
      <c r="AQ146" s="73"/>
      <c r="AR146" s="74"/>
      <c r="AS146" s="75"/>
      <c r="AT146" s="76"/>
      <c r="AU146" s="168"/>
      <c r="AV146" s="72"/>
      <c r="AW146" s="73"/>
      <c r="AX146" s="74"/>
      <c r="AY146" s="75"/>
      <c r="AZ146" s="76"/>
      <c r="BA146" s="168"/>
      <c r="BB146" s="72"/>
      <c r="BC146" s="73"/>
      <c r="BD146" s="74"/>
      <c r="BE146" s="75"/>
      <c r="BF146" s="76"/>
      <c r="BG146" s="168"/>
    </row>
    <row r="147" ht="16.5" customHeight="1">
      <c r="A147" s="165" t="s">
        <v>61</v>
      </c>
      <c r="B147" s="166">
        <v>2466.0</v>
      </c>
      <c r="C147" s="47">
        <v>1728.0</v>
      </c>
      <c r="D147" s="169"/>
      <c r="E147" s="169"/>
      <c r="F147" s="72">
        <v>97.0</v>
      </c>
      <c r="G147" s="73">
        <v>359.0</v>
      </c>
      <c r="H147" s="74">
        <v>203.0</v>
      </c>
      <c r="I147" s="75">
        <v>50.0</v>
      </c>
      <c r="J147" s="76">
        <v>400.0</v>
      </c>
      <c r="K147" s="168">
        <v>39.0</v>
      </c>
      <c r="L147" s="72">
        <v>109.0</v>
      </c>
      <c r="M147" s="73">
        <v>412.0</v>
      </c>
      <c r="N147" s="74">
        <v>209.0</v>
      </c>
      <c r="O147" s="75">
        <v>50.0</v>
      </c>
      <c r="P147" s="76">
        <v>384.0</v>
      </c>
      <c r="Q147" s="168">
        <v>35.0</v>
      </c>
      <c r="R147" s="72">
        <v>105.0</v>
      </c>
      <c r="S147" s="73">
        <v>407.0</v>
      </c>
      <c r="T147" s="74">
        <v>204.0</v>
      </c>
      <c r="U147" s="75">
        <v>49.0</v>
      </c>
      <c r="V147" s="76">
        <v>374.0</v>
      </c>
      <c r="W147" s="168">
        <v>37.0</v>
      </c>
      <c r="X147" s="72"/>
      <c r="Y147" s="73"/>
      <c r="Z147" s="74"/>
      <c r="AA147" s="75"/>
      <c r="AB147" s="76"/>
      <c r="AC147" s="168"/>
      <c r="AD147" s="72"/>
      <c r="AE147" s="73"/>
      <c r="AF147" s="74"/>
      <c r="AG147" s="75"/>
      <c r="AH147" s="76"/>
      <c r="AI147" s="168"/>
      <c r="AJ147" s="72"/>
      <c r="AK147" s="73"/>
      <c r="AL147" s="74"/>
      <c r="AM147" s="75"/>
      <c r="AN147" s="76"/>
      <c r="AO147" s="168"/>
      <c r="AP147" s="72"/>
      <c r="AQ147" s="73"/>
      <c r="AR147" s="74"/>
      <c r="AS147" s="75"/>
      <c r="AT147" s="76"/>
      <c r="AU147" s="168"/>
      <c r="AV147" s="72"/>
      <c r="AW147" s="73"/>
      <c r="AX147" s="74"/>
      <c r="AY147" s="75"/>
      <c r="AZ147" s="76"/>
      <c r="BA147" s="168"/>
      <c r="BB147" s="72"/>
      <c r="BC147" s="73"/>
      <c r="BD147" s="74"/>
      <c r="BE147" s="75"/>
      <c r="BF147" s="76"/>
      <c r="BG147" s="168"/>
    </row>
    <row r="148" ht="16.5" customHeight="1">
      <c r="A148" s="165" t="s">
        <v>61</v>
      </c>
      <c r="B148" s="166">
        <v>2469.0</v>
      </c>
      <c r="C148" s="47">
        <v>597.0</v>
      </c>
      <c r="D148" s="169"/>
      <c r="E148" s="169"/>
      <c r="F148" s="72">
        <v>13.0</v>
      </c>
      <c r="G148" s="73">
        <v>36.0</v>
      </c>
      <c r="H148" s="74">
        <v>205.0</v>
      </c>
      <c r="I148" s="75">
        <v>2.0</v>
      </c>
      <c r="J148" s="76">
        <v>40.0</v>
      </c>
      <c r="K148" s="168">
        <v>16.0</v>
      </c>
      <c r="L148" s="72">
        <v>14.0</v>
      </c>
      <c r="M148" s="73">
        <v>38.0</v>
      </c>
      <c r="N148" s="74">
        <v>208.0</v>
      </c>
      <c r="O148" s="75">
        <v>2.0</v>
      </c>
      <c r="P148" s="76">
        <v>35.0</v>
      </c>
      <c r="Q148" s="168">
        <v>18.0</v>
      </c>
      <c r="R148" s="72">
        <v>12.0</v>
      </c>
      <c r="S148" s="73">
        <v>38.0</v>
      </c>
      <c r="T148" s="74">
        <v>204.0</v>
      </c>
      <c r="U148" s="75">
        <v>2.0</v>
      </c>
      <c r="V148" s="76">
        <v>37.0</v>
      </c>
      <c r="W148" s="168">
        <v>20.0</v>
      </c>
      <c r="X148" s="72"/>
      <c r="Y148" s="73"/>
      <c r="Z148" s="74"/>
      <c r="AA148" s="75"/>
      <c r="AB148" s="76"/>
      <c r="AC148" s="168"/>
      <c r="AD148" s="72"/>
      <c r="AE148" s="73"/>
      <c r="AF148" s="74"/>
      <c r="AG148" s="75"/>
      <c r="AH148" s="76"/>
      <c r="AI148" s="168"/>
      <c r="AJ148" s="72"/>
      <c r="AK148" s="73"/>
      <c r="AL148" s="74"/>
      <c r="AM148" s="75"/>
      <c r="AN148" s="76"/>
      <c r="AO148" s="168"/>
      <c r="AP148" s="72"/>
      <c r="AQ148" s="73"/>
      <c r="AR148" s="74"/>
      <c r="AS148" s="75"/>
      <c r="AT148" s="76"/>
      <c r="AU148" s="168"/>
      <c r="AV148" s="72"/>
      <c r="AW148" s="73"/>
      <c r="AX148" s="74"/>
      <c r="AY148" s="75"/>
      <c r="AZ148" s="76"/>
      <c r="BA148" s="168"/>
      <c r="BB148" s="72"/>
      <c r="BC148" s="73"/>
      <c r="BD148" s="74"/>
      <c r="BE148" s="75"/>
      <c r="BF148" s="76"/>
      <c r="BG148" s="168"/>
    </row>
    <row r="149" ht="16.5" customHeight="1">
      <c r="A149" s="165" t="s">
        <v>61</v>
      </c>
      <c r="B149" s="166">
        <v>2473.0</v>
      </c>
      <c r="C149" s="47">
        <v>2312.0</v>
      </c>
      <c r="D149" s="169"/>
      <c r="E149" s="169"/>
      <c r="F149" s="72">
        <v>285.0</v>
      </c>
      <c r="G149" s="73">
        <v>275.0</v>
      </c>
      <c r="H149" s="74">
        <v>752.0</v>
      </c>
      <c r="I149" s="75">
        <v>33.0</v>
      </c>
      <c r="J149" s="76">
        <v>112.0</v>
      </c>
      <c r="K149" s="168">
        <v>72.0</v>
      </c>
      <c r="L149" s="72">
        <v>293.0</v>
      </c>
      <c r="M149" s="73">
        <v>303.0</v>
      </c>
      <c r="N149" s="74">
        <v>797.0</v>
      </c>
      <c r="O149" s="75">
        <v>30.0</v>
      </c>
      <c r="P149" s="76">
        <v>102.0</v>
      </c>
      <c r="Q149" s="168">
        <v>46.0</v>
      </c>
      <c r="R149" s="72">
        <v>269.0</v>
      </c>
      <c r="S149" s="73">
        <v>282.0</v>
      </c>
      <c r="T149" s="74">
        <v>750.0</v>
      </c>
      <c r="U149" s="75">
        <v>38.0</v>
      </c>
      <c r="V149" s="76">
        <v>103.0</v>
      </c>
      <c r="W149" s="168">
        <v>66.0</v>
      </c>
      <c r="X149" s="72"/>
      <c r="Y149" s="73"/>
      <c r="Z149" s="74"/>
      <c r="AA149" s="75"/>
      <c r="AB149" s="76"/>
      <c r="AC149" s="168"/>
      <c r="AD149" s="72"/>
      <c r="AE149" s="73"/>
      <c r="AF149" s="74"/>
      <c r="AG149" s="75"/>
      <c r="AH149" s="76"/>
      <c r="AI149" s="168"/>
      <c r="AJ149" s="72"/>
      <c r="AK149" s="73"/>
      <c r="AL149" s="74"/>
      <c r="AM149" s="75"/>
      <c r="AN149" s="76"/>
      <c r="AO149" s="168"/>
      <c r="AP149" s="72"/>
      <c r="AQ149" s="73"/>
      <c r="AR149" s="74"/>
      <c r="AS149" s="75"/>
      <c r="AT149" s="76"/>
      <c r="AU149" s="168"/>
      <c r="AV149" s="72"/>
      <c r="AW149" s="73"/>
      <c r="AX149" s="74"/>
      <c r="AY149" s="75"/>
      <c r="AZ149" s="76"/>
      <c r="BA149" s="168"/>
      <c r="BB149" s="72"/>
      <c r="BC149" s="73"/>
      <c r="BD149" s="74"/>
      <c r="BE149" s="75"/>
      <c r="BF149" s="76"/>
      <c r="BG149" s="168"/>
    </row>
    <row r="150" ht="16.5" customHeight="1">
      <c r="A150" s="165" t="s">
        <v>61</v>
      </c>
      <c r="B150" s="166">
        <v>2477.0</v>
      </c>
      <c r="C150" s="47">
        <v>1119.0</v>
      </c>
      <c r="D150" s="169"/>
      <c r="E150" s="169"/>
      <c r="F150" s="72">
        <v>122.0</v>
      </c>
      <c r="G150" s="73">
        <v>313.0</v>
      </c>
      <c r="H150" s="74">
        <v>147.0</v>
      </c>
      <c r="I150" s="75">
        <v>14.0</v>
      </c>
      <c r="J150" s="76">
        <v>257.0</v>
      </c>
      <c r="K150" s="168">
        <v>19.0</v>
      </c>
      <c r="L150" s="72">
        <v>130.0</v>
      </c>
      <c r="M150" s="73">
        <v>353.0</v>
      </c>
      <c r="N150" s="74">
        <v>154.0</v>
      </c>
      <c r="O150" s="75">
        <v>14.0</v>
      </c>
      <c r="P150" s="76">
        <v>239.0</v>
      </c>
      <c r="Q150" s="168">
        <v>14.0</v>
      </c>
      <c r="R150" s="72">
        <v>125.0</v>
      </c>
      <c r="S150" s="73">
        <v>338.0</v>
      </c>
      <c r="T150" s="74">
        <v>154.0</v>
      </c>
      <c r="U150" s="75">
        <v>14.0</v>
      </c>
      <c r="V150" s="76">
        <v>241.0</v>
      </c>
      <c r="W150" s="168">
        <v>13.0</v>
      </c>
      <c r="X150" s="72"/>
      <c r="Y150" s="73"/>
      <c r="Z150" s="74"/>
      <c r="AA150" s="75"/>
      <c r="AB150" s="76"/>
      <c r="AC150" s="168"/>
      <c r="AD150" s="72"/>
      <c r="AE150" s="73"/>
      <c r="AF150" s="74"/>
      <c r="AG150" s="75"/>
      <c r="AH150" s="76"/>
      <c r="AI150" s="168"/>
      <c r="AJ150" s="72"/>
      <c r="AK150" s="73"/>
      <c r="AL150" s="74"/>
      <c r="AM150" s="75"/>
      <c r="AN150" s="76"/>
      <c r="AO150" s="168"/>
      <c r="AP150" s="72"/>
      <c r="AQ150" s="73"/>
      <c r="AR150" s="74"/>
      <c r="AS150" s="75"/>
      <c r="AT150" s="76"/>
      <c r="AU150" s="168"/>
      <c r="AV150" s="72"/>
      <c r="AW150" s="73"/>
      <c r="AX150" s="74"/>
      <c r="AY150" s="75"/>
      <c r="AZ150" s="76"/>
      <c r="BA150" s="168"/>
      <c r="BB150" s="72"/>
      <c r="BC150" s="73"/>
      <c r="BD150" s="74"/>
      <c r="BE150" s="75"/>
      <c r="BF150" s="76"/>
      <c r="BG150" s="168"/>
    </row>
    <row r="151" ht="16.5" customHeight="1">
      <c r="A151" s="165" t="s">
        <v>61</v>
      </c>
      <c r="B151" s="166">
        <v>2479.0</v>
      </c>
      <c r="C151" s="47">
        <v>2477.0</v>
      </c>
      <c r="D151" s="169"/>
      <c r="E151" s="169"/>
      <c r="F151" s="72">
        <v>137.0</v>
      </c>
      <c r="G151" s="73">
        <v>170.0</v>
      </c>
      <c r="H151" s="74">
        <v>144.0</v>
      </c>
      <c r="I151" s="75">
        <v>201.0</v>
      </c>
      <c r="J151" s="76">
        <v>403.0</v>
      </c>
      <c r="K151" s="168">
        <v>139.0</v>
      </c>
      <c r="L151" s="72">
        <v>148.0</v>
      </c>
      <c r="M151" s="73">
        <v>176.0</v>
      </c>
      <c r="N151" s="74">
        <v>151.0</v>
      </c>
      <c r="O151" s="75">
        <v>196.0</v>
      </c>
      <c r="P151" s="76">
        <v>399.0</v>
      </c>
      <c r="Q151" s="168">
        <v>136.0</v>
      </c>
      <c r="R151" s="72">
        <v>145.0</v>
      </c>
      <c r="S151" s="73">
        <v>184.0</v>
      </c>
      <c r="T151" s="74">
        <v>148.0</v>
      </c>
      <c r="U151" s="75">
        <v>191.0</v>
      </c>
      <c r="V151" s="76">
        <v>383.0</v>
      </c>
      <c r="W151" s="168">
        <v>134.0</v>
      </c>
      <c r="X151" s="72"/>
      <c r="Y151" s="73"/>
      <c r="Z151" s="74"/>
      <c r="AA151" s="75"/>
      <c r="AB151" s="76"/>
      <c r="AC151" s="168"/>
      <c r="AD151" s="72"/>
      <c r="AE151" s="73"/>
      <c r="AF151" s="74"/>
      <c r="AG151" s="75"/>
      <c r="AH151" s="76"/>
      <c r="AI151" s="168"/>
      <c r="AJ151" s="72"/>
      <c r="AK151" s="73"/>
      <c r="AL151" s="74"/>
      <c r="AM151" s="75"/>
      <c r="AN151" s="76"/>
      <c r="AO151" s="168"/>
      <c r="AP151" s="72"/>
      <c r="AQ151" s="73"/>
      <c r="AR151" s="74"/>
      <c r="AS151" s="75"/>
      <c r="AT151" s="76"/>
      <c r="AU151" s="168"/>
      <c r="AV151" s="72"/>
      <c r="AW151" s="73"/>
      <c r="AX151" s="74"/>
      <c r="AY151" s="75"/>
      <c r="AZ151" s="76"/>
      <c r="BA151" s="168"/>
      <c r="BB151" s="72"/>
      <c r="BC151" s="73"/>
      <c r="BD151" s="74"/>
      <c r="BE151" s="75"/>
      <c r="BF151" s="76"/>
      <c r="BG151" s="168"/>
    </row>
    <row r="152" ht="16.5" customHeight="1">
      <c r="A152" s="165" t="s">
        <v>61</v>
      </c>
      <c r="B152" s="166">
        <v>2480.0</v>
      </c>
      <c r="C152" s="47">
        <v>1006.0</v>
      </c>
      <c r="D152" s="169"/>
      <c r="E152" s="169"/>
      <c r="F152" s="72">
        <v>87.0</v>
      </c>
      <c r="G152" s="73">
        <v>53.0</v>
      </c>
      <c r="H152" s="74">
        <v>67.0</v>
      </c>
      <c r="I152" s="75">
        <v>101.0</v>
      </c>
      <c r="J152" s="76">
        <v>178.0</v>
      </c>
      <c r="K152" s="168">
        <v>50.0</v>
      </c>
      <c r="L152" s="72">
        <v>92.0</v>
      </c>
      <c r="M152" s="73">
        <v>59.0</v>
      </c>
      <c r="N152" s="74">
        <v>69.0</v>
      </c>
      <c r="O152" s="75">
        <v>107.0</v>
      </c>
      <c r="P152" s="76">
        <v>173.0</v>
      </c>
      <c r="Q152" s="168">
        <v>49.0</v>
      </c>
      <c r="R152" s="72">
        <v>92.0</v>
      </c>
      <c r="S152" s="73">
        <v>52.0</v>
      </c>
      <c r="T152" s="74">
        <v>66.0</v>
      </c>
      <c r="U152" s="75">
        <v>97.0</v>
      </c>
      <c r="V152" s="76">
        <v>176.0</v>
      </c>
      <c r="W152" s="168">
        <v>49.0</v>
      </c>
      <c r="X152" s="72"/>
      <c r="Y152" s="73"/>
      <c r="Z152" s="74"/>
      <c r="AA152" s="75"/>
      <c r="AB152" s="76"/>
      <c r="AC152" s="168"/>
      <c r="AD152" s="72"/>
      <c r="AE152" s="73"/>
      <c r="AF152" s="74"/>
      <c r="AG152" s="75"/>
      <c r="AH152" s="76"/>
      <c r="AI152" s="168"/>
      <c r="AJ152" s="72"/>
      <c r="AK152" s="73"/>
      <c r="AL152" s="74"/>
      <c r="AM152" s="75"/>
      <c r="AN152" s="76"/>
      <c r="AO152" s="168"/>
      <c r="AP152" s="72"/>
      <c r="AQ152" s="73"/>
      <c r="AR152" s="74"/>
      <c r="AS152" s="75"/>
      <c r="AT152" s="76"/>
      <c r="AU152" s="168"/>
      <c r="AV152" s="72"/>
      <c r="AW152" s="73"/>
      <c r="AX152" s="74"/>
      <c r="AY152" s="75"/>
      <c r="AZ152" s="76"/>
      <c r="BA152" s="168"/>
      <c r="BB152" s="72"/>
      <c r="BC152" s="73"/>
      <c r="BD152" s="74"/>
      <c r="BE152" s="75"/>
      <c r="BF152" s="76"/>
      <c r="BG152" s="168"/>
    </row>
    <row r="153" ht="16.5" customHeight="1">
      <c r="A153" s="165" t="s">
        <v>61</v>
      </c>
      <c r="B153" s="166">
        <v>2511.0</v>
      </c>
      <c r="C153" s="47">
        <v>802.0</v>
      </c>
      <c r="D153" s="169"/>
      <c r="E153" s="169"/>
      <c r="F153" s="72">
        <v>37.0</v>
      </c>
      <c r="G153" s="73">
        <v>30.0</v>
      </c>
      <c r="H153" s="74">
        <v>42.0</v>
      </c>
      <c r="I153" s="75">
        <v>38.0</v>
      </c>
      <c r="J153" s="76">
        <v>94.0</v>
      </c>
      <c r="K153" s="168">
        <v>55.0</v>
      </c>
      <c r="L153" s="72">
        <v>40.0</v>
      </c>
      <c r="M153" s="73">
        <v>33.0</v>
      </c>
      <c r="N153" s="74">
        <v>41.0</v>
      </c>
      <c r="O153" s="75">
        <v>38.0</v>
      </c>
      <c r="P153" s="76">
        <v>98.0</v>
      </c>
      <c r="Q153" s="168">
        <v>57.0</v>
      </c>
      <c r="R153" s="72">
        <v>35.0</v>
      </c>
      <c r="S153" s="73">
        <v>35.0</v>
      </c>
      <c r="T153" s="74">
        <v>42.0</v>
      </c>
      <c r="U153" s="75">
        <v>40.0</v>
      </c>
      <c r="V153" s="76">
        <v>90.0</v>
      </c>
      <c r="W153" s="168">
        <v>55.0</v>
      </c>
      <c r="X153" s="72"/>
      <c r="Y153" s="73"/>
      <c r="Z153" s="74"/>
      <c r="AA153" s="75"/>
      <c r="AB153" s="76"/>
      <c r="AC153" s="168"/>
      <c r="AD153" s="72"/>
      <c r="AE153" s="73"/>
      <c r="AF153" s="74"/>
      <c r="AG153" s="75"/>
      <c r="AH153" s="76"/>
      <c r="AI153" s="168"/>
      <c r="AJ153" s="72"/>
      <c r="AK153" s="73"/>
      <c r="AL153" s="74"/>
      <c r="AM153" s="75"/>
      <c r="AN153" s="76"/>
      <c r="AO153" s="168"/>
      <c r="AP153" s="72"/>
      <c r="AQ153" s="73"/>
      <c r="AR153" s="74"/>
      <c r="AS153" s="75"/>
      <c r="AT153" s="76"/>
      <c r="AU153" s="168"/>
      <c r="AV153" s="72"/>
      <c r="AW153" s="73"/>
      <c r="AX153" s="74"/>
      <c r="AY153" s="75"/>
      <c r="AZ153" s="76"/>
      <c r="BA153" s="168"/>
      <c r="BB153" s="72"/>
      <c r="BC153" s="73"/>
      <c r="BD153" s="74"/>
      <c r="BE153" s="75"/>
      <c r="BF153" s="76"/>
      <c r="BG153" s="168"/>
    </row>
    <row r="154" ht="16.5" customHeight="1">
      <c r="A154" s="165" t="s">
        <v>61</v>
      </c>
      <c r="B154" s="166">
        <v>2600.0</v>
      </c>
      <c r="C154" s="47">
        <v>2918.0</v>
      </c>
      <c r="D154" s="169"/>
      <c r="E154" s="169"/>
      <c r="F154" s="72">
        <v>288.0</v>
      </c>
      <c r="G154" s="73">
        <v>170.0</v>
      </c>
      <c r="H154" s="74">
        <v>250.0</v>
      </c>
      <c r="I154" s="75">
        <v>228.0</v>
      </c>
      <c r="J154" s="76">
        <v>441.0</v>
      </c>
      <c r="K154" s="168">
        <v>150.0</v>
      </c>
      <c r="L154" s="72">
        <v>315.0</v>
      </c>
      <c r="M154" s="73">
        <v>201.0</v>
      </c>
      <c r="N154" s="74">
        <v>259.0</v>
      </c>
      <c r="O154" s="75">
        <v>212.0</v>
      </c>
      <c r="P154" s="76">
        <v>417.0</v>
      </c>
      <c r="Q154" s="168">
        <v>147.0</v>
      </c>
      <c r="R154" s="72">
        <v>279.0</v>
      </c>
      <c r="S154" s="73">
        <v>192.0</v>
      </c>
      <c r="T154" s="74">
        <v>256.0</v>
      </c>
      <c r="U154" s="75">
        <v>219.0</v>
      </c>
      <c r="V154" s="76">
        <v>409.0</v>
      </c>
      <c r="W154" s="168">
        <v>135.0</v>
      </c>
      <c r="X154" s="72"/>
      <c r="Y154" s="73"/>
      <c r="Z154" s="74"/>
      <c r="AA154" s="75"/>
      <c r="AB154" s="76"/>
      <c r="AC154" s="168"/>
      <c r="AD154" s="72"/>
      <c r="AE154" s="73"/>
      <c r="AF154" s="74"/>
      <c r="AG154" s="75"/>
      <c r="AH154" s="76"/>
      <c r="AI154" s="168"/>
      <c r="AJ154" s="72"/>
      <c r="AK154" s="73"/>
      <c r="AL154" s="74"/>
      <c r="AM154" s="75"/>
      <c r="AN154" s="76"/>
      <c r="AO154" s="168"/>
      <c r="AP154" s="72"/>
      <c r="AQ154" s="73"/>
      <c r="AR154" s="74"/>
      <c r="AS154" s="75"/>
      <c r="AT154" s="76"/>
      <c r="AU154" s="168"/>
      <c r="AV154" s="72"/>
      <c r="AW154" s="73"/>
      <c r="AX154" s="74"/>
      <c r="AY154" s="75"/>
      <c r="AZ154" s="76"/>
      <c r="BA154" s="168"/>
      <c r="BB154" s="72"/>
      <c r="BC154" s="73"/>
      <c r="BD154" s="74"/>
      <c r="BE154" s="75"/>
      <c r="BF154" s="76"/>
      <c r="BG154" s="168"/>
    </row>
    <row r="155" ht="16.5" customHeight="1">
      <c r="A155" s="165" t="s">
        <v>61</v>
      </c>
      <c r="B155" s="166">
        <v>2605.0</v>
      </c>
      <c r="C155" s="47">
        <v>1281.0</v>
      </c>
      <c r="D155" s="169"/>
      <c r="E155" s="169"/>
      <c r="F155" s="72">
        <v>183.0</v>
      </c>
      <c r="G155" s="73">
        <v>91.0</v>
      </c>
      <c r="H155" s="74">
        <v>97.0</v>
      </c>
      <c r="I155" s="75">
        <v>95.0</v>
      </c>
      <c r="J155" s="76">
        <v>218.0</v>
      </c>
      <c r="K155" s="168">
        <v>78.0</v>
      </c>
      <c r="L155" s="72">
        <v>197.0</v>
      </c>
      <c r="M155" s="73">
        <v>114.0</v>
      </c>
      <c r="N155" s="74">
        <v>105.0</v>
      </c>
      <c r="O155" s="75">
        <v>91.0</v>
      </c>
      <c r="P155" s="76">
        <v>211.0</v>
      </c>
      <c r="Q155" s="168">
        <v>75.0</v>
      </c>
      <c r="R155" s="72">
        <v>172.0</v>
      </c>
      <c r="S155" s="73">
        <v>102.0</v>
      </c>
      <c r="T155" s="74">
        <v>91.0</v>
      </c>
      <c r="U155" s="75">
        <v>105.0</v>
      </c>
      <c r="V155" s="76">
        <v>201.0</v>
      </c>
      <c r="W155" s="168">
        <v>78.0</v>
      </c>
      <c r="X155" s="72"/>
      <c r="Y155" s="73"/>
      <c r="Z155" s="74"/>
      <c r="AA155" s="75"/>
      <c r="AB155" s="76"/>
      <c r="AC155" s="168"/>
      <c r="AD155" s="72"/>
      <c r="AE155" s="73"/>
      <c r="AF155" s="74"/>
      <c r="AG155" s="75"/>
      <c r="AH155" s="76"/>
      <c r="AI155" s="168"/>
      <c r="AJ155" s="72"/>
      <c r="AK155" s="73"/>
      <c r="AL155" s="74"/>
      <c r="AM155" s="75"/>
      <c r="AN155" s="76"/>
      <c r="AO155" s="168"/>
      <c r="AP155" s="72"/>
      <c r="AQ155" s="73"/>
      <c r="AR155" s="74"/>
      <c r="AS155" s="75"/>
      <c r="AT155" s="76"/>
      <c r="AU155" s="168"/>
      <c r="AV155" s="72"/>
      <c r="AW155" s="73"/>
      <c r="AX155" s="74"/>
      <c r="AY155" s="75"/>
      <c r="AZ155" s="76"/>
      <c r="BA155" s="168"/>
      <c r="BB155" s="72"/>
      <c r="BC155" s="73"/>
      <c r="BD155" s="74"/>
      <c r="BE155" s="75"/>
      <c r="BF155" s="76"/>
      <c r="BG155" s="168"/>
    </row>
    <row r="156" ht="16.5" customHeight="1">
      <c r="A156" s="165" t="s">
        <v>61</v>
      </c>
      <c r="B156" s="166">
        <v>2606.0</v>
      </c>
      <c r="C156" s="47">
        <v>2990.0</v>
      </c>
      <c r="D156" s="169"/>
      <c r="E156" s="169"/>
      <c r="F156" s="72">
        <v>203.0</v>
      </c>
      <c r="G156" s="73">
        <v>154.0</v>
      </c>
      <c r="H156" s="74">
        <v>147.0</v>
      </c>
      <c r="I156" s="75">
        <v>248.0</v>
      </c>
      <c r="J156" s="76">
        <v>640.0</v>
      </c>
      <c r="K156" s="168">
        <v>106.0</v>
      </c>
      <c r="L156" s="72">
        <v>217.0</v>
      </c>
      <c r="M156" s="73">
        <v>180.0</v>
      </c>
      <c r="N156" s="74">
        <v>154.0</v>
      </c>
      <c r="O156" s="75">
        <v>241.0</v>
      </c>
      <c r="P156" s="76">
        <v>622.0</v>
      </c>
      <c r="Q156" s="168">
        <v>105.0</v>
      </c>
      <c r="R156" s="72">
        <v>214.0</v>
      </c>
      <c r="S156" s="73">
        <v>176.0</v>
      </c>
      <c r="T156" s="74">
        <v>143.0</v>
      </c>
      <c r="U156" s="75">
        <v>237.0</v>
      </c>
      <c r="V156" s="76">
        <v>612.0</v>
      </c>
      <c r="W156" s="168">
        <v>99.0</v>
      </c>
      <c r="X156" s="72"/>
      <c r="Y156" s="73"/>
      <c r="Z156" s="74"/>
      <c r="AA156" s="75"/>
      <c r="AB156" s="76"/>
      <c r="AC156" s="168"/>
      <c r="AD156" s="72"/>
      <c r="AE156" s="73"/>
      <c r="AF156" s="74"/>
      <c r="AG156" s="75"/>
      <c r="AH156" s="76"/>
      <c r="AI156" s="168"/>
      <c r="AJ156" s="72"/>
      <c r="AK156" s="73"/>
      <c r="AL156" s="74"/>
      <c r="AM156" s="75"/>
      <c r="AN156" s="76"/>
      <c r="AO156" s="168"/>
      <c r="AP156" s="72"/>
      <c r="AQ156" s="73"/>
      <c r="AR156" s="74"/>
      <c r="AS156" s="75"/>
      <c r="AT156" s="76"/>
      <c r="AU156" s="168"/>
      <c r="AV156" s="72"/>
      <c r="AW156" s="73"/>
      <c r="AX156" s="74"/>
      <c r="AY156" s="75"/>
      <c r="AZ156" s="76"/>
      <c r="BA156" s="168"/>
      <c r="BB156" s="72"/>
      <c r="BC156" s="73"/>
      <c r="BD156" s="74"/>
      <c r="BE156" s="75"/>
      <c r="BF156" s="76"/>
      <c r="BG156" s="168"/>
    </row>
    <row r="157" ht="16.5" customHeight="1">
      <c r="A157" s="165" t="s">
        <v>61</v>
      </c>
      <c r="B157" s="166">
        <v>2611.0</v>
      </c>
      <c r="C157" s="47">
        <v>2010.0</v>
      </c>
      <c r="D157" s="169"/>
      <c r="E157" s="169"/>
      <c r="F157" s="72">
        <v>161.0</v>
      </c>
      <c r="G157" s="73">
        <v>126.0</v>
      </c>
      <c r="H157" s="74">
        <v>123.0</v>
      </c>
      <c r="I157" s="75">
        <v>121.0</v>
      </c>
      <c r="J157" s="76">
        <v>334.0</v>
      </c>
      <c r="K157" s="168">
        <v>101.0</v>
      </c>
      <c r="L157" s="72">
        <v>164.0</v>
      </c>
      <c r="M157" s="73">
        <v>134.0</v>
      </c>
      <c r="N157" s="74">
        <v>128.0</v>
      </c>
      <c r="O157" s="75">
        <v>121.0</v>
      </c>
      <c r="P157" s="76">
        <v>338.0</v>
      </c>
      <c r="Q157" s="168">
        <v>94.0</v>
      </c>
      <c r="R157" s="72">
        <v>151.0</v>
      </c>
      <c r="S157" s="73">
        <v>130.0</v>
      </c>
      <c r="T157" s="74">
        <v>124.0</v>
      </c>
      <c r="U157" s="75">
        <v>118.0</v>
      </c>
      <c r="V157" s="76">
        <v>329.0</v>
      </c>
      <c r="W157" s="168">
        <v>89.0</v>
      </c>
      <c r="X157" s="72"/>
      <c r="Y157" s="73"/>
      <c r="Z157" s="74"/>
      <c r="AA157" s="75"/>
      <c r="AB157" s="76"/>
      <c r="AC157" s="168"/>
      <c r="AD157" s="72"/>
      <c r="AE157" s="73"/>
      <c r="AF157" s="74"/>
      <c r="AG157" s="75"/>
      <c r="AH157" s="76"/>
      <c r="AI157" s="168"/>
      <c r="AJ157" s="72"/>
      <c r="AK157" s="73"/>
      <c r="AL157" s="74"/>
      <c r="AM157" s="75"/>
      <c r="AN157" s="76"/>
      <c r="AO157" s="168"/>
      <c r="AP157" s="72"/>
      <c r="AQ157" s="73"/>
      <c r="AR157" s="74"/>
      <c r="AS157" s="75"/>
      <c r="AT157" s="76"/>
      <c r="AU157" s="168"/>
      <c r="AV157" s="72"/>
      <c r="AW157" s="73"/>
      <c r="AX157" s="74"/>
      <c r="AY157" s="75"/>
      <c r="AZ157" s="76"/>
      <c r="BA157" s="168"/>
      <c r="BB157" s="72"/>
      <c r="BC157" s="73"/>
      <c r="BD157" s="74"/>
      <c r="BE157" s="75"/>
      <c r="BF157" s="76"/>
      <c r="BG157" s="168"/>
    </row>
    <row r="158" ht="16.5" customHeight="1">
      <c r="A158" s="165" t="s">
        <v>61</v>
      </c>
      <c r="B158" s="166">
        <v>2614.0</v>
      </c>
      <c r="C158" s="47">
        <v>3010.0</v>
      </c>
      <c r="D158" s="169"/>
      <c r="E158" s="169"/>
      <c r="F158" s="72">
        <v>327.0</v>
      </c>
      <c r="G158" s="73">
        <v>196.0</v>
      </c>
      <c r="H158" s="74">
        <v>248.0</v>
      </c>
      <c r="I158" s="75">
        <v>251.0</v>
      </c>
      <c r="J158" s="76">
        <v>465.0</v>
      </c>
      <c r="K158" s="168">
        <v>122.0</v>
      </c>
      <c r="L158" s="72">
        <v>358.0</v>
      </c>
      <c r="M158" s="73">
        <v>214.0</v>
      </c>
      <c r="N158" s="74">
        <v>267.0</v>
      </c>
      <c r="O158" s="75">
        <v>239.0</v>
      </c>
      <c r="P158" s="76">
        <v>458.0</v>
      </c>
      <c r="Q158" s="168">
        <v>112.0</v>
      </c>
      <c r="R158" s="72">
        <v>334.0</v>
      </c>
      <c r="S158" s="73">
        <v>194.0</v>
      </c>
      <c r="T158" s="74">
        <v>251.0</v>
      </c>
      <c r="U158" s="75">
        <v>236.0</v>
      </c>
      <c r="V158" s="76">
        <v>449.0</v>
      </c>
      <c r="W158" s="168">
        <v>115.0</v>
      </c>
      <c r="X158" s="72"/>
      <c r="Y158" s="73"/>
      <c r="Z158" s="74"/>
      <c r="AA158" s="75"/>
      <c r="AB158" s="76"/>
      <c r="AC158" s="168"/>
      <c r="AD158" s="72"/>
      <c r="AE158" s="73"/>
      <c r="AF158" s="74"/>
      <c r="AG158" s="75"/>
      <c r="AH158" s="76"/>
      <c r="AI158" s="168"/>
      <c r="AJ158" s="72"/>
      <c r="AK158" s="73"/>
      <c r="AL158" s="74"/>
      <c r="AM158" s="75"/>
      <c r="AN158" s="76"/>
      <c r="AO158" s="168"/>
      <c r="AP158" s="72"/>
      <c r="AQ158" s="73"/>
      <c r="AR158" s="74"/>
      <c r="AS158" s="75"/>
      <c r="AT158" s="76"/>
      <c r="AU158" s="168"/>
      <c r="AV158" s="72"/>
      <c r="AW158" s="73"/>
      <c r="AX158" s="74"/>
      <c r="AY158" s="75"/>
      <c r="AZ158" s="76"/>
      <c r="BA158" s="168"/>
      <c r="BB158" s="72"/>
      <c r="BC158" s="73"/>
      <c r="BD158" s="74"/>
      <c r="BE158" s="75"/>
      <c r="BF158" s="76"/>
      <c r="BG158" s="168"/>
    </row>
    <row r="159" ht="16.5" customHeight="1">
      <c r="A159" s="165" t="s">
        <v>61</v>
      </c>
      <c r="B159" s="166">
        <v>2622.0</v>
      </c>
      <c r="C159" s="47">
        <v>1690.0</v>
      </c>
      <c r="D159" s="169"/>
      <c r="E159" s="169"/>
      <c r="F159" s="72">
        <v>308.0</v>
      </c>
      <c r="G159" s="73">
        <v>146.0</v>
      </c>
      <c r="H159" s="74">
        <v>160.0</v>
      </c>
      <c r="I159" s="75">
        <v>140.0</v>
      </c>
      <c r="J159" s="76">
        <v>307.0</v>
      </c>
      <c r="K159" s="168">
        <v>60.0</v>
      </c>
      <c r="L159" s="72">
        <v>317.0</v>
      </c>
      <c r="M159" s="73">
        <v>152.0</v>
      </c>
      <c r="N159" s="74">
        <v>175.0</v>
      </c>
      <c r="O159" s="75">
        <v>138.0</v>
      </c>
      <c r="P159" s="76">
        <v>305.0</v>
      </c>
      <c r="Q159" s="168">
        <v>51.0</v>
      </c>
      <c r="R159" s="72">
        <v>277.0</v>
      </c>
      <c r="S159" s="73">
        <v>136.0</v>
      </c>
      <c r="T159" s="74">
        <v>155.0</v>
      </c>
      <c r="U159" s="75">
        <v>144.0</v>
      </c>
      <c r="V159" s="76">
        <v>298.0</v>
      </c>
      <c r="W159" s="168">
        <v>61.0</v>
      </c>
      <c r="X159" s="72"/>
      <c r="Y159" s="73"/>
      <c r="Z159" s="74"/>
      <c r="AA159" s="75"/>
      <c r="AB159" s="76"/>
      <c r="AC159" s="168"/>
      <c r="AD159" s="72"/>
      <c r="AE159" s="73"/>
      <c r="AF159" s="74"/>
      <c r="AG159" s="75"/>
      <c r="AH159" s="76"/>
      <c r="AI159" s="168"/>
      <c r="AJ159" s="72"/>
      <c r="AK159" s="73"/>
      <c r="AL159" s="74"/>
      <c r="AM159" s="75"/>
      <c r="AN159" s="76"/>
      <c r="AO159" s="168"/>
      <c r="AP159" s="72"/>
      <c r="AQ159" s="73"/>
      <c r="AR159" s="74"/>
      <c r="AS159" s="75"/>
      <c r="AT159" s="76"/>
      <c r="AU159" s="168"/>
      <c r="AV159" s="72"/>
      <c r="AW159" s="73"/>
      <c r="AX159" s="74"/>
      <c r="AY159" s="75"/>
      <c r="AZ159" s="76"/>
      <c r="BA159" s="168"/>
      <c r="BB159" s="72"/>
      <c r="BC159" s="73"/>
      <c r="BD159" s="74"/>
      <c r="BE159" s="75"/>
      <c r="BF159" s="76"/>
      <c r="BG159" s="168"/>
    </row>
    <row r="160" ht="16.5" customHeight="1">
      <c r="A160" s="165" t="s">
        <v>61</v>
      </c>
      <c r="B160" s="166">
        <v>2633.0</v>
      </c>
      <c r="C160" s="47">
        <v>2542.0</v>
      </c>
      <c r="D160" s="169"/>
      <c r="E160" s="169"/>
      <c r="F160" s="72">
        <v>342.0</v>
      </c>
      <c r="G160" s="73">
        <v>279.0</v>
      </c>
      <c r="H160" s="74">
        <v>180.0</v>
      </c>
      <c r="I160" s="75">
        <v>230.0</v>
      </c>
      <c r="J160" s="76">
        <v>567.0</v>
      </c>
      <c r="K160" s="168">
        <v>81.0</v>
      </c>
      <c r="L160" s="72">
        <v>373.0</v>
      </c>
      <c r="M160" s="73">
        <v>310.0</v>
      </c>
      <c r="N160" s="74">
        <v>197.0</v>
      </c>
      <c r="O160" s="75">
        <v>221.0</v>
      </c>
      <c r="P160" s="76">
        <v>545.0</v>
      </c>
      <c r="Q160" s="168">
        <v>82.0</v>
      </c>
      <c r="R160" s="72">
        <v>276.0</v>
      </c>
      <c r="S160" s="73">
        <v>239.0</v>
      </c>
      <c r="T160" s="74">
        <v>168.0</v>
      </c>
      <c r="U160" s="75">
        <v>249.0</v>
      </c>
      <c r="V160" s="76">
        <v>573.0</v>
      </c>
      <c r="W160" s="168">
        <v>84.0</v>
      </c>
      <c r="X160" s="72"/>
      <c r="Y160" s="73"/>
      <c r="Z160" s="74"/>
      <c r="AA160" s="75"/>
      <c r="AB160" s="76"/>
      <c r="AC160" s="168"/>
      <c r="AD160" s="72"/>
      <c r="AE160" s="73"/>
      <c r="AF160" s="74"/>
      <c r="AG160" s="75"/>
      <c r="AH160" s="76"/>
      <c r="AI160" s="168"/>
      <c r="AJ160" s="72"/>
      <c r="AK160" s="73"/>
      <c r="AL160" s="74"/>
      <c r="AM160" s="75"/>
      <c r="AN160" s="76"/>
      <c r="AO160" s="168"/>
      <c r="AP160" s="72"/>
      <c r="AQ160" s="73"/>
      <c r="AR160" s="74"/>
      <c r="AS160" s="75"/>
      <c r="AT160" s="76"/>
      <c r="AU160" s="168"/>
      <c r="AV160" s="72"/>
      <c r="AW160" s="73"/>
      <c r="AX160" s="74"/>
      <c r="AY160" s="75"/>
      <c r="AZ160" s="76"/>
      <c r="BA160" s="168"/>
      <c r="BB160" s="72"/>
      <c r="BC160" s="73"/>
      <c r="BD160" s="74"/>
      <c r="BE160" s="75"/>
      <c r="BF160" s="76"/>
      <c r="BG160" s="168"/>
    </row>
    <row r="161" ht="16.5" customHeight="1">
      <c r="A161" s="165" t="s">
        <v>61</v>
      </c>
      <c r="B161" s="166">
        <v>2643.0</v>
      </c>
      <c r="C161" s="47">
        <v>1964.0</v>
      </c>
      <c r="D161" s="169"/>
      <c r="E161" s="169"/>
      <c r="F161" s="72">
        <v>358.0</v>
      </c>
      <c r="G161" s="73">
        <v>228.0</v>
      </c>
      <c r="H161" s="74">
        <v>144.0</v>
      </c>
      <c r="I161" s="75">
        <v>187.0</v>
      </c>
      <c r="J161" s="76">
        <v>373.0</v>
      </c>
      <c r="K161" s="168">
        <v>60.0</v>
      </c>
      <c r="L161" s="72">
        <v>388.0</v>
      </c>
      <c r="M161" s="73">
        <v>265.0</v>
      </c>
      <c r="N161" s="74">
        <v>152.0</v>
      </c>
      <c r="O161" s="75">
        <v>176.0</v>
      </c>
      <c r="P161" s="76">
        <v>351.0</v>
      </c>
      <c r="Q161" s="168">
        <v>52.0</v>
      </c>
      <c r="R161" s="72">
        <v>348.0</v>
      </c>
      <c r="S161" s="73">
        <v>221.0</v>
      </c>
      <c r="T161" s="74">
        <v>136.0</v>
      </c>
      <c r="U161" s="75">
        <v>188.0</v>
      </c>
      <c r="V161" s="76">
        <v>362.0</v>
      </c>
      <c r="W161" s="168">
        <v>59.0</v>
      </c>
      <c r="X161" s="72"/>
      <c r="Y161" s="73"/>
      <c r="Z161" s="74"/>
      <c r="AA161" s="75"/>
      <c r="AB161" s="76"/>
      <c r="AC161" s="168"/>
      <c r="AD161" s="72"/>
      <c r="AE161" s="73"/>
      <c r="AF161" s="74"/>
      <c r="AG161" s="75"/>
      <c r="AH161" s="76"/>
      <c r="AI161" s="168"/>
      <c r="AJ161" s="72"/>
      <c r="AK161" s="73"/>
      <c r="AL161" s="74"/>
      <c r="AM161" s="75"/>
      <c r="AN161" s="76"/>
      <c r="AO161" s="168"/>
      <c r="AP161" s="72"/>
      <c r="AQ161" s="73"/>
      <c r="AR161" s="74"/>
      <c r="AS161" s="75"/>
      <c r="AT161" s="76"/>
      <c r="AU161" s="168"/>
      <c r="AV161" s="72"/>
      <c r="AW161" s="73"/>
      <c r="AX161" s="74"/>
      <c r="AY161" s="75"/>
      <c r="AZ161" s="76"/>
      <c r="BA161" s="168"/>
      <c r="BB161" s="72"/>
      <c r="BC161" s="73"/>
      <c r="BD161" s="74"/>
      <c r="BE161" s="75"/>
      <c r="BF161" s="76"/>
      <c r="BG161" s="168"/>
    </row>
    <row r="162" ht="16.5" customHeight="1">
      <c r="A162" s="165" t="s">
        <v>61</v>
      </c>
      <c r="B162" s="166">
        <v>2644.0</v>
      </c>
      <c r="C162" s="47">
        <v>2685.0</v>
      </c>
      <c r="D162" s="169"/>
      <c r="E162" s="169"/>
      <c r="F162" s="72">
        <v>550.0</v>
      </c>
      <c r="G162" s="73">
        <v>343.0</v>
      </c>
      <c r="H162" s="74">
        <v>275.0</v>
      </c>
      <c r="I162" s="75">
        <v>217.0</v>
      </c>
      <c r="J162" s="76">
        <v>383.0</v>
      </c>
      <c r="K162" s="168">
        <v>67.0</v>
      </c>
      <c r="L162" s="72">
        <v>586.0</v>
      </c>
      <c r="M162" s="73">
        <v>395.0</v>
      </c>
      <c r="N162" s="74">
        <v>290.0</v>
      </c>
      <c r="O162" s="75">
        <v>189.0</v>
      </c>
      <c r="P162" s="76">
        <v>360.0</v>
      </c>
      <c r="Q162" s="168">
        <v>62.0</v>
      </c>
      <c r="R162" s="72">
        <v>519.0</v>
      </c>
      <c r="S162" s="73">
        <v>353.0</v>
      </c>
      <c r="T162" s="74">
        <v>279.0</v>
      </c>
      <c r="U162" s="75">
        <v>217.0</v>
      </c>
      <c r="V162" s="76">
        <v>365.0</v>
      </c>
      <c r="W162" s="168">
        <v>62.0</v>
      </c>
      <c r="X162" s="72"/>
      <c r="Y162" s="73"/>
      <c r="Z162" s="74"/>
      <c r="AA162" s="75"/>
      <c r="AB162" s="76"/>
      <c r="AC162" s="168"/>
      <c r="AD162" s="72"/>
      <c r="AE162" s="73"/>
      <c r="AF162" s="74"/>
      <c r="AG162" s="75"/>
      <c r="AH162" s="76"/>
      <c r="AI162" s="168"/>
      <c r="AJ162" s="72"/>
      <c r="AK162" s="73"/>
      <c r="AL162" s="74"/>
      <c r="AM162" s="75"/>
      <c r="AN162" s="76"/>
      <c r="AO162" s="168"/>
      <c r="AP162" s="72"/>
      <c r="AQ162" s="73"/>
      <c r="AR162" s="74"/>
      <c r="AS162" s="75"/>
      <c r="AT162" s="76"/>
      <c r="AU162" s="168"/>
      <c r="AV162" s="72"/>
      <c r="AW162" s="73"/>
      <c r="AX162" s="74"/>
      <c r="AY162" s="75"/>
      <c r="AZ162" s="76"/>
      <c r="BA162" s="168"/>
      <c r="BB162" s="72"/>
      <c r="BC162" s="73"/>
      <c r="BD162" s="74"/>
      <c r="BE162" s="75"/>
      <c r="BF162" s="76"/>
      <c r="BG162" s="168"/>
    </row>
    <row r="163" ht="16.5" customHeight="1">
      <c r="A163" s="165" t="s">
        <v>61</v>
      </c>
      <c r="B163" s="166">
        <v>2651.0</v>
      </c>
      <c r="C163" s="47">
        <v>2886.0</v>
      </c>
      <c r="D163" s="169"/>
      <c r="E163" s="169"/>
      <c r="F163" s="72">
        <v>303.0</v>
      </c>
      <c r="G163" s="73">
        <v>216.0</v>
      </c>
      <c r="H163" s="74">
        <v>210.0</v>
      </c>
      <c r="I163" s="75">
        <v>241.0</v>
      </c>
      <c r="J163" s="76">
        <v>528.0</v>
      </c>
      <c r="K163" s="168">
        <v>119.0</v>
      </c>
      <c r="L163" s="72">
        <v>321.0</v>
      </c>
      <c r="M163" s="73">
        <v>254.0</v>
      </c>
      <c r="N163" s="74">
        <v>224.0</v>
      </c>
      <c r="O163" s="75">
        <v>230.0</v>
      </c>
      <c r="P163" s="76">
        <v>528.0</v>
      </c>
      <c r="Q163" s="168">
        <v>119.0</v>
      </c>
      <c r="R163" s="72">
        <v>296.0</v>
      </c>
      <c r="S163" s="73">
        <v>237.0</v>
      </c>
      <c r="T163" s="74">
        <v>220.0</v>
      </c>
      <c r="U163" s="75">
        <v>235.0</v>
      </c>
      <c r="V163" s="76">
        <v>513.0</v>
      </c>
      <c r="W163" s="168">
        <v>119.0</v>
      </c>
      <c r="X163" s="72"/>
      <c r="Y163" s="73"/>
      <c r="Z163" s="74"/>
      <c r="AA163" s="75"/>
      <c r="AB163" s="76"/>
      <c r="AC163" s="168"/>
      <c r="AD163" s="72"/>
      <c r="AE163" s="73"/>
      <c r="AF163" s="74"/>
      <c r="AG163" s="75"/>
      <c r="AH163" s="76"/>
      <c r="AI163" s="168"/>
      <c r="AJ163" s="72"/>
      <c r="AK163" s="73"/>
      <c r="AL163" s="74"/>
      <c r="AM163" s="75"/>
      <c r="AN163" s="76"/>
      <c r="AO163" s="168"/>
      <c r="AP163" s="72"/>
      <c r="AQ163" s="73"/>
      <c r="AR163" s="74"/>
      <c r="AS163" s="75"/>
      <c r="AT163" s="76"/>
      <c r="AU163" s="168"/>
      <c r="AV163" s="72"/>
      <c r="AW163" s="73"/>
      <c r="AX163" s="74"/>
      <c r="AY163" s="75"/>
      <c r="AZ163" s="76"/>
      <c r="BA163" s="168"/>
      <c r="BB163" s="72"/>
      <c r="BC163" s="73"/>
      <c r="BD163" s="74"/>
      <c r="BE163" s="75"/>
      <c r="BF163" s="76"/>
      <c r="BG163" s="168"/>
    </row>
    <row r="164" ht="16.5" customHeight="1">
      <c r="A164" s="165" t="s">
        <v>61</v>
      </c>
      <c r="B164" s="166">
        <v>2654.0</v>
      </c>
      <c r="C164" s="47">
        <v>2382.0</v>
      </c>
      <c r="D164" s="169"/>
      <c r="E164" s="169"/>
      <c r="F164" s="72">
        <v>391.0</v>
      </c>
      <c r="G164" s="73">
        <v>243.0</v>
      </c>
      <c r="H164" s="74">
        <v>174.0</v>
      </c>
      <c r="I164" s="75">
        <v>213.0</v>
      </c>
      <c r="J164" s="76">
        <v>453.0</v>
      </c>
      <c r="K164" s="168">
        <v>67.0</v>
      </c>
      <c r="L164" s="72">
        <v>437.0</v>
      </c>
      <c r="M164" s="73">
        <v>261.0</v>
      </c>
      <c r="N164" s="74">
        <v>181.0</v>
      </c>
      <c r="O164" s="75">
        <v>195.0</v>
      </c>
      <c r="P164" s="76">
        <v>439.0</v>
      </c>
      <c r="Q164" s="168">
        <v>57.0</v>
      </c>
      <c r="R164" s="72">
        <v>393.0</v>
      </c>
      <c r="S164" s="73">
        <v>242.0</v>
      </c>
      <c r="T164" s="74">
        <v>167.0</v>
      </c>
      <c r="U164" s="75">
        <v>210.0</v>
      </c>
      <c r="V164" s="76">
        <v>427.0</v>
      </c>
      <c r="W164" s="168">
        <v>66.0</v>
      </c>
      <c r="X164" s="72"/>
      <c r="Y164" s="73"/>
      <c r="Z164" s="74"/>
      <c r="AA164" s="75"/>
      <c r="AB164" s="76"/>
      <c r="AC164" s="168"/>
      <c r="AD164" s="72"/>
      <c r="AE164" s="73"/>
      <c r="AF164" s="74"/>
      <c r="AG164" s="75"/>
      <c r="AH164" s="76"/>
      <c r="AI164" s="168"/>
      <c r="AJ164" s="72"/>
      <c r="AK164" s="73"/>
      <c r="AL164" s="74"/>
      <c r="AM164" s="75"/>
      <c r="AN164" s="76"/>
      <c r="AO164" s="168"/>
      <c r="AP164" s="72"/>
      <c r="AQ164" s="73"/>
      <c r="AR164" s="74"/>
      <c r="AS164" s="75"/>
      <c r="AT164" s="76"/>
      <c r="AU164" s="168"/>
      <c r="AV164" s="72"/>
      <c r="AW164" s="73"/>
      <c r="AX164" s="74"/>
      <c r="AY164" s="75"/>
      <c r="AZ164" s="76"/>
      <c r="BA164" s="168"/>
      <c r="BB164" s="72"/>
      <c r="BC164" s="73"/>
      <c r="BD164" s="74"/>
      <c r="BE164" s="75"/>
      <c r="BF164" s="76"/>
      <c r="BG164" s="168"/>
    </row>
    <row r="165" ht="16.5" customHeight="1">
      <c r="A165" s="165" t="s">
        <v>61</v>
      </c>
      <c r="B165" s="166">
        <v>2662.0</v>
      </c>
      <c r="C165" s="47">
        <v>2375.0</v>
      </c>
      <c r="D165" s="169"/>
      <c r="E165" s="169"/>
      <c r="F165" s="72">
        <v>289.0</v>
      </c>
      <c r="G165" s="73">
        <v>166.0</v>
      </c>
      <c r="H165" s="74">
        <v>173.0</v>
      </c>
      <c r="I165" s="75">
        <v>169.0</v>
      </c>
      <c r="J165" s="76">
        <v>364.0</v>
      </c>
      <c r="K165" s="168">
        <v>90.0</v>
      </c>
      <c r="L165" s="72">
        <v>318.0</v>
      </c>
      <c r="M165" s="73">
        <v>199.0</v>
      </c>
      <c r="N165" s="74">
        <v>186.0</v>
      </c>
      <c r="O165" s="75">
        <v>155.0</v>
      </c>
      <c r="P165" s="76">
        <v>342.0</v>
      </c>
      <c r="Q165" s="168">
        <v>86.0</v>
      </c>
      <c r="R165" s="72">
        <v>282.0</v>
      </c>
      <c r="S165" s="73">
        <v>180.0</v>
      </c>
      <c r="T165" s="74">
        <v>178.0</v>
      </c>
      <c r="U165" s="75">
        <v>165.0</v>
      </c>
      <c r="V165" s="76">
        <v>338.0</v>
      </c>
      <c r="W165" s="168">
        <v>84.0</v>
      </c>
      <c r="X165" s="72"/>
      <c r="Y165" s="73"/>
      <c r="Z165" s="74"/>
      <c r="AA165" s="75"/>
      <c r="AB165" s="76"/>
      <c r="AC165" s="168"/>
      <c r="AD165" s="72"/>
      <c r="AE165" s="73"/>
      <c r="AF165" s="74"/>
      <c r="AG165" s="75"/>
      <c r="AH165" s="76"/>
      <c r="AI165" s="168"/>
      <c r="AJ165" s="72"/>
      <c r="AK165" s="73"/>
      <c r="AL165" s="74"/>
      <c r="AM165" s="75"/>
      <c r="AN165" s="76"/>
      <c r="AO165" s="168"/>
      <c r="AP165" s="72"/>
      <c r="AQ165" s="73"/>
      <c r="AR165" s="74"/>
      <c r="AS165" s="75"/>
      <c r="AT165" s="76"/>
      <c r="AU165" s="168"/>
      <c r="AV165" s="72"/>
      <c r="AW165" s="73"/>
      <c r="AX165" s="74"/>
      <c r="AY165" s="75"/>
      <c r="AZ165" s="76"/>
      <c r="BA165" s="168"/>
      <c r="BB165" s="72"/>
      <c r="BC165" s="73"/>
      <c r="BD165" s="74"/>
      <c r="BE165" s="75"/>
      <c r="BF165" s="76"/>
      <c r="BG165" s="168"/>
    </row>
    <row r="166" ht="16.5" customHeight="1">
      <c r="A166" s="165" t="s">
        <v>61</v>
      </c>
      <c r="B166" s="166">
        <v>2663.0</v>
      </c>
      <c r="C166" s="47">
        <v>2295.0</v>
      </c>
      <c r="D166" s="169"/>
      <c r="E166" s="169"/>
      <c r="F166" s="72">
        <v>439.0</v>
      </c>
      <c r="G166" s="73">
        <v>249.0</v>
      </c>
      <c r="H166" s="74">
        <v>216.0</v>
      </c>
      <c r="I166" s="75">
        <v>178.0</v>
      </c>
      <c r="J166" s="76">
        <v>298.0</v>
      </c>
      <c r="K166" s="168">
        <v>95.0</v>
      </c>
      <c r="L166" s="72">
        <v>466.0</v>
      </c>
      <c r="M166" s="73">
        <v>272.0</v>
      </c>
      <c r="N166" s="74">
        <v>230.0</v>
      </c>
      <c r="O166" s="75">
        <v>168.0</v>
      </c>
      <c r="P166" s="76">
        <v>280.0</v>
      </c>
      <c r="Q166" s="168">
        <v>91.0</v>
      </c>
      <c r="R166" s="72">
        <v>413.0</v>
      </c>
      <c r="S166" s="73">
        <v>249.0</v>
      </c>
      <c r="T166" s="74">
        <v>216.0</v>
      </c>
      <c r="U166" s="75">
        <v>187.0</v>
      </c>
      <c r="V166" s="76">
        <v>279.0</v>
      </c>
      <c r="W166" s="168">
        <v>94.0</v>
      </c>
      <c r="X166" s="72"/>
      <c r="Y166" s="73"/>
      <c r="Z166" s="74"/>
      <c r="AA166" s="75"/>
      <c r="AB166" s="76"/>
      <c r="AC166" s="168"/>
      <c r="AD166" s="72"/>
      <c r="AE166" s="73"/>
      <c r="AF166" s="74"/>
      <c r="AG166" s="75"/>
      <c r="AH166" s="76"/>
      <c r="AI166" s="168"/>
      <c r="AJ166" s="72"/>
      <c r="AK166" s="73"/>
      <c r="AL166" s="74"/>
      <c r="AM166" s="75"/>
      <c r="AN166" s="76"/>
      <c r="AO166" s="168"/>
      <c r="AP166" s="72"/>
      <c r="AQ166" s="73"/>
      <c r="AR166" s="74"/>
      <c r="AS166" s="75"/>
      <c r="AT166" s="76"/>
      <c r="AU166" s="168"/>
      <c r="AV166" s="72"/>
      <c r="AW166" s="73"/>
      <c r="AX166" s="74"/>
      <c r="AY166" s="75"/>
      <c r="AZ166" s="76"/>
      <c r="BA166" s="168"/>
      <c r="BB166" s="72"/>
      <c r="BC166" s="73"/>
      <c r="BD166" s="74"/>
      <c r="BE166" s="75"/>
      <c r="BF166" s="76"/>
      <c r="BG166" s="168"/>
    </row>
    <row r="167" ht="16.5" customHeight="1">
      <c r="A167" s="165" t="s">
        <v>61</v>
      </c>
      <c r="B167" s="166">
        <v>2666.0</v>
      </c>
      <c r="C167" s="47">
        <v>2664.0</v>
      </c>
      <c r="D167" s="169"/>
      <c r="E167" s="169"/>
      <c r="F167" s="72">
        <v>183.0</v>
      </c>
      <c r="G167" s="73">
        <v>215.0</v>
      </c>
      <c r="H167" s="74">
        <v>152.0</v>
      </c>
      <c r="I167" s="75">
        <v>226.0</v>
      </c>
      <c r="J167" s="76">
        <v>479.0</v>
      </c>
      <c r="K167" s="168">
        <v>131.0</v>
      </c>
      <c r="L167" s="72">
        <v>197.0</v>
      </c>
      <c r="M167" s="73">
        <v>225.0</v>
      </c>
      <c r="N167" s="74">
        <v>162.0</v>
      </c>
      <c r="O167" s="75">
        <v>220.0</v>
      </c>
      <c r="P167" s="76">
        <v>482.0</v>
      </c>
      <c r="Q167" s="168">
        <v>121.0</v>
      </c>
      <c r="R167" s="72">
        <v>192.0</v>
      </c>
      <c r="S167" s="73">
        <v>227.0</v>
      </c>
      <c r="T167" s="74">
        <v>161.0</v>
      </c>
      <c r="U167" s="75">
        <v>214.0</v>
      </c>
      <c r="V167" s="76">
        <v>468.0</v>
      </c>
      <c r="W167" s="168">
        <v>121.0</v>
      </c>
      <c r="X167" s="72"/>
      <c r="Y167" s="73"/>
      <c r="Z167" s="74"/>
      <c r="AA167" s="75"/>
      <c r="AB167" s="76"/>
      <c r="AC167" s="168"/>
      <c r="AD167" s="72"/>
      <c r="AE167" s="73"/>
      <c r="AF167" s="74"/>
      <c r="AG167" s="75"/>
      <c r="AH167" s="76"/>
      <c r="AI167" s="168"/>
      <c r="AJ167" s="72"/>
      <c r="AK167" s="73"/>
      <c r="AL167" s="74"/>
      <c r="AM167" s="75"/>
      <c r="AN167" s="76"/>
      <c r="AO167" s="168"/>
      <c r="AP167" s="72"/>
      <c r="AQ167" s="73"/>
      <c r="AR167" s="74"/>
      <c r="AS167" s="75"/>
      <c r="AT167" s="76"/>
      <c r="AU167" s="168"/>
      <c r="AV167" s="72"/>
      <c r="AW167" s="73"/>
      <c r="AX167" s="74"/>
      <c r="AY167" s="75"/>
      <c r="AZ167" s="76"/>
      <c r="BA167" s="168"/>
      <c r="BB167" s="72"/>
      <c r="BC167" s="73"/>
      <c r="BD167" s="74"/>
      <c r="BE167" s="75"/>
      <c r="BF167" s="76"/>
      <c r="BG167" s="168"/>
    </row>
    <row r="168" ht="16.5" customHeight="1">
      <c r="A168" s="165" t="s">
        <v>61</v>
      </c>
      <c r="B168" s="166">
        <v>2682.0</v>
      </c>
      <c r="C168" s="47">
        <v>2390.0</v>
      </c>
      <c r="D168" s="169"/>
      <c r="E168" s="169"/>
      <c r="F168" s="72">
        <v>392.0</v>
      </c>
      <c r="G168" s="73">
        <v>231.0</v>
      </c>
      <c r="H168" s="74">
        <v>142.0</v>
      </c>
      <c r="I168" s="75">
        <v>210.0</v>
      </c>
      <c r="J168" s="76">
        <v>376.0</v>
      </c>
      <c r="K168" s="168">
        <v>69.0</v>
      </c>
      <c r="L168" s="72">
        <v>432.0</v>
      </c>
      <c r="M168" s="73">
        <v>259.0</v>
      </c>
      <c r="N168" s="74">
        <v>149.0</v>
      </c>
      <c r="O168" s="75">
        <v>194.0</v>
      </c>
      <c r="P168" s="76">
        <v>355.0</v>
      </c>
      <c r="Q168" s="168">
        <v>70.0</v>
      </c>
      <c r="R168" s="72">
        <v>413.0</v>
      </c>
      <c r="S168" s="73">
        <v>236.0</v>
      </c>
      <c r="T168" s="74">
        <v>147.0</v>
      </c>
      <c r="U168" s="75">
        <v>197.0</v>
      </c>
      <c r="V168" s="76">
        <v>360.0</v>
      </c>
      <c r="W168" s="168">
        <v>68.0</v>
      </c>
      <c r="X168" s="72"/>
      <c r="Y168" s="73"/>
      <c r="Z168" s="74"/>
      <c r="AA168" s="75"/>
      <c r="AB168" s="76"/>
      <c r="AC168" s="168"/>
      <c r="AD168" s="72"/>
      <c r="AE168" s="73"/>
      <c r="AF168" s="74"/>
      <c r="AG168" s="75"/>
      <c r="AH168" s="76"/>
      <c r="AI168" s="168"/>
      <c r="AJ168" s="72"/>
      <c r="AK168" s="73"/>
      <c r="AL168" s="74"/>
      <c r="AM168" s="75"/>
      <c r="AN168" s="76"/>
      <c r="AO168" s="168"/>
      <c r="AP168" s="72"/>
      <c r="AQ168" s="73"/>
      <c r="AR168" s="74"/>
      <c r="AS168" s="75"/>
      <c r="AT168" s="76"/>
      <c r="AU168" s="168"/>
      <c r="AV168" s="72"/>
      <c r="AW168" s="73"/>
      <c r="AX168" s="74"/>
      <c r="AY168" s="75"/>
      <c r="AZ168" s="76"/>
      <c r="BA168" s="168"/>
      <c r="BB168" s="72"/>
      <c r="BC168" s="73"/>
      <c r="BD168" s="74"/>
      <c r="BE168" s="75"/>
      <c r="BF168" s="76"/>
      <c r="BG168" s="168"/>
    </row>
    <row r="169" ht="16.5" customHeight="1">
      <c r="A169" s="165" t="s">
        <v>61</v>
      </c>
      <c r="B169" s="166">
        <v>2695.0</v>
      </c>
      <c r="C169" s="47">
        <v>2490.0</v>
      </c>
      <c r="D169" s="169"/>
      <c r="E169" s="169"/>
      <c r="F169" s="72">
        <v>301.0</v>
      </c>
      <c r="G169" s="73">
        <v>212.0</v>
      </c>
      <c r="H169" s="74">
        <v>195.0</v>
      </c>
      <c r="I169" s="75">
        <v>194.0</v>
      </c>
      <c r="J169" s="76">
        <v>390.0</v>
      </c>
      <c r="K169" s="168">
        <v>67.0</v>
      </c>
      <c r="L169" s="72">
        <v>337.0</v>
      </c>
      <c r="M169" s="73">
        <v>245.0</v>
      </c>
      <c r="N169" s="74">
        <v>202.0</v>
      </c>
      <c r="O169" s="75">
        <v>181.0</v>
      </c>
      <c r="P169" s="76">
        <v>378.0</v>
      </c>
      <c r="Q169" s="168">
        <v>70.0</v>
      </c>
      <c r="R169" s="72">
        <v>314.0</v>
      </c>
      <c r="S169" s="73">
        <v>226.0</v>
      </c>
      <c r="T169" s="74">
        <v>198.0</v>
      </c>
      <c r="U169" s="75">
        <v>186.0</v>
      </c>
      <c r="V169" s="76">
        <v>373.0</v>
      </c>
      <c r="W169" s="168">
        <v>67.0</v>
      </c>
      <c r="X169" s="72"/>
      <c r="Y169" s="73"/>
      <c r="Z169" s="74"/>
      <c r="AA169" s="75"/>
      <c r="AB169" s="76"/>
      <c r="AC169" s="168"/>
      <c r="AD169" s="72"/>
      <c r="AE169" s="73"/>
      <c r="AF169" s="74"/>
      <c r="AG169" s="75"/>
      <c r="AH169" s="76"/>
      <c r="AI169" s="168"/>
      <c r="AJ169" s="72"/>
      <c r="AK169" s="73"/>
      <c r="AL169" s="74"/>
      <c r="AM169" s="75"/>
      <c r="AN169" s="76"/>
      <c r="AO169" s="168"/>
      <c r="AP169" s="72"/>
      <c r="AQ169" s="73"/>
      <c r="AR169" s="74"/>
      <c r="AS169" s="75"/>
      <c r="AT169" s="76"/>
      <c r="AU169" s="168"/>
      <c r="AV169" s="72"/>
      <c r="AW169" s="73"/>
      <c r="AX169" s="74"/>
      <c r="AY169" s="75"/>
      <c r="AZ169" s="76"/>
      <c r="BA169" s="168"/>
      <c r="BB169" s="72"/>
      <c r="BC169" s="73"/>
      <c r="BD169" s="74"/>
      <c r="BE169" s="75"/>
      <c r="BF169" s="76"/>
      <c r="BG169" s="168"/>
    </row>
    <row r="170" ht="16.5" customHeight="1">
      <c r="A170" s="165" t="s">
        <v>61</v>
      </c>
      <c r="B170" s="166">
        <v>2700.0</v>
      </c>
      <c r="C170" s="47">
        <v>2048.0</v>
      </c>
      <c r="D170" s="169"/>
      <c r="E170" s="169"/>
      <c r="F170" s="72">
        <v>191.0</v>
      </c>
      <c r="G170" s="73">
        <v>171.0</v>
      </c>
      <c r="H170" s="74">
        <v>136.0</v>
      </c>
      <c r="I170" s="75">
        <v>160.0</v>
      </c>
      <c r="J170" s="76">
        <v>391.0</v>
      </c>
      <c r="K170" s="168">
        <v>80.0</v>
      </c>
      <c r="L170" s="72">
        <v>204.0</v>
      </c>
      <c r="M170" s="73">
        <v>207.0</v>
      </c>
      <c r="N170" s="74">
        <v>144.0</v>
      </c>
      <c r="O170" s="75">
        <v>156.0</v>
      </c>
      <c r="P170" s="76">
        <v>368.0</v>
      </c>
      <c r="Q170" s="168">
        <v>77.0</v>
      </c>
      <c r="R170" s="72">
        <v>192.0</v>
      </c>
      <c r="S170" s="73">
        <v>184.0</v>
      </c>
      <c r="T170" s="74">
        <v>133.0</v>
      </c>
      <c r="U170" s="75">
        <v>157.0</v>
      </c>
      <c r="V170" s="76">
        <v>366.0</v>
      </c>
      <c r="W170" s="168">
        <v>72.0</v>
      </c>
      <c r="X170" s="72"/>
      <c r="Y170" s="73"/>
      <c r="Z170" s="74"/>
      <c r="AA170" s="75"/>
      <c r="AB170" s="76"/>
      <c r="AC170" s="168"/>
      <c r="AD170" s="72"/>
      <c r="AE170" s="73"/>
      <c r="AF170" s="74"/>
      <c r="AG170" s="75"/>
      <c r="AH170" s="76"/>
      <c r="AI170" s="168"/>
      <c r="AJ170" s="72"/>
      <c r="AK170" s="73"/>
      <c r="AL170" s="74"/>
      <c r="AM170" s="75"/>
      <c r="AN170" s="76"/>
      <c r="AO170" s="168"/>
      <c r="AP170" s="72"/>
      <c r="AQ170" s="73"/>
      <c r="AR170" s="74"/>
      <c r="AS170" s="75"/>
      <c r="AT170" s="76"/>
      <c r="AU170" s="168"/>
      <c r="AV170" s="72"/>
      <c r="AW170" s="73"/>
      <c r="AX170" s="74"/>
      <c r="AY170" s="75"/>
      <c r="AZ170" s="76"/>
      <c r="BA170" s="168"/>
      <c r="BB170" s="72"/>
      <c r="BC170" s="73"/>
      <c r="BD170" s="74"/>
      <c r="BE170" s="75"/>
      <c r="BF170" s="76"/>
      <c r="BG170" s="168"/>
    </row>
    <row r="171" ht="16.5" customHeight="1">
      <c r="A171" s="165" t="s">
        <v>61</v>
      </c>
      <c r="B171" s="166">
        <v>2709.0</v>
      </c>
      <c r="C171" s="47">
        <v>857.0</v>
      </c>
      <c r="D171" s="169"/>
      <c r="E171" s="169"/>
      <c r="F171" s="72">
        <v>89.0</v>
      </c>
      <c r="G171" s="73">
        <v>83.0</v>
      </c>
      <c r="H171" s="74">
        <v>59.0</v>
      </c>
      <c r="I171" s="75">
        <v>67.0</v>
      </c>
      <c r="J171" s="76">
        <v>176.0</v>
      </c>
      <c r="K171" s="168">
        <v>38.0</v>
      </c>
      <c r="L171" s="72">
        <v>107.0</v>
      </c>
      <c r="M171" s="73">
        <v>96.0</v>
      </c>
      <c r="N171" s="74">
        <v>66.0</v>
      </c>
      <c r="O171" s="75">
        <v>57.0</v>
      </c>
      <c r="P171" s="76">
        <v>176.0</v>
      </c>
      <c r="Q171" s="168">
        <v>34.0</v>
      </c>
      <c r="R171" s="72">
        <v>96.0</v>
      </c>
      <c r="S171" s="73">
        <v>95.0</v>
      </c>
      <c r="T171" s="74">
        <v>64.0</v>
      </c>
      <c r="U171" s="75">
        <v>60.0</v>
      </c>
      <c r="V171" s="76">
        <v>167.0</v>
      </c>
      <c r="W171" s="168">
        <v>35.0</v>
      </c>
      <c r="X171" s="72"/>
      <c r="Y171" s="73"/>
      <c r="Z171" s="74"/>
      <c r="AA171" s="75"/>
      <c r="AB171" s="76"/>
      <c r="AC171" s="168"/>
      <c r="AD171" s="72"/>
      <c r="AE171" s="73"/>
      <c r="AF171" s="74"/>
      <c r="AG171" s="75"/>
      <c r="AH171" s="76"/>
      <c r="AI171" s="168"/>
      <c r="AJ171" s="72"/>
      <c r="AK171" s="73"/>
      <c r="AL171" s="74"/>
      <c r="AM171" s="75"/>
      <c r="AN171" s="76"/>
      <c r="AO171" s="168"/>
      <c r="AP171" s="72"/>
      <c r="AQ171" s="73"/>
      <c r="AR171" s="74"/>
      <c r="AS171" s="75"/>
      <c r="AT171" s="76"/>
      <c r="AU171" s="168"/>
      <c r="AV171" s="72"/>
      <c r="AW171" s="73"/>
      <c r="AX171" s="74"/>
      <c r="AY171" s="75"/>
      <c r="AZ171" s="76"/>
      <c r="BA171" s="168"/>
      <c r="BB171" s="72"/>
      <c r="BC171" s="73"/>
      <c r="BD171" s="74"/>
      <c r="BE171" s="75"/>
      <c r="BF171" s="76"/>
      <c r="BG171" s="168"/>
    </row>
    <row r="172" ht="16.5" customHeight="1">
      <c r="A172" s="165" t="s">
        <v>61</v>
      </c>
      <c r="B172" s="166">
        <v>2710.0</v>
      </c>
      <c r="C172" s="47">
        <v>3185.0</v>
      </c>
      <c r="D172" s="169"/>
      <c r="E172" s="169"/>
      <c r="F172" s="72">
        <v>240.0</v>
      </c>
      <c r="G172" s="73">
        <v>214.0</v>
      </c>
      <c r="H172" s="74">
        <v>168.0</v>
      </c>
      <c r="I172" s="75">
        <v>222.0</v>
      </c>
      <c r="J172" s="76">
        <v>533.0</v>
      </c>
      <c r="K172" s="168">
        <v>130.0</v>
      </c>
      <c r="L172" s="72">
        <v>270.0</v>
      </c>
      <c r="M172" s="73">
        <v>244.0</v>
      </c>
      <c r="N172" s="74">
        <v>174.0</v>
      </c>
      <c r="O172" s="75">
        <v>207.0</v>
      </c>
      <c r="P172" s="76">
        <v>509.0</v>
      </c>
      <c r="Q172" s="168">
        <v>133.0</v>
      </c>
      <c r="R172" s="72">
        <v>247.0</v>
      </c>
      <c r="S172" s="73">
        <v>240.0</v>
      </c>
      <c r="T172" s="74">
        <v>172.0</v>
      </c>
      <c r="U172" s="75">
        <v>206.0</v>
      </c>
      <c r="V172" s="76">
        <v>499.0</v>
      </c>
      <c r="W172" s="168">
        <v>125.0</v>
      </c>
      <c r="X172" s="72"/>
      <c r="Y172" s="73"/>
      <c r="Z172" s="74"/>
      <c r="AA172" s="75"/>
      <c r="AB172" s="76"/>
      <c r="AC172" s="168"/>
      <c r="AD172" s="72"/>
      <c r="AE172" s="73"/>
      <c r="AF172" s="74"/>
      <c r="AG172" s="75"/>
      <c r="AH172" s="76"/>
      <c r="AI172" s="168"/>
      <c r="AJ172" s="72"/>
      <c r="AK172" s="73"/>
      <c r="AL172" s="74"/>
      <c r="AM172" s="75"/>
      <c r="AN172" s="76"/>
      <c r="AO172" s="168"/>
      <c r="AP172" s="72"/>
      <c r="AQ172" s="73"/>
      <c r="AR172" s="74"/>
      <c r="AS172" s="75"/>
      <c r="AT172" s="76"/>
      <c r="AU172" s="168"/>
      <c r="AV172" s="72"/>
      <c r="AW172" s="73"/>
      <c r="AX172" s="74"/>
      <c r="AY172" s="75"/>
      <c r="AZ172" s="76"/>
      <c r="BA172" s="168"/>
      <c r="BB172" s="72"/>
      <c r="BC172" s="73"/>
      <c r="BD172" s="74"/>
      <c r="BE172" s="75"/>
      <c r="BF172" s="76"/>
      <c r="BG172" s="168"/>
    </row>
    <row r="173" ht="16.5" customHeight="1">
      <c r="A173" s="165" t="s">
        <v>61</v>
      </c>
      <c r="B173" s="166">
        <v>2711.0</v>
      </c>
      <c r="C173" s="47">
        <v>1555.0</v>
      </c>
      <c r="D173" s="169"/>
      <c r="E173" s="169"/>
      <c r="F173" s="72">
        <v>195.0</v>
      </c>
      <c r="G173" s="73">
        <v>145.0</v>
      </c>
      <c r="H173" s="74">
        <v>96.0</v>
      </c>
      <c r="I173" s="75">
        <v>108.0</v>
      </c>
      <c r="J173" s="76">
        <v>265.0</v>
      </c>
      <c r="K173" s="168">
        <v>49.0</v>
      </c>
      <c r="L173" s="72">
        <v>219.0</v>
      </c>
      <c r="M173" s="73">
        <v>170.0</v>
      </c>
      <c r="N173" s="74">
        <v>102.0</v>
      </c>
      <c r="O173" s="75">
        <v>101.0</v>
      </c>
      <c r="P173" s="76">
        <v>261.0</v>
      </c>
      <c r="Q173" s="168">
        <v>47.0</v>
      </c>
      <c r="R173" s="72">
        <v>193.0</v>
      </c>
      <c r="S173" s="73">
        <v>151.0</v>
      </c>
      <c r="T173" s="74">
        <v>100.0</v>
      </c>
      <c r="U173" s="75">
        <v>111.0</v>
      </c>
      <c r="V173" s="76">
        <v>259.0</v>
      </c>
      <c r="W173" s="168">
        <v>43.0</v>
      </c>
      <c r="X173" s="72"/>
      <c r="Y173" s="73"/>
      <c r="Z173" s="74"/>
      <c r="AA173" s="75"/>
      <c r="AB173" s="76"/>
      <c r="AC173" s="168"/>
      <c r="AD173" s="72"/>
      <c r="AE173" s="73"/>
      <c r="AF173" s="74"/>
      <c r="AG173" s="75"/>
      <c r="AH173" s="76"/>
      <c r="AI173" s="168"/>
      <c r="AJ173" s="72"/>
      <c r="AK173" s="73"/>
      <c r="AL173" s="74"/>
      <c r="AM173" s="75"/>
      <c r="AN173" s="76"/>
      <c r="AO173" s="168"/>
      <c r="AP173" s="72"/>
      <c r="AQ173" s="73"/>
      <c r="AR173" s="74"/>
      <c r="AS173" s="75"/>
      <c r="AT173" s="76"/>
      <c r="AU173" s="168"/>
      <c r="AV173" s="72"/>
      <c r="AW173" s="73"/>
      <c r="AX173" s="74"/>
      <c r="AY173" s="75"/>
      <c r="AZ173" s="76"/>
      <c r="BA173" s="168"/>
      <c r="BB173" s="72"/>
      <c r="BC173" s="73"/>
      <c r="BD173" s="74"/>
      <c r="BE173" s="75"/>
      <c r="BF173" s="76"/>
      <c r="BG173" s="168"/>
    </row>
    <row r="174" ht="16.5" customHeight="1">
      <c r="A174" s="165" t="s">
        <v>61</v>
      </c>
      <c r="B174" s="166">
        <v>2715.0</v>
      </c>
      <c r="C174" s="47">
        <v>2414.0</v>
      </c>
      <c r="D174" s="169"/>
      <c r="E174" s="169"/>
      <c r="F174" s="72">
        <v>152.0</v>
      </c>
      <c r="G174" s="73">
        <v>115.0</v>
      </c>
      <c r="H174" s="74">
        <v>118.0</v>
      </c>
      <c r="I174" s="75">
        <v>195.0</v>
      </c>
      <c r="J174" s="76">
        <v>333.0</v>
      </c>
      <c r="K174" s="168">
        <v>101.0</v>
      </c>
      <c r="L174" s="72">
        <v>159.0</v>
      </c>
      <c r="M174" s="73">
        <v>119.0</v>
      </c>
      <c r="N174" s="74">
        <v>120.0</v>
      </c>
      <c r="O174" s="75">
        <v>195.0</v>
      </c>
      <c r="P174" s="76">
        <v>338.0</v>
      </c>
      <c r="Q174" s="168">
        <v>96.0</v>
      </c>
      <c r="R174" s="72">
        <v>157.0</v>
      </c>
      <c r="S174" s="73">
        <v>115.0</v>
      </c>
      <c r="T174" s="74">
        <v>120.0</v>
      </c>
      <c r="U174" s="75">
        <v>198.0</v>
      </c>
      <c r="V174" s="76">
        <v>339.0</v>
      </c>
      <c r="W174" s="168">
        <v>99.0</v>
      </c>
      <c r="X174" s="72"/>
      <c r="Y174" s="73"/>
      <c r="Z174" s="74"/>
      <c r="AA174" s="75"/>
      <c r="AB174" s="76"/>
      <c r="AC174" s="168"/>
      <c r="AD174" s="72"/>
      <c r="AE174" s="73"/>
      <c r="AF174" s="74"/>
      <c r="AG174" s="75"/>
      <c r="AH174" s="76"/>
      <c r="AI174" s="168"/>
      <c r="AJ174" s="72"/>
      <c r="AK174" s="73"/>
      <c r="AL174" s="74"/>
      <c r="AM174" s="75"/>
      <c r="AN174" s="76"/>
      <c r="AO174" s="168"/>
      <c r="AP174" s="72"/>
      <c r="AQ174" s="73"/>
      <c r="AR174" s="74"/>
      <c r="AS174" s="75"/>
      <c r="AT174" s="76"/>
      <c r="AU174" s="168"/>
      <c r="AV174" s="72"/>
      <c r="AW174" s="73"/>
      <c r="AX174" s="74"/>
      <c r="AY174" s="75"/>
      <c r="AZ174" s="76"/>
      <c r="BA174" s="168"/>
      <c r="BB174" s="72"/>
      <c r="BC174" s="73"/>
      <c r="BD174" s="74"/>
      <c r="BE174" s="75"/>
      <c r="BF174" s="76"/>
      <c r="BG174" s="168"/>
    </row>
    <row r="175" ht="16.5" customHeight="1">
      <c r="A175" s="165" t="s">
        <v>61</v>
      </c>
      <c r="B175" s="166">
        <v>2717.0</v>
      </c>
      <c r="C175" s="47">
        <v>1573.0</v>
      </c>
      <c r="D175" s="169"/>
      <c r="E175" s="169"/>
      <c r="F175" s="72">
        <v>72.0</v>
      </c>
      <c r="G175" s="73">
        <v>49.0</v>
      </c>
      <c r="H175" s="74">
        <v>55.0</v>
      </c>
      <c r="I175" s="75">
        <v>98.0</v>
      </c>
      <c r="J175" s="76">
        <v>215.0</v>
      </c>
      <c r="K175" s="168">
        <v>92.0</v>
      </c>
      <c r="L175" s="72">
        <v>79.0</v>
      </c>
      <c r="M175" s="73">
        <v>56.0</v>
      </c>
      <c r="N175" s="74">
        <v>57.0</v>
      </c>
      <c r="O175" s="75">
        <v>97.0</v>
      </c>
      <c r="P175" s="76">
        <v>213.0</v>
      </c>
      <c r="Q175" s="168">
        <v>91.0</v>
      </c>
      <c r="R175" s="72">
        <v>73.0</v>
      </c>
      <c r="S175" s="73">
        <v>55.0</v>
      </c>
      <c r="T175" s="74">
        <v>56.0</v>
      </c>
      <c r="U175" s="75">
        <v>91.0</v>
      </c>
      <c r="V175" s="76">
        <v>208.0</v>
      </c>
      <c r="W175" s="168">
        <v>88.0</v>
      </c>
      <c r="X175" s="72"/>
      <c r="Y175" s="73"/>
      <c r="Z175" s="74"/>
      <c r="AA175" s="75"/>
      <c r="AB175" s="76"/>
      <c r="AC175" s="168"/>
      <c r="AD175" s="72"/>
      <c r="AE175" s="73"/>
      <c r="AF175" s="74"/>
      <c r="AG175" s="75"/>
      <c r="AH175" s="76"/>
      <c r="AI175" s="168"/>
      <c r="AJ175" s="72"/>
      <c r="AK175" s="73"/>
      <c r="AL175" s="74"/>
      <c r="AM175" s="75"/>
      <c r="AN175" s="76"/>
      <c r="AO175" s="168"/>
      <c r="AP175" s="72"/>
      <c r="AQ175" s="73"/>
      <c r="AR175" s="74"/>
      <c r="AS175" s="75"/>
      <c r="AT175" s="76"/>
      <c r="AU175" s="168"/>
      <c r="AV175" s="72"/>
      <c r="AW175" s="73"/>
      <c r="AX175" s="74"/>
      <c r="AY175" s="75"/>
      <c r="AZ175" s="76"/>
      <c r="BA175" s="168"/>
      <c r="BB175" s="72"/>
      <c r="BC175" s="73"/>
      <c r="BD175" s="74"/>
      <c r="BE175" s="75"/>
      <c r="BF175" s="76"/>
      <c r="BG175" s="168"/>
    </row>
    <row r="176" ht="16.5" customHeight="1">
      <c r="A176" s="165" t="s">
        <v>61</v>
      </c>
      <c r="B176" s="166">
        <v>2725.0</v>
      </c>
      <c r="C176" s="47">
        <v>714.0</v>
      </c>
      <c r="D176" s="169"/>
      <c r="E176" s="169"/>
      <c r="F176" s="72">
        <v>12.0</v>
      </c>
      <c r="G176" s="73">
        <v>56.0</v>
      </c>
      <c r="H176" s="74">
        <v>233.0</v>
      </c>
      <c r="I176" s="75">
        <v>2.0</v>
      </c>
      <c r="J176" s="76">
        <v>31.0</v>
      </c>
      <c r="K176" s="168">
        <v>52.0</v>
      </c>
      <c r="L176" s="72">
        <v>12.0</v>
      </c>
      <c r="M176" s="73">
        <v>65.0</v>
      </c>
      <c r="N176" s="74">
        <v>252.0</v>
      </c>
      <c r="O176" s="75">
        <v>2.0</v>
      </c>
      <c r="P176" s="76">
        <v>24.0</v>
      </c>
      <c r="Q176" s="168">
        <v>29.0</v>
      </c>
      <c r="R176" s="72">
        <v>12.0</v>
      </c>
      <c r="S176" s="73">
        <v>61.0</v>
      </c>
      <c r="T176" s="74">
        <v>242.0</v>
      </c>
      <c r="U176" s="75">
        <v>2.0</v>
      </c>
      <c r="V176" s="76">
        <v>27.0</v>
      </c>
      <c r="W176" s="168">
        <v>42.0</v>
      </c>
      <c r="X176" s="72"/>
      <c r="Y176" s="73"/>
      <c r="Z176" s="74"/>
      <c r="AA176" s="75"/>
      <c r="AB176" s="76"/>
      <c r="AC176" s="168"/>
      <c r="AD176" s="72"/>
      <c r="AE176" s="73"/>
      <c r="AF176" s="74"/>
      <c r="AG176" s="75"/>
      <c r="AH176" s="76"/>
      <c r="AI176" s="168"/>
      <c r="AJ176" s="72"/>
      <c r="AK176" s="73"/>
      <c r="AL176" s="74"/>
      <c r="AM176" s="75"/>
      <c r="AN176" s="76"/>
      <c r="AO176" s="168"/>
      <c r="AP176" s="72"/>
      <c r="AQ176" s="73"/>
      <c r="AR176" s="74"/>
      <c r="AS176" s="75"/>
      <c r="AT176" s="76"/>
      <c r="AU176" s="168"/>
      <c r="AV176" s="72"/>
      <c r="AW176" s="73"/>
      <c r="AX176" s="74"/>
      <c r="AY176" s="75"/>
      <c r="AZ176" s="76"/>
      <c r="BA176" s="168"/>
      <c r="BB176" s="72"/>
      <c r="BC176" s="73"/>
      <c r="BD176" s="74"/>
      <c r="BE176" s="75"/>
      <c r="BF176" s="76"/>
      <c r="BG176" s="168"/>
    </row>
    <row r="177" ht="16.5" customHeight="1">
      <c r="A177" s="165" t="s">
        <v>61</v>
      </c>
      <c r="B177" s="166">
        <v>2726.0</v>
      </c>
      <c r="C177" s="47">
        <v>2095.0</v>
      </c>
      <c r="D177" s="169"/>
      <c r="E177" s="169"/>
      <c r="F177" s="72">
        <v>234.0</v>
      </c>
      <c r="G177" s="73">
        <v>200.0</v>
      </c>
      <c r="H177" s="74">
        <v>513.0</v>
      </c>
      <c r="I177" s="75">
        <v>37.0</v>
      </c>
      <c r="J177" s="76">
        <v>158.0</v>
      </c>
      <c r="K177" s="168">
        <v>85.0</v>
      </c>
      <c r="L177" s="72">
        <v>253.0</v>
      </c>
      <c r="M177" s="73">
        <v>236.0</v>
      </c>
      <c r="N177" s="74">
        <v>549.0</v>
      </c>
      <c r="O177" s="75">
        <v>27.0</v>
      </c>
      <c r="P177" s="76">
        <v>151.0</v>
      </c>
      <c r="Q177" s="168">
        <v>70.0</v>
      </c>
      <c r="R177" s="72">
        <v>240.0</v>
      </c>
      <c r="S177" s="73">
        <v>226.0</v>
      </c>
      <c r="T177" s="74">
        <v>542.0</v>
      </c>
      <c r="U177" s="75">
        <v>31.0</v>
      </c>
      <c r="V177" s="76">
        <v>143.0</v>
      </c>
      <c r="W177" s="168">
        <v>69.0</v>
      </c>
      <c r="X177" s="72"/>
      <c r="Y177" s="73"/>
      <c r="Z177" s="74"/>
      <c r="AA177" s="75"/>
      <c r="AB177" s="76"/>
      <c r="AC177" s="168"/>
      <c r="AD177" s="72"/>
      <c r="AE177" s="73"/>
      <c r="AF177" s="74"/>
      <c r="AG177" s="75"/>
      <c r="AH177" s="76"/>
      <c r="AI177" s="168"/>
      <c r="AJ177" s="72"/>
      <c r="AK177" s="73"/>
      <c r="AL177" s="74"/>
      <c r="AM177" s="75"/>
      <c r="AN177" s="76"/>
      <c r="AO177" s="168"/>
      <c r="AP177" s="72"/>
      <c r="AQ177" s="73"/>
      <c r="AR177" s="74"/>
      <c r="AS177" s="75"/>
      <c r="AT177" s="76"/>
      <c r="AU177" s="168"/>
      <c r="AV177" s="72"/>
      <c r="AW177" s="73"/>
      <c r="AX177" s="74"/>
      <c r="AY177" s="75"/>
      <c r="AZ177" s="76"/>
      <c r="BA177" s="168"/>
      <c r="BB177" s="72"/>
      <c r="BC177" s="73"/>
      <c r="BD177" s="74"/>
      <c r="BE177" s="75"/>
      <c r="BF177" s="76"/>
      <c r="BG177" s="168"/>
    </row>
    <row r="178" ht="16.5" customHeight="1">
      <c r="A178" s="165" t="s">
        <v>61</v>
      </c>
      <c r="B178" s="166">
        <v>2730.0</v>
      </c>
      <c r="C178" s="47">
        <v>2561.0</v>
      </c>
      <c r="D178" s="169"/>
      <c r="E178" s="169"/>
      <c r="F178" s="72">
        <v>129.0</v>
      </c>
      <c r="G178" s="73">
        <v>102.0</v>
      </c>
      <c r="H178" s="74">
        <v>112.0</v>
      </c>
      <c r="I178" s="75">
        <v>173.0</v>
      </c>
      <c r="J178" s="76">
        <v>376.0</v>
      </c>
      <c r="K178" s="168">
        <v>123.0</v>
      </c>
      <c r="L178" s="72">
        <v>131.0</v>
      </c>
      <c r="M178" s="73">
        <v>98.0</v>
      </c>
      <c r="N178" s="74">
        <v>111.0</v>
      </c>
      <c r="O178" s="75">
        <v>178.0</v>
      </c>
      <c r="P178" s="76">
        <v>376.0</v>
      </c>
      <c r="Q178" s="168">
        <v>125.0</v>
      </c>
      <c r="R178" s="72">
        <v>135.0</v>
      </c>
      <c r="S178" s="73">
        <v>110.0</v>
      </c>
      <c r="T178" s="74">
        <v>111.0</v>
      </c>
      <c r="U178" s="75">
        <v>165.0</v>
      </c>
      <c r="V178" s="76">
        <v>357.0</v>
      </c>
      <c r="W178" s="168">
        <v>129.0</v>
      </c>
      <c r="X178" s="72"/>
      <c r="Y178" s="73"/>
      <c r="Z178" s="74"/>
      <c r="AA178" s="75"/>
      <c r="AB178" s="76"/>
      <c r="AC178" s="168"/>
      <c r="AD178" s="72"/>
      <c r="AE178" s="73"/>
      <c r="AF178" s="74"/>
      <c r="AG178" s="75"/>
      <c r="AH178" s="76"/>
      <c r="AI178" s="168"/>
      <c r="AJ178" s="72"/>
      <c r="AK178" s="73"/>
      <c r="AL178" s="74"/>
      <c r="AM178" s="75"/>
      <c r="AN178" s="76"/>
      <c r="AO178" s="168"/>
      <c r="AP178" s="72"/>
      <c r="AQ178" s="73"/>
      <c r="AR178" s="74"/>
      <c r="AS178" s="75"/>
      <c r="AT178" s="76"/>
      <c r="AU178" s="168"/>
      <c r="AV178" s="72"/>
      <c r="AW178" s="73"/>
      <c r="AX178" s="74"/>
      <c r="AY178" s="75"/>
      <c r="AZ178" s="76"/>
      <c r="BA178" s="168"/>
      <c r="BB178" s="72"/>
      <c r="BC178" s="73"/>
      <c r="BD178" s="74"/>
      <c r="BE178" s="75"/>
      <c r="BF178" s="76"/>
      <c r="BG178" s="168"/>
    </row>
    <row r="179" ht="16.5" customHeight="1">
      <c r="A179" s="165" t="s">
        <v>61</v>
      </c>
      <c r="B179" s="166">
        <v>2731.0</v>
      </c>
      <c r="C179" s="47">
        <v>2347.0</v>
      </c>
      <c r="D179" s="169"/>
      <c r="E179" s="169"/>
      <c r="F179" s="72">
        <v>164.0</v>
      </c>
      <c r="G179" s="73">
        <v>386.0</v>
      </c>
      <c r="H179" s="74">
        <v>228.0</v>
      </c>
      <c r="I179" s="75">
        <v>42.0</v>
      </c>
      <c r="J179" s="76">
        <v>437.0</v>
      </c>
      <c r="K179" s="168">
        <v>83.0</v>
      </c>
      <c r="L179" s="72">
        <v>176.0</v>
      </c>
      <c r="M179" s="73">
        <v>450.0</v>
      </c>
      <c r="N179" s="74">
        <v>244.0</v>
      </c>
      <c r="O179" s="75">
        <v>40.0</v>
      </c>
      <c r="P179" s="76">
        <v>422.0</v>
      </c>
      <c r="Q179" s="168">
        <v>75.0</v>
      </c>
      <c r="R179" s="72">
        <v>168.0</v>
      </c>
      <c r="S179" s="73">
        <v>447.0</v>
      </c>
      <c r="T179" s="74">
        <v>236.0</v>
      </c>
      <c r="U179" s="75">
        <v>37.0</v>
      </c>
      <c r="V179" s="76">
        <v>405.0</v>
      </c>
      <c r="W179" s="168">
        <v>75.0</v>
      </c>
      <c r="X179" s="72"/>
      <c r="Y179" s="73"/>
      <c r="Z179" s="74"/>
      <c r="AA179" s="75"/>
      <c r="AB179" s="76"/>
      <c r="AC179" s="168"/>
      <c r="AD179" s="72"/>
      <c r="AE179" s="73"/>
      <c r="AF179" s="74"/>
      <c r="AG179" s="75"/>
      <c r="AH179" s="76"/>
      <c r="AI179" s="168"/>
      <c r="AJ179" s="72"/>
      <c r="AK179" s="73"/>
      <c r="AL179" s="74"/>
      <c r="AM179" s="75"/>
      <c r="AN179" s="76"/>
      <c r="AO179" s="168"/>
      <c r="AP179" s="72"/>
      <c r="AQ179" s="73"/>
      <c r="AR179" s="74"/>
      <c r="AS179" s="75"/>
      <c r="AT179" s="76"/>
      <c r="AU179" s="168"/>
      <c r="AV179" s="72"/>
      <c r="AW179" s="73"/>
      <c r="AX179" s="74"/>
      <c r="AY179" s="75"/>
      <c r="AZ179" s="76"/>
      <c r="BA179" s="168"/>
      <c r="BB179" s="72"/>
      <c r="BC179" s="73"/>
      <c r="BD179" s="74"/>
      <c r="BE179" s="75"/>
      <c r="BF179" s="76"/>
      <c r="BG179" s="168"/>
    </row>
    <row r="180" ht="16.5" customHeight="1">
      <c r="A180" s="165" t="s">
        <v>61</v>
      </c>
      <c r="B180" s="166">
        <v>2733.0</v>
      </c>
      <c r="C180" s="47">
        <v>2835.0</v>
      </c>
      <c r="D180" s="169"/>
      <c r="E180" s="169"/>
      <c r="F180" s="72">
        <v>79.0</v>
      </c>
      <c r="G180" s="73">
        <v>86.0</v>
      </c>
      <c r="H180" s="74">
        <v>87.0</v>
      </c>
      <c r="I180" s="75">
        <v>121.0</v>
      </c>
      <c r="J180" s="76">
        <v>327.0</v>
      </c>
      <c r="K180" s="168">
        <v>143.0</v>
      </c>
      <c r="L180" s="72">
        <v>85.0</v>
      </c>
      <c r="M180" s="73">
        <v>83.0</v>
      </c>
      <c r="N180" s="74">
        <v>90.0</v>
      </c>
      <c r="O180" s="75">
        <v>120.0</v>
      </c>
      <c r="P180" s="76">
        <v>334.0</v>
      </c>
      <c r="Q180" s="168">
        <v>143.0</v>
      </c>
      <c r="R180" s="72">
        <v>80.0</v>
      </c>
      <c r="S180" s="73">
        <v>86.0</v>
      </c>
      <c r="T180" s="74">
        <v>93.0</v>
      </c>
      <c r="U180" s="75">
        <v>123.0</v>
      </c>
      <c r="V180" s="76">
        <v>319.0</v>
      </c>
      <c r="W180" s="168">
        <v>133.0</v>
      </c>
      <c r="X180" s="72"/>
      <c r="Y180" s="73"/>
      <c r="Z180" s="74"/>
      <c r="AA180" s="75"/>
      <c r="AB180" s="76"/>
      <c r="AC180" s="168"/>
      <c r="AD180" s="72"/>
      <c r="AE180" s="73"/>
      <c r="AF180" s="74"/>
      <c r="AG180" s="75"/>
      <c r="AH180" s="76"/>
      <c r="AI180" s="168"/>
      <c r="AJ180" s="72"/>
      <c r="AK180" s="73"/>
      <c r="AL180" s="74"/>
      <c r="AM180" s="75"/>
      <c r="AN180" s="76"/>
      <c r="AO180" s="168"/>
      <c r="AP180" s="72"/>
      <c r="AQ180" s="73"/>
      <c r="AR180" s="74"/>
      <c r="AS180" s="75"/>
      <c r="AT180" s="76"/>
      <c r="AU180" s="168"/>
      <c r="AV180" s="72"/>
      <c r="AW180" s="73"/>
      <c r="AX180" s="74"/>
      <c r="AY180" s="75"/>
      <c r="AZ180" s="76"/>
      <c r="BA180" s="168"/>
      <c r="BB180" s="72"/>
      <c r="BC180" s="73"/>
      <c r="BD180" s="74"/>
      <c r="BE180" s="75"/>
      <c r="BF180" s="76"/>
      <c r="BG180" s="168"/>
    </row>
    <row r="181" ht="16.5" customHeight="1">
      <c r="A181" s="165" t="s">
        <v>61</v>
      </c>
      <c r="B181" s="166">
        <v>2737.0</v>
      </c>
      <c r="C181" s="47">
        <v>1233.0</v>
      </c>
      <c r="D181" s="169"/>
      <c r="E181" s="169"/>
      <c r="F181" s="72">
        <v>19.0</v>
      </c>
      <c r="G181" s="73">
        <v>21.0</v>
      </c>
      <c r="H181" s="74">
        <v>25.0</v>
      </c>
      <c r="I181" s="75">
        <v>87.0</v>
      </c>
      <c r="J181" s="76">
        <v>180.0</v>
      </c>
      <c r="K181" s="168">
        <v>86.0</v>
      </c>
      <c r="L181" s="72">
        <v>23.0</v>
      </c>
      <c r="M181" s="73">
        <v>23.0</v>
      </c>
      <c r="N181" s="74">
        <v>24.0</v>
      </c>
      <c r="O181" s="75">
        <v>87.0</v>
      </c>
      <c r="P181" s="76">
        <v>179.0</v>
      </c>
      <c r="Q181" s="168">
        <v>84.0</v>
      </c>
      <c r="R181" s="72">
        <v>22.0</v>
      </c>
      <c r="S181" s="73">
        <v>26.0</v>
      </c>
      <c r="T181" s="74">
        <v>25.0</v>
      </c>
      <c r="U181" s="75">
        <v>85.0</v>
      </c>
      <c r="V181" s="76">
        <v>174.0</v>
      </c>
      <c r="W181" s="168">
        <v>84.0</v>
      </c>
      <c r="X181" s="72"/>
      <c r="Y181" s="73"/>
      <c r="Z181" s="74"/>
      <c r="AA181" s="75"/>
      <c r="AB181" s="76"/>
      <c r="AC181" s="168"/>
      <c r="AD181" s="72"/>
      <c r="AE181" s="73"/>
      <c r="AF181" s="74"/>
      <c r="AG181" s="75"/>
      <c r="AH181" s="76"/>
      <c r="AI181" s="168"/>
      <c r="AJ181" s="72"/>
      <c r="AK181" s="73"/>
      <c r="AL181" s="74"/>
      <c r="AM181" s="75"/>
      <c r="AN181" s="76"/>
      <c r="AO181" s="168"/>
      <c r="AP181" s="72"/>
      <c r="AQ181" s="73"/>
      <c r="AR181" s="74"/>
      <c r="AS181" s="75"/>
      <c r="AT181" s="76"/>
      <c r="AU181" s="168"/>
      <c r="AV181" s="72"/>
      <c r="AW181" s="73"/>
      <c r="AX181" s="74"/>
      <c r="AY181" s="75"/>
      <c r="AZ181" s="76"/>
      <c r="BA181" s="168"/>
      <c r="BB181" s="72"/>
      <c r="BC181" s="73"/>
      <c r="BD181" s="74"/>
      <c r="BE181" s="75"/>
      <c r="BF181" s="76"/>
      <c r="BG181" s="168"/>
    </row>
    <row r="182" ht="16.5" customHeight="1">
      <c r="A182" s="165" t="s">
        <v>61</v>
      </c>
      <c r="B182" s="166">
        <v>2740.0</v>
      </c>
      <c r="C182" s="47">
        <v>2575.0</v>
      </c>
      <c r="D182" s="169"/>
      <c r="E182" s="169"/>
      <c r="F182" s="72">
        <v>49.0</v>
      </c>
      <c r="G182" s="73">
        <v>69.0</v>
      </c>
      <c r="H182" s="74">
        <v>49.0</v>
      </c>
      <c r="I182" s="75">
        <v>63.0</v>
      </c>
      <c r="J182" s="76">
        <v>216.0</v>
      </c>
      <c r="K182" s="168">
        <v>76.0</v>
      </c>
      <c r="L182" s="72">
        <v>56.0</v>
      </c>
      <c r="M182" s="73">
        <v>72.0</v>
      </c>
      <c r="N182" s="74">
        <v>55.0</v>
      </c>
      <c r="O182" s="75">
        <v>60.0</v>
      </c>
      <c r="P182" s="76">
        <v>207.0</v>
      </c>
      <c r="Q182" s="168">
        <v>74.0</v>
      </c>
      <c r="R182" s="72">
        <v>53.0</v>
      </c>
      <c r="S182" s="73">
        <v>79.0</v>
      </c>
      <c r="T182" s="74">
        <v>55.0</v>
      </c>
      <c r="U182" s="75">
        <v>58.0</v>
      </c>
      <c r="V182" s="76">
        <v>208.0</v>
      </c>
      <c r="W182" s="168">
        <v>68.0</v>
      </c>
      <c r="X182" s="72"/>
      <c r="Y182" s="73"/>
      <c r="Z182" s="74"/>
      <c r="AA182" s="75"/>
      <c r="AB182" s="76"/>
      <c r="AC182" s="168"/>
      <c r="AD182" s="72"/>
      <c r="AE182" s="73"/>
      <c r="AF182" s="74"/>
      <c r="AG182" s="75"/>
      <c r="AH182" s="76"/>
      <c r="AI182" s="168"/>
      <c r="AJ182" s="72"/>
      <c r="AK182" s="73"/>
      <c r="AL182" s="74"/>
      <c r="AM182" s="75"/>
      <c r="AN182" s="76"/>
      <c r="AO182" s="168"/>
      <c r="AP182" s="72"/>
      <c r="AQ182" s="73"/>
      <c r="AR182" s="74"/>
      <c r="AS182" s="75"/>
      <c r="AT182" s="76"/>
      <c r="AU182" s="168"/>
      <c r="AV182" s="72"/>
      <c r="AW182" s="73"/>
      <c r="AX182" s="74"/>
      <c r="AY182" s="75"/>
      <c r="AZ182" s="76"/>
      <c r="BA182" s="168"/>
      <c r="BB182" s="72"/>
      <c r="BC182" s="73"/>
      <c r="BD182" s="74"/>
      <c r="BE182" s="75"/>
      <c r="BF182" s="76"/>
      <c r="BG182" s="168"/>
    </row>
    <row r="183" ht="16.5" customHeight="1">
      <c r="A183" s="165" t="s">
        <v>61</v>
      </c>
      <c r="B183" s="166">
        <v>2743.0</v>
      </c>
      <c r="C183" s="47">
        <v>3137.0</v>
      </c>
      <c r="D183" s="169"/>
      <c r="E183" s="169"/>
      <c r="F183" s="72">
        <v>168.0</v>
      </c>
      <c r="G183" s="73">
        <v>98.0</v>
      </c>
      <c r="H183" s="74">
        <v>147.0</v>
      </c>
      <c r="I183" s="75">
        <v>169.0</v>
      </c>
      <c r="J183" s="76">
        <v>422.0</v>
      </c>
      <c r="K183" s="168">
        <v>174.0</v>
      </c>
      <c r="L183" s="72">
        <v>181.0</v>
      </c>
      <c r="M183" s="73">
        <v>120.0</v>
      </c>
      <c r="N183" s="74">
        <v>160.0</v>
      </c>
      <c r="O183" s="75">
        <v>162.0</v>
      </c>
      <c r="P183" s="76">
        <v>423.0</v>
      </c>
      <c r="Q183" s="168">
        <v>172.0</v>
      </c>
      <c r="R183" s="72">
        <v>176.0</v>
      </c>
      <c r="S183" s="73">
        <v>114.0</v>
      </c>
      <c r="T183" s="74">
        <v>161.0</v>
      </c>
      <c r="U183" s="75">
        <v>167.0</v>
      </c>
      <c r="V183" s="76">
        <v>398.0</v>
      </c>
      <c r="W183" s="168">
        <v>155.0</v>
      </c>
      <c r="X183" s="72"/>
      <c r="Y183" s="73"/>
      <c r="Z183" s="74"/>
      <c r="AA183" s="75"/>
      <c r="AB183" s="76"/>
      <c r="AC183" s="168"/>
      <c r="AD183" s="72"/>
      <c r="AE183" s="73"/>
      <c r="AF183" s="74"/>
      <c r="AG183" s="75"/>
      <c r="AH183" s="76"/>
      <c r="AI183" s="168"/>
      <c r="AJ183" s="72"/>
      <c r="AK183" s="73"/>
      <c r="AL183" s="74"/>
      <c r="AM183" s="75"/>
      <c r="AN183" s="76"/>
      <c r="AO183" s="168"/>
      <c r="AP183" s="72"/>
      <c r="AQ183" s="73"/>
      <c r="AR183" s="74"/>
      <c r="AS183" s="75"/>
      <c r="AT183" s="76"/>
      <c r="AU183" s="168"/>
      <c r="AV183" s="72"/>
      <c r="AW183" s="73"/>
      <c r="AX183" s="74"/>
      <c r="AY183" s="75"/>
      <c r="AZ183" s="76"/>
      <c r="BA183" s="168"/>
      <c r="BB183" s="72"/>
      <c r="BC183" s="73"/>
      <c r="BD183" s="74"/>
      <c r="BE183" s="75"/>
      <c r="BF183" s="76"/>
      <c r="BG183" s="168"/>
    </row>
    <row r="184" ht="16.5" customHeight="1">
      <c r="A184" s="165" t="s">
        <v>61</v>
      </c>
      <c r="B184" s="166">
        <v>2746.0</v>
      </c>
      <c r="C184" s="47">
        <v>1261.0</v>
      </c>
      <c r="D184" s="169"/>
      <c r="E184" s="169"/>
      <c r="F184" s="72">
        <v>34.0</v>
      </c>
      <c r="G184" s="73">
        <v>39.0</v>
      </c>
      <c r="H184" s="74">
        <v>84.0</v>
      </c>
      <c r="I184" s="75">
        <v>56.0</v>
      </c>
      <c r="J184" s="76">
        <v>128.0</v>
      </c>
      <c r="K184" s="168">
        <v>67.0</v>
      </c>
      <c r="L184" s="72">
        <v>37.0</v>
      </c>
      <c r="M184" s="73">
        <v>46.0</v>
      </c>
      <c r="N184" s="74">
        <v>84.0</v>
      </c>
      <c r="O184" s="75">
        <v>54.0</v>
      </c>
      <c r="P184" s="76">
        <v>127.0</v>
      </c>
      <c r="Q184" s="168">
        <v>71.0</v>
      </c>
      <c r="R184" s="72">
        <v>41.0</v>
      </c>
      <c r="S184" s="73">
        <v>48.0</v>
      </c>
      <c r="T184" s="74">
        <v>88.0</v>
      </c>
      <c r="U184" s="75">
        <v>51.0</v>
      </c>
      <c r="V184" s="76">
        <v>120.0</v>
      </c>
      <c r="W184" s="168">
        <v>64.0</v>
      </c>
      <c r="X184" s="72"/>
      <c r="Y184" s="73"/>
      <c r="Z184" s="74"/>
      <c r="AA184" s="75"/>
      <c r="AB184" s="76"/>
      <c r="AC184" s="168"/>
      <c r="AD184" s="72"/>
      <c r="AE184" s="73"/>
      <c r="AF184" s="74"/>
      <c r="AG184" s="75"/>
      <c r="AH184" s="76"/>
      <c r="AI184" s="168"/>
      <c r="AJ184" s="72"/>
      <c r="AK184" s="73"/>
      <c r="AL184" s="74"/>
      <c r="AM184" s="75"/>
      <c r="AN184" s="76"/>
      <c r="AO184" s="168"/>
      <c r="AP184" s="72"/>
      <c r="AQ184" s="73"/>
      <c r="AR184" s="74"/>
      <c r="AS184" s="75"/>
      <c r="AT184" s="76"/>
      <c r="AU184" s="168"/>
      <c r="AV184" s="72"/>
      <c r="AW184" s="73"/>
      <c r="AX184" s="74"/>
      <c r="AY184" s="75"/>
      <c r="AZ184" s="76"/>
      <c r="BA184" s="168"/>
      <c r="BB184" s="72"/>
      <c r="BC184" s="73"/>
      <c r="BD184" s="74"/>
      <c r="BE184" s="75"/>
      <c r="BF184" s="76"/>
      <c r="BG184" s="168"/>
    </row>
    <row r="185" ht="16.5" customHeight="1">
      <c r="A185" s="165" t="s">
        <v>61</v>
      </c>
      <c r="B185" s="166">
        <v>2752.0</v>
      </c>
      <c r="C185" s="47">
        <v>2681.0</v>
      </c>
      <c r="D185" s="169"/>
      <c r="E185" s="169"/>
      <c r="F185" s="72">
        <v>43.0</v>
      </c>
      <c r="G185" s="73">
        <v>45.0</v>
      </c>
      <c r="H185" s="74">
        <v>54.0</v>
      </c>
      <c r="I185" s="75">
        <v>106.0</v>
      </c>
      <c r="J185" s="76">
        <v>265.0</v>
      </c>
      <c r="K185" s="168">
        <v>137.0</v>
      </c>
      <c r="L185" s="72">
        <v>46.0</v>
      </c>
      <c r="M185" s="73">
        <v>56.0</v>
      </c>
      <c r="N185" s="74">
        <v>55.0</v>
      </c>
      <c r="O185" s="75">
        <v>105.0</v>
      </c>
      <c r="P185" s="76">
        <v>258.0</v>
      </c>
      <c r="Q185" s="168">
        <v>132.0</v>
      </c>
      <c r="R185" s="72">
        <v>45.0</v>
      </c>
      <c r="S185" s="73">
        <v>55.0</v>
      </c>
      <c r="T185" s="74">
        <v>61.0</v>
      </c>
      <c r="U185" s="75">
        <v>102.0</v>
      </c>
      <c r="V185" s="76">
        <v>249.0</v>
      </c>
      <c r="W185" s="168">
        <v>126.0</v>
      </c>
      <c r="X185" s="72"/>
      <c r="Y185" s="73"/>
      <c r="Z185" s="74"/>
      <c r="AA185" s="75"/>
      <c r="AB185" s="76"/>
      <c r="AC185" s="168"/>
      <c r="AD185" s="72"/>
      <c r="AE185" s="73"/>
      <c r="AF185" s="74"/>
      <c r="AG185" s="75"/>
      <c r="AH185" s="76"/>
      <c r="AI185" s="168"/>
      <c r="AJ185" s="72"/>
      <c r="AK185" s="73"/>
      <c r="AL185" s="74"/>
      <c r="AM185" s="75"/>
      <c r="AN185" s="76"/>
      <c r="AO185" s="168"/>
      <c r="AP185" s="72"/>
      <c r="AQ185" s="73"/>
      <c r="AR185" s="74"/>
      <c r="AS185" s="75"/>
      <c r="AT185" s="76"/>
      <c r="AU185" s="168"/>
      <c r="AV185" s="72"/>
      <c r="AW185" s="73"/>
      <c r="AX185" s="74"/>
      <c r="AY185" s="75"/>
      <c r="AZ185" s="76"/>
      <c r="BA185" s="168"/>
      <c r="BB185" s="72"/>
      <c r="BC185" s="73"/>
      <c r="BD185" s="74"/>
      <c r="BE185" s="75"/>
      <c r="BF185" s="76"/>
      <c r="BG185" s="168"/>
    </row>
    <row r="186" ht="16.5" customHeight="1">
      <c r="A186" s="165" t="s">
        <v>61</v>
      </c>
      <c r="B186" s="166">
        <v>2775.0</v>
      </c>
      <c r="C186" s="47">
        <v>3125.0</v>
      </c>
      <c r="D186" s="169"/>
      <c r="E186" s="169"/>
      <c r="F186" s="72">
        <v>286.0</v>
      </c>
      <c r="G186" s="73">
        <v>835.0</v>
      </c>
      <c r="H186" s="74">
        <v>464.0</v>
      </c>
      <c r="I186" s="75">
        <v>84.0</v>
      </c>
      <c r="J186" s="76">
        <v>894.0</v>
      </c>
      <c r="K186" s="168">
        <v>78.0</v>
      </c>
      <c r="L186" s="72">
        <v>301.0</v>
      </c>
      <c r="M186" s="73">
        <v>927.0</v>
      </c>
      <c r="N186" s="74">
        <v>493.0</v>
      </c>
      <c r="O186" s="75">
        <v>85.0</v>
      </c>
      <c r="P186" s="76">
        <v>850.0</v>
      </c>
      <c r="Q186" s="168">
        <v>63.0</v>
      </c>
      <c r="R186" s="72">
        <v>307.0</v>
      </c>
      <c r="S186" s="73">
        <v>890.0</v>
      </c>
      <c r="T186" s="74">
        <v>481.0</v>
      </c>
      <c r="U186" s="75">
        <v>78.0</v>
      </c>
      <c r="V186" s="76">
        <v>849.0</v>
      </c>
      <c r="W186" s="168">
        <v>65.0</v>
      </c>
      <c r="X186" s="72"/>
      <c r="Y186" s="73"/>
      <c r="Z186" s="74"/>
      <c r="AA186" s="75"/>
      <c r="AB186" s="76"/>
      <c r="AC186" s="168"/>
      <c r="AD186" s="72"/>
      <c r="AE186" s="73"/>
      <c r="AF186" s="74"/>
      <c r="AG186" s="75"/>
      <c r="AH186" s="76"/>
      <c r="AI186" s="168"/>
      <c r="AJ186" s="72"/>
      <c r="AK186" s="73"/>
      <c r="AL186" s="74"/>
      <c r="AM186" s="75"/>
      <c r="AN186" s="76"/>
      <c r="AO186" s="168"/>
      <c r="AP186" s="72"/>
      <c r="AQ186" s="73"/>
      <c r="AR186" s="74"/>
      <c r="AS186" s="75"/>
      <c r="AT186" s="76"/>
      <c r="AU186" s="168"/>
      <c r="AV186" s="72"/>
      <c r="AW186" s="73"/>
      <c r="AX186" s="74"/>
      <c r="AY186" s="75"/>
      <c r="AZ186" s="76"/>
      <c r="BA186" s="168"/>
      <c r="BB186" s="72"/>
      <c r="BC186" s="73"/>
      <c r="BD186" s="74"/>
      <c r="BE186" s="75"/>
      <c r="BF186" s="76"/>
      <c r="BG186" s="168"/>
    </row>
    <row r="187" ht="16.5" customHeight="1">
      <c r="A187" s="165" t="s">
        <v>61</v>
      </c>
      <c r="B187" s="166">
        <v>2776.0</v>
      </c>
      <c r="C187" s="47">
        <v>2797.0</v>
      </c>
      <c r="D187" s="169"/>
      <c r="E187" s="169"/>
      <c r="F187" s="72">
        <v>226.0</v>
      </c>
      <c r="G187" s="73">
        <v>750.0</v>
      </c>
      <c r="H187" s="74">
        <v>330.0</v>
      </c>
      <c r="I187" s="75">
        <v>72.0</v>
      </c>
      <c r="J187" s="76">
        <v>630.0</v>
      </c>
      <c r="K187" s="168">
        <v>72.0</v>
      </c>
      <c r="L187" s="72">
        <v>257.0</v>
      </c>
      <c r="M187" s="73">
        <v>839.0</v>
      </c>
      <c r="N187" s="74">
        <v>353.0</v>
      </c>
      <c r="O187" s="75">
        <v>55.0</v>
      </c>
      <c r="P187" s="76">
        <v>609.0</v>
      </c>
      <c r="Q187" s="168">
        <v>64.0</v>
      </c>
      <c r="R187" s="72">
        <v>240.0</v>
      </c>
      <c r="S187" s="73">
        <v>813.0</v>
      </c>
      <c r="T187" s="74">
        <v>348.0</v>
      </c>
      <c r="U187" s="75">
        <v>56.0</v>
      </c>
      <c r="V187" s="76">
        <v>583.0</v>
      </c>
      <c r="W187" s="168">
        <v>58.0</v>
      </c>
      <c r="X187" s="72"/>
      <c r="Y187" s="73"/>
      <c r="Z187" s="74"/>
      <c r="AA187" s="75"/>
      <c r="AB187" s="76"/>
      <c r="AC187" s="168"/>
      <c r="AD187" s="72"/>
      <c r="AE187" s="73"/>
      <c r="AF187" s="74"/>
      <c r="AG187" s="75"/>
      <c r="AH187" s="76"/>
      <c r="AI187" s="168"/>
      <c r="AJ187" s="72"/>
      <c r="AK187" s="73"/>
      <c r="AL187" s="74"/>
      <c r="AM187" s="75"/>
      <c r="AN187" s="76"/>
      <c r="AO187" s="168"/>
      <c r="AP187" s="72"/>
      <c r="AQ187" s="73"/>
      <c r="AR187" s="74"/>
      <c r="AS187" s="75"/>
      <c r="AT187" s="76"/>
      <c r="AU187" s="168"/>
      <c r="AV187" s="72"/>
      <c r="AW187" s="73"/>
      <c r="AX187" s="74"/>
      <c r="AY187" s="75"/>
      <c r="AZ187" s="76"/>
      <c r="BA187" s="168"/>
      <c r="BB187" s="72"/>
      <c r="BC187" s="73"/>
      <c r="BD187" s="74"/>
      <c r="BE187" s="75"/>
      <c r="BF187" s="76"/>
      <c r="BG187" s="168"/>
    </row>
    <row r="188" ht="16.5" customHeight="1">
      <c r="A188" s="165" t="s">
        <v>61</v>
      </c>
      <c r="B188" s="166">
        <v>3000.0</v>
      </c>
      <c r="C188" s="47">
        <v>2127.0</v>
      </c>
      <c r="D188" s="169"/>
      <c r="E188" s="169"/>
      <c r="F188" s="72">
        <v>100.0</v>
      </c>
      <c r="G188" s="73">
        <v>93.0</v>
      </c>
      <c r="H188" s="74">
        <v>78.0</v>
      </c>
      <c r="I188" s="75">
        <v>119.0</v>
      </c>
      <c r="J188" s="76">
        <v>297.0</v>
      </c>
      <c r="K188" s="168">
        <v>104.0</v>
      </c>
      <c r="L188" s="72">
        <v>104.0</v>
      </c>
      <c r="M188" s="73">
        <v>100.0</v>
      </c>
      <c r="N188" s="74">
        <v>75.0</v>
      </c>
      <c r="O188" s="75">
        <v>119.0</v>
      </c>
      <c r="P188" s="76">
        <v>300.0</v>
      </c>
      <c r="Q188" s="168">
        <v>104.0</v>
      </c>
      <c r="R188" s="72">
        <v>98.0</v>
      </c>
      <c r="S188" s="73">
        <v>102.0</v>
      </c>
      <c r="T188" s="74">
        <v>79.0</v>
      </c>
      <c r="U188" s="75">
        <v>118.0</v>
      </c>
      <c r="V188" s="76">
        <v>290.0</v>
      </c>
      <c r="W188" s="168">
        <v>98.0</v>
      </c>
      <c r="X188" s="72"/>
      <c r="Y188" s="73"/>
      <c r="Z188" s="74"/>
      <c r="AA188" s="75"/>
      <c r="AB188" s="76"/>
      <c r="AC188" s="168"/>
      <c r="AD188" s="72"/>
      <c r="AE188" s="73"/>
      <c r="AF188" s="74"/>
      <c r="AG188" s="75"/>
      <c r="AH188" s="76"/>
      <c r="AI188" s="168"/>
      <c r="AJ188" s="72"/>
      <c r="AK188" s="73"/>
      <c r="AL188" s="74"/>
      <c r="AM188" s="75"/>
      <c r="AN188" s="76"/>
      <c r="AO188" s="168"/>
      <c r="AP188" s="72"/>
      <c r="AQ188" s="73"/>
      <c r="AR188" s="74"/>
      <c r="AS188" s="75"/>
      <c r="AT188" s="76"/>
      <c r="AU188" s="168"/>
      <c r="AV188" s="72"/>
      <c r="AW188" s="73"/>
      <c r="AX188" s="74"/>
      <c r="AY188" s="75"/>
      <c r="AZ188" s="76"/>
      <c r="BA188" s="168"/>
      <c r="BB188" s="72"/>
      <c r="BC188" s="73"/>
      <c r="BD188" s="74"/>
      <c r="BE188" s="75"/>
      <c r="BF188" s="76"/>
      <c r="BG188" s="168"/>
    </row>
    <row r="189" ht="16.5" customHeight="1">
      <c r="A189" s="165" t="s">
        <v>61</v>
      </c>
      <c r="B189" s="166">
        <v>3003.0</v>
      </c>
      <c r="C189" s="47">
        <v>1676.0</v>
      </c>
      <c r="D189" s="169"/>
      <c r="E189" s="169"/>
      <c r="F189" s="72">
        <v>85.0</v>
      </c>
      <c r="G189" s="73">
        <v>69.0</v>
      </c>
      <c r="H189" s="74">
        <v>72.0</v>
      </c>
      <c r="I189" s="75">
        <v>105.0</v>
      </c>
      <c r="J189" s="76">
        <v>215.0</v>
      </c>
      <c r="K189" s="168">
        <v>80.0</v>
      </c>
      <c r="L189" s="72">
        <v>86.0</v>
      </c>
      <c r="M189" s="73">
        <v>71.0</v>
      </c>
      <c r="N189" s="74">
        <v>79.0</v>
      </c>
      <c r="O189" s="75">
        <v>106.0</v>
      </c>
      <c r="P189" s="76">
        <v>217.0</v>
      </c>
      <c r="Q189" s="168">
        <v>81.0</v>
      </c>
      <c r="R189" s="72">
        <v>76.0</v>
      </c>
      <c r="S189" s="73">
        <v>75.0</v>
      </c>
      <c r="T189" s="74">
        <v>77.0</v>
      </c>
      <c r="U189" s="75">
        <v>103.0</v>
      </c>
      <c r="V189" s="76">
        <v>206.0</v>
      </c>
      <c r="W189" s="168">
        <v>75.0</v>
      </c>
      <c r="X189" s="72"/>
      <c r="Y189" s="73"/>
      <c r="Z189" s="74"/>
      <c r="AA189" s="75"/>
      <c r="AB189" s="76"/>
      <c r="AC189" s="168"/>
      <c r="AD189" s="72"/>
      <c r="AE189" s="73"/>
      <c r="AF189" s="74"/>
      <c r="AG189" s="75"/>
      <c r="AH189" s="76"/>
      <c r="AI189" s="168"/>
      <c r="AJ189" s="72"/>
      <c r="AK189" s="73"/>
      <c r="AL189" s="74"/>
      <c r="AM189" s="75"/>
      <c r="AN189" s="76"/>
      <c r="AO189" s="168"/>
      <c r="AP189" s="72"/>
      <c r="AQ189" s="73"/>
      <c r="AR189" s="74"/>
      <c r="AS189" s="75"/>
      <c r="AT189" s="76"/>
      <c r="AU189" s="168"/>
      <c r="AV189" s="72"/>
      <c r="AW189" s="73"/>
      <c r="AX189" s="74"/>
      <c r="AY189" s="75"/>
      <c r="AZ189" s="76"/>
      <c r="BA189" s="168"/>
      <c r="BB189" s="72"/>
      <c r="BC189" s="73"/>
      <c r="BD189" s="74"/>
      <c r="BE189" s="75"/>
      <c r="BF189" s="76"/>
      <c r="BG189" s="168"/>
    </row>
    <row r="190" ht="16.5" customHeight="1">
      <c r="A190" s="165" t="s">
        <v>61</v>
      </c>
      <c r="B190" s="166">
        <v>3006.0</v>
      </c>
      <c r="C190" s="47">
        <v>508.0</v>
      </c>
      <c r="D190" s="169"/>
      <c r="E190" s="169"/>
      <c r="F190" s="72">
        <v>63.0</v>
      </c>
      <c r="G190" s="73">
        <v>39.0</v>
      </c>
      <c r="H190" s="74">
        <v>49.0</v>
      </c>
      <c r="I190" s="75">
        <v>22.0</v>
      </c>
      <c r="J190" s="76">
        <v>89.0</v>
      </c>
      <c r="K190" s="168">
        <v>21.0</v>
      </c>
      <c r="L190" s="72">
        <v>74.0</v>
      </c>
      <c r="M190" s="73">
        <v>37.0</v>
      </c>
      <c r="N190" s="74">
        <v>49.0</v>
      </c>
      <c r="O190" s="75">
        <v>19.0</v>
      </c>
      <c r="P190" s="76">
        <v>89.0</v>
      </c>
      <c r="Q190" s="168">
        <v>17.0</v>
      </c>
      <c r="R190" s="72">
        <v>65.0</v>
      </c>
      <c r="S190" s="73">
        <v>41.0</v>
      </c>
      <c r="T190" s="74">
        <v>53.0</v>
      </c>
      <c r="U190" s="75">
        <v>21.0</v>
      </c>
      <c r="V190" s="76">
        <v>85.0</v>
      </c>
      <c r="W190" s="168">
        <v>15.0</v>
      </c>
      <c r="X190" s="72"/>
      <c r="Y190" s="73"/>
      <c r="Z190" s="74"/>
      <c r="AA190" s="75"/>
      <c r="AB190" s="76"/>
      <c r="AC190" s="168"/>
      <c r="AD190" s="72"/>
      <c r="AE190" s="73"/>
      <c r="AF190" s="74"/>
      <c r="AG190" s="75"/>
      <c r="AH190" s="76"/>
      <c r="AI190" s="168"/>
      <c r="AJ190" s="72"/>
      <c r="AK190" s="73"/>
      <c r="AL190" s="74"/>
      <c r="AM190" s="75"/>
      <c r="AN190" s="76"/>
      <c r="AO190" s="168"/>
      <c r="AP190" s="72"/>
      <c r="AQ190" s="73"/>
      <c r="AR190" s="74"/>
      <c r="AS190" s="75"/>
      <c r="AT190" s="76"/>
      <c r="AU190" s="168"/>
      <c r="AV190" s="72"/>
      <c r="AW190" s="73"/>
      <c r="AX190" s="74"/>
      <c r="AY190" s="75"/>
      <c r="AZ190" s="76"/>
      <c r="BA190" s="168"/>
      <c r="BB190" s="72"/>
      <c r="BC190" s="73"/>
      <c r="BD190" s="74"/>
      <c r="BE190" s="75"/>
      <c r="BF190" s="76"/>
      <c r="BG190" s="168"/>
    </row>
    <row r="191" ht="16.5" customHeight="1">
      <c r="A191" s="165" t="s">
        <v>61</v>
      </c>
      <c r="B191" s="166">
        <v>3007.0</v>
      </c>
      <c r="C191" s="47">
        <v>2964.0</v>
      </c>
      <c r="D191" s="169"/>
      <c r="E191" s="169"/>
      <c r="F191" s="72">
        <v>94.0</v>
      </c>
      <c r="G191" s="73">
        <v>85.0</v>
      </c>
      <c r="H191" s="74">
        <v>99.0</v>
      </c>
      <c r="I191" s="75">
        <v>152.0</v>
      </c>
      <c r="J191" s="76">
        <v>374.0</v>
      </c>
      <c r="K191" s="168">
        <v>135.0</v>
      </c>
      <c r="L191" s="72">
        <v>99.0</v>
      </c>
      <c r="M191" s="73">
        <v>91.0</v>
      </c>
      <c r="N191" s="74">
        <v>109.0</v>
      </c>
      <c r="O191" s="75">
        <v>150.0</v>
      </c>
      <c r="P191" s="76">
        <v>365.0</v>
      </c>
      <c r="Q191" s="168">
        <v>139.0</v>
      </c>
      <c r="R191" s="72">
        <v>101.0</v>
      </c>
      <c r="S191" s="73">
        <v>89.0</v>
      </c>
      <c r="T191" s="74">
        <v>111.0</v>
      </c>
      <c r="U191" s="75">
        <v>143.0</v>
      </c>
      <c r="V191" s="76">
        <v>355.0</v>
      </c>
      <c r="W191" s="168">
        <v>130.0</v>
      </c>
      <c r="X191" s="72"/>
      <c r="Y191" s="73"/>
      <c r="Z191" s="74"/>
      <c r="AA191" s="75"/>
      <c r="AB191" s="76"/>
      <c r="AC191" s="168"/>
      <c r="AD191" s="72"/>
      <c r="AE191" s="73"/>
      <c r="AF191" s="74"/>
      <c r="AG191" s="75"/>
      <c r="AH191" s="76"/>
      <c r="AI191" s="168"/>
      <c r="AJ191" s="72"/>
      <c r="AK191" s="73"/>
      <c r="AL191" s="74"/>
      <c r="AM191" s="75"/>
      <c r="AN191" s="76"/>
      <c r="AO191" s="168"/>
      <c r="AP191" s="72"/>
      <c r="AQ191" s="73"/>
      <c r="AR191" s="74"/>
      <c r="AS191" s="75"/>
      <c r="AT191" s="76"/>
      <c r="AU191" s="168"/>
      <c r="AV191" s="72"/>
      <c r="AW191" s="73"/>
      <c r="AX191" s="74"/>
      <c r="AY191" s="75"/>
      <c r="AZ191" s="76"/>
      <c r="BA191" s="168"/>
      <c r="BB191" s="72"/>
      <c r="BC191" s="73"/>
      <c r="BD191" s="74"/>
      <c r="BE191" s="75"/>
      <c r="BF191" s="76"/>
      <c r="BG191" s="168"/>
    </row>
    <row r="192" ht="16.5" customHeight="1">
      <c r="A192" s="165" t="s">
        <v>61</v>
      </c>
      <c r="B192" s="166">
        <v>3009.0</v>
      </c>
      <c r="C192" s="47">
        <v>2720.0</v>
      </c>
      <c r="D192" s="169"/>
      <c r="E192" s="169"/>
      <c r="F192" s="72">
        <v>161.0</v>
      </c>
      <c r="G192" s="73">
        <v>125.0</v>
      </c>
      <c r="H192" s="74">
        <v>115.0</v>
      </c>
      <c r="I192" s="75">
        <v>156.0</v>
      </c>
      <c r="J192" s="76">
        <v>394.0</v>
      </c>
      <c r="K192" s="168">
        <v>92.0</v>
      </c>
      <c r="L192" s="72">
        <v>166.0</v>
      </c>
      <c r="M192" s="73">
        <v>127.0</v>
      </c>
      <c r="N192" s="74">
        <v>127.0</v>
      </c>
      <c r="O192" s="75">
        <v>159.0</v>
      </c>
      <c r="P192" s="76">
        <v>400.0</v>
      </c>
      <c r="Q192" s="168">
        <v>82.0</v>
      </c>
      <c r="R192" s="72">
        <v>149.0</v>
      </c>
      <c r="S192" s="73">
        <v>119.0</v>
      </c>
      <c r="T192" s="74">
        <v>119.0</v>
      </c>
      <c r="U192" s="75">
        <v>164.0</v>
      </c>
      <c r="V192" s="76">
        <v>390.0</v>
      </c>
      <c r="W192" s="168">
        <v>87.0</v>
      </c>
      <c r="X192" s="72"/>
      <c r="Y192" s="73"/>
      <c r="Z192" s="74"/>
      <c r="AA192" s="75"/>
      <c r="AB192" s="76"/>
      <c r="AC192" s="168"/>
      <c r="AD192" s="72"/>
      <c r="AE192" s="73"/>
      <c r="AF192" s="74"/>
      <c r="AG192" s="75"/>
      <c r="AH192" s="76"/>
      <c r="AI192" s="168"/>
      <c r="AJ192" s="72"/>
      <c r="AK192" s="73"/>
      <c r="AL192" s="74"/>
      <c r="AM192" s="75"/>
      <c r="AN192" s="76"/>
      <c r="AO192" s="168"/>
      <c r="AP192" s="72"/>
      <c r="AQ192" s="73"/>
      <c r="AR192" s="74"/>
      <c r="AS192" s="75"/>
      <c r="AT192" s="76"/>
      <c r="AU192" s="168"/>
      <c r="AV192" s="72"/>
      <c r="AW192" s="73"/>
      <c r="AX192" s="74"/>
      <c r="AY192" s="75"/>
      <c r="AZ192" s="76"/>
      <c r="BA192" s="168"/>
      <c r="BB192" s="72"/>
      <c r="BC192" s="73"/>
      <c r="BD192" s="74"/>
      <c r="BE192" s="75"/>
      <c r="BF192" s="76"/>
      <c r="BG192" s="168"/>
    </row>
    <row r="193" ht="16.5" customHeight="1">
      <c r="A193" s="165" t="s">
        <v>61</v>
      </c>
      <c r="B193" s="166">
        <v>3011.0</v>
      </c>
      <c r="C193" s="47">
        <v>2557.0</v>
      </c>
      <c r="D193" s="169"/>
      <c r="E193" s="169"/>
      <c r="F193" s="72">
        <v>188.0</v>
      </c>
      <c r="G193" s="73">
        <v>108.0</v>
      </c>
      <c r="H193" s="74">
        <v>161.0</v>
      </c>
      <c r="I193" s="75">
        <v>141.0</v>
      </c>
      <c r="J193" s="76">
        <v>405.0</v>
      </c>
      <c r="K193" s="168">
        <v>105.0</v>
      </c>
      <c r="L193" s="72">
        <v>205.0</v>
      </c>
      <c r="M193" s="73">
        <v>123.0</v>
      </c>
      <c r="N193" s="74">
        <v>160.0</v>
      </c>
      <c r="O193" s="75">
        <v>132.0</v>
      </c>
      <c r="P193" s="76">
        <v>401.0</v>
      </c>
      <c r="Q193" s="168">
        <v>108.0</v>
      </c>
      <c r="R193" s="72">
        <v>193.0</v>
      </c>
      <c r="S193" s="73">
        <v>135.0</v>
      </c>
      <c r="T193" s="74">
        <v>166.0</v>
      </c>
      <c r="U193" s="75">
        <v>129.0</v>
      </c>
      <c r="V193" s="76">
        <v>377.0</v>
      </c>
      <c r="W193" s="168">
        <v>97.0</v>
      </c>
      <c r="X193" s="72"/>
      <c r="Y193" s="73"/>
      <c r="Z193" s="74"/>
      <c r="AA193" s="75"/>
      <c r="AB193" s="76"/>
      <c r="AC193" s="168"/>
      <c r="AD193" s="72"/>
      <c r="AE193" s="73"/>
      <c r="AF193" s="74"/>
      <c r="AG193" s="75"/>
      <c r="AH193" s="76"/>
      <c r="AI193" s="168"/>
      <c r="AJ193" s="72"/>
      <c r="AK193" s="73"/>
      <c r="AL193" s="74"/>
      <c r="AM193" s="75"/>
      <c r="AN193" s="76"/>
      <c r="AO193" s="168"/>
      <c r="AP193" s="72"/>
      <c r="AQ193" s="73"/>
      <c r="AR193" s="74"/>
      <c r="AS193" s="75"/>
      <c r="AT193" s="76"/>
      <c r="AU193" s="168"/>
      <c r="AV193" s="72"/>
      <c r="AW193" s="73"/>
      <c r="AX193" s="74"/>
      <c r="AY193" s="75"/>
      <c r="AZ193" s="76"/>
      <c r="BA193" s="168"/>
      <c r="BB193" s="72"/>
      <c r="BC193" s="73"/>
      <c r="BD193" s="74"/>
      <c r="BE193" s="75"/>
      <c r="BF193" s="76"/>
      <c r="BG193" s="168"/>
    </row>
    <row r="194" ht="16.5" customHeight="1">
      <c r="A194" s="165" t="s">
        <v>61</v>
      </c>
      <c r="B194" s="166">
        <v>3013.0</v>
      </c>
      <c r="C194" s="47">
        <v>1662.0</v>
      </c>
      <c r="D194" s="169"/>
      <c r="E194" s="169"/>
      <c r="F194" s="72">
        <v>86.0</v>
      </c>
      <c r="G194" s="73">
        <v>85.0</v>
      </c>
      <c r="H194" s="74">
        <v>85.0</v>
      </c>
      <c r="I194" s="75">
        <v>106.0</v>
      </c>
      <c r="J194" s="76">
        <v>335.0</v>
      </c>
      <c r="K194" s="168">
        <v>93.0</v>
      </c>
      <c r="L194" s="72">
        <v>102.0</v>
      </c>
      <c r="M194" s="73">
        <v>98.0</v>
      </c>
      <c r="N194" s="74">
        <v>88.0</v>
      </c>
      <c r="O194" s="75">
        <v>99.0</v>
      </c>
      <c r="P194" s="76">
        <v>331.0</v>
      </c>
      <c r="Q194" s="168">
        <v>90.0</v>
      </c>
      <c r="R194" s="72">
        <v>99.0</v>
      </c>
      <c r="S194" s="73">
        <v>101.0</v>
      </c>
      <c r="T194" s="74">
        <v>93.0</v>
      </c>
      <c r="U194" s="75">
        <v>96.0</v>
      </c>
      <c r="V194" s="76">
        <v>316.0</v>
      </c>
      <c r="W194" s="168">
        <v>84.0</v>
      </c>
      <c r="X194" s="72"/>
      <c r="Y194" s="73"/>
      <c r="Z194" s="74"/>
      <c r="AA194" s="75"/>
      <c r="AB194" s="76"/>
      <c r="AC194" s="168"/>
      <c r="AD194" s="72"/>
      <c r="AE194" s="73"/>
      <c r="AF194" s="74"/>
      <c r="AG194" s="75"/>
      <c r="AH194" s="76"/>
      <c r="AI194" s="168"/>
      <c r="AJ194" s="72"/>
      <c r="AK194" s="73"/>
      <c r="AL194" s="74"/>
      <c r="AM194" s="75"/>
      <c r="AN194" s="76"/>
      <c r="AO194" s="168"/>
      <c r="AP194" s="72"/>
      <c r="AQ194" s="73"/>
      <c r="AR194" s="74"/>
      <c r="AS194" s="75"/>
      <c r="AT194" s="76"/>
      <c r="AU194" s="168"/>
      <c r="AV194" s="72"/>
      <c r="AW194" s="73"/>
      <c r="AX194" s="74"/>
      <c r="AY194" s="75"/>
      <c r="AZ194" s="76"/>
      <c r="BA194" s="168"/>
      <c r="BB194" s="72"/>
      <c r="BC194" s="73"/>
      <c r="BD194" s="74"/>
      <c r="BE194" s="75"/>
      <c r="BF194" s="76"/>
      <c r="BG194" s="168"/>
    </row>
    <row r="195" ht="16.5" customHeight="1">
      <c r="A195" s="165" t="s">
        <v>61</v>
      </c>
      <c r="B195" s="166">
        <v>3014.0</v>
      </c>
      <c r="C195" s="47">
        <v>2103.0</v>
      </c>
      <c r="D195" s="169"/>
      <c r="E195" s="169"/>
      <c r="F195" s="72">
        <v>215.0</v>
      </c>
      <c r="G195" s="73">
        <v>165.0</v>
      </c>
      <c r="H195" s="74">
        <v>133.0</v>
      </c>
      <c r="I195" s="75">
        <v>165.0</v>
      </c>
      <c r="J195" s="76">
        <v>420.0</v>
      </c>
      <c r="K195" s="168">
        <v>85.0</v>
      </c>
      <c r="L195" s="72">
        <v>234.0</v>
      </c>
      <c r="M195" s="73">
        <v>185.0</v>
      </c>
      <c r="N195" s="74">
        <v>142.0</v>
      </c>
      <c r="O195" s="75">
        <v>160.0</v>
      </c>
      <c r="P195" s="76">
        <v>407.0</v>
      </c>
      <c r="Q195" s="168">
        <v>84.0</v>
      </c>
      <c r="R195" s="72">
        <v>222.0</v>
      </c>
      <c r="S195" s="73">
        <v>185.0</v>
      </c>
      <c r="T195" s="74">
        <v>142.0</v>
      </c>
      <c r="U195" s="75">
        <v>157.0</v>
      </c>
      <c r="V195" s="76">
        <v>394.0</v>
      </c>
      <c r="W195" s="168">
        <v>79.0</v>
      </c>
      <c r="X195" s="72"/>
      <c r="Y195" s="73"/>
      <c r="Z195" s="74"/>
      <c r="AA195" s="75"/>
      <c r="AB195" s="76"/>
      <c r="AC195" s="168"/>
      <c r="AD195" s="72"/>
      <c r="AE195" s="73"/>
      <c r="AF195" s="74"/>
      <c r="AG195" s="75"/>
      <c r="AH195" s="76"/>
      <c r="AI195" s="168"/>
      <c r="AJ195" s="72"/>
      <c r="AK195" s="73"/>
      <c r="AL195" s="74"/>
      <c r="AM195" s="75"/>
      <c r="AN195" s="76"/>
      <c r="AO195" s="168"/>
      <c r="AP195" s="72"/>
      <c r="AQ195" s="73"/>
      <c r="AR195" s="74"/>
      <c r="AS195" s="75"/>
      <c r="AT195" s="76"/>
      <c r="AU195" s="168"/>
      <c r="AV195" s="72"/>
      <c r="AW195" s="73"/>
      <c r="AX195" s="74"/>
      <c r="AY195" s="75"/>
      <c r="AZ195" s="76"/>
      <c r="BA195" s="168"/>
      <c r="BB195" s="72"/>
      <c r="BC195" s="73"/>
      <c r="BD195" s="74"/>
      <c r="BE195" s="75"/>
      <c r="BF195" s="76"/>
      <c r="BG195" s="168"/>
    </row>
    <row r="196" ht="16.5" customHeight="1">
      <c r="A196" s="165" t="s">
        <v>61</v>
      </c>
      <c r="B196" s="166">
        <v>3016.0</v>
      </c>
      <c r="C196" s="47">
        <v>2239.0</v>
      </c>
      <c r="D196" s="169"/>
      <c r="E196" s="169"/>
      <c r="F196" s="72">
        <v>206.0</v>
      </c>
      <c r="G196" s="73">
        <v>224.0</v>
      </c>
      <c r="H196" s="74">
        <v>110.0</v>
      </c>
      <c r="I196" s="75">
        <v>135.0</v>
      </c>
      <c r="J196" s="76">
        <v>367.0</v>
      </c>
      <c r="K196" s="168">
        <v>92.0</v>
      </c>
      <c r="L196" s="72">
        <v>218.0</v>
      </c>
      <c r="M196" s="73">
        <v>240.0</v>
      </c>
      <c r="N196" s="74">
        <v>117.0</v>
      </c>
      <c r="O196" s="75">
        <v>129.0</v>
      </c>
      <c r="P196" s="76">
        <v>369.0</v>
      </c>
      <c r="Q196" s="168">
        <v>89.0</v>
      </c>
      <c r="R196" s="72">
        <v>192.0</v>
      </c>
      <c r="S196" s="73">
        <v>232.0</v>
      </c>
      <c r="T196" s="74">
        <v>115.0</v>
      </c>
      <c r="U196" s="75">
        <v>132.0</v>
      </c>
      <c r="V196" s="76">
        <v>355.0</v>
      </c>
      <c r="W196" s="168">
        <v>89.0</v>
      </c>
      <c r="X196" s="72"/>
      <c r="Y196" s="73"/>
      <c r="Z196" s="74"/>
      <c r="AA196" s="75"/>
      <c r="AB196" s="76"/>
      <c r="AC196" s="168"/>
      <c r="AD196" s="72"/>
      <c r="AE196" s="73"/>
      <c r="AF196" s="74"/>
      <c r="AG196" s="75"/>
      <c r="AH196" s="76"/>
      <c r="AI196" s="168"/>
      <c r="AJ196" s="72"/>
      <c r="AK196" s="73"/>
      <c r="AL196" s="74"/>
      <c r="AM196" s="75"/>
      <c r="AN196" s="76"/>
      <c r="AO196" s="168"/>
      <c r="AP196" s="72"/>
      <c r="AQ196" s="73"/>
      <c r="AR196" s="74"/>
      <c r="AS196" s="75"/>
      <c r="AT196" s="76"/>
      <c r="AU196" s="168"/>
      <c r="AV196" s="72"/>
      <c r="AW196" s="73"/>
      <c r="AX196" s="74"/>
      <c r="AY196" s="75"/>
      <c r="AZ196" s="76"/>
      <c r="BA196" s="168"/>
      <c r="BB196" s="72"/>
      <c r="BC196" s="73"/>
      <c r="BD196" s="74"/>
      <c r="BE196" s="75"/>
      <c r="BF196" s="76"/>
      <c r="BG196" s="168"/>
    </row>
    <row r="197" ht="16.5" customHeight="1">
      <c r="A197" s="165" t="s">
        <v>61</v>
      </c>
      <c r="B197" s="166">
        <v>3017.0</v>
      </c>
      <c r="C197" s="47">
        <v>2756.0</v>
      </c>
      <c r="D197" s="169"/>
      <c r="E197" s="169"/>
      <c r="F197" s="72">
        <v>270.0</v>
      </c>
      <c r="G197" s="73">
        <v>207.0</v>
      </c>
      <c r="H197" s="74">
        <v>182.0</v>
      </c>
      <c r="I197" s="75">
        <v>182.0</v>
      </c>
      <c r="J197" s="76">
        <v>594.0</v>
      </c>
      <c r="K197" s="168">
        <v>121.0</v>
      </c>
      <c r="L197" s="72">
        <v>278.0</v>
      </c>
      <c r="M197" s="73">
        <v>238.0</v>
      </c>
      <c r="N197" s="74">
        <v>190.0</v>
      </c>
      <c r="O197" s="75">
        <v>181.0</v>
      </c>
      <c r="P197" s="76">
        <v>561.0</v>
      </c>
      <c r="Q197" s="168">
        <v>123.0</v>
      </c>
      <c r="R197" s="72">
        <v>262.0</v>
      </c>
      <c r="S197" s="73">
        <v>230.0</v>
      </c>
      <c r="T197" s="74">
        <v>197.0</v>
      </c>
      <c r="U197" s="75">
        <v>182.0</v>
      </c>
      <c r="V197" s="76">
        <v>561.0</v>
      </c>
      <c r="W197" s="168">
        <v>109.0</v>
      </c>
      <c r="X197" s="72"/>
      <c r="Y197" s="73"/>
      <c r="Z197" s="74"/>
      <c r="AA197" s="75"/>
      <c r="AB197" s="76"/>
      <c r="AC197" s="168"/>
      <c r="AD197" s="72"/>
      <c r="AE197" s="73"/>
      <c r="AF197" s="74"/>
      <c r="AG197" s="75"/>
      <c r="AH197" s="76"/>
      <c r="AI197" s="168"/>
      <c r="AJ197" s="72"/>
      <c r="AK197" s="73"/>
      <c r="AL197" s="74"/>
      <c r="AM197" s="75"/>
      <c r="AN197" s="76"/>
      <c r="AO197" s="168"/>
      <c r="AP197" s="72"/>
      <c r="AQ197" s="73"/>
      <c r="AR197" s="74"/>
      <c r="AS197" s="75"/>
      <c r="AT197" s="76"/>
      <c r="AU197" s="168"/>
      <c r="AV197" s="72"/>
      <c r="AW197" s="73"/>
      <c r="AX197" s="74"/>
      <c r="AY197" s="75"/>
      <c r="AZ197" s="76"/>
      <c r="BA197" s="168"/>
      <c r="BB197" s="72"/>
      <c r="BC197" s="73"/>
      <c r="BD197" s="74"/>
      <c r="BE197" s="75"/>
      <c r="BF197" s="76"/>
      <c r="BG197" s="168"/>
    </row>
    <row r="198" ht="16.5" customHeight="1">
      <c r="A198" s="165" t="s">
        <v>61</v>
      </c>
      <c r="B198" s="166">
        <v>3018.0</v>
      </c>
      <c r="C198" s="47">
        <v>2940.0</v>
      </c>
      <c r="D198" s="169"/>
      <c r="E198" s="169"/>
      <c r="F198" s="72">
        <v>267.0</v>
      </c>
      <c r="G198" s="73">
        <v>231.0</v>
      </c>
      <c r="H198" s="74">
        <v>258.0</v>
      </c>
      <c r="I198" s="75">
        <v>226.0</v>
      </c>
      <c r="J198" s="76">
        <v>621.0</v>
      </c>
      <c r="K198" s="168">
        <v>108.0</v>
      </c>
      <c r="L198" s="72">
        <v>285.0</v>
      </c>
      <c r="M198" s="73">
        <v>254.0</v>
      </c>
      <c r="N198" s="74">
        <v>267.0</v>
      </c>
      <c r="O198" s="75">
        <v>214.0</v>
      </c>
      <c r="P198" s="76">
        <v>614.0</v>
      </c>
      <c r="Q198" s="168">
        <v>110.0</v>
      </c>
      <c r="R198" s="72">
        <v>271.0</v>
      </c>
      <c r="S198" s="73">
        <v>243.0</v>
      </c>
      <c r="T198" s="74">
        <v>263.0</v>
      </c>
      <c r="U198" s="75">
        <v>210.0</v>
      </c>
      <c r="V198" s="76">
        <v>605.0</v>
      </c>
      <c r="W198" s="168">
        <v>110.0</v>
      </c>
      <c r="X198" s="72"/>
      <c r="Y198" s="73"/>
      <c r="Z198" s="74"/>
      <c r="AA198" s="75"/>
      <c r="AB198" s="76"/>
      <c r="AC198" s="168"/>
      <c r="AD198" s="72"/>
      <c r="AE198" s="73"/>
      <c r="AF198" s="74"/>
      <c r="AG198" s="75"/>
      <c r="AH198" s="76"/>
      <c r="AI198" s="168"/>
      <c r="AJ198" s="72"/>
      <c r="AK198" s="73"/>
      <c r="AL198" s="74"/>
      <c r="AM198" s="75"/>
      <c r="AN198" s="76"/>
      <c r="AO198" s="168"/>
      <c r="AP198" s="72"/>
      <c r="AQ198" s="73"/>
      <c r="AR198" s="74"/>
      <c r="AS198" s="75"/>
      <c r="AT198" s="76"/>
      <c r="AU198" s="168"/>
      <c r="AV198" s="72"/>
      <c r="AW198" s="73"/>
      <c r="AX198" s="74"/>
      <c r="AY198" s="75"/>
      <c r="AZ198" s="76"/>
      <c r="BA198" s="168"/>
      <c r="BB198" s="72"/>
      <c r="BC198" s="73"/>
      <c r="BD198" s="74"/>
      <c r="BE198" s="75"/>
      <c r="BF198" s="76"/>
      <c r="BG198" s="168"/>
    </row>
    <row r="199" ht="16.5" customHeight="1">
      <c r="A199" s="165" t="s">
        <v>61</v>
      </c>
      <c r="B199" s="166">
        <v>3021.0</v>
      </c>
      <c r="C199" s="47">
        <v>2798.0</v>
      </c>
      <c r="D199" s="169"/>
      <c r="E199" s="169"/>
      <c r="F199" s="72">
        <v>236.0</v>
      </c>
      <c r="G199" s="73">
        <v>212.0</v>
      </c>
      <c r="H199" s="74">
        <v>233.0</v>
      </c>
      <c r="I199" s="75">
        <v>195.0</v>
      </c>
      <c r="J199" s="76">
        <v>550.0</v>
      </c>
      <c r="K199" s="168">
        <v>112.0</v>
      </c>
      <c r="L199" s="72">
        <v>248.0</v>
      </c>
      <c r="M199" s="73">
        <v>245.0</v>
      </c>
      <c r="N199" s="74">
        <v>237.0</v>
      </c>
      <c r="O199" s="75">
        <v>193.0</v>
      </c>
      <c r="P199" s="76">
        <v>528.0</v>
      </c>
      <c r="Q199" s="168">
        <v>110.0</v>
      </c>
      <c r="R199" s="72">
        <v>236.0</v>
      </c>
      <c r="S199" s="73">
        <v>227.0</v>
      </c>
      <c r="T199" s="74">
        <v>235.0</v>
      </c>
      <c r="U199" s="75">
        <v>197.0</v>
      </c>
      <c r="V199" s="76">
        <v>531.0</v>
      </c>
      <c r="W199" s="168">
        <v>104.0</v>
      </c>
      <c r="X199" s="72"/>
      <c r="Y199" s="73"/>
      <c r="Z199" s="74"/>
      <c r="AA199" s="75"/>
      <c r="AB199" s="76"/>
      <c r="AC199" s="168"/>
      <c r="AD199" s="72"/>
      <c r="AE199" s="73"/>
      <c r="AF199" s="74"/>
      <c r="AG199" s="75"/>
      <c r="AH199" s="76"/>
      <c r="AI199" s="168"/>
      <c r="AJ199" s="72"/>
      <c r="AK199" s="73"/>
      <c r="AL199" s="74"/>
      <c r="AM199" s="75"/>
      <c r="AN199" s="76"/>
      <c r="AO199" s="168"/>
      <c r="AP199" s="72"/>
      <c r="AQ199" s="73"/>
      <c r="AR199" s="74"/>
      <c r="AS199" s="75"/>
      <c r="AT199" s="76"/>
      <c r="AU199" s="168"/>
      <c r="AV199" s="72"/>
      <c r="AW199" s="73"/>
      <c r="AX199" s="74"/>
      <c r="AY199" s="75"/>
      <c r="AZ199" s="76"/>
      <c r="BA199" s="168"/>
      <c r="BB199" s="72"/>
      <c r="BC199" s="73"/>
      <c r="BD199" s="74"/>
      <c r="BE199" s="75"/>
      <c r="BF199" s="76"/>
      <c r="BG199" s="168"/>
    </row>
    <row r="200" ht="16.5" customHeight="1">
      <c r="A200" s="165" t="s">
        <v>61</v>
      </c>
      <c r="B200" s="166">
        <v>3022.0</v>
      </c>
      <c r="C200" s="47">
        <v>3143.0</v>
      </c>
      <c r="D200" s="169"/>
      <c r="E200" s="169"/>
      <c r="F200" s="72">
        <v>302.0</v>
      </c>
      <c r="G200" s="73">
        <v>262.0</v>
      </c>
      <c r="H200" s="74">
        <v>215.0</v>
      </c>
      <c r="I200" s="75">
        <v>230.0</v>
      </c>
      <c r="J200" s="76">
        <v>576.0</v>
      </c>
      <c r="K200" s="168">
        <v>128.0</v>
      </c>
      <c r="L200" s="72">
        <v>320.0</v>
      </c>
      <c r="M200" s="73">
        <v>298.0</v>
      </c>
      <c r="N200" s="74">
        <v>231.0</v>
      </c>
      <c r="O200" s="75">
        <v>218.0</v>
      </c>
      <c r="P200" s="76">
        <v>556.0</v>
      </c>
      <c r="Q200" s="168">
        <v>127.0</v>
      </c>
      <c r="R200" s="72">
        <v>293.0</v>
      </c>
      <c r="S200" s="73">
        <v>273.0</v>
      </c>
      <c r="T200" s="74">
        <v>226.0</v>
      </c>
      <c r="U200" s="75">
        <v>228.0</v>
      </c>
      <c r="V200" s="76">
        <v>563.0</v>
      </c>
      <c r="W200" s="168">
        <v>123.0</v>
      </c>
      <c r="X200" s="72"/>
      <c r="Y200" s="73"/>
      <c r="Z200" s="74"/>
      <c r="AA200" s="75"/>
      <c r="AB200" s="76"/>
      <c r="AC200" s="168"/>
      <c r="AD200" s="72"/>
      <c r="AE200" s="73"/>
      <c r="AF200" s="74"/>
      <c r="AG200" s="75"/>
      <c r="AH200" s="76"/>
      <c r="AI200" s="168"/>
      <c r="AJ200" s="72"/>
      <c r="AK200" s="73"/>
      <c r="AL200" s="74"/>
      <c r="AM200" s="75"/>
      <c r="AN200" s="76"/>
      <c r="AO200" s="168"/>
      <c r="AP200" s="72"/>
      <c r="AQ200" s="73"/>
      <c r="AR200" s="74"/>
      <c r="AS200" s="75"/>
      <c r="AT200" s="76"/>
      <c r="AU200" s="168"/>
      <c r="AV200" s="72"/>
      <c r="AW200" s="73"/>
      <c r="AX200" s="74"/>
      <c r="AY200" s="75"/>
      <c r="AZ200" s="76"/>
      <c r="BA200" s="168"/>
      <c r="BB200" s="72"/>
      <c r="BC200" s="73"/>
      <c r="BD200" s="74"/>
      <c r="BE200" s="75"/>
      <c r="BF200" s="76"/>
      <c r="BG200" s="168"/>
    </row>
    <row r="201" ht="16.5" customHeight="1">
      <c r="A201" s="165" t="s">
        <v>61</v>
      </c>
      <c r="B201" s="166">
        <v>3027.0</v>
      </c>
      <c r="C201" s="47">
        <v>3085.0</v>
      </c>
      <c r="D201" s="169"/>
      <c r="E201" s="169"/>
      <c r="F201" s="72">
        <v>260.0</v>
      </c>
      <c r="G201" s="73">
        <v>236.0</v>
      </c>
      <c r="H201" s="74">
        <v>176.0</v>
      </c>
      <c r="I201" s="75">
        <v>201.0</v>
      </c>
      <c r="J201" s="76">
        <v>582.0</v>
      </c>
      <c r="K201" s="168">
        <v>125.0</v>
      </c>
      <c r="L201" s="72">
        <v>268.0</v>
      </c>
      <c r="M201" s="73">
        <v>267.0</v>
      </c>
      <c r="N201" s="74">
        <v>187.0</v>
      </c>
      <c r="O201" s="75">
        <v>202.0</v>
      </c>
      <c r="P201" s="76">
        <v>561.0</v>
      </c>
      <c r="Q201" s="168">
        <v>119.0</v>
      </c>
      <c r="R201" s="72">
        <v>265.0</v>
      </c>
      <c r="S201" s="73">
        <v>260.0</v>
      </c>
      <c r="T201" s="74">
        <v>185.0</v>
      </c>
      <c r="U201" s="75">
        <v>194.0</v>
      </c>
      <c r="V201" s="76">
        <v>562.0</v>
      </c>
      <c r="W201" s="168">
        <v>119.0</v>
      </c>
      <c r="X201" s="72"/>
      <c r="Y201" s="73"/>
      <c r="Z201" s="74"/>
      <c r="AA201" s="75"/>
      <c r="AB201" s="76"/>
      <c r="AC201" s="168"/>
      <c r="AD201" s="72"/>
      <c r="AE201" s="73"/>
      <c r="AF201" s="74"/>
      <c r="AG201" s="75"/>
      <c r="AH201" s="76"/>
      <c r="AI201" s="168"/>
      <c r="AJ201" s="72"/>
      <c r="AK201" s="73"/>
      <c r="AL201" s="74"/>
      <c r="AM201" s="75"/>
      <c r="AN201" s="76"/>
      <c r="AO201" s="168"/>
      <c r="AP201" s="72"/>
      <c r="AQ201" s="73"/>
      <c r="AR201" s="74"/>
      <c r="AS201" s="75"/>
      <c r="AT201" s="76"/>
      <c r="AU201" s="168"/>
      <c r="AV201" s="72"/>
      <c r="AW201" s="73"/>
      <c r="AX201" s="74"/>
      <c r="AY201" s="75"/>
      <c r="AZ201" s="76"/>
      <c r="BA201" s="168"/>
      <c r="BB201" s="72"/>
      <c r="BC201" s="73"/>
      <c r="BD201" s="74"/>
      <c r="BE201" s="75"/>
      <c r="BF201" s="76"/>
      <c r="BG201" s="168"/>
    </row>
    <row r="202" ht="16.5" customHeight="1">
      <c r="A202" s="165" t="s">
        <v>61</v>
      </c>
      <c r="B202" s="166">
        <v>3030.0</v>
      </c>
      <c r="C202" s="47">
        <v>2797.0</v>
      </c>
      <c r="D202" s="169"/>
      <c r="E202" s="169"/>
      <c r="F202" s="72">
        <v>162.0</v>
      </c>
      <c r="G202" s="73">
        <v>168.0</v>
      </c>
      <c r="H202" s="74">
        <v>141.0</v>
      </c>
      <c r="I202" s="75">
        <v>165.0</v>
      </c>
      <c r="J202" s="76">
        <v>443.0</v>
      </c>
      <c r="K202" s="168">
        <v>123.0</v>
      </c>
      <c r="L202" s="72">
        <v>173.0</v>
      </c>
      <c r="M202" s="73">
        <v>174.0</v>
      </c>
      <c r="N202" s="74">
        <v>143.0</v>
      </c>
      <c r="O202" s="75">
        <v>164.0</v>
      </c>
      <c r="P202" s="76">
        <v>442.0</v>
      </c>
      <c r="Q202" s="168">
        <v>120.0</v>
      </c>
      <c r="R202" s="72">
        <v>172.0</v>
      </c>
      <c r="S202" s="73">
        <v>173.0</v>
      </c>
      <c r="T202" s="74">
        <v>148.0</v>
      </c>
      <c r="U202" s="75">
        <v>162.0</v>
      </c>
      <c r="V202" s="76">
        <v>435.0</v>
      </c>
      <c r="W202" s="168">
        <v>115.0</v>
      </c>
      <c r="X202" s="72"/>
      <c r="Y202" s="73"/>
      <c r="Z202" s="74"/>
      <c r="AA202" s="75"/>
      <c r="AB202" s="76"/>
      <c r="AC202" s="168"/>
      <c r="AD202" s="72"/>
      <c r="AE202" s="73"/>
      <c r="AF202" s="74"/>
      <c r="AG202" s="75"/>
      <c r="AH202" s="76"/>
      <c r="AI202" s="168"/>
      <c r="AJ202" s="72"/>
      <c r="AK202" s="73"/>
      <c r="AL202" s="74"/>
      <c r="AM202" s="75"/>
      <c r="AN202" s="76"/>
      <c r="AO202" s="168"/>
      <c r="AP202" s="72"/>
      <c r="AQ202" s="73"/>
      <c r="AR202" s="74"/>
      <c r="AS202" s="75"/>
      <c r="AT202" s="76"/>
      <c r="AU202" s="168"/>
      <c r="AV202" s="72"/>
      <c r="AW202" s="73"/>
      <c r="AX202" s="74"/>
      <c r="AY202" s="75"/>
      <c r="AZ202" s="76"/>
      <c r="BA202" s="168"/>
      <c r="BB202" s="72"/>
      <c r="BC202" s="73"/>
      <c r="BD202" s="74"/>
      <c r="BE202" s="75"/>
      <c r="BF202" s="76"/>
      <c r="BG202" s="168"/>
    </row>
    <row r="203" ht="16.5" customHeight="1">
      <c r="A203" s="165" t="s">
        <v>61</v>
      </c>
      <c r="B203" s="166">
        <v>3034.0</v>
      </c>
      <c r="C203" s="47">
        <v>868.0</v>
      </c>
      <c r="D203" s="169"/>
      <c r="E203" s="169"/>
      <c r="F203" s="72">
        <v>22.0</v>
      </c>
      <c r="G203" s="73">
        <v>26.0</v>
      </c>
      <c r="H203" s="74">
        <v>43.0</v>
      </c>
      <c r="I203" s="75">
        <v>34.0</v>
      </c>
      <c r="J203" s="76">
        <v>119.0</v>
      </c>
      <c r="K203" s="168">
        <v>50.0</v>
      </c>
      <c r="L203" s="72">
        <v>25.0</v>
      </c>
      <c r="M203" s="73">
        <v>30.0</v>
      </c>
      <c r="N203" s="74">
        <v>48.0</v>
      </c>
      <c r="O203" s="75">
        <v>33.0</v>
      </c>
      <c r="P203" s="76">
        <v>116.0</v>
      </c>
      <c r="Q203" s="168">
        <v>45.0</v>
      </c>
      <c r="R203" s="72">
        <v>24.0</v>
      </c>
      <c r="S203" s="73">
        <v>30.0</v>
      </c>
      <c r="T203" s="74">
        <v>44.0</v>
      </c>
      <c r="U203" s="75">
        <v>33.0</v>
      </c>
      <c r="V203" s="76">
        <v>118.0</v>
      </c>
      <c r="W203" s="168">
        <v>43.0</v>
      </c>
      <c r="X203" s="72"/>
      <c r="Y203" s="73"/>
      <c r="Z203" s="74"/>
      <c r="AA203" s="75"/>
      <c r="AB203" s="76"/>
      <c r="AC203" s="168"/>
      <c r="AD203" s="72"/>
      <c r="AE203" s="73"/>
      <c r="AF203" s="74"/>
      <c r="AG203" s="75"/>
      <c r="AH203" s="76"/>
      <c r="AI203" s="168"/>
      <c r="AJ203" s="72"/>
      <c r="AK203" s="73"/>
      <c r="AL203" s="74"/>
      <c r="AM203" s="75"/>
      <c r="AN203" s="76"/>
      <c r="AO203" s="168"/>
      <c r="AP203" s="72"/>
      <c r="AQ203" s="73"/>
      <c r="AR203" s="74"/>
      <c r="AS203" s="75"/>
      <c r="AT203" s="76"/>
      <c r="AU203" s="168"/>
      <c r="AV203" s="72"/>
      <c r="AW203" s="73"/>
      <c r="AX203" s="74"/>
      <c r="AY203" s="75"/>
      <c r="AZ203" s="76"/>
      <c r="BA203" s="168"/>
      <c r="BB203" s="72"/>
      <c r="BC203" s="73"/>
      <c r="BD203" s="74"/>
      <c r="BE203" s="75"/>
      <c r="BF203" s="76"/>
      <c r="BG203" s="168"/>
    </row>
    <row r="204" ht="16.5" customHeight="1">
      <c r="A204" s="165" t="s">
        <v>61</v>
      </c>
      <c r="B204" s="166">
        <v>3036.0</v>
      </c>
      <c r="C204" s="47">
        <v>1262.0</v>
      </c>
      <c r="D204" s="169"/>
      <c r="E204" s="169"/>
      <c r="F204" s="72">
        <v>172.0</v>
      </c>
      <c r="G204" s="73">
        <v>155.0</v>
      </c>
      <c r="H204" s="74">
        <v>78.0</v>
      </c>
      <c r="I204" s="75">
        <v>119.0</v>
      </c>
      <c r="J204" s="76">
        <v>333.0</v>
      </c>
      <c r="K204" s="168">
        <v>38.0</v>
      </c>
      <c r="L204" s="72">
        <v>188.0</v>
      </c>
      <c r="M204" s="73">
        <v>167.0</v>
      </c>
      <c r="N204" s="74">
        <v>81.0</v>
      </c>
      <c r="O204" s="75">
        <v>113.0</v>
      </c>
      <c r="P204" s="76">
        <v>330.0</v>
      </c>
      <c r="Q204" s="168">
        <v>36.0</v>
      </c>
      <c r="R204" s="72">
        <v>170.0</v>
      </c>
      <c r="S204" s="73">
        <v>154.0</v>
      </c>
      <c r="T204" s="74">
        <v>79.0</v>
      </c>
      <c r="U204" s="75">
        <v>111.0</v>
      </c>
      <c r="V204" s="76">
        <v>318.0</v>
      </c>
      <c r="W204" s="168">
        <v>37.0</v>
      </c>
      <c r="X204" s="72"/>
      <c r="Y204" s="73"/>
      <c r="Z204" s="74"/>
      <c r="AA204" s="75"/>
      <c r="AB204" s="76"/>
      <c r="AC204" s="168"/>
      <c r="AD204" s="72"/>
      <c r="AE204" s="73"/>
      <c r="AF204" s="74"/>
      <c r="AG204" s="75"/>
      <c r="AH204" s="76"/>
      <c r="AI204" s="168"/>
      <c r="AJ204" s="72"/>
      <c r="AK204" s="73"/>
      <c r="AL204" s="74"/>
      <c r="AM204" s="75"/>
      <c r="AN204" s="76"/>
      <c r="AO204" s="168"/>
      <c r="AP204" s="72"/>
      <c r="AQ204" s="73"/>
      <c r="AR204" s="74"/>
      <c r="AS204" s="75"/>
      <c r="AT204" s="76"/>
      <c r="AU204" s="168"/>
      <c r="AV204" s="72"/>
      <c r="AW204" s="73"/>
      <c r="AX204" s="74"/>
      <c r="AY204" s="75"/>
      <c r="AZ204" s="76"/>
      <c r="BA204" s="168"/>
      <c r="BB204" s="72"/>
      <c r="BC204" s="73"/>
      <c r="BD204" s="74"/>
      <c r="BE204" s="75"/>
      <c r="BF204" s="76"/>
      <c r="BG204" s="168"/>
    </row>
    <row r="205" ht="16.5" customHeight="1">
      <c r="A205" s="165" t="s">
        <v>61</v>
      </c>
      <c r="B205" s="166">
        <v>3037.0</v>
      </c>
      <c r="C205" s="47">
        <v>2765.0</v>
      </c>
      <c r="D205" s="169"/>
      <c r="E205" s="169"/>
      <c r="F205" s="72">
        <v>377.0</v>
      </c>
      <c r="G205" s="73">
        <v>439.0</v>
      </c>
      <c r="H205" s="74">
        <v>169.0</v>
      </c>
      <c r="I205" s="75">
        <v>300.0</v>
      </c>
      <c r="J205" s="76">
        <v>818.0</v>
      </c>
      <c r="K205" s="168">
        <v>67.0</v>
      </c>
      <c r="L205" s="72">
        <v>411.0</v>
      </c>
      <c r="M205" s="73">
        <v>500.0</v>
      </c>
      <c r="N205" s="74">
        <v>178.0</v>
      </c>
      <c r="O205" s="75">
        <v>285.0</v>
      </c>
      <c r="P205" s="76">
        <v>800.0</v>
      </c>
      <c r="Q205" s="168">
        <v>58.0</v>
      </c>
      <c r="R205" s="72">
        <v>392.0</v>
      </c>
      <c r="S205" s="73">
        <v>472.0</v>
      </c>
      <c r="T205" s="74">
        <v>171.0</v>
      </c>
      <c r="U205" s="75">
        <v>286.0</v>
      </c>
      <c r="V205" s="76">
        <v>783.0</v>
      </c>
      <c r="W205" s="168">
        <v>61.0</v>
      </c>
      <c r="X205" s="72"/>
      <c r="Y205" s="73"/>
      <c r="Z205" s="74"/>
      <c r="AA205" s="75"/>
      <c r="AB205" s="76"/>
      <c r="AC205" s="168"/>
      <c r="AD205" s="72"/>
      <c r="AE205" s="73"/>
      <c r="AF205" s="74"/>
      <c r="AG205" s="75"/>
      <c r="AH205" s="76"/>
      <c r="AI205" s="168"/>
      <c r="AJ205" s="72"/>
      <c r="AK205" s="73"/>
      <c r="AL205" s="74"/>
      <c r="AM205" s="75"/>
      <c r="AN205" s="76"/>
      <c r="AO205" s="168"/>
      <c r="AP205" s="72"/>
      <c r="AQ205" s="73"/>
      <c r="AR205" s="74"/>
      <c r="AS205" s="75"/>
      <c r="AT205" s="76"/>
      <c r="AU205" s="168"/>
      <c r="AV205" s="72"/>
      <c r="AW205" s="73"/>
      <c r="AX205" s="74"/>
      <c r="AY205" s="75"/>
      <c r="AZ205" s="76"/>
      <c r="BA205" s="168"/>
      <c r="BB205" s="72"/>
      <c r="BC205" s="73"/>
      <c r="BD205" s="74"/>
      <c r="BE205" s="75"/>
      <c r="BF205" s="76"/>
      <c r="BG205" s="168"/>
    </row>
    <row r="206" ht="16.5" customHeight="1">
      <c r="A206" s="165" t="s">
        <v>61</v>
      </c>
      <c r="B206" s="166">
        <v>3039.0</v>
      </c>
      <c r="C206" s="47">
        <v>1597.0</v>
      </c>
      <c r="D206" s="169"/>
      <c r="E206" s="169"/>
      <c r="F206" s="72">
        <v>55.0</v>
      </c>
      <c r="G206" s="73">
        <v>46.0</v>
      </c>
      <c r="H206" s="74">
        <v>51.0</v>
      </c>
      <c r="I206" s="75">
        <v>93.0</v>
      </c>
      <c r="J206" s="76">
        <v>225.0</v>
      </c>
      <c r="K206" s="168">
        <v>94.0</v>
      </c>
      <c r="L206" s="72">
        <v>60.0</v>
      </c>
      <c r="M206" s="73">
        <v>54.0</v>
      </c>
      <c r="N206" s="74">
        <v>59.0</v>
      </c>
      <c r="O206" s="75">
        <v>86.0</v>
      </c>
      <c r="P206" s="76">
        <v>223.0</v>
      </c>
      <c r="Q206" s="168">
        <v>89.0</v>
      </c>
      <c r="R206" s="72">
        <v>56.0</v>
      </c>
      <c r="S206" s="73">
        <v>57.0</v>
      </c>
      <c r="T206" s="74">
        <v>64.0</v>
      </c>
      <c r="U206" s="75">
        <v>82.0</v>
      </c>
      <c r="V206" s="76">
        <v>220.0</v>
      </c>
      <c r="W206" s="168">
        <v>72.0</v>
      </c>
      <c r="X206" s="72"/>
      <c r="Y206" s="73"/>
      <c r="Z206" s="74"/>
      <c r="AA206" s="75"/>
      <c r="AB206" s="76"/>
      <c r="AC206" s="168"/>
      <c r="AD206" s="72"/>
      <c r="AE206" s="73"/>
      <c r="AF206" s="74"/>
      <c r="AG206" s="75"/>
      <c r="AH206" s="76"/>
      <c r="AI206" s="168"/>
      <c r="AJ206" s="72"/>
      <c r="AK206" s="73"/>
      <c r="AL206" s="74"/>
      <c r="AM206" s="75"/>
      <c r="AN206" s="76"/>
      <c r="AO206" s="168"/>
      <c r="AP206" s="72"/>
      <c r="AQ206" s="73"/>
      <c r="AR206" s="74"/>
      <c r="AS206" s="75"/>
      <c r="AT206" s="76"/>
      <c r="AU206" s="168"/>
      <c r="AV206" s="72"/>
      <c r="AW206" s="73"/>
      <c r="AX206" s="74"/>
      <c r="AY206" s="75"/>
      <c r="AZ206" s="76"/>
      <c r="BA206" s="168"/>
      <c r="BB206" s="72"/>
      <c r="BC206" s="73"/>
      <c r="BD206" s="74"/>
      <c r="BE206" s="75"/>
      <c r="BF206" s="76"/>
      <c r="BG206" s="168"/>
    </row>
    <row r="207" ht="16.5" customHeight="1">
      <c r="A207" s="165" t="s">
        <v>61</v>
      </c>
      <c r="B207" s="166">
        <v>3040.0</v>
      </c>
      <c r="C207" s="47">
        <v>2264.0</v>
      </c>
      <c r="D207" s="169"/>
      <c r="E207" s="169"/>
      <c r="F207" s="72">
        <v>359.0</v>
      </c>
      <c r="G207" s="73">
        <v>416.0</v>
      </c>
      <c r="H207" s="74">
        <v>142.0</v>
      </c>
      <c r="I207" s="75">
        <v>208.0</v>
      </c>
      <c r="J207" s="76">
        <v>641.0</v>
      </c>
      <c r="K207" s="168">
        <v>50.0</v>
      </c>
      <c r="L207" s="72">
        <v>406.0</v>
      </c>
      <c r="M207" s="73">
        <v>484.0</v>
      </c>
      <c r="N207" s="74">
        <v>148.0</v>
      </c>
      <c r="O207" s="75">
        <v>187.0</v>
      </c>
      <c r="P207" s="76">
        <v>609.0</v>
      </c>
      <c r="Q207" s="168">
        <v>44.0</v>
      </c>
      <c r="R207" s="72">
        <v>352.0</v>
      </c>
      <c r="S207" s="73">
        <v>424.0</v>
      </c>
      <c r="T207" s="74">
        <v>140.0</v>
      </c>
      <c r="U207" s="75">
        <v>212.0</v>
      </c>
      <c r="V207" s="76">
        <v>619.0</v>
      </c>
      <c r="W207" s="168">
        <v>45.0</v>
      </c>
      <c r="X207" s="72"/>
      <c r="Y207" s="73"/>
      <c r="Z207" s="74"/>
      <c r="AA207" s="75"/>
      <c r="AB207" s="76"/>
      <c r="AC207" s="168"/>
      <c r="AD207" s="72"/>
      <c r="AE207" s="73"/>
      <c r="AF207" s="74"/>
      <c r="AG207" s="75"/>
      <c r="AH207" s="76"/>
      <c r="AI207" s="168"/>
      <c r="AJ207" s="72"/>
      <c r="AK207" s="73"/>
      <c r="AL207" s="74"/>
      <c r="AM207" s="75"/>
      <c r="AN207" s="76"/>
      <c r="AO207" s="168"/>
      <c r="AP207" s="72"/>
      <c r="AQ207" s="73"/>
      <c r="AR207" s="74"/>
      <c r="AS207" s="75"/>
      <c r="AT207" s="76"/>
      <c r="AU207" s="168"/>
      <c r="AV207" s="72"/>
      <c r="AW207" s="73"/>
      <c r="AX207" s="74"/>
      <c r="AY207" s="75"/>
      <c r="AZ207" s="76"/>
      <c r="BA207" s="168"/>
      <c r="BB207" s="72"/>
      <c r="BC207" s="73"/>
      <c r="BD207" s="74"/>
      <c r="BE207" s="75"/>
      <c r="BF207" s="76"/>
      <c r="BG207" s="168"/>
    </row>
    <row r="208" ht="16.5" customHeight="1">
      <c r="A208" s="165" t="s">
        <v>61</v>
      </c>
      <c r="B208" s="166">
        <v>3043.0</v>
      </c>
      <c r="C208" s="47">
        <v>1595.0</v>
      </c>
      <c r="D208" s="169"/>
      <c r="E208" s="169"/>
      <c r="F208" s="72">
        <v>73.0</v>
      </c>
      <c r="G208" s="73">
        <v>114.0</v>
      </c>
      <c r="H208" s="74">
        <v>70.0</v>
      </c>
      <c r="I208" s="75">
        <v>111.0</v>
      </c>
      <c r="J208" s="76">
        <v>303.0</v>
      </c>
      <c r="K208" s="168">
        <v>66.0</v>
      </c>
      <c r="L208" s="72">
        <v>82.0</v>
      </c>
      <c r="M208" s="73">
        <v>130.0</v>
      </c>
      <c r="N208" s="74">
        <v>71.0</v>
      </c>
      <c r="O208" s="75">
        <v>111.0</v>
      </c>
      <c r="P208" s="76">
        <v>303.0</v>
      </c>
      <c r="Q208" s="168">
        <v>65.0</v>
      </c>
      <c r="R208" s="72">
        <v>83.0</v>
      </c>
      <c r="S208" s="73">
        <v>129.0</v>
      </c>
      <c r="T208" s="74">
        <v>67.0</v>
      </c>
      <c r="U208" s="75">
        <v>110.0</v>
      </c>
      <c r="V208" s="76">
        <v>294.0</v>
      </c>
      <c r="W208" s="168">
        <v>64.0</v>
      </c>
      <c r="X208" s="72"/>
      <c r="Y208" s="73"/>
      <c r="Z208" s="74"/>
      <c r="AA208" s="75"/>
      <c r="AB208" s="76"/>
      <c r="AC208" s="168"/>
      <c r="AD208" s="72"/>
      <c r="AE208" s="73"/>
      <c r="AF208" s="74"/>
      <c r="AG208" s="75"/>
      <c r="AH208" s="76"/>
      <c r="AI208" s="168"/>
      <c r="AJ208" s="72"/>
      <c r="AK208" s="73"/>
      <c r="AL208" s="74"/>
      <c r="AM208" s="75"/>
      <c r="AN208" s="76"/>
      <c r="AO208" s="168"/>
      <c r="AP208" s="72"/>
      <c r="AQ208" s="73"/>
      <c r="AR208" s="74"/>
      <c r="AS208" s="75"/>
      <c r="AT208" s="76"/>
      <c r="AU208" s="168"/>
      <c r="AV208" s="72"/>
      <c r="AW208" s="73"/>
      <c r="AX208" s="74"/>
      <c r="AY208" s="75"/>
      <c r="AZ208" s="76"/>
      <c r="BA208" s="168"/>
      <c r="BB208" s="72"/>
      <c r="BC208" s="73"/>
      <c r="BD208" s="74"/>
      <c r="BE208" s="75"/>
      <c r="BF208" s="76"/>
      <c r="BG208" s="168"/>
    </row>
    <row r="209" ht="16.5" customHeight="1">
      <c r="A209" s="165" t="s">
        <v>61</v>
      </c>
      <c r="B209" s="166">
        <v>3045.0</v>
      </c>
      <c r="C209" s="47">
        <v>1367.0</v>
      </c>
      <c r="D209" s="169"/>
      <c r="E209" s="169"/>
      <c r="F209" s="72">
        <v>76.0</v>
      </c>
      <c r="G209" s="73">
        <v>52.0</v>
      </c>
      <c r="H209" s="74">
        <v>60.0</v>
      </c>
      <c r="I209" s="75">
        <v>85.0</v>
      </c>
      <c r="J209" s="76">
        <v>173.0</v>
      </c>
      <c r="K209" s="168">
        <v>58.0</v>
      </c>
      <c r="L209" s="72">
        <v>83.0</v>
      </c>
      <c r="M209" s="73">
        <v>47.0</v>
      </c>
      <c r="N209" s="74">
        <v>58.0</v>
      </c>
      <c r="O209" s="75">
        <v>86.0</v>
      </c>
      <c r="P209" s="76">
        <v>181.0</v>
      </c>
      <c r="Q209" s="168">
        <v>62.0</v>
      </c>
      <c r="R209" s="72">
        <v>77.0</v>
      </c>
      <c r="S209" s="73">
        <v>50.0</v>
      </c>
      <c r="T209" s="74">
        <v>61.0</v>
      </c>
      <c r="U209" s="75">
        <v>80.0</v>
      </c>
      <c r="V209" s="76">
        <v>179.0</v>
      </c>
      <c r="W209" s="168">
        <v>55.0</v>
      </c>
      <c r="X209" s="72"/>
      <c r="Y209" s="73"/>
      <c r="Z209" s="74"/>
      <c r="AA209" s="75"/>
      <c r="AB209" s="76"/>
      <c r="AC209" s="168"/>
      <c r="AD209" s="72"/>
      <c r="AE209" s="73"/>
      <c r="AF209" s="74"/>
      <c r="AG209" s="75"/>
      <c r="AH209" s="76"/>
      <c r="AI209" s="168"/>
      <c r="AJ209" s="72"/>
      <c r="AK209" s="73"/>
      <c r="AL209" s="74"/>
      <c r="AM209" s="75"/>
      <c r="AN209" s="76"/>
      <c r="AO209" s="168"/>
      <c r="AP209" s="72"/>
      <c r="AQ209" s="73"/>
      <c r="AR209" s="74"/>
      <c r="AS209" s="75"/>
      <c r="AT209" s="76"/>
      <c r="AU209" s="168"/>
      <c r="AV209" s="72"/>
      <c r="AW209" s="73"/>
      <c r="AX209" s="74"/>
      <c r="AY209" s="75"/>
      <c r="AZ209" s="76"/>
      <c r="BA209" s="168"/>
      <c r="BB209" s="72"/>
      <c r="BC209" s="73"/>
      <c r="BD209" s="74"/>
      <c r="BE209" s="75"/>
      <c r="BF209" s="76"/>
      <c r="BG209" s="168"/>
    </row>
    <row r="210" ht="16.5" customHeight="1">
      <c r="A210" s="165" t="s">
        <v>61</v>
      </c>
      <c r="B210" s="166">
        <v>3050.0</v>
      </c>
      <c r="C210" s="47">
        <v>1454.0</v>
      </c>
      <c r="D210" s="169"/>
      <c r="E210" s="169"/>
      <c r="F210" s="72">
        <v>360.0</v>
      </c>
      <c r="G210" s="73">
        <v>166.0</v>
      </c>
      <c r="H210" s="74">
        <v>125.0</v>
      </c>
      <c r="I210" s="75">
        <v>99.0</v>
      </c>
      <c r="J210" s="76">
        <v>194.0</v>
      </c>
      <c r="K210" s="168">
        <v>55.0</v>
      </c>
      <c r="L210" s="72">
        <v>377.0</v>
      </c>
      <c r="M210" s="73">
        <v>200.0</v>
      </c>
      <c r="N210" s="74">
        <v>135.0</v>
      </c>
      <c r="O210" s="75">
        <v>91.0</v>
      </c>
      <c r="P210" s="76">
        <v>188.0</v>
      </c>
      <c r="Q210" s="168">
        <v>51.0</v>
      </c>
      <c r="R210" s="72">
        <v>342.0</v>
      </c>
      <c r="S210" s="73">
        <v>179.0</v>
      </c>
      <c r="T210" s="74">
        <v>128.0</v>
      </c>
      <c r="U210" s="75">
        <v>95.0</v>
      </c>
      <c r="V210" s="76">
        <v>185.0</v>
      </c>
      <c r="W210" s="168">
        <v>54.0</v>
      </c>
      <c r="X210" s="72"/>
      <c r="Y210" s="73"/>
      <c r="Z210" s="74"/>
      <c r="AA210" s="75"/>
      <c r="AB210" s="76"/>
      <c r="AC210" s="168"/>
      <c r="AD210" s="72"/>
      <c r="AE210" s="73"/>
      <c r="AF210" s="74"/>
      <c r="AG210" s="75"/>
      <c r="AH210" s="76"/>
      <c r="AI210" s="168"/>
      <c r="AJ210" s="72"/>
      <c r="AK210" s="73"/>
      <c r="AL210" s="74"/>
      <c r="AM210" s="75"/>
      <c r="AN210" s="76"/>
      <c r="AO210" s="168"/>
      <c r="AP210" s="72"/>
      <c r="AQ210" s="73"/>
      <c r="AR210" s="74"/>
      <c r="AS210" s="75"/>
      <c r="AT210" s="76"/>
      <c r="AU210" s="168"/>
      <c r="AV210" s="72"/>
      <c r="AW210" s="73"/>
      <c r="AX210" s="74"/>
      <c r="AY210" s="75"/>
      <c r="AZ210" s="76"/>
      <c r="BA210" s="168"/>
      <c r="BB210" s="72"/>
      <c r="BC210" s="73"/>
      <c r="BD210" s="74"/>
      <c r="BE210" s="75"/>
      <c r="BF210" s="76"/>
      <c r="BG210" s="168"/>
    </row>
    <row r="211" ht="16.5" customHeight="1">
      <c r="A211" s="165" t="s">
        <v>61</v>
      </c>
      <c r="B211" s="166">
        <v>3055.0</v>
      </c>
      <c r="C211" s="47">
        <v>2475.0</v>
      </c>
      <c r="D211" s="169"/>
      <c r="E211" s="169"/>
      <c r="F211" s="72">
        <v>239.0</v>
      </c>
      <c r="G211" s="73">
        <v>182.0</v>
      </c>
      <c r="H211" s="74">
        <v>147.0</v>
      </c>
      <c r="I211" s="75">
        <v>166.0</v>
      </c>
      <c r="J211" s="76">
        <v>473.0</v>
      </c>
      <c r="K211" s="168">
        <v>120.0</v>
      </c>
      <c r="L211" s="72">
        <v>256.0</v>
      </c>
      <c r="M211" s="73">
        <v>204.0</v>
      </c>
      <c r="N211" s="74">
        <v>151.0</v>
      </c>
      <c r="O211" s="75">
        <v>162.0</v>
      </c>
      <c r="P211" s="76">
        <v>463.0</v>
      </c>
      <c r="Q211" s="168">
        <v>119.0</v>
      </c>
      <c r="R211" s="72">
        <v>232.0</v>
      </c>
      <c r="S211" s="73">
        <v>192.0</v>
      </c>
      <c r="T211" s="74">
        <v>154.0</v>
      </c>
      <c r="U211" s="75">
        <v>174.0</v>
      </c>
      <c r="V211" s="76">
        <v>456.0</v>
      </c>
      <c r="W211" s="168">
        <v>112.0</v>
      </c>
      <c r="X211" s="72"/>
      <c r="Y211" s="73"/>
      <c r="Z211" s="74"/>
      <c r="AA211" s="75"/>
      <c r="AB211" s="76"/>
      <c r="AC211" s="168"/>
      <c r="AD211" s="72"/>
      <c r="AE211" s="73"/>
      <c r="AF211" s="74"/>
      <c r="AG211" s="75"/>
      <c r="AH211" s="76"/>
      <c r="AI211" s="168"/>
      <c r="AJ211" s="72"/>
      <c r="AK211" s="73"/>
      <c r="AL211" s="74"/>
      <c r="AM211" s="75"/>
      <c r="AN211" s="76"/>
      <c r="AO211" s="168"/>
      <c r="AP211" s="72"/>
      <c r="AQ211" s="73"/>
      <c r="AR211" s="74"/>
      <c r="AS211" s="75"/>
      <c r="AT211" s="76"/>
      <c r="AU211" s="168"/>
      <c r="AV211" s="72"/>
      <c r="AW211" s="73"/>
      <c r="AX211" s="74"/>
      <c r="AY211" s="75"/>
      <c r="AZ211" s="76"/>
      <c r="BA211" s="168"/>
      <c r="BB211" s="72"/>
      <c r="BC211" s="73"/>
      <c r="BD211" s="74"/>
      <c r="BE211" s="75"/>
      <c r="BF211" s="76"/>
      <c r="BG211" s="168"/>
    </row>
    <row r="212" ht="16.5" customHeight="1">
      <c r="A212" s="165" t="s">
        <v>61</v>
      </c>
      <c r="B212" s="166">
        <v>3057.0</v>
      </c>
      <c r="C212" s="47">
        <v>743.0</v>
      </c>
      <c r="D212" s="169"/>
      <c r="E212" s="169"/>
      <c r="F212" s="72">
        <v>170.0</v>
      </c>
      <c r="G212" s="73">
        <v>97.0</v>
      </c>
      <c r="H212" s="74">
        <v>67.0</v>
      </c>
      <c r="I212" s="75">
        <v>68.0</v>
      </c>
      <c r="J212" s="76">
        <v>126.0</v>
      </c>
      <c r="K212" s="168">
        <v>18.0</v>
      </c>
      <c r="L212" s="72">
        <v>188.0</v>
      </c>
      <c r="M212" s="73">
        <v>102.0</v>
      </c>
      <c r="N212" s="74">
        <v>66.0</v>
      </c>
      <c r="O212" s="75">
        <v>61.0</v>
      </c>
      <c r="P212" s="76">
        <v>126.0</v>
      </c>
      <c r="Q212" s="168">
        <v>19.0</v>
      </c>
      <c r="R212" s="72">
        <v>171.0</v>
      </c>
      <c r="S212" s="73">
        <v>92.0</v>
      </c>
      <c r="T212" s="74">
        <v>67.0</v>
      </c>
      <c r="U212" s="75">
        <v>66.0</v>
      </c>
      <c r="V212" s="76">
        <v>129.0</v>
      </c>
      <c r="W212" s="168">
        <v>17.0</v>
      </c>
      <c r="X212" s="72"/>
      <c r="Y212" s="73"/>
      <c r="Z212" s="74"/>
      <c r="AA212" s="75"/>
      <c r="AB212" s="76"/>
      <c r="AC212" s="168"/>
      <c r="AD212" s="72"/>
      <c r="AE212" s="73"/>
      <c r="AF212" s="74"/>
      <c r="AG212" s="75"/>
      <c r="AH212" s="76"/>
      <c r="AI212" s="168"/>
      <c r="AJ212" s="72"/>
      <c r="AK212" s="73"/>
      <c r="AL212" s="74"/>
      <c r="AM212" s="75"/>
      <c r="AN212" s="76"/>
      <c r="AO212" s="168"/>
      <c r="AP212" s="72"/>
      <c r="AQ212" s="73"/>
      <c r="AR212" s="74"/>
      <c r="AS212" s="75"/>
      <c r="AT212" s="76"/>
      <c r="AU212" s="168"/>
      <c r="AV212" s="72"/>
      <c r="AW212" s="73"/>
      <c r="AX212" s="74"/>
      <c r="AY212" s="75"/>
      <c r="AZ212" s="76"/>
      <c r="BA212" s="168"/>
      <c r="BB212" s="72"/>
      <c r="BC212" s="73"/>
      <c r="BD212" s="74"/>
      <c r="BE212" s="75"/>
      <c r="BF212" s="76"/>
      <c r="BG212" s="168"/>
    </row>
    <row r="213" ht="16.5" customHeight="1">
      <c r="A213" s="165" t="s">
        <v>61</v>
      </c>
      <c r="B213" s="166">
        <v>3058.0</v>
      </c>
      <c r="C213" s="47">
        <v>1985.0</v>
      </c>
      <c r="D213" s="169"/>
      <c r="E213" s="169"/>
      <c r="F213" s="72">
        <v>161.0</v>
      </c>
      <c r="G213" s="73">
        <v>140.0</v>
      </c>
      <c r="H213" s="74">
        <v>176.0</v>
      </c>
      <c r="I213" s="75">
        <v>140.0</v>
      </c>
      <c r="J213" s="76">
        <v>353.0</v>
      </c>
      <c r="K213" s="168">
        <v>132.0</v>
      </c>
      <c r="L213" s="72">
        <v>168.0</v>
      </c>
      <c r="M213" s="73">
        <v>144.0</v>
      </c>
      <c r="N213" s="74">
        <v>193.0</v>
      </c>
      <c r="O213" s="75">
        <v>140.0</v>
      </c>
      <c r="P213" s="76">
        <v>356.0</v>
      </c>
      <c r="Q213" s="168">
        <v>124.0</v>
      </c>
      <c r="R213" s="72">
        <v>161.0</v>
      </c>
      <c r="S213" s="73">
        <v>132.0</v>
      </c>
      <c r="T213" s="74">
        <v>191.0</v>
      </c>
      <c r="U213" s="75">
        <v>140.0</v>
      </c>
      <c r="V213" s="76">
        <v>343.0</v>
      </c>
      <c r="W213" s="168">
        <v>116.0</v>
      </c>
      <c r="X213" s="72"/>
      <c r="Y213" s="73"/>
      <c r="Z213" s="74"/>
      <c r="AA213" s="75"/>
      <c r="AB213" s="76"/>
      <c r="AC213" s="168"/>
      <c r="AD213" s="72"/>
      <c r="AE213" s="73"/>
      <c r="AF213" s="74"/>
      <c r="AG213" s="75"/>
      <c r="AH213" s="76"/>
      <c r="AI213" s="168"/>
      <c r="AJ213" s="72"/>
      <c r="AK213" s="73"/>
      <c r="AL213" s="74"/>
      <c r="AM213" s="75"/>
      <c r="AN213" s="76"/>
      <c r="AO213" s="168"/>
      <c r="AP213" s="72"/>
      <c r="AQ213" s="73"/>
      <c r="AR213" s="74"/>
      <c r="AS213" s="75"/>
      <c r="AT213" s="76"/>
      <c r="AU213" s="168"/>
      <c r="AV213" s="72"/>
      <c r="AW213" s="73"/>
      <c r="AX213" s="74"/>
      <c r="AY213" s="75"/>
      <c r="AZ213" s="76"/>
      <c r="BA213" s="168"/>
      <c r="BB213" s="72"/>
      <c r="BC213" s="73"/>
      <c r="BD213" s="74"/>
      <c r="BE213" s="75"/>
      <c r="BF213" s="76"/>
      <c r="BG213" s="168"/>
    </row>
    <row r="214" ht="16.5" customHeight="1">
      <c r="A214" s="165" t="s">
        <v>61</v>
      </c>
      <c r="B214" s="166">
        <v>3059.0</v>
      </c>
      <c r="C214" s="47">
        <v>2849.0</v>
      </c>
      <c r="D214" s="169"/>
      <c r="E214" s="169"/>
      <c r="F214" s="72">
        <v>302.0</v>
      </c>
      <c r="G214" s="73">
        <v>259.0</v>
      </c>
      <c r="H214" s="74">
        <v>211.0</v>
      </c>
      <c r="I214" s="75">
        <v>213.0</v>
      </c>
      <c r="J214" s="76">
        <v>564.0</v>
      </c>
      <c r="K214" s="168">
        <v>126.0</v>
      </c>
      <c r="L214" s="72">
        <v>319.0</v>
      </c>
      <c r="M214" s="73">
        <v>280.0</v>
      </c>
      <c r="N214" s="74">
        <v>227.0</v>
      </c>
      <c r="O214" s="75">
        <v>198.0</v>
      </c>
      <c r="P214" s="76">
        <v>559.0</v>
      </c>
      <c r="Q214" s="168">
        <v>114.0</v>
      </c>
      <c r="R214" s="72">
        <v>294.0</v>
      </c>
      <c r="S214" s="73">
        <v>272.0</v>
      </c>
      <c r="T214" s="74">
        <v>214.0</v>
      </c>
      <c r="U214" s="75">
        <v>196.0</v>
      </c>
      <c r="V214" s="76">
        <v>543.0</v>
      </c>
      <c r="W214" s="168">
        <v>117.0</v>
      </c>
      <c r="X214" s="72"/>
      <c r="Y214" s="73"/>
      <c r="Z214" s="74"/>
      <c r="AA214" s="75"/>
      <c r="AB214" s="76"/>
      <c r="AC214" s="168"/>
      <c r="AD214" s="72"/>
      <c r="AE214" s="73"/>
      <c r="AF214" s="74"/>
      <c r="AG214" s="75"/>
      <c r="AH214" s="76"/>
      <c r="AI214" s="168"/>
      <c r="AJ214" s="72"/>
      <c r="AK214" s="73"/>
      <c r="AL214" s="74"/>
      <c r="AM214" s="75"/>
      <c r="AN214" s="76"/>
      <c r="AO214" s="168"/>
      <c r="AP214" s="72"/>
      <c r="AQ214" s="73"/>
      <c r="AR214" s="74"/>
      <c r="AS214" s="75"/>
      <c r="AT214" s="76"/>
      <c r="AU214" s="168"/>
      <c r="AV214" s="72"/>
      <c r="AW214" s="73"/>
      <c r="AX214" s="74"/>
      <c r="AY214" s="75"/>
      <c r="AZ214" s="76"/>
      <c r="BA214" s="168"/>
      <c r="BB214" s="72"/>
      <c r="BC214" s="73"/>
      <c r="BD214" s="74"/>
      <c r="BE214" s="75"/>
      <c r="BF214" s="76"/>
      <c r="BG214" s="168"/>
    </row>
    <row r="215" ht="16.5" customHeight="1">
      <c r="A215" s="165" t="s">
        <v>61</v>
      </c>
      <c r="B215" s="166">
        <v>3062.0</v>
      </c>
      <c r="C215" s="47">
        <v>2827.0</v>
      </c>
      <c r="D215" s="169"/>
      <c r="E215" s="169"/>
      <c r="F215" s="72">
        <v>200.0</v>
      </c>
      <c r="G215" s="73">
        <v>202.0</v>
      </c>
      <c r="H215" s="74">
        <v>165.0</v>
      </c>
      <c r="I215" s="75">
        <v>213.0</v>
      </c>
      <c r="J215" s="76">
        <v>522.0</v>
      </c>
      <c r="K215" s="168">
        <v>122.0</v>
      </c>
      <c r="L215" s="72">
        <v>220.0</v>
      </c>
      <c r="M215" s="73">
        <v>236.0</v>
      </c>
      <c r="N215" s="74">
        <v>169.0</v>
      </c>
      <c r="O215" s="75">
        <v>210.0</v>
      </c>
      <c r="P215" s="76">
        <v>504.0</v>
      </c>
      <c r="Q215" s="168">
        <v>124.0</v>
      </c>
      <c r="R215" s="72">
        <v>215.0</v>
      </c>
      <c r="S215" s="73">
        <v>222.0</v>
      </c>
      <c r="T215" s="74">
        <v>170.0</v>
      </c>
      <c r="U215" s="75">
        <v>205.0</v>
      </c>
      <c r="V215" s="76">
        <v>492.0</v>
      </c>
      <c r="W215" s="168">
        <v>113.0</v>
      </c>
      <c r="X215" s="72"/>
      <c r="Y215" s="73"/>
      <c r="Z215" s="74"/>
      <c r="AA215" s="75"/>
      <c r="AB215" s="76"/>
      <c r="AC215" s="168"/>
      <c r="AD215" s="72"/>
      <c r="AE215" s="73"/>
      <c r="AF215" s="74"/>
      <c r="AG215" s="75"/>
      <c r="AH215" s="76"/>
      <c r="AI215" s="168"/>
      <c r="AJ215" s="72"/>
      <c r="AK215" s="73"/>
      <c r="AL215" s="74"/>
      <c r="AM215" s="75"/>
      <c r="AN215" s="76"/>
      <c r="AO215" s="168"/>
      <c r="AP215" s="72"/>
      <c r="AQ215" s="73"/>
      <c r="AR215" s="74"/>
      <c r="AS215" s="75"/>
      <c r="AT215" s="76"/>
      <c r="AU215" s="168"/>
      <c r="AV215" s="72"/>
      <c r="AW215" s="73"/>
      <c r="AX215" s="74"/>
      <c r="AY215" s="75"/>
      <c r="AZ215" s="76"/>
      <c r="BA215" s="168"/>
      <c r="BB215" s="72"/>
      <c r="BC215" s="73"/>
      <c r="BD215" s="74"/>
      <c r="BE215" s="75"/>
      <c r="BF215" s="76"/>
      <c r="BG215" s="168"/>
    </row>
    <row r="216" ht="16.5" customHeight="1">
      <c r="A216" s="165" t="s">
        <v>61</v>
      </c>
      <c r="B216" s="166">
        <v>3068.0</v>
      </c>
      <c r="C216" s="47">
        <v>1032.0</v>
      </c>
      <c r="D216" s="169"/>
      <c r="E216" s="169"/>
      <c r="F216" s="72">
        <v>77.0</v>
      </c>
      <c r="G216" s="73">
        <v>59.0</v>
      </c>
      <c r="H216" s="74">
        <v>52.0</v>
      </c>
      <c r="I216" s="75">
        <v>79.0</v>
      </c>
      <c r="J216" s="76">
        <v>228.0</v>
      </c>
      <c r="K216" s="168">
        <v>36.0</v>
      </c>
      <c r="L216" s="72">
        <v>80.0</v>
      </c>
      <c r="M216" s="73">
        <v>65.0</v>
      </c>
      <c r="N216" s="74">
        <v>50.0</v>
      </c>
      <c r="O216" s="75">
        <v>76.0</v>
      </c>
      <c r="P216" s="76">
        <v>224.0</v>
      </c>
      <c r="Q216" s="168">
        <v>38.0</v>
      </c>
      <c r="R216" s="72">
        <v>77.0</v>
      </c>
      <c r="S216" s="73">
        <v>64.0</v>
      </c>
      <c r="T216" s="74">
        <v>53.0</v>
      </c>
      <c r="U216" s="75">
        <v>78.0</v>
      </c>
      <c r="V216" s="76">
        <v>220.0</v>
      </c>
      <c r="W216" s="168">
        <v>34.0</v>
      </c>
      <c r="X216" s="72"/>
      <c r="Y216" s="73"/>
      <c r="Z216" s="74"/>
      <c r="AA216" s="75"/>
      <c r="AB216" s="76"/>
      <c r="AC216" s="168"/>
      <c r="AD216" s="72"/>
      <c r="AE216" s="73"/>
      <c r="AF216" s="74"/>
      <c r="AG216" s="75"/>
      <c r="AH216" s="76"/>
      <c r="AI216" s="168"/>
      <c r="AJ216" s="72"/>
      <c r="AK216" s="73"/>
      <c r="AL216" s="74"/>
      <c r="AM216" s="75"/>
      <c r="AN216" s="76"/>
      <c r="AO216" s="168"/>
      <c r="AP216" s="72"/>
      <c r="AQ216" s="73"/>
      <c r="AR216" s="74"/>
      <c r="AS216" s="75"/>
      <c r="AT216" s="76"/>
      <c r="AU216" s="168"/>
      <c r="AV216" s="72"/>
      <c r="AW216" s="73"/>
      <c r="AX216" s="74"/>
      <c r="AY216" s="75"/>
      <c r="AZ216" s="76"/>
      <c r="BA216" s="168"/>
      <c r="BB216" s="72"/>
      <c r="BC216" s="73"/>
      <c r="BD216" s="74"/>
      <c r="BE216" s="75"/>
      <c r="BF216" s="76"/>
      <c r="BG216" s="168"/>
    </row>
    <row r="217" ht="16.5" customHeight="1">
      <c r="A217" s="165" t="s">
        <v>61</v>
      </c>
      <c r="B217" s="166">
        <v>3071.0</v>
      </c>
      <c r="C217" s="47">
        <v>604.0</v>
      </c>
      <c r="D217" s="169"/>
      <c r="E217" s="169"/>
      <c r="F217" s="72">
        <v>107.0</v>
      </c>
      <c r="G217" s="73">
        <v>74.0</v>
      </c>
      <c r="H217" s="74">
        <v>64.0</v>
      </c>
      <c r="I217" s="75">
        <v>46.0</v>
      </c>
      <c r="J217" s="76">
        <v>83.0</v>
      </c>
      <c r="K217" s="168">
        <v>18.0</v>
      </c>
      <c r="L217" s="72">
        <v>118.0</v>
      </c>
      <c r="M217" s="73">
        <v>90.0</v>
      </c>
      <c r="N217" s="74">
        <v>70.0</v>
      </c>
      <c r="O217" s="75">
        <v>41.0</v>
      </c>
      <c r="P217" s="76">
        <v>72.0</v>
      </c>
      <c r="Q217" s="168">
        <v>17.0</v>
      </c>
      <c r="R217" s="72">
        <v>104.0</v>
      </c>
      <c r="S217" s="73">
        <v>73.0</v>
      </c>
      <c r="T217" s="74">
        <v>64.0</v>
      </c>
      <c r="U217" s="75">
        <v>45.0</v>
      </c>
      <c r="V217" s="76">
        <v>81.0</v>
      </c>
      <c r="W217" s="168">
        <v>18.0</v>
      </c>
      <c r="X217" s="72"/>
      <c r="Y217" s="73"/>
      <c r="Z217" s="74"/>
      <c r="AA217" s="75"/>
      <c r="AB217" s="76"/>
      <c r="AC217" s="168"/>
      <c r="AD217" s="72"/>
      <c r="AE217" s="73"/>
      <c r="AF217" s="74"/>
      <c r="AG217" s="75"/>
      <c r="AH217" s="76"/>
      <c r="AI217" s="168"/>
      <c r="AJ217" s="72"/>
      <c r="AK217" s="73"/>
      <c r="AL217" s="74"/>
      <c r="AM217" s="75"/>
      <c r="AN217" s="76"/>
      <c r="AO217" s="168"/>
      <c r="AP217" s="72"/>
      <c r="AQ217" s="73"/>
      <c r="AR217" s="74"/>
      <c r="AS217" s="75"/>
      <c r="AT217" s="76"/>
      <c r="AU217" s="168"/>
      <c r="AV217" s="72"/>
      <c r="AW217" s="73"/>
      <c r="AX217" s="74"/>
      <c r="AY217" s="75"/>
      <c r="AZ217" s="76"/>
      <c r="BA217" s="168"/>
      <c r="BB217" s="72"/>
      <c r="BC217" s="73"/>
      <c r="BD217" s="74"/>
      <c r="BE217" s="75"/>
      <c r="BF217" s="76"/>
      <c r="BG217" s="168"/>
    </row>
    <row r="218" ht="16.5" customHeight="1">
      <c r="A218" s="165" t="s">
        <v>61</v>
      </c>
      <c r="B218" s="166">
        <v>3074.0</v>
      </c>
      <c r="C218" s="47">
        <v>928.0</v>
      </c>
      <c r="D218" s="169"/>
      <c r="E218" s="169"/>
      <c r="F218" s="72">
        <v>68.0</v>
      </c>
      <c r="G218" s="73">
        <v>63.0</v>
      </c>
      <c r="H218" s="74">
        <v>54.0</v>
      </c>
      <c r="I218" s="75">
        <v>59.0</v>
      </c>
      <c r="J218" s="76">
        <v>175.0</v>
      </c>
      <c r="K218" s="168">
        <v>54.0</v>
      </c>
      <c r="L218" s="72">
        <v>73.0</v>
      </c>
      <c r="M218" s="73">
        <v>63.0</v>
      </c>
      <c r="N218" s="74">
        <v>58.0</v>
      </c>
      <c r="O218" s="75">
        <v>56.0</v>
      </c>
      <c r="P218" s="76">
        <v>175.0</v>
      </c>
      <c r="Q218" s="168">
        <v>49.0</v>
      </c>
      <c r="R218" s="72">
        <v>65.0</v>
      </c>
      <c r="S218" s="73">
        <v>62.0</v>
      </c>
      <c r="T218" s="74">
        <v>62.0</v>
      </c>
      <c r="U218" s="75">
        <v>57.0</v>
      </c>
      <c r="V218" s="76">
        <v>172.0</v>
      </c>
      <c r="W218" s="168">
        <v>47.0</v>
      </c>
      <c r="X218" s="72"/>
      <c r="Y218" s="73"/>
      <c r="Z218" s="74"/>
      <c r="AA218" s="75"/>
      <c r="AB218" s="76"/>
      <c r="AC218" s="168"/>
      <c r="AD218" s="72"/>
      <c r="AE218" s="73"/>
      <c r="AF218" s="74"/>
      <c r="AG218" s="75"/>
      <c r="AH218" s="76"/>
      <c r="AI218" s="168"/>
      <c r="AJ218" s="72"/>
      <c r="AK218" s="73"/>
      <c r="AL218" s="74"/>
      <c r="AM218" s="75"/>
      <c r="AN218" s="76"/>
      <c r="AO218" s="168"/>
      <c r="AP218" s="72"/>
      <c r="AQ218" s="73"/>
      <c r="AR218" s="74"/>
      <c r="AS218" s="75"/>
      <c r="AT218" s="76"/>
      <c r="AU218" s="168"/>
      <c r="AV218" s="72"/>
      <c r="AW218" s="73"/>
      <c r="AX218" s="74"/>
      <c r="AY218" s="75"/>
      <c r="AZ218" s="76"/>
      <c r="BA218" s="168"/>
      <c r="BB218" s="72"/>
      <c r="BC218" s="73"/>
      <c r="BD218" s="74"/>
      <c r="BE218" s="75"/>
      <c r="BF218" s="76"/>
      <c r="BG218" s="168"/>
    </row>
    <row r="219" ht="16.5" customHeight="1">
      <c r="A219" s="165" t="s">
        <v>61</v>
      </c>
      <c r="B219" s="166">
        <v>3217.0</v>
      </c>
      <c r="C219" s="47">
        <v>1835.0</v>
      </c>
      <c r="D219" s="169"/>
      <c r="E219" s="169"/>
      <c r="F219" s="72">
        <v>153.0</v>
      </c>
      <c r="G219" s="73">
        <v>120.0</v>
      </c>
      <c r="H219" s="74">
        <v>153.0</v>
      </c>
      <c r="I219" s="75">
        <v>136.0</v>
      </c>
      <c r="J219" s="76">
        <v>331.0</v>
      </c>
      <c r="K219" s="168">
        <v>102.0</v>
      </c>
      <c r="L219" s="72">
        <v>154.0</v>
      </c>
      <c r="M219" s="73">
        <v>131.0</v>
      </c>
      <c r="N219" s="74">
        <v>155.0</v>
      </c>
      <c r="O219" s="75">
        <v>141.0</v>
      </c>
      <c r="P219" s="76">
        <v>333.0</v>
      </c>
      <c r="Q219" s="168">
        <v>100.0</v>
      </c>
      <c r="R219" s="72">
        <v>149.0</v>
      </c>
      <c r="S219" s="73">
        <v>122.0</v>
      </c>
      <c r="T219" s="74">
        <v>154.0</v>
      </c>
      <c r="U219" s="75">
        <v>144.0</v>
      </c>
      <c r="V219" s="76">
        <v>331.0</v>
      </c>
      <c r="W219" s="168">
        <v>98.0</v>
      </c>
      <c r="X219" s="72"/>
      <c r="Y219" s="73"/>
      <c r="Z219" s="74"/>
      <c r="AA219" s="75"/>
      <c r="AB219" s="76"/>
      <c r="AC219" s="168"/>
      <c r="AD219" s="72"/>
      <c r="AE219" s="73"/>
      <c r="AF219" s="74"/>
      <c r="AG219" s="75"/>
      <c r="AH219" s="76"/>
      <c r="AI219" s="168"/>
      <c r="AJ219" s="72"/>
      <c r="AK219" s="73"/>
      <c r="AL219" s="74"/>
      <c r="AM219" s="75"/>
      <c r="AN219" s="76"/>
      <c r="AO219" s="168"/>
      <c r="AP219" s="72"/>
      <c r="AQ219" s="73"/>
      <c r="AR219" s="74"/>
      <c r="AS219" s="75"/>
      <c r="AT219" s="76"/>
      <c r="AU219" s="168"/>
      <c r="AV219" s="72"/>
      <c r="AW219" s="73"/>
      <c r="AX219" s="74"/>
      <c r="AY219" s="75"/>
      <c r="AZ219" s="76"/>
      <c r="BA219" s="168"/>
      <c r="BB219" s="72"/>
      <c r="BC219" s="73"/>
      <c r="BD219" s="74"/>
      <c r="BE219" s="75"/>
      <c r="BF219" s="76"/>
      <c r="BG219" s="168"/>
    </row>
    <row r="220" ht="16.5" customHeight="1">
      <c r="A220" s="165" t="s">
        <v>61</v>
      </c>
      <c r="B220" s="166">
        <v>3361.0</v>
      </c>
      <c r="C220" s="47">
        <v>1632.0</v>
      </c>
      <c r="D220" s="169"/>
      <c r="E220" s="169"/>
      <c r="F220" s="72">
        <v>130.0</v>
      </c>
      <c r="G220" s="73">
        <v>108.0</v>
      </c>
      <c r="H220" s="74">
        <v>98.0</v>
      </c>
      <c r="I220" s="75">
        <v>127.0</v>
      </c>
      <c r="J220" s="76">
        <v>310.0</v>
      </c>
      <c r="K220" s="168">
        <v>63.0</v>
      </c>
      <c r="L220" s="72">
        <v>135.0</v>
      </c>
      <c r="M220" s="73">
        <v>106.0</v>
      </c>
      <c r="N220" s="74">
        <v>105.0</v>
      </c>
      <c r="O220" s="75">
        <v>130.0</v>
      </c>
      <c r="P220" s="76">
        <v>319.0</v>
      </c>
      <c r="Q220" s="168">
        <v>62.0</v>
      </c>
      <c r="R220" s="72">
        <v>126.0</v>
      </c>
      <c r="S220" s="73">
        <v>108.0</v>
      </c>
      <c r="T220" s="74">
        <v>103.0</v>
      </c>
      <c r="U220" s="75">
        <v>122.0</v>
      </c>
      <c r="V220" s="76">
        <v>316.0</v>
      </c>
      <c r="W220" s="168">
        <v>58.0</v>
      </c>
      <c r="X220" s="72"/>
      <c r="Y220" s="73"/>
      <c r="Z220" s="74"/>
      <c r="AA220" s="75"/>
      <c r="AB220" s="76"/>
      <c r="AC220" s="168"/>
      <c r="AD220" s="72"/>
      <c r="AE220" s="73"/>
      <c r="AF220" s="74"/>
      <c r="AG220" s="75"/>
      <c r="AH220" s="76"/>
      <c r="AI220" s="168"/>
      <c r="AJ220" s="72"/>
      <c r="AK220" s="73"/>
      <c r="AL220" s="74"/>
      <c r="AM220" s="75"/>
      <c r="AN220" s="76"/>
      <c r="AO220" s="168"/>
      <c r="AP220" s="72"/>
      <c r="AQ220" s="73"/>
      <c r="AR220" s="74"/>
      <c r="AS220" s="75"/>
      <c r="AT220" s="76"/>
      <c r="AU220" s="168"/>
      <c r="AV220" s="72"/>
      <c r="AW220" s="73"/>
      <c r="AX220" s="74"/>
      <c r="AY220" s="75"/>
      <c r="AZ220" s="76"/>
      <c r="BA220" s="168"/>
      <c r="BB220" s="72"/>
      <c r="BC220" s="73"/>
      <c r="BD220" s="74"/>
      <c r="BE220" s="75"/>
      <c r="BF220" s="76"/>
      <c r="BG220" s="168"/>
    </row>
    <row r="221" ht="16.5" customHeight="1">
      <c r="A221" s="165" t="s">
        <v>61</v>
      </c>
      <c r="B221" s="166">
        <v>3363.0</v>
      </c>
      <c r="C221" s="47">
        <v>2663.0</v>
      </c>
      <c r="D221" s="169"/>
      <c r="E221" s="169"/>
      <c r="F221" s="72">
        <v>330.0</v>
      </c>
      <c r="G221" s="73">
        <v>389.0</v>
      </c>
      <c r="H221" s="74">
        <v>143.0</v>
      </c>
      <c r="I221" s="75">
        <v>202.0</v>
      </c>
      <c r="J221" s="76">
        <v>547.0</v>
      </c>
      <c r="K221" s="168">
        <v>85.0</v>
      </c>
      <c r="L221" s="72">
        <v>338.0</v>
      </c>
      <c r="M221" s="73">
        <v>440.0</v>
      </c>
      <c r="N221" s="74">
        <v>148.0</v>
      </c>
      <c r="O221" s="75">
        <v>206.0</v>
      </c>
      <c r="P221" s="76">
        <v>535.0</v>
      </c>
      <c r="Q221" s="168">
        <v>77.0</v>
      </c>
      <c r="R221" s="72">
        <v>317.0</v>
      </c>
      <c r="S221" s="73">
        <v>395.0</v>
      </c>
      <c r="T221" s="74">
        <v>145.0</v>
      </c>
      <c r="U221" s="75">
        <v>209.0</v>
      </c>
      <c r="V221" s="76">
        <v>524.0</v>
      </c>
      <c r="W221" s="168">
        <v>87.0</v>
      </c>
      <c r="X221" s="72"/>
      <c r="Y221" s="73"/>
      <c r="Z221" s="74"/>
      <c r="AA221" s="75"/>
      <c r="AB221" s="76"/>
      <c r="AC221" s="168"/>
      <c r="AD221" s="72"/>
      <c r="AE221" s="73"/>
      <c r="AF221" s="74"/>
      <c r="AG221" s="75"/>
      <c r="AH221" s="76"/>
      <c r="AI221" s="168"/>
      <c r="AJ221" s="72"/>
      <c r="AK221" s="73"/>
      <c r="AL221" s="74"/>
      <c r="AM221" s="75"/>
      <c r="AN221" s="76"/>
      <c r="AO221" s="168"/>
      <c r="AP221" s="72"/>
      <c r="AQ221" s="73"/>
      <c r="AR221" s="74"/>
      <c r="AS221" s="75"/>
      <c r="AT221" s="76"/>
      <c r="AU221" s="168"/>
      <c r="AV221" s="72"/>
      <c r="AW221" s="73"/>
      <c r="AX221" s="74"/>
      <c r="AY221" s="75"/>
      <c r="AZ221" s="76"/>
      <c r="BA221" s="168"/>
      <c r="BB221" s="72"/>
      <c r="BC221" s="73"/>
      <c r="BD221" s="74"/>
      <c r="BE221" s="75"/>
      <c r="BF221" s="76"/>
      <c r="BG221" s="168"/>
    </row>
    <row r="222" ht="16.5" customHeight="1">
      <c r="A222" s="165" t="s">
        <v>61</v>
      </c>
      <c r="B222" s="166">
        <v>3364.0</v>
      </c>
      <c r="C222" s="47">
        <v>1790.0</v>
      </c>
      <c r="D222" s="169"/>
      <c r="E222" s="169"/>
      <c r="F222" s="72">
        <v>253.0</v>
      </c>
      <c r="G222" s="73">
        <v>278.0</v>
      </c>
      <c r="H222" s="74">
        <v>120.0</v>
      </c>
      <c r="I222" s="75">
        <v>132.0</v>
      </c>
      <c r="J222" s="76">
        <v>303.0</v>
      </c>
      <c r="K222" s="168">
        <v>63.0</v>
      </c>
      <c r="L222" s="72">
        <v>254.0</v>
      </c>
      <c r="M222" s="73">
        <v>298.0</v>
      </c>
      <c r="N222" s="74">
        <v>124.0</v>
      </c>
      <c r="O222" s="75">
        <v>138.0</v>
      </c>
      <c r="P222" s="76">
        <v>307.0</v>
      </c>
      <c r="Q222" s="168">
        <v>62.0</v>
      </c>
      <c r="R222" s="72">
        <v>237.0</v>
      </c>
      <c r="S222" s="73">
        <v>263.0</v>
      </c>
      <c r="T222" s="74">
        <v>117.0</v>
      </c>
      <c r="U222" s="75">
        <v>143.0</v>
      </c>
      <c r="V222" s="76">
        <v>312.0</v>
      </c>
      <c r="W222" s="168">
        <v>68.0</v>
      </c>
      <c r="X222" s="72"/>
      <c r="Y222" s="73"/>
      <c r="Z222" s="74"/>
      <c r="AA222" s="75"/>
      <c r="AB222" s="76"/>
      <c r="AC222" s="168"/>
      <c r="AD222" s="72"/>
      <c r="AE222" s="73"/>
      <c r="AF222" s="74"/>
      <c r="AG222" s="75"/>
      <c r="AH222" s="76"/>
      <c r="AI222" s="168"/>
      <c r="AJ222" s="72"/>
      <c r="AK222" s="73"/>
      <c r="AL222" s="74"/>
      <c r="AM222" s="75"/>
      <c r="AN222" s="76"/>
      <c r="AO222" s="168"/>
      <c r="AP222" s="72"/>
      <c r="AQ222" s="73"/>
      <c r="AR222" s="74"/>
      <c r="AS222" s="75"/>
      <c r="AT222" s="76"/>
      <c r="AU222" s="168"/>
      <c r="AV222" s="72"/>
      <c r="AW222" s="73"/>
      <c r="AX222" s="74"/>
      <c r="AY222" s="75"/>
      <c r="AZ222" s="76"/>
      <c r="BA222" s="168"/>
      <c r="BB222" s="72"/>
      <c r="BC222" s="73"/>
      <c r="BD222" s="74"/>
      <c r="BE222" s="75"/>
      <c r="BF222" s="76"/>
      <c r="BG222" s="168"/>
    </row>
    <row r="223" ht="16.5" customHeight="1">
      <c r="A223" s="165" t="s">
        <v>61</v>
      </c>
      <c r="B223" s="166">
        <v>3366.0</v>
      </c>
      <c r="C223" s="47">
        <v>3007.0</v>
      </c>
      <c r="D223" s="169"/>
      <c r="E223" s="169"/>
      <c r="F223" s="72">
        <v>338.0</v>
      </c>
      <c r="G223" s="73">
        <v>310.0</v>
      </c>
      <c r="H223" s="74">
        <v>247.0</v>
      </c>
      <c r="I223" s="75">
        <v>302.0</v>
      </c>
      <c r="J223" s="76">
        <v>611.0</v>
      </c>
      <c r="K223" s="168">
        <v>119.0</v>
      </c>
      <c r="L223" s="72">
        <v>372.0</v>
      </c>
      <c r="M223" s="73">
        <v>344.0</v>
      </c>
      <c r="N223" s="74">
        <v>269.0</v>
      </c>
      <c r="O223" s="75">
        <v>292.0</v>
      </c>
      <c r="P223" s="76">
        <v>591.0</v>
      </c>
      <c r="Q223" s="168">
        <v>106.0</v>
      </c>
      <c r="R223" s="72">
        <v>336.0</v>
      </c>
      <c r="S223" s="73">
        <v>315.0</v>
      </c>
      <c r="T223" s="74">
        <v>249.0</v>
      </c>
      <c r="U223" s="75">
        <v>300.0</v>
      </c>
      <c r="V223" s="76">
        <v>609.0</v>
      </c>
      <c r="W223" s="168">
        <v>111.0</v>
      </c>
      <c r="X223" s="72"/>
      <c r="Y223" s="73"/>
      <c r="Z223" s="74"/>
      <c r="AA223" s="75"/>
      <c r="AB223" s="76"/>
      <c r="AC223" s="168"/>
      <c r="AD223" s="72"/>
      <c r="AE223" s="73"/>
      <c r="AF223" s="74"/>
      <c r="AG223" s="75"/>
      <c r="AH223" s="76"/>
      <c r="AI223" s="168"/>
      <c r="AJ223" s="72"/>
      <c r="AK223" s="73"/>
      <c r="AL223" s="74"/>
      <c r="AM223" s="75"/>
      <c r="AN223" s="76"/>
      <c r="AO223" s="168"/>
      <c r="AP223" s="72"/>
      <c r="AQ223" s="73"/>
      <c r="AR223" s="74"/>
      <c r="AS223" s="75"/>
      <c r="AT223" s="76"/>
      <c r="AU223" s="168"/>
      <c r="AV223" s="72"/>
      <c r="AW223" s="73"/>
      <c r="AX223" s="74"/>
      <c r="AY223" s="75"/>
      <c r="AZ223" s="76"/>
      <c r="BA223" s="168"/>
      <c r="BB223" s="72"/>
      <c r="BC223" s="73"/>
      <c r="BD223" s="74"/>
      <c r="BE223" s="75"/>
      <c r="BF223" s="76"/>
      <c r="BG223" s="168"/>
    </row>
    <row r="224" ht="16.5" customHeight="1">
      <c r="A224" s="165" t="s">
        <v>61</v>
      </c>
      <c r="B224" s="166">
        <v>3370.0</v>
      </c>
      <c r="C224" s="47">
        <v>3098.0</v>
      </c>
      <c r="D224" s="169"/>
      <c r="E224" s="169"/>
      <c r="F224" s="72">
        <v>281.0</v>
      </c>
      <c r="G224" s="73">
        <v>271.0</v>
      </c>
      <c r="H224" s="74">
        <v>206.0</v>
      </c>
      <c r="I224" s="75">
        <v>268.0</v>
      </c>
      <c r="J224" s="76">
        <v>691.0</v>
      </c>
      <c r="K224" s="168">
        <v>150.0</v>
      </c>
      <c r="L224" s="72">
        <v>300.0</v>
      </c>
      <c r="M224" s="73">
        <v>293.0</v>
      </c>
      <c r="N224" s="74">
        <v>228.0</v>
      </c>
      <c r="O224" s="75">
        <v>256.0</v>
      </c>
      <c r="P224" s="76">
        <v>686.0</v>
      </c>
      <c r="Q224" s="168">
        <v>145.0</v>
      </c>
      <c r="R224" s="72">
        <v>273.0</v>
      </c>
      <c r="S224" s="73">
        <v>279.0</v>
      </c>
      <c r="T224" s="74">
        <v>218.0</v>
      </c>
      <c r="U224" s="75">
        <v>255.0</v>
      </c>
      <c r="V224" s="76">
        <v>680.0</v>
      </c>
      <c r="W224" s="168">
        <v>142.0</v>
      </c>
      <c r="X224" s="72"/>
      <c r="Y224" s="73"/>
      <c r="Z224" s="74"/>
      <c r="AA224" s="75"/>
      <c r="AB224" s="76"/>
      <c r="AC224" s="168"/>
      <c r="AD224" s="72"/>
      <c r="AE224" s="73"/>
      <c r="AF224" s="74"/>
      <c r="AG224" s="75"/>
      <c r="AH224" s="76"/>
      <c r="AI224" s="168"/>
      <c r="AJ224" s="72"/>
      <c r="AK224" s="73"/>
      <c r="AL224" s="74"/>
      <c r="AM224" s="75"/>
      <c r="AN224" s="76"/>
      <c r="AO224" s="168"/>
      <c r="AP224" s="72"/>
      <c r="AQ224" s="73"/>
      <c r="AR224" s="74"/>
      <c r="AS224" s="75"/>
      <c r="AT224" s="76"/>
      <c r="AU224" s="168"/>
      <c r="AV224" s="72"/>
      <c r="AW224" s="73"/>
      <c r="AX224" s="74"/>
      <c r="AY224" s="75"/>
      <c r="AZ224" s="76"/>
      <c r="BA224" s="168"/>
      <c r="BB224" s="72"/>
      <c r="BC224" s="73"/>
      <c r="BD224" s="74"/>
      <c r="BE224" s="75"/>
      <c r="BF224" s="76"/>
      <c r="BG224" s="168"/>
    </row>
    <row r="225" ht="16.5" customHeight="1">
      <c r="A225" s="165" t="s">
        <v>61</v>
      </c>
      <c r="B225" s="166">
        <v>3373.0</v>
      </c>
      <c r="C225" s="47">
        <v>3949.0</v>
      </c>
      <c r="D225" s="169"/>
      <c r="E225" s="169"/>
      <c r="F225" s="72">
        <v>450.0</v>
      </c>
      <c r="G225" s="73">
        <v>404.0</v>
      </c>
      <c r="H225" s="74">
        <v>320.0</v>
      </c>
      <c r="I225" s="75">
        <v>355.0</v>
      </c>
      <c r="J225" s="76">
        <v>735.0</v>
      </c>
      <c r="K225" s="168">
        <v>181.0</v>
      </c>
      <c r="L225" s="72">
        <v>483.0</v>
      </c>
      <c r="M225" s="73">
        <v>432.0</v>
      </c>
      <c r="N225" s="74">
        <v>343.0</v>
      </c>
      <c r="O225" s="75">
        <v>339.0</v>
      </c>
      <c r="P225" s="76">
        <v>724.0</v>
      </c>
      <c r="Q225" s="168">
        <v>173.0</v>
      </c>
      <c r="R225" s="72">
        <v>429.0</v>
      </c>
      <c r="S225" s="73">
        <v>409.0</v>
      </c>
      <c r="T225" s="74">
        <v>341.0</v>
      </c>
      <c r="U225" s="75">
        <v>368.0</v>
      </c>
      <c r="V225" s="76">
        <v>726.0</v>
      </c>
      <c r="W225" s="168">
        <v>165.0</v>
      </c>
      <c r="X225" s="72"/>
      <c r="Y225" s="73"/>
      <c r="Z225" s="74"/>
      <c r="AA225" s="75"/>
      <c r="AB225" s="76"/>
      <c r="AC225" s="168"/>
      <c r="AD225" s="72"/>
      <c r="AE225" s="73"/>
      <c r="AF225" s="74"/>
      <c r="AG225" s="75"/>
      <c r="AH225" s="76"/>
      <c r="AI225" s="168"/>
      <c r="AJ225" s="72"/>
      <c r="AK225" s="73"/>
      <c r="AL225" s="74"/>
      <c r="AM225" s="75"/>
      <c r="AN225" s="76"/>
      <c r="AO225" s="168"/>
      <c r="AP225" s="72"/>
      <c r="AQ225" s="73"/>
      <c r="AR225" s="74"/>
      <c r="AS225" s="75"/>
      <c r="AT225" s="76"/>
      <c r="AU225" s="168"/>
      <c r="AV225" s="72"/>
      <c r="AW225" s="73"/>
      <c r="AX225" s="74"/>
      <c r="AY225" s="75"/>
      <c r="AZ225" s="76"/>
      <c r="BA225" s="168"/>
      <c r="BB225" s="72"/>
      <c r="BC225" s="73"/>
      <c r="BD225" s="74"/>
      <c r="BE225" s="75"/>
      <c r="BF225" s="76"/>
      <c r="BG225" s="168"/>
    </row>
    <row r="226" ht="16.5" customHeight="1">
      <c r="A226" s="165" t="s">
        <v>61</v>
      </c>
      <c r="B226" s="166">
        <v>3374.0</v>
      </c>
      <c r="C226" s="47">
        <v>2612.0</v>
      </c>
      <c r="D226" s="169"/>
      <c r="E226" s="169"/>
      <c r="F226" s="72">
        <v>297.0</v>
      </c>
      <c r="G226" s="73">
        <v>247.0</v>
      </c>
      <c r="H226" s="74">
        <v>204.0</v>
      </c>
      <c r="I226" s="75">
        <v>201.0</v>
      </c>
      <c r="J226" s="76">
        <v>518.0</v>
      </c>
      <c r="K226" s="168">
        <v>74.0</v>
      </c>
      <c r="L226" s="72">
        <v>321.0</v>
      </c>
      <c r="M226" s="73">
        <v>271.0</v>
      </c>
      <c r="N226" s="74">
        <v>211.0</v>
      </c>
      <c r="O226" s="75">
        <v>199.0</v>
      </c>
      <c r="P226" s="76">
        <v>510.0</v>
      </c>
      <c r="Q226" s="168">
        <v>71.0</v>
      </c>
      <c r="R226" s="72">
        <v>295.0</v>
      </c>
      <c r="S226" s="73">
        <v>256.0</v>
      </c>
      <c r="T226" s="74">
        <v>209.0</v>
      </c>
      <c r="U226" s="75">
        <v>203.0</v>
      </c>
      <c r="V226" s="76">
        <v>504.0</v>
      </c>
      <c r="W226" s="168">
        <v>67.0</v>
      </c>
      <c r="X226" s="72"/>
      <c r="Y226" s="73"/>
      <c r="Z226" s="74"/>
      <c r="AA226" s="75"/>
      <c r="AB226" s="76"/>
      <c r="AC226" s="168"/>
      <c r="AD226" s="72"/>
      <c r="AE226" s="73"/>
      <c r="AF226" s="74"/>
      <c r="AG226" s="75"/>
      <c r="AH226" s="76"/>
      <c r="AI226" s="168"/>
      <c r="AJ226" s="72"/>
      <c r="AK226" s="73"/>
      <c r="AL226" s="74"/>
      <c r="AM226" s="75"/>
      <c r="AN226" s="76"/>
      <c r="AO226" s="168"/>
      <c r="AP226" s="72"/>
      <c r="AQ226" s="73"/>
      <c r="AR226" s="74"/>
      <c r="AS226" s="75"/>
      <c r="AT226" s="76"/>
      <c r="AU226" s="168"/>
      <c r="AV226" s="72"/>
      <c r="AW226" s="73"/>
      <c r="AX226" s="74"/>
      <c r="AY226" s="75"/>
      <c r="AZ226" s="76"/>
      <c r="BA226" s="168"/>
      <c r="BB226" s="72"/>
      <c r="BC226" s="73"/>
      <c r="BD226" s="74"/>
      <c r="BE226" s="75"/>
      <c r="BF226" s="76"/>
      <c r="BG226" s="168"/>
    </row>
    <row r="227" ht="16.5" customHeight="1">
      <c r="A227" s="165" t="s">
        <v>61</v>
      </c>
      <c r="B227" s="166">
        <v>3382.0</v>
      </c>
      <c r="C227" s="47">
        <v>2264.0</v>
      </c>
      <c r="D227" s="169"/>
      <c r="E227" s="169"/>
      <c r="F227" s="72">
        <v>232.0</v>
      </c>
      <c r="G227" s="73">
        <v>215.0</v>
      </c>
      <c r="H227" s="74">
        <v>184.0</v>
      </c>
      <c r="I227" s="75">
        <v>211.0</v>
      </c>
      <c r="J227" s="76">
        <v>445.0</v>
      </c>
      <c r="K227" s="168">
        <v>83.0</v>
      </c>
      <c r="L227" s="72">
        <v>248.0</v>
      </c>
      <c r="M227" s="73">
        <v>241.0</v>
      </c>
      <c r="N227" s="74">
        <v>190.0</v>
      </c>
      <c r="O227" s="75">
        <v>202.0</v>
      </c>
      <c r="P227" s="76">
        <v>450.0</v>
      </c>
      <c r="Q227" s="168">
        <v>77.0</v>
      </c>
      <c r="R227" s="72">
        <v>234.0</v>
      </c>
      <c r="S227" s="73">
        <v>227.0</v>
      </c>
      <c r="T227" s="74">
        <v>191.0</v>
      </c>
      <c r="U227" s="75">
        <v>205.0</v>
      </c>
      <c r="V227" s="76">
        <v>438.0</v>
      </c>
      <c r="W227" s="168">
        <v>71.0</v>
      </c>
      <c r="X227" s="72"/>
      <c r="Y227" s="73"/>
      <c r="Z227" s="74"/>
      <c r="AA227" s="75"/>
      <c r="AB227" s="76"/>
      <c r="AC227" s="168"/>
      <c r="AD227" s="72"/>
      <c r="AE227" s="73"/>
      <c r="AF227" s="74"/>
      <c r="AG227" s="75"/>
      <c r="AH227" s="76"/>
      <c r="AI227" s="168"/>
      <c r="AJ227" s="72"/>
      <c r="AK227" s="73"/>
      <c r="AL227" s="74"/>
      <c r="AM227" s="75"/>
      <c r="AN227" s="76"/>
      <c r="AO227" s="168"/>
      <c r="AP227" s="72"/>
      <c r="AQ227" s="73"/>
      <c r="AR227" s="74"/>
      <c r="AS227" s="75"/>
      <c r="AT227" s="76"/>
      <c r="AU227" s="168"/>
      <c r="AV227" s="72"/>
      <c r="AW227" s="73"/>
      <c r="AX227" s="74"/>
      <c r="AY227" s="75"/>
      <c r="AZ227" s="76"/>
      <c r="BA227" s="168"/>
      <c r="BB227" s="72"/>
      <c r="BC227" s="73"/>
      <c r="BD227" s="74"/>
      <c r="BE227" s="75"/>
      <c r="BF227" s="76"/>
      <c r="BG227" s="168"/>
    </row>
    <row r="228" ht="16.5" customHeight="1">
      <c r="A228" s="165" t="s">
        <v>61</v>
      </c>
      <c r="B228" s="166">
        <v>3383.0</v>
      </c>
      <c r="C228" s="47">
        <v>2460.0</v>
      </c>
      <c r="D228" s="169"/>
      <c r="E228" s="169"/>
      <c r="F228" s="72">
        <v>412.0</v>
      </c>
      <c r="G228" s="73">
        <v>416.0</v>
      </c>
      <c r="H228" s="74">
        <v>160.0</v>
      </c>
      <c r="I228" s="75">
        <v>227.0</v>
      </c>
      <c r="J228" s="76">
        <v>705.0</v>
      </c>
      <c r="K228" s="168">
        <v>44.0</v>
      </c>
      <c r="L228" s="72">
        <v>441.0</v>
      </c>
      <c r="M228" s="73">
        <v>495.0</v>
      </c>
      <c r="N228" s="74">
        <v>167.0</v>
      </c>
      <c r="O228" s="75">
        <v>214.0</v>
      </c>
      <c r="P228" s="76">
        <v>675.0</v>
      </c>
      <c r="Q228" s="168">
        <v>41.0</v>
      </c>
      <c r="R228" s="72">
        <v>412.0</v>
      </c>
      <c r="S228" s="73">
        <v>453.0</v>
      </c>
      <c r="T228" s="74">
        <v>166.0</v>
      </c>
      <c r="U228" s="75">
        <v>217.0</v>
      </c>
      <c r="V228" s="76">
        <v>666.0</v>
      </c>
      <c r="W228" s="168">
        <v>39.0</v>
      </c>
      <c r="X228" s="72"/>
      <c r="Y228" s="73"/>
      <c r="Z228" s="74"/>
      <c r="AA228" s="75"/>
      <c r="AB228" s="76"/>
      <c r="AC228" s="168"/>
      <c r="AD228" s="72"/>
      <c r="AE228" s="73"/>
      <c r="AF228" s="74"/>
      <c r="AG228" s="75"/>
      <c r="AH228" s="76"/>
      <c r="AI228" s="168"/>
      <c r="AJ228" s="72"/>
      <c r="AK228" s="73"/>
      <c r="AL228" s="74"/>
      <c r="AM228" s="75"/>
      <c r="AN228" s="76"/>
      <c r="AO228" s="168"/>
      <c r="AP228" s="72"/>
      <c r="AQ228" s="73"/>
      <c r="AR228" s="74"/>
      <c r="AS228" s="75"/>
      <c r="AT228" s="76"/>
      <c r="AU228" s="168"/>
      <c r="AV228" s="72"/>
      <c r="AW228" s="73"/>
      <c r="AX228" s="74"/>
      <c r="AY228" s="75"/>
      <c r="AZ228" s="76"/>
      <c r="BA228" s="168"/>
      <c r="BB228" s="72"/>
      <c r="BC228" s="73"/>
      <c r="BD228" s="74"/>
      <c r="BE228" s="75"/>
      <c r="BF228" s="76"/>
      <c r="BG228" s="168"/>
    </row>
    <row r="229" ht="16.5" customHeight="1">
      <c r="A229" s="165" t="s">
        <v>61</v>
      </c>
      <c r="B229" s="166">
        <v>3385.0</v>
      </c>
      <c r="C229" s="47">
        <v>1805.0</v>
      </c>
      <c r="D229" s="169"/>
      <c r="E229" s="169"/>
      <c r="F229" s="72">
        <v>247.0</v>
      </c>
      <c r="G229" s="73">
        <v>183.0</v>
      </c>
      <c r="H229" s="74">
        <v>130.0</v>
      </c>
      <c r="I229" s="75">
        <v>208.0</v>
      </c>
      <c r="J229" s="76">
        <v>356.0</v>
      </c>
      <c r="K229" s="168">
        <v>70.0</v>
      </c>
      <c r="L229" s="72">
        <v>266.0</v>
      </c>
      <c r="M229" s="73">
        <v>194.0</v>
      </c>
      <c r="N229" s="74">
        <v>135.0</v>
      </c>
      <c r="O229" s="75">
        <v>196.0</v>
      </c>
      <c r="P229" s="76">
        <v>354.0</v>
      </c>
      <c r="Q229" s="168">
        <v>70.0</v>
      </c>
      <c r="R229" s="72">
        <v>242.0</v>
      </c>
      <c r="S229" s="73">
        <v>185.0</v>
      </c>
      <c r="T229" s="74">
        <v>129.0</v>
      </c>
      <c r="U229" s="75">
        <v>208.0</v>
      </c>
      <c r="V229" s="76">
        <v>360.0</v>
      </c>
      <c r="W229" s="168">
        <v>71.0</v>
      </c>
      <c r="X229" s="72"/>
      <c r="Y229" s="73"/>
      <c r="Z229" s="74"/>
      <c r="AA229" s="75"/>
      <c r="AB229" s="76"/>
      <c r="AC229" s="168"/>
      <c r="AD229" s="72"/>
      <c r="AE229" s="73"/>
      <c r="AF229" s="74"/>
      <c r="AG229" s="75"/>
      <c r="AH229" s="76"/>
      <c r="AI229" s="168"/>
      <c r="AJ229" s="72"/>
      <c r="AK229" s="73"/>
      <c r="AL229" s="74"/>
      <c r="AM229" s="75"/>
      <c r="AN229" s="76"/>
      <c r="AO229" s="168"/>
      <c r="AP229" s="72"/>
      <c r="AQ229" s="73"/>
      <c r="AR229" s="74"/>
      <c r="AS229" s="75"/>
      <c r="AT229" s="76"/>
      <c r="AU229" s="168"/>
      <c r="AV229" s="72"/>
      <c r="AW229" s="73"/>
      <c r="AX229" s="74"/>
      <c r="AY229" s="75"/>
      <c r="AZ229" s="76"/>
      <c r="BA229" s="168"/>
      <c r="BB229" s="72"/>
      <c r="BC229" s="73"/>
      <c r="BD229" s="74"/>
      <c r="BE229" s="75"/>
      <c r="BF229" s="76"/>
      <c r="BG229" s="168"/>
    </row>
    <row r="230" ht="16.5" customHeight="1">
      <c r="A230" s="165" t="s">
        <v>61</v>
      </c>
      <c r="B230" s="166">
        <v>3391.0</v>
      </c>
      <c r="C230" s="47">
        <v>2147.0</v>
      </c>
      <c r="D230" s="169"/>
      <c r="E230" s="169"/>
      <c r="F230" s="72">
        <v>253.0</v>
      </c>
      <c r="G230" s="73">
        <v>208.0</v>
      </c>
      <c r="H230" s="74">
        <v>144.0</v>
      </c>
      <c r="I230" s="75">
        <v>174.0</v>
      </c>
      <c r="J230" s="76">
        <v>560.0</v>
      </c>
      <c r="K230" s="168">
        <v>71.0</v>
      </c>
      <c r="L230" s="72">
        <v>261.0</v>
      </c>
      <c r="M230" s="73">
        <v>244.0</v>
      </c>
      <c r="N230" s="74">
        <v>153.0</v>
      </c>
      <c r="O230" s="75">
        <v>176.0</v>
      </c>
      <c r="P230" s="76">
        <v>555.0</v>
      </c>
      <c r="Q230" s="168">
        <v>68.0</v>
      </c>
      <c r="R230" s="72">
        <v>258.0</v>
      </c>
      <c r="S230" s="73">
        <v>222.0</v>
      </c>
      <c r="T230" s="74">
        <v>155.0</v>
      </c>
      <c r="U230" s="75">
        <v>162.0</v>
      </c>
      <c r="V230" s="76">
        <v>560.0</v>
      </c>
      <c r="W230" s="168">
        <v>65.0</v>
      </c>
      <c r="X230" s="72"/>
      <c r="Y230" s="73"/>
      <c r="Z230" s="74"/>
      <c r="AA230" s="75"/>
      <c r="AB230" s="76"/>
      <c r="AC230" s="168"/>
      <c r="AD230" s="72"/>
      <c r="AE230" s="73"/>
      <c r="AF230" s="74"/>
      <c r="AG230" s="75"/>
      <c r="AH230" s="76"/>
      <c r="AI230" s="168"/>
      <c r="AJ230" s="72"/>
      <c r="AK230" s="73"/>
      <c r="AL230" s="74"/>
      <c r="AM230" s="75"/>
      <c r="AN230" s="76"/>
      <c r="AO230" s="168"/>
      <c r="AP230" s="72"/>
      <c r="AQ230" s="73"/>
      <c r="AR230" s="74"/>
      <c r="AS230" s="75"/>
      <c r="AT230" s="76"/>
      <c r="AU230" s="168"/>
      <c r="AV230" s="72"/>
      <c r="AW230" s="73"/>
      <c r="AX230" s="74"/>
      <c r="AY230" s="75"/>
      <c r="AZ230" s="76"/>
      <c r="BA230" s="168"/>
      <c r="BB230" s="72"/>
      <c r="BC230" s="73"/>
      <c r="BD230" s="74"/>
      <c r="BE230" s="75"/>
      <c r="BF230" s="76"/>
      <c r="BG230" s="168"/>
    </row>
    <row r="231" ht="16.5" customHeight="1">
      <c r="A231" s="165" t="s">
        <v>61</v>
      </c>
      <c r="B231" s="166">
        <v>3392.0</v>
      </c>
      <c r="C231" s="47">
        <v>1644.0</v>
      </c>
      <c r="D231" s="169"/>
      <c r="E231" s="169"/>
      <c r="F231" s="72">
        <v>194.0</v>
      </c>
      <c r="G231" s="73">
        <v>140.0</v>
      </c>
      <c r="H231" s="74">
        <v>111.0</v>
      </c>
      <c r="I231" s="75">
        <v>165.0</v>
      </c>
      <c r="J231" s="76">
        <v>321.0</v>
      </c>
      <c r="K231" s="168">
        <v>53.0</v>
      </c>
      <c r="L231" s="72">
        <v>206.0</v>
      </c>
      <c r="M231" s="73">
        <v>150.0</v>
      </c>
      <c r="N231" s="74">
        <v>116.0</v>
      </c>
      <c r="O231" s="75">
        <v>157.0</v>
      </c>
      <c r="P231" s="76">
        <v>315.0</v>
      </c>
      <c r="Q231" s="168">
        <v>54.0</v>
      </c>
      <c r="R231" s="72">
        <v>195.0</v>
      </c>
      <c r="S231" s="73">
        <v>149.0</v>
      </c>
      <c r="T231" s="74">
        <v>122.0</v>
      </c>
      <c r="U231" s="75">
        <v>158.0</v>
      </c>
      <c r="V231" s="76">
        <v>303.0</v>
      </c>
      <c r="W231" s="168">
        <v>48.0</v>
      </c>
      <c r="X231" s="72"/>
      <c r="Y231" s="73"/>
      <c r="Z231" s="74"/>
      <c r="AA231" s="75"/>
      <c r="AB231" s="76"/>
      <c r="AC231" s="168"/>
      <c r="AD231" s="72"/>
      <c r="AE231" s="73"/>
      <c r="AF231" s="74"/>
      <c r="AG231" s="75"/>
      <c r="AH231" s="76"/>
      <c r="AI231" s="168"/>
      <c r="AJ231" s="72"/>
      <c r="AK231" s="73"/>
      <c r="AL231" s="74"/>
      <c r="AM231" s="75"/>
      <c r="AN231" s="76"/>
      <c r="AO231" s="168"/>
      <c r="AP231" s="72"/>
      <c r="AQ231" s="73"/>
      <c r="AR231" s="74"/>
      <c r="AS231" s="75"/>
      <c r="AT231" s="76"/>
      <c r="AU231" s="168"/>
      <c r="AV231" s="72"/>
      <c r="AW231" s="73"/>
      <c r="AX231" s="74"/>
      <c r="AY231" s="75"/>
      <c r="AZ231" s="76"/>
      <c r="BA231" s="168"/>
      <c r="BB231" s="72"/>
      <c r="BC231" s="73"/>
      <c r="BD231" s="74"/>
      <c r="BE231" s="75"/>
      <c r="BF231" s="76"/>
      <c r="BG231" s="168"/>
    </row>
    <row r="232" ht="16.5" customHeight="1">
      <c r="A232" s="165" t="s">
        <v>61</v>
      </c>
      <c r="B232" s="166">
        <v>3414.0</v>
      </c>
      <c r="C232" s="47">
        <v>1132.0</v>
      </c>
      <c r="D232" s="169"/>
      <c r="E232" s="169"/>
      <c r="F232" s="72">
        <v>144.0</v>
      </c>
      <c r="G232" s="73">
        <v>160.0</v>
      </c>
      <c r="H232" s="74">
        <v>83.0</v>
      </c>
      <c r="I232" s="75">
        <v>114.0</v>
      </c>
      <c r="J232" s="76">
        <v>241.0</v>
      </c>
      <c r="K232" s="168">
        <v>44.0</v>
      </c>
      <c r="L232" s="72">
        <v>154.0</v>
      </c>
      <c r="M232" s="73">
        <v>179.0</v>
      </c>
      <c r="N232" s="74">
        <v>85.0</v>
      </c>
      <c r="O232" s="75">
        <v>108.0</v>
      </c>
      <c r="P232" s="76">
        <v>237.0</v>
      </c>
      <c r="Q232" s="168">
        <v>36.0</v>
      </c>
      <c r="R232" s="72">
        <v>146.0</v>
      </c>
      <c r="S232" s="73">
        <v>169.0</v>
      </c>
      <c r="T232" s="74">
        <v>79.0</v>
      </c>
      <c r="U232" s="75">
        <v>112.0</v>
      </c>
      <c r="V232" s="76">
        <v>241.0</v>
      </c>
      <c r="W232" s="168">
        <v>45.0</v>
      </c>
      <c r="X232" s="72"/>
      <c r="Y232" s="73"/>
      <c r="Z232" s="74"/>
      <c r="AA232" s="75"/>
      <c r="AB232" s="76"/>
      <c r="AC232" s="168"/>
      <c r="AD232" s="72"/>
      <c r="AE232" s="73"/>
      <c r="AF232" s="74"/>
      <c r="AG232" s="75"/>
      <c r="AH232" s="76"/>
      <c r="AI232" s="168"/>
      <c r="AJ232" s="72"/>
      <c r="AK232" s="73"/>
      <c r="AL232" s="74"/>
      <c r="AM232" s="75"/>
      <c r="AN232" s="76"/>
      <c r="AO232" s="168"/>
      <c r="AP232" s="72"/>
      <c r="AQ232" s="73"/>
      <c r="AR232" s="74"/>
      <c r="AS232" s="75"/>
      <c r="AT232" s="76"/>
      <c r="AU232" s="168"/>
      <c r="AV232" s="72"/>
      <c r="AW232" s="73"/>
      <c r="AX232" s="74"/>
      <c r="AY232" s="75"/>
      <c r="AZ232" s="76"/>
      <c r="BA232" s="168"/>
      <c r="BB232" s="72"/>
      <c r="BC232" s="73"/>
      <c r="BD232" s="74"/>
      <c r="BE232" s="75"/>
      <c r="BF232" s="76"/>
      <c r="BG232" s="168"/>
    </row>
    <row r="233" ht="16.5" customHeight="1">
      <c r="A233" s="165" t="s">
        <v>61</v>
      </c>
      <c r="B233" s="166">
        <v>3417.0</v>
      </c>
      <c r="C233" s="47">
        <v>2152.0</v>
      </c>
      <c r="D233" s="169"/>
      <c r="E233" s="169"/>
      <c r="F233" s="72">
        <v>145.0</v>
      </c>
      <c r="G233" s="73">
        <v>150.0</v>
      </c>
      <c r="H233" s="74">
        <v>148.0</v>
      </c>
      <c r="I233" s="75">
        <v>137.0</v>
      </c>
      <c r="J233" s="76">
        <v>415.0</v>
      </c>
      <c r="K233" s="168">
        <v>133.0</v>
      </c>
      <c r="L233" s="72">
        <v>155.0</v>
      </c>
      <c r="M233" s="73">
        <v>153.0</v>
      </c>
      <c r="N233" s="74">
        <v>156.0</v>
      </c>
      <c r="O233" s="75">
        <v>130.0</v>
      </c>
      <c r="P233" s="76">
        <v>419.0</v>
      </c>
      <c r="Q233" s="168">
        <v>130.0</v>
      </c>
      <c r="R233" s="72">
        <v>148.0</v>
      </c>
      <c r="S233" s="73">
        <v>168.0</v>
      </c>
      <c r="T233" s="74">
        <v>145.0</v>
      </c>
      <c r="U233" s="75">
        <v>128.0</v>
      </c>
      <c r="V233" s="76">
        <v>402.0</v>
      </c>
      <c r="W233" s="168">
        <v>126.0</v>
      </c>
      <c r="X233" s="72"/>
      <c r="Y233" s="73"/>
      <c r="Z233" s="74"/>
      <c r="AA233" s="75"/>
      <c r="AB233" s="76"/>
      <c r="AC233" s="168"/>
      <c r="AD233" s="72"/>
      <c r="AE233" s="73"/>
      <c r="AF233" s="74"/>
      <c r="AG233" s="75"/>
      <c r="AH233" s="76"/>
      <c r="AI233" s="168"/>
      <c r="AJ233" s="72"/>
      <c r="AK233" s="73"/>
      <c r="AL233" s="74"/>
      <c r="AM233" s="75"/>
      <c r="AN233" s="76"/>
      <c r="AO233" s="168"/>
      <c r="AP233" s="72"/>
      <c r="AQ233" s="73"/>
      <c r="AR233" s="74"/>
      <c r="AS233" s="75"/>
      <c r="AT233" s="76"/>
      <c r="AU233" s="168"/>
      <c r="AV233" s="72"/>
      <c r="AW233" s="73"/>
      <c r="AX233" s="74"/>
      <c r="AY233" s="75"/>
      <c r="AZ233" s="76"/>
      <c r="BA233" s="168"/>
      <c r="BB233" s="72"/>
      <c r="BC233" s="73"/>
      <c r="BD233" s="74"/>
      <c r="BE233" s="75"/>
      <c r="BF233" s="76"/>
      <c r="BG233" s="168"/>
    </row>
    <row r="234" ht="16.5" customHeight="1">
      <c r="A234" s="165" t="s">
        <v>61</v>
      </c>
      <c r="B234" s="166">
        <v>3418.0</v>
      </c>
      <c r="C234" s="47">
        <v>779.0</v>
      </c>
      <c r="D234" s="169"/>
      <c r="E234" s="169"/>
      <c r="F234" s="72">
        <v>83.0</v>
      </c>
      <c r="G234" s="73">
        <v>62.0</v>
      </c>
      <c r="H234" s="74">
        <v>85.0</v>
      </c>
      <c r="I234" s="75">
        <v>51.0</v>
      </c>
      <c r="J234" s="76">
        <v>132.0</v>
      </c>
      <c r="K234" s="168">
        <v>46.0</v>
      </c>
      <c r="L234" s="72">
        <v>94.0</v>
      </c>
      <c r="M234" s="73">
        <v>78.0</v>
      </c>
      <c r="N234" s="74">
        <v>99.0</v>
      </c>
      <c r="O234" s="75">
        <v>50.0</v>
      </c>
      <c r="P234" s="76">
        <v>123.0</v>
      </c>
      <c r="Q234" s="168">
        <v>41.0</v>
      </c>
      <c r="R234" s="72">
        <v>86.0</v>
      </c>
      <c r="S234" s="73">
        <v>75.0</v>
      </c>
      <c r="T234" s="74">
        <v>91.0</v>
      </c>
      <c r="U234" s="75">
        <v>51.0</v>
      </c>
      <c r="V234" s="76">
        <v>123.0</v>
      </c>
      <c r="W234" s="168">
        <v>46.0</v>
      </c>
      <c r="X234" s="72"/>
      <c r="Y234" s="73"/>
      <c r="Z234" s="74"/>
      <c r="AA234" s="75"/>
      <c r="AB234" s="76"/>
      <c r="AC234" s="168"/>
      <c r="AD234" s="72"/>
      <c r="AE234" s="73"/>
      <c r="AF234" s="74"/>
      <c r="AG234" s="75"/>
      <c r="AH234" s="76"/>
      <c r="AI234" s="168"/>
      <c r="AJ234" s="72"/>
      <c r="AK234" s="73"/>
      <c r="AL234" s="74"/>
      <c r="AM234" s="75"/>
      <c r="AN234" s="76"/>
      <c r="AO234" s="168"/>
      <c r="AP234" s="72"/>
      <c r="AQ234" s="73"/>
      <c r="AR234" s="74"/>
      <c r="AS234" s="75"/>
      <c r="AT234" s="76"/>
      <c r="AU234" s="168"/>
      <c r="AV234" s="72"/>
      <c r="AW234" s="73"/>
      <c r="AX234" s="74"/>
      <c r="AY234" s="75"/>
      <c r="AZ234" s="76"/>
      <c r="BA234" s="168"/>
      <c r="BB234" s="72"/>
      <c r="BC234" s="73"/>
      <c r="BD234" s="74"/>
      <c r="BE234" s="75"/>
      <c r="BF234" s="76"/>
      <c r="BG234" s="168"/>
    </row>
    <row r="235" ht="16.5" customHeight="1">
      <c r="A235" s="165" t="s">
        <v>61</v>
      </c>
      <c r="B235" s="166">
        <v>3435.0</v>
      </c>
      <c r="C235" s="47">
        <v>2870.0</v>
      </c>
      <c r="D235" s="169"/>
      <c r="E235" s="169"/>
      <c r="F235" s="72">
        <v>248.0</v>
      </c>
      <c r="G235" s="73">
        <v>201.0</v>
      </c>
      <c r="H235" s="74">
        <v>197.0</v>
      </c>
      <c r="I235" s="75">
        <v>202.0</v>
      </c>
      <c r="J235" s="76">
        <v>492.0</v>
      </c>
      <c r="K235" s="168">
        <v>142.0</v>
      </c>
      <c r="L235" s="72">
        <v>267.0</v>
      </c>
      <c r="M235" s="73">
        <v>222.0</v>
      </c>
      <c r="N235" s="74">
        <v>216.0</v>
      </c>
      <c r="O235" s="75">
        <v>195.0</v>
      </c>
      <c r="P235" s="76">
        <v>493.0</v>
      </c>
      <c r="Q235" s="168">
        <v>135.0</v>
      </c>
      <c r="R235" s="72">
        <v>261.0</v>
      </c>
      <c r="S235" s="73">
        <v>217.0</v>
      </c>
      <c r="T235" s="74">
        <v>209.0</v>
      </c>
      <c r="U235" s="75">
        <v>191.0</v>
      </c>
      <c r="V235" s="76">
        <v>473.0</v>
      </c>
      <c r="W235" s="168">
        <v>133.0</v>
      </c>
      <c r="X235" s="72"/>
      <c r="Y235" s="73"/>
      <c r="Z235" s="74"/>
      <c r="AA235" s="75"/>
      <c r="AB235" s="76"/>
      <c r="AC235" s="168"/>
      <c r="AD235" s="72"/>
      <c r="AE235" s="73"/>
      <c r="AF235" s="74"/>
      <c r="AG235" s="75"/>
      <c r="AH235" s="76"/>
      <c r="AI235" s="168"/>
      <c r="AJ235" s="72"/>
      <c r="AK235" s="73"/>
      <c r="AL235" s="74"/>
      <c r="AM235" s="75"/>
      <c r="AN235" s="76"/>
      <c r="AO235" s="168"/>
      <c r="AP235" s="72"/>
      <c r="AQ235" s="73"/>
      <c r="AR235" s="74"/>
      <c r="AS235" s="75"/>
      <c r="AT235" s="76"/>
      <c r="AU235" s="168"/>
      <c r="AV235" s="72"/>
      <c r="AW235" s="73"/>
      <c r="AX235" s="74"/>
      <c r="AY235" s="75"/>
      <c r="AZ235" s="76"/>
      <c r="BA235" s="168"/>
      <c r="BB235" s="72"/>
      <c r="BC235" s="73"/>
      <c r="BD235" s="74"/>
      <c r="BE235" s="75"/>
      <c r="BF235" s="76"/>
      <c r="BG235" s="168"/>
    </row>
    <row r="236" ht="16.5" customHeight="1">
      <c r="A236" s="165" t="s">
        <v>61</v>
      </c>
      <c r="B236" s="166">
        <v>3464.0</v>
      </c>
      <c r="C236" s="47">
        <v>2205.0</v>
      </c>
      <c r="D236" s="169"/>
      <c r="E236" s="169"/>
      <c r="F236" s="72">
        <v>354.0</v>
      </c>
      <c r="G236" s="73">
        <v>242.0</v>
      </c>
      <c r="H236" s="74">
        <v>131.0</v>
      </c>
      <c r="I236" s="75">
        <v>219.0</v>
      </c>
      <c r="J236" s="76">
        <v>488.0</v>
      </c>
      <c r="K236" s="168">
        <v>78.0</v>
      </c>
      <c r="L236" s="72">
        <v>392.0</v>
      </c>
      <c r="M236" s="73">
        <v>281.0</v>
      </c>
      <c r="N236" s="74">
        <v>141.0</v>
      </c>
      <c r="O236" s="75">
        <v>208.0</v>
      </c>
      <c r="P236" s="76">
        <v>471.0</v>
      </c>
      <c r="Q236" s="168">
        <v>76.0</v>
      </c>
      <c r="R236" s="72">
        <v>366.0</v>
      </c>
      <c r="S236" s="73">
        <v>251.0</v>
      </c>
      <c r="T236" s="74">
        <v>130.0</v>
      </c>
      <c r="U236" s="75">
        <v>202.0</v>
      </c>
      <c r="V236" s="76">
        <v>456.0</v>
      </c>
      <c r="W236" s="168">
        <v>78.0</v>
      </c>
      <c r="X236" s="72"/>
      <c r="Y236" s="73"/>
      <c r="Z236" s="74"/>
      <c r="AA236" s="75"/>
      <c r="AB236" s="76"/>
      <c r="AC236" s="168"/>
      <c r="AD236" s="72"/>
      <c r="AE236" s="73"/>
      <c r="AF236" s="74"/>
      <c r="AG236" s="75"/>
      <c r="AH236" s="76"/>
      <c r="AI236" s="168"/>
      <c r="AJ236" s="72"/>
      <c r="AK236" s="73"/>
      <c r="AL236" s="74"/>
      <c r="AM236" s="75"/>
      <c r="AN236" s="76"/>
      <c r="AO236" s="168"/>
      <c r="AP236" s="72"/>
      <c r="AQ236" s="73"/>
      <c r="AR236" s="74"/>
      <c r="AS236" s="75"/>
      <c r="AT236" s="76"/>
      <c r="AU236" s="168"/>
      <c r="AV236" s="72"/>
      <c r="AW236" s="73"/>
      <c r="AX236" s="74"/>
      <c r="AY236" s="75"/>
      <c r="AZ236" s="76"/>
      <c r="BA236" s="168"/>
      <c r="BB236" s="72"/>
      <c r="BC236" s="73"/>
      <c r="BD236" s="74"/>
      <c r="BE236" s="75"/>
      <c r="BF236" s="76"/>
      <c r="BG236" s="168"/>
    </row>
    <row r="237" ht="16.5" customHeight="1">
      <c r="A237" s="165" t="s">
        <v>61</v>
      </c>
      <c r="B237" s="166">
        <v>3540.0</v>
      </c>
      <c r="C237" s="47">
        <v>569.0</v>
      </c>
      <c r="D237" s="169"/>
      <c r="E237" s="169"/>
      <c r="F237" s="72">
        <v>87.0</v>
      </c>
      <c r="G237" s="73">
        <v>83.0</v>
      </c>
      <c r="H237" s="74">
        <v>53.0</v>
      </c>
      <c r="I237" s="75">
        <v>24.0</v>
      </c>
      <c r="J237" s="76">
        <v>102.0</v>
      </c>
      <c r="K237" s="168">
        <v>10.0</v>
      </c>
      <c r="L237" s="72">
        <v>91.0</v>
      </c>
      <c r="M237" s="73">
        <v>97.0</v>
      </c>
      <c r="N237" s="74">
        <v>58.0</v>
      </c>
      <c r="O237" s="75">
        <v>23.0</v>
      </c>
      <c r="P237" s="76">
        <v>101.0</v>
      </c>
      <c r="Q237" s="168">
        <v>8.0</v>
      </c>
      <c r="R237" s="72">
        <v>79.0</v>
      </c>
      <c r="S237" s="73">
        <v>82.0</v>
      </c>
      <c r="T237" s="74">
        <v>51.0</v>
      </c>
      <c r="U237" s="75">
        <v>24.0</v>
      </c>
      <c r="V237" s="76">
        <v>97.0</v>
      </c>
      <c r="W237" s="168">
        <v>9.0</v>
      </c>
      <c r="X237" s="72"/>
      <c r="Y237" s="73"/>
      <c r="Z237" s="74"/>
      <c r="AA237" s="75"/>
      <c r="AB237" s="76"/>
      <c r="AC237" s="168"/>
      <c r="AD237" s="72"/>
      <c r="AE237" s="73"/>
      <c r="AF237" s="74"/>
      <c r="AG237" s="75"/>
      <c r="AH237" s="76"/>
      <c r="AI237" s="168"/>
      <c r="AJ237" s="72"/>
      <c r="AK237" s="73"/>
      <c r="AL237" s="74"/>
      <c r="AM237" s="75"/>
      <c r="AN237" s="76"/>
      <c r="AO237" s="168"/>
      <c r="AP237" s="72"/>
      <c r="AQ237" s="73"/>
      <c r="AR237" s="74"/>
      <c r="AS237" s="75"/>
      <c r="AT237" s="76"/>
      <c r="AU237" s="168"/>
      <c r="AV237" s="72"/>
      <c r="AW237" s="73"/>
      <c r="AX237" s="74"/>
      <c r="AY237" s="75"/>
      <c r="AZ237" s="76"/>
      <c r="BA237" s="168"/>
      <c r="BB237" s="72"/>
      <c r="BC237" s="73"/>
      <c r="BD237" s="74"/>
      <c r="BE237" s="75"/>
      <c r="BF237" s="76"/>
      <c r="BG237" s="168"/>
    </row>
    <row r="238" ht="16.5" customHeight="1">
      <c r="A238" s="165" t="s">
        <v>61</v>
      </c>
      <c r="B238" s="166">
        <v>3544.0</v>
      </c>
      <c r="C238" s="47">
        <v>1374.0</v>
      </c>
      <c r="D238" s="169"/>
      <c r="E238" s="169"/>
      <c r="F238" s="72">
        <v>183.0</v>
      </c>
      <c r="G238" s="73">
        <v>183.0</v>
      </c>
      <c r="H238" s="74">
        <v>128.0</v>
      </c>
      <c r="I238" s="75">
        <v>99.0</v>
      </c>
      <c r="J238" s="76">
        <v>300.0</v>
      </c>
      <c r="K238" s="168">
        <v>64.0</v>
      </c>
      <c r="L238" s="72">
        <v>193.0</v>
      </c>
      <c r="M238" s="73">
        <v>191.0</v>
      </c>
      <c r="N238" s="74">
        <v>136.0</v>
      </c>
      <c r="O238" s="75">
        <v>94.0</v>
      </c>
      <c r="P238" s="76">
        <v>290.0</v>
      </c>
      <c r="Q238" s="168">
        <v>62.0</v>
      </c>
      <c r="R238" s="72">
        <v>186.0</v>
      </c>
      <c r="S238" s="73">
        <v>190.0</v>
      </c>
      <c r="T238" s="74">
        <v>134.0</v>
      </c>
      <c r="U238" s="75">
        <v>94.0</v>
      </c>
      <c r="V238" s="76">
        <v>286.0</v>
      </c>
      <c r="W238" s="168">
        <v>58.0</v>
      </c>
      <c r="X238" s="72"/>
      <c r="Y238" s="73"/>
      <c r="Z238" s="74"/>
      <c r="AA238" s="75"/>
      <c r="AB238" s="76"/>
      <c r="AC238" s="168"/>
      <c r="AD238" s="72"/>
      <c r="AE238" s="73"/>
      <c r="AF238" s="74"/>
      <c r="AG238" s="75"/>
      <c r="AH238" s="76"/>
      <c r="AI238" s="168"/>
      <c r="AJ238" s="72"/>
      <c r="AK238" s="73"/>
      <c r="AL238" s="74"/>
      <c r="AM238" s="75"/>
      <c r="AN238" s="76"/>
      <c r="AO238" s="168"/>
      <c r="AP238" s="72"/>
      <c r="AQ238" s="73"/>
      <c r="AR238" s="74"/>
      <c r="AS238" s="75"/>
      <c r="AT238" s="76"/>
      <c r="AU238" s="168"/>
      <c r="AV238" s="72"/>
      <c r="AW238" s="73"/>
      <c r="AX238" s="74"/>
      <c r="AY238" s="75"/>
      <c r="AZ238" s="76"/>
      <c r="BA238" s="168"/>
      <c r="BB238" s="72"/>
      <c r="BC238" s="73"/>
      <c r="BD238" s="74"/>
      <c r="BE238" s="75"/>
      <c r="BF238" s="76"/>
      <c r="BG238" s="168"/>
    </row>
    <row r="239" ht="16.5" customHeight="1">
      <c r="A239" s="165" t="s">
        <v>61</v>
      </c>
      <c r="B239" s="166">
        <v>3546.0</v>
      </c>
      <c r="C239" s="47">
        <v>3552.0</v>
      </c>
      <c r="D239" s="169"/>
      <c r="E239" s="169"/>
      <c r="F239" s="72">
        <v>324.0</v>
      </c>
      <c r="G239" s="73">
        <v>310.0</v>
      </c>
      <c r="H239" s="74">
        <v>241.0</v>
      </c>
      <c r="I239" s="75">
        <v>220.0</v>
      </c>
      <c r="J239" s="76">
        <v>628.0</v>
      </c>
      <c r="K239" s="168">
        <v>178.0</v>
      </c>
      <c r="L239" s="72">
        <v>347.0</v>
      </c>
      <c r="M239" s="73">
        <v>319.0</v>
      </c>
      <c r="N239" s="74">
        <v>251.0</v>
      </c>
      <c r="O239" s="75">
        <v>216.0</v>
      </c>
      <c r="P239" s="76">
        <v>617.0</v>
      </c>
      <c r="Q239" s="168">
        <v>166.0</v>
      </c>
      <c r="R239" s="72">
        <v>327.0</v>
      </c>
      <c r="S239" s="73">
        <v>314.0</v>
      </c>
      <c r="T239" s="74">
        <v>236.0</v>
      </c>
      <c r="U239" s="75">
        <v>218.0</v>
      </c>
      <c r="V239" s="76">
        <v>608.0</v>
      </c>
      <c r="W239" s="168">
        <v>172.0</v>
      </c>
      <c r="X239" s="72"/>
      <c r="Y239" s="73"/>
      <c r="Z239" s="74"/>
      <c r="AA239" s="75"/>
      <c r="AB239" s="76"/>
      <c r="AC239" s="168"/>
      <c r="AD239" s="72"/>
      <c r="AE239" s="73"/>
      <c r="AF239" s="74"/>
      <c r="AG239" s="75"/>
      <c r="AH239" s="76"/>
      <c r="AI239" s="168"/>
      <c r="AJ239" s="72"/>
      <c r="AK239" s="73"/>
      <c r="AL239" s="74"/>
      <c r="AM239" s="75"/>
      <c r="AN239" s="76"/>
      <c r="AO239" s="168"/>
      <c r="AP239" s="72"/>
      <c r="AQ239" s="73"/>
      <c r="AR239" s="74"/>
      <c r="AS239" s="75"/>
      <c r="AT239" s="76"/>
      <c r="AU239" s="168"/>
      <c r="AV239" s="72"/>
      <c r="AW239" s="73"/>
      <c r="AX239" s="74"/>
      <c r="AY239" s="75"/>
      <c r="AZ239" s="76"/>
      <c r="BA239" s="168"/>
      <c r="BB239" s="72"/>
      <c r="BC239" s="73"/>
      <c r="BD239" s="74"/>
      <c r="BE239" s="75"/>
      <c r="BF239" s="76"/>
      <c r="BG239" s="168"/>
    </row>
    <row r="240" ht="16.5" customHeight="1">
      <c r="A240" s="165" t="s">
        <v>61</v>
      </c>
      <c r="B240" s="166">
        <v>3547.0</v>
      </c>
      <c r="C240" s="47">
        <v>2069.0</v>
      </c>
      <c r="D240" s="169"/>
      <c r="E240" s="169"/>
      <c r="F240" s="72">
        <v>303.0</v>
      </c>
      <c r="G240" s="73">
        <v>192.0</v>
      </c>
      <c r="H240" s="74">
        <v>145.0</v>
      </c>
      <c r="I240" s="75">
        <v>153.0</v>
      </c>
      <c r="J240" s="76">
        <v>376.0</v>
      </c>
      <c r="K240" s="168">
        <v>71.0</v>
      </c>
      <c r="L240" s="72">
        <v>313.0</v>
      </c>
      <c r="M240" s="73">
        <v>230.0</v>
      </c>
      <c r="N240" s="74">
        <v>160.0</v>
      </c>
      <c r="O240" s="75">
        <v>148.0</v>
      </c>
      <c r="P240" s="76">
        <v>373.0</v>
      </c>
      <c r="Q240" s="168">
        <v>67.0</v>
      </c>
      <c r="R240" s="72">
        <v>286.0</v>
      </c>
      <c r="S240" s="73">
        <v>207.0</v>
      </c>
      <c r="T240" s="74">
        <v>157.0</v>
      </c>
      <c r="U240" s="75">
        <v>151.0</v>
      </c>
      <c r="V240" s="76">
        <v>366.0</v>
      </c>
      <c r="W240" s="168">
        <v>64.0</v>
      </c>
      <c r="X240" s="72"/>
      <c r="Y240" s="73"/>
      <c r="Z240" s="74"/>
      <c r="AA240" s="75"/>
      <c r="AB240" s="76"/>
      <c r="AC240" s="168"/>
      <c r="AD240" s="72"/>
      <c r="AE240" s="73"/>
      <c r="AF240" s="74"/>
      <c r="AG240" s="75"/>
      <c r="AH240" s="76"/>
      <c r="AI240" s="168"/>
      <c r="AJ240" s="72"/>
      <c r="AK240" s="73"/>
      <c r="AL240" s="74"/>
      <c r="AM240" s="75"/>
      <c r="AN240" s="76"/>
      <c r="AO240" s="168"/>
      <c r="AP240" s="72"/>
      <c r="AQ240" s="73"/>
      <c r="AR240" s="74"/>
      <c r="AS240" s="75"/>
      <c r="AT240" s="76"/>
      <c r="AU240" s="168"/>
      <c r="AV240" s="72"/>
      <c r="AW240" s="73"/>
      <c r="AX240" s="74"/>
      <c r="AY240" s="75"/>
      <c r="AZ240" s="76"/>
      <c r="BA240" s="168"/>
      <c r="BB240" s="72"/>
      <c r="BC240" s="73"/>
      <c r="BD240" s="74"/>
      <c r="BE240" s="75"/>
      <c r="BF240" s="76"/>
      <c r="BG240" s="168"/>
    </row>
    <row r="241" ht="16.5" customHeight="1">
      <c r="A241" s="165" t="s">
        <v>61</v>
      </c>
      <c r="B241" s="166">
        <v>3557.0</v>
      </c>
      <c r="C241" s="47">
        <v>2119.0</v>
      </c>
      <c r="D241" s="169"/>
      <c r="E241" s="169"/>
      <c r="F241" s="72">
        <v>191.0</v>
      </c>
      <c r="G241" s="73">
        <v>230.0</v>
      </c>
      <c r="H241" s="74">
        <v>164.0</v>
      </c>
      <c r="I241" s="75">
        <v>150.0</v>
      </c>
      <c r="J241" s="76">
        <v>450.0</v>
      </c>
      <c r="K241" s="168">
        <v>95.0</v>
      </c>
      <c r="L241" s="72">
        <v>202.0</v>
      </c>
      <c r="M241" s="73">
        <v>253.0</v>
      </c>
      <c r="N241" s="74">
        <v>181.0</v>
      </c>
      <c r="O241" s="75">
        <v>150.0</v>
      </c>
      <c r="P241" s="76">
        <v>439.0</v>
      </c>
      <c r="Q241" s="168">
        <v>95.0</v>
      </c>
      <c r="R241" s="72">
        <v>191.0</v>
      </c>
      <c r="S241" s="73">
        <v>247.0</v>
      </c>
      <c r="T241" s="74">
        <v>176.0</v>
      </c>
      <c r="U241" s="75">
        <v>156.0</v>
      </c>
      <c r="V241" s="76">
        <v>430.0</v>
      </c>
      <c r="W241" s="168">
        <v>95.0</v>
      </c>
      <c r="X241" s="72"/>
      <c r="Y241" s="73"/>
      <c r="Z241" s="74"/>
      <c r="AA241" s="75"/>
      <c r="AB241" s="76"/>
      <c r="AC241" s="168"/>
      <c r="AD241" s="72"/>
      <c r="AE241" s="73"/>
      <c r="AF241" s="74"/>
      <c r="AG241" s="75"/>
      <c r="AH241" s="76"/>
      <c r="AI241" s="168"/>
      <c r="AJ241" s="72"/>
      <c r="AK241" s="73"/>
      <c r="AL241" s="74"/>
      <c r="AM241" s="75"/>
      <c r="AN241" s="76"/>
      <c r="AO241" s="168"/>
      <c r="AP241" s="72"/>
      <c r="AQ241" s="73"/>
      <c r="AR241" s="74"/>
      <c r="AS241" s="75"/>
      <c r="AT241" s="76"/>
      <c r="AU241" s="168"/>
      <c r="AV241" s="72"/>
      <c r="AW241" s="73"/>
      <c r="AX241" s="74"/>
      <c r="AY241" s="75"/>
      <c r="AZ241" s="76"/>
      <c r="BA241" s="168"/>
      <c r="BB241" s="72"/>
      <c r="BC241" s="73"/>
      <c r="BD241" s="74"/>
      <c r="BE241" s="75"/>
      <c r="BF241" s="76"/>
      <c r="BG241" s="168"/>
    </row>
    <row r="242" ht="16.5" customHeight="1">
      <c r="A242" s="165" t="s">
        <v>61</v>
      </c>
      <c r="B242" s="166">
        <v>3565.0</v>
      </c>
      <c r="C242" s="47">
        <v>2820.0</v>
      </c>
      <c r="D242" s="169"/>
      <c r="E242" s="169"/>
      <c r="F242" s="72">
        <v>277.0</v>
      </c>
      <c r="G242" s="73">
        <v>289.0</v>
      </c>
      <c r="H242" s="74">
        <v>304.0</v>
      </c>
      <c r="I242" s="75">
        <v>193.0</v>
      </c>
      <c r="J242" s="76">
        <v>501.0</v>
      </c>
      <c r="K242" s="168">
        <v>137.0</v>
      </c>
      <c r="L242" s="72">
        <v>301.0</v>
      </c>
      <c r="M242" s="73">
        <v>303.0</v>
      </c>
      <c r="N242" s="74">
        <v>317.0</v>
      </c>
      <c r="O242" s="75">
        <v>184.0</v>
      </c>
      <c r="P242" s="76">
        <v>490.0</v>
      </c>
      <c r="Q242" s="168">
        <v>126.0</v>
      </c>
      <c r="R242" s="72">
        <v>288.0</v>
      </c>
      <c r="S242" s="73">
        <v>307.0</v>
      </c>
      <c r="T242" s="74">
        <v>309.0</v>
      </c>
      <c r="U242" s="75">
        <v>191.0</v>
      </c>
      <c r="V242" s="76">
        <v>487.0</v>
      </c>
      <c r="W242" s="168">
        <v>132.0</v>
      </c>
      <c r="X242" s="72"/>
      <c r="Y242" s="73"/>
      <c r="Z242" s="74"/>
      <c r="AA242" s="75"/>
      <c r="AB242" s="76"/>
      <c r="AC242" s="168"/>
      <c r="AD242" s="72"/>
      <c r="AE242" s="73"/>
      <c r="AF242" s="74"/>
      <c r="AG242" s="75"/>
      <c r="AH242" s="76"/>
      <c r="AI242" s="168"/>
      <c r="AJ242" s="72"/>
      <c r="AK242" s="73"/>
      <c r="AL242" s="74"/>
      <c r="AM242" s="75"/>
      <c r="AN242" s="76"/>
      <c r="AO242" s="168"/>
      <c r="AP242" s="72"/>
      <c r="AQ242" s="73"/>
      <c r="AR242" s="74"/>
      <c r="AS242" s="75"/>
      <c r="AT242" s="76"/>
      <c r="AU242" s="168"/>
      <c r="AV242" s="72"/>
      <c r="AW242" s="73"/>
      <c r="AX242" s="74"/>
      <c r="AY242" s="75"/>
      <c r="AZ242" s="76"/>
      <c r="BA242" s="168"/>
      <c r="BB242" s="72"/>
      <c r="BC242" s="73"/>
      <c r="BD242" s="74"/>
      <c r="BE242" s="75"/>
      <c r="BF242" s="76"/>
      <c r="BG242" s="168"/>
    </row>
    <row r="243" ht="16.5" customHeight="1">
      <c r="A243" s="165" t="s">
        <v>61</v>
      </c>
      <c r="B243" s="166">
        <v>3576.0</v>
      </c>
      <c r="C243" s="47">
        <v>2482.0</v>
      </c>
      <c r="D243" s="169"/>
      <c r="E243" s="169"/>
      <c r="F243" s="72">
        <v>313.0</v>
      </c>
      <c r="G243" s="73">
        <v>286.0</v>
      </c>
      <c r="H243" s="74">
        <v>248.0</v>
      </c>
      <c r="I243" s="75">
        <v>183.0</v>
      </c>
      <c r="J243" s="76">
        <v>489.0</v>
      </c>
      <c r="K243" s="168">
        <v>98.0</v>
      </c>
      <c r="L243" s="72">
        <v>323.0</v>
      </c>
      <c r="M243" s="73">
        <v>321.0</v>
      </c>
      <c r="N243" s="74">
        <v>258.0</v>
      </c>
      <c r="O243" s="75">
        <v>180.0</v>
      </c>
      <c r="P243" s="76">
        <v>478.0</v>
      </c>
      <c r="Q243" s="168">
        <v>96.0</v>
      </c>
      <c r="R243" s="72">
        <v>297.0</v>
      </c>
      <c r="S243" s="73">
        <v>286.0</v>
      </c>
      <c r="T243" s="74">
        <v>247.0</v>
      </c>
      <c r="U243" s="75">
        <v>190.0</v>
      </c>
      <c r="V243" s="76">
        <v>469.0</v>
      </c>
      <c r="W243" s="168">
        <v>101.0</v>
      </c>
      <c r="X243" s="72"/>
      <c r="Y243" s="73"/>
      <c r="Z243" s="74"/>
      <c r="AA243" s="75"/>
      <c r="AB243" s="76"/>
      <c r="AC243" s="168"/>
      <c r="AD243" s="72"/>
      <c r="AE243" s="73"/>
      <c r="AF243" s="74"/>
      <c r="AG243" s="75"/>
      <c r="AH243" s="76"/>
      <c r="AI243" s="168"/>
      <c r="AJ243" s="72"/>
      <c r="AK243" s="73"/>
      <c r="AL243" s="74"/>
      <c r="AM243" s="75"/>
      <c r="AN243" s="76"/>
      <c r="AO243" s="168"/>
      <c r="AP243" s="72"/>
      <c r="AQ243" s="73"/>
      <c r="AR243" s="74"/>
      <c r="AS243" s="75"/>
      <c r="AT243" s="76"/>
      <c r="AU243" s="168"/>
      <c r="AV243" s="72"/>
      <c r="AW243" s="73"/>
      <c r="AX243" s="74"/>
      <c r="AY243" s="75"/>
      <c r="AZ243" s="76"/>
      <c r="BA243" s="168"/>
      <c r="BB243" s="72"/>
      <c r="BC243" s="73"/>
      <c r="BD243" s="74"/>
      <c r="BE243" s="75"/>
      <c r="BF243" s="76"/>
      <c r="BG243" s="168"/>
    </row>
    <row r="244" ht="16.5" customHeight="1">
      <c r="A244" s="165" t="s">
        <v>61</v>
      </c>
      <c r="B244" s="166">
        <v>3587.0</v>
      </c>
      <c r="C244" s="47">
        <v>2449.0</v>
      </c>
      <c r="D244" s="169"/>
      <c r="E244" s="169"/>
      <c r="F244" s="72">
        <v>338.0</v>
      </c>
      <c r="G244" s="73">
        <v>253.0</v>
      </c>
      <c r="H244" s="74">
        <v>156.0</v>
      </c>
      <c r="I244" s="75">
        <v>177.0</v>
      </c>
      <c r="J244" s="76">
        <v>419.0</v>
      </c>
      <c r="K244" s="168">
        <v>90.0</v>
      </c>
      <c r="L244" s="72">
        <v>362.0</v>
      </c>
      <c r="M244" s="73">
        <v>279.0</v>
      </c>
      <c r="N244" s="74">
        <v>163.0</v>
      </c>
      <c r="O244" s="75">
        <v>169.0</v>
      </c>
      <c r="P244" s="76">
        <v>421.0</v>
      </c>
      <c r="Q244" s="168">
        <v>88.0</v>
      </c>
      <c r="R244" s="72">
        <v>330.0</v>
      </c>
      <c r="S244" s="73">
        <v>264.0</v>
      </c>
      <c r="T244" s="74">
        <v>161.0</v>
      </c>
      <c r="U244" s="75">
        <v>167.0</v>
      </c>
      <c r="V244" s="76">
        <v>418.0</v>
      </c>
      <c r="W244" s="168">
        <v>88.0</v>
      </c>
      <c r="X244" s="72"/>
      <c r="Y244" s="73"/>
      <c r="Z244" s="74"/>
      <c r="AA244" s="75"/>
      <c r="AB244" s="76"/>
      <c r="AC244" s="168"/>
      <c r="AD244" s="72"/>
      <c r="AE244" s="73"/>
      <c r="AF244" s="74"/>
      <c r="AG244" s="75"/>
      <c r="AH244" s="76"/>
      <c r="AI244" s="168"/>
      <c r="AJ244" s="72"/>
      <c r="AK244" s="73"/>
      <c r="AL244" s="74"/>
      <c r="AM244" s="75"/>
      <c r="AN244" s="76"/>
      <c r="AO244" s="168"/>
      <c r="AP244" s="72"/>
      <c r="AQ244" s="73"/>
      <c r="AR244" s="74"/>
      <c r="AS244" s="75"/>
      <c r="AT244" s="76"/>
      <c r="AU244" s="168"/>
      <c r="AV244" s="72"/>
      <c r="AW244" s="73"/>
      <c r="AX244" s="74"/>
      <c r="AY244" s="75"/>
      <c r="AZ244" s="76"/>
      <c r="BA244" s="168"/>
      <c r="BB244" s="72"/>
      <c r="BC244" s="73"/>
      <c r="BD244" s="74"/>
      <c r="BE244" s="75"/>
      <c r="BF244" s="76"/>
      <c r="BG244" s="168"/>
    </row>
    <row r="245" ht="16.5" customHeight="1">
      <c r="A245" s="165" t="s">
        <v>61</v>
      </c>
      <c r="B245" s="166">
        <v>3588.0</v>
      </c>
      <c r="C245" s="47">
        <v>3029.0</v>
      </c>
      <c r="D245" s="169"/>
      <c r="E245" s="169"/>
      <c r="F245" s="72">
        <v>327.0</v>
      </c>
      <c r="G245" s="73">
        <v>270.0</v>
      </c>
      <c r="H245" s="74">
        <v>222.0</v>
      </c>
      <c r="I245" s="75">
        <v>191.0</v>
      </c>
      <c r="J245" s="76">
        <v>546.0</v>
      </c>
      <c r="K245" s="168">
        <v>136.0</v>
      </c>
      <c r="L245" s="72">
        <v>349.0</v>
      </c>
      <c r="M245" s="73">
        <v>304.0</v>
      </c>
      <c r="N245" s="74">
        <v>228.0</v>
      </c>
      <c r="O245" s="75">
        <v>190.0</v>
      </c>
      <c r="P245" s="76">
        <v>532.0</v>
      </c>
      <c r="Q245" s="168">
        <v>131.0</v>
      </c>
      <c r="R245" s="72">
        <v>317.0</v>
      </c>
      <c r="S245" s="73">
        <v>288.0</v>
      </c>
      <c r="T245" s="74">
        <v>226.0</v>
      </c>
      <c r="U245" s="75">
        <v>190.0</v>
      </c>
      <c r="V245" s="76">
        <v>515.0</v>
      </c>
      <c r="W245" s="168">
        <v>130.0</v>
      </c>
      <c r="X245" s="72"/>
      <c r="Y245" s="73"/>
      <c r="Z245" s="74"/>
      <c r="AA245" s="75"/>
      <c r="AB245" s="76"/>
      <c r="AC245" s="168"/>
      <c r="AD245" s="72"/>
      <c r="AE245" s="73"/>
      <c r="AF245" s="74"/>
      <c r="AG245" s="75"/>
      <c r="AH245" s="76"/>
      <c r="AI245" s="168"/>
      <c r="AJ245" s="72"/>
      <c r="AK245" s="73"/>
      <c r="AL245" s="74"/>
      <c r="AM245" s="75"/>
      <c r="AN245" s="76"/>
      <c r="AO245" s="168"/>
      <c r="AP245" s="72"/>
      <c r="AQ245" s="73"/>
      <c r="AR245" s="74"/>
      <c r="AS245" s="75"/>
      <c r="AT245" s="76"/>
      <c r="AU245" s="168"/>
      <c r="AV245" s="72"/>
      <c r="AW245" s="73"/>
      <c r="AX245" s="74"/>
      <c r="AY245" s="75"/>
      <c r="AZ245" s="76"/>
      <c r="BA245" s="168"/>
      <c r="BB245" s="72"/>
      <c r="BC245" s="73"/>
      <c r="BD245" s="74"/>
      <c r="BE245" s="75"/>
      <c r="BF245" s="76"/>
      <c r="BG245" s="168"/>
    </row>
    <row r="246" ht="16.5" customHeight="1">
      <c r="A246" s="165" t="s">
        <v>61</v>
      </c>
      <c r="B246" s="166">
        <v>3602.0</v>
      </c>
      <c r="C246" s="47">
        <v>2308.0</v>
      </c>
      <c r="D246" s="169"/>
      <c r="E246" s="169"/>
      <c r="F246" s="72">
        <v>248.0</v>
      </c>
      <c r="G246" s="73">
        <v>268.0</v>
      </c>
      <c r="H246" s="74">
        <v>153.0</v>
      </c>
      <c r="I246" s="75">
        <v>208.0</v>
      </c>
      <c r="J246" s="76">
        <v>406.0</v>
      </c>
      <c r="K246" s="168">
        <v>96.0</v>
      </c>
      <c r="L246" s="72">
        <v>267.0</v>
      </c>
      <c r="M246" s="73">
        <v>303.0</v>
      </c>
      <c r="N246" s="74">
        <v>160.0</v>
      </c>
      <c r="O246" s="75">
        <v>202.0</v>
      </c>
      <c r="P246" s="76">
        <v>396.0</v>
      </c>
      <c r="Q246" s="168">
        <v>92.0</v>
      </c>
      <c r="R246" s="72">
        <v>246.0</v>
      </c>
      <c r="S246" s="73">
        <v>282.0</v>
      </c>
      <c r="T246" s="74">
        <v>153.0</v>
      </c>
      <c r="U246" s="75">
        <v>199.0</v>
      </c>
      <c r="V246" s="76">
        <v>395.0</v>
      </c>
      <c r="W246" s="168">
        <v>92.0</v>
      </c>
      <c r="X246" s="72"/>
      <c r="Y246" s="73"/>
      <c r="Z246" s="74"/>
      <c r="AA246" s="75"/>
      <c r="AB246" s="76"/>
      <c r="AC246" s="168"/>
      <c r="AD246" s="72"/>
      <c r="AE246" s="73"/>
      <c r="AF246" s="74"/>
      <c r="AG246" s="75"/>
      <c r="AH246" s="76"/>
      <c r="AI246" s="168"/>
      <c r="AJ246" s="72"/>
      <c r="AK246" s="73"/>
      <c r="AL246" s="74"/>
      <c r="AM246" s="75"/>
      <c r="AN246" s="76"/>
      <c r="AO246" s="168"/>
      <c r="AP246" s="72"/>
      <c r="AQ246" s="73"/>
      <c r="AR246" s="74"/>
      <c r="AS246" s="75"/>
      <c r="AT246" s="76"/>
      <c r="AU246" s="168"/>
      <c r="AV246" s="72"/>
      <c r="AW246" s="73"/>
      <c r="AX246" s="74"/>
      <c r="AY246" s="75"/>
      <c r="AZ246" s="76"/>
      <c r="BA246" s="168"/>
      <c r="BB246" s="72"/>
      <c r="BC246" s="73"/>
      <c r="BD246" s="74"/>
      <c r="BE246" s="75"/>
      <c r="BF246" s="76"/>
      <c r="BG246" s="168"/>
    </row>
    <row r="247" ht="16.5" customHeight="1">
      <c r="A247" s="165" t="s">
        <v>61</v>
      </c>
      <c r="B247" s="166">
        <v>3604.0</v>
      </c>
      <c r="C247" s="47">
        <v>2574.0</v>
      </c>
      <c r="D247" s="169"/>
      <c r="E247" s="169"/>
      <c r="F247" s="72">
        <v>145.0</v>
      </c>
      <c r="G247" s="73">
        <v>117.0</v>
      </c>
      <c r="H247" s="74">
        <v>141.0</v>
      </c>
      <c r="I247" s="75">
        <v>135.0</v>
      </c>
      <c r="J247" s="76">
        <v>423.0</v>
      </c>
      <c r="K247" s="168">
        <v>138.0</v>
      </c>
      <c r="L247" s="72">
        <v>153.0</v>
      </c>
      <c r="M247" s="73">
        <v>130.0</v>
      </c>
      <c r="N247" s="74">
        <v>148.0</v>
      </c>
      <c r="O247" s="75">
        <v>134.0</v>
      </c>
      <c r="P247" s="76">
        <v>415.0</v>
      </c>
      <c r="Q247" s="168">
        <v>131.0</v>
      </c>
      <c r="R247" s="72">
        <v>147.0</v>
      </c>
      <c r="S247" s="73">
        <v>129.0</v>
      </c>
      <c r="T247" s="74">
        <v>145.0</v>
      </c>
      <c r="U247" s="75">
        <v>131.0</v>
      </c>
      <c r="V247" s="76">
        <v>410.0</v>
      </c>
      <c r="W247" s="168">
        <v>127.0</v>
      </c>
      <c r="X247" s="72"/>
      <c r="Y247" s="73"/>
      <c r="Z247" s="74"/>
      <c r="AA247" s="75"/>
      <c r="AB247" s="76"/>
      <c r="AC247" s="168"/>
      <c r="AD247" s="72"/>
      <c r="AE247" s="73"/>
      <c r="AF247" s="74"/>
      <c r="AG247" s="75"/>
      <c r="AH247" s="76"/>
      <c r="AI247" s="168"/>
      <c r="AJ247" s="72"/>
      <c r="AK247" s="73"/>
      <c r="AL247" s="74"/>
      <c r="AM247" s="75"/>
      <c r="AN247" s="76"/>
      <c r="AO247" s="168"/>
      <c r="AP247" s="72"/>
      <c r="AQ247" s="73"/>
      <c r="AR247" s="74"/>
      <c r="AS247" s="75"/>
      <c r="AT247" s="76"/>
      <c r="AU247" s="168"/>
      <c r="AV247" s="72"/>
      <c r="AW247" s="73"/>
      <c r="AX247" s="74"/>
      <c r="AY247" s="75"/>
      <c r="AZ247" s="76"/>
      <c r="BA247" s="168"/>
      <c r="BB247" s="72"/>
      <c r="BC247" s="73"/>
      <c r="BD247" s="74"/>
      <c r="BE247" s="75"/>
      <c r="BF247" s="76"/>
      <c r="BG247" s="168"/>
    </row>
    <row r="248" ht="16.5" customHeight="1">
      <c r="A248" s="165" t="s">
        <v>61</v>
      </c>
      <c r="B248" s="166">
        <v>3605.0</v>
      </c>
      <c r="C248" s="47">
        <v>730.0</v>
      </c>
      <c r="D248" s="169"/>
      <c r="E248" s="169"/>
      <c r="F248" s="72">
        <v>39.0</v>
      </c>
      <c r="G248" s="73">
        <v>60.0</v>
      </c>
      <c r="H248" s="74">
        <v>181.0</v>
      </c>
      <c r="I248" s="75">
        <v>9.0</v>
      </c>
      <c r="J248" s="76">
        <v>64.0</v>
      </c>
      <c r="K248" s="168">
        <v>32.0</v>
      </c>
      <c r="L248" s="72">
        <v>40.0</v>
      </c>
      <c r="M248" s="73">
        <v>73.0</v>
      </c>
      <c r="N248" s="74">
        <v>182.0</v>
      </c>
      <c r="O248" s="75">
        <v>9.0</v>
      </c>
      <c r="P248" s="76">
        <v>58.0</v>
      </c>
      <c r="Q248" s="168">
        <v>25.0</v>
      </c>
      <c r="R248" s="72">
        <v>38.0</v>
      </c>
      <c r="S248" s="73">
        <v>72.0</v>
      </c>
      <c r="T248" s="74">
        <v>186.0</v>
      </c>
      <c r="U248" s="75">
        <v>10.0</v>
      </c>
      <c r="V248" s="76">
        <v>54.0</v>
      </c>
      <c r="W248" s="168">
        <v>26.0</v>
      </c>
      <c r="X248" s="72"/>
      <c r="Y248" s="73"/>
      <c r="Z248" s="74"/>
      <c r="AA248" s="75"/>
      <c r="AB248" s="76"/>
      <c r="AC248" s="168"/>
      <c r="AD248" s="72"/>
      <c r="AE248" s="73"/>
      <c r="AF248" s="74"/>
      <c r="AG248" s="75"/>
      <c r="AH248" s="76"/>
      <c r="AI248" s="168"/>
      <c r="AJ248" s="72"/>
      <c r="AK248" s="73"/>
      <c r="AL248" s="74"/>
      <c r="AM248" s="75"/>
      <c r="AN248" s="76"/>
      <c r="AO248" s="168"/>
      <c r="AP248" s="72"/>
      <c r="AQ248" s="73"/>
      <c r="AR248" s="74"/>
      <c r="AS248" s="75"/>
      <c r="AT248" s="76"/>
      <c r="AU248" s="168"/>
      <c r="AV248" s="72"/>
      <c r="AW248" s="73"/>
      <c r="AX248" s="74"/>
      <c r="AY248" s="75"/>
      <c r="AZ248" s="76"/>
      <c r="BA248" s="168"/>
      <c r="BB248" s="72"/>
      <c r="BC248" s="73"/>
      <c r="BD248" s="74"/>
      <c r="BE248" s="75"/>
      <c r="BF248" s="76"/>
      <c r="BG248" s="168"/>
    </row>
    <row r="249" ht="16.5" customHeight="1">
      <c r="A249" s="165" t="s">
        <v>61</v>
      </c>
      <c r="B249" s="166">
        <v>3606.0</v>
      </c>
      <c r="C249" s="47">
        <v>3183.0</v>
      </c>
      <c r="D249" s="169"/>
      <c r="E249" s="169"/>
      <c r="F249" s="72">
        <v>368.0</v>
      </c>
      <c r="G249" s="73">
        <v>269.0</v>
      </c>
      <c r="H249" s="74">
        <v>172.0</v>
      </c>
      <c r="I249" s="75">
        <v>251.0</v>
      </c>
      <c r="J249" s="76">
        <v>569.0</v>
      </c>
      <c r="K249" s="168">
        <v>140.0</v>
      </c>
      <c r="L249" s="72">
        <v>385.0</v>
      </c>
      <c r="M249" s="73">
        <v>306.0</v>
      </c>
      <c r="N249" s="74">
        <v>191.0</v>
      </c>
      <c r="O249" s="75">
        <v>251.0</v>
      </c>
      <c r="P249" s="76">
        <v>564.0</v>
      </c>
      <c r="Q249" s="168">
        <v>126.0</v>
      </c>
      <c r="R249" s="72">
        <v>378.0</v>
      </c>
      <c r="S249" s="73">
        <v>280.0</v>
      </c>
      <c r="T249" s="74">
        <v>190.0</v>
      </c>
      <c r="U249" s="75">
        <v>239.0</v>
      </c>
      <c r="V249" s="76">
        <v>554.0</v>
      </c>
      <c r="W249" s="168">
        <v>127.0</v>
      </c>
      <c r="X249" s="72"/>
      <c r="Y249" s="73"/>
      <c r="Z249" s="74"/>
      <c r="AA249" s="75"/>
      <c r="AB249" s="76"/>
      <c r="AC249" s="168"/>
      <c r="AD249" s="72"/>
      <c r="AE249" s="73"/>
      <c r="AF249" s="74"/>
      <c r="AG249" s="75"/>
      <c r="AH249" s="76"/>
      <c r="AI249" s="168"/>
      <c r="AJ249" s="72"/>
      <c r="AK249" s="73"/>
      <c r="AL249" s="74"/>
      <c r="AM249" s="75"/>
      <c r="AN249" s="76"/>
      <c r="AO249" s="168"/>
      <c r="AP249" s="72"/>
      <c r="AQ249" s="73"/>
      <c r="AR249" s="74"/>
      <c r="AS249" s="75"/>
      <c r="AT249" s="76"/>
      <c r="AU249" s="168"/>
      <c r="AV249" s="72"/>
      <c r="AW249" s="73"/>
      <c r="AX249" s="74"/>
      <c r="AY249" s="75"/>
      <c r="AZ249" s="76"/>
      <c r="BA249" s="168"/>
      <c r="BB249" s="72"/>
      <c r="BC249" s="73"/>
      <c r="BD249" s="74"/>
      <c r="BE249" s="75"/>
      <c r="BF249" s="76"/>
      <c r="BG249" s="168"/>
    </row>
    <row r="250" ht="16.5" customHeight="1">
      <c r="A250" s="165" t="s">
        <v>61</v>
      </c>
      <c r="B250" s="166">
        <v>3607.0</v>
      </c>
      <c r="C250" s="47">
        <v>1795.0</v>
      </c>
      <c r="D250" s="169"/>
      <c r="E250" s="169"/>
      <c r="F250" s="72">
        <v>75.0</v>
      </c>
      <c r="G250" s="73">
        <v>83.0</v>
      </c>
      <c r="H250" s="74">
        <v>95.0</v>
      </c>
      <c r="I250" s="75">
        <v>96.0</v>
      </c>
      <c r="J250" s="76">
        <v>295.0</v>
      </c>
      <c r="K250" s="168">
        <v>101.0</v>
      </c>
      <c r="L250" s="72">
        <v>82.0</v>
      </c>
      <c r="M250" s="73">
        <v>88.0</v>
      </c>
      <c r="N250" s="74">
        <v>98.0</v>
      </c>
      <c r="O250" s="75">
        <v>92.0</v>
      </c>
      <c r="P250" s="76">
        <v>299.0</v>
      </c>
      <c r="Q250" s="168">
        <v>99.0</v>
      </c>
      <c r="R250" s="72">
        <v>78.0</v>
      </c>
      <c r="S250" s="73">
        <v>85.0</v>
      </c>
      <c r="T250" s="74">
        <v>104.0</v>
      </c>
      <c r="U250" s="75">
        <v>90.0</v>
      </c>
      <c r="V250" s="76">
        <v>287.0</v>
      </c>
      <c r="W250" s="168">
        <v>91.0</v>
      </c>
      <c r="X250" s="72"/>
      <c r="Y250" s="73"/>
      <c r="Z250" s="74"/>
      <c r="AA250" s="75"/>
      <c r="AB250" s="76"/>
      <c r="AC250" s="168"/>
      <c r="AD250" s="72"/>
      <c r="AE250" s="73"/>
      <c r="AF250" s="74"/>
      <c r="AG250" s="75"/>
      <c r="AH250" s="76"/>
      <c r="AI250" s="168"/>
      <c r="AJ250" s="72"/>
      <c r="AK250" s="73"/>
      <c r="AL250" s="74"/>
      <c r="AM250" s="75"/>
      <c r="AN250" s="76"/>
      <c r="AO250" s="168"/>
      <c r="AP250" s="72"/>
      <c r="AQ250" s="73"/>
      <c r="AR250" s="74"/>
      <c r="AS250" s="75"/>
      <c r="AT250" s="76"/>
      <c r="AU250" s="168"/>
      <c r="AV250" s="72"/>
      <c r="AW250" s="73"/>
      <c r="AX250" s="74"/>
      <c r="AY250" s="75"/>
      <c r="AZ250" s="76"/>
      <c r="BA250" s="168"/>
      <c r="BB250" s="72"/>
      <c r="BC250" s="73"/>
      <c r="BD250" s="74"/>
      <c r="BE250" s="75"/>
      <c r="BF250" s="76"/>
      <c r="BG250" s="168"/>
    </row>
    <row r="251" ht="16.5" customHeight="1">
      <c r="A251" s="165" t="s">
        <v>61</v>
      </c>
      <c r="B251" s="166">
        <v>3609.0</v>
      </c>
      <c r="C251" s="47">
        <v>1536.0</v>
      </c>
      <c r="D251" s="169"/>
      <c r="E251" s="169"/>
      <c r="F251" s="72">
        <v>251.0</v>
      </c>
      <c r="G251" s="73">
        <v>179.0</v>
      </c>
      <c r="H251" s="74">
        <v>166.0</v>
      </c>
      <c r="I251" s="75">
        <v>110.0</v>
      </c>
      <c r="J251" s="76">
        <v>182.0</v>
      </c>
      <c r="K251" s="168">
        <v>54.0</v>
      </c>
      <c r="L251" s="72">
        <v>270.0</v>
      </c>
      <c r="M251" s="73">
        <v>196.0</v>
      </c>
      <c r="N251" s="74">
        <v>174.0</v>
      </c>
      <c r="O251" s="75">
        <v>103.0</v>
      </c>
      <c r="P251" s="76">
        <v>172.0</v>
      </c>
      <c r="Q251" s="168">
        <v>51.0</v>
      </c>
      <c r="R251" s="72">
        <v>235.0</v>
      </c>
      <c r="S251" s="73">
        <v>172.0</v>
      </c>
      <c r="T251" s="74">
        <v>163.0</v>
      </c>
      <c r="U251" s="75">
        <v>116.0</v>
      </c>
      <c r="V251" s="76">
        <v>178.0</v>
      </c>
      <c r="W251" s="168">
        <v>50.0</v>
      </c>
      <c r="X251" s="72"/>
      <c r="Y251" s="73"/>
      <c r="Z251" s="74"/>
      <c r="AA251" s="75"/>
      <c r="AB251" s="76"/>
      <c r="AC251" s="168"/>
      <c r="AD251" s="72"/>
      <c r="AE251" s="73"/>
      <c r="AF251" s="74"/>
      <c r="AG251" s="75"/>
      <c r="AH251" s="76"/>
      <c r="AI251" s="168"/>
      <c r="AJ251" s="72"/>
      <c r="AK251" s="73"/>
      <c r="AL251" s="74"/>
      <c r="AM251" s="75"/>
      <c r="AN251" s="76"/>
      <c r="AO251" s="168"/>
      <c r="AP251" s="72"/>
      <c r="AQ251" s="73"/>
      <c r="AR251" s="74"/>
      <c r="AS251" s="75"/>
      <c r="AT251" s="76"/>
      <c r="AU251" s="168"/>
      <c r="AV251" s="72"/>
      <c r="AW251" s="73"/>
      <c r="AX251" s="74"/>
      <c r="AY251" s="75"/>
      <c r="AZ251" s="76"/>
      <c r="BA251" s="168"/>
      <c r="BB251" s="72"/>
      <c r="BC251" s="73"/>
      <c r="BD251" s="74"/>
      <c r="BE251" s="75"/>
      <c r="BF251" s="76"/>
      <c r="BG251" s="168"/>
    </row>
    <row r="252" ht="16.5" customHeight="1">
      <c r="A252" s="165" t="s">
        <v>61</v>
      </c>
      <c r="B252" s="166">
        <v>3613.0</v>
      </c>
      <c r="C252" s="47">
        <v>1361.0</v>
      </c>
      <c r="D252" s="169"/>
      <c r="E252" s="169"/>
      <c r="F252" s="72">
        <v>85.0</v>
      </c>
      <c r="G252" s="73">
        <v>75.0</v>
      </c>
      <c r="H252" s="74">
        <v>57.0</v>
      </c>
      <c r="I252" s="75">
        <v>94.0</v>
      </c>
      <c r="J252" s="76">
        <v>267.0</v>
      </c>
      <c r="K252" s="168">
        <v>70.0</v>
      </c>
      <c r="L252" s="72">
        <v>86.0</v>
      </c>
      <c r="M252" s="73">
        <v>80.0</v>
      </c>
      <c r="N252" s="74">
        <v>61.0</v>
      </c>
      <c r="O252" s="75">
        <v>92.0</v>
      </c>
      <c r="P252" s="76">
        <v>269.0</v>
      </c>
      <c r="Q252" s="168">
        <v>67.0</v>
      </c>
      <c r="R252" s="72">
        <v>87.0</v>
      </c>
      <c r="S252" s="73">
        <v>74.0</v>
      </c>
      <c r="T252" s="74">
        <v>58.0</v>
      </c>
      <c r="U252" s="75">
        <v>91.0</v>
      </c>
      <c r="V252" s="76">
        <v>261.0</v>
      </c>
      <c r="W252" s="168">
        <v>65.0</v>
      </c>
      <c r="X252" s="72"/>
      <c r="Y252" s="73"/>
      <c r="Z252" s="74"/>
      <c r="AA252" s="75"/>
      <c r="AB252" s="76"/>
      <c r="AC252" s="168"/>
      <c r="AD252" s="72"/>
      <c r="AE252" s="73"/>
      <c r="AF252" s="74"/>
      <c r="AG252" s="75"/>
      <c r="AH252" s="76"/>
      <c r="AI252" s="168"/>
      <c r="AJ252" s="72"/>
      <c r="AK252" s="73"/>
      <c r="AL252" s="74"/>
      <c r="AM252" s="75"/>
      <c r="AN252" s="76"/>
      <c r="AO252" s="168"/>
      <c r="AP252" s="72"/>
      <c r="AQ252" s="73"/>
      <c r="AR252" s="74"/>
      <c r="AS252" s="75"/>
      <c r="AT252" s="76"/>
      <c r="AU252" s="168"/>
      <c r="AV252" s="72"/>
      <c r="AW252" s="73"/>
      <c r="AX252" s="74"/>
      <c r="AY252" s="75"/>
      <c r="AZ252" s="76"/>
      <c r="BA252" s="168"/>
      <c r="BB252" s="72"/>
      <c r="BC252" s="73"/>
      <c r="BD252" s="74"/>
      <c r="BE252" s="75"/>
      <c r="BF252" s="76"/>
      <c r="BG252" s="168"/>
    </row>
    <row r="253" ht="16.5" customHeight="1">
      <c r="A253" s="165" t="s">
        <v>61</v>
      </c>
      <c r="B253" s="166">
        <v>3705.0</v>
      </c>
      <c r="C253" s="47">
        <v>1171.0</v>
      </c>
      <c r="D253" s="169"/>
      <c r="E253" s="169"/>
      <c r="F253" s="72">
        <v>167.0</v>
      </c>
      <c r="G253" s="73">
        <v>123.0</v>
      </c>
      <c r="H253" s="74">
        <v>90.0</v>
      </c>
      <c r="I253" s="75">
        <v>86.0</v>
      </c>
      <c r="J253" s="76">
        <v>198.0</v>
      </c>
      <c r="K253" s="168">
        <v>51.0</v>
      </c>
      <c r="L253" s="72">
        <v>176.0</v>
      </c>
      <c r="M253" s="73">
        <v>127.0</v>
      </c>
      <c r="N253" s="74">
        <v>95.0</v>
      </c>
      <c r="O253" s="75">
        <v>85.0</v>
      </c>
      <c r="P253" s="76">
        <v>190.0</v>
      </c>
      <c r="Q253" s="168">
        <v>45.0</v>
      </c>
      <c r="R253" s="72">
        <v>159.0</v>
      </c>
      <c r="S253" s="73">
        <v>118.0</v>
      </c>
      <c r="T253" s="74">
        <v>88.0</v>
      </c>
      <c r="U253" s="75">
        <v>93.0</v>
      </c>
      <c r="V253" s="76">
        <v>193.0</v>
      </c>
      <c r="W253" s="168">
        <v>46.0</v>
      </c>
      <c r="X253" s="72"/>
      <c r="Y253" s="73"/>
      <c r="Z253" s="74"/>
      <c r="AA253" s="75"/>
      <c r="AB253" s="76"/>
      <c r="AC253" s="168"/>
      <c r="AD253" s="72"/>
      <c r="AE253" s="73"/>
      <c r="AF253" s="74"/>
      <c r="AG253" s="75"/>
      <c r="AH253" s="76"/>
      <c r="AI253" s="168"/>
      <c r="AJ253" s="72"/>
      <c r="AK253" s="73"/>
      <c r="AL253" s="74"/>
      <c r="AM253" s="75"/>
      <c r="AN253" s="76"/>
      <c r="AO253" s="168"/>
      <c r="AP253" s="72"/>
      <c r="AQ253" s="73"/>
      <c r="AR253" s="74"/>
      <c r="AS253" s="75"/>
      <c r="AT253" s="76"/>
      <c r="AU253" s="168"/>
      <c r="AV253" s="72"/>
      <c r="AW253" s="73"/>
      <c r="AX253" s="74"/>
      <c r="AY253" s="75"/>
      <c r="AZ253" s="76"/>
      <c r="BA253" s="168"/>
      <c r="BB253" s="72"/>
      <c r="BC253" s="73"/>
      <c r="BD253" s="74"/>
      <c r="BE253" s="75"/>
      <c r="BF253" s="76"/>
      <c r="BG253" s="168"/>
    </row>
    <row r="254" ht="16.5" customHeight="1">
      <c r="A254" s="165" t="s">
        <v>61</v>
      </c>
      <c r="B254" s="166">
        <v>3706.0</v>
      </c>
      <c r="C254" s="47">
        <v>2173.0</v>
      </c>
      <c r="D254" s="169"/>
      <c r="E254" s="169"/>
      <c r="F254" s="72">
        <v>198.0</v>
      </c>
      <c r="G254" s="73">
        <v>214.0</v>
      </c>
      <c r="H254" s="74">
        <v>144.0</v>
      </c>
      <c r="I254" s="75">
        <v>157.0</v>
      </c>
      <c r="J254" s="76">
        <v>491.0</v>
      </c>
      <c r="K254" s="168">
        <v>86.0</v>
      </c>
      <c r="L254" s="72">
        <v>214.0</v>
      </c>
      <c r="M254" s="73">
        <v>233.0</v>
      </c>
      <c r="N254" s="74">
        <v>150.0</v>
      </c>
      <c r="O254" s="75">
        <v>157.0</v>
      </c>
      <c r="P254" s="76">
        <v>482.0</v>
      </c>
      <c r="Q254" s="168">
        <v>84.0</v>
      </c>
      <c r="R254" s="72">
        <v>203.0</v>
      </c>
      <c r="S254" s="73">
        <v>222.0</v>
      </c>
      <c r="T254" s="74">
        <v>146.0</v>
      </c>
      <c r="U254" s="75">
        <v>157.0</v>
      </c>
      <c r="V254" s="76">
        <v>468.0</v>
      </c>
      <c r="W254" s="168">
        <v>81.0</v>
      </c>
      <c r="X254" s="72"/>
      <c r="Y254" s="73"/>
      <c r="Z254" s="74"/>
      <c r="AA254" s="75"/>
      <c r="AB254" s="76"/>
      <c r="AC254" s="168"/>
      <c r="AD254" s="72"/>
      <c r="AE254" s="73"/>
      <c r="AF254" s="74"/>
      <c r="AG254" s="75"/>
      <c r="AH254" s="76"/>
      <c r="AI254" s="168"/>
      <c r="AJ254" s="72"/>
      <c r="AK254" s="73"/>
      <c r="AL254" s="74"/>
      <c r="AM254" s="75"/>
      <c r="AN254" s="76"/>
      <c r="AO254" s="168"/>
      <c r="AP254" s="72"/>
      <c r="AQ254" s="73"/>
      <c r="AR254" s="74"/>
      <c r="AS254" s="75"/>
      <c r="AT254" s="76"/>
      <c r="AU254" s="168"/>
      <c r="AV254" s="72"/>
      <c r="AW254" s="73"/>
      <c r="AX254" s="74"/>
      <c r="AY254" s="75"/>
      <c r="AZ254" s="76"/>
      <c r="BA254" s="168"/>
      <c r="BB254" s="72"/>
      <c r="BC254" s="73"/>
      <c r="BD254" s="74"/>
      <c r="BE254" s="75"/>
      <c r="BF254" s="76"/>
      <c r="BG254" s="168"/>
    </row>
    <row r="255" ht="16.5" customHeight="1">
      <c r="A255" s="165" t="s">
        <v>61</v>
      </c>
      <c r="B255" s="166">
        <v>3710.0</v>
      </c>
      <c r="C255" s="47">
        <v>589.0</v>
      </c>
      <c r="D255" s="169"/>
      <c r="E255" s="169"/>
      <c r="F255" s="72">
        <v>90.0</v>
      </c>
      <c r="G255" s="73">
        <v>49.0</v>
      </c>
      <c r="H255" s="74">
        <v>59.0</v>
      </c>
      <c r="I255" s="75">
        <v>42.0</v>
      </c>
      <c r="J255" s="76">
        <v>86.0</v>
      </c>
      <c r="K255" s="168">
        <v>30.0</v>
      </c>
      <c r="L255" s="72">
        <v>96.0</v>
      </c>
      <c r="M255" s="73">
        <v>52.0</v>
      </c>
      <c r="N255" s="74">
        <v>67.0</v>
      </c>
      <c r="O255" s="75">
        <v>38.0</v>
      </c>
      <c r="P255" s="76">
        <v>81.0</v>
      </c>
      <c r="Q255" s="168">
        <v>24.0</v>
      </c>
      <c r="R255" s="72">
        <v>81.0</v>
      </c>
      <c r="S255" s="73">
        <v>48.0</v>
      </c>
      <c r="T255" s="74">
        <v>62.0</v>
      </c>
      <c r="U255" s="75">
        <v>49.0</v>
      </c>
      <c r="V255" s="76">
        <v>79.0</v>
      </c>
      <c r="W255" s="168">
        <v>24.0</v>
      </c>
      <c r="X255" s="72"/>
      <c r="Y255" s="73"/>
      <c r="Z255" s="74"/>
      <c r="AA255" s="75"/>
      <c r="AB255" s="76"/>
      <c r="AC255" s="168"/>
      <c r="AD255" s="72"/>
      <c r="AE255" s="73"/>
      <c r="AF255" s="74"/>
      <c r="AG255" s="75"/>
      <c r="AH255" s="76"/>
      <c r="AI255" s="168"/>
      <c r="AJ255" s="72"/>
      <c r="AK255" s="73"/>
      <c r="AL255" s="74"/>
      <c r="AM255" s="75"/>
      <c r="AN255" s="76"/>
      <c r="AO255" s="168"/>
      <c r="AP255" s="72"/>
      <c r="AQ255" s="73"/>
      <c r="AR255" s="74"/>
      <c r="AS255" s="75"/>
      <c r="AT255" s="76"/>
      <c r="AU255" s="168"/>
      <c r="AV255" s="72"/>
      <c r="AW255" s="73"/>
      <c r="AX255" s="74"/>
      <c r="AY255" s="75"/>
      <c r="AZ255" s="76"/>
      <c r="BA255" s="168"/>
      <c r="BB255" s="72"/>
      <c r="BC255" s="73"/>
      <c r="BD255" s="74"/>
      <c r="BE255" s="75"/>
      <c r="BF255" s="76"/>
      <c r="BG255" s="168"/>
    </row>
    <row r="256" ht="16.5" customHeight="1">
      <c r="A256" s="165" t="s">
        <v>61</v>
      </c>
      <c r="B256" s="166">
        <v>3715.0</v>
      </c>
      <c r="C256" s="47">
        <v>1877.0</v>
      </c>
      <c r="D256" s="169"/>
      <c r="E256" s="169"/>
      <c r="F256" s="72">
        <v>376.0</v>
      </c>
      <c r="G256" s="73">
        <v>211.0</v>
      </c>
      <c r="H256" s="74">
        <v>231.0</v>
      </c>
      <c r="I256" s="75">
        <v>140.0</v>
      </c>
      <c r="J256" s="76">
        <v>239.0</v>
      </c>
      <c r="K256" s="168">
        <v>67.0</v>
      </c>
      <c r="L256" s="72">
        <v>413.0</v>
      </c>
      <c r="M256" s="73">
        <v>226.0</v>
      </c>
      <c r="N256" s="74">
        <v>243.0</v>
      </c>
      <c r="O256" s="75">
        <v>122.0</v>
      </c>
      <c r="P256" s="76">
        <v>229.0</v>
      </c>
      <c r="Q256" s="168">
        <v>64.0</v>
      </c>
      <c r="R256" s="72">
        <v>364.0</v>
      </c>
      <c r="S256" s="73">
        <v>220.0</v>
      </c>
      <c r="T256" s="74">
        <v>236.0</v>
      </c>
      <c r="U256" s="75">
        <v>140.0</v>
      </c>
      <c r="V256" s="76">
        <v>223.0</v>
      </c>
      <c r="W256" s="168">
        <v>65.0</v>
      </c>
      <c r="X256" s="72"/>
      <c r="Y256" s="73"/>
      <c r="Z256" s="74"/>
      <c r="AA256" s="75"/>
      <c r="AB256" s="76"/>
      <c r="AC256" s="168"/>
      <c r="AD256" s="72"/>
      <c r="AE256" s="73"/>
      <c r="AF256" s="74"/>
      <c r="AG256" s="75"/>
      <c r="AH256" s="76"/>
      <c r="AI256" s="168"/>
      <c r="AJ256" s="72"/>
      <c r="AK256" s="73"/>
      <c r="AL256" s="74"/>
      <c r="AM256" s="75"/>
      <c r="AN256" s="76"/>
      <c r="AO256" s="168"/>
      <c r="AP256" s="72"/>
      <c r="AQ256" s="73"/>
      <c r="AR256" s="74"/>
      <c r="AS256" s="75"/>
      <c r="AT256" s="76"/>
      <c r="AU256" s="168"/>
      <c r="AV256" s="72"/>
      <c r="AW256" s="73"/>
      <c r="AX256" s="74"/>
      <c r="AY256" s="75"/>
      <c r="AZ256" s="76"/>
      <c r="BA256" s="168"/>
      <c r="BB256" s="72"/>
      <c r="BC256" s="73"/>
      <c r="BD256" s="74"/>
      <c r="BE256" s="75"/>
      <c r="BF256" s="76"/>
      <c r="BG256" s="168"/>
    </row>
    <row r="257" ht="16.5" customHeight="1">
      <c r="A257" s="165" t="s">
        <v>61</v>
      </c>
      <c r="B257" s="166">
        <v>3717.0</v>
      </c>
      <c r="C257" s="47">
        <v>1089.0</v>
      </c>
      <c r="D257" s="169"/>
      <c r="E257" s="169"/>
      <c r="F257" s="72">
        <v>200.0</v>
      </c>
      <c r="G257" s="73">
        <v>100.0</v>
      </c>
      <c r="H257" s="74">
        <v>99.0</v>
      </c>
      <c r="I257" s="75">
        <v>114.0</v>
      </c>
      <c r="J257" s="76">
        <v>180.0</v>
      </c>
      <c r="K257" s="168">
        <v>37.0</v>
      </c>
      <c r="L257" s="72">
        <v>216.0</v>
      </c>
      <c r="M257" s="73">
        <v>115.0</v>
      </c>
      <c r="N257" s="74">
        <v>112.0</v>
      </c>
      <c r="O257" s="75">
        <v>103.0</v>
      </c>
      <c r="P257" s="76">
        <v>173.0</v>
      </c>
      <c r="Q257" s="168">
        <v>33.0</v>
      </c>
      <c r="R257" s="72">
        <v>203.0</v>
      </c>
      <c r="S257" s="73">
        <v>115.0</v>
      </c>
      <c r="T257" s="74">
        <v>105.0</v>
      </c>
      <c r="U257" s="75">
        <v>103.0</v>
      </c>
      <c r="V257" s="76">
        <v>167.0</v>
      </c>
      <c r="W257" s="168">
        <v>34.0</v>
      </c>
      <c r="X257" s="72"/>
      <c r="Y257" s="73"/>
      <c r="Z257" s="74"/>
      <c r="AA257" s="75"/>
      <c r="AB257" s="76"/>
      <c r="AC257" s="168"/>
      <c r="AD257" s="72"/>
      <c r="AE257" s="73"/>
      <c r="AF257" s="74"/>
      <c r="AG257" s="75"/>
      <c r="AH257" s="76"/>
      <c r="AI257" s="168"/>
      <c r="AJ257" s="72"/>
      <c r="AK257" s="73"/>
      <c r="AL257" s="74"/>
      <c r="AM257" s="75"/>
      <c r="AN257" s="76"/>
      <c r="AO257" s="168"/>
      <c r="AP257" s="72"/>
      <c r="AQ257" s="73"/>
      <c r="AR257" s="74"/>
      <c r="AS257" s="75"/>
      <c r="AT257" s="76"/>
      <c r="AU257" s="168"/>
      <c r="AV257" s="72"/>
      <c r="AW257" s="73"/>
      <c r="AX257" s="74"/>
      <c r="AY257" s="75"/>
      <c r="AZ257" s="76"/>
      <c r="BA257" s="168"/>
      <c r="BB257" s="72"/>
      <c r="BC257" s="73"/>
      <c r="BD257" s="74"/>
      <c r="BE257" s="75"/>
      <c r="BF257" s="76"/>
      <c r="BG257" s="168"/>
    </row>
    <row r="258" ht="16.5" customHeight="1">
      <c r="A258" s="165" t="s">
        <v>61</v>
      </c>
      <c r="B258" s="166">
        <v>3719.0</v>
      </c>
      <c r="C258" s="47">
        <v>3353.0</v>
      </c>
      <c r="D258" s="169"/>
      <c r="E258" s="169"/>
      <c r="F258" s="72">
        <v>265.0</v>
      </c>
      <c r="G258" s="73">
        <v>231.0</v>
      </c>
      <c r="H258" s="74">
        <v>281.0</v>
      </c>
      <c r="I258" s="75">
        <v>256.0</v>
      </c>
      <c r="J258" s="76">
        <v>625.0</v>
      </c>
      <c r="K258" s="168">
        <v>175.0</v>
      </c>
      <c r="L258" s="72">
        <v>268.0</v>
      </c>
      <c r="M258" s="73">
        <v>269.0</v>
      </c>
      <c r="N258" s="74">
        <v>284.0</v>
      </c>
      <c r="O258" s="75">
        <v>251.0</v>
      </c>
      <c r="P258" s="76">
        <v>608.0</v>
      </c>
      <c r="Q258" s="168">
        <v>173.0</v>
      </c>
      <c r="R258" s="72">
        <v>257.0</v>
      </c>
      <c r="S258" s="73">
        <v>243.0</v>
      </c>
      <c r="T258" s="74">
        <v>282.0</v>
      </c>
      <c r="U258" s="75">
        <v>248.0</v>
      </c>
      <c r="V258" s="76">
        <v>613.0</v>
      </c>
      <c r="W258" s="168">
        <v>162.0</v>
      </c>
      <c r="X258" s="72"/>
      <c r="Y258" s="73"/>
      <c r="Z258" s="74"/>
      <c r="AA258" s="75"/>
      <c r="AB258" s="76"/>
      <c r="AC258" s="168"/>
      <c r="AD258" s="72"/>
      <c r="AE258" s="73"/>
      <c r="AF258" s="74"/>
      <c r="AG258" s="75"/>
      <c r="AH258" s="76"/>
      <c r="AI258" s="168"/>
      <c r="AJ258" s="72"/>
      <c r="AK258" s="73"/>
      <c r="AL258" s="74"/>
      <c r="AM258" s="75"/>
      <c r="AN258" s="76"/>
      <c r="AO258" s="168"/>
      <c r="AP258" s="72"/>
      <c r="AQ258" s="73"/>
      <c r="AR258" s="74"/>
      <c r="AS258" s="75"/>
      <c r="AT258" s="76"/>
      <c r="AU258" s="168"/>
      <c r="AV258" s="72"/>
      <c r="AW258" s="73"/>
      <c r="AX258" s="74"/>
      <c r="AY258" s="75"/>
      <c r="AZ258" s="76"/>
      <c r="BA258" s="168"/>
      <c r="BB258" s="72"/>
      <c r="BC258" s="73"/>
      <c r="BD258" s="74"/>
      <c r="BE258" s="75"/>
      <c r="BF258" s="76"/>
      <c r="BG258" s="168"/>
    </row>
    <row r="259" ht="16.5" customHeight="1">
      <c r="A259" s="165" t="s">
        <v>61</v>
      </c>
      <c r="B259" s="166">
        <v>3724.0</v>
      </c>
      <c r="C259" s="47">
        <v>3214.0</v>
      </c>
      <c r="D259" s="169"/>
      <c r="E259" s="169"/>
      <c r="F259" s="72">
        <v>227.0</v>
      </c>
      <c r="G259" s="73">
        <v>190.0</v>
      </c>
      <c r="H259" s="74">
        <v>136.0</v>
      </c>
      <c r="I259" s="75">
        <v>266.0</v>
      </c>
      <c r="J259" s="76">
        <v>526.0</v>
      </c>
      <c r="K259" s="168">
        <v>128.0</v>
      </c>
      <c r="L259" s="72">
        <v>246.0</v>
      </c>
      <c r="M259" s="73">
        <v>214.0</v>
      </c>
      <c r="N259" s="74">
        <v>150.0</v>
      </c>
      <c r="O259" s="75">
        <v>260.0</v>
      </c>
      <c r="P259" s="76">
        <v>512.0</v>
      </c>
      <c r="Q259" s="168">
        <v>113.0</v>
      </c>
      <c r="R259" s="72">
        <v>230.0</v>
      </c>
      <c r="S259" s="73">
        <v>207.0</v>
      </c>
      <c r="T259" s="74">
        <v>139.0</v>
      </c>
      <c r="U259" s="75">
        <v>261.0</v>
      </c>
      <c r="V259" s="76">
        <v>514.0</v>
      </c>
      <c r="W259" s="168">
        <v>118.0</v>
      </c>
      <c r="X259" s="72"/>
      <c r="Y259" s="73"/>
      <c r="Z259" s="74"/>
      <c r="AA259" s="75"/>
      <c r="AB259" s="76"/>
      <c r="AC259" s="168"/>
      <c r="AD259" s="72"/>
      <c r="AE259" s="73"/>
      <c r="AF259" s="74"/>
      <c r="AG259" s="75"/>
      <c r="AH259" s="76"/>
      <c r="AI259" s="168"/>
      <c r="AJ259" s="72"/>
      <c r="AK259" s="73"/>
      <c r="AL259" s="74"/>
      <c r="AM259" s="75"/>
      <c r="AN259" s="76"/>
      <c r="AO259" s="168"/>
      <c r="AP259" s="72"/>
      <c r="AQ259" s="73"/>
      <c r="AR259" s="74"/>
      <c r="AS259" s="75"/>
      <c r="AT259" s="76"/>
      <c r="AU259" s="168"/>
      <c r="AV259" s="72"/>
      <c r="AW259" s="73"/>
      <c r="AX259" s="74"/>
      <c r="AY259" s="75"/>
      <c r="AZ259" s="76"/>
      <c r="BA259" s="168"/>
      <c r="BB259" s="72"/>
      <c r="BC259" s="73"/>
      <c r="BD259" s="74"/>
      <c r="BE259" s="75"/>
      <c r="BF259" s="76"/>
      <c r="BG259" s="168"/>
    </row>
    <row r="260" ht="16.5" customHeight="1">
      <c r="A260" s="165" t="s">
        <v>61</v>
      </c>
      <c r="B260" s="166">
        <v>3727.0</v>
      </c>
      <c r="C260" s="47">
        <v>2221.0</v>
      </c>
      <c r="D260" s="169"/>
      <c r="E260" s="169"/>
      <c r="F260" s="72">
        <v>315.0</v>
      </c>
      <c r="G260" s="73">
        <v>387.0</v>
      </c>
      <c r="H260" s="74">
        <v>194.0</v>
      </c>
      <c r="I260" s="75">
        <v>212.0</v>
      </c>
      <c r="J260" s="76">
        <v>604.0</v>
      </c>
      <c r="K260" s="168">
        <v>55.0</v>
      </c>
      <c r="L260" s="72">
        <v>358.0</v>
      </c>
      <c r="M260" s="73">
        <v>446.0</v>
      </c>
      <c r="N260" s="74">
        <v>210.0</v>
      </c>
      <c r="O260" s="75">
        <v>200.0</v>
      </c>
      <c r="P260" s="76">
        <v>586.0</v>
      </c>
      <c r="Q260" s="168">
        <v>53.0</v>
      </c>
      <c r="R260" s="72">
        <v>309.0</v>
      </c>
      <c r="S260" s="73">
        <v>408.0</v>
      </c>
      <c r="T260" s="74">
        <v>208.0</v>
      </c>
      <c r="U260" s="75">
        <v>212.0</v>
      </c>
      <c r="V260" s="76">
        <v>571.0</v>
      </c>
      <c r="W260" s="168">
        <v>48.0</v>
      </c>
      <c r="X260" s="72"/>
      <c r="Y260" s="73"/>
      <c r="Z260" s="74"/>
      <c r="AA260" s="75"/>
      <c r="AB260" s="76"/>
      <c r="AC260" s="168"/>
      <c r="AD260" s="72"/>
      <c r="AE260" s="73"/>
      <c r="AF260" s="74"/>
      <c r="AG260" s="75"/>
      <c r="AH260" s="76"/>
      <c r="AI260" s="168"/>
      <c r="AJ260" s="72"/>
      <c r="AK260" s="73"/>
      <c r="AL260" s="74"/>
      <c r="AM260" s="75"/>
      <c r="AN260" s="76"/>
      <c r="AO260" s="168"/>
      <c r="AP260" s="72"/>
      <c r="AQ260" s="73"/>
      <c r="AR260" s="74"/>
      <c r="AS260" s="75"/>
      <c r="AT260" s="76"/>
      <c r="AU260" s="168"/>
      <c r="AV260" s="72"/>
      <c r="AW260" s="73"/>
      <c r="AX260" s="74"/>
      <c r="AY260" s="75"/>
      <c r="AZ260" s="76"/>
      <c r="BA260" s="168"/>
      <c r="BB260" s="72"/>
      <c r="BC260" s="73"/>
      <c r="BD260" s="74"/>
      <c r="BE260" s="75"/>
      <c r="BF260" s="76"/>
      <c r="BG260" s="168"/>
    </row>
    <row r="261" ht="16.5" customHeight="1">
      <c r="A261" s="165" t="s">
        <v>61</v>
      </c>
      <c r="B261" s="166">
        <v>3729.0</v>
      </c>
      <c r="C261" s="47">
        <v>1182.0</v>
      </c>
      <c r="D261" s="169"/>
      <c r="E261" s="169"/>
      <c r="F261" s="72">
        <v>127.0</v>
      </c>
      <c r="G261" s="73">
        <v>106.0</v>
      </c>
      <c r="H261" s="74">
        <v>71.0</v>
      </c>
      <c r="I261" s="75">
        <v>86.0</v>
      </c>
      <c r="J261" s="76">
        <v>203.0</v>
      </c>
      <c r="K261" s="168">
        <v>47.0</v>
      </c>
      <c r="L261" s="72">
        <v>139.0</v>
      </c>
      <c r="M261" s="73">
        <v>117.0</v>
      </c>
      <c r="N261" s="74">
        <v>73.0</v>
      </c>
      <c r="O261" s="75">
        <v>76.0</v>
      </c>
      <c r="P261" s="76">
        <v>192.0</v>
      </c>
      <c r="Q261" s="168">
        <v>49.0</v>
      </c>
      <c r="R261" s="72">
        <v>119.0</v>
      </c>
      <c r="S261" s="73">
        <v>109.0</v>
      </c>
      <c r="T261" s="74">
        <v>68.0</v>
      </c>
      <c r="U261" s="75">
        <v>82.0</v>
      </c>
      <c r="V261" s="76">
        <v>184.0</v>
      </c>
      <c r="W261" s="168">
        <v>49.0</v>
      </c>
      <c r="X261" s="72"/>
      <c r="Y261" s="73"/>
      <c r="Z261" s="74"/>
      <c r="AA261" s="75"/>
      <c r="AB261" s="76"/>
      <c r="AC261" s="168"/>
      <c r="AD261" s="72"/>
      <c r="AE261" s="73"/>
      <c r="AF261" s="74"/>
      <c r="AG261" s="75"/>
      <c r="AH261" s="76"/>
      <c r="AI261" s="168"/>
      <c r="AJ261" s="72"/>
      <c r="AK261" s="73"/>
      <c r="AL261" s="74"/>
      <c r="AM261" s="75"/>
      <c r="AN261" s="76"/>
      <c r="AO261" s="168"/>
      <c r="AP261" s="72"/>
      <c r="AQ261" s="73"/>
      <c r="AR261" s="74"/>
      <c r="AS261" s="75"/>
      <c r="AT261" s="76"/>
      <c r="AU261" s="168"/>
      <c r="AV261" s="72"/>
      <c r="AW261" s="73"/>
      <c r="AX261" s="74"/>
      <c r="AY261" s="75"/>
      <c r="AZ261" s="76"/>
      <c r="BA261" s="168"/>
      <c r="BB261" s="72"/>
      <c r="BC261" s="73"/>
      <c r="BD261" s="74"/>
      <c r="BE261" s="75"/>
      <c r="BF261" s="76"/>
      <c r="BG261" s="168"/>
    </row>
    <row r="262" ht="16.5" customHeight="1">
      <c r="A262" s="165" t="s">
        <v>61</v>
      </c>
      <c r="B262" s="166">
        <v>3730.0</v>
      </c>
      <c r="C262" s="47">
        <v>1931.0</v>
      </c>
      <c r="D262" s="169"/>
      <c r="E262" s="169"/>
      <c r="F262" s="72">
        <v>157.0</v>
      </c>
      <c r="G262" s="73">
        <v>140.0</v>
      </c>
      <c r="H262" s="74">
        <v>108.0</v>
      </c>
      <c r="I262" s="75">
        <v>115.0</v>
      </c>
      <c r="J262" s="76">
        <v>338.0</v>
      </c>
      <c r="K262" s="168">
        <v>91.0</v>
      </c>
      <c r="L262" s="72">
        <v>164.0</v>
      </c>
      <c r="M262" s="73">
        <v>155.0</v>
      </c>
      <c r="N262" s="74">
        <v>116.0</v>
      </c>
      <c r="O262" s="75">
        <v>112.0</v>
      </c>
      <c r="P262" s="76">
        <v>332.0</v>
      </c>
      <c r="Q262" s="168">
        <v>90.0</v>
      </c>
      <c r="R262" s="72">
        <v>161.0</v>
      </c>
      <c r="S262" s="73">
        <v>150.0</v>
      </c>
      <c r="T262" s="74">
        <v>115.0</v>
      </c>
      <c r="U262" s="75">
        <v>105.0</v>
      </c>
      <c r="V262" s="76">
        <v>322.0</v>
      </c>
      <c r="W262" s="168">
        <v>84.0</v>
      </c>
      <c r="X262" s="72"/>
      <c r="Y262" s="73"/>
      <c r="Z262" s="74"/>
      <c r="AA262" s="75"/>
      <c r="AB262" s="76"/>
      <c r="AC262" s="168"/>
      <c r="AD262" s="72"/>
      <c r="AE262" s="73"/>
      <c r="AF262" s="74"/>
      <c r="AG262" s="75"/>
      <c r="AH262" s="76"/>
      <c r="AI262" s="168"/>
      <c r="AJ262" s="72"/>
      <c r="AK262" s="73"/>
      <c r="AL262" s="74"/>
      <c r="AM262" s="75"/>
      <c r="AN262" s="76"/>
      <c r="AO262" s="168"/>
      <c r="AP262" s="72"/>
      <c r="AQ262" s="73"/>
      <c r="AR262" s="74"/>
      <c r="AS262" s="75"/>
      <c r="AT262" s="76"/>
      <c r="AU262" s="168"/>
      <c r="AV262" s="72"/>
      <c r="AW262" s="73"/>
      <c r="AX262" s="74"/>
      <c r="AY262" s="75"/>
      <c r="AZ262" s="76"/>
      <c r="BA262" s="168"/>
      <c r="BB262" s="72"/>
      <c r="BC262" s="73"/>
      <c r="BD262" s="74"/>
      <c r="BE262" s="75"/>
      <c r="BF262" s="76"/>
      <c r="BG262" s="168"/>
    </row>
    <row r="263" ht="16.5" customHeight="1">
      <c r="A263" s="165" t="s">
        <v>61</v>
      </c>
      <c r="B263" s="166">
        <v>3732.0</v>
      </c>
      <c r="C263" s="47">
        <v>2767.0</v>
      </c>
      <c r="D263" s="169"/>
      <c r="E263" s="169"/>
      <c r="F263" s="72">
        <v>253.0</v>
      </c>
      <c r="G263" s="73">
        <v>194.0</v>
      </c>
      <c r="H263" s="74">
        <v>195.0</v>
      </c>
      <c r="I263" s="75">
        <v>213.0</v>
      </c>
      <c r="J263" s="76">
        <v>520.0</v>
      </c>
      <c r="K263" s="168">
        <v>138.0</v>
      </c>
      <c r="L263" s="72">
        <v>266.0</v>
      </c>
      <c r="M263" s="73">
        <v>213.0</v>
      </c>
      <c r="N263" s="74">
        <v>204.0</v>
      </c>
      <c r="O263" s="75">
        <v>204.0</v>
      </c>
      <c r="P263" s="76">
        <v>508.0</v>
      </c>
      <c r="Q263" s="168">
        <v>138.0</v>
      </c>
      <c r="R263" s="72">
        <v>247.0</v>
      </c>
      <c r="S263" s="73">
        <v>210.0</v>
      </c>
      <c r="T263" s="74">
        <v>207.0</v>
      </c>
      <c r="U263" s="75">
        <v>200.0</v>
      </c>
      <c r="V263" s="76">
        <v>496.0</v>
      </c>
      <c r="W263" s="168">
        <v>130.0</v>
      </c>
      <c r="X263" s="72"/>
      <c r="Y263" s="73"/>
      <c r="Z263" s="74"/>
      <c r="AA263" s="75"/>
      <c r="AB263" s="76"/>
      <c r="AC263" s="168"/>
      <c r="AD263" s="72"/>
      <c r="AE263" s="73"/>
      <c r="AF263" s="74"/>
      <c r="AG263" s="75"/>
      <c r="AH263" s="76"/>
      <c r="AI263" s="168"/>
      <c r="AJ263" s="72"/>
      <c r="AK263" s="73"/>
      <c r="AL263" s="74"/>
      <c r="AM263" s="75"/>
      <c r="AN263" s="76"/>
      <c r="AO263" s="168"/>
      <c r="AP263" s="72"/>
      <c r="AQ263" s="73"/>
      <c r="AR263" s="74"/>
      <c r="AS263" s="75"/>
      <c r="AT263" s="76"/>
      <c r="AU263" s="168"/>
      <c r="AV263" s="72"/>
      <c r="AW263" s="73"/>
      <c r="AX263" s="74"/>
      <c r="AY263" s="75"/>
      <c r="AZ263" s="76"/>
      <c r="BA263" s="168"/>
      <c r="BB263" s="72"/>
      <c r="BC263" s="73"/>
      <c r="BD263" s="74"/>
      <c r="BE263" s="75"/>
      <c r="BF263" s="76"/>
      <c r="BG263" s="168"/>
    </row>
    <row r="264" ht="16.5" customHeight="1">
      <c r="A264" s="165" t="s">
        <v>61</v>
      </c>
      <c r="B264" s="166">
        <v>3740.0</v>
      </c>
      <c r="C264" s="47">
        <v>3488.0</v>
      </c>
      <c r="D264" s="169"/>
      <c r="E264" s="169"/>
      <c r="F264" s="72">
        <v>406.0</v>
      </c>
      <c r="G264" s="73">
        <v>481.0</v>
      </c>
      <c r="H264" s="74">
        <v>335.0</v>
      </c>
      <c r="I264" s="75">
        <v>262.0</v>
      </c>
      <c r="J264" s="76">
        <v>722.0</v>
      </c>
      <c r="K264" s="168">
        <v>137.0</v>
      </c>
      <c r="L264" s="72">
        <v>435.0</v>
      </c>
      <c r="M264" s="73">
        <v>506.0</v>
      </c>
      <c r="N264" s="74">
        <v>353.0</v>
      </c>
      <c r="O264" s="75">
        <v>251.0</v>
      </c>
      <c r="P264" s="76">
        <v>720.0</v>
      </c>
      <c r="Q264" s="168">
        <v>129.0</v>
      </c>
      <c r="R264" s="72">
        <v>395.0</v>
      </c>
      <c r="S264" s="73">
        <v>505.0</v>
      </c>
      <c r="T264" s="74">
        <v>338.0</v>
      </c>
      <c r="U264" s="75">
        <v>269.0</v>
      </c>
      <c r="V264" s="76">
        <v>705.0</v>
      </c>
      <c r="W264" s="168">
        <v>127.0</v>
      </c>
      <c r="X264" s="72"/>
      <c r="Y264" s="73"/>
      <c r="Z264" s="74"/>
      <c r="AA264" s="75"/>
      <c r="AB264" s="76"/>
      <c r="AC264" s="168"/>
      <c r="AD264" s="72"/>
      <c r="AE264" s="73"/>
      <c r="AF264" s="74"/>
      <c r="AG264" s="75"/>
      <c r="AH264" s="76"/>
      <c r="AI264" s="168"/>
      <c r="AJ264" s="72"/>
      <c r="AK264" s="73"/>
      <c r="AL264" s="74"/>
      <c r="AM264" s="75"/>
      <c r="AN264" s="76"/>
      <c r="AO264" s="168"/>
      <c r="AP264" s="72"/>
      <c r="AQ264" s="73"/>
      <c r="AR264" s="74"/>
      <c r="AS264" s="75"/>
      <c r="AT264" s="76"/>
      <c r="AU264" s="168"/>
      <c r="AV264" s="72"/>
      <c r="AW264" s="73"/>
      <c r="AX264" s="74"/>
      <c r="AY264" s="75"/>
      <c r="AZ264" s="76"/>
      <c r="BA264" s="168"/>
      <c r="BB264" s="72"/>
      <c r="BC264" s="73"/>
      <c r="BD264" s="74"/>
      <c r="BE264" s="75"/>
      <c r="BF264" s="76"/>
      <c r="BG264" s="168"/>
    </row>
    <row r="265" ht="16.5" customHeight="1">
      <c r="A265" s="165" t="s">
        <v>61</v>
      </c>
      <c r="B265" s="166">
        <v>3747.0</v>
      </c>
      <c r="C265" s="47">
        <v>2266.0</v>
      </c>
      <c r="D265" s="169"/>
      <c r="E265" s="169"/>
      <c r="F265" s="72">
        <v>172.0</v>
      </c>
      <c r="G265" s="73">
        <v>155.0</v>
      </c>
      <c r="H265" s="74">
        <v>159.0</v>
      </c>
      <c r="I265" s="75">
        <v>187.0</v>
      </c>
      <c r="J265" s="76">
        <v>407.0</v>
      </c>
      <c r="K265" s="168">
        <v>92.0</v>
      </c>
      <c r="L265" s="72">
        <v>189.0</v>
      </c>
      <c r="M265" s="73">
        <v>167.0</v>
      </c>
      <c r="N265" s="74">
        <v>168.0</v>
      </c>
      <c r="O265" s="75">
        <v>188.0</v>
      </c>
      <c r="P265" s="76">
        <v>399.0</v>
      </c>
      <c r="Q265" s="168">
        <v>90.0</v>
      </c>
      <c r="R265" s="72">
        <v>175.0</v>
      </c>
      <c r="S265" s="73">
        <v>162.0</v>
      </c>
      <c r="T265" s="74">
        <v>164.0</v>
      </c>
      <c r="U265" s="75">
        <v>192.0</v>
      </c>
      <c r="V265" s="76">
        <v>393.0</v>
      </c>
      <c r="W265" s="168">
        <v>86.0</v>
      </c>
      <c r="X265" s="72"/>
      <c r="Y265" s="73"/>
      <c r="Z265" s="74"/>
      <c r="AA265" s="75"/>
      <c r="AB265" s="76"/>
      <c r="AC265" s="168"/>
      <c r="AD265" s="72"/>
      <c r="AE265" s="73"/>
      <c r="AF265" s="74"/>
      <c r="AG265" s="75"/>
      <c r="AH265" s="76"/>
      <c r="AI265" s="168"/>
      <c r="AJ265" s="72"/>
      <c r="AK265" s="73"/>
      <c r="AL265" s="74"/>
      <c r="AM265" s="75"/>
      <c r="AN265" s="76"/>
      <c r="AO265" s="168"/>
      <c r="AP265" s="72"/>
      <c r="AQ265" s="73"/>
      <c r="AR265" s="74"/>
      <c r="AS265" s="75"/>
      <c r="AT265" s="76"/>
      <c r="AU265" s="168"/>
      <c r="AV265" s="72"/>
      <c r="AW265" s="73"/>
      <c r="AX265" s="74"/>
      <c r="AY265" s="75"/>
      <c r="AZ265" s="76"/>
      <c r="BA265" s="168"/>
      <c r="BB265" s="72"/>
      <c r="BC265" s="73"/>
      <c r="BD265" s="74"/>
      <c r="BE265" s="75"/>
      <c r="BF265" s="76"/>
      <c r="BG265" s="168"/>
    </row>
    <row r="266" ht="16.5" customHeight="1">
      <c r="A266" s="165" t="s">
        <v>61</v>
      </c>
      <c r="B266" s="166">
        <v>3748.0</v>
      </c>
      <c r="C266" s="47">
        <v>2355.0</v>
      </c>
      <c r="D266" s="169"/>
      <c r="E266" s="169"/>
      <c r="F266" s="72">
        <v>274.0</v>
      </c>
      <c r="G266" s="73">
        <v>291.0</v>
      </c>
      <c r="H266" s="74">
        <v>183.0</v>
      </c>
      <c r="I266" s="75">
        <v>233.0</v>
      </c>
      <c r="J266" s="76">
        <v>445.0</v>
      </c>
      <c r="K266" s="168">
        <v>63.0</v>
      </c>
      <c r="L266" s="72">
        <v>293.0</v>
      </c>
      <c r="M266" s="73">
        <v>307.0</v>
      </c>
      <c r="N266" s="74">
        <v>189.0</v>
      </c>
      <c r="O266" s="75">
        <v>224.0</v>
      </c>
      <c r="P266" s="76">
        <v>437.0</v>
      </c>
      <c r="Q266" s="168">
        <v>64.0</v>
      </c>
      <c r="R266" s="72">
        <v>277.0</v>
      </c>
      <c r="S266" s="73">
        <v>296.0</v>
      </c>
      <c r="T266" s="74">
        <v>185.0</v>
      </c>
      <c r="U266" s="75">
        <v>233.0</v>
      </c>
      <c r="V266" s="76">
        <v>428.0</v>
      </c>
      <c r="W266" s="168">
        <v>63.0</v>
      </c>
      <c r="X266" s="72"/>
      <c r="Y266" s="73"/>
      <c r="Z266" s="74"/>
      <c r="AA266" s="75"/>
      <c r="AB266" s="76"/>
      <c r="AC266" s="168"/>
      <c r="AD266" s="72"/>
      <c r="AE266" s="73"/>
      <c r="AF266" s="74"/>
      <c r="AG266" s="75"/>
      <c r="AH266" s="76"/>
      <c r="AI266" s="168"/>
      <c r="AJ266" s="72"/>
      <c r="AK266" s="73"/>
      <c r="AL266" s="74"/>
      <c r="AM266" s="75"/>
      <c r="AN266" s="76"/>
      <c r="AO266" s="168"/>
      <c r="AP266" s="72"/>
      <c r="AQ266" s="73"/>
      <c r="AR266" s="74"/>
      <c r="AS266" s="75"/>
      <c r="AT266" s="76"/>
      <c r="AU266" s="168"/>
      <c r="AV266" s="72"/>
      <c r="AW266" s="73"/>
      <c r="AX266" s="74"/>
      <c r="AY266" s="75"/>
      <c r="AZ266" s="76"/>
      <c r="BA266" s="168"/>
      <c r="BB266" s="72"/>
      <c r="BC266" s="73"/>
      <c r="BD266" s="74"/>
      <c r="BE266" s="75"/>
      <c r="BF266" s="76"/>
      <c r="BG266" s="168"/>
    </row>
    <row r="267" ht="16.5" customHeight="1">
      <c r="A267" s="165" t="s">
        <v>61</v>
      </c>
      <c r="B267" s="166">
        <v>3754.0</v>
      </c>
      <c r="C267" s="47">
        <v>2427.0</v>
      </c>
      <c r="D267" s="169"/>
      <c r="E267" s="169"/>
      <c r="F267" s="72">
        <v>91.0</v>
      </c>
      <c r="G267" s="73">
        <v>84.0</v>
      </c>
      <c r="H267" s="74">
        <v>88.0</v>
      </c>
      <c r="I267" s="75">
        <v>123.0</v>
      </c>
      <c r="J267" s="76">
        <v>398.0</v>
      </c>
      <c r="K267" s="168">
        <v>120.0</v>
      </c>
      <c r="L267" s="72">
        <v>94.0</v>
      </c>
      <c r="M267" s="73">
        <v>93.0</v>
      </c>
      <c r="N267" s="74">
        <v>98.0</v>
      </c>
      <c r="O267" s="75">
        <v>122.0</v>
      </c>
      <c r="P267" s="76">
        <v>401.0</v>
      </c>
      <c r="Q267" s="168">
        <v>113.0</v>
      </c>
      <c r="R267" s="72">
        <v>93.0</v>
      </c>
      <c r="S267" s="73">
        <v>97.0</v>
      </c>
      <c r="T267" s="74">
        <v>96.0</v>
      </c>
      <c r="U267" s="75">
        <v>122.0</v>
      </c>
      <c r="V267" s="76">
        <v>388.0</v>
      </c>
      <c r="W267" s="168">
        <v>106.0</v>
      </c>
      <c r="X267" s="72"/>
      <c r="Y267" s="73"/>
      <c r="Z267" s="74"/>
      <c r="AA267" s="75"/>
      <c r="AB267" s="76"/>
      <c r="AC267" s="168"/>
      <c r="AD267" s="72"/>
      <c r="AE267" s="73"/>
      <c r="AF267" s="74"/>
      <c r="AG267" s="75"/>
      <c r="AH267" s="76"/>
      <c r="AI267" s="168"/>
      <c r="AJ267" s="72"/>
      <c r="AK267" s="73"/>
      <c r="AL267" s="74"/>
      <c r="AM267" s="75"/>
      <c r="AN267" s="76"/>
      <c r="AO267" s="168"/>
      <c r="AP267" s="72"/>
      <c r="AQ267" s="73"/>
      <c r="AR267" s="74"/>
      <c r="AS267" s="75"/>
      <c r="AT267" s="76"/>
      <c r="AU267" s="168"/>
      <c r="AV267" s="72"/>
      <c r="AW267" s="73"/>
      <c r="AX267" s="74"/>
      <c r="AY267" s="75"/>
      <c r="AZ267" s="76"/>
      <c r="BA267" s="168"/>
      <c r="BB267" s="72"/>
      <c r="BC267" s="73"/>
      <c r="BD267" s="74"/>
      <c r="BE267" s="75"/>
      <c r="BF267" s="76"/>
      <c r="BG267" s="168"/>
    </row>
    <row r="268" ht="16.5" customHeight="1">
      <c r="A268" s="165" t="s">
        <v>61</v>
      </c>
      <c r="B268" s="166">
        <v>3755.0</v>
      </c>
      <c r="C268" s="47">
        <v>2119.0</v>
      </c>
      <c r="D268" s="169"/>
      <c r="E268" s="169"/>
      <c r="F268" s="72">
        <v>130.0</v>
      </c>
      <c r="G268" s="73">
        <v>145.0</v>
      </c>
      <c r="H268" s="74">
        <v>111.0</v>
      </c>
      <c r="I268" s="75">
        <v>176.0</v>
      </c>
      <c r="J268" s="76">
        <v>437.0</v>
      </c>
      <c r="K268" s="168">
        <v>90.0</v>
      </c>
      <c r="L268" s="72">
        <v>141.0</v>
      </c>
      <c r="M268" s="73">
        <v>152.0</v>
      </c>
      <c r="N268" s="74">
        <v>110.0</v>
      </c>
      <c r="O268" s="75">
        <v>173.0</v>
      </c>
      <c r="P268" s="76">
        <v>436.0</v>
      </c>
      <c r="Q268" s="168">
        <v>89.0</v>
      </c>
      <c r="R268" s="72">
        <v>135.0</v>
      </c>
      <c r="S268" s="73">
        <v>144.0</v>
      </c>
      <c r="T268" s="74">
        <v>110.0</v>
      </c>
      <c r="U268" s="75">
        <v>173.0</v>
      </c>
      <c r="V268" s="76">
        <v>432.0</v>
      </c>
      <c r="W268" s="168">
        <v>86.0</v>
      </c>
      <c r="X268" s="72"/>
      <c r="Y268" s="73"/>
      <c r="Z268" s="74"/>
      <c r="AA268" s="75"/>
      <c r="AB268" s="76"/>
      <c r="AC268" s="168"/>
      <c r="AD268" s="72"/>
      <c r="AE268" s="73"/>
      <c r="AF268" s="74"/>
      <c r="AG268" s="75"/>
      <c r="AH268" s="76"/>
      <c r="AI268" s="168"/>
      <c r="AJ268" s="72"/>
      <c r="AK268" s="73"/>
      <c r="AL268" s="74"/>
      <c r="AM268" s="75"/>
      <c r="AN268" s="76"/>
      <c r="AO268" s="168"/>
      <c r="AP268" s="72"/>
      <c r="AQ268" s="73"/>
      <c r="AR268" s="74"/>
      <c r="AS268" s="75"/>
      <c r="AT268" s="76"/>
      <c r="AU268" s="168"/>
      <c r="AV268" s="72"/>
      <c r="AW268" s="73"/>
      <c r="AX268" s="74"/>
      <c r="AY268" s="75"/>
      <c r="AZ268" s="76"/>
      <c r="BA268" s="168"/>
      <c r="BB268" s="72"/>
      <c r="BC268" s="73"/>
      <c r="BD268" s="74"/>
      <c r="BE268" s="75"/>
      <c r="BF268" s="76"/>
      <c r="BG268" s="168"/>
    </row>
    <row r="269" ht="16.5" customHeight="1">
      <c r="A269" s="165" t="s">
        <v>61</v>
      </c>
      <c r="B269" s="166">
        <v>3757.0</v>
      </c>
      <c r="C269" s="47">
        <v>1070.0</v>
      </c>
      <c r="D269" s="169"/>
      <c r="E269" s="169"/>
      <c r="F269" s="72">
        <v>219.0</v>
      </c>
      <c r="G269" s="73">
        <v>122.0</v>
      </c>
      <c r="H269" s="74">
        <v>92.0</v>
      </c>
      <c r="I269" s="75">
        <v>88.0</v>
      </c>
      <c r="J269" s="76">
        <v>165.0</v>
      </c>
      <c r="K269" s="168">
        <v>32.0</v>
      </c>
      <c r="L269" s="72">
        <v>239.0</v>
      </c>
      <c r="M269" s="73">
        <v>143.0</v>
      </c>
      <c r="N269" s="74">
        <v>100.0</v>
      </c>
      <c r="O269" s="75">
        <v>80.0</v>
      </c>
      <c r="P269" s="76">
        <v>151.0</v>
      </c>
      <c r="Q269" s="168">
        <v>28.0</v>
      </c>
      <c r="R269" s="72">
        <v>218.0</v>
      </c>
      <c r="S269" s="73">
        <v>131.0</v>
      </c>
      <c r="T269" s="74">
        <v>99.0</v>
      </c>
      <c r="U269" s="75">
        <v>91.0</v>
      </c>
      <c r="V269" s="76">
        <v>152.0</v>
      </c>
      <c r="W269" s="168">
        <v>29.0</v>
      </c>
      <c r="X269" s="72"/>
      <c r="Y269" s="73"/>
      <c r="Z269" s="74"/>
      <c r="AA269" s="75"/>
      <c r="AB269" s="76"/>
      <c r="AC269" s="168"/>
      <c r="AD269" s="72"/>
      <c r="AE269" s="73"/>
      <c r="AF269" s="74"/>
      <c r="AG269" s="75"/>
      <c r="AH269" s="76"/>
      <c r="AI269" s="168"/>
      <c r="AJ269" s="72"/>
      <c r="AK269" s="73"/>
      <c r="AL269" s="74"/>
      <c r="AM269" s="75"/>
      <c r="AN269" s="76"/>
      <c r="AO269" s="168"/>
      <c r="AP269" s="72"/>
      <c r="AQ269" s="73"/>
      <c r="AR269" s="74"/>
      <c r="AS269" s="75"/>
      <c r="AT269" s="76"/>
      <c r="AU269" s="168"/>
      <c r="AV269" s="72"/>
      <c r="AW269" s="73"/>
      <c r="AX269" s="74"/>
      <c r="AY269" s="75"/>
      <c r="AZ269" s="76"/>
      <c r="BA269" s="168"/>
      <c r="BB269" s="72"/>
      <c r="BC269" s="73"/>
      <c r="BD269" s="74"/>
      <c r="BE269" s="75"/>
      <c r="BF269" s="76"/>
      <c r="BG269" s="168"/>
    </row>
    <row r="270" ht="16.5" customHeight="1">
      <c r="A270" s="165" t="s">
        <v>61</v>
      </c>
      <c r="B270" s="166">
        <v>3758.0</v>
      </c>
      <c r="C270" s="47">
        <v>341.0</v>
      </c>
      <c r="D270" s="169"/>
      <c r="E270" s="169"/>
      <c r="F270" s="72">
        <v>68.0</v>
      </c>
      <c r="G270" s="73">
        <v>46.0</v>
      </c>
      <c r="H270" s="74">
        <v>43.0</v>
      </c>
      <c r="I270" s="75">
        <v>29.0</v>
      </c>
      <c r="J270" s="76">
        <v>37.0</v>
      </c>
      <c r="K270" s="168">
        <v>15.0</v>
      </c>
      <c r="L270" s="72">
        <v>72.0</v>
      </c>
      <c r="M270" s="73">
        <v>50.0</v>
      </c>
      <c r="N270" s="74">
        <v>44.0</v>
      </c>
      <c r="O270" s="75">
        <v>23.0</v>
      </c>
      <c r="P270" s="76">
        <v>34.0</v>
      </c>
      <c r="Q270" s="168">
        <v>14.0</v>
      </c>
      <c r="R270" s="72">
        <v>66.0</v>
      </c>
      <c r="S270" s="73">
        <v>43.0</v>
      </c>
      <c r="T270" s="74">
        <v>42.0</v>
      </c>
      <c r="U270" s="75">
        <v>27.0</v>
      </c>
      <c r="V270" s="76">
        <v>38.0</v>
      </c>
      <c r="W270" s="168">
        <v>13.0</v>
      </c>
      <c r="X270" s="72"/>
      <c r="Y270" s="73"/>
      <c r="Z270" s="74"/>
      <c r="AA270" s="75"/>
      <c r="AB270" s="76"/>
      <c r="AC270" s="168"/>
      <c r="AD270" s="72"/>
      <c r="AE270" s="73"/>
      <c r="AF270" s="74"/>
      <c r="AG270" s="75"/>
      <c r="AH270" s="76"/>
      <c r="AI270" s="168"/>
      <c r="AJ270" s="72"/>
      <c r="AK270" s="73"/>
      <c r="AL270" s="74"/>
      <c r="AM270" s="75"/>
      <c r="AN270" s="76"/>
      <c r="AO270" s="168"/>
      <c r="AP270" s="72"/>
      <c r="AQ270" s="73"/>
      <c r="AR270" s="74"/>
      <c r="AS270" s="75"/>
      <c r="AT270" s="76"/>
      <c r="AU270" s="168"/>
      <c r="AV270" s="72"/>
      <c r="AW270" s="73"/>
      <c r="AX270" s="74"/>
      <c r="AY270" s="75"/>
      <c r="AZ270" s="76"/>
      <c r="BA270" s="168"/>
      <c r="BB270" s="72"/>
      <c r="BC270" s="73"/>
      <c r="BD270" s="74"/>
      <c r="BE270" s="75"/>
      <c r="BF270" s="76"/>
      <c r="BG270" s="168"/>
    </row>
    <row r="271" ht="16.5" customHeight="1">
      <c r="A271" s="165" t="s">
        <v>61</v>
      </c>
      <c r="B271" s="166">
        <v>3762.0</v>
      </c>
      <c r="C271" s="47">
        <v>2781.0</v>
      </c>
      <c r="D271" s="169"/>
      <c r="E271" s="169"/>
      <c r="F271" s="72">
        <v>180.0</v>
      </c>
      <c r="G271" s="73">
        <v>118.0</v>
      </c>
      <c r="H271" s="74">
        <v>124.0</v>
      </c>
      <c r="I271" s="75">
        <v>202.0</v>
      </c>
      <c r="J271" s="76">
        <v>508.0</v>
      </c>
      <c r="K271" s="168">
        <v>113.0</v>
      </c>
      <c r="L271" s="72">
        <v>192.0</v>
      </c>
      <c r="M271" s="73">
        <v>133.0</v>
      </c>
      <c r="N271" s="74">
        <v>129.0</v>
      </c>
      <c r="O271" s="75">
        <v>190.0</v>
      </c>
      <c r="P271" s="76">
        <v>498.0</v>
      </c>
      <c r="Q271" s="168">
        <v>123.0</v>
      </c>
      <c r="R271" s="72">
        <v>191.0</v>
      </c>
      <c r="S271" s="73">
        <v>130.0</v>
      </c>
      <c r="T271" s="74">
        <v>131.0</v>
      </c>
      <c r="U271" s="75">
        <v>192.0</v>
      </c>
      <c r="V271" s="76">
        <v>498.0</v>
      </c>
      <c r="W271" s="168">
        <v>107.0</v>
      </c>
      <c r="X271" s="72"/>
      <c r="Y271" s="73"/>
      <c r="Z271" s="74"/>
      <c r="AA271" s="75"/>
      <c r="AB271" s="76"/>
      <c r="AC271" s="168"/>
      <c r="AD271" s="72"/>
      <c r="AE271" s="73"/>
      <c r="AF271" s="74"/>
      <c r="AG271" s="75"/>
      <c r="AH271" s="76"/>
      <c r="AI271" s="168"/>
      <c r="AJ271" s="72"/>
      <c r="AK271" s="73"/>
      <c r="AL271" s="74"/>
      <c r="AM271" s="75"/>
      <c r="AN271" s="76"/>
      <c r="AO271" s="168"/>
      <c r="AP271" s="72"/>
      <c r="AQ271" s="73"/>
      <c r="AR271" s="74"/>
      <c r="AS271" s="75"/>
      <c r="AT271" s="76"/>
      <c r="AU271" s="168"/>
      <c r="AV271" s="72"/>
      <c r="AW271" s="73"/>
      <c r="AX271" s="74"/>
      <c r="AY271" s="75"/>
      <c r="AZ271" s="76"/>
      <c r="BA271" s="168"/>
      <c r="BB271" s="72"/>
      <c r="BC271" s="73"/>
      <c r="BD271" s="74"/>
      <c r="BE271" s="75"/>
      <c r="BF271" s="76"/>
      <c r="BG271" s="168"/>
    </row>
    <row r="272" ht="16.5" customHeight="1">
      <c r="A272" s="165" t="s">
        <v>61</v>
      </c>
      <c r="B272" s="166">
        <v>3763.0</v>
      </c>
      <c r="C272" s="47">
        <v>391.0</v>
      </c>
      <c r="D272" s="169"/>
      <c r="E272" s="169"/>
      <c r="F272" s="72">
        <v>47.0</v>
      </c>
      <c r="G272" s="73">
        <v>35.0</v>
      </c>
      <c r="H272" s="74">
        <v>22.0</v>
      </c>
      <c r="I272" s="75">
        <v>25.0</v>
      </c>
      <c r="J272" s="76">
        <v>85.0</v>
      </c>
      <c r="K272" s="168">
        <v>12.0</v>
      </c>
      <c r="L272" s="72">
        <v>48.0</v>
      </c>
      <c r="M272" s="73">
        <v>41.0</v>
      </c>
      <c r="N272" s="74">
        <v>26.0</v>
      </c>
      <c r="O272" s="75">
        <v>25.0</v>
      </c>
      <c r="P272" s="76">
        <v>84.0</v>
      </c>
      <c r="Q272" s="168">
        <v>10.0</v>
      </c>
      <c r="R272" s="72">
        <v>45.0</v>
      </c>
      <c r="S272" s="73">
        <v>35.0</v>
      </c>
      <c r="T272" s="74">
        <v>27.0</v>
      </c>
      <c r="U272" s="75">
        <v>25.0</v>
      </c>
      <c r="V272" s="76">
        <v>83.0</v>
      </c>
      <c r="W272" s="168">
        <v>9.0</v>
      </c>
      <c r="X272" s="72"/>
      <c r="Y272" s="73"/>
      <c r="Z272" s="74"/>
      <c r="AA272" s="75"/>
      <c r="AB272" s="76"/>
      <c r="AC272" s="168"/>
      <c r="AD272" s="72"/>
      <c r="AE272" s="73"/>
      <c r="AF272" s="74"/>
      <c r="AG272" s="75"/>
      <c r="AH272" s="76"/>
      <c r="AI272" s="168"/>
      <c r="AJ272" s="72"/>
      <c r="AK272" s="73"/>
      <c r="AL272" s="74"/>
      <c r="AM272" s="75"/>
      <c r="AN272" s="76"/>
      <c r="AO272" s="168"/>
      <c r="AP272" s="72"/>
      <c r="AQ272" s="73"/>
      <c r="AR272" s="74"/>
      <c r="AS272" s="75"/>
      <c r="AT272" s="76"/>
      <c r="AU272" s="168"/>
      <c r="AV272" s="72"/>
      <c r="AW272" s="73"/>
      <c r="AX272" s="74"/>
      <c r="AY272" s="75"/>
      <c r="AZ272" s="76"/>
      <c r="BA272" s="168"/>
      <c r="BB272" s="72"/>
      <c r="BC272" s="73"/>
      <c r="BD272" s="74"/>
      <c r="BE272" s="75"/>
      <c r="BF272" s="76"/>
      <c r="BG272" s="168"/>
    </row>
    <row r="273" ht="16.5" customHeight="1">
      <c r="A273" s="165" t="s">
        <v>61</v>
      </c>
      <c r="B273" s="166">
        <v>3764.0</v>
      </c>
      <c r="C273" s="47">
        <v>3309.0</v>
      </c>
      <c r="D273" s="169"/>
      <c r="E273" s="169"/>
      <c r="F273" s="72">
        <v>214.0</v>
      </c>
      <c r="G273" s="73">
        <v>149.0</v>
      </c>
      <c r="H273" s="74">
        <v>171.0</v>
      </c>
      <c r="I273" s="75">
        <v>243.0</v>
      </c>
      <c r="J273" s="76">
        <v>592.0</v>
      </c>
      <c r="K273" s="168">
        <v>137.0</v>
      </c>
      <c r="L273" s="72">
        <v>216.0</v>
      </c>
      <c r="M273" s="73">
        <v>169.0</v>
      </c>
      <c r="N273" s="74">
        <v>172.0</v>
      </c>
      <c r="O273" s="75">
        <v>235.0</v>
      </c>
      <c r="P273" s="76">
        <v>594.0</v>
      </c>
      <c r="Q273" s="168">
        <v>141.0</v>
      </c>
      <c r="R273" s="72">
        <v>213.0</v>
      </c>
      <c r="S273" s="73">
        <v>173.0</v>
      </c>
      <c r="T273" s="74">
        <v>172.0</v>
      </c>
      <c r="U273" s="75">
        <v>229.0</v>
      </c>
      <c r="V273" s="76">
        <v>582.0</v>
      </c>
      <c r="W273" s="168">
        <v>135.0</v>
      </c>
      <c r="X273" s="72"/>
      <c r="Y273" s="73"/>
      <c r="Z273" s="74"/>
      <c r="AA273" s="75"/>
      <c r="AB273" s="76"/>
      <c r="AC273" s="168"/>
      <c r="AD273" s="72"/>
      <c r="AE273" s="73"/>
      <c r="AF273" s="74"/>
      <c r="AG273" s="75"/>
      <c r="AH273" s="76"/>
      <c r="AI273" s="168"/>
      <c r="AJ273" s="72"/>
      <c r="AK273" s="73"/>
      <c r="AL273" s="74"/>
      <c r="AM273" s="75"/>
      <c r="AN273" s="76"/>
      <c r="AO273" s="168"/>
      <c r="AP273" s="72"/>
      <c r="AQ273" s="73"/>
      <c r="AR273" s="74"/>
      <c r="AS273" s="75"/>
      <c r="AT273" s="76"/>
      <c r="AU273" s="168"/>
      <c r="AV273" s="72"/>
      <c r="AW273" s="73"/>
      <c r="AX273" s="74"/>
      <c r="AY273" s="75"/>
      <c r="AZ273" s="76"/>
      <c r="BA273" s="168"/>
      <c r="BB273" s="72"/>
      <c r="BC273" s="73"/>
      <c r="BD273" s="74"/>
      <c r="BE273" s="75"/>
      <c r="BF273" s="76"/>
      <c r="BG273" s="168"/>
    </row>
    <row r="274" ht="16.5" customHeight="1">
      <c r="A274" s="165" t="s">
        <v>61</v>
      </c>
      <c r="B274" s="166">
        <v>3765.0</v>
      </c>
      <c r="C274" s="47">
        <v>1917.0</v>
      </c>
      <c r="D274" s="169"/>
      <c r="E274" s="169"/>
      <c r="F274" s="72">
        <v>111.0</v>
      </c>
      <c r="G274" s="73">
        <v>79.0</v>
      </c>
      <c r="H274" s="74">
        <v>89.0</v>
      </c>
      <c r="I274" s="75">
        <v>115.0</v>
      </c>
      <c r="J274" s="76">
        <v>297.0</v>
      </c>
      <c r="K274" s="168">
        <v>93.0</v>
      </c>
      <c r="L274" s="72">
        <v>126.0</v>
      </c>
      <c r="M274" s="73">
        <v>78.0</v>
      </c>
      <c r="N274" s="74">
        <v>88.0</v>
      </c>
      <c r="O274" s="75">
        <v>106.0</v>
      </c>
      <c r="P274" s="76">
        <v>303.0</v>
      </c>
      <c r="Q274" s="168">
        <v>97.0</v>
      </c>
      <c r="R274" s="72">
        <v>113.0</v>
      </c>
      <c r="S274" s="73">
        <v>79.0</v>
      </c>
      <c r="T274" s="74">
        <v>85.0</v>
      </c>
      <c r="U274" s="75">
        <v>114.0</v>
      </c>
      <c r="V274" s="76">
        <v>296.0</v>
      </c>
      <c r="W274" s="168">
        <v>94.0</v>
      </c>
      <c r="X274" s="72"/>
      <c r="Y274" s="73"/>
      <c r="Z274" s="74"/>
      <c r="AA274" s="75"/>
      <c r="AB274" s="76"/>
      <c r="AC274" s="168"/>
      <c r="AD274" s="72"/>
      <c r="AE274" s="73"/>
      <c r="AF274" s="74"/>
      <c r="AG274" s="75"/>
      <c r="AH274" s="76"/>
      <c r="AI274" s="168"/>
      <c r="AJ274" s="72"/>
      <c r="AK274" s="73"/>
      <c r="AL274" s="74"/>
      <c r="AM274" s="75"/>
      <c r="AN274" s="76"/>
      <c r="AO274" s="168"/>
      <c r="AP274" s="72"/>
      <c r="AQ274" s="73"/>
      <c r="AR274" s="74"/>
      <c r="AS274" s="75"/>
      <c r="AT274" s="76"/>
      <c r="AU274" s="168"/>
      <c r="AV274" s="72"/>
      <c r="AW274" s="73"/>
      <c r="AX274" s="74"/>
      <c r="AY274" s="75"/>
      <c r="AZ274" s="76"/>
      <c r="BA274" s="168"/>
      <c r="BB274" s="72"/>
      <c r="BC274" s="73"/>
      <c r="BD274" s="74"/>
      <c r="BE274" s="75"/>
      <c r="BF274" s="76"/>
      <c r="BG274" s="168"/>
    </row>
    <row r="275" ht="16.5" customHeight="1">
      <c r="A275" s="165" t="s">
        <v>61</v>
      </c>
      <c r="B275" s="166">
        <v>3766.0</v>
      </c>
      <c r="C275" s="47">
        <v>2236.0</v>
      </c>
      <c r="D275" s="169"/>
      <c r="E275" s="169"/>
      <c r="F275" s="72">
        <v>309.0</v>
      </c>
      <c r="G275" s="73">
        <v>182.0</v>
      </c>
      <c r="H275" s="74">
        <v>195.0</v>
      </c>
      <c r="I275" s="75">
        <v>213.0</v>
      </c>
      <c r="J275" s="76">
        <v>410.0</v>
      </c>
      <c r="K275" s="168">
        <v>109.0</v>
      </c>
      <c r="L275" s="72">
        <v>338.0</v>
      </c>
      <c r="M275" s="73">
        <v>224.0</v>
      </c>
      <c r="N275" s="74">
        <v>226.0</v>
      </c>
      <c r="O275" s="75">
        <v>194.0</v>
      </c>
      <c r="P275" s="76">
        <v>377.0</v>
      </c>
      <c r="Q275" s="168">
        <v>93.0</v>
      </c>
      <c r="R275" s="72">
        <v>309.0</v>
      </c>
      <c r="S275" s="73">
        <v>200.0</v>
      </c>
      <c r="T275" s="74">
        <v>214.0</v>
      </c>
      <c r="U275" s="75">
        <v>200.0</v>
      </c>
      <c r="V275" s="76">
        <v>393.0</v>
      </c>
      <c r="W275" s="168">
        <v>94.0</v>
      </c>
      <c r="X275" s="72"/>
      <c r="Y275" s="73"/>
      <c r="Z275" s="74"/>
      <c r="AA275" s="75"/>
      <c r="AB275" s="76"/>
      <c r="AC275" s="168"/>
      <c r="AD275" s="72"/>
      <c r="AE275" s="73"/>
      <c r="AF275" s="74"/>
      <c r="AG275" s="75"/>
      <c r="AH275" s="76"/>
      <c r="AI275" s="168"/>
      <c r="AJ275" s="72"/>
      <c r="AK275" s="73"/>
      <c r="AL275" s="74"/>
      <c r="AM275" s="75"/>
      <c r="AN275" s="76"/>
      <c r="AO275" s="168"/>
      <c r="AP275" s="72"/>
      <c r="AQ275" s="73"/>
      <c r="AR275" s="74"/>
      <c r="AS275" s="75"/>
      <c r="AT275" s="76"/>
      <c r="AU275" s="168"/>
      <c r="AV275" s="72"/>
      <c r="AW275" s="73"/>
      <c r="AX275" s="74"/>
      <c r="AY275" s="75"/>
      <c r="AZ275" s="76"/>
      <c r="BA275" s="168"/>
      <c r="BB275" s="72"/>
      <c r="BC275" s="73"/>
      <c r="BD275" s="74"/>
      <c r="BE275" s="75"/>
      <c r="BF275" s="76"/>
      <c r="BG275" s="168"/>
    </row>
    <row r="276" ht="16.5" customHeight="1">
      <c r="A276" s="165" t="s">
        <v>61</v>
      </c>
      <c r="B276" s="166">
        <v>3769.0</v>
      </c>
      <c r="C276" s="47">
        <v>1117.0</v>
      </c>
      <c r="D276" s="169"/>
      <c r="E276" s="169"/>
      <c r="F276" s="72">
        <v>116.0</v>
      </c>
      <c r="G276" s="73">
        <v>73.0</v>
      </c>
      <c r="H276" s="74">
        <v>87.0</v>
      </c>
      <c r="I276" s="75">
        <v>70.0</v>
      </c>
      <c r="J276" s="76">
        <v>214.0</v>
      </c>
      <c r="K276" s="168">
        <v>54.0</v>
      </c>
      <c r="L276" s="72">
        <v>118.0</v>
      </c>
      <c r="M276" s="73">
        <v>77.0</v>
      </c>
      <c r="N276" s="74">
        <v>90.0</v>
      </c>
      <c r="O276" s="75">
        <v>72.0</v>
      </c>
      <c r="P276" s="76">
        <v>211.0</v>
      </c>
      <c r="Q276" s="168">
        <v>53.0</v>
      </c>
      <c r="R276" s="72">
        <v>113.0</v>
      </c>
      <c r="S276" s="73">
        <v>78.0</v>
      </c>
      <c r="T276" s="74">
        <v>86.0</v>
      </c>
      <c r="U276" s="75">
        <v>66.0</v>
      </c>
      <c r="V276" s="76">
        <v>207.0</v>
      </c>
      <c r="W276" s="168">
        <v>49.0</v>
      </c>
      <c r="X276" s="72"/>
      <c r="Y276" s="73"/>
      <c r="Z276" s="74"/>
      <c r="AA276" s="75"/>
      <c r="AB276" s="76"/>
      <c r="AC276" s="168"/>
      <c r="AD276" s="72"/>
      <c r="AE276" s="73"/>
      <c r="AF276" s="74"/>
      <c r="AG276" s="75"/>
      <c r="AH276" s="76"/>
      <c r="AI276" s="168"/>
      <c r="AJ276" s="72"/>
      <c r="AK276" s="73"/>
      <c r="AL276" s="74"/>
      <c r="AM276" s="75"/>
      <c r="AN276" s="76"/>
      <c r="AO276" s="168"/>
      <c r="AP276" s="72"/>
      <c r="AQ276" s="73"/>
      <c r="AR276" s="74"/>
      <c r="AS276" s="75"/>
      <c r="AT276" s="76"/>
      <c r="AU276" s="168"/>
      <c r="AV276" s="72"/>
      <c r="AW276" s="73"/>
      <c r="AX276" s="74"/>
      <c r="AY276" s="75"/>
      <c r="AZ276" s="76"/>
      <c r="BA276" s="168"/>
      <c r="BB276" s="72"/>
      <c r="BC276" s="73"/>
      <c r="BD276" s="74"/>
      <c r="BE276" s="75"/>
      <c r="BF276" s="76"/>
      <c r="BG276" s="168"/>
    </row>
    <row r="277" ht="16.5" customHeight="1">
      <c r="A277" s="165" t="s">
        <v>61</v>
      </c>
      <c r="B277" s="166">
        <v>3771.0</v>
      </c>
      <c r="C277" s="47">
        <v>962.0</v>
      </c>
      <c r="D277" s="169"/>
      <c r="E277" s="169"/>
      <c r="F277" s="72">
        <v>77.0</v>
      </c>
      <c r="G277" s="73">
        <v>49.0</v>
      </c>
      <c r="H277" s="74">
        <v>60.0</v>
      </c>
      <c r="I277" s="75">
        <v>60.0</v>
      </c>
      <c r="J277" s="76">
        <v>191.0</v>
      </c>
      <c r="K277" s="168">
        <v>60.0</v>
      </c>
      <c r="L277" s="72">
        <v>88.0</v>
      </c>
      <c r="M277" s="73">
        <v>54.0</v>
      </c>
      <c r="N277" s="74">
        <v>65.0</v>
      </c>
      <c r="O277" s="75">
        <v>60.0</v>
      </c>
      <c r="P277" s="76">
        <v>189.0</v>
      </c>
      <c r="Q277" s="168">
        <v>60.0</v>
      </c>
      <c r="R277" s="72">
        <v>82.0</v>
      </c>
      <c r="S277" s="73">
        <v>53.0</v>
      </c>
      <c r="T277" s="74">
        <v>64.0</v>
      </c>
      <c r="U277" s="75">
        <v>58.0</v>
      </c>
      <c r="V277" s="76">
        <v>184.0</v>
      </c>
      <c r="W277" s="168">
        <v>57.0</v>
      </c>
      <c r="X277" s="72"/>
      <c r="Y277" s="73"/>
      <c r="Z277" s="74"/>
      <c r="AA277" s="75"/>
      <c r="AB277" s="76"/>
      <c r="AC277" s="168"/>
      <c r="AD277" s="72"/>
      <c r="AE277" s="73"/>
      <c r="AF277" s="74"/>
      <c r="AG277" s="75"/>
      <c r="AH277" s="76"/>
      <c r="AI277" s="168"/>
      <c r="AJ277" s="72"/>
      <c r="AK277" s="73"/>
      <c r="AL277" s="74"/>
      <c r="AM277" s="75"/>
      <c r="AN277" s="76"/>
      <c r="AO277" s="168"/>
      <c r="AP277" s="72"/>
      <c r="AQ277" s="73"/>
      <c r="AR277" s="74"/>
      <c r="AS277" s="75"/>
      <c r="AT277" s="76"/>
      <c r="AU277" s="168"/>
      <c r="AV277" s="72"/>
      <c r="AW277" s="73"/>
      <c r="AX277" s="74"/>
      <c r="AY277" s="75"/>
      <c r="AZ277" s="76"/>
      <c r="BA277" s="168"/>
      <c r="BB277" s="72"/>
      <c r="BC277" s="73"/>
      <c r="BD277" s="74"/>
      <c r="BE277" s="75"/>
      <c r="BF277" s="76"/>
      <c r="BG277" s="168"/>
    </row>
    <row r="278" ht="16.5" customHeight="1">
      <c r="A278" s="165" t="s">
        <v>61</v>
      </c>
      <c r="B278" s="166">
        <v>3773.0</v>
      </c>
      <c r="C278" s="47">
        <v>1307.0</v>
      </c>
      <c r="D278" s="169"/>
      <c r="E278" s="169"/>
      <c r="F278" s="72">
        <v>83.0</v>
      </c>
      <c r="G278" s="73">
        <v>67.0</v>
      </c>
      <c r="H278" s="74">
        <v>53.0</v>
      </c>
      <c r="I278" s="75">
        <v>99.0</v>
      </c>
      <c r="J278" s="76">
        <v>234.0</v>
      </c>
      <c r="K278" s="168">
        <v>50.0</v>
      </c>
      <c r="L278" s="72">
        <v>88.0</v>
      </c>
      <c r="M278" s="73">
        <v>74.0</v>
      </c>
      <c r="N278" s="74">
        <v>54.0</v>
      </c>
      <c r="O278" s="75">
        <v>97.0</v>
      </c>
      <c r="P278" s="76">
        <v>232.0</v>
      </c>
      <c r="Q278" s="168">
        <v>52.0</v>
      </c>
      <c r="R278" s="72">
        <v>90.0</v>
      </c>
      <c r="S278" s="73">
        <v>75.0</v>
      </c>
      <c r="T278" s="74">
        <v>55.0</v>
      </c>
      <c r="U278" s="75">
        <v>90.0</v>
      </c>
      <c r="V278" s="76">
        <v>229.0</v>
      </c>
      <c r="W278" s="168">
        <v>50.0</v>
      </c>
      <c r="X278" s="72"/>
      <c r="Y278" s="73"/>
      <c r="Z278" s="74"/>
      <c r="AA278" s="75"/>
      <c r="AB278" s="76"/>
      <c r="AC278" s="168"/>
      <c r="AD278" s="72"/>
      <c r="AE278" s="73"/>
      <c r="AF278" s="74"/>
      <c r="AG278" s="75"/>
      <c r="AH278" s="76"/>
      <c r="AI278" s="168"/>
      <c r="AJ278" s="72"/>
      <c r="AK278" s="73"/>
      <c r="AL278" s="74"/>
      <c r="AM278" s="75"/>
      <c r="AN278" s="76"/>
      <c r="AO278" s="168"/>
      <c r="AP278" s="72"/>
      <c r="AQ278" s="73"/>
      <c r="AR278" s="74"/>
      <c r="AS278" s="75"/>
      <c r="AT278" s="76"/>
      <c r="AU278" s="168"/>
      <c r="AV278" s="72"/>
      <c r="AW278" s="73"/>
      <c r="AX278" s="74"/>
      <c r="AY278" s="75"/>
      <c r="AZ278" s="76"/>
      <c r="BA278" s="168"/>
      <c r="BB278" s="72"/>
      <c r="BC278" s="73"/>
      <c r="BD278" s="74"/>
      <c r="BE278" s="75"/>
      <c r="BF278" s="76"/>
      <c r="BG278" s="168"/>
    </row>
    <row r="279" ht="16.5" customHeight="1">
      <c r="A279" s="165" t="s">
        <v>61</v>
      </c>
      <c r="B279" s="166">
        <v>3780.0</v>
      </c>
      <c r="C279" s="47">
        <v>1600.0</v>
      </c>
      <c r="D279" s="169"/>
      <c r="E279" s="169"/>
      <c r="F279" s="72">
        <v>204.0</v>
      </c>
      <c r="G279" s="73">
        <v>128.0</v>
      </c>
      <c r="H279" s="74">
        <v>127.0</v>
      </c>
      <c r="I279" s="75">
        <v>130.0</v>
      </c>
      <c r="J279" s="76">
        <v>293.0</v>
      </c>
      <c r="K279" s="168">
        <v>71.0</v>
      </c>
      <c r="L279" s="72">
        <v>216.0</v>
      </c>
      <c r="M279" s="73">
        <v>142.0</v>
      </c>
      <c r="N279" s="74">
        <v>131.0</v>
      </c>
      <c r="O279" s="75">
        <v>126.0</v>
      </c>
      <c r="P279" s="76">
        <v>283.0</v>
      </c>
      <c r="Q279" s="168">
        <v>68.0</v>
      </c>
      <c r="R279" s="72">
        <v>211.0</v>
      </c>
      <c r="S279" s="73">
        <v>127.0</v>
      </c>
      <c r="T279" s="74">
        <v>128.0</v>
      </c>
      <c r="U279" s="75">
        <v>122.0</v>
      </c>
      <c r="V279" s="76">
        <v>287.0</v>
      </c>
      <c r="W279" s="168">
        <v>69.0</v>
      </c>
      <c r="X279" s="72"/>
      <c r="Y279" s="73"/>
      <c r="Z279" s="74"/>
      <c r="AA279" s="75"/>
      <c r="AB279" s="76"/>
      <c r="AC279" s="168"/>
      <c r="AD279" s="72"/>
      <c r="AE279" s="73"/>
      <c r="AF279" s="74"/>
      <c r="AG279" s="75"/>
      <c r="AH279" s="76"/>
      <c r="AI279" s="168"/>
      <c r="AJ279" s="72"/>
      <c r="AK279" s="73"/>
      <c r="AL279" s="74"/>
      <c r="AM279" s="75"/>
      <c r="AN279" s="76"/>
      <c r="AO279" s="168"/>
      <c r="AP279" s="72"/>
      <c r="AQ279" s="73"/>
      <c r="AR279" s="74"/>
      <c r="AS279" s="75"/>
      <c r="AT279" s="76"/>
      <c r="AU279" s="168"/>
      <c r="AV279" s="72"/>
      <c r="AW279" s="73"/>
      <c r="AX279" s="74"/>
      <c r="AY279" s="75"/>
      <c r="AZ279" s="76"/>
      <c r="BA279" s="168"/>
      <c r="BB279" s="72"/>
      <c r="BC279" s="73"/>
      <c r="BD279" s="74"/>
      <c r="BE279" s="75"/>
      <c r="BF279" s="76"/>
      <c r="BG279" s="168"/>
    </row>
    <row r="280" ht="16.5" customHeight="1">
      <c r="A280" s="165" t="s">
        <v>61</v>
      </c>
      <c r="B280" s="166">
        <v>3781.0</v>
      </c>
      <c r="C280" s="47">
        <v>2473.0</v>
      </c>
      <c r="D280" s="169"/>
      <c r="E280" s="169"/>
      <c r="F280" s="72">
        <v>219.0</v>
      </c>
      <c r="G280" s="73">
        <v>219.0</v>
      </c>
      <c r="H280" s="74">
        <v>161.0</v>
      </c>
      <c r="I280" s="75">
        <v>150.0</v>
      </c>
      <c r="J280" s="76">
        <v>448.0</v>
      </c>
      <c r="K280" s="168">
        <v>118.0</v>
      </c>
      <c r="L280" s="72">
        <v>236.0</v>
      </c>
      <c r="M280" s="73">
        <v>243.0</v>
      </c>
      <c r="N280" s="74">
        <v>167.0</v>
      </c>
      <c r="O280" s="75">
        <v>141.0</v>
      </c>
      <c r="P280" s="76">
        <v>434.0</v>
      </c>
      <c r="Q280" s="168">
        <v>120.0</v>
      </c>
      <c r="R280" s="72">
        <v>222.0</v>
      </c>
      <c r="S280" s="73">
        <v>234.0</v>
      </c>
      <c r="T280" s="74">
        <v>171.0</v>
      </c>
      <c r="U280" s="75">
        <v>145.0</v>
      </c>
      <c r="V280" s="76">
        <v>432.0</v>
      </c>
      <c r="W280" s="168">
        <v>110.0</v>
      </c>
      <c r="X280" s="72"/>
      <c r="Y280" s="73"/>
      <c r="Z280" s="74"/>
      <c r="AA280" s="75"/>
      <c r="AB280" s="76"/>
      <c r="AC280" s="168"/>
      <c r="AD280" s="72"/>
      <c r="AE280" s="73"/>
      <c r="AF280" s="74"/>
      <c r="AG280" s="75"/>
      <c r="AH280" s="76"/>
      <c r="AI280" s="168"/>
      <c r="AJ280" s="72"/>
      <c r="AK280" s="73"/>
      <c r="AL280" s="74"/>
      <c r="AM280" s="75"/>
      <c r="AN280" s="76"/>
      <c r="AO280" s="168"/>
      <c r="AP280" s="72"/>
      <c r="AQ280" s="73"/>
      <c r="AR280" s="74"/>
      <c r="AS280" s="75"/>
      <c r="AT280" s="76"/>
      <c r="AU280" s="168"/>
      <c r="AV280" s="72"/>
      <c r="AW280" s="73"/>
      <c r="AX280" s="74"/>
      <c r="AY280" s="75"/>
      <c r="AZ280" s="76"/>
      <c r="BA280" s="168"/>
      <c r="BB280" s="72"/>
      <c r="BC280" s="73"/>
      <c r="BD280" s="74"/>
      <c r="BE280" s="75"/>
      <c r="BF280" s="76"/>
      <c r="BG280" s="168"/>
    </row>
    <row r="281" ht="16.5" customHeight="1">
      <c r="A281" s="165" t="s">
        <v>61</v>
      </c>
      <c r="B281" s="166">
        <v>3787.0</v>
      </c>
      <c r="C281" s="47">
        <v>1502.0</v>
      </c>
      <c r="D281" s="169"/>
      <c r="E281" s="169"/>
      <c r="F281" s="72">
        <v>141.0</v>
      </c>
      <c r="G281" s="73">
        <v>115.0</v>
      </c>
      <c r="H281" s="74">
        <v>105.0</v>
      </c>
      <c r="I281" s="75">
        <v>105.0</v>
      </c>
      <c r="J281" s="76">
        <v>313.0</v>
      </c>
      <c r="K281" s="168">
        <v>49.0</v>
      </c>
      <c r="L281" s="72">
        <v>147.0</v>
      </c>
      <c r="M281" s="73">
        <v>120.0</v>
      </c>
      <c r="N281" s="74">
        <v>109.0</v>
      </c>
      <c r="O281" s="75">
        <v>99.0</v>
      </c>
      <c r="P281" s="76">
        <v>308.0</v>
      </c>
      <c r="Q281" s="168">
        <v>45.0</v>
      </c>
      <c r="R281" s="72">
        <v>139.0</v>
      </c>
      <c r="S281" s="73">
        <v>114.0</v>
      </c>
      <c r="T281" s="74">
        <v>105.0</v>
      </c>
      <c r="U281" s="75">
        <v>96.0</v>
      </c>
      <c r="V281" s="76">
        <v>309.0</v>
      </c>
      <c r="W281" s="168">
        <v>45.0</v>
      </c>
      <c r="X281" s="72"/>
      <c r="Y281" s="73"/>
      <c r="Z281" s="74"/>
      <c r="AA281" s="75"/>
      <c r="AB281" s="76"/>
      <c r="AC281" s="168"/>
      <c r="AD281" s="72"/>
      <c r="AE281" s="73"/>
      <c r="AF281" s="74"/>
      <c r="AG281" s="75"/>
      <c r="AH281" s="76"/>
      <c r="AI281" s="168"/>
      <c r="AJ281" s="72"/>
      <c r="AK281" s="73"/>
      <c r="AL281" s="74"/>
      <c r="AM281" s="75"/>
      <c r="AN281" s="76"/>
      <c r="AO281" s="168"/>
      <c r="AP281" s="72"/>
      <c r="AQ281" s="73"/>
      <c r="AR281" s="74"/>
      <c r="AS281" s="75"/>
      <c r="AT281" s="76"/>
      <c r="AU281" s="168"/>
      <c r="AV281" s="72"/>
      <c r="AW281" s="73"/>
      <c r="AX281" s="74"/>
      <c r="AY281" s="75"/>
      <c r="AZ281" s="76"/>
      <c r="BA281" s="168"/>
      <c r="BB281" s="72"/>
      <c r="BC281" s="73"/>
      <c r="BD281" s="74"/>
      <c r="BE281" s="75"/>
      <c r="BF281" s="76"/>
      <c r="BG281" s="168"/>
    </row>
    <row r="282" ht="16.5" customHeight="1">
      <c r="A282" s="165" t="s">
        <v>61</v>
      </c>
      <c r="B282" s="166">
        <v>3793.0</v>
      </c>
      <c r="C282" s="47">
        <v>2476.0</v>
      </c>
      <c r="D282" s="169"/>
      <c r="E282" s="169"/>
      <c r="F282" s="72">
        <v>204.0</v>
      </c>
      <c r="G282" s="73">
        <v>312.0</v>
      </c>
      <c r="H282" s="74">
        <v>282.0</v>
      </c>
      <c r="I282" s="75">
        <v>159.0</v>
      </c>
      <c r="J282" s="76">
        <v>563.0</v>
      </c>
      <c r="K282" s="168">
        <v>125.0</v>
      </c>
      <c r="L282" s="72">
        <v>215.0</v>
      </c>
      <c r="M282" s="73">
        <v>330.0</v>
      </c>
      <c r="N282" s="74">
        <v>283.0</v>
      </c>
      <c r="O282" s="75">
        <v>149.0</v>
      </c>
      <c r="P282" s="76">
        <v>550.0</v>
      </c>
      <c r="Q282" s="168">
        <v>133.0</v>
      </c>
      <c r="R282" s="72">
        <v>204.0</v>
      </c>
      <c r="S282" s="73">
        <v>314.0</v>
      </c>
      <c r="T282" s="74">
        <v>282.0</v>
      </c>
      <c r="U282" s="75">
        <v>151.0</v>
      </c>
      <c r="V282" s="76">
        <v>547.0</v>
      </c>
      <c r="W282" s="168">
        <v>128.0</v>
      </c>
      <c r="X282" s="72"/>
      <c r="Y282" s="73"/>
      <c r="Z282" s="74"/>
      <c r="AA282" s="75"/>
      <c r="AB282" s="76"/>
      <c r="AC282" s="168"/>
      <c r="AD282" s="72"/>
      <c r="AE282" s="73"/>
      <c r="AF282" s="74"/>
      <c r="AG282" s="75"/>
      <c r="AH282" s="76"/>
      <c r="AI282" s="168"/>
      <c r="AJ282" s="72"/>
      <c r="AK282" s="73"/>
      <c r="AL282" s="74"/>
      <c r="AM282" s="75"/>
      <c r="AN282" s="76"/>
      <c r="AO282" s="168"/>
      <c r="AP282" s="72"/>
      <c r="AQ282" s="73"/>
      <c r="AR282" s="74"/>
      <c r="AS282" s="75"/>
      <c r="AT282" s="76"/>
      <c r="AU282" s="168"/>
      <c r="AV282" s="72"/>
      <c r="AW282" s="73"/>
      <c r="AX282" s="74"/>
      <c r="AY282" s="75"/>
      <c r="AZ282" s="76"/>
      <c r="BA282" s="168"/>
      <c r="BB282" s="72"/>
      <c r="BC282" s="73"/>
      <c r="BD282" s="74"/>
      <c r="BE282" s="75"/>
      <c r="BF282" s="76"/>
      <c r="BG282" s="168"/>
    </row>
    <row r="283" ht="16.5" customHeight="1">
      <c r="A283" s="165" t="s">
        <v>61</v>
      </c>
      <c r="B283" s="166">
        <v>3800.0</v>
      </c>
      <c r="C283" s="47">
        <v>2954.0</v>
      </c>
      <c r="D283" s="169"/>
      <c r="E283" s="169"/>
      <c r="F283" s="72">
        <v>354.0</v>
      </c>
      <c r="G283" s="73">
        <v>260.0</v>
      </c>
      <c r="H283" s="74">
        <v>264.0</v>
      </c>
      <c r="I283" s="75">
        <v>275.0</v>
      </c>
      <c r="J283" s="76">
        <v>610.0</v>
      </c>
      <c r="K283" s="168">
        <v>134.0</v>
      </c>
      <c r="L283" s="72">
        <v>378.0</v>
      </c>
      <c r="M283" s="73">
        <v>277.0</v>
      </c>
      <c r="N283" s="74">
        <v>273.0</v>
      </c>
      <c r="O283" s="75">
        <v>266.0</v>
      </c>
      <c r="P283" s="76">
        <v>600.0</v>
      </c>
      <c r="Q283" s="168">
        <v>134.0</v>
      </c>
      <c r="R283" s="72">
        <v>358.0</v>
      </c>
      <c r="S283" s="73">
        <v>268.0</v>
      </c>
      <c r="T283" s="74">
        <v>270.0</v>
      </c>
      <c r="U283" s="75">
        <v>274.0</v>
      </c>
      <c r="V283" s="76">
        <v>600.0</v>
      </c>
      <c r="W283" s="168">
        <v>125.0</v>
      </c>
      <c r="X283" s="72"/>
      <c r="Y283" s="73"/>
      <c r="Z283" s="74"/>
      <c r="AA283" s="75"/>
      <c r="AB283" s="76"/>
      <c r="AC283" s="168"/>
      <c r="AD283" s="72"/>
      <c r="AE283" s="73"/>
      <c r="AF283" s="74"/>
      <c r="AG283" s="75"/>
      <c r="AH283" s="76"/>
      <c r="AI283" s="168"/>
      <c r="AJ283" s="72"/>
      <c r="AK283" s="73"/>
      <c r="AL283" s="74"/>
      <c r="AM283" s="75"/>
      <c r="AN283" s="76"/>
      <c r="AO283" s="168"/>
      <c r="AP283" s="72"/>
      <c r="AQ283" s="73"/>
      <c r="AR283" s="74"/>
      <c r="AS283" s="75"/>
      <c r="AT283" s="76"/>
      <c r="AU283" s="168"/>
      <c r="AV283" s="72"/>
      <c r="AW283" s="73"/>
      <c r="AX283" s="74"/>
      <c r="AY283" s="75"/>
      <c r="AZ283" s="76"/>
      <c r="BA283" s="168"/>
      <c r="BB283" s="72"/>
      <c r="BC283" s="73"/>
      <c r="BD283" s="74"/>
      <c r="BE283" s="75"/>
      <c r="BF283" s="76"/>
      <c r="BG283" s="168"/>
    </row>
    <row r="284" ht="16.5" customHeight="1">
      <c r="A284" s="165" t="s">
        <v>61</v>
      </c>
      <c r="B284" s="166">
        <v>3863.0</v>
      </c>
      <c r="C284" s="47">
        <v>2797.0</v>
      </c>
      <c r="D284" s="169"/>
      <c r="E284" s="169"/>
      <c r="F284" s="72">
        <v>155.0</v>
      </c>
      <c r="G284" s="73">
        <v>173.0</v>
      </c>
      <c r="H284" s="74">
        <v>167.0</v>
      </c>
      <c r="I284" s="75">
        <v>179.0</v>
      </c>
      <c r="J284" s="76">
        <v>448.0</v>
      </c>
      <c r="K284" s="168">
        <v>181.0</v>
      </c>
      <c r="L284" s="72">
        <v>172.0</v>
      </c>
      <c r="M284" s="73">
        <v>187.0</v>
      </c>
      <c r="N284" s="74">
        <v>174.0</v>
      </c>
      <c r="O284" s="75">
        <v>174.0</v>
      </c>
      <c r="P284" s="76">
        <v>453.0</v>
      </c>
      <c r="Q284" s="168">
        <v>175.0</v>
      </c>
      <c r="R284" s="72">
        <v>167.0</v>
      </c>
      <c r="S284" s="73">
        <v>191.0</v>
      </c>
      <c r="T284" s="74">
        <v>174.0</v>
      </c>
      <c r="U284" s="75">
        <v>173.0</v>
      </c>
      <c r="V284" s="76">
        <v>428.0</v>
      </c>
      <c r="W284" s="168">
        <v>168.0</v>
      </c>
      <c r="X284" s="72"/>
      <c r="Y284" s="73"/>
      <c r="Z284" s="74"/>
      <c r="AA284" s="75"/>
      <c r="AB284" s="76"/>
      <c r="AC284" s="168"/>
      <c r="AD284" s="72"/>
      <c r="AE284" s="73"/>
      <c r="AF284" s="74"/>
      <c r="AG284" s="75"/>
      <c r="AH284" s="76"/>
      <c r="AI284" s="168"/>
      <c r="AJ284" s="72"/>
      <c r="AK284" s="73"/>
      <c r="AL284" s="74"/>
      <c r="AM284" s="75"/>
      <c r="AN284" s="76"/>
      <c r="AO284" s="168"/>
      <c r="AP284" s="72"/>
      <c r="AQ284" s="73"/>
      <c r="AR284" s="74"/>
      <c r="AS284" s="75"/>
      <c r="AT284" s="76"/>
      <c r="AU284" s="168"/>
      <c r="AV284" s="72"/>
      <c r="AW284" s="73"/>
      <c r="AX284" s="74"/>
      <c r="AY284" s="75"/>
      <c r="AZ284" s="76"/>
      <c r="BA284" s="168"/>
      <c r="BB284" s="72"/>
      <c r="BC284" s="73"/>
      <c r="BD284" s="74"/>
      <c r="BE284" s="75"/>
      <c r="BF284" s="76"/>
      <c r="BG284" s="168"/>
    </row>
    <row r="285" ht="16.5" customHeight="1">
      <c r="A285" s="165" t="s">
        <v>61</v>
      </c>
      <c r="B285" s="166">
        <v>4000.0</v>
      </c>
      <c r="C285" s="47">
        <v>1065.0</v>
      </c>
      <c r="D285" s="169"/>
      <c r="E285" s="169"/>
      <c r="F285" s="72">
        <v>36.0</v>
      </c>
      <c r="G285" s="73">
        <v>41.0</v>
      </c>
      <c r="H285" s="74">
        <v>35.0</v>
      </c>
      <c r="I285" s="75">
        <v>68.0</v>
      </c>
      <c r="J285" s="76">
        <v>133.0</v>
      </c>
      <c r="K285" s="168">
        <v>43.0</v>
      </c>
      <c r="L285" s="72">
        <v>38.0</v>
      </c>
      <c r="M285" s="73">
        <v>42.0</v>
      </c>
      <c r="N285" s="74">
        <v>38.0</v>
      </c>
      <c r="O285" s="75">
        <v>69.0</v>
      </c>
      <c r="P285" s="76">
        <v>136.0</v>
      </c>
      <c r="Q285" s="168">
        <v>42.0</v>
      </c>
      <c r="R285" s="72">
        <v>40.0</v>
      </c>
      <c r="S285" s="73">
        <v>40.0</v>
      </c>
      <c r="T285" s="74">
        <v>39.0</v>
      </c>
      <c r="U285" s="75">
        <v>67.0</v>
      </c>
      <c r="V285" s="76">
        <v>124.0</v>
      </c>
      <c r="W285" s="168">
        <v>40.0</v>
      </c>
      <c r="X285" s="72"/>
      <c r="Y285" s="73"/>
      <c r="Z285" s="74"/>
      <c r="AA285" s="75"/>
      <c r="AB285" s="76"/>
      <c r="AC285" s="168"/>
      <c r="AD285" s="72"/>
      <c r="AE285" s="73"/>
      <c r="AF285" s="74"/>
      <c r="AG285" s="75"/>
      <c r="AH285" s="76"/>
      <c r="AI285" s="168"/>
      <c r="AJ285" s="72"/>
      <c r="AK285" s="73"/>
      <c r="AL285" s="74"/>
      <c r="AM285" s="75"/>
      <c r="AN285" s="76"/>
      <c r="AO285" s="168"/>
      <c r="AP285" s="72"/>
      <c r="AQ285" s="73"/>
      <c r="AR285" s="74"/>
      <c r="AS285" s="75"/>
      <c r="AT285" s="76"/>
      <c r="AU285" s="168"/>
      <c r="AV285" s="72"/>
      <c r="AW285" s="73"/>
      <c r="AX285" s="74"/>
      <c r="AY285" s="75"/>
      <c r="AZ285" s="76"/>
      <c r="BA285" s="168"/>
      <c r="BB285" s="72"/>
      <c r="BC285" s="73"/>
      <c r="BD285" s="74"/>
      <c r="BE285" s="75"/>
      <c r="BF285" s="76"/>
      <c r="BG285" s="168"/>
    </row>
    <row r="286" ht="16.5" customHeight="1">
      <c r="A286" s="165" t="s">
        <v>61</v>
      </c>
      <c r="B286" s="166">
        <v>4007.0</v>
      </c>
      <c r="C286" s="47">
        <v>1272.0</v>
      </c>
      <c r="D286" s="169"/>
      <c r="E286" s="169"/>
      <c r="F286" s="72">
        <v>66.0</v>
      </c>
      <c r="G286" s="73">
        <v>43.0</v>
      </c>
      <c r="H286" s="74">
        <v>41.0</v>
      </c>
      <c r="I286" s="75">
        <v>60.0</v>
      </c>
      <c r="J286" s="76">
        <v>163.0</v>
      </c>
      <c r="K286" s="168">
        <v>49.0</v>
      </c>
      <c r="L286" s="72">
        <v>66.0</v>
      </c>
      <c r="M286" s="73">
        <v>54.0</v>
      </c>
      <c r="N286" s="74">
        <v>44.0</v>
      </c>
      <c r="O286" s="75">
        <v>59.0</v>
      </c>
      <c r="P286" s="76">
        <v>160.0</v>
      </c>
      <c r="Q286" s="168">
        <v>46.0</v>
      </c>
      <c r="R286" s="72">
        <v>68.0</v>
      </c>
      <c r="S286" s="73">
        <v>47.0</v>
      </c>
      <c r="T286" s="74">
        <v>40.0</v>
      </c>
      <c r="U286" s="75">
        <v>58.0</v>
      </c>
      <c r="V286" s="76">
        <v>159.0</v>
      </c>
      <c r="W286" s="168">
        <v>45.0</v>
      </c>
      <c r="X286" s="72"/>
      <c r="Y286" s="73"/>
      <c r="Z286" s="74"/>
      <c r="AA286" s="75"/>
      <c r="AB286" s="76"/>
      <c r="AC286" s="168"/>
      <c r="AD286" s="72"/>
      <c r="AE286" s="73"/>
      <c r="AF286" s="74"/>
      <c r="AG286" s="75"/>
      <c r="AH286" s="76"/>
      <c r="AI286" s="168"/>
      <c r="AJ286" s="72"/>
      <c r="AK286" s="73"/>
      <c r="AL286" s="74"/>
      <c r="AM286" s="75"/>
      <c r="AN286" s="76"/>
      <c r="AO286" s="168"/>
      <c r="AP286" s="72"/>
      <c r="AQ286" s="73"/>
      <c r="AR286" s="74"/>
      <c r="AS286" s="75"/>
      <c r="AT286" s="76"/>
      <c r="AU286" s="168"/>
      <c r="AV286" s="72"/>
      <c r="AW286" s="73"/>
      <c r="AX286" s="74"/>
      <c r="AY286" s="75"/>
      <c r="AZ286" s="76"/>
      <c r="BA286" s="168"/>
      <c r="BB286" s="72"/>
      <c r="BC286" s="73"/>
      <c r="BD286" s="74"/>
      <c r="BE286" s="75"/>
      <c r="BF286" s="76"/>
      <c r="BG286" s="168"/>
    </row>
    <row r="287" ht="16.5" customHeight="1">
      <c r="A287" s="165" t="s">
        <v>61</v>
      </c>
      <c r="B287" s="166">
        <v>4008.0</v>
      </c>
      <c r="C287" s="47">
        <v>838.0</v>
      </c>
      <c r="D287" s="169"/>
      <c r="E287" s="169"/>
      <c r="F287" s="72">
        <v>15.0</v>
      </c>
      <c r="G287" s="73">
        <v>19.0</v>
      </c>
      <c r="H287" s="74">
        <v>23.0</v>
      </c>
      <c r="I287" s="75">
        <v>47.0</v>
      </c>
      <c r="J287" s="76">
        <v>121.0</v>
      </c>
      <c r="K287" s="168">
        <v>34.0</v>
      </c>
      <c r="L287" s="72">
        <v>17.0</v>
      </c>
      <c r="M287" s="73">
        <v>20.0</v>
      </c>
      <c r="N287" s="74">
        <v>25.0</v>
      </c>
      <c r="O287" s="75">
        <v>45.0</v>
      </c>
      <c r="P287" s="76">
        <v>119.0</v>
      </c>
      <c r="Q287" s="168">
        <v>32.0</v>
      </c>
      <c r="R287" s="72">
        <v>19.0</v>
      </c>
      <c r="S287" s="73">
        <v>20.0</v>
      </c>
      <c r="T287" s="74">
        <v>27.0</v>
      </c>
      <c r="U287" s="75">
        <v>43.0</v>
      </c>
      <c r="V287" s="76">
        <v>116.0</v>
      </c>
      <c r="W287" s="168">
        <v>32.0</v>
      </c>
      <c r="X287" s="72"/>
      <c r="Y287" s="73"/>
      <c r="Z287" s="74"/>
      <c r="AA287" s="75"/>
      <c r="AB287" s="76"/>
      <c r="AC287" s="168"/>
      <c r="AD287" s="72"/>
      <c r="AE287" s="73"/>
      <c r="AF287" s="74"/>
      <c r="AG287" s="75"/>
      <c r="AH287" s="76"/>
      <c r="AI287" s="168"/>
      <c r="AJ287" s="72"/>
      <c r="AK287" s="73"/>
      <c r="AL287" s="74"/>
      <c r="AM287" s="75"/>
      <c r="AN287" s="76"/>
      <c r="AO287" s="168"/>
      <c r="AP287" s="72"/>
      <c r="AQ287" s="73"/>
      <c r="AR287" s="74"/>
      <c r="AS287" s="75"/>
      <c r="AT287" s="76"/>
      <c r="AU287" s="168"/>
      <c r="AV287" s="72"/>
      <c r="AW287" s="73"/>
      <c r="AX287" s="74"/>
      <c r="AY287" s="75"/>
      <c r="AZ287" s="76"/>
      <c r="BA287" s="168"/>
      <c r="BB287" s="72"/>
      <c r="BC287" s="73"/>
      <c r="BD287" s="74"/>
      <c r="BE287" s="75"/>
      <c r="BF287" s="76"/>
      <c r="BG287" s="168"/>
    </row>
    <row r="288" ht="16.5" customHeight="1">
      <c r="A288" s="165" t="s">
        <v>61</v>
      </c>
      <c r="B288" s="166">
        <v>4009.0</v>
      </c>
      <c r="C288" s="47">
        <v>1157.0</v>
      </c>
      <c r="D288" s="169"/>
      <c r="E288" s="169"/>
      <c r="F288" s="72">
        <v>43.0</v>
      </c>
      <c r="G288" s="73">
        <v>31.0</v>
      </c>
      <c r="H288" s="74">
        <v>52.0</v>
      </c>
      <c r="I288" s="75">
        <v>71.0</v>
      </c>
      <c r="J288" s="76">
        <v>148.0</v>
      </c>
      <c r="K288" s="168">
        <v>48.0</v>
      </c>
      <c r="L288" s="72">
        <v>44.0</v>
      </c>
      <c r="M288" s="73">
        <v>31.0</v>
      </c>
      <c r="N288" s="74">
        <v>53.0</v>
      </c>
      <c r="O288" s="75">
        <v>73.0</v>
      </c>
      <c r="P288" s="76">
        <v>147.0</v>
      </c>
      <c r="Q288" s="168">
        <v>50.0</v>
      </c>
      <c r="R288" s="72">
        <v>46.0</v>
      </c>
      <c r="S288" s="73">
        <v>30.0</v>
      </c>
      <c r="T288" s="74">
        <v>55.0</v>
      </c>
      <c r="U288" s="75">
        <v>76.0</v>
      </c>
      <c r="V288" s="76">
        <v>144.0</v>
      </c>
      <c r="W288" s="168">
        <v>47.0</v>
      </c>
      <c r="X288" s="72"/>
      <c r="Y288" s="73"/>
      <c r="Z288" s="74"/>
      <c r="AA288" s="75"/>
      <c r="AB288" s="76"/>
      <c r="AC288" s="168"/>
      <c r="AD288" s="72"/>
      <c r="AE288" s="73"/>
      <c r="AF288" s="74"/>
      <c r="AG288" s="75"/>
      <c r="AH288" s="76"/>
      <c r="AI288" s="168"/>
      <c r="AJ288" s="72"/>
      <c r="AK288" s="73"/>
      <c r="AL288" s="74"/>
      <c r="AM288" s="75"/>
      <c r="AN288" s="76"/>
      <c r="AO288" s="168"/>
      <c r="AP288" s="72"/>
      <c r="AQ288" s="73"/>
      <c r="AR288" s="74"/>
      <c r="AS288" s="75"/>
      <c r="AT288" s="76"/>
      <c r="AU288" s="168"/>
      <c r="AV288" s="72"/>
      <c r="AW288" s="73"/>
      <c r="AX288" s="74"/>
      <c r="AY288" s="75"/>
      <c r="AZ288" s="76"/>
      <c r="BA288" s="168"/>
      <c r="BB288" s="72"/>
      <c r="BC288" s="73"/>
      <c r="BD288" s="74"/>
      <c r="BE288" s="75"/>
      <c r="BF288" s="76"/>
      <c r="BG288" s="168"/>
    </row>
    <row r="289" ht="16.5" customHeight="1">
      <c r="A289" s="165" t="s">
        <v>61</v>
      </c>
      <c r="B289" s="166">
        <v>4010.0</v>
      </c>
      <c r="C289" s="47">
        <v>2866.0</v>
      </c>
      <c r="D289" s="169"/>
      <c r="E289" s="169"/>
      <c r="F289" s="72">
        <v>236.0</v>
      </c>
      <c r="G289" s="73">
        <v>200.0</v>
      </c>
      <c r="H289" s="74">
        <v>177.0</v>
      </c>
      <c r="I289" s="75">
        <v>313.0</v>
      </c>
      <c r="J289" s="76">
        <v>559.0</v>
      </c>
      <c r="K289" s="168">
        <v>155.0</v>
      </c>
      <c r="L289" s="72">
        <v>246.0</v>
      </c>
      <c r="M289" s="73">
        <v>208.0</v>
      </c>
      <c r="N289" s="74">
        <v>190.0</v>
      </c>
      <c r="O289" s="75">
        <v>309.0</v>
      </c>
      <c r="P289" s="76">
        <v>562.0</v>
      </c>
      <c r="Q289" s="168">
        <v>150.0</v>
      </c>
      <c r="R289" s="72">
        <v>246.0</v>
      </c>
      <c r="S289" s="73">
        <v>207.0</v>
      </c>
      <c r="T289" s="74">
        <v>182.0</v>
      </c>
      <c r="U289" s="75">
        <v>298.0</v>
      </c>
      <c r="V289" s="76">
        <v>542.0</v>
      </c>
      <c r="W289" s="168">
        <v>149.0</v>
      </c>
      <c r="X289" s="72"/>
      <c r="Y289" s="73"/>
      <c r="Z289" s="74"/>
      <c r="AA289" s="75"/>
      <c r="AB289" s="76"/>
      <c r="AC289" s="168"/>
      <c r="AD289" s="72"/>
      <c r="AE289" s="73"/>
      <c r="AF289" s="74"/>
      <c r="AG289" s="75"/>
      <c r="AH289" s="76"/>
      <c r="AI289" s="168"/>
      <c r="AJ289" s="72"/>
      <c r="AK289" s="73"/>
      <c r="AL289" s="74"/>
      <c r="AM289" s="75"/>
      <c r="AN289" s="76"/>
      <c r="AO289" s="168"/>
      <c r="AP289" s="72"/>
      <c r="AQ289" s="73"/>
      <c r="AR289" s="74"/>
      <c r="AS289" s="75"/>
      <c r="AT289" s="76"/>
      <c r="AU289" s="168"/>
      <c r="AV289" s="72"/>
      <c r="AW289" s="73"/>
      <c r="AX289" s="74"/>
      <c r="AY289" s="75"/>
      <c r="AZ289" s="76"/>
      <c r="BA289" s="168"/>
      <c r="BB289" s="72"/>
      <c r="BC289" s="73"/>
      <c r="BD289" s="74"/>
      <c r="BE289" s="75"/>
      <c r="BF289" s="76"/>
      <c r="BG289" s="168"/>
    </row>
    <row r="290" ht="16.5" customHeight="1">
      <c r="A290" s="165" t="s">
        <v>61</v>
      </c>
      <c r="B290" s="166">
        <v>4011.0</v>
      </c>
      <c r="C290" s="47">
        <v>1057.0</v>
      </c>
      <c r="D290" s="169"/>
      <c r="E290" s="169"/>
      <c r="F290" s="72">
        <v>63.0</v>
      </c>
      <c r="G290" s="73">
        <v>69.0</v>
      </c>
      <c r="H290" s="74">
        <v>76.0</v>
      </c>
      <c r="I290" s="75">
        <v>104.0</v>
      </c>
      <c r="J290" s="76">
        <v>172.0</v>
      </c>
      <c r="K290" s="168">
        <v>66.0</v>
      </c>
      <c r="L290" s="72">
        <v>65.0</v>
      </c>
      <c r="M290" s="73">
        <v>73.0</v>
      </c>
      <c r="N290" s="74">
        <v>79.0</v>
      </c>
      <c r="O290" s="75">
        <v>103.0</v>
      </c>
      <c r="P290" s="76">
        <v>173.0</v>
      </c>
      <c r="Q290" s="168">
        <v>68.0</v>
      </c>
      <c r="R290" s="72">
        <v>66.0</v>
      </c>
      <c r="S290" s="73">
        <v>72.0</v>
      </c>
      <c r="T290" s="74">
        <v>86.0</v>
      </c>
      <c r="U290" s="75">
        <v>97.0</v>
      </c>
      <c r="V290" s="76">
        <v>165.0</v>
      </c>
      <c r="W290" s="168">
        <v>55.0</v>
      </c>
      <c r="X290" s="72"/>
      <c r="Y290" s="73"/>
      <c r="Z290" s="74"/>
      <c r="AA290" s="75"/>
      <c r="AB290" s="76"/>
      <c r="AC290" s="168"/>
      <c r="AD290" s="72"/>
      <c r="AE290" s="73"/>
      <c r="AF290" s="74"/>
      <c r="AG290" s="75"/>
      <c r="AH290" s="76"/>
      <c r="AI290" s="168"/>
      <c r="AJ290" s="72"/>
      <c r="AK290" s="73"/>
      <c r="AL290" s="74"/>
      <c r="AM290" s="75"/>
      <c r="AN290" s="76"/>
      <c r="AO290" s="168"/>
      <c r="AP290" s="72"/>
      <c r="AQ290" s="73"/>
      <c r="AR290" s="74"/>
      <c r="AS290" s="75"/>
      <c r="AT290" s="76"/>
      <c r="AU290" s="168"/>
      <c r="AV290" s="72"/>
      <c r="AW290" s="73"/>
      <c r="AX290" s="74"/>
      <c r="AY290" s="75"/>
      <c r="AZ290" s="76"/>
      <c r="BA290" s="168"/>
      <c r="BB290" s="72"/>
      <c r="BC290" s="73"/>
      <c r="BD290" s="74"/>
      <c r="BE290" s="75"/>
      <c r="BF290" s="76"/>
      <c r="BG290" s="168"/>
    </row>
    <row r="291" ht="16.5" customHeight="1">
      <c r="A291" s="165" t="s">
        <v>61</v>
      </c>
      <c r="B291" s="166">
        <v>4012.0</v>
      </c>
      <c r="C291" s="47">
        <v>2264.0</v>
      </c>
      <c r="D291" s="169"/>
      <c r="E291" s="169"/>
      <c r="F291" s="72">
        <v>243.0</v>
      </c>
      <c r="G291" s="73">
        <v>160.0</v>
      </c>
      <c r="H291" s="74">
        <v>90.0</v>
      </c>
      <c r="I291" s="75">
        <v>210.0</v>
      </c>
      <c r="J291" s="76">
        <v>405.0</v>
      </c>
      <c r="K291" s="168">
        <v>89.0</v>
      </c>
      <c r="L291" s="72">
        <v>261.0</v>
      </c>
      <c r="M291" s="73">
        <v>180.0</v>
      </c>
      <c r="N291" s="74">
        <v>97.0</v>
      </c>
      <c r="O291" s="75">
        <v>206.0</v>
      </c>
      <c r="P291" s="76">
        <v>393.0</v>
      </c>
      <c r="Q291" s="168">
        <v>90.0</v>
      </c>
      <c r="R291" s="72">
        <v>237.0</v>
      </c>
      <c r="S291" s="73">
        <v>168.0</v>
      </c>
      <c r="T291" s="74">
        <v>97.0</v>
      </c>
      <c r="U291" s="75">
        <v>215.0</v>
      </c>
      <c r="V291" s="76">
        <v>393.0</v>
      </c>
      <c r="W291" s="168">
        <v>85.0</v>
      </c>
      <c r="X291" s="72"/>
      <c r="Y291" s="73"/>
      <c r="Z291" s="74"/>
      <c r="AA291" s="75"/>
      <c r="AB291" s="76"/>
      <c r="AC291" s="168"/>
      <c r="AD291" s="72"/>
      <c r="AE291" s="73"/>
      <c r="AF291" s="74"/>
      <c r="AG291" s="75"/>
      <c r="AH291" s="76"/>
      <c r="AI291" s="168"/>
      <c r="AJ291" s="72"/>
      <c r="AK291" s="73"/>
      <c r="AL291" s="74"/>
      <c r="AM291" s="75"/>
      <c r="AN291" s="76"/>
      <c r="AO291" s="168"/>
      <c r="AP291" s="72"/>
      <c r="AQ291" s="73"/>
      <c r="AR291" s="74"/>
      <c r="AS291" s="75"/>
      <c r="AT291" s="76"/>
      <c r="AU291" s="168"/>
      <c r="AV291" s="72"/>
      <c r="AW291" s="73"/>
      <c r="AX291" s="74"/>
      <c r="AY291" s="75"/>
      <c r="AZ291" s="76"/>
      <c r="BA291" s="168"/>
      <c r="BB291" s="72"/>
      <c r="BC291" s="73"/>
      <c r="BD291" s="74"/>
      <c r="BE291" s="75"/>
      <c r="BF291" s="76"/>
      <c r="BG291" s="168"/>
    </row>
    <row r="292" ht="16.5" customHeight="1">
      <c r="A292" s="165" t="s">
        <v>61</v>
      </c>
      <c r="B292" s="166">
        <v>4013.0</v>
      </c>
      <c r="C292" s="47">
        <v>3418.0</v>
      </c>
      <c r="D292" s="169"/>
      <c r="E292" s="169"/>
      <c r="F292" s="72">
        <v>184.0</v>
      </c>
      <c r="G292" s="73">
        <v>117.0</v>
      </c>
      <c r="H292" s="74">
        <v>102.0</v>
      </c>
      <c r="I292" s="75">
        <v>309.0</v>
      </c>
      <c r="J292" s="76">
        <v>458.0</v>
      </c>
      <c r="K292" s="168">
        <v>173.0</v>
      </c>
      <c r="L292" s="72">
        <v>199.0</v>
      </c>
      <c r="M292" s="73">
        <v>116.0</v>
      </c>
      <c r="N292" s="74">
        <v>107.0</v>
      </c>
      <c r="O292" s="75">
        <v>301.0</v>
      </c>
      <c r="P292" s="76">
        <v>463.0</v>
      </c>
      <c r="Q292" s="168">
        <v>176.0</v>
      </c>
      <c r="R292" s="72">
        <v>191.0</v>
      </c>
      <c r="S292" s="73">
        <v>127.0</v>
      </c>
      <c r="T292" s="74">
        <v>104.0</v>
      </c>
      <c r="U292" s="75">
        <v>299.0</v>
      </c>
      <c r="V292" s="76">
        <v>445.0</v>
      </c>
      <c r="W292" s="168">
        <v>168.0</v>
      </c>
      <c r="X292" s="72"/>
      <c r="Y292" s="73"/>
      <c r="Z292" s="74"/>
      <c r="AA292" s="75"/>
      <c r="AB292" s="76"/>
      <c r="AC292" s="168"/>
      <c r="AD292" s="72"/>
      <c r="AE292" s="73"/>
      <c r="AF292" s="74"/>
      <c r="AG292" s="75"/>
      <c r="AH292" s="76"/>
      <c r="AI292" s="168"/>
      <c r="AJ292" s="72"/>
      <c r="AK292" s="73"/>
      <c r="AL292" s="74"/>
      <c r="AM292" s="75"/>
      <c r="AN292" s="76"/>
      <c r="AO292" s="168"/>
      <c r="AP292" s="72"/>
      <c r="AQ292" s="73"/>
      <c r="AR292" s="74"/>
      <c r="AS292" s="75"/>
      <c r="AT292" s="76"/>
      <c r="AU292" s="168"/>
      <c r="AV292" s="72"/>
      <c r="AW292" s="73"/>
      <c r="AX292" s="74"/>
      <c r="AY292" s="75"/>
      <c r="AZ292" s="76"/>
      <c r="BA292" s="168"/>
      <c r="BB292" s="72"/>
      <c r="BC292" s="73"/>
      <c r="BD292" s="74"/>
      <c r="BE292" s="75"/>
      <c r="BF292" s="76"/>
      <c r="BG292" s="168"/>
    </row>
    <row r="293" ht="16.5" customHeight="1">
      <c r="A293" s="165" t="s">
        <v>61</v>
      </c>
      <c r="B293" s="166">
        <v>4017.0</v>
      </c>
      <c r="C293" s="47">
        <v>2564.0</v>
      </c>
      <c r="D293" s="169"/>
      <c r="E293" s="169"/>
      <c r="F293" s="72">
        <v>30.0</v>
      </c>
      <c r="G293" s="73">
        <v>25.0</v>
      </c>
      <c r="H293" s="74">
        <v>25.0</v>
      </c>
      <c r="I293" s="75">
        <v>194.0</v>
      </c>
      <c r="J293" s="76">
        <v>500.0</v>
      </c>
      <c r="K293" s="168">
        <v>158.0</v>
      </c>
      <c r="L293" s="72">
        <v>30.0</v>
      </c>
      <c r="M293" s="73">
        <v>27.0</v>
      </c>
      <c r="N293" s="74">
        <v>20.0</v>
      </c>
      <c r="O293" s="75">
        <v>192.0</v>
      </c>
      <c r="P293" s="76">
        <v>479.0</v>
      </c>
      <c r="Q293" s="168">
        <v>159.0</v>
      </c>
      <c r="R293" s="72">
        <v>33.0</v>
      </c>
      <c r="S293" s="73">
        <v>30.0</v>
      </c>
      <c r="T293" s="74">
        <v>24.0</v>
      </c>
      <c r="U293" s="75">
        <v>191.0</v>
      </c>
      <c r="V293" s="76">
        <v>476.0</v>
      </c>
      <c r="W293" s="168">
        <v>154.0</v>
      </c>
      <c r="X293" s="72"/>
      <c r="Y293" s="73"/>
      <c r="Z293" s="74"/>
      <c r="AA293" s="75"/>
      <c r="AB293" s="76"/>
      <c r="AC293" s="168"/>
      <c r="AD293" s="72"/>
      <c r="AE293" s="73"/>
      <c r="AF293" s="74"/>
      <c r="AG293" s="75"/>
      <c r="AH293" s="76"/>
      <c r="AI293" s="168"/>
      <c r="AJ293" s="72"/>
      <c r="AK293" s="73"/>
      <c r="AL293" s="74"/>
      <c r="AM293" s="75"/>
      <c r="AN293" s="76"/>
      <c r="AO293" s="168"/>
      <c r="AP293" s="72"/>
      <c r="AQ293" s="73"/>
      <c r="AR293" s="74"/>
      <c r="AS293" s="75"/>
      <c r="AT293" s="76"/>
      <c r="AU293" s="168"/>
      <c r="AV293" s="72"/>
      <c r="AW293" s="73"/>
      <c r="AX293" s="74"/>
      <c r="AY293" s="75"/>
      <c r="AZ293" s="76"/>
      <c r="BA293" s="168"/>
      <c r="BB293" s="72"/>
      <c r="BC293" s="73"/>
      <c r="BD293" s="74"/>
      <c r="BE293" s="75"/>
      <c r="BF293" s="76"/>
      <c r="BG293" s="168"/>
    </row>
    <row r="294" ht="16.5" customHeight="1">
      <c r="A294" s="165" t="s">
        <v>61</v>
      </c>
      <c r="B294" s="166">
        <v>4018.0</v>
      </c>
      <c r="C294" s="47">
        <v>653.0</v>
      </c>
      <c r="D294" s="169"/>
      <c r="E294" s="169"/>
      <c r="F294" s="72">
        <v>45.0</v>
      </c>
      <c r="G294" s="73">
        <v>34.0</v>
      </c>
      <c r="H294" s="74">
        <v>70.0</v>
      </c>
      <c r="I294" s="75">
        <v>37.0</v>
      </c>
      <c r="J294" s="76">
        <v>102.0</v>
      </c>
      <c r="K294" s="168">
        <v>21.0</v>
      </c>
      <c r="L294" s="72">
        <v>50.0</v>
      </c>
      <c r="M294" s="73">
        <v>39.0</v>
      </c>
      <c r="N294" s="74">
        <v>72.0</v>
      </c>
      <c r="O294" s="75">
        <v>34.0</v>
      </c>
      <c r="P294" s="76">
        <v>106.0</v>
      </c>
      <c r="Q294" s="168">
        <v>20.0</v>
      </c>
      <c r="R294" s="72">
        <v>44.0</v>
      </c>
      <c r="S294" s="73">
        <v>39.0</v>
      </c>
      <c r="T294" s="74">
        <v>72.0</v>
      </c>
      <c r="U294" s="75">
        <v>33.0</v>
      </c>
      <c r="V294" s="76">
        <v>102.0</v>
      </c>
      <c r="W294" s="168">
        <v>18.0</v>
      </c>
      <c r="X294" s="72"/>
      <c r="Y294" s="73"/>
      <c r="Z294" s="74"/>
      <c r="AA294" s="75"/>
      <c r="AB294" s="76"/>
      <c r="AC294" s="168"/>
      <c r="AD294" s="72"/>
      <c r="AE294" s="73"/>
      <c r="AF294" s="74"/>
      <c r="AG294" s="75"/>
      <c r="AH294" s="76"/>
      <c r="AI294" s="168"/>
      <c r="AJ294" s="72"/>
      <c r="AK294" s="73"/>
      <c r="AL294" s="74"/>
      <c r="AM294" s="75"/>
      <c r="AN294" s="76"/>
      <c r="AO294" s="168"/>
      <c r="AP294" s="72"/>
      <c r="AQ294" s="73"/>
      <c r="AR294" s="74"/>
      <c r="AS294" s="75"/>
      <c r="AT294" s="76"/>
      <c r="AU294" s="168"/>
      <c r="AV294" s="72"/>
      <c r="AW294" s="73"/>
      <c r="AX294" s="74"/>
      <c r="AY294" s="75"/>
      <c r="AZ294" s="76"/>
      <c r="BA294" s="168"/>
      <c r="BB294" s="72"/>
      <c r="BC294" s="73"/>
      <c r="BD294" s="74"/>
      <c r="BE294" s="75"/>
      <c r="BF294" s="76"/>
      <c r="BG294" s="168"/>
    </row>
    <row r="295" ht="16.5" customHeight="1">
      <c r="A295" s="165" t="s">
        <v>61</v>
      </c>
      <c r="B295" s="166">
        <v>4019.0</v>
      </c>
      <c r="C295" s="47">
        <v>2630.0</v>
      </c>
      <c r="D295" s="169"/>
      <c r="E295" s="169"/>
      <c r="F295" s="72">
        <v>51.0</v>
      </c>
      <c r="G295" s="73">
        <v>54.0</v>
      </c>
      <c r="H295" s="74">
        <v>47.0</v>
      </c>
      <c r="I295" s="75">
        <v>92.0</v>
      </c>
      <c r="J295" s="76">
        <v>274.0</v>
      </c>
      <c r="K295" s="168">
        <v>91.0</v>
      </c>
      <c r="L295" s="72">
        <v>55.0</v>
      </c>
      <c r="M295" s="73">
        <v>52.0</v>
      </c>
      <c r="N295" s="74">
        <v>51.0</v>
      </c>
      <c r="O295" s="75">
        <v>89.0</v>
      </c>
      <c r="P295" s="76">
        <v>288.0</v>
      </c>
      <c r="Q295" s="168">
        <v>87.0</v>
      </c>
      <c r="R295" s="72">
        <v>52.0</v>
      </c>
      <c r="S295" s="73">
        <v>56.0</v>
      </c>
      <c r="T295" s="74">
        <v>49.0</v>
      </c>
      <c r="U295" s="75">
        <v>93.0</v>
      </c>
      <c r="V295" s="76">
        <v>272.0</v>
      </c>
      <c r="W295" s="168">
        <v>86.0</v>
      </c>
      <c r="X295" s="72"/>
      <c r="Y295" s="73"/>
      <c r="Z295" s="74"/>
      <c r="AA295" s="75"/>
      <c r="AB295" s="76"/>
      <c r="AC295" s="168"/>
      <c r="AD295" s="72"/>
      <c r="AE295" s="73"/>
      <c r="AF295" s="74"/>
      <c r="AG295" s="75"/>
      <c r="AH295" s="76"/>
      <c r="AI295" s="168"/>
      <c r="AJ295" s="72"/>
      <c r="AK295" s="73"/>
      <c r="AL295" s="74"/>
      <c r="AM295" s="75"/>
      <c r="AN295" s="76"/>
      <c r="AO295" s="168"/>
      <c r="AP295" s="72"/>
      <c r="AQ295" s="73"/>
      <c r="AR295" s="74"/>
      <c r="AS295" s="75"/>
      <c r="AT295" s="76"/>
      <c r="AU295" s="168"/>
      <c r="AV295" s="72"/>
      <c r="AW295" s="73"/>
      <c r="AX295" s="74"/>
      <c r="AY295" s="75"/>
      <c r="AZ295" s="76"/>
      <c r="BA295" s="168"/>
      <c r="BB295" s="72"/>
      <c r="BC295" s="73"/>
      <c r="BD295" s="74"/>
      <c r="BE295" s="75"/>
      <c r="BF295" s="76"/>
      <c r="BG295" s="168"/>
    </row>
    <row r="296" ht="16.5" customHeight="1">
      <c r="A296" s="165" t="s">
        <v>61</v>
      </c>
      <c r="B296" s="166">
        <v>4020.0</v>
      </c>
      <c r="C296" s="47">
        <v>1525.0</v>
      </c>
      <c r="D296" s="169"/>
      <c r="E296" s="169"/>
      <c r="F296" s="72">
        <v>23.0</v>
      </c>
      <c r="G296" s="73">
        <v>80.0</v>
      </c>
      <c r="H296" s="74">
        <v>49.0</v>
      </c>
      <c r="I296" s="75">
        <v>84.0</v>
      </c>
      <c r="J296" s="76">
        <v>275.0</v>
      </c>
      <c r="K296" s="168">
        <v>95.0</v>
      </c>
      <c r="L296" s="72">
        <v>28.0</v>
      </c>
      <c r="M296" s="73">
        <v>82.0</v>
      </c>
      <c r="N296" s="74">
        <v>49.0</v>
      </c>
      <c r="O296" s="75">
        <v>80.0</v>
      </c>
      <c r="P296" s="76">
        <v>268.0</v>
      </c>
      <c r="Q296" s="168">
        <v>94.0</v>
      </c>
      <c r="R296" s="72">
        <v>28.0</v>
      </c>
      <c r="S296" s="73">
        <v>86.0</v>
      </c>
      <c r="T296" s="74">
        <v>48.0</v>
      </c>
      <c r="U296" s="75">
        <v>81.0</v>
      </c>
      <c r="V296" s="76">
        <v>257.0</v>
      </c>
      <c r="W296" s="168">
        <v>92.0</v>
      </c>
      <c r="X296" s="72"/>
      <c r="Y296" s="73"/>
      <c r="Z296" s="74"/>
      <c r="AA296" s="75"/>
      <c r="AB296" s="76"/>
      <c r="AC296" s="168"/>
      <c r="AD296" s="72"/>
      <c r="AE296" s="73"/>
      <c r="AF296" s="74"/>
      <c r="AG296" s="75"/>
      <c r="AH296" s="76"/>
      <c r="AI296" s="168"/>
      <c r="AJ296" s="72"/>
      <c r="AK296" s="73"/>
      <c r="AL296" s="74"/>
      <c r="AM296" s="75"/>
      <c r="AN296" s="76"/>
      <c r="AO296" s="168"/>
      <c r="AP296" s="72"/>
      <c r="AQ296" s="73"/>
      <c r="AR296" s="74"/>
      <c r="AS296" s="75"/>
      <c r="AT296" s="76"/>
      <c r="AU296" s="168"/>
      <c r="AV296" s="72"/>
      <c r="AW296" s="73"/>
      <c r="AX296" s="74"/>
      <c r="AY296" s="75"/>
      <c r="AZ296" s="76"/>
      <c r="BA296" s="168"/>
      <c r="BB296" s="72"/>
      <c r="BC296" s="73"/>
      <c r="BD296" s="74"/>
      <c r="BE296" s="75"/>
      <c r="BF296" s="76"/>
      <c r="BG296" s="168"/>
    </row>
    <row r="297" ht="16.5" customHeight="1">
      <c r="A297" s="165" t="s">
        <v>61</v>
      </c>
      <c r="B297" s="166">
        <v>4021.0</v>
      </c>
      <c r="C297" s="47">
        <v>1039.0</v>
      </c>
      <c r="D297" s="169"/>
      <c r="E297" s="169"/>
      <c r="F297" s="72">
        <v>69.0</v>
      </c>
      <c r="G297" s="73">
        <v>59.0</v>
      </c>
      <c r="H297" s="74">
        <v>52.0</v>
      </c>
      <c r="I297" s="75">
        <v>84.0</v>
      </c>
      <c r="J297" s="76">
        <v>178.0</v>
      </c>
      <c r="K297" s="168">
        <v>32.0</v>
      </c>
      <c r="L297" s="72">
        <v>79.0</v>
      </c>
      <c r="M297" s="73">
        <v>53.0</v>
      </c>
      <c r="N297" s="74">
        <v>55.0</v>
      </c>
      <c r="O297" s="75">
        <v>80.0</v>
      </c>
      <c r="P297" s="76">
        <v>182.0</v>
      </c>
      <c r="Q297" s="168">
        <v>33.0</v>
      </c>
      <c r="R297" s="72">
        <v>73.0</v>
      </c>
      <c r="S297" s="73">
        <v>58.0</v>
      </c>
      <c r="T297" s="74">
        <v>58.0</v>
      </c>
      <c r="U297" s="75">
        <v>81.0</v>
      </c>
      <c r="V297" s="76">
        <v>178.0</v>
      </c>
      <c r="W297" s="168">
        <v>30.0</v>
      </c>
      <c r="X297" s="72"/>
      <c r="Y297" s="73"/>
      <c r="Z297" s="74"/>
      <c r="AA297" s="75"/>
      <c r="AB297" s="76"/>
      <c r="AC297" s="168"/>
      <c r="AD297" s="72"/>
      <c r="AE297" s="73"/>
      <c r="AF297" s="74"/>
      <c r="AG297" s="75"/>
      <c r="AH297" s="76"/>
      <c r="AI297" s="168"/>
      <c r="AJ297" s="72"/>
      <c r="AK297" s="73"/>
      <c r="AL297" s="74"/>
      <c r="AM297" s="75"/>
      <c r="AN297" s="76"/>
      <c r="AO297" s="168"/>
      <c r="AP297" s="72"/>
      <c r="AQ297" s="73"/>
      <c r="AR297" s="74"/>
      <c r="AS297" s="75"/>
      <c r="AT297" s="76"/>
      <c r="AU297" s="168"/>
      <c r="AV297" s="72"/>
      <c r="AW297" s="73"/>
      <c r="AX297" s="74"/>
      <c r="AY297" s="75"/>
      <c r="AZ297" s="76"/>
      <c r="BA297" s="168"/>
      <c r="BB297" s="72"/>
      <c r="BC297" s="73"/>
      <c r="BD297" s="74"/>
      <c r="BE297" s="75"/>
      <c r="BF297" s="76"/>
      <c r="BG297" s="168"/>
    </row>
    <row r="298" ht="16.5" customHeight="1">
      <c r="A298" s="165" t="s">
        <v>61</v>
      </c>
      <c r="B298" s="166">
        <v>4022.0</v>
      </c>
      <c r="C298" s="47">
        <v>1769.0</v>
      </c>
      <c r="D298" s="169"/>
      <c r="E298" s="169"/>
      <c r="F298" s="72">
        <v>96.0</v>
      </c>
      <c r="G298" s="73">
        <v>51.0</v>
      </c>
      <c r="H298" s="74">
        <v>80.0</v>
      </c>
      <c r="I298" s="75">
        <v>130.0</v>
      </c>
      <c r="J298" s="76">
        <v>276.0</v>
      </c>
      <c r="K298" s="168">
        <v>111.0</v>
      </c>
      <c r="L298" s="72">
        <v>98.0</v>
      </c>
      <c r="M298" s="73">
        <v>53.0</v>
      </c>
      <c r="N298" s="74">
        <v>83.0</v>
      </c>
      <c r="O298" s="75">
        <v>128.0</v>
      </c>
      <c r="P298" s="76">
        <v>275.0</v>
      </c>
      <c r="Q298" s="168">
        <v>109.0</v>
      </c>
      <c r="R298" s="72">
        <v>96.0</v>
      </c>
      <c r="S298" s="73">
        <v>54.0</v>
      </c>
      <c r="T298" s="74">
        <v>82.0</v>
      </c>
      <c r="U298" s="75">
        <v>124.0</v>
      </c>
      <c r="V298" s="76">
        <v>268.0</v>
      </c>
      <c r="W298" s="168">
        <v>109.0</v>
      </c>
      <c r="X298" s="72"/>
      <c r="Y298" s="73"/>
      <c r="Z298" s="74"/>
      <c r="AA298" s="75"/>
      <c r="AB298" s="76"/>
      <c r="AC298" s="168"/>
      <c r="AD298" s="72"/>
      <c r="AE298" s="73"/>
      <c r="AF298" s="74"/>
      <c r="AG298" s="75"/>
      <c r="AH298" s="76"/>
      <c r="AI298" s="168"/>
      <c r="AJ298" s="72"/>
      <c r="AK298" s="73"/>
      <c r="AL298" s="74"/>
      <c r="AM298" s="75"/>
      <c r="AN298" s="76"/>
      <c r="AO298" s="168"/>
      <c r="AP298" s="72"/>
      <c r="AQ298" s="73"/>
      <c r="AR298" s="74"/>
      <c r="AS298" s="75"/>
      <c r="AT298" s="76"/>
      <c r="AU298" s="168"/>
      <c r="AV298" s="72"/>
      <c r="AW298" s="73"/>
      <c r="AX298" s="74"/>
      <c r="AY298" s="75"/>
      <c r="AZ298" s="76"/>
      <c r="BA298" s="168"/>
      <c r="BB298" s="72"/>
      <c r="BC298" s="73"/>
      <c r="BD298" s="74"/>
      <c r="BE298" s="75"/>
      <c r="BF298" s="76"/>
      <c r="BG298" s="168"/>
    </row>
    <row r="299" ht="16.5" customHeight="1">
      <c r="A299" s="165" t="s">
        <v>61</v>
      </c>
      <c r="B299" s="166">
        <v>4024.0</v>
      </c>
      <c r="C299" s="47">
        <v>2055.0</v>
      </c>
      <c r="D299" s="169"/>
      <c r="E299" s="169"/>
      <c r="F299" s="72">
        <v>53.0</v>
      </c>
      <c r="G299" s="73">
        <v>46.0</v>
      </c>
      <c r="H299" s="74">
        <v>62.0</v>
      </c>
      <c r="I299" s="75">
        <v>156.0</v>
      </c>
      <c r="J299" s="76">
        <v>287.0</v>
      </c>
      <c r="K299" s="168">
        <v>123.0</v>
      </c>
      <c r="L299" s="72">
        <v>60.0</v>
      </c>
      <c r="M299" s="73">
        <v>54.0</v>
      </c>
      <c r="N299" s="74">
        <v>65.0</v>
      </c>
      <c r="O299" s="75">
        <v>157.0</v>
      </c>
      <c r="P299" s="76">
        <v>283.0</v>
      </c>
      <c r="Q299" s="168">
        <v>124.0</v>
      </c>
      <c r="R299" s="72">
        <v>55.0</v>
      </c>
      <c r="S299" s="73">
        <v>54.0</v>
      </c>
      <c r="T299" s="74">
        <v>63.0</v>
      </c>
      <c r="U299" s="75">
        <v>156.0</v>
      </c>
      <c r="V299" s="76">
        <v>280.0</v>
      </c>
      <c r="W299" s="168">
        <v>125.0</v>
      </c>
      <c r="X299" s="72"/>
      <c r="Y299" s="73"/>
      <c r="Z299" s="74"/>
      <c r="AA299" s="75"/>
      <c r="AB299" s="76"/>
      <c r="AC299" s="168"/>
      <c r="AD299" s="72"/>
      <c r="AE299" s="73"/>
      <c r="AF299" s="74"/>
      <c r="AG299" s="75"/>
      <c r="AH299" s="76"/>
      <c r="AI299" s="168"/>
      <c r="AJ299" s="72"/>
      <c r="AK299" s="73"/>
      <c r="AL299" s="74"/>
      <c r="AM299" s="75"/>
      <c r="AN299" s="76"/>
      <c r="AO299" s="168"/>
      <c r="AP299" s="72"/>
      <c r="AQ299" s="73"/>
      <c r="AR299" s="74"/>
      <c r="AS299" s="75"/>
      <c r="AT299" s="76"/>
      <c r="AU299" s="168"/>
      <c r="AV299" s="72"/>
      <c r="AW299" s="73"/>
      <c r="AX299" s="74"/>
      <c r="AY299" s="75"/>
      <c r="AZ299" s="76"/>
      <c r="BA299" s="168"/>
      <c r="BB299" s="72"/>
      <c r="BC299" s="73"/>
      <c r="BD299" s="74"/>
      <c r="BE299" s="75"/>
      <c r="BF299" s="76"/>
      <c r="BG299" s="168"/>
    </row>
    <row r="300" ht="16.5" customHeight="1">
      <c r="A300" s="165" t="s">
        <v>61</v>
      </c>
      <c r="B300" s="166">
        <v>4027.0</v>
      </c>
      <c r="C300" s="47">
        <v>1792.0</v>
      </c>
      <c r="D300" s="169"/>
      <c r="E300" s="169"/>
      <c r="F300" s="72">
        <v>64.0</v>
      </c>
      <c r="G300" s="73">
        <v>75.0</v>
      </c>
      <c r="H300" s="74">
        <v>54.0</v>
      </c>
      <c r="I300" s="75">
        <v>107.0</v>
      </c>
      <c r="J300" s="76">
        <v>288.0</v>
      </c>
      <c r="K300" s="168">
        <v>80.0</v>
      </c>
      <c r="L300" s="72">
        <v>69.0</v>
      </c>
      <c r="M300" s="73">
        <v>79.0</v>
      </c>
      <c r="N300" s="74">
        <v>57.0</v>
      </c>
      <c r="O300" s="75">
        <v>100.0</v>
      </c>
      <c r="P300" s="76">
        <v>287.0</v>
      </c>
      <c r="Q300" s="168">
        <v>78.0</v>
      </c>
      <c r="R300" s="72">
        <v>69.0</v>
      </c>
      <c r="S300" s="73">
        <v>83.0</v>
      </c>
      <c r="T300" s="74">
        <v>58.0</v>
      </c>
      <c r="U300" s="75">
        <v>98.0</v>
      </c>
      <c r="V300" s="76">
        <v>285.0</v>
      </c>
      <c r="W300" s="168">
        <v>76.0</v>
      </c>
      <c r="X300" s="72"/>
      <c r="Y300" s="73"/>
      <c r="Z300" s="74"/>
      <c r="AA300" s="75"/>
      <c r="AB300" s="76"/>
      <c r="AC300" s="168"/>
      <c r="AD300" s="72"/>
      <c r="AE300" s="73"/>
      <c r="AF300" s="74"/>
      <c r="AG300" s="75"/>
      <c r="AH300" s="76"/>
      <c r="AI300" s="168"/>
      <c r="AJ300" s="72"/>
      <c r="AK300" s="73"/>
      <c r="AL300" s="74"/>
      <c r="AM300" s="75"/>
      <c r="AN300" s="76"/>
      <c r="AO300" s="168"/>
      <c r="AP300" s="72"/>
      <c r="AQ300" s="73"/>
      <c r="AR300" s="74"/>
      <c r="AS300" s="75"/>
      <c r="AT300" s="76"/>
      <c r="AU300" s="168"/>
      <c r="AV300" s="72"/>
      <c r="AW300" s="73"/>
      <c r="AX300" s="74"/>
      <c r="AY300" s="75"/>
      <c r="AZ300" s="76"/>
      <c r="BA300" s="168"/>
      <c r="BB300" s="72"/>
      <c r="BC300" s="73"/>
      <c r="BD300" s="74"/>
      <c r="BE300" s="75"/>
      <c r="BF300" s="76"/>
      <c r="BG300" s="168"/>
    </row>
    <row r="301" ht="16.5" customHeight="1">
      <c r="A301" s="165" t="s">
        <v>61</v>
      </c>
      <c r="B301" s="166">
        <v>4028.0</v>
      </c>
      <c r="C301" s="47">
        <v>2124.0</v>
      </c>
      <c r="D301" s="169"/>
      <c r="E301" s="169"/>
      <c r="F301" s="72">
        <v>10.0</v>
      </c>
      <c r="G301" s="73">
        <v>8.0</v>
      </c>
      <c r="H301" s="74">
        <v>13.0</v>
      </c>
      <c r="I301" s="75">
        <v>144.0</v>
      </c>
      <c r="J301" s="76">
        <v>307.0</v>
      </c>
      <c r="K301" s="168">
        <v>111.0</v>
      </c>
      <c r="L301" s="72">
        <v>9.0</v>
      </c>
      <c r="M301" s="73">
        <v>12.0</v>
      </c>
      <c r="N301" s="74">
        <v>15.0</v>
      </c>
      <c r="O301" s="75">
        <v>146.0</v>
      </c>
      <c r="P301" s="76">
        <v>292.0</v>
      </c>
      <c r="Q301" s="168">
        <v>105.0</v>
      </c>
      <c r="R301" s="72">
        <v>9.0</v>
      </c>
      <c r="S301" s="73">
        <v>11.0</v>
      </c>
      <c r="T301" s="74">
        <v>15.0</v>
      </c>
      <c r="U301" s="75">
        <v>145.0</v>
      </c>
      <c r="V301" s="76">
        <v>290.0</v>
      </c>
      <c r="W301" s="168">
        <v>106.0</v>
      </c>
      <c r="X301" s="72"/>
      <c r="Y301" s="73"/>
      <c r="Z301" s="74"/>
      <c r="AA301" s="75"/>
      <c r="AB301" s="76"/>
      <c r="AC301" s="168"/>
      <c r="AD301" s="72"/>
      <c r="AE301" s="73"/>
      <c r="AF301" s="74"/>
      <c r="AG301" s="75"/>
      <c r="AH301" s="76"/>
      <c r="AI301" s="168"/>
      <c r="AJ301" s="72"/>
      <c r="AK301" s="73"/>
      <c r="AL301" s="74"/>
      <c r="AM301" s="75"/>
      <c r="AN301" s="76"/>
      <c r="AO301" s="168"/>
      <c r="AP301" s="72"/>
      <c r="AQ301" s="73"/>
      <c r="AR301" s="74"/>
      <c r="AS301" s="75"/>
      <c r="AT301" s="76"/>
      <c r="AU301" s="168"/>
      <c r="AV301" s="72"/>
      <c r="AW301" s="73"/>
      <c r="AX301" s="74"/>
      <c r="AY301" s="75"/>
      <c r="AZ301" s="76"/>
      <c r="BA301" s="168"/>
      <c r="BB301" s="72"/>
      <c r="BC301" s="73"/>
      <c r="BD301" s="74"/>
      <c r="BE301" s="75"/>
      <c r="BF301" s="76"/>
      <c r="BG301" s="168"/>
    </row>
    <row r="302" ht="16.5" customHeight="1">
      <c r="A302" s="165" t="s">
        <v>61</v>
      </c>
      <c r="B302" s="166">
        <v>4030.0</v>
      </c>
      <c r="C302" s="47">
        <v>2239.0</v>
      </c>
      <c r="D302" s="169"/>
      <c r="E302" s="169"/>
      <c r="F302" s="72">
        <v>5.0</v>
      </c>
      <c r="G302" s="73">
        <v>10.0</v>
      </c>
      <c r="H302" s="74">
        <v>23.0</v>
      </c>
      <c r="I302" s="75">
        <v>101.0</v>
      </c>
      <c r="J302" s="76">
        <v>297.0</v>
      </c>
      <c r="K302" s="168">
        <v>136.0</v>
      </c>
      <c r="L302" s="72">
        <v>9.0</v>
      </c>
      <c r="M302" s="73">
        <v>11.0</v>
      </c>
      <c r="N302" s="74">
        <v>24.0</v>
      </c>
      <c r="O302" s="75">
        <v>98.0</v>
      </c>
      <c r="P302" s="76">
        <v>286.0</v>
      </c>
      <c r="Q302" s="168">
        <v>134.0</v>
      </c>
      <c r="R302" s="72">
        <v>9.0</v>
      </c>
      <c r="S302" s="73">
        <v>13.0</v>
      </c>
      <c r="T302" s="74">
        <v>22.0</v>
      </c>
      <c r="U302" s="75">
        <v>98.0</v>
      </c>
      <c r="V302" s="76">
        <v>286.0</v>
      </c>
      <c r="W302" s="168">
        <v>123.0</v>
      </c>
      <c r="X302" s="72"/>
      <c r="Y302" s="73"/>
      <c r="Z302" s="74"/>
      <c r="AA302" s="75"/>
      <c r="AB302" s="76"/>
      <c r="AC302" s="168"/>
      <c r="AD302" s="72"/>
      <c r="AE302" s="73"/>
      <c r="AF302" s="74"/>
      <c r="AG302" s="75"/>
      <c r="AH302" s="76"/>
      <c r="AI302" s="168"/>
      <c r="AJ302" s="72"/>
      <c r="AK302" s="73"/>
      <c r="AL302" s="74"/>
      <c r="AM302" s="75"/>
      <c r="AN302" s="76"/>
      <c r="AO302" s="168"/>
      <c r="AP302" s="72"/>
      <c r="AQ302" s="73"/>
      <c r="AR302" s="74"/>
      <c r="AS302" s="75"/>
      <c r="AT302" s="76"/>
      <c r="AU302" s="168"/>
      <c r="AV302" s="72"/>
      <c r="AW302" s="73"/>
      <c r="AX302" s="74"/>
      <c r="AY302" s="75"/>
      <c r="AZ302" s="76"/>
      <c r="BA302" s="168"/>
      <c r="BB302" s="72"/>
      <c r="BC302" s="73"/>
      <c r="BD302" s="74"/>
      <c r="BE302" s="75"/>
      <c r="BF302" s="76"/>
      <c r="BG302" s="168"/>
    </row>
    <row r="303" ht="16.5" customHeight="1">
      <c r="A303" s="165" t="s">
        <v>61</v>
      </c>
      <c r="B303" s="166">
        <v>4032.0</v>
      </c>
      <c r="C303" s="47">
        <v>1315.0</v>
      </c>
      <c r="D303" s="169"/>
      <c r="E303" s="169"/>
      <c r="F303" s="72">
        <v>70.0</v>
      </c>
      <c r="G303" s="73">
        <v>52.0</v>
      </c>
      <c r="H303" s="74">
        <v>61.0</v>
      </c>
      <c r="I303" s="75">
        <v>89.0</v>
      </c>
      <c r="J303" s="76">
        <v>204.0</v>
      </c>
      <c r="K303" s="168">
        <v>68.0</v>
      </c>
      <c r="L303" s="72">
        <v>73.0</v>
      </c>
      <c r="M303" s="73">
        <v>57.0</v>
      </c>
      <c r="N303" s="74">
        <v>61.0</v>
      </c>
      <c r="O303" s="75">
        <v>89.0</v>
      </c>
      <c r="P303" s="76">
        <v>198.0</v>
      </c>
      <c r="Q303" s="168">
        <v>67.0</v>
      </c>
      <c r="R303" s="72">
        <v>73.0</v>
      </c>
      <c r="S303" s="73">
        <v>57.0</v>
      </c>
      <c r="T303" s="74">
        <v>62.0</v>
      </c>
      <c r="U303" s="75">
        <v>85.0</v>
      </c>
      <c r="V303" s="76">
        <v>191.0</v>
      </c>
      <c r="W303" s="168">
        <v>63.0</v>
      </c>
      <c r="X303" s="72"/>
      <c r="Y303" s="73"/>
      <c r="Z303" s="74"/>
      <c r="AA303" s="75"/>
      <c r="AB303" s="76"/>
      <c r="AC303" s="168"/>
      <c r="AD303" s="72"/>
      <c r="AE303" s="73"/>
      <c r="AF303" s="74"/>
      <c r="AG303" s="75"/>
      <c r="AH303" s="76"/>
      <c r="AI303" s="168"/>
      <c r="AJ303" s="72"/>
      <c r="AK303" s="73"/>
      <c r="AL303" s="74"/>
      <c r="AM303" s="75"/>
      <c r="AN303" s="76"/>
      <c r="AO303" s="168"/>
      <c r="AP303" s="72"/>
      <c r="AQ303" s="73"/>
      <c r="AR303" s="74"/>
      <c r="AS303" s="75"/>
      <c r="AT303" s="76"/>
      <c r="AU303" s="168"/>
      <c r="AV303" s="72"/>
      <c r="AW303" s="73"/>
      <c r="AX303" s="74"/>
      <c r="AY303" s="75"/>
      <c r="AZ303" s="76"/>
      <c r="BA303" s="168"/>
      <c r="BB303" s="72"/>
      <c r="BC303" s="73"/>
      <c r="BD303" s="74"/>
      <c r="BE303" s="75"/>
      <c r="BF303" s="76"/>
      <c r="BG303" s="168"/>
    </row>
    <row r="304" ht="16.5" customHeight="1">
      <c r="A304" s="165" t="s">
        <v>61</v>
      </c>
      <c r="B304" s="166">
        <v>4034.0</v>
      </c>
      <c r="C304" s="47">
        <v>695.0</v>
      </c>
      <c r="D304" s="169"/>
      <c r="E304" s="169"/>
      <c r="F304" s="72">
        <v>25.0</v>
      </c>
      <c r="G304" s="73">
        <v>20.0</v>
      </c>
      <c r="H304" s="74">
        <v>14.0</v>
      </c>
      <c r="I304" s="75">
        <v>41.0</v>
      </c>
      <c r="J304" s="76">
        <v>104.0</v>
      </c>
      <c r="K304" s="168">
        <v>43.0</v>
      </c>
      <c r="L304" s="72">
        <v>26.0</v>
      </c>
      <c r="M304" s="73">
        <v>25.0</v>
      </c>
      <c r="N304" s="74">
        <v>14.0</v>
      </c>
      <c r="O304" s="75">
        <v>42.0</v>
      </c>
      <c r="P304" s="76">
        <v>96.0</v>
      </c>
      <c r="Q304" s="168">
        <v>42.0</v>
      </c>
      <c r="R304" s="72">
        <v>28.0</v>
      </c>
      <c r="S304" s="73">
        <v>26.0</v>
      </c>
      <c r="T304" s="74">
        <v>14.0</v>
      </c>
      <c r="U304" s="75">
        <v>40.0</v>
      </c>
      <c r="V304" s="76">
        <v>98.0</v>
      </c>
      <c r="W304" s="168">
        <v>41.0</v>
      </c>
      <c r="X304" s="72"/>
      <c r="Y304" s="73"/>
      <c r="Z304" s="74"/>
      <c r="AA304" s="75"/>
      <c r="AB304" s="76"/>
      <c r="AC304" s="168"/>
      <c r="AD304" s="72"/>
      <c r="AE304" s="73"/>
      <c r="AF304" s="74"/>
      <c r="AG304" s="75"/>
      <c r="AH304" s="76"/>
      <c r="AI304" s="168"/>
      <c r="AJ304" s="72"/>
      <c r="AK304" s="73"/>
      <c r="AL304" s="74"/>
      <c r="AM304" s="75"/>
      <c r="AN304" s="76"/>
      <c r="AO304" s="168"/>
      <c r="AP304" s="72"/>
      <c r="AQ304" s="73"/>
      <c r="AR304" s="74"/>
      <c r="AS304" s="75"/>
      <c r="AT304" s="76"/>
      <c r="AU304" s="168"/>
      <c r="AV304" s="72"/>
      <c r="AW304" s="73"/>
      <c r="AX304" s="74"/>
      <c r="AY304" s="75"/>
      <c r="AZ304" s="76"/>
      <c r="BA304" s="168"/>
      <c r="BB304" s="72"/>
      <c r="BC304" s="73"/>
      <c r="BD304" s="74"/>
      <c r="BE304" s="75"/>
      <c r="BF304" s="76"/>
      <c r="BG304" s="168"/>
    </row>
    <row r="305" ht="16.5" customHeight="1">
      <c r="A305" s="165" t="s">
        <v>61</v>
      </c>
      <c r="B305" s="166">
        <v>4035.0</v>
      </c>
      <c r="C305" s="47">
        <v>1186.0</v>
      </c>
      <c r="D305" s="169"/>
      <c r="E305" s="169"/>
      <c r="F305" s="72">
        <v>18.0</v>
      </c>
      <c r="G305" s="73">
        <v>21.0</v>
      </c>
      <c r="H305" s="74">
        <v>32.0</v>
      </c>
      <c r="I305" s="75">
        <v>32.0</v>
      </c>
      <c r="J305" s="76">
        <v>102.0</v>
      </c>
      <c r="K305" s="168">
        <v>76.0</v>
      </c>
      <c r="L305" s="72">
        <v>19.0</v>
      </c>
      <c r="M305" s="73">
        <v>19.0</v>
      </c>
      <c r="N305" s="74">
        <v>33.0</v>
      </c>
      <c r="O305" s="75">
        <v>35.0</v>
      </c>
      <c r="P305" s="76">
        <v>103.0</v>
      </c>
      <c r="Q305" s="168">
        <v>74.0</v>
      </c>
      <c r="R305" s="72">
        <v>21.0</v>
      </c>
      <c r="S305" s="73">
        <v>23.0</v>
      </c>
      <c r="T305" s="74">
        <v>30.0</v>
      </c>
      <c r="U305" s="75">
        <v>30.0</v>
      </c>
      <c r="V305" s="76">
        <v>99.0</v>
      </c>
      <c r="W305" s="168">
        <v>76.0</v>
      </c>
      <c r="X305" s="72"/>
      <c r="Y305" s="73"/>
      <c r="Z305" s="74"/>
      <c r="AA305" s="75"/>
      <c r="AB305" s="76"/>
      <c r="AC305" s="168"/>
      <c r="AD305" s="72"/>
      <c r="AE305" s="73"/>
      <c r="AF305" s="74"/>
      <c r="AG305" s="75"/>
      <c r="AH305" s="76"/>
      <c r="AI305" s="168"/>
      <c r="AJ305" s="72"/>
      <c r="AK305" s="73"/>
      <c r="AL305" s="74"/>
      <c r="AM305" s="75"/>
      <c r="AN305" s="76"/>
      <c r="AO305" s="168"/>
      <c r="AP305" s="72"/>
      <c r="AQ305" s="73"/>
      <c r="AR305" s="74"/>
      <c r="AS305" s="75"/>
      <c r="AT305" s="76"/>
      <c r="AU305" s="168"/>
      <c r="AV305" s="72"/>
      <c r="AW305" s="73"/>
      <c r="AX305" s="74"/>
      <c r="AY305" s="75"/>
      <c r="AZ305" s="76"/>
      <c r="BA305" s="168"/>
      <c r="BB305" s="72"/>
      <c r="BC305" s="73"/>
      <c r="BD305" s="74"/>
      <c r="BE305" s="75"/>
      <c r="BF305" s="76"/>
      <c r="BG305" s="168"/>
    </row>
    <row r="306" ht="16.5" customHeight="1">
      <c r="A306" s="165" t="s">
        <v>61</v>
      </c>
      <c r="B306" s="166">
        <v>4036.0</v>
      </c>
      <c r="C306" s="47">
        <v>2234.0</v>
      </c>
      <c r="D306" s="169"/>
      <c r="E306" s="169"/>
      <c r="F306" s="72">
        <v>43.0</v>
      </c>
      <c r="G306" s="73">
        <v>64.0</v>
      </c>
      <c r="H306" s="74">
        <v>49.0</v>
      </c>
      <c r="I306" s="75">
        <v>135.0</v>
      </c>
      <c r="J306" s="76">
        <v>291.0</v>
      </c>
      <c r="K306" s="168">
        <v>142.0</v>
      </c>
      <c r="L306" s="72">
        <v>54.0</v>
      </c>
      <c r="M306" s="73">
        <v>61.0</v>
      </c>
      <c r="N306" s="74">
        <v>52.0</v>
      </c>
      <c r="O306" s="75">
        <v>129.0</v>
      </c>
      <c r="P306" s="76">
        <v>302.0</v>
      </c>
      <c r="Q306" s="168">
        <v>142.0</v>
      </c>
      <c r="R306" s="72">
        <v>57.0</v>
      </c>
      <c r="S306" s="73">
        <v>70.0</v>
      </c>
      <c r="T306" s="74">
        <v>55.0</v>
      </c>
      <c r="U306" s="75">
        <v>121.0</v>
      </c>
      <c r="V306" s="76">
        <v>280.0</v>
      </c>
      <c r="W306" s="168">
        <v>134.0</v>
      </c>
      <c r="X306" s="72"/>
      <c r="Y306" s="73"/>
      <c r="Z306" s="74"/>
      <c r="AA306" s="75"/>
      <c r="AB306" s="76"/>
      <c r="AC306" s="168"/>
      <c r="AD306" s="72"/>
      <c r="AE306" s="73"/>
      <c r="AF306" s="74"/>
      <c r="AG306" s="75"/>
      <c r="AH306" s="76"/>
      <c r="AI306" s="168"/>
      <c r="AJ306" s="72"/>
      <c r="AK306" s="73"/>
      <c r="AL306" s="74"/>
      <c r="AM306" s="75"/>
      <c r="AN306" s="76"/>
      <c r="AO306" s="168"/>
      <c r="AP306" s="72"/>
      <c r="AQ306" s="73"/>
      <c r="AR306" s="74"/>
      <c r="AS306" s="75"/>
      <c r="AT306" s="76"/>
      <c r="AU306" s="168"/>
      <c r="AV306" s="72"/>
      <c r="AW306" s="73"/>
      <c r="AX306" s="74"/>
      <c r="AY306" s="75"/>
      <c r="AZ306" s="76"/>
      <c r="BA306" s="168"/>
      <c r="BB306" s="72"/>
      <c r="BC306" s="73"/>
      <c r="BD306" s="74"/>
      <c r="BE306" s="75"/>
      <c r="BF306" s="76"/>
      <c r="BG306" s="168"/>
    </row>
    <row r="307" ht="16.5" customHeight="1">
      <c r="A307" s="165" t="s">
        <v>61</v>
      </c>
      <c r="B307" s="166">
        <v>4037.0</v>
      </c>
      <c r="C307" s="47">
        <v>1251.0</v>
      </c>
      <c r="D307" s="169"/>
      <c r="E307" s="169"/>
      <c r="F307" s="72">
        <v>17.0</v>
      </c>
      <c r="G307" s="73">
        <v>21.0</v>
      </c>
      <c r="H307" s="74">
        <v>14.0</v>
      </c>
      <c r="I307" s="75">
        <v>32.0</v>
      </c>
      <c r="J307" s="76">
        <v>93.0</v>
      </c>
      <c r="K307" s="168">
        <v>44.0</v>
      </c>
      <c r="L307" s="72">
        <v>18.0</v>
      </c>
      <c r="M307" s="73">
        <v>24.0</v>
      </c>
      <c r="N307" s="74">
        <v>13.0</v>
      </c>
      <c r="O307" s="75">
        <v>28.0</v>
      </c>
      <c r="P307" s="76">
        <v>92.0</v>
      </c>
      <c r="Q307" s="168">
        <v>46.0</v>
      </c>
      <c r="R307" s="72">
        <v>18.0</v>
      </c>
      <c r="S307" s="73">
        <v>26.0</v>
      </c>
      <c r="T307" s="74">
        <v>15.0</v>
      </c>
      <c r="U307" s="75">
        <v>27.0</v>
      </c>
      <c r="V307" s="76">
        <v>93.0</v>
      </c>
      <c r="W307" s="168">
        <v>41.0</v>
      </c>
      <c r="X307" s="72"/>
      <c r="Y307" s="73"/>
      <c r="Z307" s="74"/>
      <c r="AA307" s="75"/>
      <c r="AB307" s="76"/>
      <c r="AC307" s="168"/>
      <c r="AD307" s="72"/>
      <c r="AE307" s="73"/>
      <c r="AF307" s="74"/>
      <c r="AG307" s="75"/>
      <c r="AH307" s="76"/>
      <c r="AI307" s="168"/>
      <c r="AJ307" s="72"/>
      <c r="AK307" s="73"/>
      <c r="AL307" s="74"/>
      <c r="AM307" s="75"/>
      <c r="AN307" s="76"/>
      <c r="AO307" s="168"/>
      <c r="AP307" s="72"/>
      <c r="AQ307" s="73"/>
      <c r="AR307" s="74"/>
      <c r="AS307" s="75"/>
      <c r="AT307" s="76"/>
      <c r="AU307" s="168"/>
      <c r="AV307" s="72"/>
      <c r="AW307" s="73"/>
      <c r="AX307" s="74"/>
      <c r="AY307" s="75"/>
      <c r="AZ307" s="76"/>
      <c r="BA307" s="168"/>
      <c r="BB307" s="72"/>
      <c r="BC307" s="73"/>
      <c r="BD307" s="74"/>
      <c r="BE307" s="75"/>
      <c r="BF307" s="76"/>
      <c r="BG307" s="168"/>
    </row>
    <row r="308" ht="16.5" customHeight="1">
      <c r="A308" s="165" t="s">
        <v>61</v>
      </c>
      <c r="B308" s="166">
        <v>4043.0</v>
      </c>
      <c r="C308" s="47">
        <v>727.0</v>
      </c>
      <c r="D308" s="169"/>
      <c r="E308" s="169"/>
      <c r="F308" s="72">
        <v>23.0</v>
      </c>
      <c r="G308" s="73">
        <v>32.0</v>
      </c>
      <c r="H308" s="74">
        <v>30.0</v>
      </c>
      <c r="I308" s="75">
        <v>69.0</v>
      </c>
      <c r="J308" s="76">
        <v>106.0</v>
      </c>
      <c r="K308" s="168">
        <v>44.0</v>
      </c>
      <c r="L308" s="72">
        <v>25.0</v>
      </c>
      <c r="M308" s="73">
        <v>33.0</v>
      </c>
      <c r="N308" s="74">
        <v>29.0</v>
      </c>
      <c r="O308" s="75">
        <v>68.0</v>
      </c>
      <c r="P308" s="76">
        <v>105.0</v>
      </c>
      <c r="Q308" s="168">
        <v>46.0</v>
      </c>
      <c r="R308" s="72">
        <v>25.0</v>
      </c>
      <c r="S308" s="73">
        <v>31.0</v>
      </c>
      <c r="T308" s="74">
        <v>31.0</v>
      </c>
      <c r="U308" s="75">
        <v>67.0</v>
      </c>
      <c r="V308" s="76">
        <v>102.0</v>
      </c>
      <c r="W308" s="168">
        <v>44.0</v>
      </c>
      <c r="X308" s="72"/>
      <c r="Y308" s="73"/>
      <c r="Z308" s="74"/>
      <c r="AA308" s="75"/>
      <c r="AB308" s="76"/>
      <c r="AC308" s="168"/>
      <c r="AD308" s="72"/>
      <c r="AE308" s="73"/>
      <c r="AF308" s="74"/>
      <c r="AG308" s="75"/>
      <c r="AH308" s="76"/>
      <c r="AI308" s="168"/>
      <c r="AJ308" s="72"/>
      <c r="AK308" s="73"/>
      <c r="AL308" s="74"/>
      <c r="AM308" s="75"/>
      <c r="AN308" s="76"/>
      <c r="AO308" s="168"/>
      <c r="AP308" s="72"/>
      <c r="AQ308" s="73"/>
      <c r="AR308" s="74"/>
      <c r="AS308" s="75"/>
      <c r="AT308" s="76"/>
      <c r="AU308" s="168"/>
      <c r="AV308" s="72"/>
      <c r="AW308" s="73"/>
      <c r="AX308" s="74"/>
      <c r="AY308" s="75"/>
      <c r="AZ308" s="76"/>
      <c r="BA308" s="168"/>
      <c r="BB308" s="72"/>
      <c r="BC308" s="73"/>
      <c r="BD308" s="74"/>
      <c r="BE308" s="75"/>
      <c r="BF308" s="76"/>
      <c r="BG308" s="168"/>
    </row>
    <row r="309" ht="16.5" customHeight="1">
      <c r="A309" s="165" t="s">
        <v>61</v>
      </c>
      <c r="B309" s="166">
        <v>4044.0</v>
      </c>
      <c r="C309" s="47">
        <v>2770.0</v>
      </c>
      <c r="D309" s="169"/>
      <c r="E309" s="169"/>
      <c r="F309" s="72">
        <v>126.0</v>
      </c>
      <c r="G309" s="73">
        <v>90.0</v>
      </c>
      <c r="H309" s="74">
        <v>97.0</v>
      </c>
      <c r="I309" s="75">
        <v>174.0</v>
      </c>
      <c r="J309" s="76">
        <v>349.0</v>
      </c>
      <c r="K309" s="168">
        <v>138.0</v>
      </c>
      <c r="L309" s="72">
        <v>128.0</v>
      </c>
      <c r="M309" s="73">
        <v>107.0</v>
      </c>
      <c r="N309" s="74">
        <v>102.0</v>
      </c>
      <c r="O309" s="75">
        <v>169.0</v>
      </c>
      <c r="P309" s="76">
        <v>346.0</v>
      </c>
      <c r="Q309" s="168">
        <v>133.0</v>
      </c>
      <c r="R309" s="72">
        <v>131.0</v>
      </c>
      <c r="S309" s="73">
        <v>110.0</v>
      </c>
      <c r="T309" s="74">
        <v>108.0</v>
      </c>
      <c r="U309" s="75">
        <v>169.0</v>
      </c>
      <c r="V309" s="76">
        <v>333.0</v>
      </c>
      <c r="W309" s="168">
        <v>124.0</v>
      </c>
      <c r="X309" s="72"/>
      <c r="Y309" s="73"/>
      <c r="Z309" s="74"/>
      <c r="AA309" s="75"/>
      <c r="AB309" s="76"/>
      <c r="AC309" s="168"/>
      <c r="AD309" s="72"/>
      <c r="AE309" s="73"/>
      <c r="AF309" s="74"/>
      <c r="AG309" s="75"/>
      <c r="AH309" s="76"/>
      <c r="AI309" s="168"/>
      <c r="AJ309" s="72"/>
      <c r="AK309" s="73"/>
      <c r="AL309" s="74"/>
      <c r="AM309" s="75"/>
      <c r="AN309" s="76"/>
      <c r="AO309" s="168"/>
      <c r="AP309" s="72"/>
      <c r="AQ309" s="73"/>
      <c r="AR309" s="74"/>
      <c r="AS309" s="75"/>
      <c r="AT309" s="76"/>
      <c r="AU309" s="168"/>
      <c r="AV309" s="72"/>
      <c r="AW309" s="73"/>
      <c r="AX309" s="74"/>
      <c r="AY309" s="75"/>
      <c r="AZ309" s="76"/>
      <c r="BA309" s="168"/>
      <c r="BB309" s="72"/>
      <c r="BC309" s="73"/>
      <c r="BD309" s="74"/>
      <c r="BE309" s="75"/>
      <c r="BF309" s="76"/>
      <c r="BG309" s="168"/>
    </row>
    <row r="310" ht="16.5" customHeight="1">
      <c r="A310" s="165" t="s">
        <v>61</v>
      </c>
      <c r="B310" s="166">
        <v>4045.0</v>
      </c>
      <c r="C310" s="47">
        <v>557.0</v>
      </c>
      <c r="D310" s="169"/>
      <c r="E310" s="169"/>
      <c r="F310" s="72">
        <v>16.0</v>
      </c>
      <c r="G310" s="73">
        <v>22.0</v>
      </c>
      <c r="H310" s="74">
        <v>22.0</v>
      </c>
      <c r="I310" s="75">
        <v>49.0</v>
      </c>
      <c r="J310" s="76">
        <v>107.0</v>
      </c>
      <c r="K310" s="168">
        <v>20.0</v>
      </c>
      <c r="L310" s="72">
        <v>17.0</v>
      </c>
      <c r="M310" s="73">
        <v>18.0</v>
      </c>
      <c r="N310" s="74">
        <v>23.0</v>
      </c>
      <c r="O310" s="75">
        <v>48.0</v>
      </c>
      <c r="P310" s="76">
        <v>108.0</v>
      </c>
      <c r="Q310" s="168">
        <v>18.0</v>
      </c>
      <c r="R310" s="72">
        <v>15.0</v>
      </c>
      <c r="S310" s="73">
        <v>20.0</v>
      </c>
      <c r="T310" s="74">
        <v>22.0</v>
      </c>
      <c r="U310" s="75">
        <v>50.0</v>
      </c>
      <c r="V310" s="76">
        <v>105.0</v>
      </c>
      <c r="W310" s="168">
        <v>20.0</v>
      </c>
      <c r="X310" s="72"/>
      <c r="Y310" s="73"/>
      <c r="Z310" s="74"/>
      <c r="AA310" s="75"/>
      <c r="AB310" s="76"/>
      <c r="AC310" s="168"/>
      <c r="AD310" s="72"/>
      <c r="AE310" s="73"/>
      <c r="AF310" s="74"/>
      <c r="AG310" s="75"/>
      <c r="AH310" s="76"/>
      <c r="AI310" s="168"/>
      <c r="AJ310" s="72"/>
      <c r="AK310" s="73"/>
      <c r="AL310" s="74"/>
      <c r="AM310" s="75"/>
      <c r="AN310" s="76"/>
      <c r="AO310" s="168"/>
      <c r="AP310" s="72"/>
      <c r="AQ310" s="73"/>
      <c r="AR310" s="74"/>
      <c r="AS310" s="75"/>
      <c r="AT310" s="76"/>
      <c r="AU310" s="168"/>
      <c r="AV310" s="72"/>
      <c r="AW310" s="73"/>
      <c r="AX310" s="74"/>
      <c r="AY310" s="75"/>
      <c r="AZ310" s="76"/>
      <c r="BA310" s="168"/>
      <c r="BB310" s="72"/>
      <c r="BC310" s="73"/>
      <c r="BD310" s="74"/>
      <c r="BE310" s="75"/>
      <c r="BF310" s="76"/>
      <c r="BG310" s="168"/>
    </row>
    <row r="311" ht="16.5" customHeight="1">
      <c r="A311" s="165" t="s">
        <v>61</v>
      </c>
      <c r="B311" s="166">
        <v>4046.0</v>
      </c>
      <c r="C311" s="47">
        <v>815.0</v>
      </c>
      <c r="D311" s="169"/>
      <c r="E311" s="169"/>
      <c r="F311" s="72">
        <v>109.0</v>
      </c>
      <c r="G311" s="73">
        <v>62.0</v>
      </c>
      <c r="H311" s="74">
        <v>49.0</v>
      </c>
      <c r="I311" s="75">
        <v>81.0</v>
      </c>
      <c r="J311" s="76">
        <v>132.0</v>
      </c>
      <c r="K311" s="168">
        <v>31.0</v>
      </c>
      <c r="L311" s="72">
        <v>122.0</v>
      </c>
      <c r="M311" s="73">
        <v>78.0</v>
      </c>
      <c r="N311" s="74">
        <v>50.0</v>
      </c>
      <c r="O311" s="75">
        <v>76.0</v>
      </c>
      <c r="P311" s="76">
        <v>128.0</v>
      </c>
      <c r="Q311" s="168">
        <v>31.0</v>
      </c>
      <c r="R311" s="72">
        <v>106.0</v>
      </c>
      <c r="S311" s="73">
        <v>68.0</v>
      </c>
      <c r="T311" s="74">
        <v>48.0</v>
      </c>
      <c r="U311" s="75">
        <v>84.0</v>
      </c>
      <c r="V311" s="76">
        <v>129.0</v>
      </c>
      <c r="W311" s="168">
        <v>31.0</v>
      </c>
      <c r="X311" s="72"/>
      <c r="Y311" s="73"/>
      <c r="Z311" s="74"/>
      <c r="AA311" s="75"/>
      <c r="AB311" s="76"/>
      <c r="AC311" s="168"/>
      <c r="AD311" s="72"/>
      <c r="AE311" s="73"/>
      <c r="AF311" s="74"/>
      <c r="AG311" s="75"/>
      <c r="AH311" s="76"/>
      <c r="AI311" s="168"/>
      <c r="AJ311" s="72"/>
      <c r="AK311" s="73"/>
      <c r="AL311" s="74"/>
      <c r="AM311" s="75"/>
      <c r="AN311" s="76"/>
      <c r="AO311" s="168"/>
      <c r="AP311" s="72"/>
      <c r="AQ311" s="73"/>
      <c r="AR311" s="74"/>
      <c r="AS311" s="75"/>
      <c r="AT311" s="76"/>
      <c r="AU311" s="168"/>
      <c r="AV311" s="72"/>
      <c r="AW311" s="73"/>
      <c r="AX311" s="74"/>
      <c r="AY311" s="75"/>
      <c r="AZ311" s="76"/>
      <c r="BA311" s="168"/>
      <c r="BB311" s="72"/>
      <c r="BC311" s="73"/>
      <c r="BD311" s="74"/>
      <c r="BE311" s="75"/>
      <c r="BF311" s="76"/>
      <c r="BG311" s="168"/>
    </row>
    <row r="312" ht="16.5" customHeight="1">
      <c r="A312" s="165" t="s">
        <v>61</v>
      </c>
      <c r="B312" s="166">
        <v>4304.0</v>
      </c>
      <c r="C312" s="47">
        <v>3226.0</v>
      </c>
      <c r="D312" s="169"/>
      <c r="E312" s="169"/>
      <c r="F312" s="72">
        <v>101.0</v>
      </c>
      <c r="G312" s="73">
        <v>83.0</v>
      </c>
      <c r="H312" s="74">
        <v>76.0</v>
      </c>
      <c r="I312" s="75">
        <v>252.0</v>
      </c>
      <c r="J312" s="76">
        <v>575.0</v>
      </c>
      <c r="K312" s="168">
        <v>196.0</v>
      </c>
      <c r="L312" s="72">
        <v>111.0</v>
      </c>
      <c r="M312" s="73">
        <v>95.0</v>
      </c>
      <c r="N312" s="74">
        <v>85.0</v>
      </c>
      <c r="O312" s="75">
        <v>239.0</v>
      </c>
      <c r="P312" s="76">
        <v>556.0</v>
      </c>
      <c r="Q312" s="168">
        <v>183.0</v>
      </c>
      <c r="R312" s="72">
        <v>107.0</v>
      </c>
      <c r="S312" s="73">
        <v>93.0</v>
      </c>
      <c r="T312" s="74">
        <v>83.0</v>
      </c>
      <c r="U312" s="75">
        <v>237.0</v>
      </c>
      <c r="V312" s="76">
        <v>554.0</v>
      </c>
      <c r="W312" s="168">
        <v>177.0</v>
      </c>
      <c r="X312" s="72"/>
      <c r="Y312" s="73"/>
      <c r="Z312" s="74"/>
      <c r="AA312" s="75"/>
      <c r="AB312" s="76"/>
      <c r="AC312" s="168"/>
      <c r="AD312" s="72"/>
      <c r="AE312" s="73"/>
      <c r="AF312" s="74"/>
      <c r="AG312" s="75"/>
      <c r="AH312" s="76"/>
      <c r="AI312" s="168"/>
      <c r="AJ312" s="72"/>
      <c r="AK312" s="73"/>
      <c r="AL312" s="74"/>
      <c r="AM312" s="75"/>
      <c r="AN312" s="76"/>
      <c r="AO312" s="168"/>
      <c r="AP312" s="72"/>
      <c r="AQ312" s="73"/>
      <c r="AR312" s="74"/>
      <c r="AS312" s="75"/>
      <c r="AT312" s="76"/>
      <c r="AU312" s="168"/>
      <c r="AV312" s="72"/>
      <c r="AW312" s="73"/>
      <c r="AX312" s="74"/>
      <c r="AY312" s="75"/>
      <c r="AZ312" s="76"/>
      <c r="BA312" s="168"/>
      <c r="BB312" s="72"/>
      <c r="BC312" s="73"/>
      <c r="BD312" s="74"/>
      <c r="BE312" s="75"/>
      <c r="BF312" s="76"/>
      <c r="BG312" s="168"/>
    </row>
    <row r="313" ht="16.5" customHeight="1">
      <c r="A313" s="165" t="s">
        <v>61</v>
      </c>
      <c r="B313" s="166">
        <v>4306.0</v>
      </c>
      <c r="C313" s="47">
        <v>1883.0</v>
      </c>
      <c r="D313" s="169"/>
      <c r="E313" s="169"/>
      <c r="F313" s="72">
        <v>52.0</v>
      </c>
      <c r="G313" s="73">
        <v>55.0</v>
      </c>
      <c r="H313" s="74">
        <v>37.0</v>
      </c>
      <c r="I313" s="75">
        <v>125.0</v>
      </c>
      <c r="J313" s="76">
        <v>336.0</v>
      </c>
      <c r="K313" s="168">
        <v>102.0</v>
      </c>
      <c r="L313" s="72">
        <v>56.0</v>
      </c>
      <c r="M313" s="73">
        <v>58.0</v>
      </c>
      <c r="N313" s="74">
        <v>35.0</v>
      </c>
      <c r="O313" s="75">
        <v>122.0</v>
      </c>
      <c r="P313" s="76">
        <v>324.0</v>
      </c>
      <c r="Q313" s="168">
        <v>105.0</v>
      </c>
      <c r="R313" s="72">
        <v>52.0</v>
      </c>
      <c r="S313" s="73">
        <v>63.0</v>
      </c>
      <c r="T313" s="74">
        <v>35.0</v>
      </c>
      <c r="U313" s="75">
        <v>122.0</v>
      </c>
      <c r="V313" s="76">
        <v>319.0</v>
      </c>
      <c r="W313" s="168">
        <v>100.0</v>
      </c>
      <c r="X313" s="72"/>
      <c r="Y313" s="73"/>
      <c r="Z313" s="74"/>
      <c r="AA313" s="75"/>
      <c r="AB313" s="76"/>
      <c r="AC313" s="168"/>
      <c r="AD313" s="72"/>
      <c r="AE313" s="73"/>
      <c r="AF313" s="74"/>
      <c r="AG313" s="75"/>
      <c r="AH313" s="76"/>
      <c r="AI313" s="168"/>
      <c r="AJ313" s="72"/>
      <c r="AK313" s="73"/>
      <c r="AL313" s="74"/>
      <c r="AM313" s="75"/>
      <c r="AN313" s="76"/>
      <c r="AO313" s="168"/>
      <c r="AP313" s="72"/>
      <c r="AQ313" s="73"/>
      <c r="AR313" s="74"/>
      <c r="AS313" s="75"/>
      <c r="AT313" s="76"/>
      <c r="AU313" s="168"/>
      <c r="AV313" s="72"/>
      <c r="AW313" s="73"/>
      <c r="AX313" s="74"/>
      <c r="AY313" s="75"/>
      <c r="AZ313" s="76"/>
      <c r="BA313" s="168"/>
      <c r="BB313" s="72"/>
      <c r="BC313" s="73"/>
      <c r="BD313" s="74"/>
      <c r="BE313" s="75"/>
      <c r="BF313" s="76"/>
      <c r="BG313" s="168"/>
    </row>
    <row r="314" ht="16.5" customHeight="1">
      <c r="A314" s="165" t="s">
        <v>61</v>
      </c>
      <c r="B314" s="166">
        <v>4309.0</v>
      </c>
      <c r="C314" s="47">
        <v>1163.0</v>
      </c>
      <c r="D314" s="169"/>
      <c r="E314" s="169"/>
      <c r="F314" s="72">
        <v>11.0</v>
      </c>
      <c r="G314" s="73">
        <v>21.0</v>
      </c>
      <c r="H314" s="74">
        <v>17.0</v>
      </c>
      <c r="I314" s="75">
        <v>78.0</v>
      </c>
      <c r="J314" s="76">
        <v>172.0</v>
      </c>
      <c r="K314" s="168">
        <v>77.0</v>
      </c>
      <c r="L314" s="72">
        <v>10.0</v>
      </c>
      <c r="M314" s="73">
        <v>24.0</v>
      </c>
      <c r="N314" s="74">
        <v>18.0</v>
      </c>
      <c r="O314" s="75">
        <v>77.0</v>
      </c>
      <c r="P314" s="76">
        <v>170.0</v>
      </c>
      <c r="Q314" s="168">
        <v>75.0</v>
      </c>
      <c r="R314" s="72">
        <v>11.0</v>
      </c>
      <c r="S314" s="73">
        <v>25.0</v>
      </c>
      <c r="T314" s="74">
        <v>22.0</v>
      </c>
      <c r="U314" s="75">
        <v>70.0</v>
      </c>
      <c r="V314" s="76">
        <v>165.0</v>
      </c>
      <c r="W314" s="168">
        <v>70.0</v>
      </c>
      <c r="X314" s="72"/>
      <c r="Y314" s="73"/>
      <c r="Z314" s="74"/>
      <c r="AA314" s="75"/>
      <c r="AB314" s="76"/>
      <c r="AC314" s="168"/>
      <c r="AD314" s="72"/>
      <c r="AE314" s="73"/>
      <c r="AF314" s="74"/>
      <c r="AG314" s="75"/>
      <c r="AH314" s="76"/>
      <c r="AI314" s="168"/>
      <c r="AJ314" s="72"/>
      <c r="AK314" s="73"/>
      <c r="AL314" s="74"/>
      <c r="AM314" s="75"/>
      <c r="AN314" s="76"/>
      <c r="AO314" s="168"/>
      <c r="AP314" s="72"/>
      <c r="AQ314" s="73"/>
      <c r="AR314" s="74"/>
      <c r="AS314" s="75"/>
      <c r="AT314" s="76"/>
      <c r="AU314" s="168"/>
      <c r="AV314" s="72"/>
      <c r="AW314" s="73"/>
      <c r="AX314" s="74"/>
      <c r="AY314" s="75"/>
      <c r="AZ314" s="76"/>
      <c r="BA314" s="168"/>
      <c r="BB314" s="72"/>
      <c r="BC314" s="73"/>
      <c r="BD314" s="74"/>
      <c r="BE314" s="75"/>
      <c r="BF314" s="76"/>
      <c r="BG314" s="168"/>
    </row>
    <row r="315" ht="16.5" customHeight="1">
      <c r="A315" s="165" t="s">
        <v>61</v>
      </c>
      <c r="B315" s="166">
        <v>4387.0</v>
      </c>
      <c r="C315" s="47">
        <v>2292.0</v>
      </c>
      <c r="D315" s="169"/>
      <c r="E315" s="169"/>
      <c r="F315" s="72">
        <v>39.0</v>
      </c>
      <c r="G315" s="73">
        <v>56.0</v>
      </c>
      <c r="H315" s="74">
        <v>51.0</v>
      </c>
      <c r="I315" s="75">
        <v>76.0</v>
      </c>
      <c r="J315" s="76">
        <v>200.0</v>
      </c>
      <c r="K315" s="168">
        <v>118.0</v>
      </c>
      <c r="L315" s="72">
        <v>41.0</v>
      </c>
      <c r="M315" s="73">
        <v>51.0</v>
      </c>
      <c r="N315" s="74">
        <v>45.0</v>
      </c>
      <c r="O315" s="75">
        <v>81.0</v>
      </c>
      <c r="P315" s="76">
        <v>219.0</v>
      </c>
      <c r="Q315" s="168">
        <v>123.0</v>
      </c>
      <c r="R315" s="72">
        <v>45.0</v>
      </c>
      <c r="S315" s="73">
        <v>58.0</v>
      </c>
      <c r="T315" s="74">
        <v>49.0</v>
      </c>
      <c r="U315" s="75">
        <v>70.0</v>
      </c>
      <c r="V315" s="76">
        <v>202.0</v>
      </c>
      <c r="W315" s="168">
        <v>111.0</v>
      </c>
      <c r="X315" s="72"/>
      <c r="Y315" s="73"/>
      <c r="Z315" s="74"/>
      <c r="AA315" s="75"/>
      <c r="AB315" s="76"/>
      <c r="AC315" s="168"/>
      <c r="AD315" s="72"/>
      <c r="AE315" s="73"/>
      <c r="AF315" s="74"/>
      <c r="AG315" s="75"/>
      <c r="AH315" s="76"/>
      <c r="AI315" s="168"/>
      <c r="AJ315" s="72"/>
      <c r="AK315" s="73"/>
      <c r="AL315" s="74"/>
      <c r="AM315" s="75"/>
      <c r="AN315" s="76"/>
      <c r="AO315" s="168"/>
      <c r="AP315" s="72"/>
      <c r="AQ315" s="73"/>
      <c r="AR315" s="74"/>
      <c r="AS315" s="75"/>
      <c r="AT315" s="76"/>
      <c r="AU315" s="168"/>
      <c r="AV315" s="72"/>
      <c r="AW315" s="73"/>
      <c r="AX315" s="74"/>
      <c r="AY315" s="75"/>
      <c r="AZ315" s="76"/>
      <c r="BA315" s="168"/>
      <c r="BB315" s="72"/>
      <c r="BC315" s="73"/>
      <c r="BD315" s="74"/>
      <c r="BE315" s="75"/>
      <c r="BF315" s="76"/>
      <c r="BG315" s="168"/>
    </row>
    <row r="316" ht="16.5" customHeight="1">
      <c r="A316" s="165" t="s">
        <v>61</v>
      </c>
      <c r="B316" s="177">
        <v>4400.0</v>
      </c>
      <c r="C316" s="79">
        <v>3183.0</v>
      </c>
      <c r="D316" s="178"/>
      <c r="E316" s="178"/>
      <c r="F316" s="72">
        <v>137.0</v>
      </c>
      <c r="G316" s="73">
        <v>115.0</v>
      </c>
      <c r="H316" s="74">
        <v>113.0</v>
      </c>
      <c r="I316" s="75">
        <v>256.0</v>
      </c>
      <c r="J316" s="76">
        <v>510.0</v>
      </c>
      <c r="K316" s="168">
        <v>165.0</v>
      </c>
      <c r="L316" s="72">
        <v>153.0</v>
      </c>
      <c r="M316" s="73">
        <v>130.0</v>
      </c>
      <c r="N316" s="74">
        <v>116.0</v>
      </c>
      <c r="O316" s="75">
        <v>252.0</v>
      </c>
      <c r="P316" s="76">
        <v>497.0</v>
      </c>
      <c r="Q316" s="168">
        <v>160.0</v>
      </c>
      <c r="R316" s="72">
        <v>152.0</v>
      </c>
      <c r="S316" s="73">
        <v>126.0</v>
      </c>
      <c r="T316" s="74">
        <v>121.0</v>
      </c>
      <c r="U316" s="75">
        <v>246.0</v>
      </c>
      <c r="V316" s="76">
        <v>494.0</v>
      </c>
      <c r="W316" s="168">
        <v>152.0</v>
      </c>
      <c r="X316" s="72"/>
      <c r="Y316" s="73"/>
      <c r="Z316" s="74"/>
      <c r="AA316" s="75"/>
      <c r="AB316" s="76"/>
      <c r="AC316" s="168"/>
      <c r="AD316" s="72"/>
      <c r="AE316" s="73"/>
      <c r="AF316" s="74"/>
      <c r="AG316" s="75"/>
      <c r="AH316" s="76"/>
      <c r="AI316" s="168"/>
      <c r="AJ316" s="72"/>
      <c r="AK316" s="73"/>
      <c r="AL316" s="74"/>
      <c r="AM316" s="75"/>
      <c r="AN316" s="76"/>
      <c r="AO316" s="168"/>
      <c r="AP316" s="72"/>
      <c r="AQ316" s="73"/>
      <c r="AR316" s="74"/>
      <c r="AS316" s="75"/>
      <c r="AT316" s="76"/>
      <c r="AU316" s="168"/>
      <c r="AV316" s="72"/>
      <c r="AW316" s="73"/>
      <c r="AX316" s="74"/>
      <c r="AY316" s="75"/>
      <c r="AZ316" s="76"/>
      <c r="BA316" s="168"/>
      <c r="BB316" s="72"/>
      <c r="BC316" s="73"/>
      <c r="BD316" s="74"/>
      <c r="BE316" s="75"/>
      <c r="BF316" s="76"/>
      <c r="BG316" s="168"/>
    </row>
    <row r="317" ht="16.5" customHeight="1">
      <c r="A317" s="165" t="s">
        <v>61</v>
      </c>
      <c r="B317" s="177">
        <v>4402.0</v>
      </c>
      <c r="C317" s="79">
        <v>778.0</v>
      </c>
      <c r="D317" s="178"/>
      <c r="E317" s="178"/>
      <c r="F317" s="72">
        <v>72.0</v>
      </c>
      <c r="G317" s="73">
        <v>34.0</v>
      </c>
      <c r="H317" s="74">
        <v>30.0</v>
      </c>
      <c r="I317" s="75">
        <v>95.0</v>
      </c>
      <c r="J317" s="76">
        <v>108.0</v>
      </c>
      <c r="K317" s="168">
        <v>29.0</v>
      </c>
      <c r="L317" s="72">
        <v>71.0</v>
      </c>
      <c r="M317" s="73">
        <v>41.0</v>
      </c>
      <c r="N317" s="74">
        <v>29.0</v>
      </c>
      <c r="O317" s="75">
        <v>92.0</v>
      </c>
      <c r="P317" s="76">
        <v>108.0</v>
      </c>
      <c r="Q317" s="168">
        <v>33.0</v>
      </c>
      <c r="R317" s="72">
        <v>63.0</v>
      </c>
      <c r="S317" s="73">
        <v>39.0</v>
      </c>
      <c r="T317" s="74">
        <v>27.0</v>
      </c>
      <c r="U317" s="75">
        <v>91.0</v>
      </c>
      <c r="V317" s="76">
        <v>104.0</v>
      </c>
      <c r="W317" s="168">
        <v>33.0</v>
      </c>
      <c r="X317" s="72"/>
      <c r="Y317" s="73"/>
      <c r="Z317" s="74"/>
      <c r="AA317" s="75"/>
      <c r="AB317" s="76"/>
      <c r="AC317" s="168"/>
      <c r="AD317" s="72"/>
      <c r="AE317" s="73"/>
      <c r="AF317" s="74"/>
      <c r="AG317" s="75"/>
      <c r="AH317" s="76"/>
      <c r="AI317" s="168"/>
      <c r="AJ317" s="72"/>
      <c r="AK317" s="73"/>
      <c r="AL317" s="74"/>
      <c r="AM317" s="75"/>
      <c r="AN317" s="76"/>
      <c r="AO317" s="168"/>
      <c r="AP317" s="72"/>
      <c r="AQ317" s="73"/>
      <c r="AR317" s="74"/>
      <c r="AS317" s="75"/>
      <c r="AT317" s="76"/>
      <c r="AU317" s="168"/>
      <c r="AV317" s="72"/>
      <c r="AW317" s="73"/>
      <c r="AX317" s="74"/>
      <c r="AY317" s="75"/>
      <c r="AZ317" s="76"/>
      <c r="BA317" s="168"/>
      <c r="BB317" s="72"/>
      <c r="BC317" s="73"/>
      <c r="BD317" s="74"/>
      <c r="BE317" s="75"/>
      <c r="BF317" s="76"/>
      <c r="BG317" s="168"/>
    </row>
    <row r="318" ht="16.5" customHeight="1">
      <c r="A318" s="165" t="s">
        <v>61</v>
      </c>
      <c r="B318" s="177">
        <v>4404.0</v>
      </c>
      <c r="C318" s="79">
        <v>2870.0</v>
      </c>
      <c r="D318" s="178"/>
      <c r="E318" s="178"/>
      <c r="F318" s="72">
        <v>140.0</v>
      </c>
      <c r="G318" s="73">
        <v>126.0</v>
      </c>
      <c r="H318" s="74">
        <v>84.0</v>
      </c>
      <c r="I318" s="75">
        <v>234.0</v>
      </c>
      <c r="J318" s="76">
        <v>566.0</v>
      </c>
      <c r="K318" s="168">
        <v>137.0</v>
      </c>
      <c r="L318" s="72">
        <v>149.0</v>
      </c>
      <c r="M318" s="73">
        <v>137.0</v>
      </c>
      <c r="N318" s="74">
        <v>85.0</v>
      </c>
      <c r="O318" s="75">
        <v>223.0</v>
      </c>
      <c r="P318" s="76">
        <v>568.0</v>
      </c>
      <c r="Q318" s="168">
        <v>136.0</v>
      </c>
      <c r="R318" s="72">
        <v>141.0</v>
      </c>
      <c r="S318" s="73">
        <v>145.0</v>
      </c>
      <c r="T318" s="74">
        <v>90.0</v>
      </c>
      <c r="U318" s="75">
        <v>224.0</v>
      </c>
      <c r="V318" s="76">
        <v>546.0</v>
      </c>
      <c r="W318" s="168">
        <v>132.0</v>
      </c>
      <c r="X318" s="72"/>
      <c r="Y318" s="73"/>
      <c r="Z318" s="74"/>
      <c r="AA318" s="75"/>
      <c r="AB318" s="76"/>
      <c r="AC318" s="168"/>
      <c r="AD318" s="72"/>
      <c r="AE318" s="73"/>
      <c r="AF318" s="74"/>
      <c r="AG318" s="75"/>
      <c r="AH318" s="76"/>
      <c r="AI318" s="168"/>
      <c r="AJ318" s="72"/>
      <c r="AK318" s="73"/>
      <c r="AL318" s="74"/>
      <c r="AM318" s="75"/>
      <c r="AN318" s="76"/>
      <c r="AO318" s="168"/>
      <c r="AP318" s="72"/>
      <c r="AQ318" s="73"/>
      <c r="AR318" s="74"/>
      <c r="AS318" s="75"/>
      <c r="AT318" s="76"/>
      <c r="AU318" s="168"/>
      <c r="AV318" s="72"/>
      <c r="AW318" s="73"/>
      <c r="AX318" s="74"/>
      <c r="AY318" s="75"/>
      <c r="AZ318" s="76"/>
      <c r="BA318" s="168"/>
      <c r="BB318" s="72"/>
      <c r="BC318" s="73"/>
      <c r="BD318" s="74"/>
      <c r="BE318" s="75"/>
      <c r="BF318" s="76"/>
      <c r="BG318" s="168"/>
    </row>
    <row r="319" ht="16.5" customHeight="1">
      <c r="A319" s="165" t="s">
        <v>61</v>
      </c>
      <c r="B319" s="177">
        <v>4411.0</v>
      </c>
      <c r="C319" s="79">
        <v>1763.0</v>
      </c>
      <c r="D319" s="178"/>
      <c r="E319" s="178"/>
      <c r="F319" s="72">
        <v>114.0</v>
      </c>
      <c r="G319" s="73">
        <v>84.0</v>
      </c>
      <c r="H319" s="74">
        <v>75.0</v>
      </c>
      <c r="I319" s="75">
        <v>119.0</v>
      </c>
      <c r="J319" s="76">
        <v>277.0</v>
      </c>
      <c r="K319" s="168">
        <v>76.0</v>
      </c>
      <c r="L319" s="72">
        <v>126.0</v>
      </c>
      <c r="M319" s="73">
        <v>95.0</v>
      </c>
      <c r="N319" s="74">
        <v>77.0</v>
      </c>
      <c r="O319" s="75">
        <v>112.0</v>
      </c>
      <c r="P319" s="76">
        <v>281.0</v>
      </c>
      <c r="Q319" s="168">
        <v>85.0</v>
      </c>
      <c r="R319" s="72">
        <v>119.0</v>
      </c>
      <c r="S319" s="73">
        <v>79.0</v>
      </c>
      <c r="T319" s="74">
        <v>80.0</v>
      </c>
      <c r="U319" s="75">
        <v>113.0</v>
      </c>
      <c r="V319" s="76">
        <v>275.0</v>
      </c>
      <c r="W319" s="168">
        <v>76.0</v>
      </c>
      <c r="X319" s="72"/>
      <c r="Y319" s="73"/>
      <c r="Z319" s="74"/>
      <c r="AA319" s="75"/>
      <c r="AB319" s="76"/>
      <c r="AC319" s="168"/>
      <c r="AD319" s="72"/>
      <c r="AE319" s="73"/>
      <c r="AF319" s="74"/>
      <c r="AG319" s="75"/>
      <c r="AH319" s="76"/>
      <c r="AI319" s="168"/>
      <c r="AJ319" s="72"/>
      <c r="AK319" s="73"/>
      <c r="AL319" s="74"/>
      <c r="AM319" s="75"/>
      <c r="AN319" s="76"/>
      <c r="AO319" s="168"/>
      <c r="AP319" s="72"/>
      <c r="AQ319" s="73"/>
      <c r="AR319" s="74"/>
      <c r="AS319" s="75"/>
      <c r="AT319" s="76"/>
      <c r="AU319" s="168"/>
      <c r="AV319" s="72"/>
      <c r="AW319" s="73"/>
      <c r="AX319" s="74"/>
      <c r="AY319" s="75"/>
      <c r="AZ319" s="76"/>
      <c r="BA319" s="168"/>
      <c r="BB319" s="72"/>
      <c r="BC319" s="73"/>
      <c r="BD319" s="74"/>
      <c r="BE319" s="75"/>
      <c r="BF319" s="76"/>
      <c r="BG319" s="168"/>
    </row>
    <row r="320" ht="16.5" customHeight="1">
      <c r="A320" s="165" t="s">
        <v>61</v>
      </c>
      <c r="B320" s="177">
        <v>4413.0</v>
      </c>
      <c r="C320" s="79">
        <v>928.0</v>
      </c>
      <c r="D320" s="178"/>
      <c r="E320" s="178"/>
      <c r="F320" s="72">
        <v>126.0</v>
      </c>
      <c r="G320" s="73">
        <v>49.0</v>
      </c>
      <c r="H320" s="74">
        <v>52.0</v>
      </c>
      <c r="I320" s="75">
        <v>89.0</v>
      </c>
      <c r="J320" s="76">
        <v>153.0</v>
      </c>
      <c r="K320" s="168">
        <v>40.0</v>
      </c>
      <c r="L320" s="72">
        <v>134.0</v>
      </c>
      <c r="M320" s="73">
        <v>63.0</v>
      </c>
      <c r="N320" s="74">
        <v>55.0</v>
      </c>
      <c r="O320" s="75">
        <v>87.0</v>
      </c>
      <c r="P320" s="76">
        <v>141.0</v>
      </c>
      <c r="Q320" s="168">
        <v>38.0</v>
      </c>
      <c r="R320" s="72">
        <v>125.0</v>
      </c>
      <c r="S320" s="73">
        <v>57.0</v>
      </c>
      <c r="T320" s="74">
        <v>53.0</v>
      </c>
      <c r="U320" s="75">
        <v>89.0</v>
      </c>
      <c r="V320" s="76">
        <v>139.0</v>
      </c>
      <c r="W320" s="168">
        <v>35.0</v>
      </c>
      <c r="X320" s="72"/>
      <c r="Y320" s="73"/>
      <c r="Z320" s="74"/>
      <c r="AA320" s="75"/>
      <c r="AB320" s="76"/>
      <c r="AC320" s="168"/>
      <c r="AD320" s="72"/>
      <c r="AE320" s="73"/>
      <c r="AF320" s="74"/>
      <c r="AG320" s="75"/>
      <c r="AH320" s="76"/>
      <c r="AI320" s="168"/>
      <c r="AJ320" s="72"/>
      <c r="AK320" s="73"/>
      <c r="AL320" s="74"/>
      <c r="AM320" s="75"/>
      <c r="AN320" s="76"/>
      <c r="AO320" s="168"/>
      <c r="AP320" s="72"/>
      <c r="AQ320" s="73"/>
      <c r="AR320" s="74"/>
      <c r="AS320" s="75"/>
      <c r="AT320" s="76"/>
      <c r="AU320" s="168"/>
      <c r="AV320" s="72"/>
      <c r="AW320" s="73"/>
      <c r="AX320" s="74"/>
      <c r="AY320" s="75"/>
      <c r="AZ320" s="76"/>
      <c r="BA320" s="168"/>
      <c r="BB320" s="72"/>
      <c r="BC320" s="73"/>
      <c r="BD320" s="74"/>
      <c r="BE320" s="75"/>
      <c r="BF320" s="76"/>
      <c r="BG320" s="168"/>
    </row>
    <row r="321" ht="16.5" customHeight="1">
      <c r="A321" s="165" t="s">
        <v>61</v>
      </c>
      <c r="B321" s="177">
        <v>4414.0</v>
      </c>
      <c r="C321" s="79">
        <v>2862.0</v>
      </c>
      <c r="D321" s="178"/>
      <c r="E321" s="178"/>
      <c r="F321" s="72">
        <v>184.0</v>
      </c>
      <c r="G321" s="73">
        <v>164.0</v>
      </c>
      <c r="H321" s="74">
        <v>173.0</v>
      </c>
      <c r="I321" s="75">
        <v>228.0</v>
      </c>
      <c r="J321" s="76">
        <v>462.0</v>
      </c>
      <c r="K321" s="168">
        <v>122.0</v>
      </c>
      <c r="L321" s="72">
        <v>203.0</v>
      </c>
      <c r="M321" s="73">
        <v>177.0</v>
      </c>
      <c r="N321" s="74">
        <v>183.0</v>
      </c>
      <c r="O321" s="75">
        <v>224.0</v>
      </c>
      <c r="P321" s="76">
        <v>467.0</v>
      </c>
      <c r="Q321" s="168">
        <v>122.0</v>
      </c>
      <c r="R321" s="72">
        <v>193.0</v>
      </c>
      <c r="S321" s="73">
        <v>171.0</v>
      </c>
      <c r="T321" s="74">
        <v>176.0</v>
      </c>
      <c r="U321" s="75">
        <v>226.0</v>
      </c>
      <c r="V321" s="76">
        <v>460.0</v>
      </c>
      <c r="W321" s="168">
        <v>116.0</v>
      </c>
      <c r="X321" s="72"/>
      <c r="Y321" s="73"/>
      <c r="Z321" s="74"/>
      <c r="AA321" s="75"/>
      <c r="AB321" s="76"/>
      <c r="AC321" s="168"/>
      <c r="AD321" s="72"/>
      <c r="AE321" s="73"/>
      <c r="AF321" s="74"/>
      <c r="AG321" s="75"/>
      <c r="AH321" s="76"/>
      <c r="AI321" s="168"/>
      <c r="AJ321" s="72"/>
      <c r="AK321" s="73"/>
      <c r="AL321" s="74"/>
      <c r="AM321" s="75"/>
      <c r="AN321" s="76"/>
      <c r="AO321" s="168"/>
      <c r="AP321" s="72"/>
      <c r="AQ321" s="73"/>
      <c r="AR321" s="74"/>
      <c r="AS321" s="75"/>
      <c r="AT321" s="76"/>
      <c r="AU321" s="168"/>
      <c r="AV321" s="72"/>
      <c r="AW321" s="73"/>
      <c r="AX321" s="74"/>
      <c r="AY321" s="75"/>
      <c r="AZ321" s="76"/>
      <c r="BA321" s="168"/>
      <c r="BB321" s="72"/>
      <c r="BC321" s="73"/>
      <c r="BD321" s="74"/>
      <c r="BE321" s="75"/>
      <c r="BF321" s="76"/>
      <c r="BG321" s="168"/>
    </row>
    <row r="322" ht="16.5" customHeight="1">
      <c r="A322" s="165" t="s">
        <v>61</v>
      </c>
      <c r="B322" s="177">
        <v>4415.0</v>
      </c>
      <c r="C322" s="79">
        <v>2101.0</v>
      </c>
      <c r="D322" s="178"/>
      <c r="E322" s="178"/>
      <c r="F322" s="72">
        <v>18.0</v>
      </c>
      <c r="G322" s="73">
        <v>36.0</v>
      </c>
      <c r="H322" s="74">
        <v>20.0</v>
      </c>
      <c r="I322" s="75">
        <v>67.0</v>
      </c>
      <c r="J322" s="76">
        <v>264.0</v>
      </c>
      <c r="K322" s="168">
        <v>100.0</v>
      </c>
      <c r="L322" s="72">
        <v>20.0</v>
      </c>
      <c r="M322" s="73">
        <v>42.0</v>
      </c>
      <c r="N322" s="74">
        <v>17.0</v>
      </c>
      <c r="O322" s="75">
        <v>71.0</v>
      </c>
      <c r="P322" s="76">
        <v>251.0</v>
      </c>
      <c r="Q322" s="168">
        <v>105.0</v>
      </c>
      <c r="R322" s="72">
        <v>20.0</v>
      </c>
      <c r="S322" s="73">
        <v>40.0</v>
      </c>
      <c r="T322" s="74">
        <v>21.0</v>
      </c>
      <c r="U322" s="75">
        <v>66.0</v>
      </c>
      <c r="V322" s="76">
        <v>249.0</v>
      </c>
      <c r="W322" s="168">
        <v>96.0</v>
      </c>
      <c r="X322" s="72"/>
      <c r="Y322" s="73"/>
      <c r="Z322" s="74"/>
      <c r="AA322" s="75"/>
      <c r="AB322" s="76"/>
      <c r="AC322" s="168"/>
      <c r="AD322" s="72"/>
      <c r="AE322" s="73"/>
      <c r="AF322" s="74"/>
      <c r="AG322" s="75"/>
      <c r="AH322" s="76"/>
      <c r="AI322" s="168"/>
      <c r="AJ322" s="72"/>
      <c r="AK322" s="73"/>
      <c r="AL322" s="74"/>
      <c r="AM322" s="75"/>
      <c r="AN322" s="76"/>
      <c r="AO322" s="168"/>
      <c r="AP322" s="72"/>
      <c r="AQ322" s="73"/>
      <c r="AR322" s="74"/>
      <c r="AS322" s="75"/>
      <c r="AT322" s="76"/>
      <c r="AU322" s="168"/>
      <c r="AV322" s="72"/>
      <c r="AW322" s="73"/>
      <c r="AX322" s="74"/>
      <c r="AY322" s="75"/>
      <c r="AZ322" s="76"/>
      <c r="BA322" s="168"/>
      <c r="BB322" s="72"/>
      <c r="BC322" s="73"/>
      <c r="BD322" s="74"/>
      <c r="BE322" s="75"/>
      <c r="BF322" s="76"/>
      <c r="BG322" s="168"/>
    </row>
    <row r="323" ht="16.5" customHeight="1">
      <c r="A323" s="165" t="s">
        <v>61</v>
      </c>
      <c r="B323" s="177">
        <v>4417.0</v>
      </c>
      <c r="C323" s="79">
        <v>2878.0</v>
      </c>
      <c r="D323" s="178"/>
      <c r="E323" s="178"/>
      <c r="F323" s="72">
        <v>218.0</v>
      </c>
      <c r="G323" s="73">
        <v>160.0</v>
      </c>
      <c r="H323" s="74">
        <v>144.0</v>
      </c>
      <c r="I323" s="75">
        <v>255.0</v>
      </c>
      <c r="J323" s="76">
        <v>495.0</v>
      </c>
      <c r="K323" s="168">
        <v>148.0</v>
      </c>
      <c r="L323" s="72">
        <v>238.0</v>
      </c>
      <c r="M323" s="73">
        <v>177.0</v>
      </c>
      <c r="N323" s="74">
        <v>148.0</v>
      </c>
      <c r="O323" s="75">
        <v>240.0</v>
      </c>
      <c r="P323" s="76">
        <v>492.0</v>
      </c>
      <c r="Q323" s="168">
        <v>141.0</v>
      </c>
      <c r="R323" s="72">
        <v>227.0</v>
      </c>
      <c r="S323" s="73">
        <v>163.0</v>
      </c>
      <c r="T323" s="74">
        <v>151.0</v>
      </c>
      <c r="U323" s="75">
        <v>238.0</v>
      </c>
      <c r="V323" s="76">
        <v>475.0</v>
      </c>
      <c r="W323" s="168">
        <v>137.0</v>
      </c>
      <c r="X323" s="72"/>
      <c r="Y323" s="73"/>
      <c r="Z323" s="74"/>
      <c r="AA323" s="75"/>
      <c r="AB323" s="76"/>
      <c r="AC323" s="168"/>
      <c r="AD323" s="72"/>
      <c r="AE323" s="73"/>
      <c r="AF323" s="74"/>
      <c r="AG323" s="75"/>
      <c r="AH323" s="76"/>
      <c r="AI323" s="168"/>
      <c r="AJ323" s="72"/>
      <c r="AK323" s="73"/>
      <c r="AL323" s="74"/>
      <c r="AM323" s="75"/>
      <c r="AN323" s="76"/>
      <c r="AO323" s="168"/>
      <c r="AP323" s="72"/>
      <c r="AQ323" s="73"/>
      <c r="AR323" s="74"/>
      <c r="AS323" s="75"/>
      <c r="AT323" s="76"/>
      <c r="AU323" s="168"/>
      <c r="AV323" s="72"/>
      <c r="AW323" s="73"/>
      <c r="AX323" s="74"/>
      <c r="AY323" s="75"/>
      <c r="AZ323" s="76"/>
      <c r="BA323" s="168"/>
      <c r="BB323" s="72"/>
      <c r="BC323" s="73"/>
      <c r="BD323" s="74"/>
      <c r="BE323" s="75"/>
      <c r="BF323" s="76"/>
      <c r="BG323" s="168"/>
    </row>
    <row r="324" ht="16.5" customHeight="1">
      <c r="A324" s="165" t="s">
        <v>61</v>
      </c>
      <c r="B324" s="177">
        <v>4421.0</v>
      </c>
      <c r="C324" s="79">
        <v>2412.0</v>
      </c>
      <c r="D324" s="178"/>
      <c r="E324" s="178"/>
      <c r="F324" s="72">
        <v>175.0</v>
      </c>
      <c r="G324" s="73">
        <v>116.0</v>
      </c>
      <c r="H324" s="74">
        <v>96.0</v>
      </c>
      <c r="I324" s="75">
        <v>187.0</v>
      </c>
      <c r="J324" s="76">
        <v>404.0</v>
      </c>
      <c r="K324" s="168">
        <v>116.0</v>
      </c>
      <c r="L324" s="72">
        <v>191.0</v>
      </c>
      <c r="M324" s="73">
        <v>140.0</v>
      </c>
      <c r="N324" s="74">
        <v>110.0</v>
      </c>
      <c r="O324" s="75">
        <v>174.0</v>
      </c>
      <c r="P324" s="76">
        <v>396.0</v>
      </c>
      <c r="Q324" s="168">
        <v>112.0</v>
      </c>
      <c r="R324" s="72">
        <v>182.0</v>
      </c>
      <c r="S324" s="73">
        <v>144.0</v>
      </c>
      <c r="T324" s="74">
        <v>108.0</v>
      </c>
      <c r="U324" s="75">
        <v>179.0</v>
      </c>
      <c r="V324" s="76">
        <v>382.0</v>
      </c>
      <c r="W324" s="168">
        <v>106.0</v>
      </c>
      <c r="X324" s="72"/>
      <c r="Y324" s="73"/>
      <c r="Z324" s="74"/>
      <c r="AA324" s="75"/>
      <c r="AB324" s="76"/>
      <c r="AC324" s="168"/>
      <c r="AD324" s="72"/>
      <c r="AE324" s="73"/>
      <c r="AF324" s="74"/>
      <c r="AG324" s="75"/>
      <c r="AH324" s="76"/>
      <c r="AI324" s="168"/>
      <c r="AJ324" s="72"/>
      <c r="AK324" s="73"/>
      <c r="AL324" s="74"/>
      <c r="AM324" s="75"/>
      <c r="AN324" s="76"/>
      <c r="AO324" s="168"/>
      <c r="AP324" s="72"/>
      <c r="AQ324" s="73"/>
      <c r="AR324" s="74"/>
      <c r="AS324" s="75"/>
      <c r="AT324" s="76"/>
      <c r="AU324" s="168"/>
      <c r="AV324" s="72"/>
      <c r="AW324" s="73"/>
      <c r="AX324" s="74"/>
      <c r="AY324" s="75"/>
      <c r="AZ324" s="76"/>
      <c r="BA324" s="168"/>
      <c r="BB324" s="72"/>
      <c r="BC324" s="73"/>
      <c r="BD324" s="74"/>
      <c r="BE324" s="75"/>
      <c r="BF324" s="76"/>
      <c r="BG324" s="168"/>
    </row>
    <row r="325" ht="16.5" customHeight="1">
      <c r="A325" s="165" t="s">
        <v>61</v>
      </c>
      <c r="B325" s="177">
        <v>4422.0</v>
      </c>
      <c r="C325" s="79">
        <v>2518.0</v>
      </c>
      <c r="D325" s="178"/>
      <c r="E325" s="178"/>
      <c r="F325" s="72">
        <v>145.0</v>
      </c>
      <c r="G325" s="73">
        <v>95.0</v>
      </c>
      <c r="H325" s="74">
        <v>115.0</v>
      </c>
      <c r="I325" s="75">
        <v>192.0</v>
      </c>
      <c r="J325" s="76">
        <v>461.0</v>
      </c>
      <c r="K325" s="168">
        <v>112.0</v>
      </c>
      <c r="L325" s="72">
        <v>156.0</v>
      </c>
      <c r="M325" s="73">
        <v>105.0</v>
      </c>
      <c r="N325" s="74">
        <v>113.0</v>
      </c>
      <c r="O325" s="75">
        <v>188.0</v>
      </c>
      <c r="P325" s="76">
        <v>449.0</v>
      </c>
      <c r="Q325" s="168">
        <v>108.0</v>
      </c>
      <c r="R325" s="72">
        <v>145.0</v>
      </c>
      <c r="S325" s="73">
        <v>116.0</v>
      </c>
      <c r="T325" s="74">
        <v>110.0</v>
      </c>
      <c r="U325" s="75">
        <v>188.0</v>
      </c>
      <c r="V325" s="76">
        <v>440.0</v>
      </c>
      <c r="W325" s="168">
        <v>103.0</v>
      </c>
      <c r="X325" s="72"/>
      <c r="Y325" s="73"/>
      <c r="Z325" s="74"/>
      <c r="AA325" s="75"/>
      <c r="AB325" s="76"/>
      <c r="AC325" s="168"/>
      <c r="AD325" s="72"/>
      <c r="AE325" s="73"/>
      <c r="AF325" s="74"/>
      <c r="AG325" s="75"/>
      <c r="AH325" s="76"/>
      <c r="AI325" s="168"/>
      <c r="AJ325" s="72"/>
      <c r="AK325" s="73"/>
      <c r="AL325" s="74"/>
      <c r="AM325" s="75"/>
      <c r="AN325" s="76"/>
      <c r="AO325" s="168"/>
      <c r="AP325" s="72"/>
      <c r="AQ325" s="73"/>
      <c r="AR325" s="74"/>
      <c r="AS325" s="75"/>
      <c r="AT325" s="76"/>
      <c r="AU325" s="168"/>
      <c r="AV325" s="72"/>
      <c r="AW325" s="73"/>
      <c r="AX325" s="74"/>
      <c r="AY325" s="75"/>
      <c r="AZ325" s="76"/>
      <c r="BA325" s="168"/>
      <c r="BB325" s="72"/>
      <c r="BC325" s="73"/>
      <c r="BD325" s="74"/>
      <c r="BE325" s="75"/>
      <c r="BF325" s="76"/>
      <c r="BG325" s="168"/>
    </row>
    <row r="326" ht="16.5" customHeight="1">
      <c r="A326" s="165" t="s">
        <v>61</v>
      </c>
      <c r="B326" s="177">
        <v>4423.0</v>
      </c>
      <c r="C326" s="79">
        <v>3392.0</v>
      </c>
      <c r="D326" s="178"/>
      <c r="E326" s="178"/>
      <c r="F326" s="72">
        <v>181.0</v>
      </c>
      <c r="G326" s="73">
        <v>163.0</v>
      </c>
      <c r="H326" s="74">
        <v>108.0</v>
      </c>
      <c r="I326" s="75">
        <v>284.0</v>
      </c>
      <c r="J326" s="76">
        <v>525.0</v>
      </c>
      <c r="K326" s="168">
        <v>152.0</v>
      </c>
      <c r="L326" s="72">
        <v>193.0</v>
      </c>
      <c r="M326" s="73">
        <v>184.0</v>
      </c>
      <c r="N326" s="74">
        <v>108.0</v>
      </c>
      <c r="O326" s="75">
        <v>277.0</v>
      </c>
      <c r="P326" s="76">
        <v>524.0</v>
      </c>
      <c r="Q326" s="168">
        <v>150.0</v>
      </c>
      <c r="R326" s="72">
        <v>184.0</v>
      </c>
      <c r="S326" s="73">
        <v>176.0</v>
      </c>
      <c r="T326" s="74">
        <v>105.0</v>
      </c>
      <c r="U326" s="75">
        <v>275.0</v>
      </c>
      <c r="V326" s="76">
        <v>503.0</v>
      </c>
      <c r="W326" s="168">
        <v>142.0</v>
      </c>
      <c r="X326" s="72"/>
      <c r="Y326" s="73"/>
      <c r="Z326" s="74"/>
      <c r="AA326" s="75"/>
      <c r="AB326" s="76"/>
      <c r="AC326" s="168"/>
      <c r="AD326" s="72"/>
      <c r="AE326" s="73"/>
      <c r="AF326" s="74"/>
      <c r="AG326" s="75"/>
      <c r="AH326" s="76"/>
      <c r="AI326" s="168"/>
      <c r="AJ326" s="72"/>
      <c r="AK326" s="73"/>
      <c r="AL326" s="74"/>
      <c r="AM326" s="75"/>
      <c r="AN326" s="76"/>
      <c r="AO326" s="168"/>
      <c r="AP326" s="72"/>
      <c r="AQ326" s="73"/>
      <c r="AR326" s="74"/>
      <c r="AS326" s="75"/>
      <c r="AT326" s="76"/>
      <c r="AU326" s="168"/>
      <c r="AV326" s="72"/>
      <c r="AW326" s="73"/>
      <c r="AX326" s="74"/>
      <c r="AY326" s="75"/>
      <c r="AZ326" s="76"/>
      <c r="BA326" s="168"/>
      <c r="BB326" s="72"/>
      <c r="BC326" s="73"/>
      <c r="BD326" s="74"/>
      <c r="BE326" s="75"/>
      <c r="BF326" s="76"/>
      <c r="BG326" s="168"/>
    </row>
    <row r="327" ht="16.5" customHeight="1">
      <c r="A327" s="165" t="s">
        <v>61</v>
      </c>
      <c r="B327" s="177">
        <v>4461.0</v>
      </c>
      <c r="C327" s="79">
        <v>1955.0</v>
      </c>
      <c r="D327" s="178"/>
      <c r="E327" s="178"/>
      <c r="F327" s="72">
        <v>11.0</v>
      </c>
      <c r="G327" s="73">
        <v>22.0</v>
      </c>
      <c r="H327" s="74">
        <v>24.0</v>
      </c>
      <c r="I327" s="75">
        <v>105.0</v>
      </c>
      <c r="J327" s="76">
        <v>308.0</v>
      </c>
      <c r="K327" s="168">
        <v>101.0</v>
      </c>
      <c r="L327" s="72">
        <v>12.0</v>
      </c>
      <c r="M327" s="73">
        <v>20.0</v>
      </c>
      <c r="N327" s="74">
        <v>22.0</v>
      </c>
      <c r="O327" s="75">
        <v>103.0</v>
      </c>
      <c r="P327" s="76">
        <v>308.0</v>
      </c>
      <c r="Q327" s="168">
        <v>94.0</v>
      </c>
      <c r="R327" s="72">
        <v>11.0</v>
      </c>
      <c r="S327" s="73">
        <v>24.0</v>
      </c>
      <c r="T327" s="74">
        <v>21.0</v>
      </c>
      <c r="U327" s="75">
        <v>101.0</v>
      </c>
      <c r="V327" s="76">
        <v>303.0</v>
      </c>
      <c r="W327" s="168">
        <v>97.0</v>
      </c>
      <c r="X327" s="72"/>
      <c r="Y327" s="73"/>
      <c r="Z327" s="74"/>
      <c r="AA327" s="75"/>
      <c r="AB327" s="76"/>
      <c r="AC327" s="168"/>
      <c r="AD327" s="72"/>
      <c r="AE327" s="73"/>
      <c r="AF327" s="74"/>
      <c r="AG327" s="75"/>
      <c r="AH327" s="76"/>
      <c r="AI327" s="168"/>
      <c r="AJ327" s="72"/>
      <c r="AK327" s="73"/>
      <c r="AL327" s="74"/>
      <c r="AM327" s="75"/>
      <c r="AN327" s="76"/>
      <c r="AO327" s="168"/>
      <c r="AP327" s="72"/>
      <c r="AQ327" s="73"/>
      <c r="AR327" s="74"/>
      <c r="AS327" s="75"/>
      <c r="AT327" s="76"/>
      <c r="AU327" s="168"/>
      <c r="AV327" s="72"/>
      <c r="AW327" s="73"/>
      <c r="AX327" s="74"/>
      <c r="AY327" s="75"/>
      <c r="AZ327" s="76"/>
      <c r="BA327" s="168"/>
      <c r="BB327" s="72"/>
      <c r="BC327" s="73"/>
      <c r="BD327" s="74"/>
      <c r="BE327" s="75"/>
      <c r="BF327" s="76"/>
      <c r="BG327" s="168"/>
    </row>
    <row r="328" ht="16.5" customHeight="1">
      <c r="A328" s="165" t="s">
        <v>61</v>
      </c>
      <c r="B328" s="177">
        <v>4501.0</v>
      </c>
      <c r="C328" s="79">
        <v>3169.0</v>
      </c>
      <c r="D328" s="178"/>
      <c r="E328" s="178"/>
      <c r="F328" s="72">
        <v>155.0</v>
      </c>
      <c r="G328" s="73">
        <v>163.0</v>
      </c>
      <c r="H328" s="74">
        <v>137.0</v>
      </c>
      <c r="I328" s="75">
        <v>188.0</v>
      </c>
      <c r="J328" s="76">
        <v>569.0</v>
      </c>
      <c r="K328" s="168">
        <v>169.0</v>
      </c>
      <c r="L328" s="72">
        <v>174.0</v>
      </c>
      <c r="M328" s="73">
        <v>184.0</v>
      </c>
      <c r="N328" s="74">
        <v>152.0</v>
      </c>
      <c r="O328" s="75">
        <v>183.0</v>
      </c>
      <c r="P328" s="76">
        <v>563.0</v>
      </c>
      <c r="Q328" s="168">
        <v>156.0</v>
      </c>
      <c r="R328" s="72">
        <v>176.0</v>
      </c>
      <c r="S328" s="73">
        <v>190.0</v>
      </c>
      <c r="T328" s="74">
        <v>157.0</v>
      </c>
      <c r="U328" s="75">
        <v>183.0</v>
      </c>
      <c r="V328" s="76">
        <v>546.0</v>
      </c>
      <c r="W328" s="168">
        <v>155.0</v>
      </c>
      <c r="X328" s="72"/>
      <c r="Y328" s="73"/>
      <c r="Z328" s="74"/>
      <c r="AA328" s="75"/>
      <c r="AB328" s="76"/>
      <c r="AC328" s="168"/>
      <c r="AD328" s="72"/>
      <c r="AE328" s="73"/>
      <c r="AF328" s="74"/>
      <c r="AG328" s="75"/>
      <c r="AH328" s="76"/>
      <c r="AI328" s="168"/>
      <c r="AJ328" s="72"/>
      <c r="AK328" s="73"/>
      <c r="AL328" s="74"/>
      <c r="AM328" s="75"/>
      <c r="AN328" s="76"/>
      <c r="AO328" s="168"/>
      <c r="AP328" s="72"/>
      <c r="AQ328" s="73"/>
      <c r="AR328" s="74"/>
      <c r="AS328" s="75"/>
      <c r="AT328" s="76"/>
      <c r="AU328" s="168"/>
      <c r="AV328" s="72"/>
      <c r="AW328" s="73"/>
      <c r="AX328" s="74"/>
      <c r="AY328" s="75"/>
      <c r="AZ328" s="76"/>
      <c r="BA328" s="168"/>
      <c r="BB328" s="72"/>
      <c r="BC328" s="73"/>
      <c r="BD328" s="74"/>
      <c r="BE328" s="75"/>
      <c r="BF328" s="76"/>
      <c r="BG328" s="168"/>
    </row>
    <row r="329" ht="16.5" customHeight="1">
      <c r="A329" s="165" t="s">
        <v>61</v>
      </c>
      <c r="B329" s="177">
        <v>4502.0</v>
      </c>
      <c r="C329" s="79">
        <v>1148.0</v>
      </c>
      <c r="D329" s="178"/>
      <c r="E329" s="178"/>
      <c r="F329" s="72">
        <v>50.0</v>
      </c>
      <c r="G329" s="73">
        <v>44.0</v>
      </c>
      <c r="H329" s="74">
        <v>58.0</v>
      </c>
      <c r="I329" s="75">
        <v>76.0</v>
      </c>
      <c r="J329" s="76">
        <v>184.0</v>
      </c>
      <c r="K329" s="168">
        <v>59.0</v>
      </c>
      <c r="L329" s="72">
        <v>55.0</v>
      </c>
      <c r="M329" s="73">
        <v>52.0</v>
      </c>
      <c r="N329" s="74">
        <v>55.0</v>
      </c>
      <c r="O329" s="75">
        <v>73.0</v>
      </c>
      <c r="P329" s="76">
        <v>176.0</v>
      </c>
      <c r="Q329" s="168">
        <v>61.0</v>
      </c>
      <c r="R329" s="72">
        <v>53.0</v>
      </c>
      <c r="S329" s="73">
        <v>49.0</v>
      </c>
      <c r="T329" s="74">
        <v>53.0</v>
      </c>
      <c r="U329" s="75">
        <v>70.0</v>
      </c>
      <c r="V329" s="76">
        <v>178.0</v>
      </c>
      <c r="W329" s="168">
        <v>61.0</v>
      </c>
      <c r="X329" s="72"/>
      <c r="Y329" s="73"/>
      <c r="Z329" s="74"/>
      <c r="AA329" s="75"/>
      <c r="AB329" s="76"/>
      <c r="AC329" s="168"/>
      <c r="AD329" s="72"/>
      <c r="AE329" s="73"/>
      <c r="AF329" s="74"/>
      <c r="AG329" s="75"/>
      <c r="AH329" s="76"/>
      <c r="AI329" s="168"/>
      <c r="AJ329" s="72"/>
      <c r="AK329" s="73"/>
      <c r="AL329" s="74"/>
      <c r="AM329" s="75"/>
      <c r="AN329" s="76"/>
      <c r="AO329" s="168"/>
      <c r="AP329" s="72"/>
      <c r="AQ329" s="73"/>
      <c r="AR329" s="74"/>
      <c r="AS329" s="75"/>
      <c r="AT329" s="76"/>
      <c r="AU329" s="168"/>
      <c r="AV329" s="72"/>
      <c r="AW329" s="73"/>
      <c r="AX329" s="74"/>
      <c r="AY329" s="75"/>
      <c r="AZ329" s="76"/>
      <c r="BA329" s="168"/>
      <c r="BB329" s="72"/>
      <c r="BC329" s="73"/>
      <c r="BD329" s="74"/>
      <c r="BE329" s="75"/>
      <c r="BF329" s="76"/>
      <c r="BG329" s="168"/>
    </row>
    <row r="330" ht="16.5" customHeight="1">
      <c r="A330" s="165" t="s">
        <v>61</v>
      </c>
      <c r="B330" s="177">
        <v>4504.0</v>
      </c>
      <c r="C330" s="79">
        <v>2186.0</v>
      </c>
      <c r="D330" s="178"/>
      <c r="E330" s="178"/>
      <c r="F330" s="72">
        <v>76.0</v>
      </c>
      <c r="G330" s="73">
        <v>68.0</v>
      </c>
      <c r="H330" s="74">
        <v>72.0</v>
      </c>
      <c r="I330" s="75">
        <v>155.0</v>
      </c>
      <c r="J330" s="76">
        <v>346.0</v>
      </c>
      <c r="K330" s="168">
        <v>132.0</v>
      </c>
      <c r="L330" s="72">
        <v>74.0</v>
      </c>
      <c r="M330" s="73">
        <v>71.0</v>
      </c>
      <c r="N330" s="74">
        <v>79.0</v>
      </c>
      <c r="O330" s="75">
        <v>157.0</v>
      </c>
      <c r="P330" s="76">
        <v>324.0</v>
      </c>
      <c r="Q330" s="168">
        <v>127.0</v>
      </c>
      <c r="R330" s="72">
        <v>73.0</v>
      </c>
      <c r="S330" s="73">
        <v>81.0</v>
      </c>
      <c r="T330" s="74">
        <v>77.0</v>
      </c>
      <c r="U330" s="75">
        <v>155.0</v>
      </c>
      <c r="V330" s="76">
        <v>311.0</v>
      </c>
      <c r="W330" s="168">
        <v>121.0</v>
      </c>
      <c r="X330" s="72"/>
      <c r="Y330" s="73"/>
      <c r="Z330" s="74"/>
      <c r="AA330" s="75"/>
      <c r="AB330" s="76"/>
      <c r="AC330" s="168"/>
      <c r="AD330" s="72"/>
      <c r="AE330" s="73"/>
      <c r="AF330" s="74"/>
      <c r="AG330" s="75"/>
      <c r="AH330" s="76"/>
      <c r="AI330" s="168"/>
      <c r="AJ330" s="72"/>
      <c r="AK330" s="73"/>
      <c r="AL330" s="74"/>
      <c r="AM330" s="75"/>
      <c r="AN330" s="76"/>
      <c r="AO330" s="168"/>
      <c r="AP330" s="72"/>
      <c r="AQ330" s="73"/>
      <c r="AR330" s="74"/>
      <c r="AS330" s="75"/>
      <c r="AT330" s="76"/>
      <c r="AU330" s="168"/>
      <c r="AV330" s="72"/>
      <c r="AW330" s="73"/>
      <c r="AX330" s="74"/>
      <c r="AY330" s="75"/>
      <c r="AZ330" s="76"/>
      <c r="BA330" s="168"/>
      <c r="BB330" s="72"/>
      <c r="BC330" s="73"/>
      <c r="BD330" s="74"/>
      <c r="BE330" s="75"/>
      <c r="BF330" s="76"/>
      <c r="BG330" s="168"/>
    </row>
    <row r="331" ht="16.5" customHeight="1">
      <c r="A331" s="165" t="s">
        <v>61</v>
      </c>
      <c r="B331" s="177">
        <v>4505.0</v>
      </c>
      <c r="C331" s="79">
        <v>1566.0</v>
      </c>
      <c r="D331" s="178"/>
      <c r="E331" s="178"/>
      <c r="F331" s="72">
        <v>83.0</v>
      </c>
      <c r="G331" s="73">
        <v>53.0</v>
      </c>
      <c r="H331" s="74">
        <v>42.0</v>
      </c>
      <c r="I331" s="75">
        <v>98.0</v>
      </c>
      <c r="J331" s="76">
        <v>231.0</v>
      </c>
      <c r="K331" s="168">
        <v>89.0</v>
      </c>
      <c r="L331" s="72">
        <v>95.0</v>
      </c>
      <c r="M331" s="73">
        <v>63.0</v>
      </c>
      <c r="N331" s="74">
        <v>43.0</v>
      </c>
      <c r="O331" s="75">
        <v>94.0</v>
      </c>
      <c r="P331" s="76">
        <v>223.0</v>
      </c>
      <c r="Q331" s="168">
        <v>89.0</v>
      </c>
      <c r="R331" s="72">
        <v>94.0</v>
      </c>
      <c r="S331" s="73">
        <v>64.0</v>
      </c>
      <c r="T331" s="74">
        <v>40.0</v>
      </c>
      <c r="U331" s="75">
        <v>87.0</v>
      </c>
      <c r="V331" s="76">
        <v>223.0</v>
      </c>
      <c r="W331" s="168">
        <v>90.0</v>
      </c>
      <c r="X331" s="72"/>
      <c r="Y331" s="73"/>
      <c r="Z331" s="74"/>
      <c r="AA331" s="75"/>
      <c r="AB331" s="76"/>
      <c r="AC331" s="168"/>
      <c r="AD331" s="72"/>
      <c r="AE331" s="73"/>
      <c r="AF331" s="74"/>
      <c r="AG331" s="75"/>
      <c r="AH331" s="76"/>
      <c r="AI331" s="168"/>
      <c r="AJ331" s="72"/>
      <c r="AK331" s="73"/>
      <c r="AL331" s="74"/>
      <c r="AM331" s="75"/>
      <c r="AN331" s="76"/>
      <c r="AO331" s="168"/>
      <c r="AP331" s="72"/>
      <c r="AQ331" s="73"/>
      <c r="AR331" s="74"/>
      <c r="AS331" s="75"/>
      <c r="AT331" s="76"/>
      <c r="AU331" s="168"/>
      <c r="AV331" s="72"/>
      <c r="AW331" s="73"/>
      <c r="AX331" s="74"/>
      <c r="AY331" s="75"/>
      <c r="AZ331" s="76"/>
      <c r="BA331" s="168"/>
      <c r="BB331" s="72"/>
      <c r="BC331" s="73"/>
      <c r="BD331" s="74"/>
      <c r="BE331" s="75"/>
      <c r="BF331" s="76"/>
      <c r="BG331" s="168"/>
    </row>
    <row r="332" ht="16.5" customHeight="1">
      <c r="A332" s="165" t="s">
        <v>61</v>
      </c>
      <c r="B332" s="177">
        <v>4506.0</v>
      </c>
      <c r="C332" s="79">
        <v>1472.0</v>
      </c>
      <c r="D332" s="178"/>
      <c r="E332" s="178"/>
      <c r="F332" s="72">
        <v>74.0</v>
      </c>
      <c r="G332" s="73">
        <v>58.0</v>
      </c>
      <c r="H332" s="74">
        <v>73.0</v>
      </c>
      <c r="I332" s="75">
        <v>99.0</v>
      </c>
      <c r="J332" s="76">
        <v>214.0</v>
      </c>
      <c r="K332" s="168">
        <v>71.0</v>
      </c>
      <c r="L332" s="72">
        <v>78.0</v>
      </c>
      <c r="M332" s="73">
        <v>60.0</v>
      </c>
      <c r="N332" s="74">
        <v>72.0</v>
      </c>
      <c r="O332" s="75">
        <v>97.0</v>
      </c>
      <c r="P332" s="76">
        <v>218.0</v>
      </c>
      <c r="Q332" s="168">
        <v>74.0</v>
      </c>
      <c r="R332" s="72">
        <v>83.0</v>
      </c>
      <c r="S332" s="73">
        <v>63.0</v>
      </c>
      <c r="T332" s="74">
        <v>78.0</v>
      </c>
      <c r="U332" s="75">
        <v>92.0</v>
      </c>
      <c r="V332" s="76">
        <v>213.0</v>
      </c>
      <c r="W332" s="168">
        <v>67.0</v>
      </c>
      <c r="X332" s="72"/>
      <c r="Y332" s="73"/>
      <c r="Z332" s="74"/>
      <c r="AA332" s="75"/>
      <c r="AB332" s="76"/>
      <c r="AC332" s="168"/>
      <c r="AD332" s="72"/>
      <c r="AE332" s="73"/>
      <c r="AF332" s="74"/>
      <c r="AG332" s="75"/>
      <c r="AH332" s="76"/>
      <c r="AI332" s="168"/>
      <c r="AJ332" s="72"/>
      <c r="AK332" s="73"/>
      <c r="AL332" s="74"/>
      <c r="AM332" s="75"/>
      <c r="AN332" s="76"/>
      <c r="AO332" s="168"/>
      <c r="AP332" s="72"/>
      <c r="AQ332" s="73"/>
      <c r="AR332" s="74"/>
      <c r="AS332" s="75"/>
      <c r="AT332" s="76"/>
      <c r="AU332" s="168"/>
      <c r="AV332" s="72"/>
      <c r="AW332" s="73"/>
      <c r="AX332" s="74"/>
      <c r="AY332" s="75"/>
      <c r="AZ332" s="76"/>
      <c r="BA332" s="168"/>
      <c r="BB332" s="72"/>
      <c r="BC332" s="73"/>
      <c r="BD332" s="74"/>
      <c r="BE332" s="75"/>
      <c r="BF332" s="76"/>
      <c r="BG332" s="168"/>
    </row>
    <row r="333" ht="16.5" customHeight="1">
      <c r="A333" s="165" t="s">
        <v>61</v>
      </c>
      <c r="B333" s="177">
        <v>4508.0</v>
      </c>
      <c r="C333" s="79">
        <v>3007.0</v>
      </c>
      <c r="D333" s="178"/>
      <c r="E333" s="178"/>
      <c r="F333" s="72">
        <v>45.0</v>
      </c>
      <c r="G333" s="73">
        <v>52.0</v>
      </c>
      <c r="H333" s="74">
        <v>55.0</v>
      </c>
      <c r="I333" s="75">
        <v>187.0</v>
      </c>
      <c r="J333" s="76">
        <v>521.0</v>
      </c>
      <c r="K333" s="168">
        <v>161.0</v>
      </c>
      <c r="L333" s="72">
        <v>45.0</v>
      </c>
      <c r="M333" s="73">
        <v>50.0</v>
      </c>
      <c r="N333" s="74">
        <v>63.0</v>
      </c>
      <c r="O333" s="75">
        <v>183.0</v>
      </c>
      <c r="P333" s="76">
        <v>527.0</v>
      </c>
      <c r="Q333" s="168">
        <v>150.0</v>
      </c>
      <c r="R333" s="72">
        <v>46.0</v>
      </c>
      <c r="S333" s="73">
        <v>58.0</v>
      </c>
      <c r="T333" s="74">
        <v>59.0</v>
      </c>
      <c r="U333" s="75">
        <v>183.0</v>
      </c>
      <c r="V333" s="76">
        <v>512.0</v>
      </c>
      <c r="W333" s="168">
        <v>149.0</v>
      </c>
      <c r="X333" s="72"/>
      <c r="Y333" s="73"/>
      <c r="Z333" s="74"/>
      <c r="AA333" s="75"/>
      <c r="AB333" s="76"/>
      <c r="AC333" s="168"/>
      <c r="AD333" s="72"/>
      <c r="AE333" s="73"/>
      <c r="AF333" s="74"/>
      <c r="AG333" s="75"/>
      <c r="AH333" s="76"/>
      <c r="AI333" s="168"/>
      <c r="AJ333" s="72"/>
      <c r="AK333" s="73"/>
      <c r="AL333" s="74"/>
      <c r="AM333" s="75"/>
      <c r="AN333" s="76"/>
      <c r="AO333" s="168"/>
      <c r="AP333" s="72"/>
      <c r="AQ333" s="73"/>
      <c r="AR333" s="74"/>
      <c r="AS333" s="75"/>
      <c r="AT333" s="76"/>
      <c r="AU333" s="168"/>
      <c r="AV333" s="72"/>
      <c r="AW333" s="73"/>
      <c r="AX333" s="74"/>
      <c r="AY333" s="75"/>
      <c r="AZ333" s="76"/>
      <c r="BA333" s="168"/>
      <c r="BB333" s="72"/>
      <c r="BC333" s="73"/>
      <c r="BD333" s="74"/>
      <c r="BE333" s="75"/>
      <c r="BF333" s="76"/>
      <c r="BG333" s="168"/>
    </row>
    <row r="334" ht="16.5" customHeight="1">
      <c r="A334" s="165" t="s">
        <v>61</v>
      </c>
      <c r="B334" s="177">
        <v>4512.0</v>
      </c>
      <c r="C334" s="79">
        <v>2962.0</v>
      </c>
      <c r="D334" s="178"/>
      <c r="E334" s="178"/>
      <c r="F334" s="72">
        <v>174.0</v>
      </c>
      <c r="G334" s="73">
        <v>123.0</v>
      </c>
      <c r="H334" s="74">
        <v>114.0</v>
      </c>
      <c r="I334" s="75">
        <v>214.0</v>
      </c>
      <c r="J334" s="76">
        <v>441.0</v>
      </c>
      <c r="K334" s="168">
        <v>152.0</v>
      </c>
      <c r="L334" s="72">
        <v>197.0</v>
      </c>
      <c r="M334" s="73">
        <v>142.0</v>
      </c>
      <c r="N334" s="74">
        <v>112.0</v>
      </c>
      <c r="O334" s="75">
        <v>210.0</v>
      </c>
      <c r="P334" s="76">
        <v>442.0</v>
      </c>
      <c r="Q334" s="168">
        <v>159.0</v>
      </c>
      <c r="R334" s="72">
        <v>181.0</v>
      </c>
      <c r="S334" s="73">
        <v>138.0</v>
      </c>
      <c r="T334" s="74">
        <v>119.0</v>
      </c>
      <c r="U334" s="75">
        <v>209.0</v>
      </c>
      <c r="V334" s="76">
        <v>428.0</v>
      </c>
      <c r="W334" s="168">
        <v>146.0</v>
      </c>
      <c r="X334" s="72"/>
      <c r="Y334" s="73"/>
      <c r="Z334" s="74"/>
      <c r="AA334" s="75"/>
      <c r="AB334" s="76"/>
      <c r="AC334" s="168"/>
      <c r="AD334" s="72"/>
      <c r="AE334" s="73"/>
      <c r="AF334" s="74"/>
      <c r="AG334" s="75"/>
      <c r="AH334" s="76"/>
      <c r="AI334" s="168"/>
      <c r="AJ334" s="72"/>
      <c r="AK334" s="73"/>
      <c r="AL334" s="74"/>
      <c r="AM334" s="75"/>
      <c r="AN334" s="76"/>
      <c r="AO334" s="168"/>
      <c r="AP334" s="72"/>
      <c r="AQ334" s="73"/>
      <c r="AR334" s="74"/>
      <c r="AS334" s="75"/>
      <c r="AT334" s="76"/>
      <c r="AU334" s="168"/>
      <c r="AV334" s="72"/>
      <c r="AW334" s="73"/>
      <c r="AX334" s="74"/>
      <c r="AY334" s="75"/>
      <c r="AZ334" s="76"/>
      <c r="BA334" s="168"/>
      <c r="BB334" s="72"/>
      <c r="BC334" s="73"/>
      <c r="BD334" s="74"/>
      <c r="BE334" s="75"/>
      <c r="BF334" s="76"/>
      <c r="BG334" s="168"/>
    </row>
    <row r="335" ht="16.5" customHeight="1">
      <c r="A335" s="165" t="s">
        <v>61</v>
      </c>
      <c r="B335" s="177">
        <v>4526.0</v>
      </c>
      <c r="C335" s="79">
        <v>2783.0</v>
      </c>
      <c r="D335" s="178"/>
      <c r="E335" s="178"/>
      <c r="F335" s="72">
        <v>37.0</v>
      </c>
      <c r="G335" s="73">
        <v>68.0</v>
      </c>
      <c r="H335" s="74">
        <v>51.0</v>
      </c>
      <c r="I335" s="75">
        <v>230.0</v>
      </c>
      <c r="J335" s="76">
        <v>542.0</v>
      </c>
      <c r="K335" s="168">
        <v>170.0</v>
      </c>
      <c r="L335" s="72">
        <v>43.0</v>
      </c>
      <c r="M335" s="73">
        <v>76.0</v>
      </c>
      <c r="N335" s="74">
        <v>54.0</v>
      </c>
      <c r="O335" s="75">
        <v>226.0</v>
      </c>
      <c r="P335" s="76">
        <v>547.0</v>
      </c>
      <c r="Q335" s="168">
        <v>169.0</v>
      </c>
      <c r="R335" s="72">
        <v>34.0</v>
      </c>
      <c r="S335" s="73">
        <v>78.0</v>
      </c>
      <c r="T335" s="74">
        <v>58.0</v>
      </c>
      <c r="U335" s="75">
        <v>228.0</v>
      </c>
      <c r="V335" s="76">
        <v>526.0</v>
      </c>
      <c r="W335" s="168">
        <v>160.0</v>
      </c>
      <c r="X335" s="72"/>
      <c r="Y335" s="73"/>
      <c r="Z335" s="74"/>
      <c r="AA335" s="75"/>
      <c r="AB335" s="76"/>
      <c r="AC335" s="168"/>
      <c r="AD335" s="72"/>
      <c r="AE335" s="73"/>
      <c r="AF335" s="74"/>
      <c r="AG335" s="75"/>
      <c r="AH335" s="76"/>
      <c r="AI335" s="168"/>
      <c r="AJ335" s="72"/>
      <c r="AK335" s="73"/>
      <c r="AL335" s="74"/>
      <c r="AM335" s="75"/>
      <c r="AN335" s="76"/>
      <c r="AO335" s="168"/>
      <c r="AP335" s="72"/>
      <c r="AQ335" s="73"/>
      <c r="AR335" s="74"/>
      <c r="AS335" s="75"/>
      <c r="AT335" s="76"/>
      <c r="AU335" s="168"/>
      <c r="AV335" s="72"/>
      <c r="AW335" s="73"/>
      <c r="AX335" s="74"/>
      <c r="AY335" s="75"/>
      <c r="AZ335" s="76"/>
      <c r="BA335" s="168"/>
      <c r="BB335" s="72"/>
      <c r="BC335" s="73"/>
      <c r="BD335" s="74"/>
      <c r="BE335" s="75"/>
      <c r="BF335" s="76"/>
      <c r="BG335" s="168"/>
    </row>
    <row r="336" ht="16.5" customHeight="1">
      <c r="A336" s="165" t="s">
        <v>61</v>
      </c>
      <c r="B336" s="177">
        <v>4528.0</v>
      </c>
      <c r="C336" s="79">
        <v>1887.0</v>
      </c>
      <c r="D336" s="178"/>
      <c r="E336" s="178"/>
      <c r="F336" s="72">
        <v>46.0</v>
      </c>
      <c r="G336" s="73">
        <v>45.0</v>
      </c>
      <c r="H336" s="74">
        <v>28.0</v>
      </c>
      <c r="I336" s="75">
        <v>117.0</v>
      </c>
      <c r="J336" s="76">
        <v>253.0</v>
      </c>
      <c r="K336" s="168">
        <v>104.0</v>
      </c>
      <c r="L336" s="72">
        <v>44.0</v>
      </c>
      <c r="M336" s="73">
        <v>49.0</v>
      </c>
      <c r="N336" s="74">
        <v>30.0</v>
      </c>
      <c r="O336" s="75">
        <v>119.0</v>
      </c>
      <c r="P336" s="76">
        <v>250.0</v>
      </c>
      <c r="Q336" s="168">
        <v>105.0</v>
      </c>
      <c r="R336" s="72">
        <v>49.0</v>
      </c>
      <c r="S336" s="73">
        <v>52.0</v>
      </c>
      <c r="T336" s="74">
        <v>33.0</v>
      </c>
      <c r="U336" s="75">
        <v>115.0</v>
      </c>
      <c r="V336" s="76">
        <v>242.0</v>
      </c>
      <c r="W336" s="168">
        <v>98.0</v>
      </c>
      <c r="X336" s="72"/>
      <c r="Y336" s="73"/>
      <c r="Z336" s="74"/>
      <c r="AA336" s="75"/>
      <c r="AB336" s="76"/>
      <c r="AC336" s="168"/>
      <c r="AD336" s="72"/>
      <c r="AE336" s="73"/>
      <c r="AF336" s="74"/>
      <c r="AG336" s="75"/>
      <c r="AH336" s="76"/>
      <c r="AI336" s="168"/>
      <c r="AJ336" s="72"/>
      <c r="AK336" s="73"/>
      <c r="AL336" s="74"/>
      <c r="AM336" s="75"/>
      <c r="AN336" s="76"/>
      <c r="AO336" s="168"/>
      <c r="AP336" s="72"/>
      <c r="AQ336" s="73"/>
      <c r="AR336" s="74"/>
      <c r="AS336" s="75"/>
      <c r="AT336" s="76"/>
      <c r="AU336" s="168"/>
      <c r="AV336" s="72"/>
      <c r="AW336" s="73"/>
      <c r="AX336" s="74"/>
      <c r="AY336" s="75"/>
      <c r="AZ336" s="76"/>
      <c r="BA336" s="168"/>
      <c r="BB336" s="72"/>
      <c r="BC336" s="73"/>
      <c r="BD336" s="74"/>
      <c r="BE336" s="75"/>
      <c r="BF336" s="76"/>
      <c r="BG336" s="168"/>
    </row>
    <row r="337" ht="16.5" customHeight="1">
      <c r="A337" s="165" t="s">
        <v>61</v>
      </c>
      <c r="B337" s="177">
        <v>4529.0</v>
      </c>
      <c r="C337" s="79">
        <v>2574.0</v>
      </c>
      <c r="D337" s="178"/>
      <c r="E337" s="178"/>
      <c r="F337" s="72">
        <v>47.0</v>
      </c>
      <c r="G337" s="73">
        <v>42.0</v>
      </c>
      <c r="H337" s="74">
        <v>52.0</v>
      </c>
      <c r="I337" s="75">
        <v>97.0</v>
      </c>
      <c r="J337" s="76">
        <v>330.0</v>
      </c>
      <c r="K337" s="168">
        <v>146.0</v>
      </c>
      <c r="L337" s="72">
        <v>49.0</v>
      </c>
      <c r="M337" s="73">
        <v>46.0</v>
      </c>
      <c r="N337" s="74">
        <v>49.0</v>
      </c>
      <c r="O337" s="75">
        <v>98.0</v>
      </c>
      <c r="P337" s="76">
        <v>328.0</v>
      </c>
      <c r="Q337" s="168">
        <v>149.0</v>
      </c>
      <c r="R337" s="72">
        <v>46.0</v>
      </c>
      <c r="S337" s="73">
        <v>55.0</v>
      </c>
      <c r="T337" s="74">
        <v>58.0</v>
      </c>
      <c r="U337" s="75">
        <v>96.0</v>
      </c>
      <c r="V337" s="76">
        <v>312.0</v>
      </c>
      <c r="W337" s="168">
        <v>136.0</v>
      </c>
      <c r="X337" s="72"/>
      <c r="Y337" s="73"/>
      <c r="Z337" s="74"/>
      <c r="AA337" s="75"/>
      <c r="AB337" s="76"/>
      <c r="AC337" s="168"/>
      <c r="AD337" s="72"/>
      <c r="AE337" s="73"/>
      <c r="AF337" s="74"/>
      <c r="AG337" s="75"/>
      <c r="AH337" s="76"/>
      <c r="AI337" s="168"/>
      <c r="AJ337" s="72"/>
      <c r="AK337" s="73"/>
      <c r="AL337" s="74"/>
      <c r="AM337" s="75"/>
      <c r="AN337" s="76"/>
      <c r="AO337" s="168"/>
      <c r="AP337" s="72"/>
      <c r="AQ337" s="73"/>
      <c r="AR337" s="74"/>
      <c r="AS337" s="75"/>
      <c r="AT337" s="76"/>
      <c r="AU337" s="168"/>
      <c r="AV337" s="72"/>
      <c r="AW337" s="73"/>
      <c r="AX337" s="74"/>
      <c r="AY337" s="75"/>
      <c r="AZ337" s="76"/>
      <c r="BA337" s="168"/>
      <c r="BB337" s="72"/>
      <c r="BC337" s="73"/>
      <c r="BD337" s="74"/>
      <c r="BE337" s="75"/>
      <c r="BF337" s="76"/>
      <c r="BG337" s="168"/>
    </row>
    <row r="338" ht="16.5" customHeight="1">
      <c r="A338" s="165" t="s">
        <v>61</v>
      </c>
      <c r="B338" s="177">
        <v>4541.0</v>
      </c>
      <c r="C338" s="79">
        <v>3708.0</v>
      </c>
      <c r="D338" s="178"/>
      <c r="E338" s="178"/>
      <c r="F338" s="72">
        <v>78.0</v>
      </c>
      <c r="G338" s="73">
        <v>89.0</v>
      </c>
      <c r="H338" s="74">
        <v>95.0</v>
      </c>
      <c r="I338" s="75">
        <v>154.0</v>
      </c>
      <c r="J338" s="76">
        <v>476.0</v>
      </c>
      <c r="K338" s="168">
        <v>200.0</v>
      </c>
      <c r="L338" s="72">
        <v>86.0</v>
      </c>
      <c r="M338" s="73">
        <v>97.0</v>
      </c>
      <c r="N338" s="74">
        <v>99.0</v>
      </c>
      <c r="O338" s="75">
        <v>152.0</v>
      </c>
      <c r="P338" s="76">
        <v>480.0</v>
      </c>
      <c r="Q338" s="168">
        <v>211.0</v>
      </c>
      <c r="R338" s="72">
        <v>79.0</v>
      </c>
      <c r="S338" s="73">
        <v>102.0</v>
      </c>
      <c r="T338" s="74">
        <v>97.0</v>
      </c>
      <c r="U338" s="75">
        <v>144.0</v>
      </c>
      <c r="V338" s="76">
        <v>471.0</v>
      </c>
      <c r="W338" s="168">
        <v>195.0</v>
      </c>
      <c r="X338" s="72"/>
      <c r="Y338" s="73"/>
      <c r="Z338" s="74"/>
      <c r="AA338" s="75"/>
      <c r="AB338" s="76"/>
      <c r="AC338" s="168"/>
      <c r="AD338" s="72"/>
      <c r="AE338" s="73"/>
      <c r="AF338" s="74"/>
      <c r="AG338" s="75"/>
      <c r="AH338" s="76"/>
      <c r="AI338" s="168"/>
      <c r="AJ338" s="72"/>
      <c r="AK338" s="73"/>
      <c r="AL338" s="74"/>
      <c r="AM338" s="75"/>
      <c r="AN338" s="76"/>
      <c r="AO338" s="168"/>
      <c r="AP338" s="72"/>
      <c r="AQ338" s="73"/>
      <c r="AR338" s="74"/>
      <c r="AS338" s="75"/>
      <c r="AT338" s="76"/>
      <c r="AU338" s="168"/>
      <c r="AV338" s="72"/>
      <c r="AW338" s="73"/>
      <c r="AX338" s="74"/>
      <c r="AY338" s="75"/>
      <c r="AZ338" s="76"/>
      <c r="BA338" s="168"/>
      <c r="BB338" s="72"/>
      <c r="BC338" s="73"/>
      <c r="BD338" s="74"/>
      <c r="BE338" s="75"/>
      <c r="BF338" s="76"/>
      <c r="BG338" s="168"/>
    </row>
    <row r="339" ht="16.5" customHeight="1">
      <c r="A339" s="165" t="s">
        <v>61</v>
      </c>
      <c r="B339" s="177">
        <v>4543.0</v>
      </c>
      <c r="C339" s="79">
        <v>2431.0</v>
      </c>
      <c r="D339" s="178"/>
      <c r="E339" s="178"/>
      <c r="F339" s="72">
        <v>36.0</v>
      </c>
      <c r="G339" s="73">
        <v>49.0</v>
      </c>
      <c r="H339" s="74">
        <v>46.0</v>
      </c>
      <c r="I339" s="75">
        <v>82.0</v>
      </c>
      <c r="J339" s="76">
        <v>241.0</v>
      </c>
      <c r="K339" s="168">
        <v>93.0</v>
      </c>
      <c r="L339" s="72">
        <v>36.0</v>
      </c>
      <c r="M339" s="73">
        <v>49.0</v>
      </c>
      <c r="N339" s="74">
        <v>52.0</v>
      </c>
      <c r="O339" s="75">
        <v>85.0</v>
      </c>
      <c r="P339" s="76">
        <v>235.0</v>
      </c>
      <c r="Q339" s="168">
        <v>87.0</v>
      </c>
      <c r="R339" s="72">
        <v>33.0</v>
      </c>
      <c r="S339" s="73">
        <v>58.0</v>
      </c>
      <c r="T339" s="74">
        <v>49.0</v>
      </c>
      <c r="U339" s="75">
        <v>81.0</v>
      </c>
      <c r="V339" s="76">
        <v>226.0</v>
      </c>
      <c r="W339" s="168">
        <v>84.0</v>
      </c>
      <c r="X339" s="72"/>
      <c r="Y339" s="73"/>
      <c r="Z339" s="74"/>
      <c r="AA339" s="75"/>
      <c r="AB339" s="76"/>
      <c r="AC339" s="168"/>
      <c r="AD339" s="72"/>
      <c r="AE339" s="73"/>
      <c r="AF339" s="74"/>
      <c r="AG339" s="75"/>
      <c r="AH339" s="76"/>
      <c r="AI339" s="168"/>
      <c r="AJ339" s="72"/>
      <c r="AK339" s="73"/>
      <c r="AL339" s="74"/>
      <c r="AM339" s="75"/>
      <c r="AN339" s="76"/>
      <c r="AO339" s="168"/>
      <c r="AP339" s="72"/>
      <c r="AQ339" s="73"/>
      <c r="AR339" s="74"/>
      <c r="AS339" s="75"/>
      <c r="AT339" s="76"/>
      <c r="AU339" s="168"/>
      <c r="AV339" s="72"/>
      <c r="AW339" s="73"/>
      <c r="AX339" s="74"/>
      <c r="AY339" s="75"/>
      <c r="AZ339" s="76"/>
      <c r="BA339" s="168"/>
      <c r="BB339" s="72"/>
      <c r="BC339" s="73"/>
      <c r="BD339" s="74"/>
      <c r="BE339" s="75"/>
      <c r="BF339" s="76"/>
      <c r="BG339" s="168"/>
    </row>
    <row r="340" ht="16.5" customHeight="1">
      <c r="A340" s="165" t="s">
        <v>61</v>
      </c>
      <c r="B340" s="177">
        <v>4547.0</v>
      </c>
      <c r="C340" s="79">
        <v>2806.0</v>
      </c>
      <c r="D340" s="178"/>
      <c r="E340" s="178"/>
      <c r="F340" s="72">
        <v>45.0</v>
      </c>
      <c r="G340" s="73">
        <v>73.0</v>
      </c>
      <c r="H340" s="74">
        <v>76.0</v>
      </c>
      <c r="I340" s="75">
        <v>100.0</v>
      </c>
      <c r="J340" s="76">
        <v>337.0</v>
      </c>
      <c r="K340" s="168">
        <v>133.0</v>
      </c>
      <c r="L340" s="72">
        <v>46.0</v>
      </c>
      <c r="M340" s="73">
        <v>74.0</v>
      </c>
      <c r="N340" s="74">
        <v>79.0</v>
      </c>
      <c r="O340" s="75">
        <v>101.0</v>
      </c>
      <c r="P340" s="76">
        <v>339.0</v>
      </c>
      <c r="Q340" s="168">
        <v>128.0</v>
      </c>
      <c r="R340" s="72">
        <v>49.0</v>
      </c>
      <c r="S340" s="73">
        <v>75.0</v>
      </c>
      <c r="T340" s="74">
        <v>77.0</v>
      </c>
      <c r="U340" s="75">
        <v>96.0</v>
      </c>
      <c r="V340" s="76">
        <v>329.0</v>
      </c>
      <c r="W340" s="168">
        <v>122.0</v>
      </c>
      <c r="X340" s="72"/>
      <c r="Y340" s="73"/>
      <c r="Z340" s="74"/>
      <c r="AA340" s="75"/>
      <c r="AB340" s="76"/>
      <c r="AC340" s="168"/>
      <c r="AD340" s="72"/>
      <c r="AE340" s="73"/>
      <c r="AF340" s="74"/>
      <c r="AG340" s="75"/>
      <c r="AH340" s="76"/>
      <c r="AI340" s="168"/>
      <c r="AJ340" s="72"/>
      <c r="AK340" s="73"/>
      <c r="AL340" s="74"/>
      <c r="AM340" s="75"/>
      <c r="AN340" s="76"/>
      <c r="AO340" s="168"/>
      <c r="AP340" s="72"/>
      <c r="AQ340" s="73"/>
      <c r="AR340" s="74"/>
      <c r="AS340" s="75"/>
      <c r="AT340" s="76"/>
      <c r="AU340" s="168"/>
      <c r="AV340" s="72"/>
      <c r="AW340" s="73"/>
      <c r="AX340" s="74"/>
      <c r="AY340" s="75"/>
      <c r="AZ340" s="76"/>
      <c r="BA340" s="168"/>
      <c r="BB340" s="72"/>
      <c r="BC340" s="73"/>
      <c r="BD340" s="74"/>
      <c r="BE340" s="75"/>
      <c r="BF340" s="76"/>
      <c r="BG340" s="168"/>
    </row>
    <row r="341" ht="16.5" customHeight="1">
      <c r="A341" s="165" t="s">
        <v>61</v>
      </c>
      <c r="B341" s="177">
        <v>4548.0</v>
      </c>
      <c r="C341" s="79">
        <v>2115.0</v>
      </c>
      <c r="D341" s="178"/>
      <c r="E341" s="178"/>
      <c r="F341" s="72">
        <v>47.0</v>
      </c>
      <c r="G341" s="73">
        <v>55.0</v>
      </c>
      <c r="H341" s="74">
        <v>26.0</v>
      </c>
      <c r="I341" s="75">
        <v>93.0</v>
      </c>
      <c r="J341" s="76">
        <v>221.0</v>
      </c>
      <c r="K341" s="168">
        <v>80.0</v>
      </c>
      <c r="L341" s="72">
        <v>44.0</v>
      </c>
      <c r="M341" s="73">
        <v>55.0</v>
      </c>
      <c r="N341" s="74">
        <v>27.0</v>
      </c>
      <c r="O341" s="75">
        <v>99.0</v>
      </c>
      <c r="P341" s="76">
        <v>230.0</v>
      </c>
      <c r="Q341" s="168">
        <v>79.0</v>
      </c>
      <c r="R341" s="72">
        <v>41.0</v>
      </c>
      <c r="S341" s="73">
        <v>56.0</v>
      </c>
      <c r="T341" s="74">
        <v>26.0</v>
      </c>
      <c r="U341" s="75">
        <v>94.0</v>
      </c>
      <c r="V341" s="76">
        <v>213.0</v>
      </c>
      <c r="W341" s="168">
        <v>78.0</v>
      </c>
      <c r="X341" s="72"/>
      <c r="Y341" s="73"/>
      <c r="Z341" s="74"/>
      <c r="AA341" s="75"/>
      <c r="AB341" s="76"/>
      <c r="AC341" s="168"/>
      <c r="AD341" s="72"/>
      <c r="AE341" s="73"/>
      <c r="AF341" s="74"/>
      <c r="AG341" s="75"/>
      <c r="AH341" s="76"/>
      <c r="AI341" s="168"/>
      <c r="AJ341" s="72"/>
      <c r="AK341" s="73"/>
      <c r="AL341" s="74"/>
      <c r="AM341" s="75"/>
      <c r="AN341" s="76"/>
      <c r="AO341" s="168"/>
      <c r="AP341" s="72"/>
      <c r="AQ341" s="73"/>
      <c r="AR341" s="74"/>
      <c r="AS341" s="75"/>
      <c r="AT341" s="76"/>
      <c r="AU341" s="168"/>
      <c r="AV341" s="72"/>
      <c r="AW341" s="73"/>
      <c r="AX341" s="74"/>
      <c r="AY341" s="75"/>
      <c r="AZ341" s="76"/>
      <c r="BA341" s="168"/>
      <c r="BB341" s="72"/>
      <c r="BC341" s="73"/>
      <c r="BD341" s="74"/>
      <c r="BE341" s="75"/>
      <c r="BF341" s="76"/>
      <c r="BG341" s="168"/>
    </row>
    <row r="342" ht="16.5" customHeight="1">
      <c r="A342" s="165" t="s">
        <v>61</v>
      </c>
      <c r="B342" s="177">
        <v>4553.0</v>
      </c>
      <c r="C342" s="79">
        <v>2080.0</v>
      </c>
      <c r="D342" s="178"/>
      <c r="E342" s="178"/>
      <c r="F342" s="72">
        <v>36.0</v>
      </c>
      <c r="G342" s="73">
        <v>36.0</v>
      </c>
      <c r="H342" s="74">
        <v>34.0</v>
      </c>
      <c r="I342" s="75">
        <v>57.0</v>
      </c>
      <c r="J342" s="76">
        <v>223.0</v>
      </c>
      <c r="K342" s="168">
        <v>87.0</v>
      </c>
      <c r="L342" s="72">
        <v>42.0</v>
      </c>
      <c r="M342" s="73">
        <v>34.0</v>
      </c>
      <c r="N342" s="74">
        <v>35.0</v>
      </c>
      <c r="O342" s="75">
        <v>55.0</v>
      </c>
      <c r="P342" s="76">
        <v>221.0</v>
      </c>
      <c r="Q342" s="168">
        <v>86.0</v>
      </c>
      <c r="R342" s="72">
        <v>43.0</v>
      </c>
      <c r="S342" s="73">
        <v>40.0</v>
      </c>
      <c r="T342" s="74">
        <v>31.0</v>
      </c>
      <c r="U342" s="75">
        <v>53.0</v>
      </c>
      <c r="V342" s="76">
        <v>217.0</v>
      </c>
      <c r="W342" s="168">
        <v>85.0</v>
      </c>
      <c r="X342" s="72"/>
      <c r="Y342" s="73"/>
      <c r="Z342" s="74"/>
      <c r="AA342" s="75"/>
      <c r="AB342" s="76"/>
      <c r="AC342" s="168"/>
      <c r="AD342" s="72"/>
      <c r="AE342" s="73"/>
      <c r="AF342" s="74"/>
      <c r="AG342" s="75"/>
      <c r="AH342" s="76"/>
      <c r="AI342" s="168"/>
      <c r="AJ342" s="72"/>
      <c r="AK342" s="73"/>
      <c r="AL342" s="74"/>
      <c r="AM342" s="75"/>
      <c r="AN342" s="76"/>
      <c r="AO342" s="168"/>
      <c r="AP342" s="72"/>
      <c r="AQ342" s="73"/>
      <c r="AR342" s="74"/>
      <c r="AS342" s="75"/>
      <c r="AT342" s="76"/>
      <c r="AU342" s="168"/>
      <c r="AV342" s="72"/>
      <c r="AW342" s="73"/>
      <c r="AX342" s="74"/>
      <c r="AY342" s="75"/>
      <c r="AZ342" s="76"/>
      <c r="BA342" s="168"/>
      <c r="BB342" s="72"/>
      <c r="BC342" s="73"/>
      <c r="BD342" s="74"/>
      <c r="BE342" s="75"/>
      <c r="BF342" s="76"/>
      <c r="BG342" s="168"/>
    </row>
    <row r="343" ht="16.5" customHeight="1">
      <c r="A343" s="165" t="s">
        <v>61</v>
      </c>
      <c r="B343" s="177">
        <v>4555.0</v>
      </c>
      <c r="C343" s="79">
        <v>3822.0</v>
      </c>
      <c r="D343" s="178"/>
      <c r="E343" s="178"/>
      <c r="F343" s="72">
        <v>86.0</v>
      </c>
      <c r="G343" s="73">
        <v>76.0</v>
      </c>
      <c r="H343" s="74">
        <v>83.0</v>
      </c>
      <c r="I343" s="75">
        <v>111.0</v>
      </c>
      <c r="J343" s="76">
        <v>435.0</v>
      </c>
      <c r="K343" s="168">
        <v>170.0</v>
      </c>
      <c r="L343" s="72">
        <v>88.0</v>
      </c>
      <c r="M343" s="73">
        <v>84.0</v>
      </c>
      <c r="N343" s="74">
        <v>80.0</v>
      </c>
      <c r="O343" s="75">
        <v>120.0</v>
      </c>
      <c r="P343" s="76">
        <v>441.0</v>
      </c>
      <c r="Q343" s="168">
        <v>178.0</v>
      </c>
      <c r="R343" s="72">
        <v>82.0</v>
      </c>
      <c r="S343" s="73">
        <v>82.0</v>
      </c>
      <c r="T343" s="74">
        <v>85.0</v>
      </c>
      <c r="U343" s="75">
        <v>112.0</v>
      </c>
      <c r="V343" s="76">
        <v>425.0</v>
      </c>
      <c r="W343" s="168">
        <v>158.0</v>
      </c>
      <c r="X343" s="72"/>
      <c r="Y343" s="73"/>
      <c r="Z343" s="74"/>
      <c r="AA343" s="75"/>
      <c r="AB343" s="76"/>
      <c r="AC343" s="168"/>
      <c r="AD343" s="72"/>
      <c r="AE343" s="73"/>
      <c r="AF343" s="74"/>
      <c r="AG343" s="75"/>
      <c r="AH343" s="76"/>
      <c r="AI343" s="168"/>
      <c r="AJ343" s="72"/>
      <c r="AK343" s="73"/>
      <c r="AL343" s="74"/>
      <c r="AM343" s="75"/>
      <c r="AN343" s="76"/>
      <c r="AO343" s="168"/>
      <c r="AP343" s="72"/>
      <c r="AQ343" s="73"/>
      <c r="AR343" s="74"/>
      <c r="AS343" s="75"/>
      <c r="AT343" s="76"/>
      <c r="AU343" s="168"/>
      <c r="AV343" s="72"/>
      <c r="AW343" s="73"/>
      <c r="AX343" s="74"/>
      <c r="AY343" s="75"/>
      <c r="AZ343" s="76"/>
      <c r="BA343" s="168"/>
      <c r="BB343" s="72"/>
      <c r="BC343" s="73"/>
      <c r="BD343" s="74"/>
      <c r="BE343" s="75"/>
      <c r="BF343" s="76"/>
      <c r="BG343" s="168"/>
    </row>
    <row r="344" ht="16.5" customHeight="1">
      <c r="A344" s="165" t="s">
        <v>61</v>
      </c>
      <c r="B344" s="177">
        <v>4559.0</v>
      </c>
      <c r="C344" s="79">
        <v>2205.0</v>
      </c>
      <c r="D344" s="178"/>
      <c r="E344" s="178"/>
      <c r="F344" s="72">
        <v>41.0</v>
      </c>
      <c r="G344" s="73">
        <v>40.0</v>
      </c>
      <c r="H344" s="74">
        <v>71.0</v>
      </c>
      <c r="I344" s="75">
        <v>80.0</v>
      </c>
      <c r="J344" s="76">
        <v>227.0</v>
      </c>
      <c r="K344" s="168">
        <v>106.0</v>
      </c>
      <c r="L344" s="72">
        <v>43.0</v>
      </c>
      <c r="M344" s="73">
        <v>52.0</v>
      </c>
      <c r="N344" s="74">
        <v>70.0</v>
      </c>
      <c r="O344" s="75">
        <v>79.0</v>
      </c>
      <c r="P344" s="76">
        <v>228.0</v>
      </c>
      <c r="Q344" s="168">
        <v>110.0</v>
      </c>
      <c r="R344" s="72">
        <v>44.0</v>
      </c>
      <c r="S344" s="73">
        <v>51.0</v>
      </c>
      <c r="T344" s="74">
        <v>74.0</v>
      </c>
      <c r="U344" s="75">
        <v>73.0</v>
      </c>
      <c r="V344" s="76">
        <v>221.0</v>
      </c>
      <c r="W344" s="168">
        <v>99.0</v>
      </c>
      <c r="X344" s="72"/>
      <c r="Y344" s="73"/>
      <c r="Z344" s="74"/>
      <c r="AA344" s="75"/>
      <c r="AB344" s="76"/>
      <c r="AC344" s="168"/>
      <c r="AD344" s="72"/>
      <c r="AE344" s="73"/>
      <c r="AF344" s="74"/>
      <c r="AG344" s="75"/>
      <c r="AH344" s="76"/>
      <c r="AI344" s="168"/>
      <c r="AJ344" s="72"/>
      <c r="AK344" s="73"/>
      <c r="AL344" s="74"/>
      <c r="AM344" s="75"/>
      <c r="AN344" s="76"/>
      <c r="AO344" s="168"/>
      <c r="AP344" s="72"/>
      <c r="AQ344" s="73"/>
      <c r="AR344" s="74"/>
      <c r="AS344" s="75"/>
      <c r="AT344" s="76"/>
      <c r="AU344" s="168"/>
      <c r="AV344" s="72"/>
      <c r="AW344" s="73"/>
      <c r="AX344" s="74"/>
      <c r="AY344" s="75"/>
      <c r="AZ344" s="76"/>
      <c r="BA344" s="168"/>
      <c r="BB344" s="72"/>
      <c r="BC344" s="73"/>
      <c r="BD344" s="74"/>
      <c r="BE344" s="75"/>
      <c r="BF344" s="76"/>
      <c r="BG344" s="168"/>
    </row>
    <row r="345" ht="16.5" customHeight="1">
      <c r="A345" s="165" t="s">
        <v>61</v>
      </c>
      <c r="B345" s="177">
        <v>4562.0</v>
      </c>
      <c r="C345" s="79">
        <v>1456.0</v>
      </c>
      <c r="D345" s="178"/>
      <c r="E345" s="178"/>
      <c r="F345" s="72">
        <v>31.0</v>
      </c>
      <c r="G345" s="73">
        <v>35.0</v>
      </c>
      <c r="H345" s="74">
        <v>39.0</v>
      </c>
      <c r="I345" s="75">
        <v>42.0</v>
      </c>
      <c r="J345" s="76">
        <v>158.0</v>
      </c>
      <c r="K345" s="168">
        <v>80.0</v>
      </c>
      <c r="L345" s="72">
        <v>32.0</v>
      </c>
      <c r="M345" s="73">
        <v>39.0</v>
      </c>
      <c r="N345" s="74">
        <v>36.0</v>
      </c>
      <c r="O345" s="75">
        <v>42.0</v>
      </c>
      <c r="P345" s="76">
        <v>153.0</v>
      </c>
      <c r="Q345" s="168">
        <v>90.0</v>
      </c>
      <c r="R345" s="72">
        <v>34.0</v>
      </c>
      <c r="S345" s="73">
        <v>40.0</v>
      </c>
      <c r="T345" s="74">
        <v>43.0</v>
      </c>
      <c r="U345" s="75">
        <v>39.0</v>
      </c>
      <c r="V345" s="76">
        <v>153.0</v>
      </c>
      <c r="W345" s="168">
        <v>81.0</v>
      </c>
      <c r="X345" s="72"/>
      <c r="Y345" s="73"/>
      <c r="Z345" s="74"/>
      <c r="AA345" s="75"/>
      <c r="AB345" s="76"/>
      <c r="AC345" s="168"/>
      <c r="AD345" s="72"/>
      <c r="AE345" s="73"/>
      <c r="AF345" s="74"/>
      <c r="AG345" s="75"/>
      <c r="AH345" s="76"/>
      <c r="AI345" s="168"/>
      <c r="AJ345" s="72"/>
      <c r="AK345" s="73"/>
      <c r="AL345" s="74"/>
      <c r="AM345" s="75"/>
      <c r="AN345" s="76"/>
      <c r="AO345" s="168"/>
      <c r="AP345" s="72"/>
      <c r="AQ345" s="73"/>
      <c r="AR345" s="74"/>
      <c r="AS345" s="75"/>
      <c r="AT345" s="76"/>
      <c r="AU345" s="168"/>
      <c r="AV345" s="72"/>
      <c r="AW345" s="73"/>
      <c r="AX345" s="74"/>
      <c r="AY345" s="75"/>
      <c r="AZ345" s="76"/>
      <c r="BA345" s="168"/>
      <c r="BB345" s="72"/>
      <c r="BC345" s="73"/>
      <c r="BD345" s="74"/>
      <c r="BE345" s="75"/>
      <c r="BF345" s="76"/>
      <c r="BG345" s="168"/>
    </row>
    <row r="346" ht="16.5" customHeight="1">
      <c r="A346" s="165" t="s">
        <v>61</v>
      </c>
      <c r="B346" s="177">
        <v>4564.0</v>
      </c>
      <c r="C346" s="79">
        <v>2268.0</v>
      </c>
      <c r="D346" s="178"/>
      <c r="E346" s="178"/>
      <c r="F346" s="72">
        <v>69.0</v>
      </c>
      <c r="G346" s="73">
        <v>54.0</v>
      </c>
      <c r="H346" s="74">
        <v>46.0</v>
      </c>
      <c r="I346" s="75">
        <v>106.0</v>
      </c>
      <c r="J346" s="76">
        <v>273.0</v>
      </c>
      <c r="K346" s="168">
        <v>126.0</v>
      </c>
      <c r="L346" s="72">
        <v>74.0</v>
      </c>
      <c r="M346" s="73">
        <v>64.0</v>
      </c>
      <c r="N346" s="74">
        <v>45.0</v>
      </c>
      <c r="O346" s="75">
        <v>105.0</v>
      </c>
      <c r="P346" s="76">
        <v>272.0</v>
      </c>
      <c r="Q346" s="168">
        <v>126.0</v>
      </c>
      <c r="R346" s="72">
        <v>73.0</v>
      </c>
      <c r="S346" s="73">
        <v>66.0</v>
      </c>
      <c r="T346" s="74">
        <v>48.0</v>
      </c>
      <c r="U346" s="75">
        <v>102.0</v>
      </c>
      <c r="V346" s="76">
        <v>256.0</v>
      </c>
      <c r="W346" s="168">
        <v>123.0</v>
      </c>
      <c r="X346" s="72"/>
      <c r="Y346" s="73"/>
      <c r="Z346" s="74"/>
      <c r="AA346" s="75"/>
      <c r="AB346" s="76"/>
      <c r="AC346" s="168"/>
      <c r="AD346" s="72"/>
      <c r="AE346" s="73"/>
      <c r="AF346" s="74"/>
      <c r="AG346" s="75"/>
      <c r="AH346" s="76"/>
      <c r="AI346" s="168"/>
      <c r="AJ346" s="72"/>
      <c r="AK346" s="73"/>
      <c r="AL346" s="74"/>
      <c r="AM346" s="75"/>
      <c r="AN346" s="76"/>
      <c r="AO346" s="168"/>
      <c r="AP346" s="72"/>
      <c r="AQ346" s="73"/>
      <c r="AR346" s="74"/>
      <c r="AS346" s="75"/>
      <c r="AT346" s="76"/>
      <c r="AU346" s="168"/>
      <c r="AV346" s="72"/>
      <c r="AW346" s="73"/>
      <c r="AX346" s="74"/>
      <c r="AY346" s="75"/>
      <c r="AZ346" s="76"/>
      <c r="BA346" s="168"/>
      <c r="BB346" s="72"/>
      <c r="BC346" s="73"/>
      <c r="BD346" s="74"/>
      <c r="BE346" s="75"/>
      <c r="BF346" s="76"/>
      <c r="BG346" s="168"/>
    </row>
    <row r="347" ht="16.5" customHeight="1">
      <c r="A347" s="165" t="s">
        <v>61</v>
      </c>
      <c r="B347" s="177">
        <v>4566.0</v>
      </c>
      <c r="C347" s="79">
        <v>741.0</v>
      </c>
      <c r="D347" s="178"/>
      <c r="E347" s="178"/>
      <c r="F347" s="72">
        <v>17.0</v>
      </c>
      <c r="G347" s="73">
        <v>14.0</v>
      </c>
      <c r="H347" s="74">
        <v>22.0</v>
      </c>
      <c r="I347" s="75">
        <v>48.0</v>
      </c>
      <c r="J347" s="76">
        <v>82.0</v>
      </c>
      <c r="K347" s="168">
        <v>43.0</v>
      </c>
      <c r="L347" s="72">
        <v>18.0</v>
      </c>
      <c r="M347" s="73">
        <v>15.0</v>
      </c>
      <c r="N347" s="74">
        <v>22.0</v>
      </c>
      <c r="O347" s="75">
        <v>46.0</v>
      </c>
      <c r="P347" s="76">
        <v>78.0</v>
      </c>
      <c r="Q347" s="168">
        <v>45.0</v>
      </c>
      <c r="R347" s="72">
        <v>19.0</v>
      </c>
      <c r="S347" s="73">
        <v>18.0</v>
      </c>
      <c r="T347" s="74">
        <v>24.0</v>
      </c>
      <c r="U347" s="75">
        <v>43.0</v>
      </c>
      <c r="V347" s="76">
        <v>83.0</v>
      </c>
      <c r="W347" s="168">
        <v>42.0</v>
      </c>
      <c r="X347" s="72"/>
      <c r="Y347" s="73"/>
      <c r="Z347" s="74"/>
      <c r="AA347" s="75"/>
      <c r="AB347" s="76"/>
      <c r="AC347" s="168"/>
      <c r="AD347" s="72"/>
      <c r="AE347" s="73"/>
      <c r="AF347" s="74"/>
      <c r="AG347" s="75"/>
      <c r="AH347" s="76"/>
      <c r="AI347" s="168"/>
      <c r="AJ347" s="72"/>
      <c r="AK347" s="73"/>
      <c r="AL347" s="74"/>
      <c r="AM347" s="75"/>
      <c r="AN347" s="76"/>
      <c r="AO347" s="168"/>
      <c r="AP347" s="72"/>
      <c r="AQ347" s="73"/>
      <c r="AR347" s="74"/>
      <c r="AS347" s="75"/>
      <c r="AT347" s="76"/>
      <c r="AU347" s="168"/>
      <c r="AV347" s="72"/>
      <c r="AW347" s="73"/>
      <c r="AX347" s="74"/>
      <c r="AY347" s="75"/>
      <c r="AZ347" s="76"/>
      <c r="BA347" s="168"/>
      <c r="BB347" s="72"/>
      <c r="BC347" s="73"/>
      <c r="BD347" s="74"/>
      <c r="BE347" s="75"/>
      <c r="BF347" s="76"/>
      <c r="BG347" s="168"/>
    </row>
    <row r="348" ht="16.5" customHeight="1">
      <c r="A348" s="165" t="s">
        <v>61</v>
      </c>
      <c r="B348" s="177">
        <v>4581.0</v>
      </c>
      <c r="C348" s="79">
        <v>3360.0</v>
      </c>
      <c r="D348" s="178"/>
      <c r="E348" s="178"/>
      <c r="F348" s="72">
        <v>127.0</v>
      </c>
      <c r="G348" s="73">
        <v>117.0</v>
      </c>
      <c r="H348" s="74">
        <v>119.0</v>
      </c>
      <c r="I348" s="75">
        <v>216.0</v>
      </c>
      <c r="J348" s="76">
        <v>557.0</v>
      </c>
      <c r="K348" s="168">
        <v>158.0</v>
      </c>
      <c r="L348" s="72">
        <v>136.0</v>
      </c>
      <c r="M348" s="73">
        <v>121.0</v>
      </c>
      <c r="N348" s="74">
        <v>122.0</v>
      </c>
      <c r="O348" s="75">
        <v>212.0</v>
      </c>
      <c r="P348" s="76">
        <v>556.0</v>
      </c>
      <c r="Q348" s="168">
        <v>156.0</v>
      </c>
      <c r="R348" s="72">
        <v>126.0</v>
      </c>
      <c r="S348" s="73">
        <v>123.0</v>
      </c>
      <c r="T348" s="74">
        <v>124.0</v>
      </c>
      <c r="U348" s="75">
        <v>218.0</v>
      </c>
      <c r="V348" s="76">
        <v>545.0</v>
      </c>
      <c r="W348" s="168">
        <v>153.0</v>
      </c>
      <c r="X348" s="72"/>
      <c r="Y348" s="73"/>
      <c r="Z348" s="74"/>
      <c r="AA348" s="75"/>
      <c r="AB348" s="76"/>
      <c r="AC348" s="168"/>
      <c r="AD348" s="72"/>
      <c r="AE348" s="73"/>
      <c r="AF348" s="74"/>
      <c r="AG348" s="75"/>
      <c r="AH348" s="76"/>
      <c r="AI348" s="168"/>
      <c r="AJ348" s="72"/>
      <c r="AK348" s="73"/>
      <c r="AL348" s="74"/>
      <c r="AM348" s="75"/>
      <c r="AN348" s="76"/>
      <c r="AO348" s="168"/>
      <c r="AP348" s="72"/>
      <c r="AQ348" s="73"/>
      <c r="AR348" s="74"/>
      <c r="AS348" s="75"/>
      <c r="AT348" s="76"/>
      <c r="AU348" s="168"/>
      <c r="AV348" s="72"/>
      <c r="AW348" s="73"/>
      <c r="AX348" s="74"/>
      <c r="AY348" s="75"/>
      <c r="AZ348" s="76"/>
      <c r="BA348" s="168"/>
      <c r="BB348" s="72"/>
      <c r="BC348" s="73"/>
      <c r="BD348" s="74"/>
      <c r="BE348" s="75"/>
      <c r="BF348" s="76"/>
      <c r="BG348" s="168"/>
    </row>
    <row r="349" ht="16.5" customHeight="1">
      <c r="A349" s="165" t="s">
        <v>61</v>
      </c>
      <c r="B349" s="177">
        <v>4583.0</v>
      </c>
      <c r="C349" s="79">
        <v>3003.0</v>
      </c>
      <c r="D349" s="178"/>
      <c r="E349" s="178"/>
      <c r="F349" s="72">
        <v>104.0</v>
      </c>
      <c r="G349" s="73">
        <v>94.0</v>
      </c>
      <c r="H349" s="74">
        <v>89.0</v>
      </c>
      <c r="I349" s="75">
        <v>175.0</v>
      </c>
      <c r="J349" s="76">
        <v>500.0</v>
      </c>
      <c r="K349" s="168">
        <v>160.0</v>
      </c>
      <c r="L349" s="72">
        <v>110.0</v>
      </c>
      <c r="M349" s="73">
        <v>98.0</v>
      </c>
      <c r="N349" s="74">
        <v>86.0</v>
      </c>
      <c r="O349" s="75">
        <v>177.0</v>
      </c>
      <c r="P349" s="76">
        <v>497.0</v>
      </c>
      <c r="Q349" s="168">
        <v>160.0</v>
      </c>
      <c r="R349" s="72">
        <v>110.0</v>
      </c>
      <c r="S349" s="73">
        <v>95.0</v>
      </c>
      <c r="T349" s="74">
        <v>88.0</v>
      </c>
      <c r="U349" s="75">
        <v>174.0</v>
      </c>
      <c r="V349" s="76">
        <v>492.0</v>
      </c>
      <c r="W349" s="168">
        <v>147.0</v>
      </c>
      <c r="X349" s="72"/>
      <c r="Y349" s="73"/>
      <c r="Z349" s="74"/>
      <c r="AA349" s="75"/>
      <c r="AB349" s="76"/>
      <c r="AC349" s="168"/>
      <c r="AD349" s="72"/>
      <c r="AE349" s="73"/>
      <c r="AF349" s="74"/>
      <c r="AG349" s="75"/>
      <c r="AH349" s="76"/>
      <c r="AI349" s="168"/>
      <c r="AJ349" s="72"/>
      <c r="AK349" s="73"/>
      <c r="AL349" s="74"/>
      <c r="AM349" s="75"/>
      <c r="AN349" s="76"/>
      <c r="AO349" s="168"/>
      <c r="AP349" s="72"/>
      <c r="AQ349" s="73"/>
      <c r="AR349" s="74"/>
      <c r="AS349" s="75"/>
      <c r="AT349" s="76"/>
      <c r="AU349" s="168"/>
      <c r="AV349" s="72"/>
      <c r="AW349" s="73"/>
      <c r="AX349" s="74"/>
      <c r="AY349" s="75"/>
      <c r="AZ349" s="76"/>
      <c r="BA349" s="168"/>
      <c r="BB349" s="72"/>
      <c r="BC349" s="73"/>
      <c r="BD349" s="74"/>
      <c r="BE349" s="75"/>
      <c r="BF349" s="76"/>
      <c r="BG349" s="168"/>
    </row>
    <row r="350" ht="16.5" customHeight="1">
      <c r="A350" s="165" t="s">
        <v>61</v>
      </c>
      <c r="B350" s="177">
        <v>4585.0</v>
      </c>
      <c r="C350" s="79">
        <v>1282.0</v>
      </c>
      <c r="D350" s="178"/>
      <c r="E350" s="178"/>
      <c r="F350" s="72">
        <v>39.0</v>
      </c>
      <c r="G350" s="73">
        <v>15.0</v>
      </c>
      <c r="H350" s="74">
        <v>33.0</v>
      </c>
      <c r="I350" s="75">
        <v>51.0</v>
      </c>
      <c r="J350" s="76">
        <v>162.0</v>
      </c>
      <c r="K350" s="168">
        <v>75.0</v>
      </c>
      <c r="L350" s="72">
        <v>41.0</v>
      </c>
      <c r="M350" s="73">
        <v>13.0</v>
      </c>
      <c r="N350" s="74">
        <v>35.0</v>
      </c>
      <c r="O350" s="75">
        <v>51.0</v>
      </c>
      <c r="P350" s="76">
        <v>166.0</v>
      </c>
      <c r="Q350" s="168">
        <v>78.0</v>
      </c>
      <c r="R350" s="72">
        <v>40.0</v>
      </c>
      <c r="S350" s="73">
        <v>15.0</v>
      </c>
      <c r="T350" s="74">
        <v>34.0</v>
      </c>
      <c r="U350" s="75">
        <v>51.0</v>
      </c>
      <c r="V350" s="76">
        <v>158.0</v>
      </c>
      <c r="W350" s="168">
        <v>73.0</v>
      </c>
      <c r="X350" s="72"/>
      <c r="Y350" s="73"/>
      <c r="Z350" s="74"/>
      <c r="AA350" s="75"/>
      <c r="AB350" s="76"/>
      <c r="AC350" s="168"/>
      <c r="AD350" s="72"/>
      <c r="AE350" s="73"/>
      <c r="AF350" s="74"/>
      <c r="AG350" s="75"/>
      <c r="AH350" s="76"/>
      <c r="AI350" s="168"/>
      <c r="AJ350" s="72"/>
      <c r="AK350" s="73"/>
      <c r="AL350" s="74"/>
      <c r="AM350" s="75"/>
      <c r="AN350" s="76"/>
      <c r="AO350" s="168"/>
      <c r="AP350" s="72"/>
      <c r="AQ350" s="73"/>
      <c r="AR350" s="74"/>
      <c r="AS350" s="75"/>
      <c r="AT350" s="76"/>
      <c r="AU350" s="168"/>
      <c r="AV350" s="72"/>
      <c r="AW350" s="73"/>
      <c r="AX350" s="74"/>
      <c r="AY350" s="75"/>
      <c r="AZ350" s="76"/>
      <c r="BA350" s="168"/>
      <c r="BB350" s="72"/>
      <c r="BC350" s="73"/>
      <c r="BD350" s="74"/>
      <c r="BE350" s="75"/>
      <c r="BF350" s="76"/>
      <c r="BG350" s="168"/>
    </row>
    <row r="351" ht="16.5" customHeight="1">
      <c r="A351" s="165" t="s">
        <v>61</v>
      </c>
      <c r="B351" s="177">
        <v>4586.0</v>
      </c>
      <c r="C351" s="79">
        <v>3237.0</v>
      </c>
      <c r="D351" s="178"/>
      <c r="E351" s="178"/>
      <c r="F351" s="72">
        <v>137.0</v>
      </c>
      <c r="G351" s="73">
        <v>135.0</v>
      </c>
      <c r="H351" s="74">
        <v>111.0</v>
      </c>
      <c r="I351" s="75">
        <v>227.0</v>
      </c>
      <c r="J351" s="76">
        <v>525.0</v>
      </c>
      <c r="K351" s="168">
        <v>180.0</v>
      </c>
      <c r="L351" s="72">
        <v>151.0</v>
      </c>
      <c r="M351" s="73">
        <v>161.0</v>
      </c>
      <c r="N351" s="74">
        <v>102.0</v>
      </c>
      <c r="O351" s="75">
        <v>217.0</v>
      </c>
      <c r="P351" s="76">
        <v>525.0</v>
      </c>
      <c r="Q351" s="168">
        <v>186.0</v>
      </c>
      <c r="R351" s="72">
        <v>148.0</v>
      </c>
      <c r="S351" s="73">
        <v>161.0</v>
      </c>
      <c r="T351" s="74">
        <v>100.0</v>
      </c>
      <c r="U351" s="75">
        <v>218.0</v>
      </c>
      <c r="V351" s="76">
        <v>508.0</v>
      </c>
      <c r="W351" s="168">
        <v>179.0</v>
      </c>
      <c r="X351" s="72"/>
      <c r="Y351" s="73"/>
      <c r="Z351" s="74"/>
      <c r="AA351" s="75"/>
      <c r="AB351" s="76"/>
      <c r="AC351" s="168"/>
      <c r="AD351" s="72"/>
      <c r="AE351" s="73"/>
      <c r="AF351" s="74"/>
      <c r="AG351" s="75"/>
      <c r="AH351" s="76"/>
      <c r="AI351" s="168"/>
      <c r="AJ351" s="72"/>
      <c r="AK351" s="73"/>
      <c r="AL351" s="74"/>
      <c r="AM351" s="75"/>
      <c r="AN351" s="76"/>
      <c r="AO351" s="168"/>
      <c r="AP351" s="72"/>
      <c r="AQ351" s="73"/>
      <c r="AR351" s="74"/>
      <c r="AS351" s="75"/>
      <c r="AT351" s="76"/>
      <c r="AU351" s="168"/>
      <c r="AV351" s="72"/>
      <c r="AW351" s="73"/>
      <c r="AX351" s="74"/>
      <c r="AY351" s="75"/>
      <c r="AZ351" s="76"/>
      <c r="BA351" s="168"/>
      <c r="BB351" s="72"/>
      <c r="BC351" s="73"/>
      <c r="BD351" s="74"/>
      <c r="BE351" s="75"/>
      <c r="BF351" s="76"/>
      <c r="BG351" s="168"/>
    </row>
    <row r="352" ht="16.5" customHeight="1">
      <c r="A352" s="165" t="s">
        <v>61</v>
      </c>
      <c r="B352" s="177">
        <v>4590.0</v>
      </c>
      <c r="C352" s="79">
        <v>1338.0</v>
      </c>
      <c r="D352" s="178"/>
      <c r="E352" s="178"/>
      <c r="F352" s="72">
        <v>8.0</v>
      </c>
      <c r="G352" s="73">
        <v>13.0</v>
      </c>
      <c r="H352" s="74">
        <v>28.0</v>
      </c>
      <c r="I352" s="75">
        <v>34.0</v>
      </c>
      <c r="J352" s="76">
        <v>133.0</v>
      </c>
      <c r="K352" s="168">
        <v>67.0</v>
      </c>
      <c r="L352" s="72">
        <v>9.0</v>
      </c>
      <c r="M352" s="73">
        <v>15.0</v>
      </c>
      <c r="N352" s="74">
        <v>23.0</v>
      </c>
      <c r="O352" s="75">
        <v>31.0</v>
      </c>
      <c r="P352" s="76">
        <v>134.0</v>
      </c>
      <c r="Q352" s="168">
        <v>72.0</v>
      </c>
      <c r="R352" s="72">
        <v>9.0</v>
      </c>
      <c r="S352" s="73">
        <v>19.0</v>
      </c>
      <c r="T352" s="74">
        <v>28.0</v>
      </c>
      <c r="U352" s="75">
        <v>31.0</v>
      </c>
      <c r="V352" s="76">
        <v>127.0</v>
      </c>
      <c r="W352" s="168">
        <v>64.0</v>
      </c>
      <c r="X352" s="72"/>
      <c r="Y352" s="73"/>
      <c r="Z352" s="74"/>
      <c r="AA352" s="75"/>
      <c r="AB352" s="76"/>
      <c r="AC352" s="168"/>
      <c r="AD352" s="72"/>
      <c r="AE352" s="73"/>
      <c r="AF352" s="74"/>
      <c r="AG352" s="75"/>
      <c r="AH352" s="76"/>
      <c r="AI352" s="168"/>
      <c r="AJ352" s="72"/>
      <c r="AK352" s="73"/>
      <c r="AL352" s="74"/>
      <c r="AM352" s="75"/>
      <c r="AN352" s="76"/>
      <c r="AO352" s="168"/>
      <c r="AP352" s="72"/>
      <c r="AQ352" s="73"/>
      <c r="AR352" s="74"/>
      <c r="AS352" s="75"/>
      <c r="AT352" s="76"/>
      <c r="AU352" s="168"/>
      <c r="AV352" s="72"/>
      <c r="AW352" s="73"/>
      <c r="AX352" s="74"/>
      <c r="AY352" s="75"/>
      <c r="AZ352" s="76"/>
      <c r="BA352" s="168"/>
      <c r="BB352" s="72"/>
      <c r="BC352" s="73"/>
      <c r="BD352" s="74"/>
      <c r="BE352" s="75"/>
      <c r="BF352" s="76"/>
      <c r="BG352" s="168"/>
    </row>
    <row r="353" ht="16.5" customHeight="1">
      <c r="A353" s="165" t="s">
        <v>61</v>
      </c>
      <c r="B353" s="177">
        <v>4597.0</v>
      </c>
      <c r="C353" s="79">
        <v>3421.0</v>
      </c>
      <c r="D353" s="178"/>
      <c r="E353" s="178"/>
      <c r="F353" s="72">
        <v>31.0</v>
      </c>
      <c r="G353" s="73">
        <v>47.0</v>
      </c>
      <c r="H353" s="74">
        <v>52.0</v>
      </c>
      <c r="I353" s="75">
        <v>96.0</v>
      </c>
      <c r="J353" s="76">
        <v>327.0</v>
      </c>
      <c r="K353" s="168">
        <v>181.0</v>
      </c>
      <c r="L353" s="72">
        <v>32.0</v>
      </c>
      <c r="M353" s="73">
        <v>39.0</v>
      </c>
      <c r="N353" s="74">
        <v>58.0</v>
      </c>
      <c r="O353" s="75">
        <v>98.0</v>
      </c>
      <c r="P353" s="76">
        <v>341.0</v>
      </c>
      <c r="Q353" s="168">
        <v>184.0</v>
      </c>
      <c r="R353" s="72">
        <v>33.0</v>
      </c>
      <c r="S353" s="73">
        <v>52.0</v>
      </c>
      <c r="T353" s="74">
        <v>66.0</v>
      </c>
      <c r="U353" s="75">
        <v>94.0</v>
      </c>
      <c r="V353" s="76">
        <v>320.0</v>
      </c>
      <c r="W353" s="168">
        <v>164.0</v>
      </c>
      <c r="X353" s="72"/>
      <c r="Y353" s="73"/>
      <c r="Z353" s="74"/>
      <c r="AA353" s="75"/>
      <c r="AB353" s="76"/>
      <c r="AC353" s="168"/>
      <c r="AD353" s="72"/>
      <c r="AE353" s="73"/>
      <c r="AF353" s="74"/>
      <c r="AG353" s="75"/>
      <c r="AH353" s="76"/>
      <c r="AI353" s="168"/>
      <c r="AJ353" s="72"/>
      <c r="AK353" s="73"/>
      <c r="AL353" s="74"/>
      <c r="AM353" s="75"/>
      <c r="AN353" s="76"/>
      <c r="AO353" s="168"/>
      <c r="AP353" s="72"/>
      <c r="AQ353" s="73"/>
      <c r="AR353" s="74"/>
      <c r="AS353" s="75"/>
      <c r="AT353" s="76"/>
      <c r="AU353" s="168"/>
      <c r="AV353" s="72"/>
      <c r="AW353" s="73"/>
      <c r="AX353" s="74"/>
      <c r="AY353" s="75"/>
      <c r="AZ353" s="76"/>
      <c r="BA353" s="168"/>
      <c r="BB353" s="72"/>
      <c r="BC353" s="73"/>
      <c r="BD353" s="74"/>
      <c r="BE353" s="75"/>
      <c r="BF353" s="76"/>
      <c r="BG353" s="168"/>
    </row>
    <row r="354" ht="16.5" customHeight="1">
      <c r="A354" s="165" t="s">
        <v>61</v>
      </c>
      <c r="B354" s="177">
        <v>4605.0</v>
      </c>
      <c r="C354" s="79">
        <v>1012.0</v>
      </c>
      <c r="D354" s="178"/>
      <c r="E354" s="178"/>
      <c r="F354" s="72">
        <v>26.0</v>
      </c>
      <c r="G354" s="73">
        <v>50.0</v>
      </c>
      <c r="H354" s="74">
        <v>33.0</v>
      </c>
      <c r="I354" s="75">
        <v>53.0</v>
      </c>
      <c r="J354" s="76">
        <v>192.0</v>
      </c>
      <c r="K354" s="168">
        <v>56.0</v>
      </c>
      <c r="L354" s="72">
        <v>25.0</v>
      </c>
      <c r="M354" s="73">
        <v>52.0</v>
      </c>
      <c r="N354" s="74">
        <v>35.0</v>
      </c>
      <c r="O354" s="75">
        <v>54.0</v>
      </c>
      <c r="P354" s="76">
        <v>195.0</v>
      </c>
      <c r="Q354" s="168">
        <v>55.0</v>
      </c>
      <c r="R354" s="72">
        <v>25.0</v>
      </c>
      <c r="S354" s="73">
        <v>52.0</v>
      </c>
      <c r="T354" s="74">
        <v>32.0</v>
      </c>
      <c r="U354" s="75">
        <v>50.0</v>
      </c>
      <c r="V354" s="76">
        <v>192.0</v>
      </c>
      <c r="W354" s="168">
        <v>58.0</v>
      </c>
      <c r="X354" s="72"/>
      <c r="Y354" s="73"/>
      <c r="Z354" s="74"/>
      <c r="AA354" s="75"/>
      <c r="AB354" s="76"/>
      <c r="AC354" s="168"/>
      <c r="AD354" s="72"/>
      <c r="AE354" s="73"/>
      <c r="AF354" s="74"/>
      <c r="AG354" s="75"/>
      <c r="AH354" s="76"/>
      <c r="AI354" s="168"/>
      <c r="AJ354" s="72"/>
      <c r="AK354" s="73"/>
      <c r="AL354" s="74"/>
      <c r="AM354" s="75"/>
      <c r="AN354" s="76"/>
      <c r="AO354" s="168"/>
      <c r="AP354" s="72"/>
      <c r="AQ354" s="73"/>
      <c r="AR354" s="74"/>
      <c r="AS354" s="75"/>
      <c r="AT354" s="76"/>
      <c r="AU354" s="168"/>
      <c r="AV354" s="72"/>
      <c r="AW354" s="73"/>
      <c r="AX354" s="74"/>
      <c r="AY354" s="75"/>
      <c r="AZ354" s="76"/>
      <c r="BA354" s="168"/>
      <c r="BB354" s="72"/>
      <c r="BC354" s="73"/>
      <c r="BD354" s="74"/>
      <c r="BE354" s="75"/>
      <c r="BF354" s="76"/>
      <c r="BG354" s="168"/>
    </row>
    <row r="355" ht="16.5" customHeight="1">
      <c r="A355" s="165" t="s">
        <v>61</v>
      </c>
      <c r="B355" s="177">
        <v>4623.0</v>
      </c>
      <c r="C355" s="79">
        <v>1586.0</v>
      </c>
      <c r="D355" s="178"/>
      <c r="E355" s="178"/>
      <c r="F355" s="72">
        <v>134.0</v>
      </c>
      <c r="G355" s="73">
        <v>121.0</v>
      </c>
      <c r="H355" s="74">
        <v>106.0</v>
      </c>
      <c r="I355" s="75">
        <v>143.0</v>
      </c>
      <c r="J355" s="76">
        <v>287.0</v>
      </c>
      <c r="K355" s="168">
        <v>82.0</v>
      </c>
      <c r="L355" s="72">
        <v>145.0</v>
      </c>
      <c r="M355" s="73">
        <v>138.0</v>
      </c>
      <c r="N355" s="74">
        <v>110.0</v>
      </c>
      <c r="O355" s="75">
        <v>146.0</v>
      </c>
      <c r="P355" s="76">
        <v>270.0</v>
      </c>
      <c r="Q355" s="168">
        <v>76.0</v>
      </c>
      <c r="R355" s="72">
        <v>130.0</v>
      </c>
      <c r="S355" s="73">
        <v>115.0</v>
      </c>
      <c r="T355" s="74">
        <v>111.0</v>
      </c>
      <c r="U355" s="75">
        <v>153.0</v>
      </c>
      <c r="V355" s="76">
        <v>275.0</v>
      </c>
      <c r="W355" s="168">
        <v>77.0</v>
      </c>
      <c r="X355" s="72"/>
      <c r="Y355" s="73"/>
      <c r="Z355" s="74"/>
      <c r="AA355" s="75"/>
      <c r="AB355" s="76"/>
      <c r="AC355" s="168"/>
      <c r="AD355" s="72"/>
      <c r="AE355" s="73"/>
      <c r="AF355" s="74"/>
      <c r="AG355" s="75"/>
      <c r="AH355" s="76"/>
      <c r="AI355" s="168"/>
      <c r="AJ355" s="72"/>
      <c r="AK355" s="73"/>
      <c r="AL355" s="74"/>
      <c r="AM355" s="75"/>
      <c r="AN355" s="76"/>
      <c r="AO355" s="168"/>
      <c r="AP355" s="72"/>
      <c r="AQ355" s="73"/>
      <c r="AR355" s="74"/>
      <c r="AS355" s="75"/>
      <c r="AT355" s="76"/>
      <c r="AU355" s="168"/>
      <c r="AV355" s="72"/>
      <c r="AW355" s="73"/>
      <c r="AX355" s="74"/>
      <c r="AY355" s="75"/>
      <c r="AZ355" s="76"/>
      <c r="BA355" s="168"/>
      <c r="BB355" s="72"/>
      <c r="BC355" s="73"/>
      <c r="BD355" s="74"/>
      <c r="BE355" s="75"/>
      <c r="BF355" s="76"/>
      <c r="BG355" s="168"/>
    </row>
    <row r="356" ht="16.5" customHeight="1">
      <c r="A356" s="165" t="s">
        <v>61</v>
      </c>
      <c r="B356" s="177">
        <v>4633.0</v>
      </c>
      <c r="C356" s="79">
        <v>1900.0</v>
      </c>
      <c r="D356" s="178"/>
      <c r="E356" s="178"/>
      <c r="F356" s="72">
        <v>106.0</v>
      </c>
      <c r="G356" s="73">
        <v>62.0</v>
      </c>
      <c r="H356" s="74">
        <v>74.0</v>
      </c>
      <c r="I356" s="75">
        <v>104.0</v>
      </c>
      <c r="J356" s="76">
        <v>308.0</v>
      </c>
      <c r="K356" s="168">
        <v>61.0</v>
      </c>
      <c r="L356" s="72">
        <v>105.0</v>
      </c>
      <c r="M356" s="73">
        <v>81.0</v>
      </c>
      <c r="N356" s="74">
        <v>76.0</v>
      </c>
      <c r="O356" s="75">
        <v>108.0</v>
      </c>
      <c r="P356" s="76">
        <v>307.0</v>
      </c>
      <c r="Q356" s="168">
        <v>64.0</v>
      </c>
      <c r="R356" s="72">
        <v>108.0</v>
      </c>
      <c r="S356" s="73">
        <v>76.0</v>
      </c>
      <c r="T356" s="74">
        <v>75.0</v>
      </c>
      <c r="U356" s="75">
        <v>102.0</v>
      </c>
      <c r="V356" s="76">
        <v>297.0</v>
      </c>
      <c r="W356" s="168">
        <v>56.0</v>
      </c>
      <c r="X356" s="72"/>
      <c r="Y356" s="73"/>
      <c r="Z356" s="74"/>
      <c r="AA356" s="75"/>
      <c r="AB356" s="76"/>
      <c r="AC356" s="168"/>
      <c r="AD356" s="72"/>
      <c r="AE356" s="73"/>
      <c r="AF356" s="74"/>
      <c r="AG356" s="75"/>
      <c r="AH356" s="76"/>
      <c r="AI356" s="168"/>
      <c r="AJ356" s="72"/>
      <c r="AK356" s="73"/>
      <c r="AL356" s="74"/>
      <c r="AM356" s="75"/>
      <c r="AN356" s="76"/>
      <c r="AO356" s="168"/>
      <c r="AP356" s="72"/>
      <c r="AQ356" s="73"/>
      <c r="AR356" s="74"/>
      <c r="AS356" s="75"/>
      <c r="AT356" s="76"/>
      <c r="AU356" s="168"/>
      <c r="AV356" s="72"/>
      <c r="AW356" s="73"/>
      <c r="AX356" s="74"/>
      <c r="AY356" s="75"/>
      <c r="AZ356" s="76"/>
      <c r="BA356" s="168"/>
      <c r="BB356" s="72"/>
      <c r="BC356" s="73"/>
      <c r="BD356" s="74"/>
      <c r="BE356" s="75"/>
      <c r="BF356" s="76"/>
      <c r="BG356" s="168"/>
    </row>
    <row r="357" ht="16.5" customHeight="1">
      <c r="A357" s="165" t="s">
        <v>61</v>
      </c>
      <c r="B357" s="177">
        <v>4650.0</v>
      </c>
      <c r="C357" s="79">
        <v>2193.0</v>
      </c>
      <c r="D357" s="178"/>
      <c r="E357" s="178"/>
      <c r="F357" s="72">
        <v>22.0</v>
      </c>
      <c r="G357" s="73">
        <v>35.0</v>
      </c>
      <c r="H357" s="74">
        <v>38.0</v>
      </c>
      <c r="I357" s="75">
        <v>84.0</v>
      </c>
      <c r="J357" s="76">
        <v>246.0</v>
      </c>
      <c r="K357" s="168">
        <v>99.0</v>
      </c>
      <c r="L357" s="72">
        <v>22.0</v>
      </c>
      <c r="M357" s="73">
        <v>33.0</v>
      </c>
      <c r="N357" s="74">
        <v>35.0</v>
      </c>
      <c r="O357" s="75">
        <v>85.0</v>
      </c>
      <c r="P357" s="76">
        <v>241.0</v>
      </c>
      <c r="Q357" s="168">
        <v>102.0</v>
      </c>
      <c r="R357" s="72">
        <v>20.0</v>
      </c>
      <c r="S357" s="73">
        <v>36.0</v>
      </c>
      <c r="T357" s="74">
        <v>39.0</v>
      </c>
      <c r="U357" s="75">
        <v>84.0</v>
      </c>
      <c r="V357" s="76">
        <v>230.0</v>
      </c>
      <c r="W357" s="168">
        <v>92.0</v>
      </c>
      <c r="X357" s="72"/>
      <c r="Y357" s="73"/>
      <c r="Z357" s="74"/>
      <c r="AA357" s="75"/>
      <c r="AB357" s="76"/>
      <c r="AC357" s="168"/>
      <c r="AD357" s="72"/>
      <c r="AE357" s="73"/>
      <c r="AF357" s="74"/>
      <c r="AG357" s="75"/>
      <c r="AH357" s="76"/>
      <c r="AI357" s="168"/>
      <c r="AJ357" s="72"/>
      <c r="AK357" s="73"/>
      <c r="AL357" s="74"/>
      <c r="AM357" s="75"/>
      <c r="AN357" s="76"/>
      <c r="AO357" s="168"/>
      <c r="AP357" s="72"/>
      <c r="AQ357" s="73"/>
      <c r="AR357" s="74"/>
      <c r="AS357" s="75"/>
      <c r="AT357" s="76"/>
      <c r="AU357" s="168"/>
      <c r="AV357" s="72"/>
      <c r="AW357" s="73"/>
      <c r="AX357" s="74"/>
      <c r="AY357" s="75"/>
      <c r="AZ357" s="76"/>
      <c r="BA357" s="168"/>
      <c r="BB357" s="72"/>
      <c r="BC357" s="73"/>
      <c r="BD357" s="74"/>
      <c r="BE357" s="75"/>
      <c r="BF357" s="76"/>
      <c r="BG357" s="168"/>
    </row>
    <row r="358" ht="16.5" customHeight="1">
      <c r="A358" s="165" t="s">
        <v>61</v>
      </c>
      <c r="B358" s="177">
        <v>4716.0</v>
      </c>
      <c r="C358" s="79">
        <v>2164.0</v>
      </c>
      <c r="D358" s="178"/>
      <c r="E358" s="178"/>
      <c r="F358" s="72">
        <v>90.0</v>
      </c>
      <c r="G358" s="73">
        <v>88.0</v>
      </c>
      <c r="H358" s="74">
        <v>66.0</v>
      </c>
      <c r="I358" s="75">
        <v>175.0</v>
      </c>
      <c r="J358" s="76">
        <v>283.0</v>
      </c>
      <c r="K358" s="168">
        <v>99.0</v>
      </c>
      <c r="L358" s="72">
        <v>100.0</v>
      </c>
      <c r="M358" s="73">
        <v>97.0</v>
      </c>
      <c r="N358" s="74">
        <v>70.0</v>
      </c>
      <c r="O358" s="75">
        <v>167.0</v>
      </c>
      <c r="P358" s="76">
        <v>276.0</v>
      </c>
      <c r="Q358" s="168">
        <v>101.0</v>
      </c>
      <c r="R358" s="72">
        <v>103.0</v>
      </c>
      <c r="S358" s="73">
        <v>99.0</v>
      </c>
      <c r="T358" s="74">
        <v>71.0</v>
      </c>
      <c r="U358" s="75">
        <v>163.0</v>
      </c>
      <c r="V358" s="76">
        <v>274.0</v>
      </c>
      <c r="W358" s="168">
        <v>99.0</v>
      </c>
      <c r="X358" s="72"/>
      <c r="Y358" s="73"/>
      <c r="Z358" s="74"/>
      <c r="AA358" s="75"/>
      <c r="AB358" s="76"/>
      <c r="AC358" s="168"/>
      <c r="AD358" s="72"/>
      <c r="AE358" s="73"/>
      <c r="AF358" s="74"/>
      <c r="AG358" s="75"/>
      <c r="AH358" s="76"/>
      <c r="AI358" s="168"/>
      <c r="AJ358" s="72"/>
      <c r="AK358" s="73"/>
      <c r="AL358" s="74"/>
      <c r="AM358" s="75"/>
      <c r="AN358" s="76"/>
      <c r="AO358" s="168"/>
      <c r="AP358" s="72"/>
      <c r="AQ358" s="73"/>
      <c r="AR358" s="74"/>
      <c r="AS358" s="75"/>
      <c r="AT358" s="76"/>
      <c r="AU358" s="168"/>
      <c r="AV358" s="72"/>
      <c r="AW358" s="73"/>
      <c r="AX358" s="74"/>
      <c r="AY358" s="75"/>
      <c r="AZ358" s="76"/>
      <c r="BA358" s="168"/>
      <c r="BB358" s="72"/>
      <c r="BC358" s="73"/>
      <c r="BD358" s="74"/>
      <c r="BE358" s="75"/>
      <c r="BF358" s="76"/>
      <c r="BG358" s="168"/>
    </row>
    <row r="359" ht="16.5" customHeight="1">
      <c r="A359" s="165" t="s">
        <v>61</v>
      </c>
      <c r="B359" s="177">
        <v>5001.0</v>
      </c>
      <c r="C359" s="79">
        <v>1160.0</v>
      </c>
      <c r="D359" s="178"/>
      <c r="E359" s="178"/>
      <c r="F359" s="72">
        <v>22.0</v>
      </c>
      <c r="G359" s="73">
        <v>33.0</v>
      </c>
      <c r="H359" s="74">
        <v>25.0</v>
      </c>
      <c r="I359" s="75">
        <v>49.0</v>
      </c>
      <c r="J359" s="76">
        <v>140.0</v>
      </c>
      <c r="K359" s="168">
        <v>87.0</v>
      </c>
      <c r="L359" s="72">
        <v>26.0</v>
      </c>
      <c r="M359" s="73">
        <v>32.0</v>
      </c>
      <c r="N359" s="74">
        <v>25.0</v>
      </c>
      <c r="O359" s="75">
        <v>52.0</v>
      </c>
      <c r="P359" s="76">
        <v>139.0</v>
      </c>
      <c r="Q359" s="168">
        <v>87.0</v>
      </c>
      <c r="R359" s="72">
        <v>26.0</v>
      </c>
      <c r="S359" s="73">
        <v>28.0</v>
      </c>
      <c r="T359" s="74">
        <v>24.0</v>
      </c>
      <c r="U359" s="75">
        <v>46.0</v>
      </c>
      <c r="V359" s="76">
        <v>138.0</v>
      </c>
      <c r="W359" s="168">
        <v>80.0</v>
      </c>
      <c r="X359" s="72"/>
      <c r="Y359" s="73"/>
      <c r="Z359" s="74"/>
      <c r="AA359" s="75"/>
      <c r="AB359" s="76"/>
      <c r="AC359" s="168"/>
      <c r="AD359" s="72"/>
      <c r="AE359" s="73"/>
      <c r="AF359" s="74"/>
      <c r="AG359" s="75"/>
      <c r="AH359" s="76"/>
      <c r="AI359" s="168"/>
      <c r="AJ359" s="72"/>
      <c r="AK359" s="73"/>
      <c r="AL359" s="74"/>
      <c r="AM359" s="75"/>
      <c r="AN359" s="76"/>
      <c r="AO359" s="168"/>
      <c r="AP359" s="72"/>
      <c r="AQ359" s="73"/>
      <c r="AR359" s="74"/>
      <c r="AS359" s="75"/>
      <c r="AT359" s="76"/>
      <c r="AU359" s="168"/>
      <c r="AV359" s="72"/>
      <c r="AW359" s="73"/>
      <c r="AX359" s="74"/>
      <c r="AY359" s="75"/>
      <c r="AZ359" s="76"/>
      <c r="BA359" s="168"/>
      <c r="BB359" s="72"/>
      <c r="BC359" s="73"/>
      <c r="BD359" s="74"/>
      <c r="BE359" s="75"/>
      <c r="BF359" s="76"/>
      <c r="BG359" s="168"/>
    </row>
    <row r="360" ht="16.5" customHeight="1">
      <c r="A360" s="165" t="s">
        <v>61</v>
      </c>
      <c r="B360" s="177">
        <v>5002.0</v>
      </c>
      <c r="C360" s="79">
        <v>2507.0</v>
      </c>
      <c r="D360" s="178"/>
      <c r="E360" s="178"/>
      <c r="F360" s="72">
        <v>44.0</v>
      </c>
      <c r="G360" s="73">
        <v>64.0</v>
      </c>
      <c r="H360" s="74">
        <v>47.0</v>
      </c>
      <c r="I360" s="75">
        <v>76.0</v>
      </c>
      <c r="J360" s="76">
        <v>261.0</v>
      </c>
      <c r="K360" s="168">
        <v>117.0</v>
      </c>
      <c r="L360" s="72">
        <v>45.0</v>
      </c>
      <c r="M360" s="73">
        <v>66.0</v>
      </c>
      <c r="N360" s="74">
        <v>50.0</v>
      </c>
      <c r="O360" s="75">
        <v>77.0</v>
      </c>
      <c r="P360" s="76">
        <v>262.0</v>
      </c>
      <c r="Q360" s="168">
        <v>121.0</v>
      </c>
      <c r="R360" s="72">
        <v>44.0</v>
      </c>
      <c r="S360" s="73">
        <v>63.0</v>
      </c>
      <c r="T360" s="74">
        <v>49.0</v>
      </c>
      <c r="U360" s="75">
        <v>76.0</v>
      </c>
      <c r="V360" s="76">
        <v>250.0</v>
      </c>
      <c r="W360" s="168">
        <v>119.0</v>
      </c>
      <c r="X360" s="72"/>
      <c r="Y360" s="73"/>
      <c r="Z360" s="74"/>
      <c r="AA360" s="75"/>
      <c r="AB360" s="76"/>
      <c r="AC360" s="168"/>
      <c r="AD360" s="72"/>
      <c r="AE360" s="73"/>
      <c r="AF360" s="74"/>
      <c r="AG360" s="75"/>
      <c r="AH360" s="76"/>
      <c r="AI360" s="168"/>
      <c r="AJ360" s="72"/>
      <c r="AK360" s="73"/>
      <c r="AL360" s="74"/>
      <c r="AM360" s="75"/>
      <c r="AN360" s="76"/>
      <c r="AO360" s="168"/>
      <c r="AP360" s="72"/>
      <c r="AQ360" s="73"/>
      <c r="AR360" s="74"/>
      <c r="AS360" s="75"/>
      <c r="AT360" s="76"/>
      <c r="AU360" s="168"/>
      <c r="AV360" s="72"/>
      <c r="AW360" s="73"/>
      <c r="AX360" s="74"/>
      <c r="AY360" s="75"/>
      <c r="AZ360" s="76"/>
      <c r="BA360" s="168"/>
      <c r="BB360" s="72"/>
      <c r="BC360" s="73"/>
      <c r="BD360" s="74"/>
      <c r="BE360" s="75"/>
      <c r="BF360" s="76"/>
      <c r="BG360" s="168"/>
    </row>
    <row r="361" ht="16.5" customHeight="1">
      <c r="A361" s="165" t="s">
        <v>61</v>
      </c>
      <c r="B361" s="177">
        <v>5005.0</v>
      </c>
      <c r="C361" s="79">
        <v>2182.0</v>
      </c>
      <c r="D361" s="178"/>
      <c r="E361" s="178"/>
      <c r="F361" s="72">
        <v>55.0</v>
      </c>
      <c r="G361" s="73">
        <v>55.0</v>
      </c>
      <c r="H361" s="74">
        <v>49.0</v>
      </c>
      <c r="I361" s="75">
        <v>114.0</v>
      </c>
      <c r="J361" s="76">
        <v>283.0</v>
      </c>
      <c r="K361" s="168">
        <v>99.0</v>
      </c>
      <c r="L361" s="72">
        <v>55.0</v>
      </c>
      <c r="M361" s="73">
        <v>60.0</v>
      </c>
      <c r="N361" s="74">
        <v>53.0</v>
      </c>
      <c r="O361" s="75">
        <v>115.0</v>
      </c>
      <c r="P361" s="76">
        <v>285.0</v>
      </c>
      <c r="Q361" s="168">
        <v>99.0</v>
      </c>
      <c r="R361" s="72">
        <v>60.0</v>
      </c>
      <c r="S361" s="73">
        <v>65.0</v>
      </c>
      <c r="T361" s="74">
        <v>57.0</v>
      </c>
      <c r="U361" s="75">
        <v>109.0</v>
      </c>
      <c r="V361" s="76">
        <v>267.0</v>
      </c>
      <c r="W361" s="168">
        <v>87.0</v>
      </c>
      <c r="X361" s="72"/>
      <c r="Y361" s="73"/>
      <c r="Z361" s="74"/>
      <c r="AA361" s="75"/>
      <c r="AB361" s="76"/>
      <c r="AC361" s="168"/>
      <c r="AD361" s="72"/>
      <c r="AE361" s="73"/>
      <c r="AF361" s="74"/>
      <c r="AG361" s="75"/>
      <c r="AH361" s="76"/>
      <c r="AI361" s="168"/>
      <c r="AJ361" s="72"/>
      <c r="AK361" s="73"/>
      <c r="AL361" s="74"/>
      <c r="AM361" s="75"/>
      <c r="AN361" s="76"/>
      <c r="AO361" s="168"/>
      <c r="AP361" s="72"/>
      <c r="AQ361" s="73"/>
      <c r="AR361" s="74"/>
      <c r="AS361" s="75"/>
      <c r="AT361" s="76"/>
      <c r="AU361" s="168"/>
      <c r="AV361" s="72"/>
      <c r="AW361" s="73"/>
      <c r="AX361" s="74"/>
      <c r="AY361" s="75"/>
      <c r="AZ361" s="76"/>
      <c r="BA361" s="168"/>
      <c r="BB361" s="72"/>
      <c r="BC361" s="73"/>
      <c r="BD361" s="74"/>
      <c r="BE361" s="75"/>
      <c r="BF361" s="76"/>
      <c r="BG361" s="168"/>
    </row>
    <row r="362" ht="16.5" customHeight="1">
      <c r="A362" s="165" t="s">
        <v>61</v>
      </c>
      <c r="B362" s="177">
        <v>5007.0</v>
      </c>
      <c r="C362" s="79">
        <v>2179.0</v>
      </c>
      <c r="D362" s="178"/>
      <c r="E362" s="178"/>
      <c r="F362" s="72">
        <v>45.0</v>
      </c>
      <c r="G362" s="73">
        <v>42.0</v>
      </c>
      <c r="H362" s="74">
        <v>53.0</v>
      </c>
      <c r="I362" s="75">
        <v>111.0</v>
      </c>
      <c r="J362" s="76">
        <v>236.0</v>
      </c>
      <c r="K362" s="168">
        <v>89.0</v>
      </c>
      <c r="L362" s="72">
        <v>45.0</v>
      </c>
      <c r="M362" s="73">
        <v>50.0</v>
      </c>
      <c r="N362" s="74">
        <v>48.0</v>
      </c>
      <c r="O362" s="75">
        <v>114.0</v>
      </c>
      <c r="P362" s="76">
        <v>231.0</v>
      </c>
      <c r="Q362" s="168">
        <v>96.0</v>
      </c>
      <c r="R362" s="72">
        <v>46.0</v>
      </c>
      <c r="S362" s="73">
        <v>52.0</v>
      </c>
      <c r="T362" s="74">
        <v>51.0</v>
      </c>
      <c r="U362" s="75">
        <v>102.0</v>
      </c>
      <c r="V362" s="76">
        <v>225.0</v>
      </c>
      <c r="W362" s="168">
        <v>90.0</v>
      </c>
      <c r="X362" s="72"/>
      <c r="Y362" s="73"/>
      <c r="Z362" s="74"/>
      <c r="AA362" s="75"/>
      <c r="AB362" s="76"/>
      <c r="AC362" s="168"/>
      <c r="AD362" s="72"/>
      <c r="AE362" s="73"/>
      <c r="AF362" s="74"/>
      <c r="AG362" s="75"/>
      <c r="AH362" s="76"/>
      <c r="AI362" s="168"/>
      <c r="AJ362" s="72"/>
      <c r="AK362" s="73"/>
      <c r="AL362" s="74"/>
      <c r="AM362" s="75"/>
      <c r="AN362" s="76"/>
      <c r="AO362" s="168"/>
      <c r="AP362" s="72"/>
      <c r="AQ362" s="73"/>
      <c r="AR362" s="74"/>
      <c r="AS362" s="75"/>
      <c r="AT362" s="76"/>
      <c r="AU362" s="168"/>
      <c r="AV362" s="72"/>
      <c r="AW362" s="73"/>
      <c r="AX362" s="74"/>
      <c r="AY362" s="75"/>
      <c r="AZ362" s="76"/>
      <c r="BA362" s="168"/>
      <c r="BB362" s="72"/>
      <c r="BC362" s="73"/>
      <c r="BD362" s="74"/>
      <c r="BE362" s="75"/>
      <c r="BF362" s="76"/>
      <c r="BG362" s="168"/>
    </row>
    <row r="363" ht="16.5" customHeight="1">
      <c r="A363" s="165" t="s">
        <v>61</v>
      </c>
      <c r="B363" s="177">
        <v>5008.0</v>
      </c>
      <c r="C363" s="79">
        <v>2504.0</v>
      </c>
      <c r="D363" s="178"/>
      <c r="E363" s="178"/>
      <c r="F363" s="72">
        <v>65.0</v>
      </c>
      <c r="G363" s="73">
        <v>59.0</v>
      </c>
      <c r="H363" s="74">
        <v>77.0</v>
      </c>
      <c r="I363" s="75">
        <v>104.0</v>
      </c>
      <c r="J363" s="76">
        <v>283.0</v>
      </c>
      <c r="K363" s="168">
        <v>101.0</v>
      </c>
      <c r="L363" s="72">
        <v>69.0</v>
      </c>
      <c r="M363" s="73">
        <v>68.0</v>
      </c>
      <c r="N363" s="74">
        <v>79.0</v>
      </c>
      <c r="O363" s="75">
        <v>111.0</v>
      </c>
      <c r="P363" s="76">
        <v>284.0</v>
      </c>
      <c r="Q363" s="168">
        <v>103.0</v>
      </c>
      <c r="R363" s="72">
        <v>64.0</v>
      </c>
      <c r="S363" s="73">
        <v>65.0</v>
      </c>
      <c r="T363" s="74">
        <v>80.0</v>
      </c>
      <c r="U363" s="75">
        <v>110.0</v>
      </c>
      <c r="V363" s="76">
        <v>266.0</v>
      </c>
      <c r="W363" s="168">
        <v>95.0</v>
      </c>
      <c r="X363" s="72"/>
      <c r="Y363" s="73"/>
      <c r="Z363" s="74"/>
      <c r="AA363" s="75"/>
      <c r="AB363" s="76"/>
      <c r="AC363" s="168"/>
      <c r="AD363" s="72"/>
      <c r="AE363" s="73"/>
      <c r="AF363" s="74"/>
      <c r="AG363" s="75"/>
      <c r="AH363" s="76"/>
      <c r="AI363" s="168"/>
      <c r="AJ363" s="72"/>
      <c r="AK363" s="73"/>
      <c r="AL363" s="74"/>
      <c r="AM363" s="75"/>
      <c r="AN363" s="76"/>
      <c r="AO363" s="168"/>
      <c r="AP363" s="72"/>
      <c r="AQ363" s="73"/>
      <c r="AR363" s="74"/>
      <c r="AS363" s="75"/>
      <c r="AT363" s="76"/>
      <c r="AU363" s="168"/>
      <c r="AV363" s="72"/>
      <c r="AW363" s="73"/>
      <c r="AX363" s="74"/>
      <c r="AY363" s="75"/>
      <c r="AZ363" s="76"/>
      <c r="BA363" s="168"/>
      <c r="BB363" s="72"/>
      <c r="BC363" s="73"/>
      <c r="BD363" s="74"/>
      <c r="BE363" s="75"/>
      <c r="BF363" s="76"/>
      <c r="BG363" s="168"/>
    </row>
    <row r="364" ht="16.5" customHeight="1">
      <c r="A364" s="165" t="s">
        <v>61</v>
      </c>
      <c r="B364" s="177">
        <v>5011.0</v>
      </c>
      <c r="C364" s="79">
        <v>1491.0</v>
      </c>
      <c r="D364" s="178"/>
      <c r="E364" s="178"/>
      <c r="F364" s="72">
        <v>69.0</v>
      </c>
      <c r="G364" s="73">
        <v>55.0</v>
      </c>
      <c r="H364" s="74">
        <v>60.0</v>
      </c>
      <c r="I364" s="75">
        <v>90.0</v>
      </c>
      <c r="J364" s="76">
        <v>186.0</v>
      </c>
      <c r="K364" s="168">
        <v>86.0</v>
      </c>
      <c r="L364" s="72">
        <v>80.0</v>
      </c>
      <c r="M364" s="73">
        <v>71.0</v>
      </c>
      <c r="N364" s="74">
        <v>59.0</v>
      </c>
      <c r="O364" s="75">
        <v>87.0</v>
      </c>
      <c r="P364" s="76">
        <v>181.0</v>
      </c>
      <c r="Q364" s="168">
        <v>89.0</v>
      </c>
      <c r="R364" s="72">
        <v>73.0</v>
      </c>
      <c r="S364" s="73">
        <v>68.0</v>
      </c>
      <c r="T364" s="74">
        <v>60.0</v>
      </c>
      <c r="U364" s="75">
        <v>86.0</v>
      </c>
      <c r="V364" s="76">
        <v>176.0</v>
      </c>
      <c r="W364" s="168">
        <v>82.0</v>
      </c>
      <c r="X364" s="72"/>
      <c r="Y364" s="73"/>
      <c r="Z364" s="74"/>
      <c r="AA364" s="75"/>
      <c r="AB364" s="76"/>
      <c r="AC364" s="168"/>
      <c r="AD364" s="72"/>
      <c r="AE364" s="73"/>
      <c r="AF364" s="74"/>
      <c r="AG364" s="75"/>
      <c r="AH364" s="76"/>
      <c r="AI364" s="168"/>
      <c r="AJ364" s="72"/>
      <c r="AK364" s="73"/>
      <c r="AL364" s="74"/>
      <c r="AM364" s="75"/>
      <c r="AN364" s="76"/>
      <c r="AO364" s="168"/>
      <c r="AP364" s="72"/>
      <c r="AQ364" s="73"/>
      <c r="AR364" s="74"/>
      <c r="AS364" s="75"/>
      <c r="AT364" s="76"/>
      <c r="AU364" s="168"/>
      <c r="AV364" s="72"/>
      <c r="AW364" s="73"/>
      <c r="AX364" s="74"/>
      <c r="AY364" s="75"/>
      <c r="AZ364" s="76"/>
      <c r="BA364" s="168"/>
      <c r="BB364" s="72"/>
      <c r="BC364" s="73"/>
      <c r="BD364" s="74"/>
      <c r="BE364" s="75"/>
      <c r="BF364" s="76"/>
      <c r="BG364" s="168"/>
    </row>
    <row r="365" ht="16.5" customHeight="1">
      <c r="A365" s="165" t="s">
        <v>61</v>
      </c>
      <c r="B365" s="177">
        <v>5012.0</v>
      </c>
      <c r="C365" s="79">
        <v>1699.0</v>
      </c>
      <c r="D365" s="178"/>
      <c r="E365" s="178"/>
      <c r="F365" s="72">
        <v>55.0</v>
      </c>
      <c r="G365" s="73">
        <v>49.0</v>
      </c>
      <c r="H365" s="74">
        <v>44.0</v>
      </c>
      <c r="I365" s="75">
        <v>79.0</v>
      </c>
      <c r="J365" s="76">
        <v>261.0</v>
      </c>
      <c r="K365" s="168">
        <v>78.0</v>
      </c>
      <c r="L365" s="72">
        <v>64.0</v>
      </c>
      <c r="M365" s="73">
        <v>67.0</v>
      </c>
      <c r="N365" s="74">
        <v>48.0</v>
      </c>
      <c r="O365" s="75">
        <v>81.0</v>
      </c>
      <c r="P365" s="76">
        <v>260.0</v>
      </c>
      <c r="Q365" s="168">
        <v>82.0</v>
      </c>
      <c r="R365" s="72">
        <v>64.0</v>
      </c>
      <c r="S365" s="73">
        <v>59.0</v>
      </c>
      <c r="T365" s="74">
        <v>52.0</v>
      </c>
      <c r="U365" s="75">
        <v>78.0</v>
      </c>
      <c r="V365" s="76">
        <v>256.0</v>
      </c>
      <c r="W365" s="168">
        <v>76.0</v>
      </c>
      <c r="X365" s="72"/>
      <c r="Y365" s="73"/>
      <c r="Z365" s="74"/>
      <c r="AA365" s="75"/>
      <c r="AB365" s="76"/>
      <c r="AC365" s="168"/>
      <c r="AD365" s="72"/>
      <c r="AE365" s="73"/>
      <c r="AF365" s="74"/>
      <c r="AG365" s="75"/>
      <c r="AH365" s="76"/>
      <c r="AI365" s="168"/>
      <c r="AJ365" s="72"/>
      <c r="AK365" s="73"/>
      <c r="AL365" s="74"/>
      <c r="AM365" s="75"/>
      <c r="AN365" s="76"/>
      <c r="AO365" s="168"/>
      <c r="AP365" s="72"/>
      <c r="AQ365" s="73"/>
      <c r="AR365" s="74"/>
      <c r="AS365" s="75"/>
      <c r="AT365" s="76"/>
      <c r="AU365" s="168"/>
      <c r="AV365" s="72"/>
      <c r="AW365" s="73"/>
      <c r="AX365" s="74"/>
      <c r="AY365" s="75"/>
      <c r="AZ365" s="76"/>
      <c r="BA365" s="168"/>
      <c r="BB365" s="72"/>
      <c r="BC365" s="73"/>
      <c r="BD365" s="74"/>
      <c r="BE365" s="75"/>
      <c r="BF365" s="76"/>
      <c r="BG365" s="168"/>
    </row>
    <row r="366" ht="16.5" customHeight="1">
      <c r="A366" s="165" t="s">
        <v>61</v>
      </c>
      <c r="B366" s="177">
        <v>5013.0</v>
      </c>
      <c r="C366" s="79">
        <v>2088.0</v>
      </c>
      <c r="D366" s="178"/>
      <c r="E366" s="178"/>
      <c r="F366" s="72">
        <v>42.0</v>
      </c>
      <c r="G366" s="73">
        <v>57.0</v>
      </c>
      <c r="H366" s="74">
        <v>42.0</v>
      </c>
      <c r="I366" s="75">
        <v>82.0</v>
      </c>
      <c r="J366" s="76">
        <v>224.0</v>
      </c>
      <c r="K366" s="168">
        <v>124.0</v>
      </c>
      <c r="L366" s="72">
        <v>51.0</v>
      </c>
      <c r="M366" s="73">
        <v>60.0</v>
      </c>
      <c r="N366" s="74">
        <v>47.0</v>
      </c>
      <c r="O366" s="75">
        <v>77.0</v>
      </c>
      <c r="P366" s="76">
        <v>232.0</v>
      </c>
      <c r="Q366" s="168">
        <v>125.0</v>
      </c>
      <c r="R366" s="72">
        <v>45.0</v>
      </c>
      <c r="S366" s="73">
        <v>61.0</v>
      </c>
      <c r="T366" s="74">
        <v>49.0</v>
      </c>
      <c r="U366" s="75">
        <v>78.0</v>
      </c>
      <c r="V366" s="76">
        <v>217.0</v>
      </c>
      <c r="W366" s="168">
        <v>117.0</v>
      </c>
      <c r="X366" s="72"/>
      <c r="Y366" s="73"/>
      <c r="Z366" s="74"/>
      <c r="AA366" s="75"/>
      <c r="AB366" s="76"/>
      <c r="AC366" s="168"/>
      <c r="AD366" s="72"/>
      <c r="AE366" s="73"/>
      <c r="AF366" s="74"/>
      <c r="AG366" s="75"/>
      <c r="AH366" s="76"/>
      <c r="AI366" s="168"/>
      <c r="AJ366" s="72"/>
      <c r="AK366" s="73"/>
      <c r="AL366" s="74"/>
      <c r="AM366" s="75"/>
      <c r="AN366" s="76"/>
      <c r="AO366" s="168"/>
      <c r="AP366" s="72"/>
      <c r="AQ366" s="73"/>
      <c r="AR366" s="74"/>
      <c r="AS366" s="75"/>
      <c r="AT366" s="76"/>
      <c r="AU366" s="168"/>
      <c r="AV366" s="72"/>
      <c r="AW366" s="73"/>
      <c r="AX366" s="74"/>
      <c r="AY366" s="75"/>
      <c r="AZ366" s="76"/>
      <c r="BA366" s="168"/>
      <c r="BB366" s="72"/>
      <c r="BC366" s="73"/>
      <c r="BD366" s="74"/>
      <c r="BE366" s="75"/>
      <c r="BF366" s="76"/>
      <c r="BG366" s="168"/>
    </row>
    <row r="367" ht="16.5" customHeight="1">
      <c r="A367" s="165" t="s">
        <v>61</v>
      </c>
      <c r="B367" s="177">
        <v>5015.0</v>
      </c>
      <c r="C367" s="79">
        <v>1623.0</v>
      </c>
      <c r="D367" s="178"/>
      <c r="E367" s="178"/>
      <c r="F367" s="72">
        <v>13.0</v>
      </c>
      <c r="G367" s="73">
        <v>27.0</v>
      </c>
      <c r="H367" s="74">
        <v>25.0</v>
      </c>
      <c r="I367" s="75">
        <v>36.0</v>
      </c>
      <c r="J367" s="76">
        <v>171.0</v>
      </c>
      <c r="K367" s="168">
        <v>75.0</v>
      </c>
      <c r="L367" s="72">
        <v>14.0</v>
      </c>
      <c r="M367" s="73">
        <v>25.0</v>
      </c>
      <c r="N367" s="74">
        <v>28.0</v>
      </c>
      <c r="O367" s="75">
        <v>36.0</v>
      </c>
      <c r="P367" s="76">
        <v>167.0</v>
      </c>
      <c r="Q367" s="168">
        <v>82.0</v>
      </c>
      <c r="R367" s="72">
        <v>17.0</v>
      </c>
      <c r="S367" s="73">
        <v>30.0</v>
      </c>
      <c r="T367" s="74">
        <v>27.0</v>
      </c>
      <c r="U367" s="75">
        <v>33.0</v>
      </c>
      <c r="V367" s="76">
        <v>161.0</v>
      </c>
      <c r="W367" s="168">
        <v>78.0</v>
      </c>
      <c r="X367" s="72"/>
      <c r="Y367" s="73"/>
      <c r="Z367" s="74"/>
      <c r="AA367" s="75"/>
      <c r="AB367" s="76"/>
      <c r="AC367" s="168"/>
      <c r="AD367" s="72"/>
      <c r="AE367" s="73"/>
      <c r="AF367" s="74"/>
      <c r="AG367" s="75"/>
      <c r="AH367" s="76"/>
      <c r="AI367" s="168"/>
      <c r="AJ367" s="72"/>
      <c r="AK367" s="73"/>
      <c r="AL367" s="74"/>
      <c r="AM367" s="75"/>
      <c r="AN367" s="76"/>
      <c r="AO367" s="168"/>
      <c r="AP367" s="72"/>
      <c r="AQ367" s="73"/>
      <c r="AR367" s="74"/>
      <c r="AS367" s="75"/>
      <c r="AT367" s="76"/>
      <c r="AU367" s="168"/>
      <c r="AV367" s="72"/>
      <c r="AW367" s="73"/>
      <c r="AX367" s="74"/>
      <c r="AY367" s="75"/>
      <c r="AZ367" s="76"/>
      <c r="BA367" s="168"/>
      <c r="BB367" s="72"/>
      <c r="BC367" s="73"/>
      <c r="BD367" s="74"/>
      <c r="BE367" s="75"/>
      <c r="BF367" s="76"/>
      <c r="BG367" s="168"/>
    </row>
    <row r="368" ht="16.5" customHeight="1">
      <c r="A368" s="165" t="s">
        <v>61</v>
      </c>
      <c r="B368" s="177">
        <v>5017.0</v>
      </c>
      <c r="C368" s="79">
        <v>2104.0</v>
      </c>
      <c r="D368" s="178"/>
      <c r="E368" s="178"/>
      <c r="F368" s="72">
        <v>120.0</v>
      </c>
      <c r="G368" s="73">
        <v>89.0</v>
      </c>
      <c r="H368" s="74">
        <v>95.0</v>
      </c>
      <c r="I368" s="75">
        <v>107.0</v>
      </c>
      <c r="J368" s="76">
        <v>298.0</v>
      </c>
      <c r="K368" s="168">
        <v>123.0</v>
      </c>
      <c r="L368" s="72">
        <v>127.0</v>
      </c>
      <c r="M368" s="73">
        <v>95.0</v>
      </c>
      <c r="N368" s="74">
        <v>103.0</v>
      </c>
      <c r="O368" s="75">
        <v>107.0</v>
      </c>
      <c r="P368" s="76">
        <v>305.0</v>
      </c>
      <c r="Q368" s="168">
        <v>116.0</v>
      </c>
      <c r="R368" s="72">
        <v>118.0</v>
      </c>
      <c r="S368" s="73">
        <v>86.0</v>
      </c>
      <c r="T368" s="74">
        <v>103.0</v>
      </c>
      <c r="U368" s="75">
        <v>102.0</v>
      </c>
      <c r="V368" s="76">
        <v>301.0</v>
      </c>
      <c r="W368" s="168">
        <v>110.0</v>
      </c>
      <c r="X368" s="72"/>
      <c r="Y368" s="73"/>
      <c r="Z368" s="74"/>
      <c r="AA368" s="75"/>
      <c r="AB368" s="76"/>
      <c r="AC368" s="168"/>
      <c r="AD368" s="72"/>
      <c r="AE368" s="73"/>
      <c r="AF368" s="74"/>
      <c r="AG368" s="75"/>
      <c r="AH368" s="76"/>
      <c r="AI368" s="168"/>
      <c r="AJ368" s="72"/>
      <c r="AK368" s="73"/>
      <c r="AL368" s="74"/>
      <c r="AM368" s="75"/>
      <c r="AN368" s="76"/>
      <c r="AO368" s="168"/>
      <c r="AP368" s="72"/>
      <c r="AQ368" s="73"/>
      <c r="AR368" s="74"/>
      <c r="AS368" s="75"/>
      <c r="AT368" s="76"/>
      <c r="AU368" s="168"/>
      <c r="AV368" s="72"/>
      <c r="AW368" s="73"/>
      <c r="AX368" s="74"/>
      <c r="AY368" s="75"/>
      <c r="AZ368" s="76"/>
      <c r="BA368" s="168"/>
      <c r="BB368" s="72"/>
      <c r="BC368" s="73"/>
      <c r="BD368" s="74"/>
      <c r="BE368" s="75"/>
      <c r="BF368" s="76"/>
      <c r="BG368" s="168"/>
    </row>
    <row r="369" ht="16.5" customHeight="1">
      <c r="A369" s="165" t="s">
        <v>61</v>
      </c>
      <c r="B369" s="177">
        <v>5018.0</v>
      </c>
      <c r="C369" s="79">
        <v>1382.0</v>
      </c>
      <c r="D369" s="178"/>
      <c r="E369" s="178"/>
      <c r="F369" s="72">
        <v>45.0</v>
      </c>
      <c r="G369" s="73">
        <v>61.0</v>
      </c>
      <c r="H369" s="74">
        <v>38.0</v>
      </c>
      <c r="I369" s="75">
        <v>61.0</v>
      </c>
      <c r="J369" s="76">
        <v>252.0</v>
      </c>
      <c r="K369" s="168">
        <v>61.0</v>
      </c>
      <c r="L369" s="72">
        <v>49.0</v>
      </c>
      <c r="M369" s="73">
        <v>64.0</v>
      </c>
      <c r="N369" s="74">
        <v>37.0</v>
      </c>
      <c r="O369" s="75">
        <v>59.0</v>
      </c>
      <c r="P369" s="76">
        <v>252.0</v>
      </c>
      <c r="Q369" s="168">
        <v>65.0</v>
      </c>
      <c r="R369" s="72">
        <v>46.0</v>
      </c>
      <c r="S369" s="73">
        <v>63.0</v>
      </c>
      <c r="T369" s="74">
        <v>41.0</v>
      </c>
      <c r="U369" s="75">
        <v>59.0</v>
      </c>
      <c r="V369" s="76">
        <v>247.0</v>
      </c>
      <c r="W369" s="168">
        <v>58.0</v>
      </c>
      <c r="X369" s="72"/>
      <c r="Y369" s="73"/>
      <c r="Z369" s="74"/>
      <c r="AA369" s="75"/>
      <c r="AB369" s="76"/>
      <c r="AC369" s="168"/>
      <c r="AD369" s="72"/>
      <c r="AE369" s="73"/>
      <c r="AF369" s="74"/>
      <c r="AG369" s="75"/>
      <c r="AH369" s="76"/>
      <c r="AI369" s="168"/>
      <c r="AJ369" s="72"/>
      <c r="AK369" s="73"/>
      <c r="AL369" s="74"/>
      <c r="AM369" s="75"/>
      <c r="AN369" s="76"/>
      <c r="AO369" s="168"/>
      <c r="AP369" s="72"/>
      <c r="AQ369" s="73"/>
      <c r="AR369" s="74"/>
      <c r="AS369" s="75"/>
      <c r="AT369" s="76"/>
      <c r="AU369" s="168"/>
      <c r="AV369" s="72"/>
      <c r="AW369" s="73"/>
      <c r="AX369" s="74"/>
      <c r="AY369" s="75"/>
      <c r="AZ369" s="76"/>
      <c r="BA369" s="168"/>
      <c r="BB369" s="72"/>
      <c r="BC369" s="73"/>
      <c r="BD369" s="74"/>
      <c r="BE369" s="75"/>
      <c r="BF369" s="76"/>
      <c r="BG369" s="168"/>
    </row>
    <row r="370" ht="16.5" customHeight="1">
      <c r="A370" s="165" t="s">
        <v>61</v>
      </c>
      <c r="B370" s="177">
        <v>5020.0</v>
      </c>
      <c r="C370" s="79">
        <v>1106.0</v>
      </c>
      <c r="D370" s="178"/>
      <c r="E370" s="178"/>
      <c r="F370" s="72">
        <v>24.0</v>
      </c>
      <c r="G370" s="73">
        <v>23.0</v>
      </c>
      <c r="H370" s="74">
        <v>41.0</v>
      </c>
      <c r="I370" s="75">
        <v>28.0</v>
      </c>
      <c r="J370" s="76">
        <v>104.0</v>
      </c>
      <c r="K370" s="168">
        <v>55.0</v>
      </c>
      <c r="L370" s="72">
        <v>26.0</v>
      </c>
      <c r="M370" s="73">
        <v>29.0</v>
      </c>
      <c r="N370" s="74">
        <v>41.0</v>
      </c>
      <c r="O370" s="75">
        <v>29.0</v>
      </c>
      <c r="P370" s="76">
        <v>99.0</v>
      </c>
      <c r="Q370" s="168">
        <v>57.0</v>
      </c>
      <c r="R370" s="72">
        <v>28.0</v>
      </c>
      <c r="S370" s="73">
        <v>24.0</v>
      </c>
      <c r="T370" s="74">
        <v>43.0</v>
      </c>
      <c r="U370" s="75">
        <v>26.0</v>
      </c>
      <c r="V370" s="76">
        <v>101.0</v>
      </c>
      <c r="W370" s="168">
        <v>54.0</v>
      </c>
      <c r="X370" s="72"/>
      <c r="Y370" s="73"/>
      <c r="Z370" s="74"/>
      <c r="AA370" s="75"/>
      <c r="AB370" s="76"/>
      <c r="AC370" s="168"/>
      <c r="AD370" s="72"/>
      <c r="AE370" s="73"/>
      <c r="AF370" s="74"/>
      <c r="AG370" s="75"/>
      <c r="AH370" s="76"/>
      <c r="AI370" s="168"/>
      <c r="AJ370" s="72"/>
      <c r="AK370" s="73"/>
      <c r="AL370" s="74"/>
      <c r="AM370" s="75"/>
      <c r="AN370" s="76"/>
      <c r="AO370" s="168"/>
      <c r="AP370" s="72"/>
      <c r="AQ370" s="73"/>
      <c r="AR370" s="74"/>
      <c r="AS370" s="75"/>
      <c r="AT370" s="76"/>
      <c r="AU370" s="168"/>
      <c r="AV370" s="72"/>
      <c r="AW370" s="73"/>
      <c r="AX370" s="74"/>
      <c r="AY370" s="75"/>
      <c r="AZ370" s="76"/>
      <c r="BA370" s="168"/>
      <c r="BB370" s="72"/>
      <c r="BC370" s="73"/>
      <c r="BD370" s="74"/>
      <c r="BE370" s="75"/>
      <c r="BF370" s="76"/>
      <c r="BG370" s="168"/>
    </row>
    <row r="371" ht="16.5" customHeight="1">
      <c r="A371" s="165" t="s">
        <v>61</v>
      </c>
      <c r="B371" s="177">
        <v>5022.0</v>
      </c>
      <c r="C371" s="79">
        <v>1918.0</v>
      </c>
      <c r="D371" s="178"/>
      <c r="E371" s="178"/>
      <c r="F371" s="72">
        <v>17.0</v>
      </c>
      <c r="G371" s="73">
        <v>38.0</v>
      </c>
      <c r="H371" s="74">
        <v>31.0</v>
      </c>
      <c r="I371" s="75">
        <v>89.0</v>
      </c>
      <c r="J371" s="76">
        <v>237.0</v>
      </c>
      <c r="K371" s="168">
        <v>93.0</v>
      </c>
      <c r="L371" s="72">
        <v>17.0</v>
      </c>
      <c r="M371" s="73">
        <v>41.0</v>
      </c>
      <c r="N371" s="74">
        <v>33.0</v>
      </c>
      <c r="O371" s="75">
        <v>91.0</v>
      </c>
      <c r="P371" s="76">
        <v>248.0</v>
      </c>
      <c r="Q371" s="168">
        <v>96.0</v>
      </c>
      <c r="R371" s="72">
        <v>22.0</v>
      </c>
      <c r="S371" s="73">
        <v>44.0</v>
      </c>
      <c r="T371" s="74">
        <v>32.0</v>
      </c>
      <c r="U371" s="75">
        <v>83.0</v>
      </c>
      <c r="V371" s="76">
        <v>236.0</v>
      </c>
      <c r="W371" s="168">
        <v>87.0</v>
      </c>
      <c r="X371" s="72"/>
      <c r="Y371" s="73"/>
      <c r="Z371" s="74"/>
      <c r="AA371" s="75"/>
      <c r="AB371" s="76"/>
      <c r="AC371" s="168"/>
      <c r="AD371" s="72"/>
      <c r="AE371" s="73"/>
      <c r="AF371" s="74"/>
      <c r="AG371" s="75"/>
      <c r="AH371" s="76"/>
      <c r="AI371" s="168"/>
      <c r="AJ371" s="72"/>
      <c r="AK371" s="73"/>
      <c r="AL371" s="74"/>
      <c r="AM371" s="75"/>
      <c r="AN371" s="76"/>
      <c r="AO371" s="168"/>
      <c r="AP371" s="72"/>
      <c r="AQ371" s="73"/>
      <c r="AR371" s="74"/>
      <c r="AS371" s="75"/>
      <c r="AT371" s="76"/>
      <c r="AU371" s="168"/>
      <c r="AV371" s="72"/>
      <c r="AW371" s="73"/>
      <c r="AX371" s="74"/>
      <c r="AY371" s="75"/>
      <c r="AZ371" s="76"/>
      <c r="BA371" s="168"/>
      <c r="BB371" s="72"/>
      <c r="BC371" s="73"/>
      <c r="BD371" s="74"/>
      <c r="BE371" s="75"/>
      <c r="BF371" s="76"/>
      <c r="BG371" s="168"/>
    </row>
    <row r="372" ht="16.5" customHeight="1">
      <c r="A372" s="165" t="s">
        <v>61</v>
      </c>
      <c r="B372" s="177">
        <v>5023.0</v>
      </c>
      <c r="C372" s="79">
        <v>2266.0</v>
      </c>
      <c r="D372" s="178"/>
      <c r="E372" s="178"/>
      <c r="F372" s="72">
        <v>187.0</v>
      </c>
      <c r="G372" s="73">
        <v>188.0</v>
      </c>
      <c r="H372" s="74">
        <v>329.0</v>
      </c>
      <c r="I372" s="75">
        <v>135.0</v>
      </c>
      <c r="J372" s="76">
        <v>299.0</v>
      </c>
      <c r="K372" s="168">
        <v>100.0</v>
      </c>
      <c r="L372" s="72">
        <v>203.0</v>
      </c>
      <c r="M372" s="73">
        <v>209.0</v>
      </c>
      <c r="N372" s="74">
        <v>350.0</v>
      </c>
      <c r="O372" s="75">
        <v>126.0</v>
      </c>
      <c r="P372" s="76">
        <v>290.0</v>
      </c>
      <c r="Q372" s="168">
        <v>89.0</v>
      </c>
      <c r="R372" s="72">
        <v>194.0</v>
      </c>
      <c r="S372" s="73">
        <v>205.0</v>
      </c>
      <c r="T372" s="74">
        <v>339.0</v>
      </c>
      <c r="U372" s="75">
        <v>127.0</v>
      </c>
      <c r="V372" s="76">
        <v>288.0</v>
      </c>
      <c r="W372" s="168">
        <v>85.0</v>
      </c>
      <c r="X372" s="72"/>
      <c r="Y372" s="73"/>
      <c r="Z372" s="74"/>
      <c r="AA372" s="75"/>
      <c r="AB372" s="76"/>
      <c r="AC372" s="168"/>
      <c r="AD372" s="72"/>
      <c r="AE372" s="73"/>
      <c r="AF372" s="74"/>
      <c r="AG372" s="75"/>
      <c r="AH372" s="76"/>
      <c r="AI372" s="168"/>
      <c r="AJ372" s="72"/>
      <c r="AK372" s="73"/>
      <c r="AL372" s="74"/>
      <c r="AM372" s="75"/>
      <c r="AN372" s="76"/>
      <c r="AO372" s="168"/>
      <c r="AP372" s="72"/>
      <c r="AQ372" s="73"/>
      <c r="AR372" s="74"/>
      <c r="AS372" s="75"/>
      <c r="AT372" s="76"/>
      <c r="AU372" s="168"/>
      <c r="AV372" s="72"/>
      <c r="AW372" s="73"/>
      <c r="AX372" s="74"/>
      <c r="AY372" s="75"/>
      <c r="AZ372" s="76"/>
      <c r="BA372" s="168"/>
      <c r="BB372" s="72"/>
      <c r="BC372" s="73"/>
      <c r="BD372" s="74"/>
      <c r="BE372" s="75"/>
      <c r="BF372" s="76"/>
      <c r="BG372" s="168"/>
    </row>
    <row r="373" ht="16.5" customHeight="1">
      <c r="A373" s="165" t="s">
        <v>61</v>
      </c>
      <c r="B373" s="177">
        <v>5024.0</v>
      </c>
      <c r="C373" s="79">
        <v>2271.0</v>
      </c>
      <c r="D373" s="178"/>
      <c r="E373" s="178"/>
      <c r="F373" s="72">
        <v>277.0</v>
      </c>
      <c r="G373" s="73">
        <v>255.0</v>
      </c>
      <c r="H373" s="74">
        <v>252.0</v>
      </c>
      <c r="I373" s="75">
        <v>130.0</v>
      </c>
      <c r="J373" s="76">
        <v>342.0</v>
      </c>
      <c r="K373" s="168">
        <v>78.0</v>
      </c>
      <c r="L373" s="72">
        <v>311.0</v>
      </c>
      <c r="M373" s="73">
        <v>285.0</v>
      </c>
      <c r="N373" s="74">
        <v>282.0</v>
      </c>
      <c r="O373" s="75">
        <v>127.0</v>
      </c>
      <c r="P373" s="76">
        <v>338.0</v>
      </c>
      <c r="Q373" s="168">
        <v>66.0</v>
      </c>
      <c r="R373" s="72">
        <v>283.0</v>
      </c>
      <c r="S373" s="73">
        <v>273.0</v>
      </c>
      <c r="T373" s="74">
        <v>274.0</v>
      </c>
      <c r="U373" s="75">
        <v>125.0</v>
      </c>
      <c r="V373" s="76">
        <v>326.0</v>
      </c>
      <c r="W373" s="168">
        <v>63.0</v>
      </c>
      <c r="X373" s="72"/>
      <c r="Y373" s="73"/>
      <c r="Z373" s="74"/>
      <c r="AA373" s="75"/>
      <c r="AB373" s="76"/>
      <c r="AC373" s="168"/>
      <c r="AD373" s="72"/>
      <c r="AE373" s="73"/>
      <c r="AF373" s="74"/>
      <c r="AG373" s="75"/>
      <c r="AH373" s="76"/>
      <c r="AI373" s="168"/>
      <c r="AJ373" s="72"/>
      <c r="AK373" s="73"/>
      <c r="AL373" s="74"/>
      <c r="AM373" s="75"/>
      <c r="AN373" s="76"/>
      <c r="AO373" s="168"/>
      <c r="AP373" s="72"/>
      <c r="AQ373" s="73"/>
      <c r="AR373" s="74"/>
      <c r="AS373" s="75"/>
      <c r="AT373" s="76"/>
      <c r="AU373" s="168"/>
      <c r="AV373" s="72"/>
      <c r="AW373" s="73"/>
      <c r="AX373" s="74"/>
      <c r="AY373" s="75"/>
      <c r="AZ373" s="76"/>
      <c r="BA373" s="168"/>
      <c r="BB373" s="72"/>
      <c r="BC373" s="73"/>
      <c r="BD373" s="74"/>
      <c r="BE373" s="75"/>
      <c r="BF373" s="76"/>
      <c r="BG373" s="168"/>
    </row>
    <row r="374" ht="16.5" customHeight="1">
      <c r="A374" s="165" t="s">
        <v>61</v>
      </c>
      <c r="B374" s="177">
        <v>5025.0</v>
      </c>
      <c r="C374" s="79">
        <v>2586.0</v>
      </c>
      <c r="D374" s="178"/>
      <c r="E374" s="178"/>
      <c r="F374" s="72">
        <v>247.0</v>
      </c>
      <c r="G374" s="73">
        <v>227.0</v>
      </c>
      <c r="H374" s="74">
        <v>241.0</v>
      </c>
      <c r="I374" s="75">
        <v>164.0</v>
      </c>
      <c r="J374" s="76">
        <v>406.0</v>
      </c>
      <c r="K374" s="168">
        <v>111.0</v>
      </c>
      <c r="L374" s="72">
        <v>262.0</v>
      </c>
      <c r="M374" s="73">
        <v>245.0</v>
      </c>
      <c r="N374" s="74">
        <v>267.0</v>
      </c>
      <c r="O374" s="75">
        <v>169.0</v>
      </c>
      <c r="P374" s="76">
        <v>403.0</v>
      </c>
      <c r="Q374" s="168">
        <v>101.0</v>
      </c>
      <c r="R374" s="72">
        <v>251.0</v>
      </c>
      <c r="S374" s="73">
        <v>235.0</v>
      </c>
      <c r="T374" s="74">
        <v>258.0</v>
      </c>
      <c r="U374" s="75">
        <v>169.0</v>
      </c>
      <c r="V374" s="76">
        <v>397.0</v>
      </c>
      <c r="W374" s="168">
        <v>106.0</v>
      </c>
      <c r="X374" s="72"/>
      <c r="Y374" s="73"/>
      <c r="Z374" s="74"/>
      <c r="AA374" s="75"/>
      <c r="AB374" s="76"/>
      <c r="AC374" s="168"/>
      <c r="AD374" s="72"/>
      <c r="AE374" s="73"/>
      <c r="AF374" s="74"/>
      <c r="AG374" s="75"/>
      <c r="AH374" s="76"/>
      <c r="AI374" s="168"/>
      <c r="AJ374" s="72"/>
      <c r="AK374" s="73"/>
      <c r="AL374" s="74"/>
      <c r="AM374" s="75"/>
      <c r="AN374" s="76"/>
      <c r="AO374" s="168"/>
      <c r="AP374" s="72"/>
      <c r="AQ374" s="73"/>
      <c r="AR374" s="74"/>
      <c r="AS374" s="75"/>
      <c r="AT374" s="76"/>
      <c r="AU374" s="168"/>
      <c r="AV374" s="72"/>
      <c r="AW374" s="73"/>
      <c r="AX374" s="74"/>
      <c r="AY374" s="75"/>
      <c r="AZ374" s="76"/>
      <c r="BA374" s="168"/>
      <c r="BB374" s="72"/>
      <c r="BC374" s="73"/>
      <c r="BD374" s="74"/>
      <c r="BE374" s="75"/>
      <c r="BF374" s="76"/>
      <c r="BG374" s="168"/>
    </row>
    <row r="375" ht="16.5" customHeight="1">
      <c r="A375" s="165" t="s">
        <v>61</v>
      </c>
      <c r="B375" s="177">
        <v>5029.0</v>
      </c>
      <c r="C375" s="79">
        <v>1716.0</v>
      </c>
      <c r="D375" s="178"/>
      <c r="E375" s="178"/>
      <c r="F375" s="72">
        <v>40.0</v>
      </c>
      <c r="G375" s="73">
        <v>98.0</v>
      </c>
      <c r="H375" s="74">
        <v>64.0</v>
      </c>
      <c r="I375" s="75">
        <v>55.0</v>
      </c>
      <c r="J375" s="76">
        <v>255.0</v>
      </c>
      <c r="K375" s="168">
        <v>63.0</v>
      </c>
      <c r="L375" s="72">
        <v>43.0</v>
      </c>
      <c r="M375" s="73">
        <v>105.0</v>
      </c>
      <c r="N375" s="74">
        <v>68.0</v>
      </c>
      <c r="O375" s="75">
        <v>53.0</v>
      </c>
      <c r="P375" s="76">
        <v>249.0</v>
      </c>
      <c r="Q375" s="168">
        <v>65.0</v>
      </c>
      <c r="R375" s="72">
        <v>42.0</v>
      </c>
      <c r="S375" s="73">
        <v>102.0</v>
      </c>
      <c r="T375" s="74">
        <v>67.0</v>
      </c>
      <c r="U375" s="75">
        <v>52.0</v>
      </c>
      <c r="V375" s="76">
        <v>242.0</v>
      </c>
      <c r="W375" s="168">
        <v>65.0</v>
      </c>
      <c r="X375" s="72"/>
      <c r="Y375" s="73"/>
      <c r="Z375" s="74"/>
      <c r="AA375" s="75"/>
      <c r="AB375" s="76"/>
      <c r="AC375" s="168"/>
      <c r="AD375" s="72"/>
      <c r="AE375" s="73"/>
      <c r="AF375" s="74"/>
      <c r="AG375" s="75"/>
      <c r="AH375" s="76"/>
      <c r="AI375" s="168"/>
      <c r="AJ375" s="72"/>
      <c r="AK375" s="73"/>
      <c r="AL375" s="74"/>
      <c r="AM375" s="75"/>
      <c r="AN375" s="76"/>
      <c r="AO375" s="168"/>
      <c r="AP375" s="72"/>
      <c r="AQ375" s="73"/>
      <c r="AR375" s="74"/>
      <c r="AS375" s="75"/>
      <c r="AT375" s="76"/>
      <c r="AU375" s="168"/>
      <c r="AV375" s="72"/>
      <c r="AW375" s="73"/>
      <c r="AX375" s="74"/>
      <c r="AY375" s="75"/>
      <c r="AZ375" s="76"/>
      <c r="BA375" s="168"/>
      <c r="BB375" s="72"/>
      <c r="BC375" s="73"/>
      <c r="BD375" s="74"/>
      <c r="BE375" s="75"/>
      <c r="BF375" s="76"/>
      <c r="BG375" s="168"/>
    </row>
    <row r="376" ht="16.5" customHeight="1">
      <c r="A376" s="165" t="s">
        <v>61</v>
      </c>
      <c r="B376" s="177">
        <v>5030.0</v>
      </c>
      <c r="C376" s="79">
        <v>2119.0</v>
      </c>
      <c r="D376" s="178"/>
      <c r="E376" s="178"/>
      <c r="F376" s="72">
        <v>80.0</v>
      </c>
      <c r="G376" s="73">
        <v>136.0</v>
      </c>
      <c r="H376" s="74">
        <v>76.0</v>
      </c>
      <c r="I376" s="75">
        <v>127.0</v>
      </c>
      <c r="J376" s="76">
        <v>332.0</v>
      </c>
      <c r="K376" s="168">
        <v>76.0</v>
      </c>
      <c r="L376" s="72">
        <v>87.0</v>
      </c>
      <c r="M376" s="73">
        <v>160.0</v>
      </c>
      <c r="N376" s="74">
        <v>80.0</v>
      </c>
      <c r="O376" s="75">
        <v>126.0</v>
      </c>
      <c r="P376" s="76">
        <v>330.0</v>
      </c>
      <c r="Q376" s="168">
        <v>74.0</v>
      </c>
      <c r="R376" s="72">
        <v>84.0</v>
      </c>
      <c r="S376" s="73">
        <v>156.0</v>
      </c>
      <c r="T376" s="74">
        <v>83.0</v>
      </c>
      <c r="U376" s="75">
        <v>127.0</v>
      </c>
      <c r="V376" s="76">
        <v>321.0</v>
      </c>
      <c r="W376" s="168">
        <v>71.0</v>
      </c>
      <c r="X376" s="72"/>
      <c r="Y376" s="73"/>
      <c r="Z376" s="74"/>
      <c r="AA376" s="75"/>
      <c r="AB376" s="76"/>
      <c r="AC376" s="168"/>
      <c r="AD376" s="72"/>
      <c r="AE376" s="73"/>
      <c r="AF376" s="74"/>
      <c r="AG376" s="75"/>
      <c r="AH376" s="76"/>
      <c r="AI376" s="168"/>
      <c r="AJ376" s="72"/>
      <c r="AK376" s="73"/>
      <c r="AL376" s="74"/>
      <c r="AM376" s="75"/>
      <c r="AN376" s="76"/>
      <c r="AO376" s="168"/>
      <c r="AP376" s="72"/>
      <c r="AQ376" s="73"/>
      <c r="AR376" s="74"/>
      <c r="AS376" s="75"/>
      <c r="AT376" s="76"/>
      <c r="AU376" s="168"/>
      <c r="AV376" s="72"/>
      <c r="AW376" s="73"/>
      <c r="AX376" s="74"/>
      <c r="AY376" s="75"/>
      <c r="AZ376" s="76"/>
      <c r="BA376" s="168"/>
      <c r="BB376" s="72"/>
      <c r="BC376" s="73"/>
      <c r="BD376" s="74"/>
      <c r="BE376" s="75"/>
      <c r="BF376" s="76"/>
      <c r="BG376" s="168"/>
    </row>
    <row r="377" ht="16.5" customHeight="1">
      <c r="A377" s="165" t="s">
        <v>61</v>
      </c>
      <c r="B377" s="177">
        <v>5031.0</v>
      </c>
      <c r="C377" s="79">
        <v>2331.0</v>
      </c>
      <c r="D377" s="178"/>
      <c r="E377" s="178"/>
      <c r="F377" s="72">
        <v>51.0</v>
      </c>
      <c r="G377" s="73">
        <v>46.0</v>
      </c>
      <c r="H377" s="74">
        <v>65.0</v>
      </c>
      <c r="I377" s="75">
        <v>130.0</v>
      </c>
      <c r="J377" s="76">
        <v>307.0</v>
      </c>
      <c r="K377" s="168">
        <v>108.0</v>
      </c>
      <c r="L377" s="72">
        <v>62.0</v>
      </c>
      <c r="M377" s="73">
        <v>57.0</v>
      </c>
      <c r="N377" s="74">
        <v>68.0</v>
      </c>
      <c r="O377" s="75">
        <v>127.0</v>
      </c>
      <c r="P377" s="76">
        <v>290.0</v>
      </c>
      <c r="Q377" s="168">
        <v>109.0</v>
      </c>
      <c r="R377" s="72">
        <v>58.0</v>
      </c>
      <c r="S377" s="73">
        <v>48.0</v>
      </c>
      <c r="T377" s="74">
        <v>66.0</v>
      </c>
      <c r="U377" s="75">
        <v>126.0</v>
      </c>
      <c r="V377" s="76">
        <v>292.0</v>
      </c>
      <c r="W377" s="168">
        <v>102.0</v>
      </c>
      <c r="X377" s="72"/>
      <c r="Y377" s="73"/>
      <c r="Z377" s="74"/>
      <c r="AA377" s="75"/>
      <c r="AB377" s="76"/>
      <c r="AC377" s="168"/>
      <c r="AD377" s="72"/>
      <c r="AE377" s="73"/>
      <c r="AF377" s="74"/>
      <c r="AG377" s="75"/>
      <c r="AH377" s="76"/>
      <c r="AI377" s="168"/>
      <c r="AJ377" s="72"/>
      <c r="AK377" s="73"/>
      <c r="AL377" s="74"/>
      <c r="AM377" s="75"/>
      <c r="AN377" s="76"/>
      <c r="AO377" s="168"/>
      <c r="AP377" s="72"/>
      <c r="AQ377" s="73"/>
      <c r="AR377" s="74"/>
      <c r="AS377" s="75"/>
      <c r="AT377" s="76"/>
      <c r="AU377" s="168"/>
      <c r="AV377" s="72"/>
      <c r="AW377" s="73"/>
      <c r="AX377" s="74"/>
      <c r="AY377" s="75"/>
      <c r="AZ377" s="76"/>
      <c r="BA377" s="168"/>
      <c r="BB377" s="72"/>
      <c r="BC377" s="73"/>
      <c r="BD377" s="74"/>
      <c r="BE377" s="75"/>
      <c r="BF377" s="76"/>
      <c r="BG377" s="168"/>
    </row>
    <row r="378" ht="16.5" customHeight="1">
      <c r="A378" s="165" t="s">
        <v>61</v>
      </c>
      <c r="B378" s="177">
        <v>5037.0</v>
      </c>
      <c r="C378" s="79">
        <v>2569.0</v>
      </c>
      <c r="D378" s="178"/>
      <c r="E378" s="178"/>
      <c r="F378" s="72">
        <v>301.0</v>
      </c>
      <c r="G378" s="73">
        <v>255.0</v>
      </c>
      <c r="H378" s="74">
        <v>386.0</v>
      </c>
      <c r="I378" s="75">
        <v>135.0</v>
      </c>
      <c r="J378" s="76">
        <v>369.0</v>
      </c>
      <c r="K378" s="168">
        <v>125.0</v>
      </c>
      <c r="L378" s="72">
        <v>337.0</v>
      </c>
      <c r="M378" s="73">
        <v>299.0</v>
      </c>
      <c r="N378" s="74">
        <v>404.0</v>
      </c>
      <c r="O378" s="75">
        <v>120.0</v>
      </c>
      <c r="P378" s="76">
        <v>355.0</v>
      </c>
      <c r="Q378" s="168">
        <v>122.0</v>
      </c>
      <c r="R378" s="72">
        <v>322.0</v>
      </c>
      <c r="S378" s="73">
        <v>286.0</v>
      </c>
      <c r="T378" s="74">
        <v>396.0</v>
      </c>
      <c r="U378" s="75">
        <v>123.0</v>
      </c>
      <c r="V378" s="76">
        <v>343.0</v>
      </c>
      <c r="W378" s="168">
        <v>119.0</v>
      </c>
      <c r="X378" s="72"/>
      <c r="Y378" s="73"/>
      <c r="Z378" s="74"/>
      <c r="AA378" s="75"/>
      <c r="AB378" s="76"/>
      <c r="AC378" s="168"/>
      <c r="AD378" s="72"/>
      <c r="AE378" s="73"/>
      <c r="AF378" s="74"/>
      <c r="AG378" s="75"/>
      <c r="AH378" s="76"/>
      <c r="AI378" s="168"/>
      <c r="AJ378" s="72"/>
      <c r="AK378" s="73"/>
      <c r="AL378" s="74"/>
      <c r="AM378" s="75"/>
      <c r="AN378" s="76"/>
      <c r="AO378" s="168"/>
      <c r="AP378" s="72"/>
      <c r="AQ378" s="73"/>
      <c r="AR378" s="74"/>
      <c r="AS378" s="75"/>
      <c r="AT378" s="76"/>
      <c r="AU378" s="168"/>
      <c r="AV378" s="72"/>
      <c r="AW378" s="73"/>
      <c r="AX378" s="74"/>
      <c r="AY378" s="75"/>
      <c r="AZ378" s="76"/>
      <c r="BA378" s="168"/>
      <c r="BB378" s="72"/>
      <c r="BC378" s="73"/>
      <c r="BD378" s="74"/>
      <c r="BE378" s="75"/>
      <c r="BF378" s="76"/>
      <c r="BG378" s="168"/>
    </row>
    <row r="379" ht="16.5" customHeight="1">
      <c r="A379" s="165" t="s">
        <v>61</v>
      </c>
      <c r="B379" s="177">
        <v>5038.0</v>
      </c>
      <c r="C379" s="79">
        <v>1935.0</v>
      </c>
      <c r="D379" s="178"/>
      <c r="E379" s="178"/>
      <c r="F379" s="72">
        <v>67.0</v>
      </c>
      <c r="G379" s="73">
        <v>43.0</v>
      </c>
      <c r="H379" s="74">
        <v>81.0</v>
      </c>
      <c r="I379" s="75">
        <v>61.0</v>
      </c>
      <c r="J379" s="76">
        <v>213.0</v>
      </c>
      <c r="K379" s="168">
        <v>114.0</v>
      </c>
      <c r="L379" s="72">
        <v>69.0</v>
      </c>
      <c r="M379" s="73">
        <v>47.0</v>
      </c>
      <c r="N379" s="74">
        <v>86.0</v>
      </c>
      <c r="O379" s="75">
        <v>61.0</v>
      </c>
      <c r="P379" s="76">
        <v>203.0</v>
      </c>
      <c r="Q379" s="168">
        <v>116.0</v>
      </c>
      <c r="R379" s="72">
        <v>68.0</v>
      </c>
      <c r="S379" s="73">
        <v>50.0</v>
      </c>
      <c r="T379" s="74">
        <v>92.0</v>
      </c>
      <c r="U379" s="75">
        <v>64.0</v>
      </c>
      <c r="V379" s="76">
        <v>201.0</v>
      </c>
      <c r="W379" s="168">
        <v>107.0</v>
      </c>
      <c r="X379" s="72"/>
      <c r="Y379" s="73"/>
      <c r="Z379" s="74"/>
      <c r="AA379" s="75"/>
      <c r="AB379" s="76"/>
      <c r="AC379" s="168"/>
      <c r="AD379" s="72"/>
      <c r="AE379" s="73"/>
      <c r="AF379" s="74"/>
      <c r="AG379" s="75"/>
      <c r="AH379" s="76"/>
      <c r="AI379" s="168"/>
      <c r="AJ379" s="72"/>
      <c r="AK379" s="73"/>
      <c r="AL379" s="74"/>
      <c r="AM379" s="75"/>
      <c r="AN379" s="76"/>
      <c r="AO379" s="168"/>
      <c r="AP379" s="72"/>
      <c r="AQ379" s="73"/>
      <c r="AR379" s="74"/>
      <c r="AS379" s="75"/>
      <c r="AT379" s="76"/>
      <c r="AU379" s="168"/>
      <c r="AV379" s="72"/>
      <c r="AW379" s="73"/>
      <c r="AX379" s="74"/>
      <c r="AY379" s="75"/>
      <c r="AZ379" s="76"/>
      <c r="BA379" s="168"/>
      <c r="BB379" s="72"/>
      <c r="BC379" s="73"/>
      <c r="BD379" s="74"/>
      <c r="BE379" s="75"/>
      <c r="BF379" s="76"/>
      <c r="BG379" s="168"/>
    </row>
    <row r="380" ht="16.5" customHeight="1">
      <c r="A380" s="165" t="s">
        <v>61</v>
      </c>
      <c r="B380" s="177">
        <v>5040.0</v>
      </c>
      <c r="C380" s="79">
        <v>2270.0</v>
      </c>
      <c r="D380" s="178"/>
      <c r="E380" s="178"/>
      <c r="F380" s="72">
        <v>70.0</v>
      </c>
      <c r="G380" s="73">
        <v>81.0</v>
      </c>
      <c r="H380" s="74">
        <v>104.0</v>
      </c>
      <c r="I380" s="75">
        <v>122.0</v>
      </c>
      <c r="J380" s="76">
        <v>295.0</v>
      </c>
      <c r="K380" s="168">
        <v>87.0</v>
      </c>
      <c r="L380" s="72">
        <v>76.0</v>
      </c>
      <c r="M380" s="73">
        <v>94.0</v>
      </c>
      <c r="N380" s="74">
        <v>113.0</v>
      </c>
      <c r="O380" s="75">
        <v>120.0</v>
      </c>
      <c r="P380" s="76">
        <v>290.0</v>
      </c>
      <c r="Q380" s="168">
        <v>84.0</v>
      </c>
      <c r="R380" s="72">
        <v>77.0</v>
      </c>
      <c r="S380" s="73">
        <v>91.0</v>
      </c>
      <c r="T380" s="74">
        <v>114.0</v>
      </c>
      <c r="U380" s="75">
        <v>119.0</v>
      </c>
      <c r="V380" s="76">
        <v>285.0</v>
      </c>
      <c r="W380" s="168">
        <v>78.0</v>
      </c>
      <c r="X380" s="72"/>
      <c r="Y380" s="73"/>
      <c r="Z380" s="74"/>
      <c r="AA380" s="75"/>
      <c r="AB380" s="76"/>
      <c r="AC380" s="168"/>
      <c r="AD380" s="72"/>
      <c r="AE380" s="73"/>
      <c r="AF380" s="74"/>
      <c r="AG380" s="75"/>
      <c r="AH380" s="76"/>
      <c r="AI380" s="168"/>
      <c r="AJ380" s="72"/>
      <c r="AK380" s="73"/>
      <c r="AL380" s="74"/>
      <c r="AM380" s="75"/>
      <c r="AN380" s="76"/>
      <c r="AO380" s="168"/>
      <c r="AP380" s="72"/>
      <c r="AQ380" s="73"/>
      <c r="AR380" s="74"/>
      <c r="AS380" s="75"/>
      <c r="AT380" s="76"/>
      <c r="AU380" s="168"/>
      <c r="AV380" s="72"/>
      <c r="AW380" s="73"/>
      <c r="AX380" s="74"/>
      <c r="AY380" s="75"/>
      <c r="AZ380" s="76"/>
      <c r="BA380" s="168"/>
      <c r="BB380" s="72"/>
      <c r="BC380" s="73"/>
      <c r="BD380" s="74"/>
      <c r="BE380" s="75"/>
      <c r="BF380" s="76"/>
      <c r="BG380" s="168"/>
    </row>
    <row r="381" ht="16.5" customHeight="1">
      <c r="A381" s="165" t="s">
        <v>61</v>
      </c>
      <c r="B381" s="177">
        <v>5042.0</v>
      </c>
      <c r="C381" s="79">
        <v>670.0</v>
      </c>
      <c r="D381" s="178"/>
      <c r="E381" s="178"/>
      <c r="F381" s="72">
        <v>55.0</v>
      </c>
      <c r="G381" s="73">
        <v>43.0</v>
      </c>
      <c r="H381" s="74">
        <v>57.0</v>
      </c>
      <c r="I381" s="75">
        <v>40.0</v>
      </c>
      <c r="J381" s="76">
        <v>97.0</v>
      </c>
      <c r="K381" s="168">
        <v>25.0</v>
      </c>
      <c r="L381" s="72">
        <v>59.0</v>
      </c>
      <c r="M381" s="73">
        <v>41.0</v>
      </c>
      <c r="N381" s="74">
        <v>59.0</v>
      </c>
      <c r="O381" s="75">
        <v>39.0</v>
      </c>
      <c r="P381" s="76">
        <v>95.0</v>
      </c>
      <c r="Q381" s="168">
        <v>26.0</v>
      </c>
      <c r="R381" s="72">
        <v>58.0</v>
      </c>
      <c r="S381" s="73">
        <v>42.0</v>
      </c>
      <c r="T381" s="74">
        <v>59.0</v>
      </c>
      <c r="U381" s="75">
        <v>41.0</v>
      </c>
      <c r="V381" s="76">
        <v>96.0</v>
      </c>
      <c r="W381" s="168">
        <v>26.0</v>
      </c>
      <c r="X381" s="72"/>
      <c r="Y381" s="73"/>
      <c r="Z381" s="74"/>
      <c r="AA381" s="75"/>
      <c r="AB381" s="76"/>
      <c r="AC381" s="168"/>
      <c r="AD381" s="72"/>
      <c r="AE381" s="73"/>
      <c r="AF381" s="74"/>
      <c r="AG381" s="75"/>
      <c r="AH381" s="76"/>
      <c r="AI381" s="168"/>
      <c r="AJ381" s="72"/>
      <c r="AK381" s="73"/>
      <c r="AL381" s="74"/>
      <c r="AM381" s="75"/>
      <c r="AN381" s="76"/>
      <c r="AO381" s="168"/>
      <c r="AP381" s="72"/>
      <c r="AQ381" s="73"/>
      <c r="AR381" s="74"/>
      <c r="AS381" s="75"/>
      <c r="AT381" s="76"/>
      <c r="AU381" s="168"/>
      <c r="AV381" s="72"/>
      <c r="AW381" s="73"/>
      <c r="AX381" s="74"/>
      <c r="AY381" s="75"/>
      <c r="AZ381" s="76"/>
      <c r="BA381" s="168"/>
      <c r="BB381" s="72"/>
      <c r="BC381" s="73"/>
      <c r="BD381" s="74"/>
      <c r="BE381" s="75"/>
      <c r="BF381" s="76"/>
      <c r="BG381" s="168"/>
    </row>
    <row r="382" ht="16.5" customHeight="1">
      <c r="A382" s="165" t="s">
        <v>61</v>
      </c>
      <c r="B382" s="177">
        <v>5044.0</v>
      </c>
      <c r="C382" s="79">
        <v>1379.0</v>
      </c>
      <c r="D382" s="178"/>
      <c r="E382" s="178"/>
      <c r="F382" s="72">
        <v>43.0</v>
      </c>
      <c r="G382" s="73">
        <v>87.0</v>
      </c>
      <c r="H382" s="74">
        <v>62.0</v>
      </c>
      <c r="I382" s="75">
        <v>47.0</v>
      </c>
      <c r="J382" s="76">
        <v>137.0</v>
      </c>
      <c r="K382" s="168">
        <v>75.0</v>
      </c>
      <c r="L382" s="72">
        <v>48.0</v>
      </c>
      <c r="M382" s="73">
        <v>79.0</v>
      </c>
      <c r="N382" s="74">
        <v>63.0</v>
      </c>
      <c r="O382" s="75">
        <v>44.0</v>
      </c>
      <c r="P382" s="76">
        <v>147.0</v>
      </c>
      <c r="Q382" s="168">
        <v>73.0</v>
      </c>
      <c r="R382" s="72">
        <v>44.0</v>
      </c>
      <c r="S382" s="73">
        <v>85.0</v>
      </c>
      <c r="T382" s="74">
        <v>67.0</v>
      </c>
      <c r="U382" s="75">
        <v>44.0</v>
      </c>
      <c r="V382" s="76">
        <v>139.0</v>
      </c>
      <c r="W382" s="168">
        <v>66.0</v>
      </c>
      <c r="X382" s="72"/>
      <c r="Y382" s="73"/>
      <c r="Z382" s="74"/>
      <c r="AA382" s="75"/>
      <c r="AB382" s="76"/>
      <c r="AC382" s="168"/>
      <c r="AD382" s="72"/>
      <c r="AE382" s="73"/>
      <c r="AF382" s="74"/>
      <c r="AG382" s="75"/>
      <c r="AH382" s="76"/>
      <c r="AI382" s="168"/>
      <c r="AJ382" s="72"/>
      <c r="AK382" s="73"/>
      <c r="AL382" s="74"/>
      <c r="AM382" s="75"/>
      <c r="AN382" s="76"/>
      <c r="AO382" s="168"/>
      <c r="AP382" s="72"/>
      <c r="AQ382" s="73"/>
      <c r="AR382" s="74"/>
      <c r="AS382" s="75"/>
      <c r="AT382" s="76"/>
      <c r="AU382" s="168"/>
      <c r="AV382" s="72"/>
      <c r="AW382" s="73"/>
      <c r="AX382" s="74"/>
      <c r="AY382" s="75"/>
      <c r="AZ382" s="76"/>
      <c r="BA382" s="168"/>
      <c r="BB382" s="72"/>
      <c r="BC382" s="73"/>
      <c r="BD382" s="74"/>
      <c r="BE382" s="75"/>
      <c r="BF382" s="76"/>
      <c r="BG382" s="168"/>
    </row>
    <row r="383" ht="16.5" customHeight="1">
      <c r="A383" s="165" t="s">
        <v>61</v>
      </c>
      <c r="B383" s="177">
        <v>5045.0</v>
      </c>
      <c r="C383" s="79">
        <v>1694.0</v>
      </c>
      <c r="D383" s="178"/>
      <c r="E383" s="178"/>
      <c r="F383" s="72">
        <v>62.0</v>
      </c>
      <c r="G383" s="73">
        <v>52.0</v>
      </c>
      <c r="H383" s="74">
        <v>54.0</v>
      </c>
      <c r="I383" s="75">
        <v>62.0</v>
      </c>
      <c r="J383" s="76">
        <v>198.0</v>
      </c>
      <c r="K383" s="168">
        <v>67.0</v>
      </c>
      <c r="L383" s="72">
        <v>71.0</v>
      </c>
      <c r="M383" s="73">
        <v>60.0</v>
      </c>
      <c r="N383" s="74">
        <v>60.0</v>
      </c>
      <c r="O383" s="75">
        <v>62.0</v>
      </c>
      <c r="P383" s="76">
        <v>196.0</v>
      </c>
      <c r="Q383" s="168">
        <v>74.0</v>
      </c>
      <c r="R383" s="72">
        <v>70.0</v>
      </c>
      <c r="S383" s="73">
        <v>56.0</v>
      </c>
      <c r="T383" s="74">
        <v>59.0</v>
      </c>
      <c r="U383" s="75">
        <v>54.0</v>
      </c>
      <c r="V383" s="76">
        <v>190.0</v>
      </c>
      <c r="W383" s="168">
        <v>65.0</v>
      </c>
      <c r="X383" s="72"/>
      <c r="Y383" s="73"/>
      <c r="Z383" s="74"/>
      <c r="AA383" s="75"/>
      <c r="AB383" s="76"/>
      <c r="AC383" s="168"/>
      <c r="AD383" s="72"/>
      <c r="AE383" s="73"/>
      <c r="AF383" s="74"/>
      <c r="AG383" s="75"/>
      <c r="AH383" s="76"/>
      <c r="AI383" s="168"/>
      <c r="AJ383" s="72"/>
      <c r="AK383" s="73"/>
      <c r="AL383" s="74"/>
      <c r="AM383" s="75"/>
      <c r="AN383" s="76"/>
      <c r="AO383" s="168"/>
      <c r="AP383" s="72"/>
      <c r="AQ383" s="73"/>
      <c r="AR383" s="74"/>
      <c r="AS383" s="75"/>
      <c r="AT383" s="76"/>
      <c r="AU383" s="168"/>
      <c r="AV383" s="72"/>
      <c r="AW383" s="73"/>
      <c r="AX383" s="74"/>
      <c r="AY383" s="75"/>
      <c r="AZ383" s="76"/>
      <c r="BA383" s="168"/>
      <c r="BB383" s="72"/>
      <c r="BC383" s="73"/>
      <c r="BD383" s="74"/>
      <c r="BE383" s="75"/>
      <c r="BF383" s="76"/>
      <c r="BG383" s="168"/>
    </row>
    <row r="384" ht="16.5" customHeight="1">
      <c r="A384" s="165" t="s">
        <v>61</v>
      </c>
      <c r="B384" s="177">
        <v>5046.0</v>
      </c>
      <c r="C384" s="79">
        <v>2118.0</v>
      </c>
      <c r="D384" s="178"/>
      <c r="E384" s="178"/>
      <c r="F384" s="72">
        <v>70.0</v>
      </c>
      <c r="G384" s="73">
        <v>57.0</v>
      </c>
      <c r="H384" s="74">
        <v>77.0</v>
      </c>
      <c r="I384" s="75">
        <v>99.0</v>
      </c>
      <c r="J384" s="76">
        <v>282.0</v>
      </c>
      <c r="K384" s="168">
        <v>135.0</v>
      </c>
      <c r="L384" s="72">
        <v>71.0</v>
      </c>
      <c r="M384" s="73">
        <v>64.0</v>
      </c>
      <c r="N384" s="74">
        <v>78.0</v>
      </c>
      <c r="O384" s="75">
        <v>104.0</v>
      </c>
      <c r="P384" s="76">
        <v>282.0</v>
      </c>
      <c r="Q384" s="168">
        <v>145.0</v>
      </c>
      <c r="R384" s="72">
        <v>71.0</v>
      </c>
      <c r="S384" s="73">
        <v>71.0</v>
      </c>
      <c r="T384" s="74">
        <v>83.0</v>
      </c>
      <c r="U384" s="75">
        <v>98.0</v>
      </c>
      <c r="V384" s="76">
        <v>273.0</v>
      </c>
      <c r="W384" s="168">
        <v>131.0</v>
      </c>
      <c r="X384" s="72"/>
      <c r="Y384" s="73"/>
      <c r="Z384" s="74"/>
      <c r="AA384" s="75"/>
      <c r="AB384" s="76"/>
      <c r="AC384" s="168"/>
      <c r="AD384" s="72"/>
      <c r="AE384" s="73"/>
      <c r="AF384" s="74"/>
      <c r="AG384" s="75"/>
      <c r="AH384" s="76"/>
      <c r="AI384" s="168"/>
      <c r="AJ384" s="72"/>
      <c r="AK384" s="73"/>
      <c r="AL384" s="74"/>
      <c r="AM384" s="75"/>
      <c r="AN384" s="76"/>
      <c r="AO384" s="168"/>
      <c r="AP384" s="72"/>
      <c r="AQ384" s="73"/>
      <c r="AR384" s="74"/>
      <c r="AS384" s="75"/>
      <c r="AT384" s="76"/>
      <c r="AU384" s="168"/>
      <c r="AV384" s="72"/>
      <c r="AW384" s="73"/>
      <c r="AX384" s="74"/>
      <c r="AY384" s="75"/>
      <c r="AZ384" s="76"/>
      <c r="BA384" s="168"/>
      <c r="BB384" s="72"/>
      <c r="BC384" s="73"/>
      <c r="BD384" s="74"/>
      <c r="BE384" s="75"/>
      <c r="BF384" s="76"/>
      <c r="BG384" s="168"/>
    </row>
    <row r="385" ht="16.5" customHeight="1">
      <c r="A385" s="165" t="s">
        <v>61</v>
      </c>
      <c r="B385" s="177">
        <v>5047.0</v>
      </c>
      <c r="C385" s="79">
        <v>2220.0</v>
      </c>
      <c r="D385" s="178"/>
      <c r="E385" s="178"/>
      <c r="F385" s="72">
        <v>91.0</v>
      </c>
      <c r="G385" s="73">
        <v>307.0</v>
      </c>
      <c r="H385" s="74">
        <v>99.0</v>
      </c>
      <c r="I385" s="75">
        <v>86.0</v>
      </c>
      <c r="J385" s="76">
        <v>294.0</v>
      </c>
      <c r="K385" s="168">
        <v>65.0</v>
      </c>
      <c r="L385" s="72">
        <v>97.0</v>
      </c>
      <c r="M385" s="73">
        <v>320.0</v>
      </c>
      <c r="N385" s="74">
        <v>110.0</v>
      </c>
      <c r="O385" s="75">
        <v>80.0</v>
      </c>
      <c r="P385" s="76">
        <v>283.0</v>
      </c>
      <c r="Q385" s="168">
        <v>65.0</v>
      </c>
      <c r="R385" s="72">
        <v>93.0</v>
      </c>
      <c r="S385" s="73">
        <v>312.0</v>
      </c>
      <c r="T385" s="74">
        <v>110.0</v>
      </c>
      <c r="U385" s="75">
        <v>84.0</v>
      </c>
      <c r="V385" s="76">
        <v>289.0</v>
      </c>
      <c r="W385" s="168">
        <v>55.0</v>
      </c>
      <c r="X385" s="72"/>
      <c r="Y385" s="73"/>
      <c r="Z385" s="74"/>
      <c r="AA385" s="75"/>
      <c r="AB385" s="76"/>
      <c r="AC385" s="168"/>
      <c r="AD385" s="72"/>
      <c r="AE385" s="73"/>
      <c r="AF385" s="74"/>
      <c r="AG385" s="75"/>
      <c r="AH385" s="76"/>
      <c r="AI385" s="168"/>
      <c r="AJ385" s="72"/>
      <c r="AK385" s="73"/>
      <c r="AL385" s="74"/>
      <c r="AM385" s="75"/>
      <c r="AN385" s="76"/>
      <c r="AO385" s="168"/>
      <c r="AP385" s="72"/>
      <c r="AQ385" s="73"/>
      <c r="AR385" s="74"/>
      <c r="AS385" s="75"/>
      <c r="AT385" s="76"/>
      <c r="AU385" s="168"/>
      <c r="AV385" s="72"/>
      <c r="AW385" s="73"/>
      <c r="AX385" s="74"/>
      <c r="AY385" s="75"/>
      <c r="AZ385" s="76"/>
      <c r="BA385" s="168"/>
      <c r="BB385" s="72"/>
      <c r="BC385" s="73"/>
      <c r="BD385" s="74"/>
      <c r="BE385" s="75"/>
      <c r="BF385" s="76"/>
      <c r="BG385" s="168"/>
    </row>
    <row r="386" ht="16.5" customHeight="1">
      <c r="A386" s="165" t="s">
        <v>61</v>
      </c>
      <c r="B386" s="177">
        <v>5049.0</v>
      </c>
      <c r="C386" s="79">
        <v>718.0</v>
      </c>
      <c r="D386" s="178"/>
      <c r="E386" s="178"/>
      <c r="F386" s="72">
        <v>51.0</v>
      </c>
      <c r="G386" s="73">
        <v>62.0</v>
      </c>
      <c r="H386" s="74">
        <v>36.0</v>
      </c>
      <c r="I386" s="75">
        <v>66.0</v>
      </c>
      <c r="J386" s="76">
        <v>136.0</v>
      </c>
      <c r="K386" s="168">
        <v>34.0</v>
      </c>
      <c r="L386" s="72">
        <v>53.0</v>
      </c>
      <c r="M386" s="73">
        <v>66.0</v>
      </c>
      <c r="N386" s="74">
        <v>39.0</v>
      </c>
      <c r="O386" s="75">
        <v>66.0</v>
      </c>
      <c r="P386" s="76">
        <v>141.0</v>
      </c>
      <c r="Q386" s="168">
        <v>39.0</v>
      </c>
      <c r="R386" s="72">
        <v>50.0</v>
      </c>
      <c r="S386" s="73">
        <v>61.0</v>
      </c>
      <c r="T386" s="74">
        <v>42.0</v>
      </c>
      <c r="U386" s="75">
        <v>66.0</v>
      </c>
      <c r="V386" s="76">
        <v>138.0</v>
      </c>
      <c r="W386" s="168">
        <v>31.0</v>
      </c>
      <c r="X386" s="72"/>
      <c r="Y386" s="73"/>
      <c r="Z386" s="74"/>
      <c r="AA386" s="75"/>
      <c r="AB386" s="76"/>
      <c r="AC386" s="168"/>
      <c r="AD386" s="72"/>
      <c r="AE386" s="73"/>
      <c r="AF386" s="74"/>
      <c r="AG386" s="75"/>
      <c r="AH386" s="76"/>
      <c r="AI386" s="168"/>
      <c r="AJ386" s="72"/>
      <c r="AK386" s="73"/>
      <c r="AL386" s="74"/>
      <c r="AM386" s="75"/>
      <c r="AN386" s="76"/>
      <c r="AO386" s="168"/>
      <c r="AP386" s="72"/>
      <c r="AQ386" s="73"/>
      <c r="AR386" s="74"/>
      <c r="AS386" s="75"/>
      <c r="AT386" s="76"/>
      <c r="AU386" s="168"/>
      <c r="AV386" s="72"/>
      <c r="AW386" s="73"/>
      <c r="AX386" s="74"/>
      <c r="AY386" s="75"/>
      <c r="AZ386" s="76"/>
      <c r="BA386" s="168"/>
      <c r="BB386" s="72"/>
      <c r="BC386" s="73"/>
      <c r="BD386" s="74"/>
      <c r="BE386" s="75"/>
      <c r="BF386" s="76"/>
      <c r="BG386" s="168"/>
    </row>
    <row r="387" ht="16.5" customHeight="1">
      <c r="A387" s="165" t="s">
        <v>61</v>
      </c>
      <c r="B387" s="177">
        <v>5323.0</v>
      </c>
      <c r="C387" s="79">
        <v>2812.0</v>
      </c>
      <c r="D387" s="178"/>
      <c r="E387" s="178"/>
      <c r="F387" s="72">
        <v>86.0</v>
      </c>
      <c r="G387" s="73">
        <v>71.0</v>
      </c>
      <c r="H387" s="74">
        <v>108.0</v>
      </c>
      <c r="I387" s="75">
        <v>161.0</v>
      </c>
      <c r="J387" s="76">
        <v>368.0</v>
      </c>
      <c r="K387" s="168">
        <v>123.0</v>
      </c>
      <c r="L387" s="72">
        <v>99.0</v>
      </c>
      <c r="M387" s="73">
        <v>89.0</v>
      </c>
      <c r="N387" s="74">
        <v>114.0</v>
      </c>
      <c r="O387" s="75">
        <v>160.0</v>
      </c>
      <c r="P387" s="76">
        <v>373.0</v>
      </c>
      <c r="Q387" s="168">
        <v>135.0</v>
      </c>
      <c r="R387" s="72">
        <v>100.0</v>
      </c>
      <c r="S387" s="73">
        <v>86.0</v>
      </c>
      <c r="T387" s="74">
        <v>108.0</v>
      </c>
      <c r="U387" s="75">
        <v>156.0</v>
      </c>
      <c r="V387" s="76">
        <v>360.0</v>
      </c>
      <c r="W387" s="168">
        <v>125.0</v>
      </c>
      <c r="X387" s="72"/>
      <c r="Y387" s="73"/>
      <c r="Z387" s="74"/>
      <c r="AA387" s="75"/>
      <c r="AB387" s="76"/>
      <c r="AC387" s="168"/>
      <c r="AD387" s="72"/>
      <c r="AE387" s="73"/>
      <c r="AF387" s="74"/>
      <c r="AG387" s="75"/>
      <c r="AH387" s="76"/>
      <c r="AI387" s="168"/>
      <c r="AJ387" s="72"/>
      <c r="AK387" s="73"/>
      <c r="AL387" s="74"/>
      <c r="AM387" s="75"/>
      <c r="AN387" s="76"/>
      <c r="AO387" s="168"/>
      <c r="AP387" s="72"/>
      <c r="AQ387" s="73"/>
      <c r="AR387" s="74"/>
      <c r="AS387" s="75"/>
      <c r="AT387" s="76"/>
      <c r="AU387" s="168"/>
      <c r="AV387" s="72"/>
      <c r="AW387" s="73"/>
      <c r="AX387" s="74"/>
      <c r="AY387" s="75"/>
      <c r="AZ387" s="76"/>
      <c r="BA387" s="168"/>
      <c r="BB387" s="72"/>
      <c r="BC387" s="73"/>
      <c r="BD387" s="74"/>
      <c r="BE387" s="75"/>
      <c r="BF387" s="76"/>
      <c r="BG387" s="168"/>
    </row>
    <row r="388" ht="16.5" customHeight="1">
      <c r="A388" s="165" t="s">
        <v>61</v>
      </c>
      <c r="B388" s="177">
        <v>5324.0</v>
      </c>
      <c r="C388" s="79">
        <v>2290.0</v>
      </c>
      <c r="D388" s="178"/>
      <c r="E388" s="178"/>
      <c r="F388" s="72">
        <v>198.0</v>
      </c>
      <c r="G388" s="73">
        <v>129.0</v>
      </c>
      <c r="H388" s="74">
        <v>178.0</v>
      </c>
      <c r="I388" s="75">
        <v>171.0</v>
      </c>
      <c r="J388" s="76">
        <v>335.0</v>
      </c>
      <c r="K388" s="168">
        <v>141.0</v>
      </c>
      <c r="L388" s="72">
        <v>202.0</v>
      </c>
      <c r="M388" s="73">
        <v>146.0</v>
      </c>
      <c r="N388" s="74">
        <v>182.0</v>
      </c>
      <c r="O388" s="75">
        <v>164.0</v>
      </c>
      <c r="P388" s="76">
        <v>328.0</v>
      </c>
      <c r="Q388" s="168">
        <v>143.0</v>
      </c>
      <c r="R388" s="72">
        <v>202.0</v>
      </c>
      <c r="S388" s="73">
        <v>150.0</v>
      </c>
      <c r="T388" s="74">
        <v>187.0</v>
      </c>
      <c r="U388" s="75">
        <v>165.0</v>
      </c>
      <c r="V388" s="76">
        <v>323.0</v>
      </c>
      <c r="W388" s="168">
        <v>123.0</v>
      </c>
      <c r="X388" s="72"/>
      <c r="Y388" s="73"/>
      <c r="Z388" s="74"/>
      <c r="AA388" s="75"/>
      <c r="AB388" s="76"/>
      <c r="AC388" s="168"/>
      <c r="AD388" s="72"/>
      <c r="AE388" s="73"/>
      <c r="AF388" s="74"/>
      <c r="AG388" s="75"/>
      <c r="AH388" s="76"/>
      <c r="AI388" s="168"/>
      <c r="AJ388" s="72"/>
      <c r="AK388" s="73"/>
      <c r="AL388" s="74"/>
      <c r="AM388" s="75"/>
      <c r="AN388" s="76"/>
      <c r="AO388" s="168"/>
      <c r="AP388" s="72"/>
      <c r="AQ388" s="73"/>
      <c r="AR388" s="74"/>
      <c r="AS388" s="75"/>
      <c r="AT388" s="76"/>
      <c r="AU388" s="168"/>
      <c r="AV388" s="72"/>
      <c r="AW388" s="73"/>
      <c r="AX388" s="74"/>
      <c r="AY388" s="75"/>
      <c r="AZ388" s="76"/>
      <c r="BA388" s="168"/>
      <c r="BB388" s="72"/>
      <c r="BC388" s="73"/>
      <c r="BD388" s="74"/>
      <c r="BE388" s="75"/>
      <c r="BF388" s="76"/>
      <c r="BG388" s="168"/>
    </row>
    <row r="389" ht="16.5" customHeight="1">
      <c r="A389" s="165" t="s">
        <v>61</v>
      </c>
      <c r="B389" s="177">
        <v>5330.0</v>
      </c>
      <c r="C389" s="79">
        <v>2599.0</v>
      </c>
      <c r="D389" s="178"/>
      <c r="E389" s="178"/>
      <c r="F389" s="72">
        <v>104.0</v>
      </c>
      <c r="G389" s="73">
        <v>103.0</v>
      </c>
      <c r="H389" s="74">
        <v>115.0</v>
      </c>
      <c r="I389" s="75">
        <v>121.0</v>
      </c>
      <c r="J389" s="76">
        <v>389.0</v>
      </c>
      <c r="K389" s="168">
        <v>136.0</v>
      </c>
      <c r="L389" s="72">
        <v>107.0</v>
      </c>
      <c r="M389" s="73">
        <v>115.0</v>
      </c>
      <c r="N389" s="74">
        <v>119.0</v>
      </c>
      <c r="O389" s="75">
        <v>125.0</v>
      </c>
      <c r="P389" s="76">
        <v>384.0</v>
      </c>
      <c r="Q389" s="168">
        <v>142.0</v>
      </c>
      <c r="R389" s="72">
        <v>98.0</v>
      </c>
      <c r="S389" s="73">
        <v>108.0</v>
      </c>
      <c r="T389" s="74">
        <v>120.0</v>
      </c>
      <c r="U389" s="75">
        <v>126.0</v>
      </c>
      <c r="V389" s="76">
        <v>379.0</v>
      </c>
      <c r="W389" s="168">
        <v>136.0</v>
      </c>
      <c r="X389" s="72"/>
      <c r="Y389" s="73"/>
      <c r="Z389" s="74"/>
      <c r="AA389" s="75"/>
      <c r="AB389" s="76"/>
      <c r="AC389" s="168"/>
      <c r="AD389" s="72"/>
      <c r="AE389" s="73"/>
      <c r="AF389" s="74"/>
      <c r="AG389" s="75"/>
      <c r="AH389" s="76"/>
      <c r="AI389" s="168"/>
      <c r="AJ389" s="72"/>
      <c r="AK389" s="73"/>
      <c r="AL389" s="74"/>
      <c r="AM389" s="75"/>
      <c r="AN389" s="76"/>
      <c r="AO389" s="168"/>
      <c r="AP389" s="72"/>
      <c r="AQ389" s="73"/>
      <c r="AR389" s="74"/>
      <c r="AS389" s="75"/>
      <c r="AT389" s="76"/>
      <c r="AU389" s="168"/>
      <c r="AV389" s="72"/>
      <c r="AW389" s="73"/>
      <c r="AX389" s="74"/>
      <c r="AY389" s="75"/>
      <c r="AZ389" s="76"/>
      <c r="BA389" s="168"/>
      <c r="BB389" s="72"/>
      <c r="BC389" s="73"/>
      <c r="BD389" s="74"/>
      <c r="BE389" s="75"/>
      <c r="BF389" s="76"/>
      <c r="BG389" s="168"/>
    </row>
    <row r="390" ht="16.5" customHeight="1">
      <c r="A390" s="165" t="s">
        <v>61</v>
      </c>
      <c r="B390" s="177">
        <v>5350.0</v>
      </c>
      <c r="C390" s="79">
        <v>3112.0</v>
      </c>
      <c r="D390" s="178"/>
      <c r="E390" s="178"/>
      <c r="F390" s="72">
        <v>103.0</v>
      </c>
      <c r="G390" s="73">
        <v>107.0</v>
      </c>
      <c r="H390" s="74">
        <v>123.0</v>
      </c>
      <c r="I390" s="75">
        <v>233.0</v>
      </c>
      <c r="J390" s="76">
        <v>587.0</v>
      </c>
      <c r="K390" s="168">
        <v>192.0</v>
      </c>
      <c r="L390" s="72">
        <v>116.0</v>
      </c>
      <c r="M390" s="73">
        <v>113.0</v>
      </c>
      <c r="N390" s="74">
        <v>130.0</v>
      </c>
      <c r="O390" s="75">
        <v>225.0</v>
      </c>
      <c r="P390" s="76">
        <v>583.0</v>
      </c>
      <c r="Q390" s="168">
        <v>199.0</v>
      </c>
      <c r="R390" s="72">
        <v>106.0</v>
      </c>
      <c r="S390" s="73">
        <v>107.0</v>
      </c>
      <c r="T390" s="74">
        <v>139.0</v>
      </c>
      <c r="U390" s="75">
        <v>225.0</v>
      </c>
      <c r="V390" s="76">
        <v>582.0</v>
      </c>
      <c r="W390" s="168">
        <v>188.0</v>
      </c>
      <c r="X390" s="72"/>
      <c r="Y390" s="73"/>
      <c r="Z390" s="74"/>
      <c r="AA390" s="75"/>
      <c r="AB390" s="76"/>
      <c r="AC390" s="168"/>
      <c r="AD390" s="72"/>
      <c r="AE390" s="73"/>
      <c r="AF390" s="74"/>
      <c r="AG390" s="75"/>
      <c r="AH390" s="76"/>
      <c r="AI390" s="168"/>
      <c r="AJ390" s="72"/>
      <c r="AK390" s="73"/>
      <c r="AL390" s="74"/>
      <c r="AM390" s="75"/>
      <c r="AN390" s="76"/>
      <c r="AO390" s="168"/>
      <c r="AP390" s="72"/>
      <c r="AQ390" s="73"/>
      <c r="AR390" s="74"/>
      <c r="AS390" s="75"/>
      <c r="AT390" s="76"/>
      <c r="AU390" s="168"/>
      <c r="AV390" s="72"/>
      <c r="AW390" s="73"/>
      <c r="AX390" s="74"/>
      <c r="AY390" s="75"/>
      <c r="AZ390" s="76"/>
      <c r="BA390" s="168"/>
      <c r="BB390" s="72"/>
      <c r="BC390" s="73"/>
      <c r="BD390" s="74"/>
      <c r="BE390" s="75"/>
      <c r="BF390" s="76"/>
      <c r="BG390" s="168"/>
    </row>
    <row r="391" ht="16.5" customHeight="1">
      <c r="A391" s="165" t="s">
        <v>61</v>
      </c>
      <c r="B391" s="177">
        <v>5372.0</v>
      </c>
      <c r="C391" s="79">
        <v>1979.0</v>
      </c>
      <c r="D391" s="178"/>
      <c r="E391" s="178"/>
      <c r="F391" s="72">
        <v>55.0</v>
      </c>
      <c r="G391" s="73">
        <v>67.0</v>
      </c>
      <c r="H391" s="74">
        <v>62.0</v>
      </c>
      <c r="I391" s="75">
        <v>125.0</v>
      </c>
      <c r="J391" s="76">
        <v>302.0</v>
      </c>
      <c r="K391" s="168">
        <v>62.0</v>
      </c>
      <c r="L391" s="72">
        <v>57.0</v>
      </c>
      <c r="M391" s="73">
        <v>66.0</v>
      </c>
      <c r="N391" s="74">
        <v>67.0</v>
      </c>
      <c r="O391" s="75">
        <v>126.0</v>
      </c>
      <c r="P391" s="76">
        <v>302.0</v>
      </c>
      <c r="Q391" s="168">
        <v>62.0</v>
      </c>
      <c r="R391" s="72">
        <v>55.0</v>
      </c>
      <c r="S391" s="73">
        <v>70.0</v>
      </c>
      <c r="T391" s="74">
        <v>68.0</v>
      </c>
      <c r="U391" s="75">
        <v>123.0</v>
      </c>
      <c r="V391" s="76">
        <v>293.0</v>
      </c>
      <c r="W391" s="168">
        <v>60.0</v>
      </c>
      <c r="X391" s="72"/>
      <c r="Y391" s="73"/>
      <c r="Z391" s="74"/>
      <c r="AA391" s="75"/>
      <c r="AB391" s="76"/>
      <c r="AC391" s="168"/>
      <c r="AD391" s="72"/>
      <c r="AE391" s="73"/>
      <c r="AF391" s="74"/>
      <c r="AG391" s="75"/>
      <c r="AH391" s="76"/>
      <c r="AI391" s="168"/>
      <c r="AJ391" s="72"/>
      <c r="AK391" s="73"/>
      <c r="AL391" s="74"/>
      <c r="AM391" s="75"/>
      <c r="AN391" s="76"/>
      <c r="AO391" s="168"/>
      <c r="AP391" s="72"/>
      <c r="AQ391" s="73"/>
      <c r="AR391" s="74"/>
      <c r="AS391" s="75"/>
      <c r="AT391" s="76"/>
      <c r="AU391" s="168"/>
      <c r="AV391" s="72"/>
      <c r="AW391" s="73"/>
      <c r="AX391" s="74"/>
      <c r="AY391" s="75"/>
      <c r="AZ391" s="76"/>
      <c r="BA391" s="168"/>
      <c r="BB391" s="72"/>
      <c r="BC391" s="73"/>
      <c r="BD391" s="74"/>
      <c r="BE391" s="75"/>
      <c r="BF391" s="76"/>
      <c r="BG391" s="168"/>
    </row>
    <row r="392" ht="16.5" customHeight="1">
      <c r="A392" s="165" t="s">
        <v>61</v>
      </c>
      <c r="B392" s="177">
        <v>5384.0</v>
      </c>
      <c r="C392" s="79">
        <v>1935.0</v>
      </c>
      <c r="D392" s="178"/>
      <c r="E392" s="178"/>
      <c r="F392" s="72">
        <v>60.0</v>
      </c>
      <c r="G392" s="73">
        <v>72.0</v>
      </c>
      <c r="H392" s="74">
        <v>74.0</v>
      </c>
      <c r="I392" s="75">
        <v>140.0</v>
      </c>
      <c r="J392" s="76">
        <v>388.0</v>
      </c>
      <c r="K392" s="168">
        <v>123.0</v>
      </c>
      <c r="L392" s="72">
        <v>63.0</v>
      </c>
      <c r="M392" s="73">
        <v>81.0</v>
      </c>
      <c r="N392" s="74">
        <v>77.0</v>
      </c>
      <c r="O392" s="75">
        <v>148.0</v>
      </c>
      <c r="P392" s="76">
        <v>381.0</v>
      </c>
      <c r="Q392" s="168">
        <v>124.0</v>
      </c>
      <c r="R392" s="72">
        <v>60.0</v>
      </c>
      <c r="S392" s="73">
        <v>85.0</v>
      </c>
      <c r="T392" s="74">
        <v>78.0</v>
      </c>
      <c r="U392" s="75">
        <v>145.0</v>
      </c>
      <c r="V392" s="76">
        <v>375.0</v>
      </c>
      <c r="W392" s="168">
        <v>114.0</v>
      </c>
      <c r="X392" s="72"/>
      <c r="Y392" s="73"/>
      <c r="Z392" s="74"/>
      <c r="AA392" s="75"/>
      <c r="AB392" s="76"/>
      <c r="AC392" s="168"/>
      <c r="AD392" s="72"/>
      <c r="AE392" s="73"/>
      <c r="AF392" s="74"/>
      <c r="AG392" s="75"/>
      <c r="AH392" s="76"/>
      <c r="AI392" s="168"/>
      <c r="AJ392" s="72"/>
      <c r="AK392" s="73"/>
      <c r="AL392" s="74"/>
      <c r="AM392" s="75"/>
      <c r="AN392" s="76"/>
      <c r="AO392" s="168"/>
      <c r="AP392" s="72"/>
      <c r="AQ392" s="73"/>
      <c r="AR392" s="74"/>
      <c r="AS392" s="75"/>
      <c r="AT392" s="76"/>
      <c r="AU392" s="168"/>
      <c r="AV392" s="72"/>
      <c r="AW392" s="73"/>
      <c r="AX392" s="74"/>
      <c r="AY392" s="75"/>
      <c r="AZ392" s="76"/>
      <c r="BA392" s="168"/>
      <c r="BB392" s="72"/>
      <c r="BC392" s="73"/>
      <c r="BD392" s="74"/>
      <c r="BE392" s="75"/>
      <c r="BF392" s="76"/>
      <c r="BG392" s="168"/>
    </row>
    <row r="393" ht="16.5" customHeight="1">
      <c r="A393" s="165" t="s">
        <v>61</v>
      </c>
      <c r="B393" s="177">
        <v>5395.0</v>
      </c>
      <c r="C393" s="79">
        <v>626.0</v>
      </c>
      <c r="D393" s="178"/>
      <c r="E393" s="178"/>
      <c r="F393" s="72">
        <v>58.0</v>
      </c>
      <c r="G393" s="73">
        <v>81.0</v>
      </c>
      <c r="H393" s="74">
        <v>25.0</v>
      </c>
      <c r="I393" s="75">
        <v>33.0</v>
      </c>
      <c r="J393" s="76">
        <v>143.0</v>
      </c>
      <c r="K393" s="168">
        <v>17.0</v>
      </c>
      <c r="L393" s="72">
        <v>68.0</v>
      </c>
      <c r="M393" s="73">
        <v>103.0</v>
      </c>
      <c r="N393" s="74">
        <v>35.0</v>
      </c>
      <c r="O393" s="75">
        <v>30.0</v>
      </c>
      <c r="P393" s="76">
        <v>136.0</v>
      </c>
      <c r="Q393" s="168">
        <v>12.0</v>
      </c>
      <c r="R393" s="72">
        <v>61.0</v>
      </c>
      <c r="S393" s="73">
        <v>90.0</v>
      </c>
      <c r="T393" s="74">
        <v>32.0</v>
      </c>
      <c r="U393" s="75">
        <v>32.0</v>
      </c>
      <c r="V393" s="76">
        <v>139.0</v>
      </c>
      <c r="W393" s="168">
        <v>13.0</v>
      </c>
      <c r="X393" s="72"/>
      <c r="Y393" s="73"/>
      <c r="Z393" s="74"/>
      <c r="AA393" s="75"/>
      <c r="AB393" s="76"/>
      <c r="AC393" s="168"/>
      <c r="AD393" s="72"/>
      <c r="AE393" s="73"/>
      <c r="AF393" s="74"/>
      <c r="AG393" s="75"/>
      <c r="AH393" s="76"/>
      <c r="AI393" s="168"/>
      <c r="AJ393" s="72"/>
      <c r="AK393" s="73"/>
      <c r="AL393" s="74"/>
      <c r="AM393" s="75"/>
      <c r="AN393" s="76"/>
      <c r="AO393" s="168"/>
      <c r="AP393" s="72"/>
      <c r="AQ393" s="73"/>
      <c r="AR393" s="74"/>
      <c r="AS393" s="75"/>
      <c r="AT393" s="76"/>
      <c r="AU393" s="168"/>
      <c r="AV393" s="72"/>
      <c r="AW393" s="73"/>
      <c r="AX393" s="74"/>
      <c r="AY393" s="75"/>
      <c r="AZ393" s="76"/>
      <c r="BA393" s="168"/>
      <c r="BB393" s="72"/>
      <c r="BC393" s="73"/>
      <c r="BD393" s="74"/>
      <c r="BE393" s="75"/>
      <c r="BF393" s="76"/>
      <c r="BG393" s="168"/>
    </row>
    <row r="394" ht="16.5" customHeight="1">
      <c r="A394" s="165" t="s">
        <v>61</v>
      </c>
      <c r="B394" s="177">
        <v>5405.0</v>
      </c>
      <c r="C394" s="79">
        <v>2727.0</v>
      </c>
      <c r="D394" s="178"/>
      <c r="E394" s="178"/>
      <c r="F394" s="72">
        <v>109.0</v>
      </c>
      <c r="G394" s="73">
        <v>87.0</v>
      </c>
      <c r="H394" s="74">
        <v>101.0</v>
      </c>
      <c r="I394" s="75">
        <v>143.0</v>
      </c>
      <c r="J394" s="76">
        <v>329.0</v>
      </c>
      <c r="K394" s="168">
        <v>150.0</v>
      </c>
      <c r="L394" s="72">
        <v>111.0</v>
      </c>
      <c r="M394" s="73">
        <v>101.0</v>
      </c>
      <c r="N394" s="74">
        <v>105.0</v>
      </c>
      <c r="O394" s="75">
        <v>146.0</v>
      </c>
      <c r="P394" s="76">
        <v>326.0</v>
      </c>
      <c r="Q394" s="168">
        <v>151.0</v>
      </c>
      <c r="R394" s="72">
        <v>113.0</v>
      </c>
      <c r="S394" s="73">
        <v>96.0</v>
      </c>
      <c r="T394" s="74">
        <v>106.0</v>
      </c>
      <c r="U394" s="75">
        <v>146.0</v>
      </c>
      <c r="V394" s="76">
        <v>321.0</v>
      </c>
      <c r="W394" s="168">
        <v>144.0</v>
      </c>
      <c r="X394" s="72"/>
      <c r="Y394" s="73"/>
      <c r="Z394" s="74"/>
      <c r="AA394" s="75"/>
      <c r="AB394" s="76"/>
      <c r="AC394" s="168"/>
      <c r="AD394" s="72"/>
      <c r="AE394" s="73"/>
      <c r="AF394" s="74"/>
      <c r="AG394" s="75"/>
      <c r="AH394" s="76"/>
      <c r="AI394" s="168"/>
      <c r="AJ394" s="72"/>
      <c r="AK394" s="73"/>
      <c r="AL394" s="74"/>
      <c r="AM394" s="75"/>
      <c r="AN394" s="76"/>
      <c r="AO394" s="168"/>
      <c r="AP394" s="72"/>
      <c r="AQ394" s="73"/>
      <c r="AR394" s="74"/>
      <c r="AS394" s="75"/>
      <c r="AT394" s="76"/>
      <c r="AU394" s="168"/>
      <c r="AV394" s="72"/>
      <c r="AW394" s="73"/>
      <c r="AX394" s="74"/>
      <c r="AY394" s="75"/>
      <c r="AZ394" s="76"/>
      <c r="BA394" s="168"/>
      <c r="BB394" s="72"/>
      <c r="BC394" s="73"/>
      <c r="BD394" s="74"/>
      <c r="BE394" s="75"/>
      <c r="BF394" s="76"/>
      <c r="BG394" s="168"/>
    </row>
    <row r="395" ht="16.5" customHeight="1">
      <c r="A395" s="165" t="s">
        <v>61</v>
      </c>
      <c r="B395" s="177">
        <v>5412.0</v>
      </c>
      <c r="C395" s="79">
        <v>3260.0</v>
      </c>
      <c r="D395" s="178"/>
      <c r="E395" s="178"/>
      <c r="F395" s="72">
        <v>140.0</v>
      </c>
      <c r="G395" s="73">
        <v>111.0</v>
      </c>
      <c r="H395" s="74">
        <v>111.0</v>
      </c>
      <c r="I395" s="75">
        <v>213.0</v>
      </c>
      <c r="J395" s="76">
        <v>444.0</v>
      </c>
      <c r="K395" s="168">
        <v>179.0</v>
      </c>
      <c r="L395" s="72">
        <v>152.0</v>
      </c>
      <c r="M395" s="73">
        <v>123.0</v>
      </c>
      <c r="N395" s="74">
        <v>118.0</v>
      </c>
      <c r="O395" s="75">
        <v>213.0</v>
      </c>
      <c r="P395" s="76">
        <v>443.0</v>
      </c>
      <c r="Q395" s="168">
        <v>179.0</v>
      </c>
      <c r="R395" s="72">
        <v>152.0</v>
      </c>
      <c r="S395" s="73">
        <v>118.0</v>
      </c>
      <c r="T395" s="74">
        <v>114.0</v>
      </c>
      <c r="U395" s="75">
        <v>204.0</v>
      </c>
      <c r="V395" s="76">
        <v>429.0</v>
      </c>
      <c r="W395" s="168">
        <v>174.0</v>
      </c>
      <c r="X395" s="72"/>
      <c r="Y395" s="73"/>
      <c r="Z395" s="74"/>
      <c r="AA395" s="75"/>
      <c r="AB395" s="76"/>
      <c r="AC395" s="168"/>
      <c r="AD395" s="72"/>
      <c r="AE395" s="73"/>
      <c r="AF395" s="74"/>
      <c r="AG395" s="75"/>
      <c r="AH395" s="76"/>
      <c r="AI395" s="168"/>
      <c r="AJ395" s="72"/>
      <c r="AK395" s="73"/>
      <c r="AL395" s="74"/>
      <c r="AM395" s="75"/>
      <c r="AN395" s="76"/>
      <c r="AO395" s="168"/>
      <c r="AP395" s="72"/>
      <c r="AQ395" s="73"/>
      <c r="AR395" s="74"/>
      <c r="AS395" s="75"/>
      <c r="AT395" s="76"/>
      <c r="AU395" s="168"/>
      <c r="AV395" s="72"/>
      <c r="AW395" s="73"/>
      <c r="AX395" s="74"/>
      <c r="AY395" s="75"/>
      <c r="AZ395" s="76"/>
      <c r="BA395" s="168"/>
      <c r="BB395" s="72"/>
      <c r="BC395" s="73"/>
      <c r="BD395" s="74"/>
      <c r="BE395" s="75"/>
      <c r="BF395" s="76"/>
      <c r="BG395" s="168"/>
    </row>
    <row r="396" ht="16.5" customHeight="1">
      <c r="A396" s="165" t="s">
        <v>61</v>
      </c>
      <c r="B396" s="177">
        <v>5417.0</v>
      </c>
      <c r="C396" s="79">
        <v>2301.0</v>
      </c>
      <c r="D396" s="178"/>
      <c r="E396" s="178"/>
      <c r="F396" s="72">
        <v>114.0</v>
      </c>
      <c r="G396" s="73">
        <v>103.0</v>
      </c>
      <c r="H396" s="74">
        <v>124.0</v>
      </c>
      <c r="I396" s="75">
        <v>147.0</v>
      </c>
      <c r="J396" s="76">
        <v>322.0</v>
      </c>
      <c r="K396" s="168">
        <v>116.0</v>
      </c>
      <c r="L396" s="72">
        <v>127.0</v>
      </c>
      <c r="M396" s="73">
        <v>114.0</v>
      </c>
      <c r="N396" s="74">
        <v>126.0</v>
      </c>
      <c r="O396" s="75">
        <v>146.0</v>
      </c>
      <c r="P396" s="76">
        <v>323.0</v>
      </c>
      <c r="Q396" s="168">
        <v>115.0</v>
      </c>
      <c r="R396" s="72">
        <v>119.0</v>
      </c>
      <c r="S396" s="73">
        <v>102.0</v>
      </c>
      <c r="T396" s="74">
        <v>119.0</v>
      </c>
      <c r="U396" s="75">
        <v>141.0</v>
      </c>
      <c r="V396" s="76">
        <v>324.0</v>
      </c>
      <c r="W396" s="168">
        <v>114.0</v>
      </c>
      <c r="X396" s="72"/>
      <c r="Y396" s="73"/>
      <c r="Z396" s="74"/>
      <c r="AA396" s="75"/>
      <c r="AB396" s="76"/>
      <c r="AC396" s="168"/>
      <c r="AD396" s="72"/>
      <c r="AE396" s="73"/>
      <c r="AF396" s="74"/>
      <c r="AG396" s="75"/>
      <c r="AH396" s="76"/>
      <c r="AI396" s="168"/>
      <c r="AJ396" s="72"/>
      <c r="AK396" s="73"/>
      <c r="AL396" s="74"/>
      <c r="AM396" s="75"/>
      <c r="AN396" s="76"/>
      <c r="AO396" s="168"/>
      <c r="AP396" s="72"/>
      <c r="AQ396" s="73"/>
      <c r="AR396" s="74"/>
      <c r="AS396" s="75"/>
      <c r="AT396" s="76"/>
      <c r="AU396" s="168"/>
      <c r="AV396" s="72"/>
      <c r="AW396" s="73"/>
      <c r="AX396" s="74"/>
      <c r="AY396" s="75"/>
      <c r="AZ396" s="76"/>
      <c r="BA396" s="168"/>
      <c r="BB396" s="72"/>
      <c r="BC396" s="73"/>
      <c r="BD396" s="74"/>
      <c r="BE396" s="75"/>
      <c r="BF396" s="76"/>
      <c r="BG396" s="168"/>
    </row>
    <row r="397" ht="16.5" customHeight="1">
      <c r="A397" s="165" t="s">
        <v>61</v>
      </c>
      <c r="B397" s="177">
        <v>5425.0</v>
      </c>
      <c r="C397" s="79">
        <v>2628.0</v>
      </c>
      <c r="D397" s="178"/>
      <c r="E397" s="178"/>
      <c r="F397" s="72">
        <v>103.0</v>
      </c>
      <c r="G397" s="73">
        <v>125.0</v>
      </c>
      <c r="H397" s="74">
        <v>128.0</v>
      </c>
      <c r="I397" s="75">
        <v>157.0</v>
      </c>
      <c r="J397" s="76">
        <v>483.0</v>
      </c>
      <c r="K397" s="168">
        <v>145.0</v>
      </c>
      <c r="L397" s="72">
        <v>113.0</v>
      </c>
      <c r="M397" s="73">
        <v>126.0</v>
      </c>
      <c r="N397" s="74">
        <v>128.0</v>
      </c>
      <c r="O397" s="75">
        <v>158.0</v>
      </c>
      <c r="P397" s="76">
        <v>487.0</v>
      </c>
      <c r="Q397" s="168">
        <v>150.0</v>
      </c>
      <c r="R397" s="72">
        <v>110.0</v>
      </c>
      <c r="S397" s="73">
        <v>140.0</v>
      </c>
      <c r="T397" s="74">
        <v>134.0</v>
      </c>
      <c r="U397" s="75">
        <v>150.0</v>
      </c>
      <c r="V397" s="76">
        <v>462.0</v>
      </c>
      <c r="W397" s="168">
        <v>134.0</v>
      </c>
      <c r="X397" s="72"/>
      <c r="Y397" s="73"/>
      <c r="Z397" s="74"/>
      <c r="AA397" s="75"/>
      <c r="AB397" s="76"/>
      <c r="AC397" s="168"/>
      <c r="AD397" s="72"/>
      <c r="AE397" s="73"/>
      <c r="AF397" s="74"/>
      <c r="AG397" s="75"/>
      <c r="AH397" s="76"/>
      <c r="AI397" s="168"/>
      <c r="AJ397" s="72"/>
      <c r="AK397" s="73"/>
      <c r="AL397" s="74"/>
      <c r="AM397" s="75"/>
      <c r="AN397" s="76"/>
      <c r="AO397" s="168"/>
      <c r="AP397" s="72"/>
      <c r="AQ397" s="73"/>
      <c r="AR397" s="74"/>
      <c r="AS397" s="75"/>
      <c r="AT397" s="76"/>
      <c r="AU397" s="168"/>
      <c r="AV397" s="72"/>
      <c r="AW397" s="73"/>
      <c r="AX397" s="74"/>
      <c r="AY397" s="75"/>
      <c r="AZ397" s="76"/>
      <c r="BA397" s="168"/>
      <c r="BB397" s="72"/>
      <c r="BC397" s="73"/>
      <c r="BD397" s="74"/>
      <c r="BE397" s="75"/>
      <c r="BF397" s="76"/>
      <c r="BG397" s="168"/>
    </row>
    <row r="398" ht="16.5" customHeight="1">
      <c r="A398" s="165" t="s">
        <v>61</v>
      </c>
      <c r="B398" s="177">
        <v>5501.0</v>
      </c>
      <c r="C398" s="79">
        <v>917.0</v>
      </c>
      <c r="D398" s="178"/>
      <c r="E398" s="178"/>
      <c r="F398" s="72">
        <v>103.0</v>
      </c>
      <c r="G398" s="73">
        <v>84.0</v>
      </c>
      <c r="H398" s="74">
        <v>116.0</v>
      </c>
      <c r="I398" s="75">
        <v>52.0</v>
      </c>
      <c r="J398" s="76">
        <v>150.0</v>
      </c>
      <c r="K398" s="168">
        <v>54.0</v>
      </c>
      <c r="L398" s="72">
        <v>119.0</v>
      </c>
      <c r="M398" s="73">
        <v>91.0</v>
      </c>
      <c r="N398" s="74">
        <v>120.0</v>
      </c>
      <c r="O398" s="75">
        <v>49.0</v>
      </c>
      <c r="P398" s="76">
        <v>144.0</v>
      </c>
      <c r="Q398" s="168">
        <v>54.0</v>
      </c>
      <c r="R398" s="72">
        <v>109.0</v>
      </c>
      <c r="S398" s="73">
        <v>82.0</v>
      </c>
      <c r="T398" s="74">
        <v>112.0</v>
      </c>
      <c r="U398" s="75">
        <v>48.0</v>
      </c>
      <c r="V398" s="76">
        <v>149.0</v>
      </c>
      <c r="W398" s="168">
        <v>59.0</v>
      </c>
      <c r="X398" s="72"/>
      <c r="Y398" s="73"/>
      <c r="Z398" s="74"/>
      <c r="AA398" s="75"/>
      <c r="AB398" s="76"/>
      <c r="AC398" s="168"/>
      <c r="AD398" s="72"/>
      <c r="AE398" s="73"/>
      <c r="AF398" s="74"/>
      <c r="AG398" s="75"/>
      <c r="AH398" s="76"/>
      <c r="AI398" s="168"/>
      <c r="AJ398" s="72"/>
      <c r="AK398" s="73"/>
      <c r="AL398" s="74"/>
      <c r="AM398" s="75"/>
      <c r="AN398" s="76"/>
      <c r="AO398" s="168"/>
      <c r="AP398" s="72"/>
      <c r="AQ398" s="73"/>
      <c r="AR398" s="74"/>
      <c r="AS398" s="75"/>
      <c r="AT398" s="76"/>
      <c r="AU398" s="168"/>
      <c r="AV398" s="72"/>
      <c r="AW398" s="73"/>
      <c r="AX398" s="74"/>
      <c r="AY398" s="75"/>
      <c r="AZ398" s="76"/>
      <c r="BA398" s="168"/>
      <c r="BB398" s="72"/>
      <c r="BC398" s="73"/>
      <c r="BD398" s="74"/>
      <c r="BE398" s="75"/>
      <c r="BF398" s="76"/>
      <c r="BG398" s="168"/>
    </row>
    <row r="399" ht="16.5" customHeight="1">
      <c r="A399" s="165" t="s">
        <v>61</v>
      </c>
      <c r="B399" s="177">
        <v>5504.0</v>
      </c>
      <c r="C399" s="79">
        <v>2469.0</v>
      </c>
      <c r="D399" s="178"/>
      <c r="E399" s="178"/>
      <c r="F399" s="72">
        <v>216.0</v>
      </c>
      <c r="G399" s="73">
        <v>145.0</v>
      </c>
      <c r="H399" s="74">
        <v>152.0</v>
      </c>
      <c r="I399" s="75">
        <v>217.0</v>
      </c>
      <c r="J399" s="76">
        <v>316.0</v>
      </c>
      <c r="K399" s="168">
        <v>130.0</v>
      </c>
      <c r="L399" s="72">
        <v>247.0</v>
      </c>
      <c r="M399" s="73">
        <v>145.0</v>
      </c>
      <c r="N399" s="74">
        <v>157.0</v>
      </c>
      <c r="O399" s="75">
        <v>200.0</v>
      </c>
      <c r="P399" s="76">
        <v>315.0</v>
      </c>
      <c r="Q399" s="168">
        <v>136.0</v>
      </c>
      <c r="R399" s="72">
        <v>220.0</v>
      </c>
      <c r="S399" s="73">
        <v>145.0</v>
      </c>
      <c r="T399" s="74">
        <v>164.0</v>
      </c>
      <c r="U399" s="75">
        <v>202.0</v>
      </c>
      <c r="V399" s="76">
        <v>308.0</v>
      </c>
      <c r="W399" s="168">
        <v>131.0</v>
      </c>
      <c r="X399" s="72"/>
      <c r="Y399" s="73"/>
      <c r="Z399" s="74"/>
      <c r="AA399" s="75"/>
      <c r="AB399" s="76"/>
      <c r="AC399" s="168"/>
      <c r="AD399" s="72"/>
      <c r="AE399" s="73"/>
      <c r="AF399" s="74"/>
      <c r="AG399" s="75"/>
      <c r="AH399" s="76"/>
      <c r="AI399" s="168"/>
      <c r="AJ399" s="72"/>
      <c r="AK399" s="73"/>
      <c r="AL399" s="74"/>
      <c r="AM399" s="75"/>
      <c r="AN399" s="76"/>
      <c r="AO399" s="168"/>
      <c r="AP399" s="72"/>
      <c r="AQ399" s="73"/>
      <c r="AR399" s="74"/>
      <c r="AS399" s="75"/>
      <c r="AT399" s="76"/>
      <c r="AU399" s="168"/>
      <c r="AV399" s="72"/>
      <c r="AW399" s="73"/>
      <c r="AX399" s="74"/>
      <c r="AY399" s="75"/>
      <c r="AZ399" s="76"/>
      <c r="BA399" s="168"/>
      <c r="BB399" s="72"/>
      <c r="BC399" s="73"/>
      <c r="BD399" s="74"/>
      <c r="BE399" s="75"/>
      <c r="BF399" s="76"/>
      <c r="BG399" s="168"/>
    </row>
    <row r="400" ht="16.5" customHeight="1">
      <c r="A400" s="165" t="s">
        <v>61</v>
      </c>
      <c r="B400" s="177">
        <v>5513.0</v>
      </c>
      <c r="C400" s="79">
        <v>2674.0</v>
      </c>
      <c r="D400" s="178"/>
      <c r="E400" s="178"/>
      <c r="F400" s="72">
        <v>184.0</v>
      </c>
      <c r="G400" s="73">
        <v>89.0</v>
      </c>
      <c r="H400" s="74">
        <v>140.0</v>
      </c>
      <c r="I400" s="75">
        <v>146.0</v>
      </c>
      <c r="J400" s="76">
        <v>371.0</v>
      </c>
      <c r="K400" s="168">
        <v>147.0</v>
      </c>
      <c r="L400" s="72">
        <v>186.0</v>
      </c>
      <c r="M400" s="73">
        <v>101.0</v>
      </c>
      <c r="N400" s="74">
        <v>136.0</v>
      </c>
      <c r="O400" s="75">
        <v>145.0</v>
      </c>
      <c r="P400" s="76">
        <v>381.0</v>
      </c>
      <c r="Q400" s="168">
        <v>158.0</v>
      </c>
      <c r="R400" s="72">
        <v>179.0</v>
      </c>
      <c r="S400" s="73">
        <v>100.0</v>
      </c>
      <c r="T400" s="74">
        <v>137.0</v>
      </c>
      <c r="U400" s="75">
        <v>146.0</v>
      </c>
      <c r="V400" s="76">
        <v>365.0</v>
      </c>
      <c r="W400" s="168">
        <v>151.0</v>
      </c>
      <c r="X400" s="72"/>
      <c r="Y400" s="73"/>
      <c r="Z400" s="74"/>
      <c r="AA400" s="75"/>
      <c r="AB400" s="76"/>
      <c r="AC400" s="168"/>
      <c r="AD400" s="72"/>
      <c r="AE400" s="73"/>
      <c r="AF400" s="74"/>
      <c r="AG400" s="75"/>
      <c r="AH400" s="76"/>
      <c r="AI400" s="168"/>
      <c r="AJ400" s="72"/>
      <c r="AK400" s="73"/>
      <c r="AL400" s="74"/>
      <c r="AM400" s="75"/>
      <c r="AN400" s="76"/>
      <c r="AO400" s="168"/>
      <c r="AP400" s="72"/>
      <c r="AQ400" s="73"/>
      <c r="AR400" s="74"/>
      <c r="AS400" s="75"/>
      <c r="AT400" s="76"/>
      <c r="AU400" s="168"/>
      <c r="AV400" s="72"/>
      <c r="AW400" s="73"/>
      <c r="AX400" s="74"/>
      <c r="AY400" s="75"/>
      <c r="AZ400" s="76"/>
      <c r="BA400" s="168"/>
      <c r="BB400" s="72"/>
      <c r="BC400" s="73"/>
      <c r="BD400" s="74"/>
      <c r="BE400" s="75"/>
      <c r="BF400" s="76"/>
      <c r="BG400" s="168"/>
    </row>
    <row r="401" ht="16.5" customHeight="1">
      <c r="A401" s="165" t="s">
        <v>61</v>
      </c>
      <c r="B401" s="177">
        <v>5530.0</v>
      </c>
      <c r="C401" s="79">
        <v>3558.0</v>
      </c>
      <c r="D401" s="178"/>
      <c r="E401" s="178"/>
      <c r="F401" s="72">
        <v>514.0</v>
      </c>
      <c r="G401" s="73">
        <v>854.0</v>
      </c>
      <c r="H401" s="74">
        <v>322.0</v>
      </c>
      <c r="I401" s="75">
        <v>154.0</v>
      </c>
      <c r="J401" s="76">
        <v>680.0</v>
      </c>
      <c r="K401" s="168">
        <v>86.0</v>
      </c>
      <c r="L401" s="72">
        <v>534.0</v>
      </c>
      <c r="M401" s="73">
        <v>920.0</v>
      </c>
      <c r="N401" s="74">
        <v>335.0</v>
      </c>
      <c r="O401" s="75">
        <v>140.0</v>
      </c>
      <c r="P401" s="76">
        <v>660.0</v>
      </c>
      <c r="Q401" s="168">
        <v>82.0</v>
      </c>
      <c r="R401" s="72">
        <v>512.0</v>
      </c>
      <c r="S401" s="73">
        <v>915.0</v>
      </c>
      <c r="T401" s="74">
        <v>334.0</v>
      </c>
      <c r="U401" s="75">
        <v>155.0</v>
      </c>
      <c r="V401" s="76">
        <v>641.0</v>
      </c>
      <c r="W401" s="168">
        <v>79.0</v>
      </c>
      <c r="X401" s="72"/>
      <c r="Y401" s="73"/>
      <c r="Z401" s="74"/>
      <c r="AA401" s="75"/>
      <c r="AB401" s="76"/>
      <c r="AC401" s="168"/>
      <c r="AD401" s="72"/>
      <c r="AE401" s="73"/>
      <c r="AF401" s="74"/>
      <c r="AG401" s="75"/>
      <c r="AH401" s="76"/>
      <c r="AI401" s="168"/>
      <c r="AJ401" s="72"/>
      <c r="AK401" s="73"/>
      <c r="AL401" s="74"/>
      <c r="AM401" s="75"/>
      <c r="AN401" s="76"/>
      <c r="AO401" s="168"/>
      <c r="AP401" s="72"/>
      <c r="AQ401" s="73"/>
      <c r="AR401" s="74"/>
      <c r="AS401" s="75"/>
      <c r="AT401" s="76"/>
      <c r="AU401" s="168"/>
      <c r="AV401" s="72"/>
      <c r="AW401" s="73"/>
      <c r="AX401" s="74"/>
      <c r="AY401" s="75"/>
      <c r="AZ401" s="76"/>
      <c r="BA401" s="168"/>
      <c r="BB401" s="72"/>
      <c r="BC401" s="73"/>
      <c r="BD401" s="74"/>
      <c r="BE401" s="75"/>
      <c r="BF401" s="76"/>
      <c r="BG401" s="168"/>
    </row>
    <row r="402" ht="16.5" customHeight="1">
      <c r="A402" s="165" t="s">
        <v>61</v>
      </c>
      <c r="B402" s="177">
        <v>5531.0</v>
      </c>
      <c r="C402" s="79">
        <v>585.0</v>
      </c>
      <c r="D402" s="178"/>
      <c r="E402" s="178"/>
      <c r="F402" s="72">
        <v>70.0</v>
      </c>
      <c r="G402" s="73">
        <v>52.0</v>
      </c>
      <c r="H402" s="74">
        <v>45.0</v>
      </c>
      <c r="I402" s="75">
        <v>30.0</v>
      </c>
      <c r="J402" s="76">
        <v>95.0</v>
      </c>
      <c r="K402" s="168">
        <v>28.0</v>
      </c>
      <c r="L402" s="72">
        <v>72.0</v>
      </c>
      <c r="M402" s="73">
        <v>59.0</v>
      </c>
      <c r="N402" s="74">
        <v>50.0</v>
      </c>
      <c r="O402" s="75">
        <v>31.0</v>
      </c>
      <c r="P402" s="76">
        <v>94.0</v>
      </c>
      <c r="Q402" s="168">
        <v>19.0</v>
      </c>
      <c r="R402" s="72">
        <v>65.0</v>
      </c>
      <c r="S402" s="73">
        <v>55.0</v>
      </c>
      <c r="T402" s="74">
        <v>48.0</v>
      </c>
      <c r="U402" s="75">
        <v>32.0</v>
      </c>
      <c r="V402" s="76">
        <v>93.0</v>
      </c>
      <c r="W402" s="168">
        <v>24.0</v>
      </c>
      <c r="X402" s="72"/>
      <c r="Y402" s="73"/>
      <c r="Z402" s="74"/>
      <c r="AA402" s="75"/>
      <c r="AB402" s="76"/>
      <c r="AC402" s="168"/>
      <c r="AD402" s="72"/>
      <c r="AE402" s="73"/>
      <c r="AF402" s="74"/>
      <c r="AG402" s="75"/>
      <c r="AH402" s="76"/>
      <c r="AI402" s="168"/>
      <c r="AJ402" s="72"/>
      <c r="AK402" s="73"/>
      <c r="AL402" s="74"/>
      <c r="AM402" s="75"/>
      <c r="AN402" s="76"/>
      <c r="AO402" s="168"/>
      <c r="AP402" s="72"/>
      <c r="AQ402" s="73"/>
      <c r="AR402" s="74"/>
      <c r="AS402" s="75"/>
      <c r="AT402" s="76"/>
      <c r="AU402" s="168"/>
      <c r="AV402" s="72"/>
      <c r="AW402" s="73"/>
      <c r="AX402" s="74"/>
      <c r="AY402" s="75"/>
      <c r="AZ402" s="76"/>
      <c r="BA402" s="168"/>
      <c r="BB402" s="72"/>
      <c r="BC402" s="73"/>
      <c r="BD402" s="74"/>
      <c r="BE402" s="75"/>
      <c r="BF402" s="76"/>
      <c r="BG402" s="168"/>
    </row>
    <row r="403" ht="16.5" customHeight="1">
      <c r="A403" s="165" t="s">
        <v>61</v>
      </c>
      <c r="B403" s="177">
        <v>5533.0</v>
      </c>
      <c r="C403" s="79">
        <v>2095.0</v>
      </c>
      <c r="D403" s="178"/>
      <c r="E403" s="178"/>
      <c r="F403" s="72">
        <v>174.0</v>
      </c>
      <c r="G403" s="73">
        <v>159.0</v>
      </c>
      <c r="H403" s="74">
        <v>114.0</v>
      </c>
      <c r="I403" s="75">
        <v>268.0</v>
      </c>
      <c r="J403" s="76">
        <v>462.0</v>
      </c>
      <c r="K403" s="168">
        <v>138.0</v>
      </c>
      <c r="L403" s="72">
        <v>187.0</v>
      </c>
      <c r="M403" s="73">
        <v>166.0</v>
      </c>
      <c r="N403" s="74">
        <v>122.0</v>
      </c>
      <c r="O403" s="75">
        <v>262.0</v>
      </c>
      <c r="P403" s="76">
        <v>454.0</v>
      </c>
      <c r="Q403" s="168">
        <v>133.0</v>
      </c>
      <c r="R403" s="72">
        <v>165.0</v>
      </c>
      <c r="S403" s="73">
        <v>155.0</v>
      </c>
      <c r="T403" s="74">
        <v>112.0</v>
      </c>
      <c r="U403" s="75">
        <v>267.0</v>
      </c>
      <c r="V403" s="76">
        <v>450.0</v>
      </c>
      <c r="W403" s="168">
        <v>135.0</v>
      </c>
      <c r="X403" s="72"/>
      <c r="Y403" s="73"/>
      <c r="Z403" s="74"/>
      <c r="AA403" s="75"/>
      <c r="AB403" s="76"/>
      <c r="AC403" s="168"/>
      <c r="AD403" s="72"/>
      <c r="AE403" s="73"/>
      <c r="AF403" s="74"/>
      <c r="AG403" s="75"/>
      <c r="AH403" s="76"/>
      <c r="AI403" s="168"/>
      <c r="AJ403" s="72"/>
      <c r="AK403" s="73"/>
      <c r="AL403" s="74"/>
      <c r="AM403" s="75"/>
      <c r="AN403" s="76"/>
      <c r="AO403" s="168"/>
      <c r="AP403" s="72"/>
      <c r="AQ403" s="73"/>
      <c r="AR403" s="74"/>
      <c r="AS403" s="75"/>
      <c r="AT403" s="76"/>
      <c r="AU403" s="168"/>
      <c r="AV403" s="72"/>
      <c r="AW403" s="73"/>
      <c r="AX403" s="74"/>
      <c r="AY403" s="75"/>
      <c r="AZ403" s="76"/>
      <c r="BA403" s="168"/>
      <c r="BB403" s="72"/>
      <c r="BC403" s="73"/>
      <c r="BD403" s="74"/>
      <c r="BE403" s="75"/>
      <c r="BF403" s="76"/>
      <c r="BG403" s="168"/>
    </row>
    <row r="404" ht="16.5" customHeight="1">
      <c r="A404" s="165" t="s">
        <v>61</v>
      </c>
      <c r="B404" s="177">
        <v>5542.0</v>
      </c>
      <c r="C404" s="79">
        <v>860.0</v>
      </c>
      <c r="D404" s="178"/>
      <c r="E404" s="178"/>
      <c r="F404" s="72">
        <v>15.0</v>
      </c>
      <c r="G404" s="73">
        <v>25.0</v>
      </c>
      <c r="H404" s="74">
        <v>27.0</v>
      </c>
      <c r="I404" s="75">
        <v>57.0</v>
      </c>
      <c r="J404" s="76">
        <v>109.0</v>
      </c>
      <c r="K404" s="168">
        <v>42.0</v>
      </c>
      <c r="L404" s="72">
        <v>18.0</v>
      </c>
      <c r="M404" s="73">
        <v>25.0</v>
      </c>
      <c r="N404" s="74">
        <v>27.0</v>
      </c>
      <c r="O404" s="75">
        <v>54.0</v>
      </c>
      <c r="P404" s="76">
        <v>108.0</v>
      </c>
      <c r="Q404" s="168">
        <v>43.0</v>
      </c>
      <c r="R404" s="72">
        <v>15.0</v>
      </c>
      <c r="S404" s="73">
        <v>29.0</v>
      </c>
      <c r="T404" s="74">
        <v>27.0</v>
      </c>
      <c r="U404" s="75">
        <v>51.0</v>
      </c>
      <c r="V404" s="76">
        <v>102.0</v>
      </c>
      <c r="W404" s="168">
        <v>42.0</v>
      </c>
      <c r="X404" s="72"/>
      <c r="Y404" s="73"/>
      <c r="Z404" s="74"/>
      <c r="AA404" s="75"/>
      <c r="AB404" s="76"/>
      <c r="AC404" s="168"/>
      <c r="AD404" s="72"/>
      <c r="AE404" s="73"/>
      <c r="AF404" s="74"/>
      <c r="AG404" s="75"/>
      <c r="AH404" s="76"/>
      <c r="AI404" s="168"/>
      <c r="AJ404" s="72"/>
      <c r="AK404" s="73"/>
      <c r="AL404" s="74"/>
      <c r="AM404" s="75"/>
      <c r="AN404" s="76"/>
      <c r="AO404" s="168"/>
      <c r="AP404" s="72"/>
      <c r="AQ404" s="73"/>
      <c r="AR404" s="74"/>
      <c r="AS404" s="75"/>
      <c r="AT404" s="76"/>
      <c r="AU404" s="168"/>
      <c r="AV404" s="72"/>
      <c r="AW404" s="73"/>
      <c r="AX404" s="74"/>
      <c r="AY404" s="75"/>
      <c r="AZ404" s="76"/>
      <c r="BA404" s="168"/>
      <c r="BB404" s="72"/>
      <c r="BC404" s="73"/>
      <c r="BD404" s="74"/>
      <c r="BE404" s="75"/>
      <c r="BF404" s="76"/>
      <c r="BG404" s="168"/>
    </row>
    <row r="405" ht="16.5" customHeight="1">
      <c r="A405" s="165" t="s">
        <v>61</v>
      </c>
      <c r="B405" s="177">
        <v>5545.0</v>
      </c>
      <c r="C405" s="79">
        <v>1200.0</v>
      </c>
      <c r="D405" s="178"/>
      <c r="E405" s="178"/>
      <c r="F405" s="72">
        <v>34.0</v>
      </c>
      <c r="G405" s="73">
        <v>45.0</v>
      </c>
      <c r="H405" s="74">
        <v>20.0</v>
      </c>
      <c r="I405" s="75">
        <v>41.0</v>
      </c>
      <c r="J405" s="76">
        <v>185.0</v>
      </c>
      <c r="K405" s="168">
        <v>35.0</v>
      </c>
      <c r="L405" s="72">
        <v>34.0</v>
      </c>
      <c r="M405" s="73">
        <v>50.0</v>
      </c>
      <c r="N405" s="74">
        <v>19.0</v>
      </c>
      <c r="O405" s="75">
        <v>45.0</v>
      </c>
      <c r="P405" s="76">
        <v>177.0</v>
      </c>
      <c r="Q405" s="168">
        <v>39.0</v>
      </c>
      <c r="R405" s="72">
        <v>37.0</v>
      </c>
      <c r="S405" s="73">
        <v>47.0</v>
      </c>
      <c r="T405" s="74">
        <v>20.0</v>
      </c>
      <c r="U405" s="75">
        <v>42.0</v>
      </c>
      <c r="V405" s="76">
        <v>174.0</v>
      </c>
      <c r="W405" s="168">
        <v>35.0</v>
      </c>
      <c r="X405" s="72"/>
      <c r="Y405" s="73"/>
      <c r="Z405" s="74"/>
      <c r="AA405" s="75"/>
      <c r="AB405" s="76"/>
      <c r="AC405" s="168"/>
      <c r="AD405" s="72"/>
      <c r="AE405" s="73"/>
      <c r="AF405" s="74"/>
      <c r="AG405" s="75"/>
      <c r="AH405" s="76"/>
      <c r="AI405" s="168"/>
      <c r="AJ405" s="72"/>
      <c r="AK405" s="73"/>
      <c r="AL405" s="74"/>
      <c r="AM405" s="75"/>
      <c r="AN405" s="76"/>
      <c r="AO405" s="168"/>
      <c r="AP405" s="72"/>
      <c r="AQ405" s="73"/>
      <c r="AR405" s="74"/>
      <c r="AS405" s="75"/>
      <c r="AT405" s="76"/>
      <c r="AU405" s="168"/>
      <c r="AV405" s="72"/>
      <c r="AW405" s="73"/>
      <c r="AX405" s="74"/>
      <c r="AY405" s="75"/>
      <c r="AZ405" s="76"/>
      <c r="BA405" s="168"/>
      <c r="BB405" s="72"/>
      <c r="BC405" s="73"/>
      <c r="BD405" s="74"/>
      <c r="BE405" s="75"/>
      <c r="BF405" s="76"/>
      <c r="BG405" s="168"/>
    </row>
    <row r="406" ht="16.5" customHeight="1">
      <c r="A406" s="165" t="s">
        <v>61</v>
      </c>
      <c r="B406" s="177">
        <v>5550.0</v>
      </c>
      <c r="C406" s="79">
        <v>793.0</v>
      </c>
      <c r="D406" s="178"/>
      <c r="E406" s="178"/>
      <c r="F406" s="72">
        <v>102.0</v>
      </c>
      <c r="G406" s="73">
        <v>86.0</v>
      </c>
      <c r="H406" s="74">
        <v>89.0</v>
      </c>
      <c r="I406" s="75">
        <v>43.0</v>
      </c>
      <c r="J406" s="76">
        <v>132.0</v>
      </c>
      <c r="K406" s="168">
        <v>44.0</v>
      </c>
      <c r="L406" s="72">
        <v>110.0</v>
      </c>
      <c r="M406" s="73">
        <v>99.0</v>
      </c>
      <c r="N406" s="74">
        <v>96.0</v>
      </c>
      <c r="O406" s="75">
        <v>40.0</v>
      </c>
      <c r="P406" s="76">
        <v>136.0</v>
      </c>
      <c r="Q406" s="168">
        <v>39.0</v>
      </c>
      <c r="R406" s="72">
        <v>109.0</v>
      </c>
      <c r="S406" s="73">
        <v>95.0</v>
      </c>
      <c r="T406" s="74">
        <v>94.0</v>
      </c>
      <c r="U406" s="75">
        <v>40.0</v>
      </c>
      <c r="V406" s="76">
        <v>133.0</v>
      </c>
      <c r="W406" s="168">
        <v>42.0</v>
      </c>
      <c r="X406" s="72"/>
      <c r="Y406" s="73"/>
      <c r="Z406" s="74"/>
      <c r="AA406" s="75"/>
      <c r="AB406" s="76"/>
      <c r="AC406" s="168"/>
      <c r="AD406" s="72"/>
      <c r="AE406" s="73"/>
      <c r="AF406" s="74"/>
      <c r="AG406" s="75"/>
      <c r="AH406" s="76"/>
      <c r="AI406" s="168"/>
      <c r="AJ406" s="72"/>
      <c r="AK406" s="73"/>
      <c r="AL406" s="74"/>
      <c r="AM406" s="75"/>
      <c r="AN406" s="76"/>
      <c r="AO406" s="168"/>
      <c r="AP406" s="72"/>
      <c r="AQ406" s="73"/>
      <c r="AR406" s="74"/>
      <c r="AS406" s="75"/>
      <c r="AT406" s="76"/>
      <c r="AU406" s="168"/>
      <c r="AV406" s="72"/>
      <c r="AW406" s="73"/>
      <c r="AX406" s="74"/>
      <c r="AY406" s="75"/>
      <c r="AZ406" s="76"/>
      <c r="BA406" s="168"/>
      <c r="BB406" s="72"/>
      <c r="BC406" s="73"/>
      <c r="BD406" s="74"/>
      <c r="BE406" s="75"/>
      <c r="BF406" s="76"/>
      <c r="BG406" s="168"/>
    </row>
    <row r="407" ht="16.5" customHeight="1">
      <c r="A407" s="165" t="s">
        <v>61</v>
      </c>
      <c r="B407" s="177">
        <v>5554.0</v>
      </c>
      <c r="C407" s="79">
        <v>1802.0</v>
      </c>
      <c r="D407" s="178"/>
      <c r="E407" s="178"/>
      <c r="F407" s="72">
        <v>143.0</v>
      </c>
      <c r="G407" s="73">
        <v>110.0</v>
      </c>
      <c r="H407" s="74">
        <v>124.0</v>
      </c>
      <c r="I407" s="75">
        <v>166.0</v>
      </c>
      <c r="J407" s="76">
        <v>336.0</v>
      </c>
      <c r="K407" s="168">
        <v>90.0</v>
      </c>
      <c r="L407" s="72">
        <v>156.0</v>
      </c>
      <c r="M407" s="73">
        <v>119.0</v>
      </c>
      <c r="N407" s="74">
        <v>127.0</v>
      </c>
      <c r="O407" s="75">
        <v>160.0</v>
      </c>
      <c r="P407" s="76">
        <v>338.0</v>
      </c>
      <c r="Q407" s="168">
        <v>95.0</v>
      </c>
      <c r="R407" s="72">
        <v>144.0</v>
      </c>
      <c r="S407" s="73">
        <v>116.0</v>
      </c>
      <c r="T407" s="74">
        <v>124.0</v>
      </c>
      <c r="U407" s="75">
        <v>165.0</v>
      </c>
      <c r="V407" s="76">
        <v>327.0</v>
      </c>
      <c r="W407" s="168">
        <v>89.0</v>
      </c>
      <c r="X407" s="72"/>
      <c r="Y407" s="73"/>
      <c r="Z407" s="74"/>
      <c r="AA407" s="75"/>
      <c r="AB407" s="76"/>
      <c r="AC407" s="168"/>
      <c r="AD407" s="72"/>
      <c r="AE407" s="73"/>
      <c r="AF407" s="74"/>
      <c r="AG407" s="75"/>
      <c r="AH407" s="76"/>
      <c r="AI407" s="168"/>
      <c r="AJ407" s="72"/>
      <c r="AK407" s="73"/>
      <c r="AL407" s="74"/>
      <c r="AM407" s="75"/>
      <c r="AN407" s="76"/>
      <c r="AO407" s="168"/>
      <c r="AP407" s="72"/>
      <c r="AQ407" s="73"/>
      <c r="AR407" s="74"/>
      <c r="AS407" s="75"/>
      <c r="AT407" s="76"/>
      <c r="AU407" s="168"/>
      <c r="AV407" s="72"/>
      <c r="AW407" s="73"/>
      <c r="AX407" s="74"/>
      <c r="AY407" s="75"/>
      <c r="AZ407" s="76"/>
      <c r="BA407" s="168"/>
      <c r="BB407" s="72"/>
      <c r="BC407" s="73"/>
      <c r="BD407" s="74"/>
      <c r="BE407" s="75"/>
      <c r="BF407" s="76"/>
      <c r="BG407" s="168"/>
    </row>
    <row r="408" ht="16.5" customHeight="1">
      <c r="A408" s="165" t="s">
        <v>61</v>
      </c>
      <c r="B408" s="177">
        <v>5556.0</v>
      </c>
      <c r="C408" s="79">
        <v>2607.0</v>
      </c>
      <c r="D408" s="178"/>
      <c r="E408" s="178"/>
      <c r="F408" s="72">
        <v>350.0</v>
      </c>
      <c r="G408" s="73">
        <v>226.0</v>
      </c>
      <c r="H408" s="74">
        <v>359.0</v>
      </c>
      <c r="I408" s="75">
        <v>152.0</v>
      </c>
      <c r="J408" s="76">
        <v>385.0</v>
      </c>
      <c r="K408" s="168">
        <v>102.0</v>
      </c>
      <c r="L408" s="72">
        <v>376.0</v>
      </c>
      <c r="M408" s="73">
        <v>271.0</v>
      </c>
      <c r="N408" s="74">
        <v>387.0</v>
      </c>
      <c r="O408" s="75">
        <v>143.0</v>
      </c>
      <c r="P408" s="76">
        <v>358.0</v>
      </c>
      <c r="Q408" s="168">
        <v>89.0</v>
      </c>
      <c r="R408" s="72">
        <v>357.0</v>
      </c>
      <c r="S408" s="73">
        <v>260.0</v>
      </c>
      <c r="T408" s="74">
        <v>383.0</v>
      </c>
      <c r="U408" s="75">
        <v>139.0</v>
      </c>
      <c r="V408" s="76">
        <v>354.0</v>
      </c>
      <c r="W408" s="168">
        <v>89.0</v>
      </c>
      <c r="X408" s="72"/>
      <c r="Y408" s="73"/>
      <c r="Z408" s="74"/>
      <c r="AA408" s="75"/>
      <c r="AB408" s="76"/>
      <c r="AC408" s="168"/>
      <c r="AD408" s="72"/>
      <c r="AE408" s="73"/>
      <c r="AF408" s="74"/>
      <c r="AG408" s="75"/>
      <c r="AH408" s="76"/>
      <c r="AI408" s="168"/>
      <c r="AJ408" s="72"/>
      <c r="AK408" s="73"/>
      <c r="AL408" s="74"/>
      <c r="AM408" s="75"/>
      <c r="AN408" s="76"/>
      <c r="AO408" s="168"/>
      <c r="AP408" s="72"/>
      <c r="AQ408" s="73"/>
      <c r="AR408" s="74"/>
      <c r="AS408" s="75"/>
      <c r="AT408" s="76"/>
      <c r="AU408" s="168"/>
      <c r="AV408" s="72"/>
      <c r="AW408" s="73"/>
      <c r="AX408" s="74"/>
      <c r="AY408" s="75"/>
      <c r="AZ408" s="76"/>
      <c r="BA408" s="168"/>
      <c r="BB408" s="72"/>
      <c r="BC408" s="73"/>
      <c r="BD408" s="74"/>
      <c r="BE408" s="75"/>
      <c r="BF408" s="76"/>
      <c r="BG408" s="168"/>
    </row>
    <row r="409" ht="16.5" customHeight="1">
      <c r="A409" s="165" t="s">
        <v>61</v>
      </c>
      <c r="B409" s="177">
        <v>5560.0</v>
      </c>
      <c r="C409" s="79">
        <v>2014.0</v>
      </c>
      <c r="D409" s="178"/>
      <c r="E409" s="178"/>
      <c r="F409" s="72">
        <v>159.0</v>
      </c>
      <c r="G409" s="73">
        <v>152.0</v>
      </c>
      <c r="H409" s="74">
        <v>102.0</v>
      </c>
      <c r="I409" s="75">
        <v>184.0</v>
      </c>
      <c r="J409" s="76">
        <v>438.0</v>
      </c>
      <c r="K409" s="168">
        <v>103.0</v>
      </c>
      <c r="L409" s="72">
        <v>170.0</v>
      </c>
      <c r="M409" s="73">
        <v>174.0</v>
      </c>
      <c r="N409" s="74">
        <v>110.0</v>
      </c>
      <c r="O409" s="75">
        <v>179.0</v>
      </c>
      <c r="P409" s="76">
        <v>430.0</v>
      </c>
      <c r="Q409" s="168">
        <v>89.0</v>
      </c>
      <c r="R409" s="72">
        <v>162.0</v>
      </c>
      <c r="S409" s="73">
        <v>175.0</v>
      </c>
      <c r="T409" s="74">
        <v>108.0</v>
      </c>
      <c r="U409" s="75">
        <v>180.0</v>
      </c>
      <c r="V409" s="76">
        <v>420.0</v>
      </c>
      <c r="W409" s="168">
        <v>91.0</v>
      </c>
      <c r="X409" s="72"/>
      <c r="Y409" s="73"/>
      <c r="Z409" s="74"/>
      <c r="AA409" s="75"/>
      <c r="AB409" s="76"/>
      <c r="AC409" s="168"/>
      <c r="AD409" s="72"/>
      <c r="AE409" s="73"/>
      <c r="AF409" s="74"/>
      <c r="AG409" s="75"/>
      <c r="AH409" s="76"/>
      <c r="AI409" s="168"/>
      <c r="AJ409" s="72"/>
      <c r="AK409" s="73"/>
      <c r="AL409" s="74"/>
      <c r="AM409" s="75"/>
      <c r="AN409" s="76"/>
      <c r="AO409" s="168"/>
      <c r="AP409" s="72"/>
      <c r="AQ409" s="73"/>
      <c r="AR409" s="74"/>
      <c r="AS409" s="75"/>
      <c r="AT409" s="76"/>
      <c r="AU409" s="168"/>
      <c r="AV409" s="72"/>
      <c r="AW409" s="73"/>
      <c r="AX409" s="74"/>
      <c r="AY409" s="75"/>
      <c r="AZ409" s="76"/>
      <c r="BA409" s="168"/>
      <c r="BB409" s="72"/>
      <c r="BC409" s="73"/>
      <c r="BD409" s="74"/>
      <c r="BE409" s="75"/>
      <c r="BF409" s="76"/>
      <c r="BG409" s="168"/>
    </row>
    <row r="410" ht="16.5" customHeight="1">
      <c r="A410" s="165" t="s">
        <v>61</v>
      </c>
      <c r="B410" s="177">
        <v>5563.0</v>
      </c>
      <c r="C410" s="79">
        <v>1789.0</v>
      </c>
      <c r="D410" s="178"/>
      <c r="E410" s="178"/>
      <c r="F410" s="72">
        <v>34.0</v>
      </c>
      <c r="G410" s="73">
        <v>41.0</v>
      </c>
      <c r="H410" s="74">
        <v>37.0</v>
      </c>
      <c r="I410" s="75">
        <v>90.0</v>
      </c>
      <c r="J410" s="76">
        <v>193.0</v>
      </c>
      <c r="K410" s="168">
        <v>75.0</v>
      </c>
      <c r="L410" s="72">
        <v>36.0</v>
      </c>
      <c r="M410" s="73">
        <v>36.0</v>
      </c>
      <c r="N410" s="74">
        <v>36.0</v>
      </c>
      <c r="O410" s="75">
        <v>87.0</v>
      </c>
      <c r="P410" s="76">
        <v>206.0</v>
      </c>
      <c r="Q410" s="168">
        <v>85.0</v>
      </c>
      <c r="R410" s="72">
        <v>40.0</v>
      </c>
      <c r="S410" s="73">
        <v>47.0</v>
      </c>
      <c r="T410" s="74">
        <v>40.0</v>
      </c>
      <c r="U410" s="75">
        <v>83.0</v>
      </c>
      <c r="V410" s="76">
        <v>193.0</v>
      </c>
      <c r="W410" s="168">
        <v>72.0</v>
      </c>
      <c r="X410" s="72"/>
      <c r="Y410" s="73"/>
      <c r="Z410" s="74"/>
      <c r="AA410" s="75"/>
      <c r="AB410" s="76"/>
      <c r="AC410" s="168"/>
      <c r="AD410" s="72"/>
      <c r="AE410" s="73"/>
      <c r="AF410" s="74"/>
      <c r="AG410" s="75"/>
      <c r="AH410" s="76"/>
      <c r="AI410" s="168"/>
      <c r="AJ410" s="72"/>
      <c r="AK410" s="73"/>
      <c r="AL410" s="74"/>
      <c r="AM410" s="75"/>
      <c r="AN410" s="76"/>
      <c r="AO410" s="168"/>
      <c r="AP410" s="72"/>
      <c r="AQ410" s="73"/>
      <c r="AR410" s="74"/>
      <c r="AS410" s="75"/>
      <c r="AT410" s="76"/>
      <c r="AU410" s="168"/>
      <c r="AV410" s="72"/>
      <c r="AW410" s="73"/>
      <c r="AX410" s="74"/>
      <c r="AY410" s="75"/>
      <c r="AZ410" s="76"/>
      <c r="BA410" s="168"/>
      <c r="BB410" s="72"/>
      <c r="BC410" s="73"/>
      <c r="BD410" s="74"/>
      <c r="BE410" s="75"/>
      <c r="BF410" s="76"/>
      <c r="BG410" s="168"/>
    </row>
    <row r="411" ht="16.5" customHeight="1">
      <c r="A411" s="165" t="s">
        <v>61</v>
      </c>
      <c r="B411" s="177">
        <v>5565.0</v>
      </c>
      <c r="C411" s="79">
        <v>2048.0</v>
      </c>
      <c r="D411" s="178"/>
      <c r="E411" s="178"/>
      <c r="F411" s="72">
        <v>73.0</v>
      </c>
      <c r="G411" s="73">
        <v>59.0</v>
      </c>
      <c r="H411" s="74">
        <v>101.0</v>
      </c>
      <c r="I411" s="75">
        <v>141.0</v>
      </c>
      <c r="J411" s="76">
        <v>317.0</v>
      </c>
      <c r="K411" s="168">
        <v>96.0</v>
      </c>
      <c r="L411" s="72">
        <v>72.0</v>
      </c>
      <c r="M411" s="73">
        <v>66.0</v>
      </c>
      <c r="N411" s="74">
        <v>105.0</v>
      </c>
      <c r="O411" s="75">
        <v>143.0</v>
      </c>
      <c r="P411" s="76">
        <v>318.0</v>
      </c>
      <c r="Q411" s="168">
        <v>100.0</v>
      </c>
      <c r="R411" s="72">
        <v>73.0</v>
      </c>
      <c r="S411" s="73">
        <v>64.0</v>
      </c>
      <c r="T411" s="74">
        <v>106.0</v>
      </c>
      <c r="U411" s="75">
        <v>137.0</v>
      </c>
      <c r="V411" s="76">
        <v>315.0</v>
      </c>
      <c r="W411" s="168">
        <v>96.0</v>
      </c>
      <c r="X411" s="72"/>
      <c r="Y411" s="73"/>
      <c r="Z411" s="74"/>
      <c r="AA411" s="75"/>
      <c r="AB411" s="76"/>
      <c r="AC411" s="168"/>
      <c r="AD411" s="72"/>
      <c r="AE411" s="73"/>
      <c r="AF411" s="74"/>
      <c r="AG411" s="75"/>
      <c r="AH411" s="76"/>
      <c r="AI411" s="168"/>
      <c r="AJ411" s="72"/>
      <c r="AK411" s="73"/>
      <c r="AL411" s="74"/>
      <c r="AM411" s="75"/>
      <c r="AN411" s="76"/>
      <c r="AO411" s="168"/>
      <c r="AP411" s="72"/>
      <c r="AQ411" s="73"/>
      <c r="AR411" s="74"/>
      <c r="AS411" s="75"/>
      <c r="AT411" s="76"/>
      <c r="AU411" s="168"/>
      <c r="AV411" s="72"/>
      <c r="AW411" s="73"/>
      <c r="AX411" s="74"/>
      <c r="AY411" s="75"/>
      <c r="AZ411" s="76"/>
      <c r="BA411" s="168"/>
      <c r="BB411" s="72"/>
      <c r="BC411" s="73"/>
      <c r="BD411" s="74"/>
      <c r="BE411" s="75"/>
      <c r="BF411" s="76"/>
      <c r="BG411" s="168"/>
    </row>
    <row r="412" ht="16.5" customHeight="1">
      <c r="A412" s="165" t="s">
        <v>61</v>
      </c>
      <c r="B412" s="177">
        <v>5566.0</v>
      </c>
      <c r="C412" s="79">
        <v>3336.0</v>
      </c>
      <c r="D412" s="178"/>
      <c r="E412" s="178"/>
      <c r="F412" s="72">
        <v>227.0</v>
      </c>
      <c r="G412" s="73">
        <v>205.0</v>
      </c>
      <c r="H412" s="74">
        <v>192.0</v>
      </c>
      <c r="I412" s="75">
        <v>242.0</v>
      </c>
      <c r="J412" s="76">
        <v>695.0</v>
      </c>
      <c r="K412" s="168">
        <v>164.0</v>
      </c>
      <c r="L412" s="72">
        <v>241.0</v>
      </c>
      <c r="M412" s="73">
        <v>248.0</v>
      </c>
      <c r="N412" s="74">
        <v>207.0</v>
      </c>
      <c r="O412" s="75">
        <v>243.0</v>
      </c>
      <c r="P412" s="76">
        <v>681.0</v>
      </c>
      <c r="Q412" s="168">
        <v>155.0</v>
      </c>
      <c r="R412" s="72">
        <v>228.0</v>
      </c>
      <c r="S412" s="73">
        <v>228.0</v>
      </c>
      <c r="T412" s="74">
        <v>203.0</v>
      </c>
      <c r="U412" s="75">
        <v>238.0</v>
      </c>
      <c r="V412" s="76">
        <v>670.0</v>
      </c>
      <c r="W412" s="168">
        <v>148.0</v>
      </c>
      <c r="X412" s="72"/>
      <c r="Y412" s="73"/>
      <c r="Z412" s="74"/>
      <c r="AA412" s="75"/>
      <c r="AB412" s="76"/>
      <c r="AC412" s="168"/>
      <c r="AD412" s="72"/>
      <c r="AE412" s="73"/>
      <c r="AF412" s="74"/>
      <c r="AG412" s="75"/>
      <c r="AH412" s="76"/>
      <c r="AI412" s="168"/>
      <c r="AJ412" s="72"/>
      <c r="AK412" s="73"/>
      <c r="AL412" s="74"/>
      <c r="AM412" s="75"/>
      <c r="AN412" s="76"/>
      <c r="AO412" s="168"/>
      <c r="AP412" s="72"/>
      <c r="AQ412" s="73"/>
      <c r="AR412" s="74"/>
      <c r="AS412" s="75"/>
      <c r="AT412" s="76"/>
      <c r="AU412" s="168"/>
      <c r="AV412" s="72"/>
      <c r="AW412" s="73"/>
      <c r="AX412" s="74"/>
      <c r="AY412" s="75"/>
      <c r="AZ412" s="76"/>
      <c r="BA412" s="168"/>
      <c r="BB412" s="72"/>
      <c r="BC412" s="73"/>
      <c r="BD412" s="74"/>
      <c r="BE412" s="75"/>
      <c r="BF412" s="76"/>
      <c r="BG412" s="168"/>
    </row>
    <row r="413" ht="16.5" customHeight="1">
      <c r="A413" s="165" t="s">
        <v>61</v>
      </c>
      <c r="B413" s="177">
        <v>5569.0</v>
      </c>
      <c r="C413" s="79">
        <v>2671.0</v>
      </c>
      <c r="D413" s="178"/>
      <c r="E413" s="178"/>
      <c r="F413" s="72">
        <v>163.0</v>
      </c>
      <c r="G413" s="73">
        <v>171.0</v>
      </c>
      <c r="H413" s="74">
        <v>175.0</v>
      </c>
      <c r="I413" s="75">
        <v>165.0</v>
      </c>
      <c r="J413" s="76">
        <v>504.0</v>
      </c>
      <c r="K413" s="168">
        <v>153.0</v>
      </c>
      <c r="L413" s="72">
        <v>172.0</v>
      </c>
      <c r="M413" s="73">
        <v>191.0</v>
      </c>
      <c r="N413" s="74">
        <v>192.0</v>
      </c>
      <c r="O413" s="75">
        <v>161.0</v>
      </c>
      <c r="P413" s="76">
        <v>494.0</v>
      </c>
      <c r="Q413" s="168">
        <v>148.0</v>
      </c>
      <c r="R413" s="72">
        <v>167.0</v>
      </c>
      <c r="S413" s="73">
        <v>181.0</v>
      </c>
      <c r="T413" s="74">
        <v>188.0</v>
      </c>
      <c r="U413" s="75">
        <v>156.0</v>
      </c>
      <c r="V413" s="76">
        <v>487.0</v>
      </c>
      <c r="W413" s="168">
        <v>143.0</v>
      </c>
      <c r="X413" s="72"/>
      <c r="Y413" s="73"/>
      <c r="Z413" s="74"/>
      <c r="AA413" s="75"/>
      <c r="AB413" s="76"/>
      <c r="AC413" s="168"/>
      <c r="AD413" s="72"/>
      <c r="AE413" s="73"/>
      <c r="AF413" s="74"/>
      <c r="AG413" s="75"/>
      <c r="AH413" s="76"/>
      <c r="AI413" s="168"/>
      <c r="AJ413" s="72"/>
      <c r="AK413" s="73"/>
      <c r="AL413" s="74"/>
      <c r="AM413" s="75"/>
      <c r="AN413" s="76"/>
      <c r="AO413" s="168"/>
      <c r="AP413" s="72"/>
      <c r="AQ413" s="73"/>
      <c r="AR413" s="74"/>
      <c r="AS413" s="75"/>
      <c r="AT413" s="76"/>
      <c r="AU413" s="168"/>
      <c r="AV413" s="72"/>
      <c r="AW413" s="73"/>
      <c r="AX413" s="74"/>
      <c r="AY413" s="75"/>
      <c r="AZ413" s="76"/>
      <c r="BA413" s="168"/>
      <c r="BB413" s="72"/>
      <c r="BC413" s="73"/>
      <c r="BD413" s="74"/>
      <c r="BE413" s="75"/>
      <c r="BF413" s="76"/>
      <c r="BG413" s="168"/>
    </row>
    <row r="414" ht="16.5" customHeight="1">
      <c r="A414" s="165" t="s">
        <v>61</v>
      </c>
      <c r="B414" s="177">
        <v>5570.0</v>
      </c>
      <c r="C414" s="79">
        <v>3345.0</v>
      </c>
      <c r="D414" s="178"/>
      <c r="E414" s="178"/>
      <c r="F414" s="72">
        <v>109.0</v>
      </c>
      <c r="G414" s="73">
        <v>200.0</v>
      </c>
      <c r="H414" s="74">
        <v>129.0</v>
      </c>
      <c r="I414" s="75">
        <v>144.0</v>
      </c>
      <c r="J414" s="76">
        <v>528.0</v>
      </c>
      <c r="K414" s="168">
        <v>134.0</v>
      </c>
      <c r="L414" s="72">
        <v>121.0</v>
      </c>
      <c r="M414" s="73">
        <v>223.0</v>
      </c>
      <c r="N414" s="74">
        <v>133.0</v>
      </c>
      <c r="O414" s="75">
        <v>140.0</v>
      </c>
      <c r="P414" s="76">
        <v>518.0</v>
      </c>
      <c r="Q414" s="168">
        <v>135.0</v>
      </c>
      <c r="R414" s="72">
        <v>116.0</v>
      </c>
      <c r="S414" s="73">
        <v>222.0</v>
      </c>
      <c r="T414" s="74">
        <v>135.0</v>
      </c>
      <c r="U414" s="75">
        <v>136.0</v>
      </c>
      <c r="V414" s="76">
        <v>509.0</v>
      </c>
      <c r="W414" s="168">
        <v>122.0</v>
      </c>
      <c r="X414" s="72"/>
      <c r="Y414" s="73"/>
      <c r="Z414" s="74"/>
      <c r="AA414" s="75"/>
      <c r="AB414" s="76"/>
      <c r="AC414" s="168"/>
      <c r="AD414" s="72"/>
      <c r="AE414" s="73"/>
      <c r="AF414" s="74"/>
      <c r="AG414" s="75"/>
      <c r="AH414" s="76"/>
      <c r="AI414" s="168"/>
      <c r="AJ414" s="72"/>
      <c r="AK414" s="73"/>
      <c r="AL414" s="74"/>
      <c r="AM414" s="75"/>
      <c r="AN414" s="76"/>
      <c r="AO414" s="168"/>
      <c r="AP414" s="72"/>
      <c r="AQ414" s="73"/>
      <c r="AR414" s="74"/>
      <c r="AS414" s="75"/>
      <c r="AT414" s="76"/>
      <c r="AU414" s="168"/>
      <c r="AV414" s="72"/>
      <c r="AW414" s="73"/>
      <c r="AX414" s="74"/>
      <c r="AY414" s="75"/>
      <c r="AZ414" s="76"/>
      <c r="BA414" s="168"/>
      <c r="BB414" s="72"/>
      <c r="BC414" s="73"/>
      <c r="BD414" s="74"/>
      <c r="BE414" s="75"/>
      <c r="BF414" s="76"/>
      <c r="BG414" s="168"/>
    </row>
    <row r="415" ht="16.5" customHeight="1">
      <c r="A415" s="165" t="s">
        <v>61</v>
      </c>
      <c r="B415" s="177">
        <v>5571.0</v>
      </c>
      <c r="C415" s="79">
        <v>1753.0</v>
      </c>
      <c r="D415" s="178"/>
      <c r="E415" s="178"/>
      <c r="F415" s="72">
        <v>53.0</v>
      </c>
      <c r="G415" s="73">
        <v>64.0</v>
      </c>
      <c r="H415" s="74">
        <v>62.0</v>
      </c>
      <c r="I415" s="75">
        <v>65.0</v>
      </c>
      <c r="J415" s="76">
        <v>226.0</v>
      </c>
      <c r="K415" s="168">
        <v>75.0</v>
      </c>
      <c r="L415" s="72">
        <v>58.0</v>
      </c>
      <c r="M415" s="73">
        <v>81.0</v>
      </c>
      <c r="N415" s="74">
        <v>62.0</v>
      </c>
      <c r="O415" s="75">
        <v>63.0</v>
      </c>
      <c r="P415" s="76">
        <v>223.0</v>
      </c>
      <c r="Q415" s="168">
        <v>76.0</v>
      </c>
      <c r="R415" s="72">
        <v>59.0</v>
      </c>
      <c r="S415" s="73">
        <v>86.0</v>
      </c>
      <c r="T415" s="74">
        <v>62.0</v>
      </c>
      <c r="U415" s="75">
        <v>56.0</v>
      </c>
      <c r="V415" s="76">
        <v>209.0</v>
      </c>
      <c r="W415" s="168">
        <v>69.0</v>
      </c>
      <c r="X415" s="72"/>
      <c r="Y415" s="73"/>
      <c r="Z415" s="74"/>
      <c r="AA415" s="75"/>
      <c r="AB415" s="76"/>
      <c r="AC415" s="168"/>
      <c r="AD415" s="72"/>
      <c r="AE415" s="73"/>
      <c r="AF415" s="74"/>
      <c r="AG415" s="75"/>
      <c r="AH415" s="76"/>
      <c r="AI415" s="168"/>
      <c r="AJ415" s="72"/>
      <c r="AK415" s="73"/>
      <c r="AL415" s="74"/>
      <c r="AM415" s="75"/>
      <c r="AN415" s="76"/>
      <c r="AO415" s="168"/>
      <c r="AP415" s="72"/>
      <c r="AQ415" s="73"/>
      <c r="AR415" s="74"/>
      <c r="AS415" s="75"/>
      <c r="AT415" s="76"/>
      <c r="AU415" s="168"/>
      <c r="AV415" s="72"/>
      <c r="AW415" s="73"/>
      <c r="AX415" s="74"/>
      <c r="AY415" s="75"/>
      <c r="AZ415" s="76"/>
      <c r="BA415" s="168"/>
      <c r="BB415" s="72"/>
      <c r="BC415" s="73"/>
      <c r="BD415" s="74"/>
      <c r="BE415" s="75"/>
      <c r="BF415" s="76"/>
      <c r="BG415" s="168"/>
    </row>
    <row r="416" ht="16.5" customHeight="1">
      <c r="A416" s="165" t="s">
        <v>61</v>
      </c>
      <c r="B416" s="177">
        <v>5572.0</v>
      </c>
      <c r="C416" s="79">
        <v>2184.0</v>
      </c>
      <c r="D416" s="178"/>
      <c r="E416" s="178"/>
      <c r="F416" s="72">
        <v>86.0</v>
      </c>
      <c r="G416" s="73">
        <v>76.0</v>
      </c>
      <c r="H416" s="74">
        <v>78.0</v>
      </c>
      <c r="I416" s="75">
        <v>136.0</v>
      </c>
      <c r="J416" s="76">
        <v>299.0</v>
      </c>
      <c r="K416" s="168">
        <v>120.0</v>
      </c>
      <c r="L416" s="72">
        <v>91.0</v>
      </c>
      <c r="M416" s="73">
        <v>88.0</v>
      </c>
      <c r="N416" s="74">
        <v>80.0</v>
      </c>
      <c r="O416" s="75">
        <v>131.0</v>
      </c>
      <c r="P416" s="76">
        <v>302.0</v>
      </c>
      <c r="Q416" s="168">
        <v>117.0</v>
      </c>
      <c r="R416" s="72">
        <v>90.0</v>
      </c>
      <c r="S416" s="73">
        <v>90.0</v>
      </c>
      <c r="T416" s="74">
        <v>81.0</v>
      </c>
      <c r="U416" s="75">
        <v>135.0</v>
      </c>
      <c r="V416" s="76">
        <v>295.0</v>
      </c>
      <c r="W416" s="168">
        <v>110.0</v>
      </c>
      <c r="X416" s="72"/>
      <c r="Y416" s="73"/>
      <c r="Z416" s="74"/>
      <c r="AA416" s="75"/>
      <c r="AB416" s="76"/>
      <c r="AC416" s="168"/>
      <c r="AD416" s="72"/>
      <c r="AE416" s="73"/>
      <c r="AF416" s="74"/>
      <c r="AG416" s="75"/>
      <c r="AH416" s="76"/>
      <c r="AI416" s="168"/>
      <c r="AJ416" s="72"/>
      <c r="AK416" s="73"/>
      <c r="AL416" s="74"/>
      <c r="AM416" s="75"/>
      <c r="AN416" s="76"/>
      <c r="AO416" s="168"/>
      <c r="AP416" s="72"/>
      <c r="AQ416" s="73"/>
      <c r="AR416" s="74"/>
      <c r="AS416" s="75"/>
      <c r="AT416" s="76"/>
      <c r="AU416" s="168"/>
      <c r="AV416" s="72"/>
      <c r="AW416" s="73"/>
      <c r="AX416" s="74"/>
      <c r="AY416" s="75"/>
      <c r="AZ416" s="76"/>
      <c r="BA416" s="168"/>
      <c r="BB416" s="72"/>
      <c r="BC416" s="73"/>
      <c r="BD416" s="74"/>
      <c r="BE416" s="75"/>
      <c r="BF416" s="76"/>
      <c r="BG416" s="168"/>
    </row>
    <row r="417" ht="16.5" customHeight="1">
      <c r="A417" s="165" t="s">
        <v>61</v>
      </c>
      <c r="B417" s="177">
        <v>5577.0</v>
      </c>
      <c r="C417" s="79">
        <v>965.0</v>
      </c>
      <c r="D417" s="178"/>
      <c r="E417" s="178"/>
      <c r="F417" s="72">
        <v>51.0</v>
      </c>
      <c r="G417" s="73">
        <v>33.0</v>
      </c>
      <c r="H417" s="74">
        <v>35.0</v>
      </c>
      <c r="I417" s="75">
        <v>45.0</v>
      </c>
      <c r="J417" s="76">
        <v>132.0</v>
      </c>
      <c r="K417" s="168">
        <v>39.0</v>
      </c>
      <c r="L417" s="72">
        <v>57.0</v>
      </c>
      <c r="M417" s="73">
        <v>35.0</v>
      </c>
      <c r="N417" s="74">
        <v>32.0</v>
      </c>
      <c r="O417" s="75">
        <v>48.0</v>
      </c>
      <c r="P417" s="76">
        <v>130.0</v>
      </c>
      <c r="Q417" s="168">
        <v>42.0</v>
      </c>
      <c r="R417" s="72">
        <v>51.0</v>
      </c>
      <c r="S417" s="73">
        <v>35.0</v>
      </c>
      <c r="T417" s="74">
        <v>38.0</v>
      </c>
      <c r="U417" s="75">
        <v>49.0</v>
      </c>
      <c r="V417" s="76">
        <v>129.0</v>
      </c>
      <c r="W417" s="168">
        <v>37.0</v>
      </c>
      <c r="X417" s="72"/>
      <c r="Y417" s="73"/>
      <c r="Z417" s="74"/>
      <c r="AA417" s="75"/>
      <c r="AB417" s="76"/>
      <c r="AC417" s="168"/>
      <c r="AD417" s="72"/>
      <c r="AE417" s="73"/>
      <c r="AF417" s="74"/>
      <c r="AG417" s="75"/>
      <c r="AH417" s="76"/>
      <c r="AI417" s="168"/>
      <c r="AJ417" s="72"/>
      <c r="AK417" s="73"/>
      <c r="AL417" s="74"/>
      <c r="AM417" s="75"/>
      <c r="AN417" s="76"/>
      <c r="AO417" s="168"/>
      <c r="AP417" s="72"/>
      <c r="AQ417" s="73"/>
      <c r="AR417" s="74"/>
      <c r="AS417" s="75"/>
      <c r="AT417" s="76"/>
      <c r="AU417" s="168"/>
      <c r="AV417" s="72"/>
      <c r="AW417" s="73"/>
      <c r="AX417" s="74"/>
      <c r="AY417" s="75"/>
      <c r="AZ417" s="76"/>
      <c r="BA417" s="168"/>
      <c r="BB417" s="72"/>
      <c r="BC417" s="73"/>
      <c r="BD417" s="74"/>
      <c r="BE417" s="75"/>
      <c r="BF417" s="76"/>
      <c r="BG417" s="168"/>
    </row>
    <row r="418" ht="16.5" customHeight="1">
      <c r="A418" s="165" t="s">
        <v>61</v>
      </c>
      <c r="B418" s="177">
        <v>5578.0</v>
      </c>
      <c r="C418" s="79">
        <v>1590.0</v>
      </c>
      <c r="D418" s="178"/>
      <c r="E418" s="178"/>
      <c r="F418" s="72">
        <v>60.0</v>
      </c>
      <c r="G418" s="73">
        <v>63.0</v>
      </c>
      <c r="H418" s="74">
        <v>52.0</v>
      </c>
      <c r="I418" s="75">
        <v>86.0</v>
      </c>
      <c r="J418" s="76">
        <v>168.0</v>
      </c>
      <c r="K418" s="168">
        <v>78.0</v>
      </c>
      <c r="L418" s="72">
        <v>60.0</v>
      </c>
      <c r="M418" s="73">
        <v>67.0</v>
      </c>
      <c r="N418" s="74">
        <v>59.0</v>
      </c>
      <c r="O418" s="75">
        <v>83.0</v>
      </c>
      <c r="P418" s="76">
        <v>173.0</v>
      </c>
      <c r="Q418" s="168">
        <v>80.0</v>
      </c>
      <c r="R418" s="72">
        <v>58.0</v>
      </c>
      <c r="S418" s="73">
        <v>74.0</v>
      </c>
      <c r="T418" s="74">
        <v>57.0</v>
      </c>
      <c r="U418" s="75">
        <v>85.0</v>
      </c>
      <c r="V418" s="76">
        <v>166.0</v>
      </c>
      <c r="W418" s="168">
        <v>72.0</v>
      </c>
      <c r="X418" s="72"/>
      <c r="Y418" s="73"/>
      <c r="Z418" s="74"/>
      <c r="AA418" s="75"/>
      <c r="AB418" s="76"/>
      <c r="AC418" s="168"/>
      <c r="AD418" s="72"/>
      <c r="AE418" s="73"/>
      <c r="AF418" s="74"/>
      <c r="AG418" s="75"/>
      <c r="AH418" s="76"/>
      <c r="AI418" s="168"/>
      <c r="AJ418" s="72"/>
      <c r="AK418" s="73"/>
      <c r="AL418" s="74"/>
      <c r="AM418" s="75"/>
      <c r="AN418" s="76"/>
      <c r="AO418" s="168"/>
      <c r="AP418" s="72"/>
      <c r="AQ418" s="73"/>
      <c r="AR418" s="74"/>
      <c r="AS418" s="75"/>
      <c r="AT418" s="76"/>
      <c r="AU418" s="168"/>
      <c r="AV418" s="72"/>
      <c r="AW418" s="73"/>
      <c r="AX418" s="74"/>
      <c r="AY418" s="75"/>
      <c r="AZ418" s="76"/>
      <c r="BA418" s="168"/>
      <c r="BB418" s="72"/>
      <c r="BC418" s="73"/>
      <c r="BD418" s="74"/>
      <c r="BE418" s="75"/>
      <c r="BF418" s="76"/>
      <c r="BG418" s="168"/>
    </row>
    <row r="419" ht="16.5" customHeight="1">
      <c r="A419" s="165" t="s">
        <v>61</v>
      </c>
      <c r="B419" s="177">
        <v>5581.0</v>
      </c>
      <c r="C419" s="79">
        <v>2362.0</v>
      </c>
      <c r="D419" s="178"/>
      <c r="E419" s="178"/>
      <c r="F419" s="72">
        <v>25.0</v>
      </c>
      <c r="G419" s="73">
        <v>39.0</v>
      </c>
      <c r="H419" s="74">
        <v>19.0</v>
      </c>
      <c r="I419" s="75">
        <v>58.0</v>
      </c>
      <c r="J419" s="76">
        <v>130.0</v>
      </c>
      <c r="K419" s="168">
        <v>80.0</v>
      </c>
      <c r="L419" s="72">
        <v>24.0</v>
      </c>
      <c r="M419" s="73">
        <v>43.0</v>
      </c>
      <c r="N419" s="74">
        <v>23.0</v>
      </c>
      <c r="O419" s="75">
        <v>59.0</v>
      </c>
      <c r="P419" s="76">
        <v>128.0</v>
      </c>
      <c r="Q419" s="168">
        <v>81.0</v>
      </c>
      <c r="R419" s="72">
        <v>25.0</v>
      </c>
      <c r="S419" s="73">
        <v>42.0</v>
      </c>
      <c r="T419" s="74">
        <v>18.0</v>
      </c>
      <c r="U419" s="75">
        <v>56.0</v>
      </c>
      <c r="V419" s="76">
        <v>122.0</v>
      </c>
      <c r="W419" s="168">
        <v>76.0</v>
      </c>
      <c r="X419" s="72"/>
      <c r="Y419" s="73"/>
      <c r="Z419" s="74"/>
      <c r="AA419" s="75"/>
      <c r="AB419" s="76"/>
      <c r="AC419" s="168"/>
      <c r="AD419" s="72"/>
      <c r="AE419" s="73"/>
      <c r="AF419" s="74"/>
      <c r="AG419" s="75"/>
      <c r="AH419" s="76"/>
      <c r="AI419" s="168"/>
      <c r="AJ419" s="72"/>
      <c r="AK419" s="73"/>
      <c r="AL419" s="74"/>
      <c r="AM419" s="75"/>
      <c r="AN419" s="76"/>
      <c r="AO419" s="168"/>
      <c r="AP419" s="72"/>
      <c r="AQ419" s="73"/>
      <c r="AR419" s="74"/>
      <c r="AS419" s="75"/>
      <c r="AT419" s="76"/>
      <c r="AU419" s="168"/>
      <c r="AV419" s="72"/>
      <c r="AW419" s="73"/>
      <c r="AX419" s="74"/>
      <c r="AY419" s="75"/>
      <c r="AZ419" s="76"/>
      <c r="BA419" s="168"/>
      <c r="BB419" s="72"/>
      <c r="BC419" s="73"/>
      <c r="BD419" s="74"/>
      <c r="BE419" s="75"/>
      <c r="BF419" s="76"/>
      <c r="BG419" s="168"/>
    </row>
    <row r="420" ht="16.5" customHeight="1">
      <c r="A420" s="165" t="s">
        <v>61</v>
      </c>
      <c r="B420" s="177">
        <v>5582.0</v>
      </c>
      <c r="C420" s="79">
        <v>1911.0</v>
      </c>
      <c r="D420" s="178"/>
      <c r="E420" s="178"/>
      <c r="F420" s="72">
        <v>43.0</v>
      </c>
      <c r="G420" s="73">
        <v>65.0</v>
      </c>
      <c r="H420" s="74">
        <v>48.0</v>
      </c>
      <c r="I420" s="75">
        <v>54.0</v>
      </c>
      <c r="J420" s="76">
        <v>212.0</v>
      </c>
      <c r="K420" s="168">
        <v>73.0</v>
      </c>
      <c r="L420" s="72">
        <v>47.0</v>
      </c>
      <c r="M420" s="73">
        <v>66.0</v>
      </c>
      <c r="N420" s="74">
        <v>49.0</v>
      </c>
      <c r="O420" s="75">
        <v>53.0</v>
      </c>
      <c r="P420" s="76">
        <v>214.0</v>
      </c>
      <c r="Q420" s="168">
        <v>75.0</v>
      </c>
      <c r="R420" s="72">
        <v>44.0</v>
      </c>
      <c r="S420" s="73">
        <v>67.0</v>
      </c>
      <c r="T420" s="74">
        <v>50.0</v>
      </c>
      <c r="U420" s="75">
        <v>53.0</v>
      </c>
      <c r="V420" s="76">
        <v>204.0</v>
      </c>
      <c r="W420" s="168">
        <v>69.0</v>
      </c>
      <c r="X420" s="72"/>
      <c r="Y420" s="73"/>
      <c r="Z420" s="74"/>
      <c r="AA420" s="75"/>
      <c r="AB420" s="76"/>
      <c r="AC420" s="168"/>
      <c r="AD420" s="72"/>
      <c r="AE420" s="73"/>
      <c r="AF420" s="74"/>
      <c r="AG420" s="75"/>
      <c r="AH420" s="76"/>
      <c r="AI420" s="168"/>
      <c r="AJ420" s="72"/>
      <c r="AK420" s="73"/>
      <c r="AL420" s="74"/>
      <c r="AM420" s="75"/>
      <c r="AN420" s="76"/>
      <c r="AO420" s="168"/>
      <c r="AP420" s="72"/>
      <c r="AQ420" s="73"/>
      <c r="AR420" s="74"/>
      <c r="AS420" s="75"/>
      <c r="AT420" s="76"/>
      <c r="AU420" s="168"/>
      <c r="AV420" s="72"/>
      <c r="AW420" s="73"/>
      <c r="AX420" s="74"/>
      <c r="AY420" s="75"/>
      <c r="AZ420" s="76"/>
      <c r="BA420" s="168"/>
      <c r="BB420" s="72"/>
      <c r="BC420" s="73"/>
      <c r="BD420" s="74"/>
      <c r="BE420" s="75"/>
      <c r="BF420" s="76"/>
      <c r="BG420" s="168"/>
    </row>
    <row r="421" ht="16.5" customHeight="1">
      <c r="A421" s="165" t="s">
        <v>61</v>
      </c>
      <c r="B421" s="177">
        <v>5583.0</v>
      </c>
      <c r="C421" s="79">
        <v>1591.0</v>
      </c>
      <c r="D421" s="178"/>
      <c r="E421" s="178"/>
      <c r="F421" s="72">
        <v>16.0</v>
      </c>
      <c r="G421" s="73">
        <v>39.0</v>
      </c>
      <c r="H421" s="74">
        <v>34.0</v>
      </c>
      <c r="I421" s="75">
        <v>42.0</v>
      </c>
      <c r="J421" s="76">
        <v>133.0</v>
      </c>
      <c r="K421" s="168">
        <v>51.0</v>
      </c>
      <c r="L421" s="72">
        <v>16.0</v>
      </c>
      <c r="M421" s="73">
        <v>41.0</v>
      </c>
      <c r="N421" s="74">
        <v>36.0</v>
      </c>
      <c r="O421" s="75">
        <v>42.0</v>
      </c>
      <c r="P421" s="76">
        <v>131.0</v>
      </c>
      <c r="Q421" s="168">
        <v>51.0</v>
      </c>
      <c r="R421" s="72">
        <v>19.0</v>
      </c>
      <c r="S421" s="73">
        <v>48.0</v>
      </c>
      <c r="T421" s="74">
        <v>35.0</v>
      </c>
      <c r="U421" s="75">
        <v>41.0</v>
      </c>
      <c r="V421" s="76">
        <v>123.0</v>
      </c>
      <c r="W421" s="168">
        <v>47.0</v>
      </c>
      <c r="X421" s="72"/>
      <c r="Y421" s="73"/>
      <c r="Z421" s="74"/>
      <c r="AA421" s="75"/>
      <c r="AB421" s="76"/>
      <c r="AC421" s="168"/>
      <c r="AD421" s="72"/>
      <c r="AE421" s="73"/>
      <c r="AF421" s="74"/>
      <c r="AG421" s="75"/>
      <c r="AH421" s="76"/>
      <c r="AI421" s="168"/>
      <c r="AJ421" s="72"/>
      <c r="AK421" s="73"/>
      <c r="AL421" s="74"/>
      <c r="AM421" s="75"/>
      <c r="AN421" s="76"/>
      <c r="AO421" s="168"/>
      <c r="AP421" s="72"/>
      <c r="AQ421" s="73"/>
      <c r="AR421" s="74"/>
      <c r="AS421" s="75"/>
      <c r="AT421" s="76"/>
      <c r="AU421" s="168"/>
      <c r="AV421" s="72"/>
      <c r="AW421" s="73"/>
      <c r="AX421" s="74"/>
      <c r="AY421" s="75"/>
      <c r="AZ421" s="76"/>
      <c r="BA421" s="168"/>
      <c r="BB421" s="72"/>
      <c r="BC421" s="73"/>
      <c r="BD421" s="74"/>
      <c r="BE421" s="75"/>
      <c r="BF421" s="76"/>
      <c r="BG421" s="168"/>
    </row>
    <row r="422" ht="16.5" customHeight="1">
      <c r="A422" s="165" t="s">
        <v>61</v>
      </c>
      <c r="B422" s="177">
        <v>5584.0</v>
      </c>
      <c r="C422" s="79">
        <v>1024.0</v>
      </c>
      <c r="D422" s="178"/>
      <c r="E422" s="178"/>
      <c r="F422" s="72">
        <v>24.0</v>
      </c>
      <c r="G422" s="73">
        <v>27.0</v>
      </c>
      <c r="H422" s="74">
        <v>29.0</v>
      </c>
      <c r="I422" s="75">
        <v>57.0</v>
      </c>
      <c r="J422" s="76">
        <v>110.0</v>
      </c>
      <c r="K422" s="168">
        <v>66.0</v>
      </c>
      <c r="L422" s="72">
        <v>20.0</v>
      </c>
      <c r="M422" s="73">
        <v>29.0</v>
      </c>
      <c r="N422" s="74">
        <v>27.0</v>
      </c>
      <c r="O422" s="75">
        <v>58.0</v>
      </c>
      <c r="P422" s="76">
        <v>114.0</v>
      </c>
      <c r="Q422" s="168">
        <v>68.0</v>
      </c>
      <c r="R422" s="72">
        <v>22.0</v>
      </c>
      <c r="S422" s="73">
        <v>28.0</v>
      </c>
      <c r="T422" s="74">
        <v>29.0</v>
      </c>
      <c r="U422" s="75">
        <v>54.0</v>
      </c>
      <c r="V422" s="76">
        <v>110.0</v>
      </c>
      <c r="W422" s="168">
        <v>64.0</v>
      </c>
      <c r="X422" s="72"/>
      <c r="Y422" s="73"/>
      <c r="Z422" s="74"/>
      <c r="AA422" s="75"/>
      <c r="AB422" s="76"/>
      <c r="AC422" s="168"/>
      <c r="AD422" s="72"/>
      <c r="AE422" s="73"/>
      <c r="AF422" s="74"/>
      <c r="AG422" s="75"/>
      <c r="AH422" s="76"/>
      <c r="AI422" s="168"/>
      <c r="AJ422" s="72"/>
      <c r="AK422" s="73"/>
      <c r="AL422" s="74"/>
      <c r="AM422" s="75"/>
      <c r="AN422" s="76"/>
      <c r="AO422" s="168"/>
      <c r="AP422" s="72"/>
      <c r="AQ422" s="73"/>
      <c r="AR422" s="74"/>
      <c r="AS422" s="75"/>
      <c r="AT422" s="76"/>
      <c r="AU422" s="168"/>
      <c r="AV422" s="72"/>
      <c r="AW422" s="73"/>
      <c r="AX422" s="74"/>
      <c r="AY422" s="75"/>
      <c r="AZ422" s="76"/>
      <c r="BA422" s="168"/>
      <c r="BB422" s="72"/>
      <c r="BC422" s="73"/>
      <c r="BD422" s="74"/>
      <c r="BE422" s="75"/>
      <c r="BF422" s="76"/>
      <c r="BG422" s="168"/>
    </row>
    <row r="423" ht="16.5" customHeight="1">
      <c r="A423" s="165" t="s">
        <v>61</v>
      </c>
      <c r="B423" s="177">
        <v>5585.0</v>
      </c>
      <c r="C423" s="79">
        <v>1602.0</v>
      </c>
      <c r="D423" s="178"/>
      <c r="E423" s="178"/>
      <c r="F423" s="72">
        <v>38.0</v>
      </c>
      <c r="G423" s="73">
        <v>44.0</v>
      </c>
      <c r="H423" s="74">
        <v>44.0</v>
      </c>
      <c r="I423" s="75">
        <v>76.0</v>
      </c>
      <c r="J423" s="76">
        <v>213.0</v>
      </c>
      <c r="K423" s="168">
        <v>76.0</v>
      </c>
      <c r="L423" s="72">
        <v>37.0</v>
      </c>
      <c r="M423" s="73">
        <v>51.0</v>
      </c>
      <c r="N423" s="74">
        <v>44.0</v>
      </c>
      <c r="O423" s="75">
        <v>77.0</v>
      </c>
      <c r="P423" s="76">
        <v>212.0</v>
      </c>
      <c r="Q423" s="168">
        <v>80.0</v>
      </c>
      <c r="R423" s="72">
        <v>41.0</v>
      </c>
      <c r="S423" s="73">
        <v>53.0</v>
      </c>
      <c r="T423" s="74">
        <v>44.0</v>
      </c>
      <c r="U423" s="75">
        <v>70.0</v>
      </c>
      <c r="V423" s="76">
        <v>205.0</v>
      </c>
      <c r="W423" s="168">
        <v>75.0</v>
      </c>
      <c r="X423" s="72"/>
      <c r="Y423" s="73"/>
      <c r="Z423" s="74"/>
      <c r="AA423" s="75"/>
      <c r="AB423" s="76"/>
      <c r="AC423" s="168"/>
      <c r="AD423" s="72"/>
      <c r="AE423" s="73"/>
      <c r="AF423" s="74"/>
      <c r="AG423" s="75"/>
      <c r="AH423" s="76"/>
      <c r="AI423" s="168"/>
      <c r="AJ423" s="72"/>
      <c r="AK423" s="73"/>
      <c r="AL423" s="74"/>
      <c r="AM423" s="75"/>
      <c r="AN423" s="76"/>
      <c r="AO423" s="168"/>
      <c r="AP423" s="72"/>
      <c r="AQ423" s="73"/>
      <c r="AR423" s="74"/>
      <c r="AS423" s="75"/>
      <c r="AT423" s="76"/>
      <c r="AU423" s="168"/>
      <c r="AV423" s="72"/>
      <c r="AW423" s="73"/>
      <c r="AX423" s="74"/>
      <c r="AY423" s="75"/>
      <c r="AZ423" s="76"/>
      <c r="BA423" s="168"/>
      <c r="BB423" s="72"/>
      <c r="BC423" s="73"/>
      <c r="BD423" s="74"/>
      <c r="BE423" s="75"/>
      <c r="BF423" s="76"/>
      <c r="BG423" s="168"/>
    </row>
    <row r="424" ht="16.5" customHeight="1">
      <c r="A424" s="165" t="s">
        <v>61</v>
      </c>
      <c r="B424" s="177">
        <v>5586.0</v>
      </c>
      <c r="C424" s="79">
        <v>1400.0</v>
      </c>
      <c r="D424" s="178"/>
      <c r="E424" s="178"/>
      <c r="F424" s="72">
        <v>26.0</v>
      </c>
      <c r="G424" s="73">
        <v>42.0</v>
      </c>
      <c r="H424" s="74">
        <v>36.0</v>
      </c>
      <c r="I424" s="75">
        <v>69.0</v>
      </c>
      <c r="J424" s="76">
        <v>194.0</v>
      </c>
      <c r="K424" s="168">
        <v>67.0</v>
      </c>
      <c r="L424" s="72">
        <v>26.0</v>
      </c>
      <c r="M424" s="73">
        <v>47.0</v>
      </c>
      <c r="N424" s="74">
        <v>39.0</v>
      </c>
      <c r="O424" s="75">
        <v>71.0</v>
      </c>
      <c r="P424" s="76">
        <v>186.0</v>
      </c>
      <c r="Q424" s="168">
        <v>61.0</v>
      </c>
      <c r="R424" s="72">
        <v>32.0</v>
      </c>
      <c r="S424" s="73">
        <v>54.0</v>
      </c>
      <c r="T424" s="74">
        <v>40.0</v>
      </c>
      <c r="U424" s="75">
        <v>66.0</v>
      </c>
      <c r="V424" s="76">
        <v>171.0</v>
      </c>
      <c r="W424" s="168">
        <v>61.0</v>
      </c>
      <c r="X424" s="72"/>
      <c r="Y424" s="73"/>
      <c r="Z424" s="74"/>
      <c r="AA424" s="75"/>
      <c r="AB424" s="76"/>
      <c r="AC424" s="168"/>
      <c r="AD424" s="72"/>
      <c r="AE424" s="73"/>
      <c r="AF424" s="74"/>
      <c r="AG424" s="75"/>
      <c r="AH424" s="76"/>
      <c r="AI424" s="168"/>
      <c r="AJ424" s="72"/>
      <c r="AK424" s="73"/>
      <c r="AL424" s="74"/>
      <c r="AM424" s="75"/>
      <c r="AN424" s="76"/>
      <c r="AO424" s="168"/>
      <c r="AP424" s="72"/>
      <c r="AQ424" s="73"/>
      <c r="AR424" s="74"/>
      <c r="AS424" s="75"/>
      <c r="AT424" s="76"/>
      <c r="AU424" s="168"/>
      <c r="AV424" s="72"/>
      <c r="AW424" s="73"/>
      <c r="AX424" s="74"/>
      <c r="AY424" s="75"/>
      <c r="AZ424" s="76"/>
      <c r="BA424" s="168"/>
      <c r="BB424" s="72"/>
      <c r="BC424" s="73"/>
      <c r="BD424" s="74"/>
      <c r="BE424" s="75"/>
      <c r="BF424" s="76"/>
      <c r="BG424" s="168"/>
    </row>
    <row r="425" ht="16.5" customHeight="1">
      <c r="A425" s="165" t="s">
        <v>61</v>
      </c>
      <c r="B425" s="177">
        <v>5587.0</v>
      </c>
      <c r="C425" s="79">
        <v>3057.0</v>
      </c>
      <c r="D425" s="178"/>
      <c r="E425" s="178"/>
      <c r="F425" s="72">
        <v>152.0</v>
      </c>
      <c r="G425" s="73">
        <v>182.0</v>
      </c>
      <c r="H425" s="74">
        <v>147.0</v>
      </c>
      <c r="I425" s="75">
        <v>186.0</v>
      </c>
      <c r="J425" s="76">
        <v>545.0</v>
      </c>
      <c r="K425" s="168">
        <v>140.0</v>
      </c>
      <c r="L425" s="72">
        <v>156.0</v>
      </c>
      <c r="M425" s="73">
        <v>193.0</v>
      </c>
      <c r="N425" s="74">
        <v>149.0</v>
      </c>
      <c r="O425" s="75">
        <v>190.0</v>
      </c>
      <c r="P425" s="76">
        <v>536.0</v>
      </c>
      <c r="Q425" s="168">
        <v>140.0</v>
      </c>
      <c r="R425" s="72">
        <v>144.0</v>
      </c>
      <c r="S425" s="73">
        <v>190.0</v>
      </c>
      <c r="T425" s="74">
        <v>150.0</v>
      </c>
      <c r="U425" s="75">
        <v>194.0</v>
      </c>
      <c r="V425" s="76">
        <v>536.0</v>
      </c>
      <c r="W425" s="168">
        <v>137.0</v>
      </c>
      <c r="X425" s="72"/>
      <c r="Y425" s="73"/>
      <c r="Z425" s="74"/>
      <c r="AA425" s="75"/>
      <c r="AB425" s="76"/>
      <c r="AC425" s="168"/>
      <c r="AD425" s="72"/>
      <c r="AE425" s="73"/>
      <c r="AF425" s="74"/>
      <c r="AG425" s="75"/>
      <c r="AH425" s="76"/>
      <c r="AI425" s="168"/>
      <c r="AJ425" s="72"/>
      <c r="AK425" s="73"/>
      <c r="AL425" s="74"/>
      <c r="AM425" s="75"/>
      <c r="AN425" s="76"/>
      <c r="AO425" s="168"/>
      <c r="AP425" s="72"/>
      <c r="AQ425" s="73"/>
      <c r="AR425" s="74"/>
      <c r="AS425" s="75"/>
      <c r="AT425" s="76"/>
      <c r="AU425" s="168"/>
      <c r="AV425" s="72"/>
      <c r="AW425" s="73"/>
      <c r="AX425" s="74"/>
      <c r="AY425" s="75"/>
      <c r="AZ425" s="76"/>
      <c r="BA425" s="168"/>
      <c r="BB425" s="72"/>
      <c r="BC425" s="73"/>
      <c r="BD425" s="74"/>
      <c r="BE425" s="75"/>
      <c r="BF425" s="76"/>
      <c r="BG425" s="168"/>
    </row>
    <row r="426" ht="16.5" customHeight="1">
      <c r="A426" s="165" t="s">
        <v>61</v>
      </c>
      <c r="B426" s="177">
        <v>5589.0</v>
      </c>
      <c r="C426" s="79">
        <v>676.0</v>
      </c>
      <c r="D426" s="178"/>
      <c r="E426" s="178"/>
      <c r="F426" s="72">
        <v>43.0</v>
      </c>
      <c r="G426" s="73">
        <v>97.0</v>
      </c>
      <c r="H426" s="74">
        <v>27.0</v>
      </c>
      <c r="I426" s="75">
        <v>21.0</v>
      </c>
      <c r="J426" s="76">
        <v>79.0</v>
      </c>
      <c r="K426" s="168">
        <v>16.0</v>
      </c>
      <c r="L426" s="72">
        <v>42.0</v>
      </c>
      <c r="M426" s="73">
        <v>96.0</v>
      </c>
      <c r="N426" s="74">
        <v>28.0</v>
      </c>
      <c r="O426" s="75">
        <v>24.0</v>
      </c>
      <c r="P426" s="76">
        <v>78.0</v>
      </c>
      <c r="Q426" s="168">
        <v>16.0</v>
      </c>
      <c r="R426" s="72">
        <v>41.0</v>
      </c>
      <c r="S426" s="73">
        <v>97.0</v>
      </c>
      <c r="T426" s="74">
        <v>27.0</v>
      </c>
      <c r="U426" s="75">
        <v>23.0</v>
      </c>
      <c r="V426" s="76">
        <v>76.0</v>
      </c>
      <c r="W426" s="168">
        <v>17.0</v>
      </c>
      <c r="X426" s="72"/>
      <c r="Y426" s="73"/>
      <c r="Z426" s="74"/>
      <c r="AA426" s="75"/>
      <c r="AB426" s="76"/>
      <c r="AC426" s="168"/>
      <c r="AD426" s="72"/>
      <c r="AE426" s="73"/>
      <c r="AF426" s="74"/>
      <c r="AG426" s="75"/>
      <c r="AH426" s="76"/>
      <c r="AI426" s="168"/>
      <c r="AJ426" s="72"/>
      <c r="AK426" s="73"/>
      <c r="AL426" s="74"/>
      <c r="AM426" s="75"/>
      <c r="AN426" s="76"/>
      <c r="AO426" s="168"/>
      <c r="AP426" s="72"/>
      <c r="AQ426" s="73"/>
      <c r="AR426" s="74"/>
      <c r="AS426" s="75"/>
      <c r="AT426" s="76"/>
      <c r="AU426" s="168"/>
      <c r="AV426" s="72"/>
      <c r="AW426" s="73"/>
      <c r="AX426" s="74"/>
      <c r="AY426" s="75"/>
      <c r="AZ426" s="76"/>
      <c r="BA426" s="168"/>
      <c r="BB426" s="72"/>
      <c r="BC426" s="73"/>
      <c r="BD426" s="74"/>
      <c r="BE426" s="75"/>
      <c r="BF426" s="76"/>
      <c r="BG426" s="168"/>
    </row>
    <row r="427" ht="16.5" customHeight="1">
      <c r="A427" s="165" t="s">
        <v>61</v>
      </c>
      <c r="B427" s="177">
        <v>5591.0</v>
      </c>
      <c r="C427" s="79">
        <v>820.0</v>
      </c>
      <c r="D427" s="178"/>
      <c r="E427" s="178"/>
      <c r="F427" s="72">
        <v>26.0</v>
      </c>
      <c r="G427" s="73">
        <v>32.0</v>
      </c>
      <c r="H427" s="74">
        <v>20.0</v>
      </c>
      <c r="I427" s="75">
        <v>35.0</v>
      </c>
      <c r="J427" s="76">
        <v>131.0</v>
      </c>
      <c r="K427" s="168">
        <v>28.0</v>
      </c>
      <c r="L427" s="72">
        <v>28.0</v>
      </c>
      <c r="M427" s="73">
        <v>35.0</v>
      </c>
      <c r="N427" s="74">
        <v>20.0</v>
      </c>
      <c r="O427" s="75">
        <v>33.0</v>
      </c>
      <c r="P427" s="76">
        <v>128.0</v>
      </c>
      <c r="Q427" s="168">
        <v>28.0</v>
      </c>
      <c r="R427" s="72">
        <v>26.0</v>
      </c>
      <c r="S427" s="73">
        <v>35.0</v>
      </c>
      <c r="T427" s="74">
        <v>22.0</v>
      </c>
      <c r="U427" s="75">
        <v>32.0</v>
      </c>
      <c r="V427" s="76">
        <v>132.0</v>
      </c>
      <c r="W427" s="168">
        <v>27.0</v>
      </c>
      <c r="X427" s="72"/>
      <c r="Y427" s="73"/>
      <c r="Z427" s="74"/>
      <c r="AA427" s="75"/>
      <c r="AB427" s="76"/>
      <c r="AC427" s="168"/>
      <c r="AD427" s="72"/>
      <c r="AE427" s="73"/>
      <c r="AF427" s="74"/>
      <c r="AG427" s="75"/>
      <c r="AH427" s="76"/>
      <c r="AI427" s="168"/>
      <c r="AJ427" s="72"/>
      <c r="AK427" s="73"/>
      <c r="AL427" s="74"/>
      <c r="AM427" s="75"/>
      <c r="AN427" s="76"/>
      <c r="AO427" s="168"/>
      <c r="AP427" s="72"/>
      <c r="AQ427" s="73"/>
      <c r="AR427" s="74"/>
      <c r="AS427" s="75"/>
      <c r="AT427" s="76"/>
      <c r="AU427" s="168"/>
      <c r="AV427" s="72"/>
      <c r="AW427" s="73"/>
      <c r="AX427" s="74"/>
      <c r="AY427" s="75"/>
      <c r="AZ427" s="76"/>
      <c r="BA427" s="168"/>
      <c r="BB427" s="72"/>
      <c r="BC427" s="73"/>
      <c r="BD427" s="74"/>
      <c r="BE427" s="75"/>
      <c r="BF427" s="76"/>
      <c r="BG427" s="168"/>
    </row>
    <row r="428" ht="16.5" customHeight="1">
      <c r="A428" s="165" t="s">
        <v>61</v>
      </c>
      <c r="B428" s="177">
        <v>5593.0</v>
      </c>
      <c r="C428" s="79">
        <v>2053.0</v>
      </c>
      <c r="D428" s="178"/>
      <c r="E428" s="178"/>
      <c r="F428" s="72">
        <v>130.0</v>
      </c>
      <c r="G428" s="73">
        <v>99.0</v>
      </c>
      <c r="H428" s="74">
        <v>101.0</v>
      </c>
      <c r="I428" s="75">
        <v>178.0</v>
      </c>
      <c r="J428" s="76">
        <v>380.0</v>
      </c>
      <c r="K428" s="168">
        <v>99.0</v>
      </c>
      <c r="L428" s="72">
        <v>144.0</v>
      </c>
      <c r="M428" s="73">
        <v>116.0</v>
      </c>
      <c r="N428" s="74">
        <v>106.0</v>
      </c>
      <c r="O428" s="75">
        <v>171.0</v>
      </c>
      <c r="P428" s="76">
        <v>372.0</v>
      </c>
      <c r="Q428" s="168">
        <v>100.0</v>
      </c>
      <c r="R428" s="72">
        <v>143.0</v>
      </c>
      <c r="S428" s="73">
        <v>107.0</v>
      </c>
      <c r="T428" s="74">
        <v>105.0</v>
      </c>
      <c r="U428" s="75">
        <v>168.0</v>
      </c>
      <c r="V428" s="76">
        <v>374.0</v>
      </c>
      <c r="W428" s="168">
        <v>98.0</v>
      </c>
      <c r="X428" s="72"/>
      <c r="Y428" s="73"/>
      <c r="Z428" s="74"/>
      <c r="AA428" s="75"/>
      <c r="AB428" s="76"/>
      <c r="AC428" s="168"/>
      <c r="AD428" s="72"/>
      <c r="AE428" s="73"/>
      <c r="AF428" s="74"/>
      <c r="AG428" s="75"/>
      <c r="AH428" s="76"/>
      <c r="AI428" s="168"/>
      <c r="AJ428" s="72"/>
      <c r="AK428" s="73"/>
      <c r="AL428" s="74"/>
      <c r="AM428" s="75"/>
      <c r="AN428" s="76"/>
      <c r="AO428" s="168"/>
      <c r="AP428" s="72"/>
      <c r="AQ428" s="73"/>
      <c r="AR428" s="74"/>
      <c r="AS428" s="75"/>
      <c r="AT428" s="76"/>
      <c r="AU428" s="168"/>
      <c r="AV428" s="72"/>
      <c r="AW428" s="73"/>
      <c r="AX428" s="74"/>
      <c r="AY428" s="75"/>
      <c r="AZ428" s="76"/>
      <c r="BA428" s="168"/>
      <c r="BB428" s="72"/>
      <c r="BC428" s="73"/>
      <c r="BD428" s="74"/>
      <c r="BE428" s="75"/>
      <c r="BF428" s="76"/>
      <c r="BG428" s="168"/>
    </row>
    <row r="429" ht="16.5" customHeight="1">
      <c r="A429" s="165" t="s">
        <v>61</v>
      </c>
      <c r="B429" s="177">
        <v>5597.0</v>
      </c>
      <c r="C429" s="79">
        <v>2693.0</v>
      </c>
      <c r="D429" s="178"/>
      <c r="E429" s="178"/>
      <c r="F429" s="72">
        <v>43.0</v>
      </c>
      <c r="G429" s="73">
        <v>54.0</v>
      </c>
      <c r="H429" s="74">
        <v>62.0</v>
      </c>
      <c r="I429" s="75">
        <v>110.0</v>
      </c>
      <c r="J429" s="76">
        <v>280.0</v>
      </c>
      <c r="K429" s="168">
        <v>138.0</v>
      </c>
      <c r="L429" s="72">
        <v>47.0</v>
      </c>
      <c r="M429" s="73">
        <v>59.0</v>
      </c>
      <c r="N429" s="74">
        <v>69.0</v>
      </c>
      <c r="O429" s="75">
        <v>116.0</v>
      </c>
      <c r="P429" s="76">
        <v>284.0</v>
      </c>
      <c r="Q429" s="168">
        <v>134.0</v>
      </c>
      <c r="R429" s="72">
        <v>51.0</v>
      </c>
      <c r="S429" s="73">
        <v>63.0</v>
      </c>
      <c r="T429" s="74">
        <v>69.0</v>
      </c>
      <c r="U429" s="75">
        <v>106.0</v>
      </c>
      <c r="V429" s="76">
        <v>275.0</v>
      </c>
      <c r="W429" s="168">
        <v>122.0</v>
      </c>
      <c r="X429" s="72"/>
      <c r="Y429" s="73"/>
      <c r="Z429" s="74"/>
      <c r="AA429" s="75"/>
      <c r="AB429" s="76"/>
      <c r="AC429" s="168"/>
      <c r="AD429" s="72"/>
      <c r="AE429" s="73"/>
      <c r="AF429" s="74"/>
      <c r="AG429" s="75"/>
      <c r="AH429" s="76"/>
      <c r="AI429" s="168"/>
      <c r="AJ429" s="72"/>
      <c r="AK429" s="73"/>
      <c r="AL429" s="74"/>
      <c r="AM429" s="75"/>
      <c r="AN429" s="76"/>
      <c r="AO429" s="168"/>
      <c r="AP429" s="72"/>
      <c r="AQ429" s="73"/>
      <c r="AR429" s="74"/>
      <c r="AS429" s="75"/>
      <c r="AT429" s="76"/>
      <c r="AU429" s="168"/>
      <c r="AV429" s="72"/>
      <c r="AW429" s="73"/>
      <c r="AX429" s="74"/>
      <c r="AY429" s="75"/>
      <c r="AZ429" s="76"/>
      <c r="BA429" s="168"/>
      <c r="BB429" s="72"/>
      <c r="BC429" s="73"/>
      <c r="BD429" s="74"/>
      <c r="BE429" s="75"/>
      <c r="BF429" s="76"/>
      <c r="BG429" s="168"/>
    </row>
    <row r="430" ht="16.5" customHeight="1">
      <c r="A430" s="165" t="s">
        <v>61</v>
      </c>
      <c r="B430" s="177">
        <v>5603.0</v>
      </c>
      <c r="C430" s="79">
        <v>1072.0</v>
      </c>
      <c r="D430" s="178"/>
      <c r="E430" s="178"/>
      <c r="F430" s="72">
        <v>33.0</v>
      </c>
      <c r="G430" s="73">
        <v>52.0</v>
      </c>
      <c r="H430" s="74">
        <v>90.0</v>
      </c>
      <c r="I430" s="75">
        <v>60.0</v>
      </c>
      <c r="J430" s="76">
        <v>174.0</v>
      </c>
      <c r="K430" s="168">
        <v>59.0</v>
      </c>
      <c r="L430" s="72">
        <v>44.0</v>
      </c>
      <c r="M430" s="73">
        <v>60.0</v>
      </c>
      <c r="N430" s="74">
        <v>97.0</v>
      </c>
      <c r="O430" s="75">
        <v>56.0</v>
      </c>
      <c r="P430" s="76">
        <v>175.0</v>
      </c>
      <c r="Q430" s="168">
        <v>60.0</v>
      </c>
      <c r="R430" s="72">
        <v>43.0</v>
      </c>
      <c r="S430" s="73">
        <v>60.0</v>
      </c>
      <c r="T430" s="74">
        <v>91.0</v>
      </c>
      <c r="U430" s="75">
        <v>54.0</v>
      </c>
      <c r="V430" s="76">
        <v>172.0</v>
      </c>
      <c r="W430" s="168">
        <v>54.0</v>
      </c>
      <c r="X430" s="72"/>
      <c r="Y430" s="73"/>
      <c r="Z430" s="74"/>
      <c r="AA430" s="75"/>
      <c r="AB430" s="76"/>
      <c r="AC430" s="168"/>
      <c r="AD430" s="72"/>
      <c r="AE430" s="73"/>
      <c r="AF430" s="74"/>
      <c r="AG430" s="75"/>
      <c r="AH430" s="76"/>
      <c r="AI430" s="168"/>
      <c r="AJ430" s="72"/>
      <c r="AK430" s="73"/>
      <c r="AL430" s="74"/>
      <c r="AM430" s="75"/>
      <c r="AN430" s="76"/>
      <c r="AO430" s="168"/>
      <c r="AP430" s="72"/>
      <c r="AQ430" s="73"/>
      <c r="AR430" s="74"/>
      <c r="AS430" s="75"/>
      <c r="AT430" s="76"/>
      <c r="AU430" s="168"/>
      <c r="AV430" s="72"/>
      <c r="AW430" s="73"/>
      <c r="AX430" s="74"/>
      <c r="AY430" s="75"/>
      <c r="AZ430" s="76"/>
      <c r="BA430" s="168"/>
      <c r="BB430" s="72"/>
      <c r="BC430" s="73"/>
      <c r="BD430" s="74"/>
      <c r="BE430" s="75"/>
      <c r="BF430" s="76"/>
      <c r="BG430" s="168"/>
    </row>
    <row r="431" ht="16.5" customHeight="1">
      <c r="A431" s="165" t="s">
        <v>61</v>
      </c>
      <c r="B431" s="177">
        <v>5612.0</v>
      </c>
      <c r="C431" s="79">
        <v>2970.0</v>
      </c>
      <c r="D431" s="178"/>
      <c r="E431" s="178"/>
      <c r="F431" s="72">
        <v>104.0</v>
      </c>
      <c r="G431" s="73">
        <v>96.0</v>
      </c>
      <c r="H431" s="74">
        <v>93.0</v>
      </c>
      <c r="I431" s="75">
        <v>145.0</v>
      </c>
      <c r="J431" s="76">
        <v>411.0</v>
      </c>
      <c r="K431" s="168">
        <v>214.0</v>
      </c>
      <c r="L431" s="72">
        <v>110.0</v>
      </c>
      <c r="M431" s="73">
        <v>104.0</v>
      </c>
      <c r="N431" s="74">
        <v>90.0</v>
      </c>
      <c r="O431" s="75">
        <v>144.0</v>
      </c>
      <c r="P431" s="76">
        <v>404.0</v>
      </c>
      <c r="Q431" s="168">
        <v>225.0</v>
      </c>
      <c r="R431" s="72">
        <v>109.0</v>
      </c>
      <c r="S431" s="73">
        <v>115.0</v>
      </c>
      <c r="T431" s="74">
        <v>98.0</v>
      </c>
      <c r="U431" s="75">
        <v>146.0</v>
      </c>
      <c r="V431" s="76">
        <v>393.0</v>
      </c>
      <c r="W431" s="168">
        <v>202.0</v>
      </c>
      <c r="X431" s="72"/>
      <c r="Y431" s="73"/>
      <c r="Z431" s="74"/>
      <c r="AA431" s="75"/>
      <c r="AB431" s="76"/>
      <c r="AC431" s="168"/>
      <c r="AD431" s="72"/>
      <c r="AE431" s="73"/>
      <c r="AF431" s="74"/>
      <c r="AG431" s="75"/>
      <c r="AH431" s="76"/>
      <c r="AI431" s="168"/>
      <c r="AJ431" s="72"/>
      <c r="AK431" s="73"/>
      <c r="AL431" s="74"/>
      <c r="AM431" s="75"/>
      <c r="AN431" s="76"/>
      <c r="AO431" s="168"/>
      <c r="AP431" s="72"/>
      <c r="AQ431" s="73"/>
      <c r="AR431" s="74"/>
      <c r="AS431" s="75"/>
      <c r="AT431" s="76"/>
      <c r="AU431" s="168"/>
      <c r="AV431" s="72"/>
      <c r="AW431" s="73"/>
      <c r="AX431" s="74"/>
      <c r="AY431" s="75"/>
      <c r="AZ431" s="76"/>
      <c r="BA431" s="168"/>
      <c r="BB431" s="72"/>
      <c r="BC431" s="73"/>
      <c r="BD431" s="74"/>
      <c r="BE431" s="75"/>
      <c r="BF431" s="76"/>
      <c r="BG431" s="168"/>
    </row>
    <row r="432" ht="16.5" customHeight="1">
      <c r="A432" s="165" t="s">
        <v>61</v>
      </c>
      <c r="B432" s="177">
        <v>5620.0</v>
      </c>
      <c r="C432" s="79">
        <v>2937.0</v>
      </c>
      <c r="D432" s="178"/>
      <c r="E432" s="178"/>
      <c r="F432" s="72">
        <v>85.0</v>
      </c>
      <c r="G432" s="73">
        <v>123.0</v>
      </c>
      <c r="H432" s="74">
        <v>100.0</v>
      </c>
      <c r="I432" s="75">
        <v>121.0</v>
      </c>
      <c r="J432" s="76">
        <v>449.0</v>
      </c>
      <c r="K432" s="168">
        <v>134.0</v>
      </c>
      <c r="L432" s="72">
        <v>87.0</v>
      </c>
      <c r="M432" s="73">
        <v>147.0</v>
      </c>
      <c r="N432" s="74">
        <v>106.0</v>
      </c>
      <c r="O432" s="75">
        <v>120.0</v>
      </c>
      <c r="P432" s="76">
        <v>447.0</v>
      </c>
      <c r="Q432" s="168">
        <v>132.0</v>
      </c>
      <c r="R432" s="72">
        <v>89.0</v>
      </c>
      <c r="S432" s="73">
        <v>146.0</v>
      </c>
      <c r="T432" s="74">
        <v>100.0</v>
      </c>
      <c r="U432" s="75">
        <v>117.0</v>
      </c>
      <c r="V432" s="76">
        <v>436.0</v>
      </c>
      <c r="W432" s="168">
        <v>119.0</v>
      </c>
      <c r="X432" s="72"/>
      <c r="Y432" s="73"/>
      <c r="Z432" s="74"/>
      <c r="AA432" s="75"/>
      <c r="AB432" s="76"/>
      <c r="AC432" s="168"/>
      <c r="AD432" s="72"/>
      <c r="AE432" s="73"/>
      <c r="AF432" s="74"/>
      <c r="AG432" s="75"/>
      <c r="AH432" s="76"/>
      <c r="AI432" s="168"/>
      <c r="AJ432" s="72"/>
      <c r="AK432" s="73"/>
      <c r="AL432" s="74"/>
      <c r="AM432" s="75"/>
      <c r="AN432" s="76"/>
      <c r="AO432" s="168"/>
      <c r="AP432" s="72"/>
      <c r="AQ432" s="73"/>
      <c r="AR432" s="74"/>
      <c r="AS432" s="75"/>
      <c r="AT432" s="76"/>
      <c r="AU432" s="168"/>
      <c r="AV432" s="72"/>
      <c r="AW432" s="73"/>
      <c r="AX432" s="74"/>
      <c r="AY432" s="75"/>
      <c r="AZ432" s="76"/>
      <c r="BA432" s="168"/>
      <c r="BB432" s="72"/>
      <c r="BC432" s="73"/>
      <c r="BD432" s="74"/>
      <c r="BE432" s="75"/>
      <c r="BF432" s="76"/>
      <c r="BG432" s="168"/>
    </row>
    <row r="433" ht="16.5" customHeight="1">
      <c r="A433" s="165" t="s">
        <v>61</v>
      </c>
      <c r="B433" s="177">
        <v>5622.0</v>
      </c>
      <c r="C433" s="79">
        <v>2441.0</v>
      </c>
      <c r="D433" s="178"/>
      <c r="E433" s="178"/>
      <c r="F433" s="72">
        <v>57.0</v>
      </c>
      <c r="G433" s="73">
        <v>104.0</v>
      </c>
      <c r="H433" s="74">
        <v>75.0</v>
      </c>
      <c r="I433" s="75">
        <v>80.0</v>
      </c>
      <c r="J433" s="76">
        <v>376.0</v>
      </c>
      <c r="K433" s="168">
        <v>107.0</v>
      </c>
      <c r="L433" s="72">
        <v>64.0</v>
      </c>
      <c r="M433" s="73">
        <v>113.0</v>
      </c>
      <c r="N433" s="74">
        <v>80.0</v>
      </c>
      <c r="O433" s="75">
        <v>82.0</v>
      </c>
      <c r="P433" s="76">
        <v>377.0</v>
      </c>
      <c r="Q433" s="168">
        <v>107.0</v>
      </c>
      <c r="R433" s="72">
        <v>66.0</v>
      </c>
      <c r="S433" s="73">
        <v>110.0</v>
      </c>
      <c r="T433" s="74">
        <v>81.0</v>
      </c>
      <c r="U433" s="75">
        <v>77.0</v>
      </c>
      <c r="V433" s="76">
        <v>361.0</v>
      </c>
      <c r="W433" s="168">
        <v>96.0</v>
      </c>
      <c r="X433" s="72"/>
      <c r="Y433" s="73"/>
      <c r="Z433" s="74"/>
      <c r="AA433" s="75"/>
      <c r="AB433" s="76"/>
      <c r="AC433" s="168"/>
      <c r="AD433" s="72"/>
      <c r="AE433" s="73"/>
      <c r="AF433" s="74"/>
      <c r="AG433" s="75"/>
      <c r="AH433" s="76"/>
      <c r="AI433" s="168"/>
      <c r="AJ433" s="72"/>
      <c r="AK433" s="73"/>
      <c r="AL433" s="74"/>
      <c r="AM433" s="75"/>
      <c r="AN433" s="76"/>
      <c r="AO433" s="168"/>
      <c r="AP433" s="72"/>
      <c r="AQ433" s="73"/>
      <c r="AR433" s="74"/>
      <c r="AS433" s="75"/>
      <c r="AT433" s="76"/>
      <c r="AU433" s="168"/>
      <c r="AV433" s="72"/>
      <c r="AW433" s="73"/>
      <c r="AX433" s="74"/>
      <c r="AY433" s="75"/>
      <c r="AZ433" s="76"/>
      <c r="BA433" s="168"/>
      <c r="BB433" s="72"/>
      <c r="BC433" s="73"/>
      <c r="BD433" s="74"/>
      <c r="BE433" s="75"/>
      <c r="BF433" s="76"/>
      <c r="BG433" s="168"/>
    </row>
    <row r="434" ht="16.5" customHeight="1">
      <c r="A434" s="165" t="s">
        <v>61</v>
      </c>
      <c r="B434" s="177">
        <v>5624.0</v>
      </c>
      <c r="C434" s="79">
        <v>1091.0</v>
      </c>
      <c r="D434" s="178"/>
      <c r="E434" s="178"/>
      <c r="F434" s="72">
        <v>55.0</v>
      </c>
      <c r="G434" s="73">
        <v>49.0</v>
      </c>
      <c r="H434" s="74">
        <v>76.0</v>
      </c>
      <c r="I434" s="75">
        <v>49.0</v>
      </c>
      <c r="J434" s="76">
        <v>158.0</v>
      </c>
      <c r="K434" s="168">
        <v>48.0</v>
      </c>
      <c r="L434" s="72">
        <v>61.0</v>
      </c>
      <c r="M434" s="73">
        <v>55.0</v>
      </c>
      <c r="N434" s="74">
        <v>80.0</v>
      </c>
      <c r="O434" s="75">
        <v>49.0</v>
      </c>
      <c r="P434" s="76">
        <v>160.0</v>
      </c>
      <c r="Q434" s="168">
        <v>53.0</v>
      </c>
      <c r="R434" s="72">
        <v>60.0</v>
      </c>
      <c r="S434" s="73">
        <v>55.0</v>
      </c>
      <c r="T434" s="74">
        <v>78.0</v>
      </c>
      <c r="U434" s="75">
        <v>44.0</v>
      </c>
      <c r="V434" s="76">
        <v>158.0</v>
      </c>
      <c r="W434" s="168">
        <v>47.0</v>
      </c>
      <c r="X434" s="72"/>
      <c r="Y434" s="73"/>
      <c r="Z434" s="74"/>
      <c r="AA434" s="75"/>
      <c r="AB434" s="76"/>
      <c r="AC434" s="168"/>
      <c r="AD434" s="72"/>
      <c r="AE434" s="73"/>
      <c r="AF434" s="74"/>
      <c r="AG434" s="75"/>
      <c r="AH434" s="76"/>
      <c r="AI434" s="168"/>
      <c r="AJ434" s="72"/>
      <c r="AK434" s="73"/>
      <c r="AL434" s="74"/>
      <c r="AM434" s="75"/>
      <c r="AN434" s="76"/>
      <c r="AO434" s="168"/>
      <c r="AP434" s="72"/>
      <c r="AQ434" s="73"/>
      <c r="AR434" s="74"/>
      <c r="AS434" s="75"/>
      <c r="AT434" s="76"/>
      <c r="AU434" s="168"/>
      <c r="AV434" s="72"/>
      <c r="AW434" s="73"/>
      <c r="AX434" s="74"/>
      <c r="AY434" s="75"/>
      <c r="AZ434" s="76"/>
      <c r="BA434" s="168"/>
      <c r="BB434" s="72"/>
      <c r="BC434" s="73"/>
      <c r="BD434" s="74"/>
      <c r="BE434" s="75"/>
      <c r="BF434" s="76"/>
      <c r="BG434" s="168"/>
    </row>
    <row r="435" ht="16.5" customHeight="1">
      <c r="A435" s="165" t="s">
        <v>61</v>
      </c>
      <c r="B435" s="177">
        <v>5625.0</v>
      </c>
      <c r="C435" s="79">
        <v>3215.0</v>
      </c>
      <c r="D435" s="178"/>
      <c r="E435" s="178"/>
      <c r="F435" s="72">
        <v>94.0</v>
      </c>
      <c r="G435" s="73">
        <v>100.0</v>
      </c>
      <c r="H435" s="74">
        <v>141.0</v>
      </c>
      <c r="I435" s="75">
        <v>129.0</v>
      </c>
      <c r="J435" s="76">
        <v>473.0</v>
      </c>
      <c r="K435" s="168">
        <v>157.0</v>
      </c>
      <c r="L435" s="72">
        <v>112.0</v>
      </c>
      <c r="M435" s="73">
        <v>131.0</v>
      </c>
      <c r="N435" s="74">
        <v>149.0</v>
      </c>
      <c r="O435" s="75">
        <v>124.0</v>
      </c>
      <c r="P435" s="76">
        <v>470.0</v>
      </c>
      <c r="Q435" s="168">
        <v>151.0</v>
      </c>
      <c r="R435" s="72">
        <v>110.0</v>
      </c>
      <c r="S435" s="73">
        <v>126.0</v>
      </c>
      <c r="T435" s="74">
        <v>149.0</v>
      </c>
      <c r="U435" s="75">
        <v>121.0</v>
      </c>
      <c r="V435" s="76">
        <v>459.0</v>
      </c>
      <c r="W435" s="168">
        <v>145.0</v>
      </c>
      <c r="X435" s="72"/>
      <c r="Y435" s="73"/>
      <c r="Z435" s="74"/>
      <c r="AA435" s="75"/>
      <c r="AB435" s="76"/>
      <c r="AC435" s="168"/>
      <c r="AD435" s="72"/>
      <c r="AE435" s="73"/>
      <c r="AF435" s="74"/>
      <c r="AG435" s="75"/>
      <c r="AH435" s="76"/>
      <c r="AI435" s="168"/>
      <c r="AJ435" s="72"/>
      <c r="AK435" s="73"/>
      <c r="AL435" s="74"/>
      <c r="AM435" s="75"/>
      <c r="AN435" s="76"/>
      <c r="AO435" s="168"/>
      <c r="AP435" s="72"/>
      <c r="AQ435" s="73"/>
      <c r="AR435" s="74"/>
      <c r="AS435" s="75"/>
      <c r="AT435" s="76"/>
      <c r="AU435" s="168"/>
      <c r="AV435" s="72"/>
      <c r="AW435" s="73"/>
      <c r="AX435" s="74"/>
      <c r="AY435" s="75"/>
      <c r="AZ435" s="76"/>
      <c r="BA435" s="168"/>
      <c r="BB435" s="72"/>
      <c r="BC435" s="73"/>
      <c r="BD435" s="74"/>
      <c r="BE435" s="75"/>
      <c r="BF435" s="76"/>
      <c r="BG435" s="168"/>
    </row>
    <row r="436" ht="16.5" customHeight="1">
      <c r="A436" s="165" t="s">
        <v>61</v>
      </c>
      <c r="B436" s="177">
        <v>5633.0</v>
      </c>
      <c r="C436" s="79">
        <v>1312.0</v>
      </c>
      <c r="D436" s="178"/>
      <c r="E436" s="178"/>
      <c r="F436" s="72">
        <v>22.0</v>
      </c>
      <c r="G436" s="73">
        <v>47.0</v>
      </c>
      <c r="H436" s="74">
        <v>30.0</v>
      </c>
      <c r="I436" s="75">
        <v>37.0</v>
      </c>
      <c r="J436" s="76">
        <v>146.0</v>
      </c>
      <c r="K436" s="168">
        <v>47.0</v>
      </c>
      <c r="L436" s="72">
        <v>23.0</v>
      </c>
      <c r="M436" s="73">
        <v>56.0</v>
      </c>
      <c r="N436" s="74">
        <v>33.0</v>
      </c>
      <c r="O436" s="75">
        <v>37.0</v>
      </c>
      <c r="P436" s="76">
        <v>147.0</v>
      </c>
      <c r="Q436" s="168">
        <v>49.0</v>
      </c>
      <c r="R436" s="72">
        <v>23.0</v>
      </c>
      <c r="S436" s="73">
        <v>52.0</v>
      </c>
      <c r="T436" s="74">
        <v>35.0</v>
      </c>
      <c r="U436" s="75">
        <v>36.0</v>
      </c>
      <c r="V436" s="76">
        <v>147.0</v>
      </c>
      <c r="W436" s="168">
        <v>46.0</v>
      </c>
      <c r="X436" s="72"/>
      <c r="Y436" s="73"/>
      <c r="Z436" s="74"/>
      <c r="AA436" s="75"/>
      <c r="AB436" s="76"/>
      <c r="AC436" s="168"/>
      <c r="AD436" s="72"/>
      <c r="AE436" s="73"/>
      <c r="AF436" s="74"/>
      <c r="AG436" s="75"/>
      <c r="AH436" s="76"/>
      <c r="AI436" s="168"/>
      <c r="AJ436" s="72"/>
      <c r="AK436" s="73"/>
      <c r="AL436" s="74"/>
      <c r="AM436" s="75"/>
      <c r="AN436" s="76"/>
      <c r="AO436" s="168"/>
      <c r="AP436" s="72"/>
      <c r="AQ436" s="73"/>
      <c r="AR436" s="74"/>
      <c r="AS436" s="75"/>
      <c r="AT436" s="76"/>
      <c r="AU436" s="168"/>
      <c r="AV436" s="72"/>
      <c r="AW436" s="73"/>
      <c r="AX436" s="74"/>
      <c r="AY436" s="75"/>
      <c r="AZ436" s="76"/>
      <c r="BA436" s="168"/>
      <c r="BB436" s="72"/>
      <c r="BC436" s="73"/>
      <c r="BD436" s="74"/>
      <c r="BE436" s="75"/>
      <c r="BF436" s="76"/>
      <c r="BG436" s="168"/>
    </row>
    <row r="437" ht="16.5" customHeight="1">
      <c r="A437" s="165" t="s">
        <v>61</v>
      </c>
      <c r="B437" s="177">
        <v>5634.0</v>
      </c>
      <c r="C437" s="79">
        <v>731.0</v>
      </c>
      <c r="D437" s="178"/>
      <c r="E437" s="178"/>
      <c r="F437" s="72">
        <v>19.0</v>
      </c>
      <c r="G437" s="73">
        <v>42.0</v>
      </c>
      <c r="H437" s="74">
        <v>35.0</v>
      </c>
      <c r="I437" s="75">
        <v>31.0</v>
      </c>
      <c r="J437" s="76">
        <v>93.0</v>
      </c>
      <c r="K437" s="168">
        <v>45.0</v>
      </c>
      <c r="L437" s="72">
        <v>18.0</v>
      </c>
      <c r="M437" s="73">
        <v>40.0</v>
      </c>
      <c r="N437" s="74">
        <v>40.0</v>
      </c>
      <c r="O437" s="75">
        <v>33.0</v>
      </c>
      <c r="P437" s="76">
        <v>97.0</v>
      </c>
      <c r="Q437" s="168">
        <v>43.0</v>
      </c>
      <c r="R437" s="72">
        <v>22.0</v>
      </c>
      <c r="S437" s="73">
        <v>38.0</v>
      </c>
      <c r="T437" s="74">
        <v>40.0</v>
      </c>
      <c r="U437" s="75">
        <v>28.0</v>
      </c>
      <c r="V437" s="76">
        <v>95.0</v>
      </c>
      <c r="W437" s="168">
        <v>45.0</v>
      </c>
      <c r="X437" s="72"/>
      <c r="Y437" s="73"/>
      <c r="Z437" s="74"/>
      <c r="AA437" s="75"/>
      <c r="AB437" s="76"/>
      <c r="AC437" s="168"/>
      <c r="AD437" s="72"/>
      <c r="AE437" s="73"/>
      <c r="AF437" s="74"/>
      <c r="AG437" s="75"/>
      <c r="AH437" s="76"/>
      <c r="AI437" s="168"/>
      <c r="AJ437" s="72"/>
      <c r="AK437" s="73"/>
      <c r="AL437" s="74"/>
      <c r="AM437" s="75"/>
      <c r="AN437" s="76"/>
      <c r="AO437" s="168"/>
      <c r="AP437" s="72"/>
      <c r="AQ437" s="73"/>
      <c r="AR437" s="74"/>
      <c r="AS437" s="75"/>
      <c r="AT437" s="76"/>
      <c r="AU437" s="168"/>
      <c r="AV437" s="72"/>
      <c r="AW437" s="73"/>
      <c r="AX437" s="74"/>
      <c r="AY437" s="75"/>
      <c r="AZ437" s="76"/>
      <c r="BA437" s="168"/>
      <c r="BB437" s="72"/>
      <c r="BC437" s="73"/>
      <c r="BD437" s="74"/>
      <c r="BE437" s="75"/>
      <c r="BF437" s="76"/>
      <c r="BG437" s="168"/>
    </row>
    <row r="438" ht="16.5" customHeight="1">
      <c r="A438" s="165" t="s">
        <v>61</v>
      </c>
      <c r="B438" s="177">
        <v>5635.0</v>
      </c>
      <c r="C438" s="79">
        <v>1711.0</v>
      </c>
      <c r="D438" s="178"/>
      <c r="E438" s="178"/>
      <c r="F438" s="72">
        <v>57.0</v>
      </c>
      <c r="G438" s="73">
        <v>60.0</v>
      </c>
      <c r="H438" s="74">
        <v>53.0</v>
      </c>
      <c r="I438" s="75">
        <v>76.0</v>
      </c>
      <c r="J438" s="76">
        <v>219.0</v>
      </c>
      <c r="K438" s="168">
        <v>96.0</v>
      </c>
      <c r="L438" s="72">
        <v>60.0</v>
      </c>
      <c r="M438" s="73">
        <v>53.0</v>
      </c>
      <c r="N438" s="74">
        <v>47.0</v>
      </c>
      <c r="O438" s="75">
        <v>71.0</v>
      </c>
      <c r="P438" s="76">
        <v>224.0</v>
      </c>
      <c r="Q438" s="168">
        <v>102.0</v>
      </c>
      <c r="R438" s="72">
        <v>57.0</v>
      </c>
      <c r="S438" s="73">
        <v>57.0</v>
      </c>
      <c r="T438" s="74">
        <v>49.0</v>
      </c>
      <c r="U438" s="75">
        <v>67.0</v>
      </c>
      <c r="V438" s="76">
        <v>216.0</v>
      </c>
      <c r="W438" s="168">
        <v>96.0</v>
      </c>
      <c r="X438" s="72"/>
      <c r="Y438" s="73"/>
      <c r="Z438" s="74"/>
      <c r="AA438" s="75"/>
      <c r="AB438" s="76"/>
      <c r="AC438" s="168"/>
      <c r="AD438" s="72"/>
      <c r="AE438" s="73"/>
      <c r="AF438" s="74"/>
      <c r="AG438" s="75"/>
      <c r="AH438" s="76"/>
      <c r="AI438" s="168"/>
      <c r="AJ438" s="72"/>
      <c r="AK438" s="73"/>
      <c r="AL438" s="74"/>
      <c r="AM438" s="75"/>
      <c r="AN438" s="76"/>
      <c r="AO438" s="168"/>
      <c r="AP438" s="72"/>
      <c r="AQ438" s="73"/>
      <c r="AR438" s="74"/>
      <c r="AS438" s="75"/>
      <c r="AT438" s="76"/>
      <c r="AU438" s="168"/>
      <c r="AV438" s="72"/>
      <c r="AW438" s="73"/>
      <c r="AX438" s="74"/>
      <c r="AY438" s="75"/>
      <c r="AZ438" s="76"/>
      <c r="BA438" s="168"/>
      <c r="BB438" s="72"/>
      <c r="BC438" s="73"/>
      <c r="BD438" s="74"/>
      <c r="BE438" s="75"/>
      <c r="BF438" s="76"/>
      <c r="BG438" s="168"/>
    </row>
    <row r="439" ht="16.5" customHeight="1">
      <c r="A439" s="165" t="s">
        <v>61</v>
      </c>
      <c r="B439" s="177">
        <v>5652.0</v>
      </c>
      <c r="C439" s="79">
        <v>1230.0</v>
      </c>
      <c r="D439" s="178"/>
      <c r="E439" s="178"/>
      <c r="F439" s="72">
        <v>188.0</v>
      </c>
      <c r="G439" s="73">
        <v>189.0</v>
      </c>
      <c r="H439" s="74">
        <v>158.0</v>
      </c>
      <c r="I439" s="75">
        <v>82.0</v>
      </c>
      <c r="J439" s="76">
        <v>201.0</v>
      </c>
      <c r="K439" s="168">
        <v>26.0</v>
      </c>
      <c r="L439" s="72">
        <v>201.0</v>
      </c>
      <c r="M439" s="73">
        <v>205.0</v>
      </c>
      <c r="N439" s="74">
        <v>167.0</v>
      </c>
      <c r="O439" s="75">
        <v>78.0</v>
      </c>
      <c r="P439" s="76">
        <v>196.0</v>
      </c>
      <c r="Q439" s="168">
        <v>25.0</v>
      </c>
      <c r="R439" s="72">
        <v>191.0</v>
      </c>
      <c r="S439" s="73">
        <v>199.0</v>
      </c>
      <c r="T439" s="74">
        <v>159.0</v>
      </c>
      <c r="U439" s="75">
        <v>79.0</v>
      </c>
      <c r="V439" s="76">
        <v>200.0</v>
      </c>
      <c r="W439" s="168">
        <v>22.0</v>
      </c>
      <c r="X439" s="72"/>
      <c r="Y439" s="73"/>
      <c r="Z439" s="74"/>
      <c r="AA439" s="75"/>
      <c r="AB439" s="76"/>
      <c r="AC439" s="168"/>
      <c r="AD439" s="72"/>
      <c r="AE439" s="73"/>
      <c r="AF439" s="74"/>
      <c r="AG439" s="75"/>
      <c r="AH439" s="76"/>
      <c r="AI439" s="168"/>
      <c r="AJ439" s="72"/>
      <c r="AK439" s="73"/>
      <c r="AL439" s="74"/>
      <c r="AM439" s="75"/>
      <c r="AN439" s="76"/>
      <c r="AO439" s="168"/>
      <c r="AP439" s="72"/>
      <c r="AQ439" s="73"/>
      <c r="AR439" s="74"/>
      <c r="AS439" s="75"/>
      <c r="AT439" s="76"/>
      <c r="AU439" s="168"/>
      <c r="AV439" s="72"/>
      <c r="AW439" s="73"/>
      <c r="AX439" s="74"/>
      <c r="AY439" s="75"/>
      <c r="AZ439" s="76"/>
      <c r="BA439" s="168"/>
      <c r="BB439" s="72"/>
      <c r="BC439" s="73"/>
      <c r="BD439" s="74"/>
      <c r="BE439" s="75"/>
      <c r="BF439" s="76"/>
      <c r="BG439" s="168"/>
    </row>
    <row r="440" ht="16.5" customHeight="1">
      <c r="A440" s="165" t="s">
        <v>61</v>
      </c>
      <c r="B440" s="177">
        <v>6001.0</v>
      </c>
      <c r="C440" s="79">
        <v>2837.0</v>
      </c>
      <c r="D440" s="178"/>
      <c r="E440" s="178"/>
      <c r="F440" s="72">
        <v>211.0</v>
      </c>
      <c r="G440" s="73">
        <v>303.0</v>
      </c>
      <c r="H440" s="74">
        <v>225.0</v>
      </c>
      <c r="I440" s="75">
        <v>184.0</v>
      </c>
      <c r="J440" s="76">
        <v>632.0</v>
      </c>
      <c r="K440" s="168">
        <v>139.0</v>
      </c>
      <c r="L440" s="72">
        <v>228.0</v>
      </c>
      <c r="M440" s="73">
        <v>331.0</v>
      </c>
      <c r="N440" s="74">
        <v>228.0</v>
      </c>
      <c r="O440" s="75">
        <v>177.0</v>
      </c>
      <c r="P440" s="76">
        <v>625.0</v>
      </c>
      <c r="Q440" s="168">
        <v>134.0</v>
      </c>
      <c r="R440" s="72">
        <v>215.0</v>
      </c>
      <c r="S440" s="73">
        <v>331.0</v>
      </c>
      <c r="T440" s="74">
        <v>229.0</v>
      </c>
      <c r="U440" s="75">
        <v>177.0</v>
      </c>
      <c r="V440" s="76">
        <v>609.0</v>
      </c>
      <c r="W440" s="168">
        <v>126.0</v>
      </c>
      <c r="X440" s="72"/>
      <c r="Y440" s="73"/>
      <c r="Z440" s="74"/>
      <c r="AA440" s="75"/>
      <c r="AB440" s="76"/>
      <c r="AC440" s="168"/>
      <c r="AD440" s="72"/>
      <c r="AE440" s="73"/>
      <c r="AF440" s="74"/>
      <c r="AG440" s="75"/>
      <c r="AH440" s="76"/>
      <c r="AI440" s="168"/>
      <c r="AJ440" s="72"/>
      <c r="AK440" s="73"/>
      <c r="AL440" s="74"/>
      <c r="AM440" s="75"/>
      <c r="AN440" s="76"/>
      <c r="AO440" s="168"/>
      <c r="AP440" s="72"/>
      <c r="AQ440" s="73"/>
      <c r="AR440" s="74"/>
      <c r="AS440" s="75"/>
      <c r="AT440" s="76"/>
      <c r="AU440" s="168"/>
      <c r="AV440" s="72"/>
      <c r="AW440" s="73"/>
      <c r="AX440" s="74"/>
      <c r="AY440" s="75"/>
      <c r="AZ440" s="76"/>
      <c r="BA440" s="168"/>
      <c r="BB440" s="72"/>
      <c r="BC440" s="73"/>
      <c r="BD440" s="74"/>
      <c r="BE440" s="75"/>
      <c r="BF440" s="76"/>
      <c r="BG440" s="168"/>
    </row>
    <row r="441" ht="16.5" customHeight="1">
      <c r="A441" s="165" t="s">
        <v>61</v>
      </c>
      <c r="B441" s="177">
        <v>6003.0</v>
      </c>
      <c r="C441" s="79">
        <v>1120.0</v>
      </c>
      <c r="D441" s="178"/>
      <c r="E441" s="178"/>
      <c r="F441" s="72">
        <v>178.0</v>
      </c>
      <c r="G441" s="73">
        <v>234.0</v>
      </c>
      <c r="H441" s="74">
        <v>70.0</v>
      </c>
      <c r="I441" s="75">
        <v>96.0</v>
      </c>
      <c r="J441" s="76">
        <v>304.0</v>
      </c>
      <c r="K441" s="168">
        <v>22.0</v>
      </c>
      <c r="L441" s="72">
        <v>184.0</v>
      </c>
      <c r="M441" s="73">
        <v>264.0</v>
      </c>
      <c r="N441" s="74">
        <v>80.0</v>
      </c>
      <c r="O441" s="75">
        <v>95.0</v>
      </c>
      <c r="P441" s="76">
        <v>290.0</v>
      </c>
      <c r="Q441" s="168">
        <v>14.0</v>
      </c>
      <c r="R441" s="72">
        <v>167.0</v>
      </c>
      <c r="S441" s="73">
        <v>247.0</v>
      </c>
      <c r="T441" s="74">
        <v>76.0</v>
      </c>
      <c r="U441" s="75">
        <v>99.0</v>
      </c>
      <c r="V441" s="76">
        <v>285.0</v>
      </c>
      <c r="W441" s="168">
        <v>17.0</v>
      </c>
      <c r="X441" s="72"/>
      <c r="Y441" s="73"/>
      <c r="Z441" s="74"/>
      <c r="AA441" s="75"/>
      <c r="AB441" s="76"/>
      <c r="AC441" s="168"/>
      <c r="AD441" s="72"/>
      <c r="AE441" s="73"/>
      <c r="AF441" s="74"/>
      <c r="AG441" s="75"/>
      <c r="AH441" s="76"/>
      <c r="AI441" s="168"/>
      <c r="AJ441" s="72"/>
      <c r="AK441" s="73"/>
      <c r="AL441" s="74"/>
      <c r="AM441" s="75"/>
      <c r="AN441" s="76"/>
      <c r="AO441" s="168"/>
      <c r="AP441" s="72"/>
      <c r="AQ441" s="73"/>
      <c r="AR441" s="74"/>
      <c r="AS441" s="75"/>
      <c r="AT441" s="76"/>
      <c r="AU441" s="168"/>
      <c r="AV441" s="72"/>
      <c r="AW441" s="73"/>
      <c r="AX441" s="74"/>
      <c r="AY441" s="75"/>
      <c r="AZ441" s="76"/>
      <c r="BA441" s="168"/>
      <c r="BB441" s="72"/>
      <c r="BC441" s="73"/>
      <c r="BD441" s="74"/>
      <c r="BE441" s="75"/>
      <c r="BF441" s="76"/>
      <c r="BG441" s="168"/>
    </row>
    <row r="442" ht="16.5" customHeight="1">
      <c r="A442" s="165" t="s">
        <v>61</v>
      </c>
      <c r="B442" s="177">
        <v>6004.0</v>
      </c>
      <c r="C442" s="79">
        <v>1469.0</v>
      </c>
      <c r="D442" s="178"/>
      <c r="E442" s="178"/>
      <c r="F442" s="72">
        <v>234.0</v>
      </c>
      <c r="G442" s="73">
        <v>285.0</v>
      </c>
      <c r="H442" s="74">
        <v>102.0</v>
      </c>
      <c r="I442" s="75">
        <v>122.0</v>
      </c>
      <c r="J442" s="76">
        <v>395.0</v>
      </c>
      <c r="K442" s="168">
        <v>20.0</v>
      </c>
      <c r="L442" s="72">
        <v>242.0</v>
      </c>
      <c r="M442" s="73">
        <v>323.0</v>
      </c>
      <c r="N442" s="74">
        <v>110.0</v>
      </c>
      <c r="O442" s="75">
        <v>122.0</v>
      </c>
      <c r="P442" s="76">
        <v>390.0</v>
      </c>
      <c r="Q442" s="168">
        <v>16.0</v>
      </c>
      <c r="R442" s="72">
        <v>231.0</v>
      </c>
      <c r="S442" s="73">
        <v>292.0</v>
      </c>
      <c r="T442" s="74">
        <v>109.0</v>
      </c>
      <c r="U442" s="75">
        <v>122.0</v>
      </c>
      <c r="V442" s="76">
        <v>388.0</v>
      </c>
      <c r="W442" s="168">
        <v>15.0</v>
      </c>
      <c r="X442" s="72"/>
      <c r="Y442" s="73"/>
      <c r="Z442" s="74"/>
      <c r="AA442" s="75"/>
      <c r="AB442" s="76"/>
      <c r="AC442" s="168"/>
      <c r="AD442" s="72"/>
      <c r="AE442" s="73"/>
      <c r="AF442" s="74"/>
      <c r="AG442" s="75"/>
      <c r="AH442" s="76"/>
      <c r="AI442" s="168"/>
      <c r="AJ442" s="72"/>
      <c r="AK442" s="73"/>
      <c r="AL442" s="74"/>
      <c r="AM442" s="75"/>
      <c r="AN442" s="76"/>
      <c r="AO442" s="168"/>
      <c r="AP442" s="72"/>
      <c r="AQ442" s="73"/>
      <c r="AR442" s="74"/>
      <c r="AS442" s="75"/>
      <c r="AT442" s="76"/>
      <c r="AU442" s="168"/>
      <c r="AV442" s="72"/>
      <c r="AW442" s="73"/>
      <c r="AX442" s="74"/>
      <c r="AY442" s="75"/>
      <c r="AZ442" s="76"/>
      <c r="BA442" s="168"/>
      <c r="BB442" s="72"/>
      <c r="BC442" s="73"/>
      <c r="BD442" s="74"/>
      <c r="BE442" s="75"/>
      <c r="BF442" s="76"/>
      <c r="BG442" s="168"/>
    </row>
    <row r="443" ht="16.5" customHeight="1">
      <c r="A443" s="165" t="s">
        <v>61</v>
      </c>
      <c r="B443" s="177">
        <v>6007.0</v>
      </c>
      <c r="C443" s="79">
        <v>2075.0</v>
      </c>
      <c r="D443" s="178"/>
      <c r="E443" s="178"/>
      <c r="F443" s="72">
        <v>186.0</v>
      </c>
      <c r="G443" s="73">
        <v>143.0</v>
      </c>
      <c r="H443" s="74">
        <v>168.0</v>
      </c>
      <c r="I443" s="75">
        <v>101.0</v>
      </c>
      <c r="J443" s="76">
        <v>372.0</v>
      </c>
      <c r="K443" s="168">
        <v>94.0</v>
      </c>
      <c r="L443" s="72">
        <v>196.0</v>
      </c>
      <c r="M443" s="73">
        <v>176.0</v>
      </c>
      <c r="N443" s="74">
        <v>178.0</v>
      </c>
      <c r="O443" s="75">
        <v>98.0</v>
      </c>
      <c r="P443" s="76">
        <v>359.0</v>
      </c>
      <c r="Q443" s="168">
        <v>93.0</v>
      </c>
      <c r="R443" s="72">
        <v>190.0</v>
      </c>
      <c r="S443" s="73">
        <v>159.0</v>
      </c>
      <c r="T443" s="74">
        <v>171.0</v>
      </c>
      <c r="U443" s="75">
        <v>96.0</v>
      </c>
      <c r="V443" s="76">
        <v>364.0</v>
      </c>
      <c r="W443" s="168">
        <v>93.0</v>
      </c>
      <c r="X443" s="72"/>
      <c r="Y443" s="73"/>
      <c r="Z443" s="74"/>
      <c r="AA443" s="75"/>
      <c r="AB443" s="76"/>
      <c r="AC443" s="168"/>
      <c r="AD443" s="72"/>
      <c r="AE443" s="73"/>
      <c r="AF443" s="74"/>
      <c r="AG443" s="75"/>
      <c r="AH443" s="76"/>
      <c r="AI443" s="168"/>
      <c r="AJ443" s="72"/>
      <c r="AK443" s="73"/>
      <c r="AL443" s="74"/>
      <c r="AM443" s="75"/>
      <c r="AN443" s="76"/>
      <c r="AO443" s="168"/>
      <c r="AP443" s="72"/>
      <c r="AQ443" s="73"/>
      <c r="AR443" s="74"/>
      <c r="AS443" s="75"/>
      <c r="AT443" s="76"/>
      <c r="AU443" s="168"/>
      <c r="AV443" s="72"/>
      <c r="AW443" s="73"/>
      <c r="AX443" s="74"/>
      <c r="AY443" s="75"/>
      <c r="AZ443" s="76"/>
      <c r="BA443" s="168"/>
      <c r="BB443" s="72"/>
      <c r="BC443" s="73"/>
      <c r="BD443" s="74"/>
      <c r="BE443" s="75"/>
      <c r="BF443" s="76"/>
      <c r="BG443" s="168"/>
    </row>
    <row r="444" ht="16.5" customHeight="1">
      <c r="A444" s="165" t="s">
        <v>61</v>
      </c>
      <c r="B444" s="177">
        <v>6009.0</v>
      </c>
      <c r="C444" s="79">
        <v>1620.0</v>
      </c>
      <c r="D444" s="178"/>
      <c r="E444" s="178"/>
      <c r="F444" s="72">
        <v>123.0</v>
      </c>
      <c r="G444" s="73">
        <v>169.0</v>
      </c>
      <c r="H444" s="74">
        <v>93.0</v>
      </c>
      <c r="I444" s="75">
        <v>130.0</v>
      </c>
      <c r="J444" s="76">
        <v>261.0</v>
      </c>
      <c r="K444" s="168">
        <v>57.0</v>
      </c>
      <c r="L444" s="72">
        <v>136.0</v>
      </c>
      <c r="M444" s="73">
        <v>184.0</v>
      </c>
      <c r="N444" s="74">
        <v>97.0</v>
      </c>
      <c r="O444" s="75">
        <v>120.0</v>
      </c>
      <c r="P444" s="76">
        <v>268.0</v>
      </c>
      <c r="Q444" s="168">
        <v>54.0</v>
      </c>
      <c r="R444" s="72">
        <v>129.0</v>
      </c>
      <c r="S444" s="73">
        <v>187.0</v>
      </c>
      <c r="T444" s="74">
        <v>96.0</v>
      </c>
      <c r="U444" s="75">
        <v>122.0</v>
      </c>
      <c r="V444" s="76">
        <v>256.0</v>
      </c>
      <c r="W444" s="168">
        <v>54.0</v>
      </c>
      <c r="X444" s="72"/>
      <c r="Y444" s="73"/>
      <c r="Z444" s="74"/>
      <c r="AA444" s="75"/>
      <c r="AB444" s="76"/>
      <c r="AC444" s="168"/>
      <c r="AD444" s="72"/>
      <c r="AE444" s="73"/>
      <c r="AF444" s="74"/>
      <c r="AG444" s="75"/>
      <c r="AH444" s="76"/>
      <c r="AI444" s="168"/>
      <c r="AJ444" s="72"/>
      <c r="AK444" s="73"/>
      <c r="AL444" s="74"/>
      <c r="AM444" s="75"/>
      <c r="AN444" s="76"/>
      <c r="AO444" s="168"/>
      <c r="AP444" s="72"/>
      <c r="AQ444" s="73"/>
      <c r="AR444" s="74"/>
      <c r="AS444" s="75"/>
      <c r="AT444" s="76"/>
      <c r="AU444" s="168"/>
      <c r="AV444" s="72"/>
      <c r="AW444" s="73"/>
      <c r="AX444" s="74"/>
      <c r="AY444" s="75"/>
      <c r="AZ444" s="76"/>
      <c r="BA444" s="168"/>
      <c r="BB444" s="72"/>
      <c r="BC444" s="73"/>
      <c r="BD444" s="74"/>
      <c r="BE444" s="75"/>
      <c r="BF444" s="76"/>
      <c r="BG444" s="168"/>
    </row>
    <row r="445" ht="16.5" customHeight="1">
      <c r="A445" s="165" t="s">
        <v>61</v>
      </c>
      <c r="B445" s="177">
        <v>6011.0</v>
      </c>
      <c r="C445" s="79">
        <v>1081.0</v>
      </c>
      <c r="D445" s="178"/>
      <c r="E445" s="178"/>
      <c r="F445" s="72">
        <v>67.0</v>
      </c>
      <c r="G445" s="73">
        <v>68.0</v>
      </c>
      <c r="H445" s="74">
        <v>46.0</v>
      </c>
      <c r="I445" s="75">
        <v>72.0</v>
      </c>
      <c r="J445" s="76">
        <v>163.0</v>
      </c>
      <c r="K445" s="168">
        <v>55.0</v>
      </c>
      <c r="L445" s="72">
        <v>74.0</v>
      </c>
      <c r="M445" s="73">
        <v>75.0</v>
      </c>
      <c r="N445" s="74">
        <v>47.0</v>
      </c>
      <c r="O445" s="75">
        <v>67.0</v>
      </c>
      <c r="P445" s="76">
        <v>169.0</v>
      </c>
      <c r="Q445" s="168">
        <v>56.0</v>
      </c>
      <c r="R445" s="72">
        <v>67.0</v>
      </c>
      <c r="S445" s="73">
        <v>70.0</v>
      </c>
      <c r="T445" s="74">
        <v>49.0</v>
      </c>
      <c r="U445" s="75">
        <v>70.0</v>
      </c>
      <c r="V445" s="76">
        <v>163.0</v>
      </c>
      <c r="W445" s="168">
        <v>49.0</v>
      </c>
      <c r="X445" s="72"/>
      <c r="Y445" s="73"/>
      <c r="Z445" s="74"/>
      <c r="AA445" s="75"/>
      <c r="AB445" s="76"/>
      <c r="AC445" s="168"/>
      <c r="AD445" s="72"/>
      <c r="AE445" s="73"/>
      <c r="AF445" s="74"/>
      <c r="AG445" s="75"/>
      <c r="AH445" s="76"/>
      <c r="AI445" s="168"/>
      <c r="AJ445" s="72"/>
      <c r="AK445" s="73"/>
      <c r="AL445" s="74"/>
      <c r="AM445" s="75"/>
      <c r="AN445" s="76"/>
      <c r="AO445" s="168"/>
      <c r="AP445" s="72"/>
      <c r="AQ445" s="73"/>
      <c r="AR445" s="74"/>
      <c r="AS445" s="75"/>
      <c r="AT445" s="76"/>
      <c r="AU445" s="168"/>
      <c r="AV445" s="72"/>
      <c r="AW445" s="73"/>
      <c r="AX445" s="74"/>
      <c r="AY445" s="75"/>
      <c r="AZ445" s="76"/>
      <c r="BA445" s="168"/>
      <c r="BB445" s="72"/>
      <c r="BC445" s="73"/>
      <c r="BD445" s="74"/>
      <c r="BE445" s="75"/>
      <c r="BF445" s="76"/>
      <c r="BG445" s="168"/>
    </row>
    <row r="446" ht="16.5" customHeight="1">
      <c r="A446" s="165" t="s">
        <v>61</v>
      </c>
      <c r="B446" s="177">
        <v>6012.0</v>
      </c>
      <c r="C446" s="79">
        <v>1042.0</v>
      </c>
      <c r="D446" s="178"/>
      <c r="E446" s="178"/>
      <c r="F446" s="72">
        <v>109.0</v>
      </c>
      <c r="G446" s="73">
        <v>60.0</v>
      </c>
      <c r="H446" s="74">
        <v>94.0</v>
      </c>
      <c r="I446" s="75">
        <v>59.0</v>
      </c>
      <c r="J446" s="76">
        <v>155.0</v>
      </c>
      <c r="K446" s="168">
        <v>50.0</v>
      </c>
      <c r="L446" s="72">
        <v>115.0</v>
      </c>
      <c r="M446" s="73">
        <v>77.0</v>
      </c>
      <c r="N446" s="74">
        <v>105.0</v>
      </c>
      <c r="O446" s="75">
        <v>58.0</v>
      </c>
      <c r="P446" s="76">
        <v>149.0</v>
      </c>
      <c r="Q446" s="168">
        <v>46.0</v>
      </c>
      <c r="R446" s="72">
        <v>109.0</v>
      </c>
      <c r="S446" s="73">
        <v>73.0</v>
      </c>
      <c r="T446" s="74">
        <v>99.0</v>
      </c>
      <c r="U446" s="75">
        <v>54.0</v>
      </c>
      <c r="V446" s="76">
        <v>151.0</v>
      </c>
      <c r="W446" s="168">
        <v>41.0</v>
      </c>
      <c r="X446" s="72"/>
      <c r="Y446" s="73"/>
      <c r="Z446" s="74"/>
      <c r="AA446" s="75"/>
      <c r="AB446" s="76"/>
      <c r="AC446" s="168"/>
      <c r="AD446" s="72"/>
      <c r="AE446" s="73"/>
      <c r="AF446" s="74"/>
      <c r="AG446" s="75"/>
      <c r="AH446" s="76"/>
      <c r="AI446" s="168"/>
      <c r="AJ446" s="72"/>
      <c r="AK446" s="73"/>
      <c r="AL446" s="74"/>
      <c r="AM446" s="75"/>
      <c r="AN446" s="76"/>
      <c r="AO446" s="168"/>
      <c r="AP446" s="72"/>
      <c r="AQ446" s="73"/>
      <c r="AR446" s="74"/>
      <c r="AS446" s="75"/>
      <c r="AT446" s="76"/>
      <c r="AU446" s="168"/>
      <c r="AV446" s="72"/>
      <c r="AW446" s="73"/>
      <c r="AX446" s="74"/>
      <c r="AY446" s="75"/>
      <c r="AZ446" s="76"/>
      <c r="BA446" s="168"/>
      <c r="BB446" s="72"/>
      <c r="BC446" s="73"/>
      <c r="BD446" s="74"/>
      <c r="BE446" s="75"/>
      <c r="BF446" s="76"/>
      <c r="BG446" s="168"/>
    </row>
    <row r="447" ht="16.5" customHeight="1">
      <c r="A447" s="165" t="s">
        <v>61</v>
      </c>
      <c r="B447" s="177">
        <v>6014.0</v>
      </c>
      <c r="C447" s="79">
        <v>1440.0</v>
      </c>
      <c r="D447" s="178"/>
      <c r="E447" s="178"/>
      <c r="F447" s="72">
        <v>110.0</v>
      </c>
      <c r="G447" s="73">
        <v>104.0</v>
      </c>
      <c r="H447" s="74">
        <v>69.0</v>
      </c>
      <c r="I447" s="75">
        <v>83.0</v>
      </c>
      <c r="J447" s="76">
        <v>285.0</v>
      </c>
      <c r="K447" s="168">
        <v>33.0</v>
      </c>
      <c r="L447" s="72">
        <v>119.0</v>
      </c>
      <c r="M447" s="73">
        <v>121.0</v>
      </c>
      <c r="N447" s="74">
        <v>74.0</v>
      </c>
      <c r="O447" s="75">
        <v>76.0</v>
      </c>
      <c r="P447" s="76">
        <v>277.0</v>
      </c>
      <c r="Q447" s="168">
        <v>32.0</v>
      </c>
      <c r="R447" s="72">
        <v>115.0</v>
      </c>
      <c r="S447" s="73">
        <v>117.0</v>
      </c>
      <c r="T447" s="74">
        <v>70.0</v>
      </c>
      <c r="U447" s="75">
        <v>73.0</v>
      </c>
      <c r="V447" s="76">
        <v>274.0</v>
      </c>
      <c r="W447" s="168">
        <v>35.0</v>
      </c>
      <c r="X447" s="72"/>
      <c r="Y447" s="73"/>
      <c r="Z447" s="74"/>
      <c r="AA447" s="75"/>
      <c r="AB447" s="76"/>
      <c r="AC447" s="168"/>
      <c r="AD447" s="72"/>
      <c r="AE447" s="73"/>
      <c r="AF447" s="74"/>
      <c r="AG447" s="75"/>
      <c r="AH447" s="76"/>
      <c r="AI447" s="168"/>
      <c r="AJ447" s="72"/>
      <c r="AK447" s="73"/>
      <c r="AL447" s="74"/>
      <c r="AM447" s="75"/>
      <c r="AN447" s="76"/>
      <c r="AO447" s="168"/>
      <c r="AP447" s="72"/>
      <c r="AQ447" s="73"/>
      <c r="AR447" s="74"/>
      <c r="AS447" s="75"/>
      <c r="AT447" s="76"/>
      <c r="AU447" s="168"/>
      <c r="AV447" s="72"/>
      <c r="AW447" s="73"/>
      <c r="AX447" s="74"/>
      <c r="AY447" s="75"/>
      <c r="AZ447" s="76"/>
      <c r="BA447" s="168"/>
      <c r="BB447" s="72"/>
      <c r="BC447" s="73"/>
      <c r="BD447" s="74"/>
      <c r="BE447" s="75"/>
      <c r="BF447" s="76"/>
      <c r="BG447" s="168"/>
    </row>
    <row r="448" ht="16.5" customHeight="1">
      <c r="A448" s="165" t="s">
        <v>61</v>
      </c>
      <c r="B448" s="177">
        <v>6015.0</v>
      </c>
      <c r="C448" s="79">
        <v>1425.0</v>
      </c>
      <c r="D448" s="178"/>
      <c r="E448" s="178"/>
      <c r="F448" s="72">
        <v>88.0</v>
      </c>
      <c r="G448" s="73">
        <v>109.0</v>
      </c>
      <c r="H448" s="74">
        <v>56.0</v>
      </c>
      <c r="I448" s="75">
        <v>90.0</v>
      </c>
      <c r="J448" s="76">
        <v>269.0</v>
      </c>
      <c r="K448" s="168">
        <v>56.0</v>
      </c>
      <c r="L448" s="72">
        <v>93.0</v>
      </c>
      <c r="M448" s="73">
        <v>123.0</v>
      </c>
      <c r="N448" s="74">
        <v>57.0</v>
      </c>
      <c r="O448" s="75">
        <v>81.0</v>
      </c>
      <c r="P448" s="76">
        <v>267.0</v>
      </c>
      <c r="Q448" s="168">
        <v>50.0</v>
      </c>
      <c r="R448" s="72">
        <v>84.0</v>
      </c>
      <c r="S448" s="73">
        <v>115.0</v>
      </c>
      <c r="T448" s="74">
        <v>56.0</v>
      </c>
      <c r="U448" s="75">
        <v>88.0</v>
      </c>
      <c r="V448" s="76">
        <v>265.0</v>
      </c>
      <c r="W448" s="168">
        <v>52.0</v>
      </c>
      <c r="X448" s="72"/>
      <c r="Y448" s="73"/>
      <c r="Z448" s="74"/>
      <c r="AA448" s="75"/>
      <c r="AB448" s="76"/>
      <c r="AC448" s="168"/>
      <c r="AD448" s="72"/>
      <c r="AE448" s="73"/>
      <c r="AF448" s="74"/>
      <c r="AG448" s="75"/>
      <c r="AH448" s="76"/>
      <c r="AI448" s="168"/>
      <c r="AJ448" s="72"/>
      <c r="AK448" s="73"/>
      <c r="AL448" s="74"/>
      <c r="AM448" s="75"/>
      <c r="AN448" s="76"/>
      <c r="AO448" s="168"/>
      <c r="AP448" s="72"/>
      <c r="AQ448" s="73"/>
      <c r="AR448" s="74"/>
      <c r="AS448" s="75"/>
      <c r="AT448" s="76"/>
      <c r="AU448" s="168"/>
      <c r="AV448" s="72"/>
      <c r="AW448" s="73"/>
      <c r="AX448" s="74"/>
      <c r="AY448" s="75"/>
      <c r="AZ448" s="76"/>
      <c r="BA448" s="168"/>
      <c r="BB448" s="72"/>
      <c r="BC448" s="73"/>
      <c r="BD448" s="74"/>
      <c r="BE448" s="75"/>
      <c r="BF448" s="76"/>
      <c r="BG448" s="168"/>
    </row>
    <row r="449" ht="16.5" customHeight="1">
      <c r="A449" s="165" t="s">
        <v>61</v>
      </c>
      <c r="B449" s="177">
        <v>6016.0</v>
      </c>
      <c r="C449" s="79">
        <v>2266.0</v>
      </c>
      <c r="D449" s="178"/>
      <c r="E449" s="178"/>
      <c r="F449" s="72">
        <v>147.0</v>
      </c>
      <c r="G449" s="73">
        <v>152.0</v>
      </c>
      <c r="H449" s="74">
        <v>106.0</v>
      </c>
      <c r="I449" s="75">
        <v>137.0</v>
      </c>
      <c r="J449" s="76">
        <v>386.0</v>
      </c>
      <c r="K449" s="168">
        <v>102.0</v>
      </c>
      <c r="L449" s="72">
        <v>157.0</v>
      </c>
      <c r="M449" s="73">
        <v>170.0</v>
      </c>
      <c r="N449" s="74">
        <v>111.0</v>
      </c>
      <c r="O449" s="75">
        <v>138.0</v>
      </c>
      <c r="P449" s="76">
        <v>374.0</v>
      </c>
      <c r="Q449" s="168">
        <v>98.0</v>
      </c>
      <c r="R449" s="72">
        <v>151.0</v>
      </c>
      <c r="S449" s="73">
        <v>162.0</v>
      </c>
      <c r="T449" s="74">
        <v>109.0</v>
      </c>
      <c r="U449" s="75">
        <v>134.0</v>
      </c>
      <c r="V449" s="76">
        <v>369.0</v>
      </c>
      <c r="W449" s="168">
        <v>98.0</v>
      </c>
      <c r="X449" s="72"/>
      <c r="Y449" s="73"/>
      <c r="Z449" s="74"/>
      <c r="AA449" s="75"/>
      <c r="AB449" s="76"/>
      <c r="AC449" s="168"/>
      <c r="AD449" s="72"/>
      <c r="AE449" s="73"/>
      <c r="AF449" s="74"/>
      <c r="AG449" s="75"/>
      <c r="AH449" s="76"/>
      <c r="AI449" s="168"/>
      <c r="AJ449" s="72"/>
      <c r="AK449" s="73"/>
      <c r="AL449" s="74"/>
      <c r="AM449" s="75"/>
      <c r="AN449" s="76"/>
      <c r="AO449" s="168"/>
      <c r="AP449" s="72"/>
      <c r="AQ449" s="73"/>
      <c r="AR449" s="74"/>
      <c r="AS449" s="75"/>
      <c r="AT449" s="76"/>
      <c r="AU449" s="168"/>
      <c r="AV449" s="72"/>
      <c r="AW449" s="73"/>
      <c r="AX449" s="74"/>
      <c r="AY449" s="75"/>
      <c r="AZ449" s="76"/>
      <c r="BA449" s="168"/>
      <c r="BB449" s="72"/>
      <c r="BC449" s="73"/>
      <c r="BD449" s="74"/>
      <c r="BE449" s="75"/>
      <c r="BF449" s="76"/>
      <c r="BG449" s="168"/>
    </row>
    <row r="450" ht="16.5" customHeight="1">
      <c r="A450" s="165" t="s">
        <v>61</v>
      </c>
      <c r="B450" s="177">
        <v>6017.0</v>
      </c>
      <c r="C450" s="79">
        <v>2879.0</v>
      </c>
      <c r="D450" s="178"/>
      <c r="E450" s="178"/>
      <c r="F450" s="72">
        <v>238.0</v>
      </c>
      <c r="G450" s="73">
        <v>226.0</v>
      </c>
      <c r="H450" s="74">
        <v>193.0</v>
      </c>
      <c r="I450" s="75">
        <v>223.0</v>
      </c>
      <c r="J450" s="76">
        <v>460.0</v>
      </c>
      <c r="K450" s="168">
        <v>95.0</v>
      </c>
      <c r="L450" s="72">
        <v>249.0</v>
      </c>
      <c r="M450" s="73">
        <v>258.0</v>
      </c>
      <c r="N450" s="74">
        <v>198.0</v>
      </c>
      <c r="O450" s="75">
        <v>214.0</v>
      </c>
      <c r="P450" s="76">
        <v>454.0</v>
      </c>
      <c r="Q450" s="168">
        <v>97.0</v>
      </c>
      <c r="R450" s="72">
        <v>236.0</v>
      </c>
      <c r="S450" s="73">
        <v>247.0</v>
      </c>
      <c r="T450" s="74">
        <v>201.0</v>
      </c>
      <c r="U450" s="75">
        <v>213.0</v>
      </c>
      <c r="V450" s="76">
        <v>434.0</v>
      </c>
      <c r="W450" s="168">
        <v>91.0</v>
      </c>
      <c r="X450" s="72"/>
      <c r="Y450" s="73"/>
      <c r="Z450" s="74"/>
      <c r="AA450" s="75"/>
      <c r="AB450" s="76"/>
      <c r="AC450" s="168"/>
      <c r="AD450" s="72"/>
      <c r="AE450" s="73"/>
      <c r="AF450" s="74"/>
      <c r="AG450" s="75"/>
      <c r="AH450" s="76"/>
      <c r="AI450" s="168"/>
      <c r="AJ450" s="72"/>
      <c r="AK450" s="73"/>
      <c r="AL450" s="74"/>
      <c r="AM450" s="75"/>
      <c r="AN450" s="76"/>
      <c r="AO450" s="168"/>
      <c r="AP450" s="72"/>
      <c r="AQ450" s="73"/>
      <c r="AR450" s="74"/>
      <c r="AS450" s="75"/>
      <c r="AT450" s="76"/>
      <c r="AU450" s="168"/>
      <c r="AV450" s="72"/>
      <c r="AW450" s="73"/>
      <c r="AX450" s="74"/>
      <c r="AY450" s="75"/>
      <c r="AZ450" s="76"/>
      <c r="BA450" s="168"/>
      <c r="BB450" s="72"/>
      <c r="BC450" s="73"/>
      <c r="BD450" s="74"/>
      <c r="BE450" s="75"/>
      <c r="BF450" s="76"/>
      <c r="BG450" s="168"/>
    </row>
    <row r="451" ht="16.5" customHeight="1">
      <c r="A451" s="165" t="s">
        <v>61</v>
      </c>
      <c r="B451" s="177">
        <v>6018.0</v>
      </c>
      <c r="C451" s="79">
        <v>955.0</v>
      </c>
      <c r="D451" s="178"/>
      <c r="E451" s="178"/>
      <c r="F451" s="72">
        <v>117.0</v>
      </c>
      <c r="G451" s="73">
        <v>185.0</v>
      </c>
      <c r="H451" s="74">
        <v>54.0</v>
      </c>
      <c r="I451" s="75">
        <v>76.0</v>
      </c>
      <c r="J451" s="76">
        <v>175.0</v>
      </c>
      <c r="K451" s="168">
        <v>36.0</v>
      </c>
      <c r="L451" s="72">
        <v>122.0</v>
      </c>
      <c r="M451" s="73">
        <v>200.0</v>
      </c>
      <c r="N451" s="74">
        <v>59.0</v>
      </c>
      <c r="O451" s="75">
        <v>78.0</v>
      </c>
      <c r="P451" s="76">
        <v>172.0</v>
      </c>
      <c r="Q451" s="168">
        <v>32.0</v>
      </c>
      <c r="R451" s="72">
        <v>108.0</v>
      </c>
      <c r="S451" s="73">
        <v>189.0</v>
      </c>
      <c r="T451" s="74">
        <v>60.0</v>
      </c>
      <c r="U451" s="75">
        <v>87.0</v>
      </c>
      <c r="V451" s="76">
        <v>174.0</v>
      </c>
      <c r="W451" s="168">
        <v>29.0</v>
      </c>
      <c r="X451" s="72"/>
      <c r="Y451" s="73"/>
      <c r="Z451" s="74"/>
      <c r="AA451" s="75"/>
      <c r="AB451" s="76"/>
      <c r="AC451" s="168"/>
      <c r="AD451" s="72"/>
      <c r="AE451" s="73"/>
      <c r="AF451" s="74"/>
      <c r="AG451" s="75"/>
      <c r="AH451" s="76"/>
      <c r="AI451" s="168"/>
      <c r="AJ451" s="72"/>
      <c r="AK451" s="73"/>
      <c r="AL451" s="74"/>
      <c r="AM451" s="75"/>
      <c r="AN451" s="76"/>
      <c r="AO451" s="168"/>
      <c r="AP451" s="72"/>
      <c r="AQ451" s="73"/>
      <c r="AR451" s="74"/>
      <c r="AS451" s="75"/>
      <c r="AT451" s="76"/>
      <c r="AU451" s="168"/>
      <c r="AV451" s="72"/>
      <c r="AW451" s="73"/>
      <c r="AX451" s="74"/>
      <c r="AY451" s="75"/>
      <c r="AZ451" s="76"/>
      <c r="BA451" s="168"/>
      <c r="BB451" s="72"/>
      <c r="BC451" s="73"/>
      <c r="BD451" s="74"/>
      <c r="BE451" s="75"/>
      <c r="BF451" s="76"/>
      <c r="BG451" s="168"/>
    </row>
    <row r="452" ht="16.5" customHeight="1">
      <c r="A452" s="165" t="s">
        <v>61</v>
      </c>
      <c r="B452" s="177">
        <v>6030.0</v>
      </c>
      <c r="C452" s="79">
        <v>1189.0</v>
      </c>
      <c r="D452" s="178"/>
      <c r="E452" s="178"/>
      <c r="F452" s="72">
        <v>79.0</v>
      </c>
      <c r="G452" s="73">
        <v>74.0</v>
      </c>
      <c r="H452" s="74">
        <v>55.0</v>
      </c>
      <c r="I452" s="75">
        <v>68.0</v>
      </c>
      <c r="J452" s="76">
        <v>226.0</v>
      </c>
      <c r="K452" s="168">
        <v>37.0</v>
      </c>
      <c r="L452" s="72">
        <v>81.0</v>
      </c>
      <c r="M452" s="73">
        <v>86.0</v>
      </c>
      <c r="N452" s="74">
        <v>57.0</v>
      </c>
      <c r="O452" s="75">
        <v>67.0</v>
      </c>
      <c r="P452" s="76">
        <v>224.0</v>
      </c>
      <c r="Q452" s="168">
        <v>35.0</v>
      </c>
      <c r="R452" s="72">
        <v>79.0</v>
      </c>
      <c r="S452" s="73">
        <v>96.0</v>
      </c>
      <c r="T452" s="74">
        <v>59.0</v>
      </c>
      <c r="U452" s="75">
        <v>69.0</v>
      </c>
      <c r="V452" s="76">
        <v>209.0</v>
      </c>
      <c r="W452" s="168">
        <v>37.0</v>
      </c>
      <c r="X452" s="72"/>
      <c r="Y452" s="73"/>
      <c r="Z452" s="74"/>
      <c r="AA452" s="75"/>
      <c r="AB452" s="76"/>
      <c r="AC452" s="168"/>
      <c r="AD452" s="72"/>
      <c r="AE452" s="73"/>
      <c r="AF452" s="74"/>
      <c r="AG452" s="75"/>
      <c r="AH452" s="76"/>
      <c r="AI452" s="168"/>
      <c r="AJ452" s="72"/>
      <c r="AK452" s="73"/>
      <c r="AL452" s="74"/>
      <c r="AM452" s="75"/>
      <c r="AN452" s="76"/>
      <c r="AO452" s="168"/>
      <c r="AP452" s="72"/>
      <c r="AQ452" s="73"/>
      <c r="AR452" s="74"/>
      <c r="AS452" s="75"/>
      <c r="AT452" s="76"/>
      <c r="AU452" s="168"/>
      <c r="AV452" s="72"/>
      <c r="AW452" s="73"/>
      <c r="AX452" s="74"/>
      <c r="AY452" s="75"/>
      <c r="AZ452" s="76"/>
      <c r="BA452" s="168"/>
      <c r="BB452" s="72"/>
      <c r="BC452" s="73"/>
      <c r="BD452" s="74"/>
      <c r="BE452" s="75"/>
      <c r="BF452" s="76"/>
      <c r="BG452" s="168"/>
    </row>
    <row r="453" ht="16.5" customHeight="1">
      <c r="A453" s="165" t="s">
        <v>61</v>
      </c>
      <c r="B453" s="177">
        <v>6031.0</v>
      </c>
      <c r="C453" s="79">
        <v>1118.0</v>
      </c>
      <c r="D453" s="178"/>
      <c r="E453" s="178"/>
      <c r="F453" s="72">
        <v>66.0</v>
      </c>
      <c r="G453" s="73">
        <v>54.0</v>
      </c>
      <c r="H453" s="74">
        <v>55.0</v>
      </c>
      <c r="I453" s="75">
        <v>77.0</v>
      </c>
      <c r="J453" s="76">
        <v>178.0</v>
      </c>
      <c r="K453" s="168">
        <v>61.0</v>
      </c>
      <c r="L453" s="72">
        <v>67.0</v>
      </c>
      <c r="M453" s="73">
        <v>60.0</v>
      </c>
      <c r="N453" s="74">
        <v>53.0</v>
      </c>
      <c r="O453" s="75">
        <v>77.0</v>
      </c>
      <c r="P453" s="76">
        <v>181.0</v>
      </c>
      <c r="Q453" s="168">
        <v>58.0</v>
      </c>
      <c r="R453" s="72">
        <v>66.0</v>
      </c>
      <c r="S453" s="73">
        <v>60.0</v>
      </c>
      <c r="T453" s="74">
        <v>56.0</v>
      </c>
      <c r="U453" s="75">
        <v>74.0</v>
      </c>
      <c r="V453" s="76">
        <v>180.0</v>
      </c>
      <c r="W453" s="168">
        <v>57.0</v>
      </c>
      <c r="X453" s="72"/>
      <c r="Y453" s="73"/>
      <c r="Z453" s="74"/>
      <c r="AA453" s="75"/>
      <c r="AB453" s="76"/>
      <c r="AC453" s="168"/>
      <c r="AD453" s="72"/>
      <c r="AE453" s="73"/>
      <c r="AF453" s="74"/>
      <c r="AG453" s="75"/>
      <c r="AH453" s="76"/>
      <c r="AI453" s="168"/>
      <c r="AJ453" s="72"/>
      <c r="AK453" s="73"/>
      <c r="AL453" s="74"/>
      <c r="AM453" s="75"/>
      <c r="AN453" s="76"/>
      <c r="AO453" s="168"/>
      <c r="AP453" s="72"/>
      <c r="AQ453" s="73"/>
      <c r="AR453" s="74"/>
      <c r="AS453" s="75"/>
      <c r="AT453" s="76"/>
      <c r="AU453" s="168"/>
      <c r="AV453" s="72"/>
      <c r="AW453" s="73"/>
      <c r="AX453" s="74"/>
      <c r="AY453" s="75"/>
      <c r="AZ453" s="76"/>
      <c r="BA453" s="168"/>
      <c r="BB453" s="72"/>
      <c r="BC453" s="73"/>
      <c r="BD453" s="74"/>
      <c r="BE453" s="75"/>
      <c r="BF453" s="76"/>
      <c r="BG453" s="168"/>
    </row>
    <row r="454" ht="16.5" customHeight="1">
      <c r="A454" s="165" t="s">
        <v>61</v>
      </c>
      <c r="B454" s="177">
        <v>6032.0</v>
      </c>
      <c r="C454" s="79">
        <v>831.0</v>
      </c>
      <c r="D454" s="178"/>
      <c r="E454" s="178"/>
      <c r="F454" s="72">
        <v>54.0</v>
      </c>
      <c r="G454" s="73">
        <v>39.0</v>
      </c>
      <c r="H454" s="74">
        <v>41.0</v>
      </c>
      <c r="I454" s="75">
        <v>51.0</v>
      </c>
      <c r="J454" s="76">
        <v>120.0</v>
      </c>
      <c r="K454" s="168">
        <v>41.0</v>
      </c>
      <c r="L454" s="72">
        <v>55.0</v>
      </c>
      <c r="M454" s="73">
        <v>43.0</v>
      </c>
      <c r="N454" s="74">
        <v>44.0</v>
      </c>
      <c r="O454" s="75">
        <v>51.0</v>
      </c>
      <c r="P454" s="76">
        <v>117.0</v>
      </c>
      <c r="Q454" s="168">
        <v>42.0</v>
      </c>
      <c r="R454" s="72">
        <v>54.0</v>
      </c>
      <c r="S454" s="73">
        <v>42.0</v>
      </c>
      <c r="T454" s="74">
        <v>44.0</v>
      </c>
      <c r="U454" s="75">
        <v>51.0</v>
      </c>
      <c r="V454" s="76">
        <v>115.0</v>
      </c>
      <c r="W454" s="168">
        <v>40.0</v>
      </c>
      <c r="X454" s="72"/>
      <c r="Y454" s="73"/>
      <c r="Z454" s="74"/>
      <c r="AA454" s="75"/>
      <c r="AB454" s="76"/>
      <c r="AC454" s="168"/>
      <c r="AD454" s="72"/>
      <c r="AE454" s="73"/>
      <c r="AF454" s="74"/>
      <c r="AG454" s="75"/>
      <c r="AH454" s="76"/>
      <c r="AI454" s="168"/>
      <c r="AJ454" s="72"/>
      <c r="AK454" s="73"/>
      <c r="AL454" s="74"/>
      <c r="AM454" s="75"/>
      <c r="AN454" s="76"/>
      <c r="AO454" s="168"/>
      <c r="AP454" s="72"/>
      <c r="AQ454" s="73"/>
      <c r="AR454" s="74"/>
      <c r="AS454" s="75"/>
      <c r="AT454" s="76"/>
      <c r="AU454" s="168"/>
      <c r="AV454" s="72"/>
      <c r="AW454" s="73"/>
      <c r="AX454" s="74"/>
      <c r="AY454" s="75"/>
      <c r="AZ454" s="76"/>
      <c r="BA454" s="168"/>
      <c r="BB454" s="72"/>
      <c r="BC454" s="73"/>
      <c r="BD454" s="74"/>
      <c r="BE454" s="75"/>
      <c r="BF454" s="76"/>
      <c r="BG454" s="168"/>
    </row>
    <row r="455" ht="16.5" customHeight="1">
      <c r="A455" s="165" t="s">
        <v>61</v>
      </c>
      <c r="B455" s="177">
        <v>6033.0</v>
      </c>
      <c r="C455" s="79">
        <v>1681.0</v>
      </c>
      <c r="D455" s="178"/>
      <c r="E455" s="178"/>
      <c r="F455" s="72">
        <v>68.0</v>
      </c>
      <c r="G455" s="73">
        <v>104.0</v>
      </c>
      <c r="H455" s="74">
        <v>76.0</v>
      </c>
      <c r="I455" s="75">
        <v>86.0</v>
      </c>
      <c r="J455" s="76">
        <v>267.0</v>
      </c>
      <c r="K455" s="168">
        <v>78.0</v>
      </c>
      <c r="L455" s="72">
        <v>73.0</v>
      </c>
      <c r="M455" s="73">
        <v>109.0</v>
      </c>
      <c r="N455" s="74">
        <v>77.0</v>
      </c>
      <c r="O455" s="75">
        <v>85.0</v>
      </c>
      <c r="P455" s="76">
        <v>267.0</v>
      </c>
      <c r="Q455" s="168">
        <v>79.0</v>
      </c>
      <c r="R455" s="72">
        <v>72.0</v>
      </c>
      <c r="S455" s="73">
        <v>109.0</v>
      </c>
      <c r="T455" s="74">
        <v>78.0</v>
      </c>
      <c r="U455" s="75">
        <v>85.0</v>
      </c>
      <c r="V455" s="76">
        <v>253.0</v>
      </c>
      <c r="W455" s="168">
        <v>74.0</v>
      </c>
      <c r="X455" s="72"/>
      <c r="Y455" s="73"/>
      <c r="Z455" s="74"/>
      <c r="AA455" s="75"/>
      <c r="AB455" s="76"/>
      <c r="AC455" s="168"/>
      <c r="AD455" s="72"/>
      <c r="AE455" s="73"/>
      <c r="AF455" s="74"/>
      <c r="AG455" s="75"/>
      <c r="AH455" s="76"/>
      <c r="AI455" s="168"/>
      <c r="AJ455" s="72"/>
      <c r="AK455" s="73"/>
      <c r="AL455" s="74"/>
      <c r="AM455" s="75"/>
      <c r="AN455" s="76"/>
      <c r="AO455" s="168"/>
      <c r="AP455" s="72"/>
      <c r="AQ455" s="73"/>
      <c r="AR455" s="74"/>
      <c r="AS455" s="75"/>
      <c r="AT455" s="76"/>
      <c r="AU455" s="168"/>
      <c r="AV455" s="72"/>
      <c r="AW455" s="73"/>
      <c r="AX455" s="74"/>
      <c r="AY455" s="75"/>
      <c r="AZ455" s="76"/>
      <c r="BA455" s="168"/>
      <c r="BB455" s="72"/>
      <c r="BC455" s="73"/>
      <c r="BD455" s="74"/>
      <c r="BE455" s="75"/>
      <c r="BF455" s="76"/>
      <c r="BG455" s="168"/>
    </row>
    <row r="456" ht="16.5" customHeight="1">
      <c r="A456" s="165" t="s">
        <v>61</v>
      </c>
      <c r="B456" s="177">
        <v>6034.0</v>
      </c>
      <c r="C456" s="79">
        <v>905.0</v>
      </c>
      <c r="D456" s="178"/>
      <c r="E456" s="178"/>
      <c r="F456" s="72">
        <v>43.0</v>
      </c>
      <c r="G456" s="73">
        <v>50.0</v>
      </c>
      <c r="H456" s="74">
        <v>38.0</v>
      </c>
      <c r="I456" s="75">
        <v>53.0</v>
      </c>
      <c r="J456" s="76">
        <v>123.0</v>
      </c>
      <c r="K456" s="168">
        <v>51.0</v>
      </c>
      <c r="L456" s="72">
        <v>47.0</v>
      </c>
      <c r="M456" s="73">
        <v>54.0</v>
      </c>
      <c r="N456" s="74">
        <v>42.0</v>
      </c>
      <c r="O456" s="75">
        <v>51.0</v>
      </c>
      <c r="P456" s="76">
        <v>120.0</v>
      </c>
      <c r="Q456" s="168">
        <v>48.0</v>
      </c>
      <c r="R456" s="72">
        <v>45.0</v>
      </c>
      <c r="S456" s="73">
        <v>57.0</v>
      </c>
      <c r="T456" s="74">
        <v>41.0</v>
      </c>
      <c r="U456" s="75">
        <v>52.0</v>
      </c>
      <c r="V456" s="76">
        <v>117.0</v>
      </c>
      <c r="W456" s="168">
        <v>48.0</v>
      </c>
      <c r="X456" s="72"/>
      <c r="Y456" s="73"/>
      <c r="Z456" s="74"/>
      <c r="AA456" s="75"/>
      <c r="AB456" s="76"/>
      <c r="AC456" s="168"/>
      <c r="AD456" s="72"/>
      <c r="AE456" s="73"/>
      <c r="AF456" s="74"/>
      <c r="AG456" s="75"/>
      <c r="AH456" s="76"/>
      <c r="AI456" s="168"/>
      <c r="AJ456" s="72"/>
      <c r="AK456" s="73"/>
      <c r="AL456" s="74"/>
      <c r="AM456" s="75"/>
      <c r="AN456" s="76"/>
      <c r="AO456" s="168"/>
      <c r="AP456" s="72"/>
      <c r="AQ456" s="73"/>
      <c r="AR456" s="74"/>
      <c r="AS456" s="75"/>
      <c r="AT456" s="76"/>
      <c r="AU456" s="168"/>
      <c r="AV456" s="72"/>
      <c r="AW456" s="73"/>
      <c r="AX456" s="74"/>
      <c r="AY456" s="75"/>
      <c r="AZ456" s="76"/>
      <c r="BA456" s="168"/>
      <c r="BB456" s="72"/>
      <c r="BC456" s="73"/>
      <c r="BD456" s="74"/>
      <c r="BE456" s="75"/>
      <c r="BF456" s="76"/>
      <c r="BG456" s="168"/>
    </row>
    <row r="457" ht="16.5" customHeight="1">
      <c r="A457" s="165" t="s">
        <v>61</v>
      </c>
      <c r="B457" s="177">
        <v>6036.0</v>
      </c>
      <c r="C457" s="79">
        <v>1596.0</v>
      </c>
      <c r="D457" s="178"/>
      <c r="E457" s="178"/>
      <c r="F457" s="72">
        <v>184.0</v>
      </c>
      <c r="G457" s="73">
        <v>137.0</v>
      </c>
      <c r="H457" s="74">
        <v>97.0</v>
      </c>
      <c r="I457" s="75">
        <v>100.0</v>
      </c>
      <c r="J457" s="76">
        <v>316.0</v>
      </c>
      <c r="K457" s="168">
        <v>54.0</v>
      </c>
      <c r="L457" s="72">
        <v>199.0</v>
      </c>
      <c r="M457" s="73">
        <v>157.0</v>
      </c>
      <c r="N457" s="74">
        <v>101.0</v>
      </c>
      <c r="O457" s="75">
        <v>95.0</v>
      </c>
      <c r="P457" s="76">
        <v>311.0</v>
      </c>
      <c r="Q457" s="168">
        <v>51.0</v>
      </c>
      <c r="R457" s="72">
        <v>189.0</v>
      </c>
      <c r="S457" s="73">
        <v>145.0</v>
      </c>
      <c r="T457" s="74">
        <v>99.0</v>
      </c>
      <c r="U457" s="75">
        <v>90.0</v>
      </c>
      <c r="V457" s="76">
        <v>310.0</v>
      </c>
      <c r="W457" s="168">
        <v>51.0</v>
      </c>
      <c r="X457" s="72"/>
      <c r="Y457" s="73"/>
      <c r="Z457" s="74"/>
      <c r="AA457" s="75"/>
      <c r="AB457" s="76"/>
      <c r="AC457" s="168"/>
      <c r="AD457" s="72"/>
      <c r="AE457" s="73"/>
      <c r="AF457" s="74"/>
      <c r="AG457" s="75"/>
      <c r="AH457" s="76"/>
      <c r="AI457" s="168"/>
      <c r="AJ457" s="72"/>
      <c r="AK457" s="73"/>
      <c r="AL457" s="74"/>
      <c r="AM457" s="75"/>
      <c r="AN457" s="76"/>
      <c r="AO457" s="168"/>
      <c r="AP457" s="72"/>
      <c r="AQ457" s="73"/>
      <c r="AR457" s="74"/>
      <c r="AS457" s="75"/>
      <c r="AT457" s="76"/>
      <c r="AU457" s="168"/>
      <c r="AV457" s="72"/>
      <c r="AW457" s="73"/>
      <c r="AX457" s="74"/>
      <c r="AY457" s="75"/>
      <c r="AZ457" s="76"/>
      <c r="BA457" s="168"/>
      <c r="BB457" s="72"/>
      <c r="BC457" s="73"/>
      <c r="BD457" s="74"/>
      <c r="BE457" s="75"/>
      <c r="BF457" s="76"/>
      <c r="BG457" s="168"/>
    </row>
    <row r="458" ht="16.5" customHeight="1">
      <c r="A458" s="165" t="s">
        <v>61</v>
      </c>
      <c r="B458" s="177">
        <v>6037.0</v>
      </c>
      <c r="C458" s="79">
        <v>1999.0</v>
      </c>
      <c r="D458" s="178"/>
      <c r="E458" s="178"/>
      <c r="F458" s="72">
        <v>145.0</v>
      </c>
      <c r="G458" s="73">
        <v>118.0</v>
      </c>
      <c r="H458" s="74">
        <v>136.0</v>
      </c>
      <c r="I458" s="75">
        <v>124.0</v>
      </c>
      <c r="J458" s="76">
        <v>389.0</v>
      </c>
      <c r="K458" s="168">
        <v>128.0</v>
      </c>
      <c r="L458" s="72">
        <v>154.0</v>
      </c>
      <c r="M458" s="73">
        <v>137.0</v>
      </c>
      <c r="N458" s="74">
        <v>148.0</v>
      </c>
      <c r="O458" s="75">
        <v>123.0</v>
      </c>
      <c r="P458" s="76">
        <v>384.0</v>
      </c>
      <c r="Q458" s="168">
        <v>117.0</v>
      </c>
      <c r="R458" s="72">
        <v>149.0</v>
      </c>
      <c r="S458" s="73">
        <v>130.0</v>
      </c>
      <c r="T458" s="74">
        <v>149.0</v>
      </c>
      <c r="U458" s="75">
        <v>123.0</v>
      </c>
      <c r="V458" s="76">
        <v>375.0</v>
      </c>
      <c r="W458" s="168">
        <v>114.0</v>
      </c>
      <c r="X458" s="72"/>
      <c r="Y458" s="73"/>
      <c r="Z458" s="74"/>
      <c r="AA458" s="75"/>
      <c r="AB458" s="76"/>
      <c r="AC458" s="168"/>
      <c r="AD458" s="72"/>
      <c r="AE458" s="73"/>
      <c r="AF458" s="74"/>
      <c r="AG458" s="75"/>
      <c r="AH458" s="76"/>
      <c r="AI458" s="168"/>
      <c r="AJ458" s="72"/>
      <c r="AK458" s="73"/>
      <c r="AL458" s="74"/>
      <c r="AM458" s="75"/>
      <c r="AN458" s="76"/>
      <c r="AO458" s="168"/>
      <c r="AP458" s="72"/>
      <c r="AQ458" s="73"/>
      <c r="AR458" s="74"/>
      <c r="AS458" s="75"/>
      <c r="AT458" s="76"/>
      <c r="AU458" s="168"/>
      <c r="AV458" s="72"/>
      <c r="AW458" s="73"/>
      <c r="AX458" s="74"/>
      <c r="AY458" s="75"/>
      <c r="AZ458" s="76"/>
      <c r="BA458" s="168"/>
      <c r="BB458" s="72"/>
      <c r="BC458" s="73"/>
      <c r="BD458" s="74"/>
      <c r="BE458" s="75"/>
      <c r="BF458" s="76"/>
      <c r="BG458" s="168"/>
    </row>
    <row r="459" ht="16.5" customHeight="1">
      <c r="A459" s="165" t="s">
        <v>61</v>
      </c>
      <c r="B459" s="177">
        <v>6038.0</v>
      </c>
      <c r="C459" s="79">
        <v>1490.0</v>
      </c>
      <c r="D459" s="178"/>
      <c r="E459" s="178"/>
      <c r="F459" s="72">
        <v>88.0</v>
      </c>
      <c r="G459" s="73">
        <v>83.0</v>
      </c>
      <c r="H459" s="74">
        <v>91.0</v>
      </c>
      <c r="I459" s="75">
        <v>91.0</v>
      </c>
      <c r="J459" s="76">
        <v>203.0</v>
      </c>
      <c r="K459" s="168">
        <v>77.0</v>
      </c>
      <c r="L459" s="72">
        <v>87.0</v>
      </c>
      <c r="M459" s="73">
        <v>85.0</v>
      </c>
      <c r="N459" s="74">
        <v>92.0</v>
      </c>
      <c r="O459" s="75">
        <v>92.0</v>
      </c>
      <c r="P459" s="76">
        <v>198.0</v>
      </c>
      <c r="Q459" s="168">
        <v>78.0</v>
      </c>
      <c r="R459" s="72">
        <v>88.0</v>
      </c>
      <c r="S459" s="73">
        <v>88.0</v>
      </c>
      <c r="T459" s="74">
        <v>95.0</v>
      </c>
      <c r="U459" s="75">
        <v>88.0</v>
      </c>
      <c r="V459" s="76">
        <v>191.0</v>
      </c>
      <c r="W459" s="168">
        <v>73.0</v>
      </c>
      <c r="X459" s="72"/>
      <c r="Y459" s="73"/>
      <c r="Z459" s="74"/>
      <c r="AA459" s="75"/>
      <c r="AB459" s="76"/>
      <c r="AC459" s="168"/>
      <c r="AD459" s="72"/>
      <c r="AE459" s="73"/>
      <c r="AF459" s="74"/>
      <c r="AG459" s="75"/>
      <c r="AH459" s="76"/>
      <c r="AI459" s="168"/>
      <c r="AJ459" s="72"/>
      <c r="AK459" s="73"/>
      <c r="AL459" s="74"/>
      <c r="AM459" s="75"/>
      <c r="AN459" s="76"/>
      <c r="AO459" s="168"/>
      <c r="AP459" s="72"/>
      <c r="AQ459" s="73"/>
      <c r="AR459" s="74"/>
      <c r="AS459" s="75"/>
      <c r="AT459" s="76"/>
      <c r="AU459" s="168"/>
      <c r="AV459" s="72"/>
      <c r="AW459" s="73"/>
      <c r="AX459" s="74"/>
      <c r="AY459" s="75"/>
      <c r="AZ459" s="76"/>
      <c r="BA459" s="168"/>
      <c r="BB459" s="72"/>
      <c r="BC459" s="73"/>
      <c r="BD459" s="74"/>
      <c r="BE459" s="75"/>
      <c r="BF459" s="76"/>
      <c r="BG459" s="168"/>
    </row>
    <row r="460" ht="16.5" customHeight="1">
      <c r="A460" s="165" t="s">
        <v>61</v>
      </c>
      <c r="B460" s="177">
        <v>6042.0</v>
      </c>
      <c r="C460" s="79">
        <v>2553.0</v>
      </c>
      <c r="D460" s="178"/>
      <c r="E460" s="178"/>
      <c r="F460" s="72">
        <v>244.0</v>
      </c>
      <c r="G460" s="73">
        <v>220.0</v>
      </c>
      <c r="H460" s="74">
        <v>130.0</v>
      </c>
      <c r="I460" s="75">
        <v>213.0</v>
      </c>
      <c r="J460" s="76">
        <v>420.0</v>
      </c>
      <c r="K460" s="168">
        <v>112.0</v>
      </c>
      <c r="L460" s="72">
        <v>260.0</v>
      </c>
      <c r="M460" s="73">
        <v>240.0</v>
      </c>
      <c r="N460" s="74">
        <v>139.0</v>
      </c>
      <c r="O460" s="75">
        <v>208.0</v>
      </c>
      <c r="P460" s="76">
        <v>415.0</v>
      </c>
      <c r="Q460" s="168">
        <v>105.0</v>
      </c>
      <c r="R460" s="72">
        <v>257.0</v>
      </c>
      <c r="S460" s="73">
        <v>243.0</v>
      </c>
      <c r="T460" s="74">
        <v>141.0</v>
      </c>
      <c r="U460" s="75">
        <v>205.0</v>
      </c>
      <c r="V460" s="76">
        <v>408.0</v>
      </c>
      <c r="W460" s="168">
        <v>103.0</v>
      </c>
      <c r="X460" s="72"/>
      <c r="Y460" s="73"/>
      <c r="Z460" s="74"/>
      <c r="AA460" s="75"/>
      <c r="AB460" s="76"/>
      <c r="AC460" s="168"/>
      <c r="AD460" s="72"/>
      <c r="AE460" s="73"/>
      <c r="AF460" s="74"/>
      <c r="AG460" s="75"/>
      <c r="AH460" s="76"/>
      <c r="AI460" s="168"/>
      <c r="AJ460" s="72"/>
      <c r="AK460" s="73"/>
      <c r="AL460" s="74"/>
      <c r="AM460" s="75"/>
      <c r="AN460" s="76"/>
      <c r="AO460" s="168"/>
      <c r="AP460" s="72"/>
      <c r="AQ460" s="73"/>
      <c r="AR460" s="74"/>
      <c r="AS460" s="75"/>
      <c r="AT460" s="76"/>
      <c r="AU460" s="168"/>
      <c r="AV460" s="72"/>
      <c r="AW460" s="73"/>
      <c r="AX460" s="74"/>
      <c r="AY460" s="75"/>
      <c r="AZ460" s="76"/>
      <c r="BA460" s="168"/>
      <c r="BB460" s="72"/>
      <c r="BC460" s="73"/>
      <c r="BD460" s="74"/>
      <c r="BE460" s="75"/>
      <c r="BF460" s="76"/>
      <c r="BG460" s="168"/>
    </row>
    <row r="461" ht="16.5" customHeight="1">
      <c r="A461" s="165" t="s">
        <v>61</v>
      </c>
      <c r="B461" s="177">
        <v>6044.0</v>
      </c>
      <c r="C461" s="79">
        <v>2280.0</v>
      </c>
      <c r="D461" s="178"/>
      <c r="E461" s="178"/>
      <c r="F461" s="72">
        <v>113.0</v>
      </c>
      <c r="G461" s="73">
        <v>118.0</v>
      </c>
      <c r="H461" s="74">
        <v>106.0</v>
      </c>
      <c r="I461" s="75">
        <v>113.0</v>
      </c>
      <c r="J461" s="76">
        <v>369.0</v>
      </c>
      <c r="K461" s="168">
        <v>110.0</v>
      </c>
      <c r="L461" s="72">
        <v>119.0</v>
      </c>
      <c r="M461" s="73">
        <v>129.0</v>
      </c>
      <c r="N461" s="74">
        <v>111.0</v>
      </c>
      <c r="O461" s="75">
        <v>111.0</v>
      </c>
      <c r="P461" s="76">
        <v>368.0</v>
      </c>
      <c r="Q461" s="168">
        <v>109.0</v>
      </c>
      <c r="R461" s="72">
        <v>118.0</v>
      </c>
      <c r="S461" s="73">
        <v>130.0</v>
      </c>
      <c r="T461" s="74">
        <v>113.0</v>
      </c>
      <c r="U461" s="75">
        <v>109.0</v>
      </c>
      <c r="V461" s="76">
        <v>359.0</v>
      </c>
      <c r="W461" s="168">
        <v>101.0</v>
      </c>
      <c r="X461" s="72"/>
      <c r="Y461" s="73"/>
      <c r="Z461" s="74"/>
      <c r="AA461" s="75"/>
      <c r="AB461" s="76"/>
      <c r="AC461" s="168"/>
      <c r="AD461" s="72"/>
      <c r="AE461" s="73"/>
      <c r="AF461" s="74"/>
      <c r="AG461" s="75"/>
      <c r="AH461" s="76"/>
      <c r="AI461" s="168"/>
      <c r="AJ461" s="72"/>
      <c r="AK461" s="73"/>
      <c r="AL461" s="74"/>
      <c r="AM461" s="75"/>
      <c r="AN461" s="76"/>
      <c r="AO461" s="168"/>
      <c r="AP461" s="72"/>
      <c r="AQ461" s="73"/>
      <c r="AR461" s="74"/>
      <c r="AS461" s="75"/>
      <c r="AT461" s="76"/>
      <c r="AU461" s="168"/>
      <c r="AV461" s="72"/>
      <c r="AW461" s="73"/>
      <c r="AX461" s="74"/>
      <c r="AY461" s="75"/>
      <c r="AZ461" s="76"/>
      <c r="BA461" s="168"/>
      <c r="BB461" s="72"/>
      <c r="BC461" s="73"/>
      <c r="BD461" s="74"/>
      <c r="BE461" s="75"/>
      <c r="BF461" s="76"/>
      <c r="BG461" s="168"/>
    </row>
    <row r="462" ht="16.5" customHeight="1">
      <c r="A462" s="165" t="s">
        <v>61</v>
      </c>
      <c r="B462" s="177">
        <v>6045.0</v>
      </c>
      <c r="C462" s="79">
        <v>2557.0</v>
      </c>
      <c r="D462" s="178"/>
      <c r="E462" s="178"/>
      <c r="F462" s="72">
        <v>187.0</v>
      </c>
      <c r="G462" s="73">
        <v>158.0</v>
      </c>
      <c r="H462" s="74">
        <v>133.0</v>
      </c>
      <c r="I462" s="75">
        <v>164.0</v>
      </c>
      <c r="J462" s="76">
        <v>463.0</v>
      </c>
      <c r="K462" s="168">
        <v>101.0</v>
      </c>
      <c r="L462" s="72">
        <v>194.0</v>
      </c>
      <c r="M462" s="73">
        <v>177.0</v>
      </c>
      <c r="N462" s="74">
        <v>135.0</v>
      </c>
      <c r="O462" s="75">
        <v>166.0</v>
      </c>
      <c r="P462" s="76">
        <v>454.0</v>
      </c>
      <c r="Q462" s="168">
        <v>103.0</v>
      </c>
      <c r="R462" s="72">
        <v>190.0</v>
      </c>
      <c r="S462" s="73">
        <v>173.0</v>
      </c>
      <c r="T462" s="74">
        <v>132.0</v>
      </c>
      <c r="U462" s="75">
        <v>162.0</v>
      </c>
      <c r="V462" s="76">
        <v>438.0</v>
      </c>
      <c r="W462" s="168">
        <v>96.0</v>
      </c>
      <c r="X462" s="72"/>
      <c r="Y462" s="73"/>
      <c r="Z462" s="74"/>
      <c r="AA462" s="75"/>
      <c r="AB462" s="76"/>
      <c r="AC462" s="168"/>
      <c r="AD462" s="72"/>
      <c r="AE462" s="73"/>
      <c r="AF462" s="74"/>
      <c r="AG462" s="75"/>
      <c r="AH462" s="76"/>
      <c r="AI462" s="168"/>
      <c r="AJ462" s="72"/>
      <c r="AK462" s="73"/>
      <c r="AL462" s="74"/>
      <c r="AM462" s="75"/>
      <c r="AN462" s="76"/>
      <c r="AO462" s="168"/>
      <c r="AP462" s="72"/>
      <c r="AQ462" s="73"/>
      <c r="AR462" s="74"/>
      <c r="AS462" s="75"/>
      <c r="AT462" s="76"/>
      <c r="AU462" s="168"/>
      <c r="AV462" s="72"/>
      <c r="AW462" s="73"/>
      <c r="AX462" s="74"/>
      <c r="AY462" s="75"/>
      <c r="AZ462" s="76"/>
      <c r="BA462" s="168"/>
      <c r="BB462" s="72"/>
      <c r="BC462" s="73"/>
      <c r="BD462" s="74"/>
      <c r="BE462" s="75"/>
      <c r="BF462" s="76"/>
      <c r="BG462" s="168"/>
    </row>
    <row r="463" ht="16.5" customHeight="1">
      <c r="A463" s="165" t="s">
        <v>61</v>
      </c>
      <c r="B463" s="177">
        <v>6046.0</v>
      </c>
      <c r="C463" s="79">
        <v>854.0</v>
      </c>
      <c r="D463" s="178"/>
      <c r="E463" s="178"/>
      <c r="F463" s="72">
        <v>73.0</v>
      </c>
      <c r="G463" s="73">
        <v>72.0</v>
      </c>
      <c r="H463" s="74">
        <v>68.0</v>
      </c>
      <c r="I463" s="75">
        <v>55.0</v>
      </c>
      <c r="J463" s="76">
        <v>128.0</v>
      </c>
      <c r="K463" s="168">
        <v>29.0</v>
      </c>
      <c r="L463" s="72">
        <v>79.0</v>
      </c>
      <c r="M463" s="73">
        <v>74.0</v>
      </c>
      <c r="N463" s="74">
        <v>65.0</v>
      </c>
      <c r="O463" s="75">
        <v>50.0</v>
      </c>
      <c r="P463" s="76">
        <v>123.0</v>
      </c>
      <c r="Q463" s="168">
        <v>31.0</v>
      </c>
      <c r="R463" s="72">
        <v>75.0</v>
      </c>
      <c r="S463" s="73">
        <v>74.0</v>
      </c>
      <c r="T463" s="74">
        <v>64.0</v>
      </c>
      <c r="U463" s="75">
        <v>51.0</v>
      </c>
      <c r="V463" s="76">
        <v>122.0</v>
      </c>
      <c r="W463" s="168">
        <v>31.0</v>
      </c>
      <c r="X463" s="72"/>
      <c r="Y463" s="73"/>
      <c r="Z463" s="74"/>
      <c r="AA463" s="75"/>
      <c r="AB463" s="76"/>
      <c r="AC463" s="168"/>
      <c r="AD463" s="72"/>
      <c r="AE463" s="73"/>
      <c r="AF463" s="74"/>
      <c r="AG463" s="75"/>
      <c r="AH463" s="76"/>
      <c r="AI463" s="168"/>
      <c r="AJ463" s="72"/>
      <c r="AK463" s="73"/>
      <c r="AL463" s="74"/>
      <c r="AM463" s="75"/>
      <c r="AN463" s="76"/>
      <c r="AO463" s="168"/>
      <c r="AP463" s="72"/>
      <c r="AQ463" s="73"/>
      <c r="AR463" s="74"/>
      <c r="AS463" s="75"/>
      <c r="AT463" s="76"/>
      <c r="AU463" s="168"/>
      <c r="AV463" s="72"/>
      <c r="AW463" s="73"/>
      <c r="AX463" s="74"/>
      <c r="AY463" s="75"/>
      <c r="AZ463" s="76"/>
      <c r="BA463" s="168"/>
      <c r="BB463" s="72"/>
      <c r="BC463" s="73"/>
      <c r="BD463" s="74"/>
      <c r="BE463" s="75"/>
      <c r="BF463" s="76"/>
      <c r="BG463" s="168"/>
    </row>
    <row r="464" ht="16.5" customHeight="1">
      <c r="A464" s="165" t="s">
        <v>61</v>
      </c>
      <c r="B464" s="177">
        <v>6057.0</v>
      </c>
      <c r="C464" s="79">
        <v>1930.0</v>
      </c>
      <c r="D464" s="178"/>
      <c r="E464" s="178"/>
      <c r="F464" s="72">
        <v>99.0</v>
      </c>
      <c r="G464" s="73">
        <v>96.0</v>
      </c>
      <c r="H464" s="74">
        <v>84.0</v>
      </c>
      <c r="I464" s="75">
        <v>100.0</v>
      </c>
      <c r="J464" s="76">
        <v>313.0</v>
      </c>
      <c r="K464" s="168">
        <v>73.0</v>
      </c>
      <c r="L464" s="72">
        <v>102.0</v>
      </c>
      <c r="M464" s="73">
        <v>104.0</v>
      </c>
      <c r="N464" s="74">
        <v>84.0</v>
      </c>
      <c r="O464" s="75">
        <v>97.0</v>
      </c>
      <c r="P464" s="76">
        <v>306.0</v>
      </c>
      <c r="Q464" s="168">
        <v>75.0</v>
      </c>
      <c r="R464" s="72">
        <v>103.0</v>
      </c>
      <c r="S464" s="73">
        <v>105.0</v>
      </c>
      <c r="T464" s="74">
        <v>87.0</v>
      </c>
      <c r="U464" s="75">
        <v>93.0</v>
      </c>
      <c r="V464" s="76">
        <v>304.0</v>
      </c>
      <c r="W464" s="168">
        <v>72.0</v>
      </c>
      <c r="X464" s="72"/>
      <c r="Y464" s="73"/>
      <c r="Z464" s="74"/>
      <c r="AA464" s="75"/>
      <c r="AB464" s="76"/>
      <c r="AC464" s="168"/>
      <c r="AD464" s="72"/>
      <c r="AE464" s="73"/>
      <c r="AF464" s="74"/>
      <c r="AG464" s="75"/>
      <c r="AH464" s="76"/>
      <c r="AI464" s="168"/>
      <c r="AJ464" s="72"/>
      <c r="AK464" s="73"/>
      <c r="AL464" s="74"/>
      <c r="AM464" s="75"/>
      <c r="AN464" s="76"/>
      <c r="AO464" s="168"/>
      <c r="AP464" s="72"/>
      <c r="AQ464" s="73"/>
      <c r="AR464" s="74"/>
      <c r="AS464" s="75"/>
      <c r="AT464" s="76"/>
      <c r="AU464" s="168"/>
      <c r="AV464" s="72"/>
      <c r="AW464" s="73"/>
      <c r="AX464" s="74"/>
      <c r="AY464" s="75"/>
      <c r="AZ464" s="76"/>
      <c r="BA464" s="168"/>
      <c r="BB464" s="72"/>
      <c r="BC464" s="73"/>
      <c r="BD464" s="74"/>
      <c r="BE464" s="75"/>
      <c r="BF464" s="76"/>
      <c r="BG464" s="168"/>
    </row>
    <row r="465" ht="16.5" customHeight="1">
      <c r="A465" s="165" t="s">
        <v>61</v>
      </c>
      <c r="B465" s="177">
        <v>6062.0</v>
      </c>
      <c r="C465" s="79">
        <v>2037.0</v>
      </c>
      <c r="D465" s="178"/>
      <c r="E465" s="178"/>
      <c r="F465" s="72">
        <v>159.0</v>
      </c>
      <c r="G465" s="73">
        <v>164.0</v>
      </c>
      <c r="H465" s="74">
        <v>115.0</v>
      </c>
      <c r="I465" s="75">
        <v>127.0</v>
      </c>
      <c r="J465" s="76">
        <v>322.0</v>
      </c>
      <c r="K465" s="168">
        <v>97.0</v>
      </c>
      <c r="L465" s="72">
        <v>169.0</v>
      </c>
      <c r="M465" s="73">
        <v>160.0</v>
      </c>
      <c r="N465" s="74">
        <v>119.0</v>
      </c>
      <c r="O465" s="75">
        <v>123.0</v>
      </c>
      <c r="P465" s="76">
        <v>322.0</v>
      </c>
      <c r="Q465" s="168">
        <v>99.0</v>
      </c>
      <c r="R465" s="72">
        <v>163.0</v>
      </c>
      <c r="S465" s="73">
        <v>169.0</v>
      </c>
      <c r="T465" s="74">
        <v>117.0</v>
      </c>
      <c r="U465" s="75">
        <v>124.0</v>
      </c>
      <c r="V465" s="76">
        <v>308.0</v>
      </c>
      <c r="W465" s="168">
        <v>94.0</v>
      </c>
      <c r="X465" s="72"/>
      <c r="Y465" s="73"/>
      <c r="Z465" s="74"/>
      <c r="AA465" s="75"/>
      <c r="AB465" s="76"/>
      <c r="AC465" s="168"/>
      <c r="AD465" s="72"/>
      <c r="AE465" s="73"/>
      <c r="AF465" s="74"/>
      <c r="AG465" s="75"/>
      <c r="AH465" s="76"/>
      <c r="AI465" s="168"/>
      <c r="AJ465" s="72"/>
      <c r="AK465" s="73"/>
      <c r="AL465" s="74"/>
      <c r="AM465" s="75"/>
      <c r="AN465" s="76"/>
      <c r="AO465" s="168"/>
      <c r="AP465" s="72"/>
      <c r="AQ465" s="73"/>
      <c r="AR465" s="74"/>
      <c r="AS465" s="75"/>
      <c r="AT465" s="76"/>
      <c r="AU465" s="168"/>
      <c r="AV465" s="72"/>
      <c r="AW465" s="73"/>
      <c r="AX465" s="74"/>
      <c r="AY465" s="75"/>
      <c r="AZ465" s="76"/>
      <c r="BA465" s="168"/>
      <c r="BB465" s="72"/>
      <c r="BC465" s="73"/>
      <c r="BD465" s="74"/>
      <c r="BE465" s="75"/>
      <c r="BF465" s="76"/>
      <c r="BG465" s="168"/>
    </row>
    <row r="466" ht="16.5" customHeight="1">
      <c r="A466" s="165" t="s">
        <v>61</v>
      </c>
      <c r="B466" s="177">
        <v>6066.0</v>
      </c>
      <c r="C466" s="79">
        <v>3011.0</v>
      </c>
      <c r="D466" s="178"/>
      <c r="E466" s="178"/>
      <c r="F466" s="72">
        <v>153.0</v>
      </c>
      <c r="G466" s="73">
        <v>181.0</v>
      </c>
      <c r="H466" s="74">
        <v>156.0</v>
      </c>
      <c r="I466" s="75">
        <v>169.0</v>
      </c>
      <c r="J466" s="76">
        <v>482.0</v>
      </c>
      <c r="K466" s="168">
        <v>125.0</v>
      </c>
      <c r="L466" s="72">
        <v>155.0</v>
      </c>
      <c r="M466" s="73">
        <v>188.0</v>
      </c>
      <c r="N466" s="74">
        <v>163.0</v>
      </c>
      <c r="O466" s="75">
        <v>164.0</v>
      </c>
      <c r="P466" s="76">
        <v>486.0</v>
      </c>
      <c r="Q466" s="168">
        <v>125.0</v>
      </c>
      <c r="R466" s="72">
        <v>147.0</v>
      </c>
      <c r="S466" s="73">
        <v>180.0</v>
      </c>
      <c r="T466" s="74">
        <v>164.0</v>
      </c>
      <c r="U466" s="75">
        <v>167.0</v>
      </c>
      <c r="V466" s="76">
        <v>475.0</v>
      </c>
      <c r="W466" s="168">
        <v>119.0</v>
      </c>
      <c r="X466" s="72"/>
      <c r="Y466" s="73"/>
      <c r="Z466" s="74"/>
      <c r="AA466" s="75"/>
      <c r="AB466" s="76"/>
      <c r="AC466" s="168"/>
      <c r="AD466" s="72"/>
      <c r="AE466" s="73"/>
      <c r="AF466" s="74"/>
      <c r="AG466" s="75"/>
      <c r="AH466" s="76"/>
      <c r="AI466" s="168"/>
      <c r="AJ466" s="72"/>
      <c r="AK466" s="73"/>
      <c r="AL466" s="74"/>
      <c r="AM466" s="75"/>
      <c r="AN466" s="76"/>
      <c r="AO466" s="168"/>
      <c r="AP466" s="72"/>
      <c r="AQ466" s="73"/>
      <c r="AR466" s="74"/>
      <c r="AS466" s="75"/>
      <c r="AT466" s="76"/>
      <c r="AU466" s="168"/>
      <c r="AV466" s="72"/>
      <c r="AW466" s="73"/>
      <c r="AX466" s="74"/>
      <c r="AY466" s="75"/>
      <c r="AZ466" s="76"/>
      <c r="BA466" s="168"/>
      <c r="BB466" s="72"/>
      <c r="BC466" s="73"/>
      <c r="BD466" s="74"/>
      <c r="BE466" s="75"/>
      <c r="BF466" s="76"/>
      <c r="BG466" s="168"/>
    </row>
    <row r="467" ht="16.5" customHeight="1">
      <c r="A467" s="165" t="s">
        <v>61</v>
      </c>
      <c r="B467" s="177">
        <v>6154.0</v>
      </c>
      <c r="C467" s="79">
        <v>2778.0</v>
      </c>
      <c r="D467" s="178"/>
      <c r="E467" s="178"/>
      <c r="F467" s="72">
        <v>279.0</v>
      </c>
      <c r="G467" s="73">
        <v>330.0</v>
      </c>
      <c r="H467" s="74">
        <v>225.0</v>
      </c>
      <c r="I467" s="75">
        <v>164.0</v>
      </c>
      <c r="J467" s="76">
        <v>558.0</v>
      </c>
      <c r="K467" s="168">
        <v>106.0</v>
      </c>
      <c r="L467" s="72">
        <v>287.0</v>
      </c>
      <c r="M467" s="73">
        <v>364.0</v>
      </c>
      <c r="N467" s="74">
        <v>237.0</v>
      </c>
      <c r="O467" s="75">
        <v>160.0</v>
      </c>
      <c r="P467" s="76">
        <v>531.0</v>
      </c>
      <c r="Q467" s="168">
        <v>98.0</v>
      </c>
      <c r="R467" s="72">
        <v>275.0</v>
      </c>
      <c r="S467" s="73">
        <v>353.0</v>
      </c>
      <c r="T467" s="74">
        <v>231.0</v>
      </c>
      <c r="U467" s="75">
        <v>168.0</v>
      </c>
      <c r="V467" s="76">
        <v>513.0</v>
      </c>
      <c r="W467" s="168">
        <v>97.0</v>
      </c>
      <c r="X467" s="72"/>
      <c r="Y467" s="73"/>
      <c r="Z467" s="74"/>
      <c r="AA467" s="75"/>
      <c r="AB467" s="76"/>
      <c r="AC467" s="168"/>
      <c r="AD467" s="72"/>
      <c r="AE467" s="73"/>
      <c r="AF467" s="74"/>
      <c r="AG467" s="75"/>
      <c r="AH467" s="76"/>
      <c r="AI467" s="168"/>
      <c r="AJ467" s="72"/>
      <c r="AK467" s="73"/>
      <c r="AL467" s="74"/>
      <c r="AM467" s="75"/>
      <c r="AN467" s="76"/>
      <c r="AO467" s="168"/>
      <c r="AP467" s="72"/>
      <c r="AQ467" s="73"/>
      <c r="AR467" s="74"/>
      <c r="AS467" s="75"/>
      <c r="AT467" s="76"/>
      <c r="AU467" s="168"/>
      <c r="AV467" s="72"/>
      <c r="AW467" s="73"/>
      <c r="AX467" s="74"/>
      <c r="AY467" s="75"/>
      <c r="AZ467" s="76"/>
      <c r="BA467" s="168"/>
      <c r="BB467" s="72"/>
      <c r="BC467" s="73"/>
      <c r="BD467" s="74"/>
      <c r="BE467" s="75"/>
      <c r="BF467" s="76"/>
      <c r="BG467" s="168"/>
    </row>
    <row r="468" ht="16.5" customHeight="1">
      <c r="A468" s="165" t="s">
        <v>61</v>
      </c>
      <c r="B468" s="177">
        <v>6431.0</v>
      </c>
      <c r="C468" s="79">
        <v>1174.0</v>
      </c>
      <c r="D468" s="178"/>
      <c r="E468" s="178"/>
      <c r="F468" s="72">
        <v>74.0</v>
      </c>
      <c r="G468" s="73">
        <v>88.0</v>
      </c>
      <c r="H468" s="74">
        <v>52.0</v>
      </c>
      <c r="I468" s="75">
        <v>86.0</v>
      </c>
      <c r="J468" s="76">
        <v>245.0</v>
      </c>
      <c r="K468" s="168">
        <v>52.0</v>
      </c>
      <c r="L468" s="72">
        <v>79.0</v>
      </c>
      <c r="M468" s="73">
        <v>89.0</v>
      </c>
      <c r="N468" s="74">
        <v>49.0</v>
      </c>
      <c r="O468" s="75">
        <v>79.0</v>
      </c>
      <c r="P468" s="76">
        <v>252.0</v>
      </c>
      <c r="Q468" s="168">
        <v>52.0</v>
      </c>
      <c r="R468" s="72">
        <v>78.0</v>
      </c>
      <c r="S468" s="73">
        <v>95.0</v>
      </c>
      <c r="T468" s="74">
        <v>49.0</v>
      </c>
      <c r="U468" s="75">
        <v>78.0</v>
      </c>
      <c r="V468" s="76">
        <v>244.0</v>
      </c>
      <c r="W468" s="168">
        <v>52.0</v>
      </c>
      <c r="X468" s="72"/>
      <c r="Y468" s="73"/>
      <c r="Z468" s="74"/>
      <c r="AA468" s="75"/>
      <c r="AB468" s="76"/>
      <c r="AC468" s="168"/>
      <c r="AD468" s="72"/>
      <c r="AE468" s="73"/>
      <c r="AF468" s="74"/>
      <c r="AG468" s="75"/>
      <c r="AH468" s="76"/>
      <c r="AI468" s="168"/>
      <c r="AJ468" s="72"/>
      <c r="AK468" s="73"/>
      <c r="AL468" s="74"/>
      <c r="AM468" s="75"/>
      <c r="AN468" s="76"/>
      <c r="AO468" s="168"/>
      <c r="AP468" s="72"/>
      <c r="AQ468" s="73"/>
      <c r="AR468" s="74"/>
      <c r="AS468" s="75"/>
      <c r="AT468" s="76"/>
      <c r="AU468" s="168"/>
      <c r="AV468" s="72"/>
      <c r="AW468" s="73"/>
      <c r="AX468" s="74"/>
      <c r="AY468" s="75"/>
      <c r="AZ468" s="76"/>
      <c r="BA468" s="168"/>
      <c r="BB468" s="72"/>
      <c r="BC468" s="73"/>
      <c r="BD468" s="74"/>
      <c r="BE468" s="75"/>
      <c r="BF468" s="76"/>
      <c r="BG468" s="168"/>
    </row>
    <row r="469" ht="16.5" customHeight="1">
      <c r="A469" s="165" t="s">
        <v>61</v>
      </c>
      <c r="B469" s="177">
        <v>6467.0</v>
      </c>
      <c r="C469" s="79">
        <v>2792.0</v>
      </c>
      <c r="D469" s="178"/>
      <c r="E469" s="178"/>
      <c r="F469" s="72">
        <v>319.0</v>
      </c>
      <c r="G469" s="73">
        <v>236.0</v>
      </c>
      <c r="H469" s="74">
        <v>159.0</v>
      </c>
      <c r="I469" s="75">
        <v>204.0</v>
      </c>
      <c r="J469" s="76">
        <v>467.0</v>
      </c>
      <c r="K469" s="168">
        <v>106.0</v>
      </c>
      <c r="L469" s="72">
        <v>340.0</v>
      </c>
      <c r="M469" s="73">
        <v>262.0</v>
      </c>
      <c r="N469" s="74">
        <v>176.0</v>
      </c>
      <c r="O469" s="75">
        <v>193.0</v>
      </c>
      <c r="P469" s="76">
        <v>458.0</v>
      </c>
      <c r="Q469" s="168">
        <v>99.0</v>
      </c>
      <c r="R469" s="72">
        <v>321.0</v>
      </c>
      <c r="S469" s="73">
        <v>248.0</v>
      </c>
      <c r="T469" s="74">
        <v>172.0</v>
      </c>
      <c r="U469" s="75">
        <v>192.0</v>
      </c>
      <c r="V469" s="76">
        <v>456.0</v>
      </c>
      <c r="W469" s="168">
        <v>91.0</v>
      </c>
      <c r="X469" s="72"/>
      <c r="Y469" s="73"/>
      <c r="Z469" s="74"/>
      <c r="AA469" s="75"/>
      <c r="AB469" s="76"/>
      <c r="AC469" s="168"/>
      <c r="AD469" s="72"/>
      <c r="AE469" s="73"/>
      <c r="AF469" s="74"/>
      <c r="AG469" s="75"/>
      <c r="AH469" s="76"/>
      <c r="AI469" s="168"/>
      <c r="AJ469" s="72"/>
      <c r="AK469" s="73"/>
      <c r="AL469" s="74"/>
      <c r="AM469" s="75"/>
      <c r="AN469" s="76"/>
      <c r="AO469" s="168"/>
      <c r="AP469" s="72"/>
      <c r="AQ469" s="73"/>
      <c r="AR469" s="74"/>
      <c r="AS469" s="75"/>
      <c r="AT469" s="76"/>
      <c r="AU469" s="168"/>
      <c r="AV469" s="72"/>
      <c r="AW469" s="73"/>
      <c r="AX469" s="74"/>
      <c r="AY469" s="75"/>
      <c r="AZ469" s="76"/>
      <c r="BA469" s="168"/>
      <c r="BB469" s="72"/>
      <c r="BC469" s="73"/>
      <c r="BD469" s="74"/>
      <c r="BE469" s="75"/>
      <c r="BF469" s="76"/>
      <c r="BG469" s="168"/>
    </row>
    <row r="470" ht="16.5" customHeight="1">
      <c r="A470" s="165" t="s">
        <v>61</v>
      </c>
      <c r="B470" s="177">
        <v>6468.0</v>
      </c>
      <c r="C470" s="79">
        <v>2224.0</v>
      </c>
      <c r="D470" s="178"/>
      <c r="E470" s="178"/>
      <c r="F470" s="72">
        <v>195.0</v>
      </c>
      <c r="G470" s="73">
        <v>158.0</v>
      </c>
      <c r="H470" s="74">
        <v>155.0</v>
      </c>
      <c r="I470" s="75">
        <v>150.0</v>
      </c>
      <c r="J470" s="76">
        <v>370.0</v>
      </c>
      <c r="K470" s="168">
        <v>127.0</v>
      </c>
      <c r="L470" s="72">
        <v>206.0</v>
      </c>
      <c r="M470" s="73">
        <v>170.0</v>
      </c>
      <c r="N470" s="74">
        <v>160.0</v>
      </c>
      <c r="O470" s="75">
        <v>142.0</v>
      </c>
      <c r="P470" s="76">
        <v>369.0</v>
      </c>
      <c r="Q470" s="168">
        <v>129.0</v>
      </c>
      <c r="R470" s="72">
        <v>205.0</v>
      </c>
      <c r="S470" s="73">
        <v>171.0</v>
      </c>
      <c r="T470" s="74">
        <v>166.0</v>
      </c>
      <c r="U470" s="75">
        <v>144.0</v>
      </c>
      <c r="V470" s="76">
        <v>364.0</v>
      </c>
      <c r="W470" s="168">
        <v>120.0</v>
      </c>
      <c r="X470" s="72"/>
      <c r="Y470" s="73"/>
      <c r="Z470" s="74"/>
      <c r="AA470" s="75"/>
      <c r="AB470" s="76"/>
      <c r="AC470" s="168"/>
      <c r="AD470" s="72"/>
      <c r="AE470" s="73"/>
      <c r="AF470" s="74"/>
      <c r="AG470" s="75"/>
      <c r="AH470" s="76"/>
      <c r="AI470" s="168"/>
      <c r="AJ470" s="72"/>
      <c r="AK470" s="73"/>
      <c r="AL470" s="74"/>
      <c r="AM470" s="75"/>
      <c r="AN470" s="76"/>
      <c r="AO470" s="168"/>
      <c r="AP470" s="72"/>
      <c r="AQ470" s="73"/>
      <c r="AR470" s="74"/>
      <c r="AS470" s="75"/>
      <c r="AT470" s="76"/>
      <c r="AU470" s="168"/>
      <c r="AV470" s="72"/>
      <c r="AW470" s="73"/>
      <c r="AX470" s="74"/>
      <c r="AY470" s="75"/>
      <c r="AZ470" s="76"/>
      <c r="BA470" s="168"/>
      <c r="BB470" s="72"/>
      <c r="BC470" s="73"/>
      <c r="BD470" s="74"/>
      <c r="BE470" s="75"/>
      <c r="BF470" s="76"/>
      <c r="BG470" s="168"/>
    </row>
    <row r="471" ht="16.5" customHeight="1">
      <c r="A471" s="165" t="s">
        <v>61</v>
      </c>
      <c r="B471" s="177">
        <v>6469.0</v>
      </c>
      <c r="C471" s="79">
        <v>3533.0</v>
      </c>
      <c r="D471" s="178"/>
      <c r="E471" s="178"/>
      <c r="F471" s="72">
        <v>279.0</v>
      </c>
      <c r="G471" s="73">
        <v>208.0</v>
      </c>
      <c r="H471" s="74">
        <v>153.0</v>
      </c>
      <c r="I471" s="75">
        <v>238.0</v>
      </c>
      <c r="J471" s="76">
        <v>575.0</v>
      </c>
      <c r="K471" s="168">
        <v>138.0</v>
      </c>
      <c r="L471" s="72">
        <v>297.0</v>
      </c>
      <c r="M471" s="73">
        <v>226.0</v>
      </c>
      <c r="N471" s="74">
        <v>161.0</v>
      </c>
      <c r="O471" s="75">
        <v>231.0</v>
      </c>
      <c r="P471" s="76">
        <v>562.0</v>
      </c>
      <c r="Q471" s="168">
        <v>133.0</v>
      </c>
      <c r="R471" s="72">
        <v>286.0</v>
      </c>
      <c r="S471" s="73">
        <v>226.0</v>
      </c>
      <c r="T471" s="74">
        <v>159.0</v>
      </c>
      <c r="U471" s="75">
        <v>227.0</v>
      </c>
      <c r="V471" s="76">
        <v>554.0</v>
      </c>
      <c r="W471" s="168">
        <v>128.0</v>
      </c>
      <c r="X471" s="72"/>
      <c r="Y471" s="73"/>
      <c r="Z471" s="74"/>
      <c r="AA471" s="75"/>
      <c r="AB471" s="76"/>
      <c r="AC471" s="168"/>
      <c r="AD471" s="72"/>
      <c r="AE471" s="73"/>
      <c r="AF471" s="74"/>
      <c r="AG471" s="75"/>
      <c r="AH471" s="76"/>
      <c r="AI471" s="168"/>
      <c r="AJ471" s="72"/>
      <c r="AK471" s="73"/>
      <c r="AL471" s="74"/>
      <c r="AM471" s="75"/>
      <c r="AN471" s="76"/>
      <c r="AO471" s="168"/>
      <c r="AP471" s="72"/>
      <c r="AQ471" s="73"/>
      <c r="AR471" s="74"/>
      <c r="AS471" s="75"/>
      <c r="AT471" s="76"/>
      <c r="AU471" s="168"/>
      <c r="AV471" s="72"/>
      <c r="AW471" s="73"/>
      <c r="AX471" s="74"/>
      <c r="AY471" s="75"/>
      <c r="AZ471" s="76"/>
      <c r="BA471" s="168"/>
      <c r="BB471" s="72"/>
      <c r="BC471" s="73"/>
      <c r="BD471" s="74"/>
      <c r="BE471" s="75"/>
      <c r="BF471" s="76"/>
      <c r="BG471" s="168"/>
    </row>
    <row r="472" ht="16.5" customHeight="1">
      <c r="A472" s="165" t="s">
        <v>61</v>
      </c>
      <c r="B472" s="177">
        <v>6471.0</v>
      </c>
      <c r="C472" s="79">
        <v>1497.0</v>
      </c>
      <c r="D472" s="178"/>
      <c r="E472" s="178"/>
      <c r="F472" s="72">
        <v>73.0</v>
      </c>
      <c r="G472" s="73">
        <v>88.0</v>
      </c>
      <c r="H472" s="74">
        <v>62.0</v>
      </c>
      <c r="I472" s="75">
        <v>95.0</v>
      </c>
      <c r="J472" s="76">
        <v>238.0</v>
      </c>
      <c r="K472" s="168">
        <v>47.0</v>
      </c>
      <c r="L472" s="72">
        <v>88.0</v>
      </c>
      <c r="M472" s="73">
        <v>99.0</v>
      </c>
      <c r="N472" s="74">
        <v>65.0</v>
      </c>
      <c r="O472" s="75">
        <v>89.0</v>
      </c>
      <c r="P472" s="76">
        <v>236.0</v>
      </c>
      <c r="Q472" s="168">
        <v>45.0</v>
      </c>
      <c r="R472" s="72">
        <v>84.0</v>
      </c>
      <c r="S472" s="73">
        <v>97.0</v>
      </c>
      <c r="T472" s="74">
        <v>67.0</v>
      </c>
      <c r="U472" s="75">
        <v>88.0</v>
      </c>
      <c r="V472" s="76">
        <v>233.0</v>
      </c>
      <c r="W472" s="168">
        <v>42.0</v>
      </c>
      <c r="X472" s="72"/>
      <c r="Y472" s="73"/>
      <c r="Z472" s="74"/>
      <c r="AA472" s="75"/>
      <c r="AB472" s="76"/>
      <c r="AC472" s="168"/>
      <c r="AD472" s="72"/>
      <c r="AE472" s="73"/>
      <c r="AF472" s="74"/>
      <c r="AG472" s="75"/>
      <c r="AH472" s="76"/>
      <c r="AI472" s="168"/>
      <c r="AJ472" s="72"/>
      <c r="AK472" s="73"/>
      <c r="AL472" s="74"/>
      <c r="AM472" s="75"/>
      <c r="AN472" s="76"/>
      <c r="AO472" s="168"/>
      <c r="AP472" s="72"/>
      <c r="AQ472" s="73"/>
      <c r="AR472" s="74"/>
      <c r="AS472" s="75"/>
      <c r="AT472" s="76"/>
      <c r="AU472" s="168"/>
      <c r="AV472" s="72"/>
      <c r="AW472" s="73"/>
      <c r="AX472" s="74"/>
      <c r="AY472" s="75"/>
      <c r="AZ472" s="76"/>
      <c r="BA472" s="168"/>
      <c r="BB472" s="72"/>
      <c r="BC472" s="73"/>
      <c r="BD472" s="74"/>
      <c r="BE472" s="75"/>
      <c r="BF472" s="76"/>
      <c r="BG472" s="168"/>
    </row>
    <row r="473" ht="16.5" customHeight="1">
      <c r="A473" s="165" t="s">
        <v>61</v>
      </c>
      <c r="B473" s="177">
        <v>6487.0</v>
      </c>
      <c r="C473" s="79">
        <v>1137.0</v>
      </c>
      <c r="D473" s="178"/>
      <c r="E473" s="178"/>
      <c r="F473" s="72">
        <v>28.0</v>
      </c>
      <c r="G473" s="73">
        <v>67.0</v>
      </c>
      <c r="H473" s="74">
        <v>245.0</v>
      </c>
      <c r="I473" s="75">
        <v>30.0</v>
      </c>
      <c r="J473" s="76">
        <v>107.0</v>
      </c>
      <c r="K473" s="168">
        <v>75.0</v>
      </c>
      <c r="L473" s="72">
        <v>29.0</v>
      </c>
      <c r="M473" s="73">
        <v>89.0</v>
      </c>
      <c r="N473" s="74">
        <v>258.0</v>
      </c>
      <c r="O473" s="75">
        <v>28.0</v>
      </c>
      <c r="P473" s="76">
        <v>101.0</v>
      </c>
      <c r="Q473" s="168">
        <v>68.0</v>
      </c>
      <c r="R473" s="72">
        <v>27.0</v>
      </c>
      <c r="S473" s="73">
        <v>81.0</v>
      </c>
      <c r="T473" s="74">
        <v>258.0</v>
      </c>
      <c r="U473" s="75">
        <v>29.0</v>
      </c>
      <c r="V473" s="76">
        <v>100.0</v>
      </c>
      <c r="W473" s="168">
        <v>65.0</v>
      </c>
      <c r="X473" s="72"/>
      <c r="Y473" s="73"/>
      <c r="Z473" s="74"/>
      <c r="AA473" s="75"/>
      <c r="AB473" s="76"/>
      <c r="AC473" s="168"/>
      <c r="AD473" s="72"/>
      <c r="AE473" s="73"/>
      <c r="AF473" s="74"/>
      <c r="AG473" s="75"/>
      <c r="AH473" s="76"/>
      <c r="AI473" s="168"/>
      <c r="AJ473" s="72"/>
      <c r="AK473" s="73"/>
      <c r="AL473" s="74"/>
      <c r="AM473" s="75"/>
      <c r="AN473" s="76"/>
      <c r="AO473" s="168"/>
      <c r="AP473" s="72"/>
      <c r="AQ473" s="73"/>
      <c r="AR473" s="74"/>
      <c r="AS473" s="75"/>
      <c r="AT473" s="76"/>
      <c r="AU473" s="168"/>
      <c r="AV473" s="72"/>
      <c r="AW473" s="73"/>
      <c r="AX473" s="74"/>
      <c r="AY473" s="75"/>
      <c r="AZ473" s="76"/>
      <c r="BA473" s="168"/>
      <c r="BB473" s="72"/>
      <c r="BC473" s="73"/>
      <c r="BD473" s="74"/>
      <c r="BE473" s="75"/>
      <c r="BF473" s="76"/>
      <c r="BG473" s="168"/>
    </row>
    <row r="474" ht="16.5" customHeight="1">
      <c r="A474" s="165" t="s">
        <v>61</v>
      </c>
      <c r="B474" s="177">
        <v>6490.0</v>
      </c>
      <c r="C474" s="79">
        <v>3058.0</v>
      </c>
      <c r="D474" s="178"/>
      <c r="E474" s="178"/>
      <c r="F474" s="72">
        <v>375.0</v>
      </c>
      <c r="G474" s="73">
        <v>281.0</v>
      </c>
      <c r="H474" s="74">
        <v>189.0</v>
      </c>
      <c r="I474" s="75">
        <v>274.0</v>
      </c>
      <c r="J474" s="76">
        <v>491.0</v>
      </c>
      <c r="K474" s="168">
        <v>104.0</v>
      </c>
      <c r="L474" s="72">
        <v>394.0</v>
      </c>
      <c r="M474" s="73">
        <v>305.0</v>
      </c>
      <c r="N474" s="74">
        <v>196.0</v>
      </c>
      <c r="O474" s="75">
        <v>264.0</v>
      </c>
      <c r="P474" s="76">
        <v>479.0</v>
      </c>
      <c r="Q474" s="168">
        <v>103.0</v>
      </c>
      <c r="R474" s="72">
        <v>373.0</v>
      </c>
      <c r="S474" s="73">
        <v>301.0</v>
      </c>
      <c r="T474" s="74">
        <v>193.0</v>
      </c>
      <c r="U474" s="75">
        <v>265.0</v>
      </c>
      <c r="V474" s="76">
        <v>475.0</v>
      </c>
      <c r="W474" s="168">
        <v>100.0</v>
      </c>
      <c r="X474" s="72"/>
      <c r="Y474" s="73"/>
      <c r="Z474" s="74"/>
      <c r="AA474" s="75"/>
      <c r="AB474" s="76"/>
      <c r="AC474" s="168"/>
      <c r="AD474" s="72"/>
      <c r="AE474" s="73"/>
      <c r="AF474" s="74"/>
      <c r="AG474" s="75"/>
      <c r="AH474" s="76"/>
      <c r="AI474" s="168"/>
      <c r="AJ474" s="72"/>
      <c r="AK474" s="73"/>
      <c r="AL474" s="74"/>
      <c r="AM474" s="75"/>
      <c r="AN474" s="76"/>
      <c r="AO474" s="168"/>
      <c r="AP474" s="72"/>
      <c r="AQ474" s="73"/>
      <c r="AR474" s="74"/>
      <c r="AS474" s="75"/>
      <c r="AT474" s="76"/>
      <c r="AU474" s="168"/>
      <c r="AV474" s="72"/>
      <c r="AW474" s="73"/>
      <c r="AX474" s="74"/>
      <c r="AY474" s="75"/>
      <c r="AZ474" s="76"/>
      <c r="BA474" s="168"/>
      <c r="BB474" s="72"/>
      <c r="BC474" s="73"/>
      <c r="BD474" s="74"/>
      <c r="BE474" s="75"/>
      <c r="BF474" s="76"/>
      <c r="BG474" s="168"/>
    </row>
    <row r="475" ht="16.5" customHeight="1">
      <c r="A475" s="165" t="s">
        <v>61</v>
      </c>
      <c r="B475" s="177">
        <v>6492.0</v>
      </c>
      <c r="C475" s="79">
        <v>3919.0</v>
      </c>
      <c r="D475" s="178"/>
      <c r="E475" s="178"/>
      <c r="F475" s="72">
        <v>251.0</v>
      </c>
      <c r="G475" s="73">
        <v>292.0</v>
      </c>
      <c r="H475" s="74">
        <v>271.0</v>
      </c>
      <c r="I475" s="75">
        <v>221.0</v>
      </c>
      <c r="J475" s="76">
        <v>614.0</v>
      </c>
      <c r="K475" s="168">
        <v>191.0</v>
      </c>
      <c r="L475" s="72">
        <v>272.0</v>
      </c>
      <c r="M475" s="73">
        <v>293.0</v>
      </c>
      <c r="N475" s="74">
        <v>272.0</v>
      </c>
      <c r="O475" s="75">
        <v>215.0</v>
      </c>
      <c r="P475" s="76">
        <v>615.0</v>
      </c>
      <c r="Q475" s="168">
        <v>194.0</v>
      </c>
      <c r="R475" s="72">
        <v>260.0</v>
      </c>
      <c r="S475" s="73">
        <v>301.0</v>
      </c>
      <c r="T475" s="74">
        <v>269.0</v>
      </c>
      <c r="U475" s="75">
        <v>213.0</v>
      </c>
      <c r="V475" s="76">
        <v>605.0</v>
      </c>
      <c r="W475" s="168">
        <v>184.0</v>
      </c>
      <c r="X475" s="72"/>
      <c r="Y475" s="73"/>
      <c r="Z475" s="74"/>
      <c r="AA475" s="75"/>
      <c r="AB475" s="76"/>
      <c r="AC475" s="168"/>
      <c r="AD475" s="72"/>
      <c r="AE475" s="73"/>
      <c r="AF475" s="74"/>
      <c r="AG475" s="75"/>
      <c r="AH475" s="76"/>
      <c r="AI475" s="168"/>
      <c r="AJ475" s="72"/>
      <c r="AK475" s="73"/>
      <c r="AL475" s="74"/>
      <c r="AM475" s="75"/>
      <c r="AN475" s="76"/>
      <c r="AO475" s="168"/>
      <c r="AP475" s="72"/>
      <c r="AQ475" s="73"/>
      <c r="AR475" s="74"/>
      <c r="AS475" s="75"/>
      <c r="AT475" s="76"/>
      <c r="AU475" s="168"/>
      <c r="AV475" s="72"/>
      <c r="AW475" s="73"/>
      <c r="AX475" s="74"/>
      <c r="AY475" s="75"/>
      <c r="AZ475" s="76"/>
      <c r="BA475" s="168"/>
      <c r="BB475" s="72"/>
      <c r="BC475" s="73"/>
      <c r="BD475" s="74"/>
      <c r="BE475" s="75"/>
      <c r="BF475" s="76"/>
      <c r="BG475" s="168"/>
    </row>
    <row r="476" ht="16.5" customHeight="1">
      <c r="A476" s="165" t="s">
        <v>61</v>
      </c>
      <c r="B476" s="177">
        <v>6493.0</v>
      </c>
      <c r="C476" s="79">
        <v>2667.0</v>
      </c>
      <c r="D476" s="178"/>
      <c r="E476" s="178"/>
      <c r="F476" s="72">
        <v>268.0</v>
      </c>
      <c r="G476" s="73">
        <v>233.0</v>
      </c>
      <c r="H476" s="74">
        <v>212.0</v>
      </c>
      <c r="I476" s="75">
        <v>217.0</v>
      </c>
      <c r="J476" s="76">
        <v>460.0</v>
      </c>
      <c r="K476" s="168">
        <v>94.0</v>
      </c>
      <c r="L476" s="72">
        <v>281.0</v>
      </c>
      <c r="M476" s="73">
        <v>248.0</v>
      </c>
      <c r="N476" s="74">
        <v>216.0</v>
      </c>
      <c r="O476" s="75">
        <v>213.0</v>
      </c>
      <c r="P476" s="76">
        <v>454.0</v>
      </c>
      <c r="Q476" s="168">
        <v>90.0</v>
      </c>
      <c r="R476" s="72">
        <v>268.0</v>
      </c>
      <c r="S476" s="73">
        <v>259.0</v>
      </c>
      <c r="T476" s="74">
        <v>213.0</v>
      </c>
      <c r="U476" s="75">
        <v>212.0</v>
      </c>
      <c r="V476" s="76">
        <v>432.0</v>
      </c>
      <c r="W476" s="168">
        <v>90.0</v>
      </c>
      <c r="X476" s="72"/>
      <c r="Y476" s="73"/>
      <c r="Z476" s="74"/>
      <c r="AA476" s="75"/>
      <c r="AB476" s="76"/>
      <c r="AC476" s="168"/>
      <c r="AD476" s="72"/>
      <c r="AE476" s="73"/>
      <c r="AF476" s="74"/>
      <c r="AG476" s="75"/>
      <c r="AH476" s="76"/>
      <c r="AI476" s="168"/>
      <c r="AJ476" s="72"/>
      <c r="AK476" s="73"/>
      <c r="AL476" s="74"/>
      <c r="AM476" s="75"/>
      <c r="AN476" s="76"/>
      <c r="AO476" s="168"/>
      <c r="AP476" s="72"/>
      <c r="AQ476" s="73"/>
      <c r="AR476" s="74"/>
      <c r="AS476" s="75"/>
      <c r="AT476" s="76"/>
      <c r="AU476" s="168"/>
      <c r="AV476" s="72"/>
      <c r="AW476" s="73"/>
      <c r="AX476" s="74"/>
      <c r="AY476" s="75"/>
      <c r="AZ476" s="76"/>
      <c r="BA476" s="168"/>
      <c r="BB476" s="72"/>
      <c r="BC476" s="73"/>
      <c r="BD476" s="74"/>
      <c r="BE476" s="75"/>
      <c r="BF476" s="76"/>
      <c r="BG476" s="168"/>
    </row>
    <row r="477" ht="16.5" customHeight="1">
      <c r="A477" s="165" t="s">
        <v>61</v>
      </c>
      <c r="B477" s="177">
        <v>6497.0</v>
      </c>
      <c r="C477" s="79">
        <v>2104.0</v>
      </c>
      <c r="D477" s="178"/>
      <c r="E477" s="178"/>
      <c r="F477" s="72">
        <v>223.0</v>
      </c>
      <c r="G477" s="73">
        <v>224.0</v>
      </c>
      <c r="H477" s="74">
        <v>152.0</v>
      </c>
      <c r="I477" s="75">
        <v>137.0</v>
      </c>
      <c r="J477" s="76">
        <v>328.0</v>
      </c>
      <c r="K477" s="168">
        <v>99.0</v>
      </c>
      <c r="L477" s="72">
        <v>234.0</v>
      </c>
      <c r="M477" s="73">
        <v>236.0</v>
      </c>
      <c r="N477" s="74">
        <v>161.0</v>
      </c>
      <c r="O477" s="75">
        <v>134.0</v>
      </c>
      <c r="P477" s="76">
        <v>329.0</v>
      </c>
      <c r="Q477" s="168">
        <v>92.0</v>
      </c>
      <c r="R477" s="72">
        <v>230.0</v>
      </c>
      <c r="S477" s="73">
        <v>225.0</v>
      </c>
      <c r="T477" s="74">
        <v>157.0</v>
      </c>
      <c r="U477" s="75">
        <v>135.0</v>
      </c>
      <c r="V477" s="76">
        <v>329.0</v>
      </c>
      <c r="W477" s="168">
        <v>90.0</v>
      </c>
      <c r="X477" s="72"/>
      <c r="Y477" s="73"/>
      <c r="Z477" s="74"/>
      <c r="AA477" s="75"/>
      <c r="AB477" s="76"/>
      <c r="AC477" s="168"/>
      <c r="AD477" s="72"/>
      <c r="AE477" s="73"/>
      <c r="AF477" s="74"/>
      <c r="AG477" s="75"/>
      <c r="AH477" s="76"/>
      <c r="AI477" s="168"/>
      <c r="AJ477" s="72"/>
      <c r="AK477" s="73"/>
      <c r="AL477" s="74"/>
      <c r="AM477" s="75"/>
      <c r="AN477" s="76"/>
      <c r="AO477" s="168"/>
      <c r="AP477" s="72"/>
      <c r="AQ477" s="73"/>
      <c r="AR477" s="74"/>
      <c r="AS477" s="75"/>
      <c r="AT477" s="76"/>
      <c r="AU477" s="168"/>
      <c r="AV477" s="72"/>
      <c r="AW477" s="73"/>
      <c r="AX477" s="74"/>
      <c r="AY477" s="75"/>
      <c r="AZ477" s="76"/>
      <c r="BA477" s="168"/>
      <c r="BB477" s="72"/>
      <c r="BC477" s="73"/>
      <c r="BD477" s="74"/>
      <c r="BE477" s="75"/>
      <c r="BF477" s="76"/>
      <c r="BG477" s="168"/>
    </row>
    <row r="478" ht="16.5" customHeight="1">
      <c r="A478" s="165" t="s">
        <v>61</v>
      </c>
      <c r="B478" s="177">
        <v>6499.0</v>
      </c>
      <c r="C478" s="79">
        <v>2224.0</v>
      </c>
      <c r="D478" s="178"/>
      <c r="E478" s="178"/>
      <c r="F478" s="72">
        <v>149.0</v>
      </c>
      <c r="G478" s="73">
        <v>115.0</v>
      </c>
      <c r="H478" s="74">
        <v>136.0</v>
      </c>
      <c r="I478" s="75">
        <v>138.0</v>
      </c>
      <c r="J478" s="76">
        <v>323.0</v>
      </c>
      <c r="K478" s="168">
        <v>106.0</v>
      </c>
      <c r="L478" s="72">
        <v>150.0</v>
      </c>
      <c r="M478" s="73">
        <v>113.0</v>
      </c>
      <c r="N478" s="74">
        <v>135.0</v>
      </c>
      <c r="O478" s="75">
        <v>133.0</v>
      </c>
      <c r="P478" s="76">
        <v>328.0</v>
      </c>
      <c r="Q478" s="168">
        <v>105.0</v>
      </c>
      <c r="R478" s="72">
        <v>143.0</v>
      </c>
      <c r="S478" s="73">
        <v>115.0</v>
      </c>
      <c r="T478" s="74">
        <v>138.0</v>
      </c>
      <c r="U478" s="75">
        <v>131.0</v>
      </c>
      <c r="V478" s="76">
        <v>323.0</v>
      </c>
      <c r="W478" s="168">
        <v>103.0</v>
      </c>
      <c r="X478" s="72"/>
      <c r="Y478" s="73"/>
      <c r="Z478" s="74"/>
      <c r="AA478" s="75"/>
      <c r="AB478" s="76"/>
      <c r="AC478" s="168"/>
      <c r="AD478" s="72"/>
      <c r="AE478" s="73"/>
      <c r="AF478" s="74"/>
      <c r="AG478" s="75"/>
      <c r="AH478" s="76"/>
      <c r="AI478" s="168"/>
      <c r="AJ478" s="72"/>
      <c r="AK478" s="73"/>
      <c r="AL478" s="74"/>
      <c r="AM478" s="75"/>
      <c r="AN478" s="76"/>
      <c r="AO478" s="168"/>
      <c r="AP478" s="72"/>
      <c r="AQ478" s="73"/>
      <c r="AR478" s="74"/>
      <c r="AS478" s="75"/>
      <c r="AT478" s="76"/>
      <c r="AU478" s="168"/>
      <c r="AV478" s="72"/>
      <c r="AW478" s="73"/>
      <c r="AX478" s="74"/>
      <c r="AY478" s="75"/>
      <c r="AZ478" s="76"/>
      <c r="BA478" s="168"/>
      <c r="BB478" s="72"/>
      <c r="BC478" s="73"/>
      <c r="BD478" s="74"/>
      <c r="BE478" s="75"/>
      <c r="BF478" s="76"/>
      <c r="BG478" s="168"/>
    </row>
    <row r="479" ht="16.5" customHeight="1">
      <c r="A479" s="165" t="s">
        <v>61</v>
      </c>
      <c r="B479" s="177">
        <v>6509.0</v>
      </c>
      <c r="C479" s="79">
        <v>1483.0</v>
      </c>
      <c r="D479" s="178"/>
      <c r="E479" s="178"/>
      <c r="F479" s="72">
        <v>189.0</v>
      </c>
      <c r="G479" s="73">
        <v>220.0</v>
      </c>
      <c r="H479" s="74">
        <v>135.0</v>
      </c>
      <c r="I479" s="75">
        <v>101.0</v>
      </c>
      <c r="J479" s="76">
        <v>387.0</v>
      </c>
      <c r="K479" s="168">
        <v>44.0</v>
      </c>
      <c r="L479" s="72">
        <v>205.0</v>
      </c>
      <c r="M479" s="73">
        <v>246.0</v>
      </c>
      <c r="N479" s="74">
        <v>148.0</v>
      </c>
      <c r="O479" s="75">
        <v>98.0</v>
      </c>
      <c r="P479" s="76">
        <v>378.0</v>
      </c>
      <c r="Q479" s="168">
        <v>34.0</v>
      </c>
      <c r="R479" s="72">
        <v>191.0</v>
      </c>
      <c r="S479" s="73">
        <v>245.0</v>
      </c>
      <c r="T479" s="74">
        <v>140.0</v>
      </c>
      <c r="U479" s="75">
        <v>100.0</v>
      </c>
      <c r="V479" s="76">
        <v>375.0</v>
      </c>
      <c r="W479" s="168">
        <v>37.0</v>
      </c>
      <c r="X479" s="72"/>
      <c r="Y479" s="73"/>
      <c r="Z479" s="74"/>
      <c r="AA479" s="75"/>
      <c r="AB479" s="76"/>
      <c r="AC479" s="168"/>
      <c r="AD479" s="72"/>
      <c r="AE479" s="73"/>
      <c r="AF479" s="74"/>
      <c r="AG479" s="75"/>
      <c r="AH479" s="76"/>
      <c r="AI479" s="168"/>
      <c r="AJ479" s="72"/>
      <c r="AK479" s="73"/>
      <c r="AL479" s="74"/>
      <c r="AM479" s="75"/>
      <c r="AN479" s="76"/>
      <c r="AO479" s="168"/>
      <c r="AP479" s="72"/>
      <c r="AQ479" s="73"/>
      <c r="AR479" s="74"/>
      <c r="AS479" s="75"/>
      <c r="AT479" s="76"/>
      <c r="AU479" s="168"/>
      <c r="AV479" s="72"/>
      <c r="AW479" s="73"/>
      <c r="AX479" s="74"/>
      <c r="AY479" s="75"/>
      <c r="AZ479" s="76"/>
      <c r="BA479" s="168"/>
      <c r="BB479" s="72"/>
      <c r="BC479" s="73"/>
      <c r="BD479" s="74"/>
      <c r="BE479" s="75"/>
      <c r="BF479" s="76"/>
      <c r="BG479" s="168"/>
    </row>
    <row r="480" ht="16.5" customHeight="1">
      <c r="A480" s="165" t="s">
        <v>61</v>
      </c>
      <c r="B480" s="177">
        <v>6512.0</v>
      </c>
      <c r="C480" s="79">
        <v>1969.0</v>
      </c>
      <c r="D480" s="178"/>
      <c r="E480" s="178"/>
      <c r="F480" s="72">
        <v>261.0</v>
      </c>
      <c r="G480" s="73">
        <v>397.0</v>
      </c>
      <c r="H480" s="74">
        <v>212.0</v>
      </c>
      <c r="I480" s="75">
        <v>161.0</v>
      </c>
      <c r="J480" s="76">
        <v>361.0</v>
      </c>
      <c r="K480" s="168">
        <v>62.0</v>
      </c>
      <c r="L480" s="72">
        <v>278.0</v>
      </c>
      <c r="M480" s="73">
        <v>411.0</v>
      </c>
      <c r="N480" s="74">
        <v>218.0</v>
      </c>
      <c r="O480" s="75">
        <v>155.0</v>
      </c>
      <c r="P480" s="76">
        <v>366.0</v>
      </c>
      <c r="Q480" s="168">
        <v>59.0</v>
      </c>
      <c r="R480" s="72">
        <v>252.0</v>
      </c>
      <c r="S480" s="73">
        <v>401.0</v>
      </c>
      <c r="T480" s="74">
        <v>216.0</v>
      </c>
      <c r="U480" s="75">
        <v>170.0</v>
      </c>
      <c r="V480" s="76">
        <v>351.0</v>
      </c>
      <c r="W480" s="168">
        <v>58.0</v>
      </c>
      <c r="X480" s="72"/>
      <c r="Y480" s="73"/>
      <c r="Z480" s="74"/>
      <c r="AA480" s="75"/>
      <c r="AB480" s="76"/>
      <c r="AC480" s="168"/>
      <c r="AD480" s="72"/>
      <c r="AE480" s="73"/>
      <c r="AF480" s="74"/>
      <c r="AG480" s="75"/>
      <c r="AH480" s="76"/>
      <c r="AI480" s="168"/>
      <c r="AJ480" s="72"/>
      <c r="AK480" s="73"/>
      <c r="AL480" s="74"/>
      <c r="AM480" s="75"/>
      <c r="AN480" s="76"/>
      <c r="AO480" s="168"/>
      <c r="AP480" s="72"/>
      <c r="AQ480" s="73"/>
      <c r="AR480" s="74"/>
      <c r="AS480" s="75"/>
      <c r="AT480" s="76"/>
      <c r="AU480" s="168"/>
      <c r="AV480" s="72"/>
      <c r="AW480" s="73"/>
      <c r="AX480" s="74"/>
      <c r="AY480" s="75"/>
      <c r="AZ480" s="76"/>
      <c r="BA480" s="168"/>
      <c r="BB480" s="72"/>
      <c r="BC480" s="73"/>
      <c r="BD480" s="74"/>
      <c r="BE480" s="75"/>
      <c r="BF480" s="76"/>
      <c r="BG480" s="168"/>
    </row>
    <row r="481" ht="16.5" customHeight="1">
      <c r="A481" s="165" t="s">
        <v>61</v>
      </c>
      <c r="B481" s="177">
        <v>6514.0</v>
      </c>
      <c r="C481" s="79">
        <v>2436.0</v>
      </c>
      <c r="D481" s="178"/>
      <c r="E481" s="178"/>
      <c r="F481" s="72">
        <v>297.0</v>
      </c>
      <c r="G481" s="73">
        <v>262.0</v>
      </c>
      <c r="H481" s="74">
        <v>192.0</v>
      </c>
      <c r="I481" s="75">
        <v>226.0</v>
      </c>
      <c r="J481" s="76">
        <v>481.0</v>
      </c>
      <c r="K481" s="168">
        <v>112.0</v>
      </c>
      <c r="L481" s="72">
        <v>321.0</v>
      </c>
      <c r="M481" s="73">
        <v>270.0</v>
      </c>
      <c r="N481" s="74">
        <v>199.0</v>
      </c>
      <c r="O481" s="75">
        <v>219.0</v>
      </c>
      <c r="P481" s="76">
        <v>488.0</v>
      </c>
      <c r="Q481" s="168">
        <v>104.0</v>
      </c>
      <c r="R481" s="72">
        <v>288.0</v>
      </c>
      <c r="S481" s="73">
        <v>273.0</v>
      </c>
      <c r="T481" s="74">
        <v>188.0</v>
      </c>
      <c r="U481" s="75">
        <v>226.0</v>
      </c>
      <c r="V481" s="76">
        <v>463.0</v>
      </c>
      <c r="W481" s="168">
        <v>103.0</v>
      </c>
      <c r="X481" s="72"/>
      <c r="Y481" s="73"/>
      <c r="Z481" s="74"/>
      <c r="AA481" s="75"/>
      <c r="AB481" s="76"/>
      <c r="AC481" s="168"/>
      <c r="AD481" s="72"/>
      <c r="AE481" s="73"/>
      <c r="AF481" s="74"/>
      <c r="AG481" s="75"/>
      <c r="AH481" s="76"/>
      <c r="AI481" s="168"/>
      <c r="AJ481" s="72"/>
      <c r="AK481" s="73"/>
      <c r="AL481" s="74"/>
      <c r="AM481" s="75"/>
      <c r="AN481" s="76"/>
      <c r="AO481" s="168"/>
      <c r="AP481" s="72"/>
      <c r="AQ481" s="73"/>
      <c r="AR481" s="74"/>
      <c r="AS481" s="75"/>
      <c r="AT481" s="76"/>
      <c r="AU481" s="168"/>
      <c r="AV481" s="72"/>
      <c r="AW481" s="73"/>
      <c r="AX481" s="74"/>
      <c r="AY481" s="75"/>
      <c r="AZ481" s="76"/>
      <c r="BA481" s="168"/>
      <c r="BB481" s="72"/>
      <c r="BC481" s="73"/>
      <c r="BD481" s="74"/>
      <c r="BE481" s="75"/>
      <c r="BF481" s="76"/>
      <c r="BG481" s="168"/>
    </row>
    <row r="482" ht="16.5" customHeight="1">
      <c r="A482" s="165" t="s">
        <v>61</v>
      </c>
      <c r="B482" s="177">
        <v>6517.0</v>
      </c>
      <c r="C482" s="79">
        <v>2325.0</v>
      </c>
      <c r="D482" s="178"/>
      <c r="E482" s="178"/>
      <c r="F482" s="72">
        <v>216.0</v>
      </c>
      <c r="G482" s="73">
        <v>239.0</v>
      </c>
      <c r="H482" s="74">
        <v>206.0</v>
      </c>
      <c r="I482" s="75">
        <v>160.0</v>
      </c>
      <c r="J482" s="76">
        <v>471.0</v>
      </c>
      <c r="K482" s="168">
        <v>118.0</v>
      </c>
      <c r="L482" s="72">
        <v>224.0</v>
      </c>
      <c r="M482" s="73">
        <v>256.0</v>
      </c>
      <c r="N482" s="74">
        <v>207.0</v>
      </c>
      <c r="O482" s="75">
        <v>160.0</v>
      </c>
      <c r="P482" s="76">
        <v>458.0</v>
      </c>
      <c r="Q482" s="168">
        <v>120.0</v>
      </c>
      <c r="R482" s="72">
        <v>210.0</v>
      </c>
      <c r="S482" s="73">
        <v>251.0</v>
      </c>
      <c r="T482" s="74">
        <v>205.0</v>
      </c>
      <c r="U482" s="75">
        <v>163.0</v>
      </c>
      <c r="V482" s="76">
        <v>453.0</v>
      </c>
      <c r="W482" s="168">
        <v>119.0</v>
      </c>
      <c r="X482" s="72"/>
      <c r="Y482" s="73"/>
      <c r="Z482" s="74"/>
      <c r="AA482" s="75"/>
      <c r="AB482" s="76"/>
      <c r="AC482" s="168"/>
      <c r="AD482" s="72"/>
      <c r="AE482" s="73"/>
      <c r="AF482" s="74"/>
      <c r="AG482" s="75"/>
      <c r="AH482" s="76"/>
      <c r="AI482" s="168"/>
      <c r="AJ482" s="72"/>
      <c r="AK482" s="73"/>
      <c r="AL482" s="74"/>
      <c r="AM482" s="75"/>
      <c r="AN482" s="76"/>
      <c r="AO482" s="168"/>
      <c r="AP482" s="72"/>
      <c r="AQ482" s="73"/>
      <c r="AR482" s="74"/>
      <c r="AS482" s="75"/>
      <c r="AT482" s="76"/>
      <c r="AU482" s="168"/>
      <c r="AV482" s="72"/>
      <c r="AW482" s="73"/>
      <c r="AX482" s="74"/>
      <c r="AY482" s="75"/>
      <c r="AZ482" s="76"/>
      <c r="BA482" s="168"/>
      <c r="BB482" s="72"/>
      <c r="BC482" s="73"/>
      <c r="BD482" s="74"/>
      <c r="BE482" s="75"/>
      <c r="BF482" s="76"/>
      <c r="BG482" s="168"/>
    </row>
    <row r="483" ht="16.5" customHeight="1">
      <c r="A483" s="165" t="s">
        <v>61</v>
      </c>
      <c r="B483" s="177">
        <v>6520.0</v>
      </c>
      <c r="C483" s="79">
        <v>2824.0</v>
      </c>
      <c r="D483" s="178"/>
      <c r="E483" s="178"/>
      <c r="F483" s="72">
        <v>305.0</v>
      </c>
      <c r="G483" s="73">
        <v>230.0</v>
      </c>
      <c r="H483" s="74">
        <v>227.0</v>
      </c>
      <c r="I483" s="75">
        <v>230.0</v>
      </c>
      <c r="J483" s="76">
        <v>615.0</v>
      </c>
      <c r="K483" s="168">
        <v>145.0</v>
      </c>
      <c r="L483" s="72">
        <v>326.0</v>
      </c>
      <c r="M483" s="73">
        <v>258.0</v>
      </c>
      <c r="N483" s="74">
        <v>241.0</v>
      </c>
      <c r="O483" s="75">
        <v>211.0</v>
      </c>
      <c r="P483" s="76">
        <v>607.0</v>
      </c>
      <c r="Q483" s="168">
        <v>137.0</v>
      </c>
      <c r="R483" s="72">
        <v>298.0</v>
      </c>
      <c r="S483" s="73">
        <v>253.0</v>
      </c>
      <c r="T483" s="74">
        <v>231.0</v>
      </c>
      <c r="U483" s="75">
        <v>217.0</v>
      </c>
      <c r="V483" s="76">
        <v>589.0</v>
      </c>
      <c r="W483" s="168">
        <v>138.0</v>
      </c>
      <c r="X483" s="72"/>
      <c r="Y483" s="73"/>
      <c r="Z483" s="74"/>
      <c r="AA483" s="75"/>
      <c r="AB483" s="76"/>
      <c r="AC483" s="168"/>
      <c r="AD483" s="72"/>
      <c r="AE483" s="73"/>
      <c r="AF483" s="74"/>
      <c r="AG483" s="75"/>
      <c r="AH483" s="76"/>
      <c r="AI483" s="168"/>
      <c r="AJ483" s="72"/>
      <c r="AK483" s="73"/>
      <c r="AL483" s="74"/>
      <c r="AM483" s="75"/>
      <c r="AN483" s="76"/>
      <c r="AO483" s="168"/>
      <c r="AP483" s="72"/>
      <c r="AQ483" s="73"/>
      <c r="AR483" s="74"/>
      <c r="AS483" s="75"/>
      <c r="AT483" s="76"/>
      <c r="AU483" s="168"/>
      <c r="AV483" s="72"/>
      <c r="AW483" s="73"/>
      <c r="AX483" s="74"/>
      <c r="AY483" s="75"/>
      <c r="AZ483" s="76"/>
      <c r="BA483" s="168"/>
      <c r="BB483" s="72"/>
      <c r="BC483" s="73"/>
      <c r="BD483" s="74"/>
      <c r="BE483" s="75"/>
      <c r="BF483" s="76"/>
      <c r="BG483" s="168"/>
    </row>
    <row r="484" ht="16.5" customHeight="1">
      <c r="A484" s="165" t="s">
        <v>61</v>
      </c>
      <c r="B484" s="177">
        <v>6522.0</v>
      </c>
      <c r="C484" s="79">
        <v>1605.0</v>
      </c>
      <c r="D484" s="178"/>
      <c r="E484" s="178"/>
      <c r="F484" s="72">
        <v>230.0</v>
      </c>
      <c r="G484" s="73">
        <v>169.0</v>
      </c>
      <c r="H484" s="74">
        <v>137.0</v>
      </c>
      <c r="I484" s="75">
        <v>137.0</v>
      </c>
      <c r="J484" s="76">
        <v>300.0</v>
      </c>
      <c r="K484" s="168">
        <v>84.0</v>
      </c>
      <c r="L484" s="72">
        <v>246.0</v>
      </c>
      <c r="M484" s="73">
        <v>185.0</v>
      </c>
      <c r="N484" s="74">
        <v>152.0</v>
      </c>
      <c r="O484" s="75">
        <v>131.0</v>
      </c>
      <c r="P484" s="76">
        <v>299.0</v>
      </c>
      <c r="Q484" s="168">
        <v>67.0</v>
      </c>
      <c r="R484" s="72">
        <v>218.0</v>
      </c>
      <c r="S484" s="73">
        <v>176.0</v>
      </c>
      <c r="T484" s="74">
        <v>143.0</v>
      </c>
      <c r="U484" s="75">
        <v>136.0</v>
      </c>
      <c r="V484" s="76">
        <v>293.0</v>
      </c>
      <c r="W484" s="168">
        <v>70.0</v>
      </c>
      <c r="X484" s="72"/>
      <c r="Y484" s="73"/>
      <c r="Z484" s="74"/>
      <c r="AA484" s="75"/>
      <c r="AB484" s="76"/>
      <c r="AC484" s="168"/>
      <c r="AD484" s="72"/>
      <c r="AE484" s="73"/>
      <c r="AF484" s="74"/>
      <c r="AG484" s="75"/>
      <c r="AH484" s="76"/>
      <c r="AI484" s="168"/>
      <c r="AJ484" s="72"/>
      <c r="AK484" s="73"/>
      <c r="AL484" s="74"/>
      <c r="AM484" s="75"/>
      <c r="AN484" s="76"/>
      <c r="AO484" s="168"/>
      <c r="AP484" s="72"/>
      <c r="AQ484" s="73"/>
      <c r="AR484" s="74"/>
      <c r="AS484" s="75"/>
      <c r="AT484" s="76"/>
      <c r="AU484" s="168"/>
      <c r="AV484" s="72"/>
      <c r="AW484" s="73"/>
      <c r="AX484" s="74"/>
      <c r="AY484" s="75"/>
      <c r="AZ484" s="76"/>
      <c r="BA484" s="168"/>
      <c r="BB484" s="72"/>
      <c r="BC484" s="73"/>
      <c r="BD484" s="74"/>
      <c r="BE484" s="75"/>
      <c r="BF484" s="76"/>
      <c r="BG484" s="168"/>
    </row>
    <row r="485" ht="16.5" customHeight="1">
      <c r="A485" s="165" t="s">
        <v>61</v>
      </c>
      <c r="B485" s="177">
        <v>6526.0</v>
      </c>
      <c r="C485" s="79">
        <v>1853.0</v>
      </c>
      <c r="D485" s="178"/>
      <c r="E485" s="178"/>
      <c r="F485" s="72">
        <v>348.0</v>
      </c>
      <c r="G485" s="73">
        <v>336.0</v>
      </c>
      <c r="H485" s="74">
        <v>78.0</v>
      </c>
      <c r="I485" s="75">
        <v>186.0</v>
      </c>
      <c r="J485" s="76">
        <v>525.0</v>
      </c>
      <c r="K485" s="168">
        <v>17.0</v>
      </c>
      <c r="L485" s="72">
        <v>375.0</v>
      </c>
      <c r="M485" s="73">
        <v>386.0</v>
      </c>
      <c r="N485" s="74">
        <v>79.0</v>
      </c>
      <c r="O485" s="75">
        <v>171.0</v>
      </c>
      <c r="P485" s="76">
        <v>523.0</v>
      </c>
      <c r="Q485" s="168">
        <v>17.0</v>
      </c>
      <c r="R485" s="72">
        <v>359.0</v>
      </c>
      <c r="S485" s="73">
        <v>354.0</v>
      </c>
      <c r="T485" s="74">
        <v>78.0</v>
      </c>
      <c r="U485" s="75">
        <v>171.0</v>
      </c>
      <c r="V485" s="76">
        <v>518.0</v>
      </c>
      <c r="W485" s="168">
        <v>18.0</v>
      </c>
      <c r="X485" s="72"/>
      <c r="Y485" s="73"/>
      <c r="Z485" s="74"/>
      <c r="AA485" s="75"/>
      <c r="AB485" s="76"/>
      <c r="AC485" s="168"/>
      <c r="AD485" s="72"/>
      <c r="AE485" s="73"/>
      <c r="AF485" s="74"/>
      <c r="AG485" s="75"/>
      <c r="AH485" s="76"/>
      <c r="AI485" s="168"/>
      <c r="AJ485" s="72"/>
      <c r="AK485" s="73"/>
      <c r="AL485" s="74"/>
      <c r="AM485" s="75"/>
      <c r="AN485" s="76"/>
      <c r="AO485" s="168"/>
      <c r="AP485" s="72"/>
      <c r="AQ485" s="73"/>
      <c r="AR485" s="74"/>
      <c r="AS485" s="75"/>
      <c r="AT485" s="76"/>
      <c r="AU485" s="168"/>
      <c r="AV485" s="72"/>
      <c r="AW485" s="73"/>
      <c r="AX485" s="74"/>
      <c r="AY485" s="75"/>
      <c r="AZ485" s="76"/>
      <c r="BA485" s="168"/>
      <c r="BB485" s="72"/>
      <c r="BC485" s="73"/>
      <c r="BD485" s="74"/>
      <c r="BE485" s="75"/>
      <c r="BF485" s="76"/>
      <c r="BG485" s="168"/>
    </row>
    <row r="486" ht="16.5" customHeight="1">
      <c r="A486" s="165" t="s">
        <v>61</v>
      </c>
      <c r="B486" s="177">
        <v>6527.0</v>
      </c>
      <c r="C486" s="79">
        <v>2929.0</v>
      </c>
      <c r="D486" s="178"/>
      <c r="E486" s="178"/>
      <c r="F486" s="72">
        <v>346.0</v>
      </c>
      <c r="G486" s="73">
        <v>291.0</v>
      </c>
      <c r="H486" s="74">
        <v>272.0</v>
      </c>
      <c r="I486" s="75">
        <v>278.0</v>
      </c>
      <c r="J486" s="76">
        <v>541.0</v>
      </c>
      <c r="K486" s="168">
        <v>116.0</v>
      </c>
      <c r="L486" s="72">
        <v>360.0</v>
      </c>
      <c r="M486" s="73">
        <v>311.0</v>
      </c>
      <c r="N486" s="74">
        <v>277.0</v>
      </c>
      <c r="O486" s="75">
        <v>278.0</v>
      </c>
      <c r="P486" s="76">
        <v>539.0</v>
      </c>
      <c r="Q486" s="168">
        <v>109.0</v>
      </c>
      <c r="R486" s="72">
        <v>339.0</v>
      </c>
      <c r="S486" s="73">
        <v>301.0</v>
      </c>
      <c r="T486" s="74">
        <v>267.0</v>
      </c>
      <c r="U486" s="75">
        <v>281.0</v>
      </c>
      <c r="V486" s="76">
        <v>530.0</v>
      </c>
      <c r="W486" s="168">
        <v>110.0</v>
      </c>
      <c r="X486" s="72"/>
      <c r="Y486" s="73"/>
      <c r="Z486" s="74"/>
      <c r="AA486" s="75"/>
      <c r="AB486" s="76"/>
      <c r="AC486" s="168"/>
      <c r="AD486" s="72"/>
      <c r="AE486" s="73"/>
      <c r="AF486" s="74"/>
      <c r="AG486" s="75"/>
      <c r="AH486" s="76"/>
      <c r="AI486" s="168"/>
      <c r="AJ486" s="72"/>
      <c r="AK486" s="73"/>
      <c r="AL486" s="74"/>
      <c r="AM486" s="75"/>
      <c r="AN486" s="76"/>
      <c r="AO486" s="168"/>
      <c r="AP486" s="72"/>
      <c r="AQ486" s="73"/>
      <c r="AR486" s="74"/>
      <c r="AS486" s="75"/>
      <c r="AT486" s="76"/>
      <c r="AU486" s="168"/>
      <c r="AV486" s="72"/>
      <c r="AW486" s="73"/>
      <c r="AX486" s="74"/>
      <c r="AY486" s="75"/>
      <c r="AZ486" s="76"/>
      <c r="BA486" s="168"/>
      <c r="BB486" s="72"/>
      <c r="BC486" s="73"/>
      <c r="BD486" s="74"/>
      <c r="BE486" s="75"/>
      <c r="BF486" s="76"/>
      <c r="BG486" s="168"/>
    </row>
    <row r="487" ht="16.5" customHeight="1">
      <c r="A487" s="165" t="s">
        <v>61</v>
      </c>
      <c r="B487" s="177">
        <v>6528.0</v>
      </c>
      <c r="C487" s="79">
        <v>2168.0</v>
      </c>
      <c r="D487" s="178"/>
      <c r="E487" s="178"/>
      <c r="F487" s="72">
        <v>271.0</v>
      </c>
      <c r="G487" s="73">
        <v>278.0</v>
      </c>
      <c r="H487" s="74">
        <v>194.0</v>
      </c>
      <c r="I487" s="75">
        <v>131.0</v>
      </c>
      <c r="J487" s="76">
        <v>459.0</v>
      </c>
      <c r="K487" s="168">
        <v>80.0</v>
      </c>
      <c r="L487" s="72">
        <v>278.0</v>
      </c>
      <c r="M487" s="73">
        <v>323.0</v>
      </c>
      <c r="N487" s="74">
        <v>206.0</v>
      </c>
      <c r="O487" s="75">
        <v>124.0</v>
      </c>
      <c r="P487" s="76">
        <v>451.0</v>
      </c>
      <c r="Q487" s="168">
        <v>68.0</v>
      </c>
      <c r="R487" s="72">
        <v>264.0</v>
      </c>
      <c r="S487" s="73">
        <v>315.0</v>
      </c>
      <c r="T487" s="74">
        <v>193.0</v>
      </c>
      <c r="U487" s="75">
        <v>130.0</v>
      </c>
      <c r="V487" s="76">
        <v>450.0</v>
      </c>
      <c r="W487" s="168">
        <v>73.0</v>
      </c>
      <c r="X487" s="72"/>
      <c r="Y487" s="73"/>
      <c r="Z487" s="74"/>
      <c r="AA487" s="75"/>
      <c r="AB487" s="76"/>
      <c r="AC487" s="168"/>
      <c r="AD487" s="72"/>
      <c r="AE487" s="73"/>
      <c r="AF487" s="74"/>
      <c r="AG487" s="75"/>
      <c r="AH487" s="76"/>
      <c r="AI487" s="168"/>
      <c r="AJ487" s="72"/>
      <c r="AK487" s="73"/>
      <c r="AL487" s="74"/>
      <c r="AM487" s="75"/>
      <c r="AN487" s="76"/>
      <c r="AO487" s="168"/>
      <c r="AP487" s="72"/>
      <c r="AQ487" s="73"/>
      <c r="AR487" s="74"/>
      <c r="AS487" s="75"/>
      <c r="AT487" s="76"/>
      <c r="AU487" s="168"/>
      <c r="AV487" s="72"/>
      <c r="AW487" s="73"/>
      <c r="AX487" s="74"/>
      <c r="AY487" s="75"/>
      <c r="AZ487" s="76"/>
      <c r="BA487" s="168"/>
      <c r="BB487" s="72"/>
      <c r="BC487" s="73"/>
      <c r="BD487" s="74"/>
      <c r="BE487" s="75"/>
      <c r="BF487" s="76"/>
      <c r="BG487" s="168"/>
    </row>
    <row r="488" ht="16.5" customHeight="1">
      <c r="A488" s="165" t="s">
        <v>61</v>
      </c>
      <c r="B488" s="177">
        <v>6530.0</v>
      </c>
      <c r="C488" s="79">
        <v>2986.0</v>
      </c>
      <c r="D488" s="178"/>
      <c r="E488" s="178"/>
      <c r="F488" s="72">
        <v>302.0</v>
      </c>
      <c r="G488" s="73">
        <v>201.0</v>
      </c>
      <c r="H488" s="74">
        <v>252.0</v>
      </c>
      <c r="I488" s="75">
        <v>238.0</v>
      </c>
      <c r="J488" s="76">
        <v>505.0</v>
      </c>
      <c r="K488" s="168">
        <v>158.0</v>
      </c>
      <c r="L488" s="72">
        <v>316.0</v>
      </c>
      <c r="M488" s="73">
        <v>241.0</v>
      </c>
      <c r="N488" s="74">
        <v>257.0</v>
      </c>
      <c r="O488" s="75">
        <v>231.0</v>
      </c>
      <c r="P488" s="76">
        <v>484.0</v>
      </c>
      <c r="Q488" s="168">
        <v>163.0</v>
      </c>
      <c r="R488" s="72">
        <v>302.0</v>
      </c>
      <c r="S488" s="73">
        <v>232.0</v>
      </c>
      <c r="T488" s="74">
        <v>257.0</v>
      </c>
      <c r="U488" s="75">
        <v>233.0</v>
      </c>
      <c r="V488" s="76">
        <v>480.0</v>
      </c>
      <c r="W488" s="168">
        <v>149.0</v>
      </c>
      <c r="X488" s="72"/>
      <c r="Y488" s="73"/>
      <c r="Z488" s="74"/>
      <c r="AA488" s="75"/>
      <c r="AB488" s="76"/>
      <c r="AC488" s="168"/>
      <c r="AD488" s="72"/>
      <c r="AE488" s="73"/>
      <c r="AF488" s="74"/>
      <c r="AG488" s="75"/>
      <c r="AH488" s="76"/>
      <c r="AI488" s="168"/>
      <c r="AJ488" s="72"/>
      <c r="AK488" s="73"/>
      <c r="AL488" s="74"/>
      <c r="AM488" s="75"/>
      <c r="AN488" s="76"/>
      <c r="AO488" s="168"/>
      <c r="AP488" s="72"/>
      <c r="AQ488" s="73"/>
      <c r="AR488" s="74"/>
      <c r="AS488" s="75"/>
      <c r="AT488" s="76"/>
      <c r="AU488" s="168"/>
      <c r="AV488" s="72"/>
      <c r="AW488" s="73"/>
      <c r="AX488" s="74"/>
      <c r="AY488" s="75"/>
      <c r="AZ488" s="76"/>
      <c r="BA488" s="168"/>
      <c r="BB488" s="72"/>
      <c r="BC488" s="73"/>
      <c r="BD488" s="74"/>
      <c r="BE488" s="75"/>
      <c r="BF488" s="76"/>
      <c r="BG488" s="168"/>
    </row>
    <row r="489" ht="16.5" customHeight="1">
      <c r="A489" s="165" t="s">
        <v>61</v>
      </c>
      <c r="B489" s="177">
        <v>6533.0</v>
      </c>
      <c r="C489" s="79">
        <v>1343.0</v>
      </c>
      <c r="D489" s="178"/>
      <c r="E489" s="178"/>
      <c r="F489" s="72">
        <v>96.0</v>
      </c>
      <c r="G489" s="73">
        <v>73.0</v>
      </c>
      <c r="H489" s="74">
        <v>59.0</v>
      </c>
      <c r="I489" s="75">
        <v>74.0</v>
      </c>
      <c r="J489" s="76">
        <v>245.0</v>
      </c>
      <c r="K489" s="168">
        <v>57.0</v>
      </c>
      <c r="L489" s="72">
        <v>104.0</v>
      </c>
      <c r="M489" s="73">
        <v>74.0</v>
      </c>
      <c r="N489" s="74">
        <v>63.0</v>
      </c>
      <c r="O489" s="75">
        <v>68.0</v>
      </c>
      <c r="P489" s="76">
        <v>247.0</v>
      </c>
      <c r="Q489" s="168">
        <v>51.0</v>
      </c>
      <c r="R489" s="72">
        <v>97.0</v>
      </c>
      <c r="S489" s="73">
        <v>72.0</v>
      </c>
      <c r="T489" s="74">
        <v>61.0</v>
      </c>
      <c r="U489" s="75">
        <v>71.0</v>
      </c>
      <c r="V489" s="76">
        <v>245.0</v>
      </c>
      <c r="W489" s="168">
        <v>53.0</v>
      </c>
      <c r="X489" s="72"/>
      <c r="Y489" s="73"/>
      <c r="Z489" s="74"/>
      <c r="AA489" s="75"/>
      <c r="AB489" s="76"/>
      <c r="AC489" s="168"/>
      <c r="AD489" s="72"/>
      <c r="AE489" s="73"/>
      <c r="AF489" s="74"/>
      <c r="AG489" s="75"/>
      <c r="AH489" s="76"/>
      <c r="AI489" s="168"/>
      <c r="AJ489" s="72"/>
      <c r="AK489" s="73"/>
      <c r="AL489" s="74"/>
      <c r="AM489" s="75"/>
      <c r="AN489" s="76"/>
      <c r="AO489" s="168"/>
      <c r="AP489" s="72"/>
      <c r="AQ489" s="73"/>
      <c r="AR489" s="74"/>
      <c r="AS489" s="75"/>
      <c r="AT489" s="76"/>
      <c r="AU489" s="168"/>
      <c r="AV489" s="72"/>
      <c r="AW489" s="73"/>
      <c r="AX489" s="74"/>
      <c r="AY489" s="75"/>
      <c r="AZ489" s="76"/>
      <c r="BA489" s="168"/>
      <c r="BB489" s="72"/>
      <c r="BC489" s="73"/>
      <c r="BD489" s="74"/>
      <c r="BE489" s="75"/>
      <c r="BF489" s="76"/>
      <c r="BG489" s="168"/>
    </row>
    <row r="490" ht="16.5" customHeight="1">
      <c r="A490" s="165" t="s">
        <v>61</v>
      </c>
      <c r="B490" s="177">
        <v>6538.0</v>
      </c>
      <c r="C490" s="79">
        <v>2537.0</v>
      </c>
      <c r="D490" s="178"/>
      <c r="E490" s="178"/>
      <c r="F490" s="72">
        <v>201.0</v>
      </c>
      <c r="G490" s="73">
        <v>173.0</v>
      </c>
      <c r="H490" s="74">
        <v>137.0</v>
      </c>
      <c r="I490" s="75">
        <v>202.0</v>
      </c>
      <c r="J490" s="76">
        <v>446.0</v>
      </c>
      <c r="K490" s="168">
        <v>110.0</v>
      </c>
      <c r="L490" s="72">
        <v>203.0</v>
      </c>
      <c r="M490" s="73">
        <v>194.0</v>
      </c>
      <c r="N490" s="74">
        <v>134.0</v>
      </c>
      <c r="O490" s="75">
        <v>201.0</v>
      </c>
      <c r="P490" s="76">
        <v>423.0</v>
      </c>
      <c r="Q490" s="168">
        <v>111.0</v>
      </c>
      <c r="R490" s="72">
        <v>193.0</v>
      </c>
      <c r="S490" s="73">
        <v>200.0</v>
      </c>
      <c r="T490" s="74">
        <v>131.0</v>
      </c>
      <c r="U490" s="75">
        <v>204.0</v>
      </c>
      <c r="V490" s="76">
        <v>415.0</v>
      </c>
      <c r="W490" s="168">
        <v>108.0</v>
      </c>
      <c r="X490" s="72"/>
      <c r="Y490" s="73"/>
      <c r="Z490" s="74"/>
      <c r="AA490" s="75"/>
      <c r="AB490" s="76"/>
      <c r="AC490" s="168"/>
      <c r="AD490" s="72"/>
      <c r="AE490" s="73"/>
      <c r="AF490" s="74"/>
      <c r="AG490" s="75"/>
      <c r="AH490" s="76"/>
      <c r="AI490" s="168"/>
      <c r="AJ490" s="72"/>
      <c r="AK490" s="73"/>
      <c r="AL490" s="74"/>
      <c r="AM490" s="75"/>
      <c r="AN490" s="76"/>
      <c r="AO490" s="168"/>
      <c r="AP490" s="72"/>
      <c r="AQ490" s="73"/>
      <c r="AR490" s="74"/>
      <c r="AS490" s="75"/>
      <c r="AT490" s="76"/>
      <c r="AU490" s="168"/>
      <c r="AV490" s="72"/>
      <c r="AW490" s="73"/>
      <c r="AX490" s="74"/>
      <c r="AY490" s="75"/>
      <c r="AZ490" s="76"/>
      <c r="BA490" s="168"/>
      <c r="BB490" s="72"/>
      <c r="BC490" s="73"/>
      <c r="BD490" s="74"/>
      <c r="BE490" s="75"/>
      <c r="BF490" s="76"/>
      <c r="BG490" s="168"/>
    </row>
    <row r="491" ht="16.5" customHeight="1">
      <c r="A491" s="165" t="s">
        <v>61</v>
      </c>
      <c r="B491" s="177">
        <v>6539.0</v>
      </c>
      <c r="C491" s="79">
        <v>1688.0</v>
      </c>
      <c r="D491" s="178"/>
      <c r="E491" s="178"/>
      <c r="F491" s="72">
        <v>108.0</v>
      </c>
      <c r="G491" s="73">
        <v>142.0</v>
      </c>
      <c r="H491" s="74">
        <v>105.0</v>
      </c>
      <c r="I491" s="75">
        <v>138.0</v>
      </c>
      <c r="J491" s="76">
        <v>280.0</v>
      </c>
      <c r="K491" s="168">
        <v>65.0</v>
      </c>
      <c r="L491" s="72">
        <v>121.0</v>
      </c>
      <c r="M491" s="73">
        <v>154.0</v>
      </c>
      <c r="N491" s="74">
        <v>104.0</v>
      </c>
      <c r="O491" s="75">
        <v>132.0</v>
      </c>
      <c r="P491" s="76">
        <v>276.0</v>
      </c>
      <c r="Q491" s="168">
        <v>68.0</v>
      </c>
      <c r="R491" s="72">
        <v>118.0</v>
      </c>
      <c r="S491" s="73">
        <v>153.0</v>
      </c>
      <c r="T491" s="74">
        <v>106.0</v>
      </c>
      <c r="U491" s="75">
        <v>128.0</v>
      </c>
      <c r="V491" s="76">
        <v>269.0</v>
      </c>
      <c r="W491" s="168">
        <v>67.0</v>
      </c>
      <c r="X491" s="72"/>
      <c r="Y491" s="73"/>
      <c r="Z491" s="74"/>
      <c r="AA491" s="75"/>
      <c r="AB491" s="76"/>
      <c r="AC491" s="168"/>
      <c r="AD491" s="72"/>
      <c r="AE491" s="73"/>
      <c r="AF491" s="74"/>
      <c r="AG491" s="75"/>
      <c r="AH491" s="76"/>
      <c r="AI491" s="168"/>
      <c r="AJ491" s="72"/>
      <c r="AK491" s="73"/>
      <c r="AL491" s="74"/>
      <c r="AM491" s="75"/>
      <c r="AN491" s="76"/>
      <c r="AO491" s="168"/>
      <c r="AP491" s="72"/>
      <c r="AQ491" s="73"/>
      <c r="AR491" s="74"/>
      <c r="AS491" s="75"/>
      <c r="AT491" s="76"/>
      <c r="AU491" s="168"/>
      <c r="AV491" s="72"/>
      <c r="AW491" s="73"/>
      <c r="AX491" s="74"/>
      <c r="AY491" s="75"/>
      <c r="AZ491" s="76"/>
      <c r="BA491" s="168"/>
      <c r="BB491" s="72"/>
      <c r="BC491" s="73"/>
      <c r="BD491" s="74"/>
      <c r="BE491" s="75"/>
      <c r="BF491" s="76"/>
      <c r="BG491" s="168"/>
    </row>
    <row r="492" ht="16.5" customHeight="1">
      <c r="A492" s="165" t="s">
        <v>61</v>
      </c>
      <c r="B492" s="177">
        <v>6540.0</v>
      </c>
      <c r="C492" s="79">
        <v>2265.0</v>
      </c>
      <c r="D492" s="178"/>
      <c r="E492" s="178"/>
      <c r="F492" s="72">
        <v>239.0</v>
      </c>
      <c r="G492" s="73">
        <v>124.0</v>
      </c>
      <c r="H492" s="74">
        <v>110.0</v>
      </c>
      <c r="I492" s="75">
        <v>201.0</v>
      </c>
      <c r="J492" s="76">
        <v>338.0</v>
      </c>
      <c r="K492" s="168">
        <v>94.0</v>
      </c>
      <c r="L492" s="72">
        <v>244.0</v>
      </c>
      <c r="M492" s="73">
        <v>139.0</v>
      </c>
      <c r="N492" s="74">
        <v>109.0</v>
      </c>
      <c r="O492" s="75">
        <v>203.0</v>
      </c>
      <c r="P492" s="76">
        <v>333.0</v>
      </c>
      <c r="Q492" s="168">
        <v>96.0</v>
      </c>
      <c r="R492" s="72">
        <v>251.0</v>
      </c>
      <c r="S492" s="73">
        <v>140.0</v>
      </c>
      <c r="T492" s="74">
        <v>112.0</v>
      </c>
      <c r="U492" s="75">
        <v>196.0</v>
      </c>
      <c r="V492" s="76">
        <v>318.0</v>
      </c>
      <c r="W492" s="168">
        <v>90.0</v>
      </c>
      <c r="X492" s="72"/>
      <c r="Y492" s="73"/>
      <c r="Z492" s="74"/>
      <c r="AA492" s="75"/>
      <c r="AB492" s="76"/>
      <c r="AC492" s="168"/>
      <c r="AD492" s="72"/>
      <c r="AE492" s="73"/>
      <c r="AF492" s="74"/>
      <c r="AG492" s="75"/>
      <c r="AH492" s="76"/>
      <c r="AI492" s="168"/>
      <c r="AJ492" s="72"/>
      <c r="AK492" s="73"/>
      <c r="AL492" s="74"/>
      <c r="AM492" s="75"/>
      <c r="AN492" s="76"/>
      <c r="AO492" s="168"/>
      <c r="AP492" s="72"/>
      <c r="AQ492" s="73"/>
      <c r="AR492" s="74"/>
      <c r="AS492" s="75"/>
      <c r="AT492" s="76"/>
      <c r="AU492" s="168"/>
      <c r="AV492" s="72"/>
      <c r="AW492" s="73"/>
      <c r="AX492" s="74"/>
      <c r="AY492" s="75"/>
      <c r="AZ492" s="76"/>
      <c r="BA492" s="168"/>
      <c r="BB492" s="72"/>
      <c r="BC492" s="73"/>
      <c r="BD492" s="74"/>
      <c r="BE492" s="75"/>
      <c r="BF492" s="76"/>
      <c r="BG492" s="168"/>
    </row>
    <row r="493" ht="16.5" customHeight="1">
      <c r="A493" s="165" t="s">
        <v>61</v>
      </c>
      <c r="B493" s="177">
        <v>6545.0</v>
      </c>
      <c r="C493" s="79">
        <v>1724.0</v>
      </c>
      <c r="D493" s="178"/>
      <c r="E493" s="178"/>
      <c r="F493" s="72">
        <v>117.0</v>
      </c>
      <c r="G493" s="73">
        <v>125.0</v>
      </c>
      <c r="H493" s="74">
        <v>86.0</v>
      </c>
      <c r="I493" s="75">
        <v>98.0</v>
      </c>
      <c r="J493" s="76">
        <v>333.0</v>
      </c>
      <c r="K493" s="168">
        <v>66.0</v>
      </c>
      <c r="L493" s="72">
        <v>118.0</v>
      </c>
      <c r="M493" s="73">
        <v>132.0</v>
      </c>
      <c r="N493" s="74">
        <v>89.0</v>
      </c>
      <c r="O493" s="75">
        <v>99.0</v>
      </c>
      <c r="P493" s="76">
        <v>324.0</v>
      </c>
      <c r="Q493" s="168">
        <v>66.0</v>
      </c>
      <c r="R493" s="72">
        <v>111.0</v>
      </c>
      <c r="S493" s="73">
        <v>134.0</v>
      </c>
      <c r="T493" s="74">
        <v>87.0</v>
      </c>
      <c r="U493" s="75">
        <v>95.0</v>
      </c>
      <c r="V493" s="76">
        <v>322.0</v>
      </c>
      <c r="W493" s="168">
        <v>66.0</v>
      </c>
      <c r="X493" s="72"/>
      <c r="Y493" s="73"/>
      <c r="Z493" s="74"/>
      <c r="AA493" s="75"/>
      <c r="AB493" s="76"/>
      <c r="AC493" s="168"/>
      <c r="AD493" s="72"/>
      <c r="AE493" s="73"/>
      <c r="AF493" s="74"/>
      <c r="AG493" s="75"/>
      <c r="AH493" s="76"/>
      <c r="AI493" s="168"/>
      <c r="AJ493" s="72"/>
      <c r="AK493" s="73"/>
      <c r="AL493" s="74"/>
      <c r="AM493" s="75"/>
      <c r="AN493" s="76"/>
      <c r="AO493" s="168"/>
      <c r="AP493" s="72"/>
      <c r="AQ493" s="73"/>
      <c r="AR493" s="74"/>
      <c r="AS493" s="75"/>
      <c r="AT493" s="76"/>
      <c r="AU493" s="168"/>
      <c r="AV493" s="72"/>
      <c r="AW493" s="73"/>
      <c r="AX493" s="74"/>
      <c r="AY493" s="75"/>
      <c r="AZ493" s="76"/>
      <c r="BA493" s="168"/>
      <c r="BB493" s="72"/>
      <c r="BC493" s="73"/>
      <c r="BD493" s="74"/>
      <c r="BE493" s="75"/>
      <c r="BF493" s="76"/>
      <c r="BG493" s="168"/>
    </row>
    <row r="494" ht="16.5" customHeight="1">
      <c r="A494" s="165" t="s">
        <v>61</v>
      </c>
      <c r="B494" s="177">
        <v>6547.0</v>
      </c>
      <c r="C494" s="79">
        <v>2193.0</v>
      </c>
      <c r="D494" s="178"/>
      <c r="E494" s="178"/>
      <c r="F494" s="72">
        <v>143.0</v>
      </c>
      <c r="G494" s="73">
        <v>103.0</v>
      </c>
      <c r="H494" s="74">
        <v>119.0</v>
      </c>
      <c r="I494" s="75">
        <v>148.0</v>
      </c>
      <c r="J494" s="76">
        <v>361.0</v>
      </c>
      <c r="K494" s="168">
        <v>96.0</v>
      </c>
      <c r="L494" s="72">
        <v>154.0</v>
      </c>
      <c r="M494" s="73">
        <v>124.0</v>
      </c>
      <c r="N494" s="74">
        <v>119.0</v>
      </c>
      <c r="O494" s="75">
        <v>140.0</v>
      </c>
      <c r="P494" s="76">
        <v>349.0</v>
      </c>
      <c r="Q494" s="168">
        <v>93.0</v>
      </c>
      <c r="R494" s="72">
        <v>154.0</v>
      </c>
      <c r="S494" s="73">
        <v>123.0</v>
      </c>
      <c r="T494" s="74">
        <v>124.0</v>
      </c>
      <c r="U494" s="75">
        <v>134.0</v>
      </c>
      <c r="V494" s="76">
        <v>344.0</v>
      </c>
      <c r="W494" s="168">
        <v>87.0</v>
      </c>
      <c r="X494" s="72"/>
      <c r="Y494" s="73"/>
      <c r="Z494" s="74"/>
      <c r="AA494" s="75"/>
      <c r="AB494" s="76"/>
      <c r="AC494" s="168"/>
      <c r="AD494" s="72"/>
      <c r="AE494" s="73"/>
      <c r="AF494" s="74"/>
      <c r="AG494" s="75"/>
      <c r="AH494" s="76"/>
      <c r="AI494" s="168"/>
      <c r="AJ494" s="72"/>
      <c r="AK494" s="73"/>
      <c r="AL494" s="74"/>
      <c r="AM494" s="75"/>
      <c r="AN494" s="76"/>
      <c r="AO494" s="168"/>
      <c r="AP494" s="72"/>
      <c r="AQ494" s="73"/>
      <c r="AR494" s="74"/>
      <c r="AS494" s="75"/>
      <c r="AT494" s="76"/>
      <c r="AU494" s="168"/>
      <c r="AV494" s="72"/>
      <c r="AW494" s="73"/>
      <c r="AX494" s="74"/>
      <c r="AY494" s="75"/>
      <c r="AZ494" s="76"/>
      <c r="BA494" s="168"/>
      <c r="BB494" s="72"/>
      <c r="BC494" s="73"/>
      <c r="BD494" s="74"/>
      <c r="BE494" s="75"/>
      <c r="BF494" s="76"/>
      <c r="BG494" s="168"/>
    </row>
    <row r="495" ht="16.5" customHeight="1">
      <c r="A495" s="165" t="s">
        <v>61</v>
      </c>
      <c r="B495" s="177">
        <v>6552.0</v>
      </c>
      <c r="C495" s="79">
        <v>940.0</v>
      </c>
      <c r="D495" s="178"/>
      <c r="E495" s="178"/>
      <c r="F495" s="72">
        <v>95.0</v>
      </c>
      <c r="G495" s="73">
        <v>98.0</v>
      </c>
      <c r="H495" s="74">
        <v>99.0</v>
      </c>
      <c r="I495" s="75">
        <v>62.0</v>
      </c>
      <c r="J495" s="76">
        <v>181.0</v>
      </c>
      <c r="K495" s="168">
        <v>37.0</v>
      </c>
      <c r="L495" s="72">
        <v>99.0</v>
      </c>
      <c r="M495" s="73">
        <v>103.0</v>
      </c>
      <c r="N495" s="74">
        <v>98.0</v>
      </c>
      <c r="O495" s="75">
        <v>62.0</v>
      </c>
      <c r="P495" s="76">
        <v>177.0</v>
      </c>
      <c r="Q495" s="168">
        <v>38.0</v>
      </c>
      <c r="R495" s="72">
        <v>94.0</v>
      </c>
      <c r="S495" s="73">
        <v>102.0</v>
      </c>
      <c r="T495" s="74">
        <v>96.0</v>
      </c>
      <c r="U495" s="75">
        <v>62.0</v>
      </c>
      <c r="V495" s="76">
        <v>183.0</v>
      </c>
      <c r="W495" s="168">
        <v>35.0</v>
      </c>
      <c r="X495" s="72"/>
      <c r="Y495" s="73"/>
      <c r="Z495" s="74"/>
      <c r="AA495" s="75"/>
      <c r="AB495" s="76"/>
      <c r="AC495" s="168"/>
      <c r="AD495" s="72"/>
      <c r="AE495" s="73"/>
      <c r="AF495" s="74"/>
      <c r="AG495" s="75"/>
      <c r="AH495" s="76"/>
      <c r="AI495" s="168"/>
      <c r="AJ495" s="72"/>
      <c r="AK495" s="73"/>
      <c r="AL495" s="74"/>
      <c r="AM495" s="75"/>
      <c r="AN495" s="76"/>
      <c r="AO495" s="168"/>
      <c r="AP495" s="72"/>
      <c r="AQ495" s="73"/>
      <c r="AR495" s="74"/>
      <c r="AS495" s="75"/>
      <c r="AT495" s="76"/>
      <c r="AU495" s="168"/>
      <c r="AV495" s="72"/>
      <c r="AW495" s="73"/>
      <c r="AX495" s="74"/>
      <c r="AY495" s="75"/>
      <c r="AZ495" s="76"/>
      <c r="BA495" s="168"/>
      <c r="BB495" s="72"/>
      <c r="BC495" s="73"/>
      <c r="BD495" s="74"/>
      <c r="BE495" s="75"/>
      <c r="BF495" s="76"/>
      <c r="BG495" s="168"/>
    </row>
    <row r="496" ht="16.5" customHeight="1">
      <c r="A496" s="165" t="s">
        <v>61</v>
      </c>
      <c r="B496" s="177">
        <v>6600.0</v>
      </c>
      <c r="C496" s="79">
        <v>1816.0</v>
      </c>
      <c r="D496" s="178"/>
      <c r="E496" s="178"/>
      <c r="F496" s="72">
        <v>193.0</v>
      </c>
      <c r="G496" s="73">
        <v>261.0</v>
      </c>
      <c r="H496" s="74">
        <v>118.0</v>
      </c>
      <c r="I496" s="75">
        <v>108.0</v>
      </c>
      <c r="J496" s="76">
        <v>354.0</v>
      </c>
      <c r="K496" s="168">
        <v>70.0</v>
      </c>
      <c r="L496" s="72">
        <v>198.0</v>
      </c>
      <c r="M496" s="73">
        <v>273.0</v>
      </c>
      <c r="N496" s="74">
        <v>128.0</v>
      </c>
      <c r="O496" s="75">
        <v>113.0</v>
      </c>
      <c r="P496" s="76">
        <v>349.0</v>
      </c>
      <c r="Q496" s="168">
        <v>61.0</v>
      </c>
      <c r="R496" s="72">
        <v>182.0</v>
      </c>
      <c r="S496" s="73">
        <v>271.0</v>
      </c>
      <c r="T496" s="74">
        <v>132.0</v>
      </c>
      <c r="U496" s="75">
        <v>126.0</v>
      </c>
      <c r="V496" s="76">
        <v>340.0</v>
      </c>
      <c r="W496" s="168">
        <v>56.0</v>
      </c>
      <c r="X496" s="72"/>
      <c r="Y496" s="73"/>
      <c r="Z496" s="74"/>
      <c r="AA496" s="75"/>
      <c r="AB496" s="76"/>
      <c r="AC496" s="168"/>
      <c r="AD496" s="72"/>
      <c r="AE496" s="73"/>
      <c r="AF496" s="74"/>
      <c r="AG496" s="75"/>
      <c r="AH496" s="76"/>
      <c r="AI496" s="168"/>
      <c r="AJ496" s="72"/>
      <c r="AK496" s="73"/>
      <c r="AL496" s="74"/>
      <c r="AM496" s="75"/>
      <c r="AN496" s="76"/>
      <c r="AO496" s="168"/>
      <c r="AP496" s="72"/>
      <c r="AQ496" s="73"/>
      <c r="AR496" s="74"/>
      <c r="AS496" s="75"/>
      <c r="AT496" s="76"/>
      <c r="AU496" s="168"/>
      <c r="AV496" s="72"/>
      <c r="AW496" s="73"/>
      <c r="AX496" s="74"/>
      <c r="AY496" s="75"/>
      <c r="AZ496" s="76"/>
      <c r="BA496" s="168"/>
      <c r="BB496" s="72"/>
      <c r="BC496" s="73"/>
      <c r="BD496" s="74"/>
      <c r="BE496" s="75"/>
      <c r="BF496" s="76"/>
      <c r="BG496" s="168"/>
    </row>
    <row r="497" ht="16.5" customHeight="1">
      <c r="A497" s="165" t="s">
        <v>61</v>
      </c>
      <c r="B497" s="177">
        <v>6609.0</v>
      </c>
      <c r="C497" s="79">
        <v>3114.0</v>
      </c>
      <c r="D497" s="178"/>
      <c r="E497" s="178"/>
      <c r="F497" s="72">
        <v>222.0</v>
      </c>
      <c r="G497" s="73">
        <v>162.0</v>
      </c>
      <c r="H497" s="74">
        <v>163.0</v>
      </c>
      <c r="I497" s="75">
        <v>190.0</v>
      </c>
      <c r="J497" s="76">
        <v>454.0</v>
      </c>
      <c r="K497" s="168">
        <v>163.0</v>
      </c>
      <c r="L497" s="72">
        <v>238.0</v>
      </c>
      <c r="M497" s="73">
        <v>175.0</v>
      </c>
      <c r="N497" s="74">
        <v>175.0</v>
      </c>
      <c r="O497" s="75">
        <v>195.0</v>
      </c>
      <c r="P497" s="76">
        <v>449.0</v>
      </c>
      <c r="Q497" s="168">
        <v>162.0</v>
      </c>
      <c r="R497" s="72">
        <v>234.0</v>
      </c>
      <c r="S497" s="73">
        <v>178.0</v>
      </c>
      <c r="T497" s="74">
        <v>172.0</v>
      </c>
      <c r="U497" s="75">
        <v>190.0</v>
      </c>
      <c r="V497" s="76">
        <v>440.0</v>
      </c>
      <c r="W497" s="168">
        <v>156.0</v>
      </c>
      <c r="X497" s="72"/>
      <c r="Y497" s="73"/>
      <c r="Z497" s="74"/>
      <c r="AA497" s="75"/>
      <c r="AB497" s="76"/>
      <c r="AC497" s="168"/>
      <c r="AD497" s="72"/>
      <c r="AE497" s="73"/>
      <c r="AF497" s="74"/>
      <c r="AG497" s="75"/>
      <c r="AH497" s="76"/>
      <c r="AI497" s="168"/>
      <c r="AJ497" s="72"/>
      <c r="AK497" s="73"/>
      <c r="AL497" s="74"/>
      <c r="AM497" s="75"/>
      <c r="AN497" s="76"/>
      <c r="AO497" s="168"/>
      <c r="AP497" s="72"/>
      <c r="AQ497" s="73"/>
      <c r="AR497" s="74"/>
      <c r="AS497" s="75"/>
      <c r="AT497" s="76"/>
      <c r="AU497" s="168"/>
      <c r="AV497" s="72"/>
      <c r="AW497" s="73"/>
      <c r="AX497" s="74"/>
      <c r="AY497" s="75"/>
      <c r="AZ497" s="76"/>
      <c r="BA497" s="168"/>
      <c r="BB497" s="72"/>
      <c r="BC497" s="73"/>
      <c r="BD497" s="74"/>
      <c r="BE497" s="75"/>
      <c r="BF497" s="76"/>
      <c r="BG497" s="168"/>
    </row>
    <row r="498" ht="16.5" customHeight="1">
      <c r="A498" s="165" t="s">
        <v>61</v>
      </c>
      <c r="B498" s="177">
        <v>6610.0</v>
      </c>
      <c r="C498" s="79">
        <v>2758.0</v>
      </c>
      <c r="D498" s="178"/>
      <c r="E498" s="178"/>
      <c r="F498" s="72">
        <v>285.0</v>
      </c>
      <c r="G498" s="73">
        <v>367.0</v>
      </c>
      <c r="H498" s="74">
        <v>207.0</v>
      </c>
      <c r="I498" s="75">
        <v>174.0</v>
      </c>
      <c r="J498" s="76">
        <v>462.0</v>
      </c>
      <c r="K498" s="168">
        <v>104.0</v>
      </c>
      <c r="L498" s="72">
        <v>299.0</v>
      </c>
      <c r="M498" s="73">
        <v>384.0</v>
      </c>
      <c r="N498" s="74">
        <v>215.0</v>
      </c>
      <c r="O498" s="75">
        <v>171.0</v>
      </c>
      <c r="P498" s="76">
        <v>458.0</v>
      </c>
      <c r="Q498" s="168">
        <v>100.0</v>
      </c>
      <c r="R498" s="72">
        <v>292.0</v>
      </c>
      <c r="S498" s="73">
        <v>375.0</v>
      </c>
      <c r="T498" s="74">
        <v>215.0</v>
      </c>
      <c r="U498" s="75">
        <v>169.0</v>
      </c>
      <c r="V498" s="76">
        <v>450.0</v>
      </c>
      <c r="W498" s="168">
        <v>97.0</v>
      </c>
      <c r="X498" s="72"/>
      <c r="Y498" s="73"/>
      <c r="Z498" s="74"/>
      <c r="AA498" s="75"/>
      <c r="AB498" s="76"/>
      <c r="AC498" s="168"/>
      <c r="AD498" s="72"/>
      <c r="AE498" s="73"/>
      <c r="AF498" s="74"/>
      <c r="AG498" s="75"/>
      <c r="AH498" s="76"/>
      <c r="AI498" s="168"/>
      <c r="AJ498" s="72"/>
      <c r="AK498" s="73"/>
      <c r="AL498" s="74"/>
      <c r="AM498" s="75"/>
      <c r="AN498" s="76"/>
      <c r="AO498" s="168"/>
      <c r="AP498" s="72"/>
      <c r="AQ498" s="73"/>
      <c r="AR498" s="74"/>
      <c r="AS498" s="75"/>
      <c r="AT498" s="76"/>
      <c r="AU498" s="168"/>
      <c r="AV498" s="72"/>
      <c r="AW498" s="73"/>
      <c r="AX498" s="74"/>
      <c r="AY498" s="75"/>
      <c r="AZ498" s="76"/>
      <c r="BA498" s="168"/>
      <c r="BB498" s="72"/>
      <c r="BC498" s="73"/>
      <c r="BD498" s="74"/>
      <c r="BE498" s="75"/>
      <c r="BF498" s="76"/>
      <c r="BG498" s="168"/>
    </row>
    <row r="499" ht="16.5" customHeight="1">
      <c r="A499" s="165" t="s">
        <v>61</v>
      </c>
      <c r="B499" s="177">
        <v>6625.0</v>
      </c>
      <c r="C499" s="79">
        <v>1850.0</v>
      </c>
      <c r="D499" s="178"/>
      <c r="E499" s="178"/>
      <c r="F499" s="72">
        <v>232.0</v>
      </c>
      <c r="G499" s="73">
        <v>184.0</v>
      </c>
      <c r="H499" s="74">
        <v>105.0</v>
      </c>
      <c r="I499" s="75">
        <v>147.0</v>
      </c>
      <c r="J499" s="76">
        <v>286.0</v>
      </c>
      <c r="K499" s="168">
        <v>80.0</v>
      </c>
      <c r="L499" s="72">
        <v>252.0</v>
      </c>
      <c r="M499" s="73">
        <v>212.0</v>
      </c>
      <c r="N499" s="74">
        <v>109.0</v>
      </c>
      <c r="O499" s="75">
        <v>142.0</v>
      </c>
      <c r="P499" s="76">
        <v>276.0</v>
      </c>
      <c r="Q499" s="168">
        <v>80.0</v>
      </c>
      <c r="R499" s="72">
        <v>230.0</v>
      </c>
      <c r="S499" s="73">
        <v>199.0</v>
      </c>
      <c r="T499" s="74">
        <v>110.0</v>
      </c>
      <c r="U499" s="75">
        <v>147.0</v>
      </c>
      <c r="V499" s="76">
        <v>281.0</v>
      </c>
      <c r="W499" s="168">
        <v>79.0</v>
      </c>
      <c r="X499" s="72"/>
      <c r="Y499" s="73"/>
      <c r="Z499" s="74"/>
      <c r="AA499" s="75"/>
      <c r="AB499" s="76"/>
      <c r="AC499" s="168"/>
      <c r="AD499" s="72"/>
      <c r="AE499" s="73"/>
      <c r="AF499" s="74"/>
      <c r="AG499" s="75"/>
      <c r="AH499" s="76"/>
      <c r="AI499" s="168"/>
      <c r="AJ499" s="72"/>
      <c r="AK499" s="73"/>
      <c r="AL499" s="74"/>
      <c r="AM499" s="75"/>
      <c r="AN499" s="76"/>
      <c r="AO499" s="168"/>
      <c r="AP499" s="72"/>
      <c r="AQ499" s="73"/>
      <c r="AR499" s="74"/>
      <c r="AS499" s="75"/>
      <c r="AT499" s="76"/>
      <c r="AU499" s="168"/>
      <c r="AV499" s="72"/>
      <c r="AW499" s="73"/>
      <c r="AX499" s="74"/>
      <c r="AY499" s="75"/>
      <c r="AZ499" s="76"/>
      <c r="BA499" s="168"/>
      <c r="BB499" s="72"/>
      <c r="BC499" s="73"/>
      <c r="BD499" s="74"/>
      <c r="BE499" s="75"/>
      <c r="BF499" s="76"/>
      <c r="BG499" s="168"/>
    </row>
    <row r="500" ht="16.5" customHeight="1">
      <c r="A500" s="165" t="s">
        <v>61</v>
      </c>
      <c r="B500" s="177">
        <v>6632.0</v>
      </c>
      <c r="C500" s="79">
        <v>1217.0</v>
      </c>
      <c r="D500" s="178"/>
      <c r="E500" s="178"/>
      <c r="F500" s="72">
        <v>131.0</v>
      </c>
      <c r="G500" s="73">
        <v>116.0</v>
      </c>
      <c r="H500" s="74">
        <v>63.0</v>
      </c>
      <c r="I500" s="75">
        <v>97.0</v>
      </c>
      <c r="J500" s="76">
        <v>261.0</v>
      </c>
      <c r="K500" s="168">
        <v>45.0</v>
      </c>
      <c r="L500" s="72">
        <v>140.0</v>
      </c>
      <c r="M500" s="73">
        <v>118.0</v>
      </c>
      <c r="N500" s="74">
        <v>68.0</v>
      </c>
      <c r="O500" s="75">
        <v>92.0</v>
      </c>
      <c r="P500" s="76">
        <v>263.0</v>
      </c>
      <c r="Q500" s="168">
        <v>41.0</v>
      </c>
      <c r="R500" s="72">
        <v>129.0</v>
      </c>
      <c r="S500" s="73">
        <v>119.0</v>
      </c>
      <c r="T500" s="74">
        <v>66.0</v>
      </c>
      <c r="U500" s="75">
        <v>93.0</v>
      </c>
      <c r="V500" s="76">
        <v>244.0</v>
      </c>
      <c r="W500" s="168">
        <v>40.0</v>
      </c>
      <c r="X500" s="72"/>
      <c r="Y500" s="73"/>
      <c r="Z500" s="74"/>
      <c r="AA500" s="75"/>
      <c r="AB500" s="76"/>
      <c r="AC500" s="168"/>
      <c r="AD500" s="72"/>
      <c r="AE500" s="73"/>
      <c r="AF500" s="74"/>
      <c r="AG500" s="75"/>
      <c r="AH500" s="76"/>
      <c r="AI500" s="168"/>
      <c r="AJ500" s="72"/>
      <c r="AK500" s="73"/>
      <c r="AL500" s="74"/>
      <c r="AM500" s="75"/>
      <c r="AN500" s="76"/>
      <c r="AO500" s="168"/>
      <c r="AP500" s="72"/>
      <c r="AQ500" s="73"/>
      <c r="AR500" s="74"/>
      <c r="AS500" s="75"/>
      <c r="AT500" s="76"/>
      <c r="AU500" s="168"/>
      <c r="AV500" s="72"/>
      <c r="AW500" s="73"/>
      <c r="AX500" s="74"/>
      <c r="AY500" s="75"/>
      <c r="AZ500" s="76"/>
      <c r="BA500" s="168"/>
      <c r="BB500" s="72"/>
      <c r="BC500" s="73"/>
      <c r="BD500" s="74"/>
      <c r="BE500" s="75"/>
      <c r="BF500" s="76"/>
      <c r="BG500" s="168"/>
    </row>
    <row r="501" ht="16.5" customHeight="1">
      <c r="A501" s="165" t="s">
        <v>61</v>
      </c>
      <c r="B501" s="177">
        <v>6648.0</v>
      </c>
      <c r="C501" s="79">
        <v>3503.0</v>
      </c>
      <c r="D501" s="178"/>
      <c r="E501" s="178"/>
      <c r="F501" s="72">
        <v>215.0</v>
      </c>
      <c r="G501" s="73">
        <v>181.0</v>
      </c>
      <c r="H501" s="74">
        <v>185.0</v>
      </c>
      <c r="I501" s="75">
        <v>220.0</v>
      </c>
      <c r="J501" s="76">
        <v>503.0</v>
      </c>
      <c r="K501" s="168">
        <v>148.0</v>
      </c>
      <c r="L501" s="72">
        <v>225.0</v>
      </c>
      <c r="M501" s="73">
        <v>190.0</v>
      </c>
      <c r="N501" s="74">
        <v>194.0</v>
      </c>
      <c r="O501" s="75">
        <v>221.0</v>
      </c>
      <c r="P501" s="76">
        <v>493.0</v>
      </c>
      <c r="Q501" s="168">
        <v>147.0</v>
      </c>
      <c r="R501" s="72">
        <v>218.0</v>
      </c>
      <c r="S501" s="73">
        <v>187.0</v>
      </c>
      <c r="T501" s="74">
        <v>191.0</v>
      </c>
      <c r="U501" s="75">
        <v>222.0</v>
      </c>
      <c r="V501" s="76">
        <v>491.0</v>
      </c>
      <c r="W501" s="168">
        <v>149.0</v>
      </c>
      <c r="X501" s="72"/>
      <c r="Y501" s="73"/>
      <c r="Z501" s="74"/>
      <c r="AA501" s="75"/>
      <c r="AB501" s="76"/>
      <c r="AC501" s="168"/>
      <c r="AD501" s="72"/>
      <c r="AE501" s="73"/>
      <c r="AF501" s="74"/>
      <c r="AG501" s="75"/>
      <c r="AH501" s="76"/>
      <c r="AI501" s="168"/>
      <c r="AJ501" s="72"/>
      <c r="AK501" s="73"/>
      <c r="AL501" s="74"/>
      <c r="AM501" s="75"/>
      <c r="AN501" s="76"/>
      <c r="AO501" s="168"/>
      <c r="AP501" s="72"/>
      <c r="AQ501" s="73"/>
      <c r="AR501" s="74"/>
      <c r="AS501" s="75"/>
      <c r="AT501" s="76"/>
      <c r="AU501" s="168"/>
      <c r="AV501" s="72"/>
      <c r="AW501" s="73"/>
      <c r="AX501" s="74"/>
      <c r="AY501" s="75"/>
      <c r="AZ501" s="76"/>
      <c r="BA501" s="168"/>
      <c r="BB501" s="72"/>
      <c r="BC501" s="73"/>
      <c r="BD501" s="74"/>
      <c r="BE501" s="75"/>
      <c r="BF501" s="76"/>
      <c r="BG501" s="168"/>
    </row>
    <row r="502" ht="16.5" customHeight="1">
      <c r="A502" s="165" t="s">
        <v>61</v>
      </c>
      <c r="B502" s="177">
        <v>6652.0</v>
      </c>
      <c r="C502" s="79">
        <v>2111.0</v>
      </c>
      <c r="D502" s="178"/>
      <c r="E502" s="178"/>
      <c r="F502" s="72">
        <v>190.0</v>
      </c>
      <c r="G502" s="73">
        <v>216.0</v>
      </c>
      <c r="H502" s="74">
        <v>149.0</v>
      </c>
      <c r="I502" s="75">
        <v>137.0</v>
      </c>
      <c r="J502" s="76">
        <v>423.0</v>
      </c>
      <c r="K502" s="168">
        <v>107.0</v>
      </c>
      <c r="L502" s="72">
        <v>202.0</v>
      </c>
      <c r="M502" s="73">
        <v>241.0</v>
      </c>
      <c r="N502" s="74">
        <v>161.0</v>
      </c>
      <c r="O502" s="75">
        <v>133.0</v>
      </c>
      <c r="P502" s="76">
        <v>417.0</v>
      </c>
      <c r="Q502" s="168">
        <v>101.0</v>
      </c>
      <c r="R502" s="72">
        <v>189.0</v>
      </c>
      <c r="S502" s="73">
        <v>232.0</v>
      </c>
      <c r="T502" s="74">
        <v>160.0</v>
      </c>
      <c r="U502" s="75">
        <v>137.0</v>
      </c>
      <c r="V502" s="76">
        <v>406.0</v>
      </c>
      <c r="W502" s="168">
        <v>100.0</v>
      </c>
      <c r="X502" s="72"/>
      <c r="Y502" s="73"/>
      <c r="Z502" s="74"/>
      <c r="AA502" s="75"/>
      <c r="AB502" s="76"/>
      <c r="AC502" s="168"/>
      <c r="AD502" s="72"/>
      <c r="AE502" s="73"/>
      <c r="AF502" s="74"/>
      <c r="AG502" s="75"/>
      <c r="AH502" s="76"/>
      <c r="AI502" s="168"/>
      <c r="AJ502" s="72"/>
      <c r="AK502" s="73"/>
      <c r="AL502" s="74"/>
      <c r="AM502" s="75"/>
      <c r="AN502" s="76"/>
      <c r="AO502" s="168"/>
      <c r="AP502" s="72"/>
      <c r="AQ502" s="73"/>
      <c r="AR502" s="74"/>
      <c r="AS502" s="75"/>
      <c r="AT502" s="76"/>
      <c r="AU502" s="168"/>
      <c r="AV502" s="72"/>
      <c r="AW502" s="73"/>
      <c r="AX502" s="74"/>
      <c r="AY502" s="75"/>
      <c r="AZ502" s="76"/>
      <c r="BA502" s="168"/>
      <c r="BB502" s="72"/>
      <c r="BC502" s="73"/>
      <c r="BD502" s="74"/>
      <c r="BE502" s="75"/>
      <c r="BF502" s="76"/>
      <c r="BG502" s="168"/>
    </row>
    <row r="503" ht="16.5" customHeight="1">
      <c r="A503" s="165" t="s">
        <v>61</v>
      </c>
      <c r="B503" s="177">
        <v>6656.0</v>
      </c>
      <c r="C503" s="79">
        <v>1414.0</v>
      </c>
      <c r="D503" s="178"/>
      <c r="E503" s="178"/>
      <c r="F503" s="72">
        <v>123.0</v>
      </c>
      <c r="G503" s="73">
        <v>129.0</v>
      </c>
      <c r="H503" s="74">
        <v>87.0</v>
      </c>
      <c r="I503" s="75">
        <v>80.0</v>
      </c>
      <c r="J503" s="76">
        <v>254.0</v>
      </c>
      <c r="K503" s="168">
        <v>40.0</v>
      </c>
      <c r="L503" s="72">
        <v>131.0</v>
      </c>
      <c r="M503" s="73">
        <v>154.0</v>
      </c>
      <c r="N503" s="74">
        <v>89.0</v>
      </c>
      <c r="O503" s="75">
        <v>75.0</v>
      </c>
      <c r="P503" s="76">
        <v>244.0</v>
      </c>
      <c r="Q503" s="168">
        <v>37.0</v>
      </c>
      <c r="R503" s="72">
        <v>128.0</v>
      </c>
      <c r="S503" s="73">
        <v>150.0</v>
      </c>
      <c r="T503" s="74">
        <v>94.0</v>
      </c>
      <c r="U503" s="75">
        <v>73.0</v>
      </c>
      <c r="V503" s="76">
        <v>240.0</v>
      </c>
      <c r="W503" s="168">
        <v>32.0</v>
      </c>
      <c r="X503" s="72"/>
      <c r="Y503" s="73"/>
      <c r="Z503" s="74"/>
      <c r="AA503" s="75"/>
      <c r="AB503" s="76"/>
      <c r="AC503" s="168"/>
      <c r="AD503" s="72"/>
      <c r="AE503" s="73"/>
      <c r="AF503" s="74"/>
      <c r="AG503" s="75"/>
      <c r="AH503" s="76"/>
      <c r="AI503" s="168"/>
      <c r="AJ503" s="72"/>
      <c r="AK503" s="73"/>
      <c r="AL503" s="74"/>
      <c r="AM503" s="75"/>
      <c r="AN503" s="76"/>
      <c r="AO503" s="168"/>
      <c r="AP503" s="72"/>
      <c r="AQ503" s="73"/>
      <c r="AR503" s="74"/>
      <c r="AS503" s="75"/>
      <c r="AT503" s="76"/>
      <c r="AU503" s="168"/>
      <c r="AV503" s="72"/>
      <c r="AW503" s="73"/>
      <c r="AX503" s="74"/>
      <c r="AY503" s="75"/>
      <c r="AZ503" s="76"/>
      <c r="BA503" s="168"/>
      <c r="BB503" s="72"/>
      <c r="BC503" s="73"/>
      <c r="BD503" s="74"/>
      <c r="BE503" s="75"/>
      <c r="BF503" s="76"/>
      <c r="BG503" s="168"/>
    </row>
    <row r="504" ht="16.5" customHeight="1">
      <c r="A504" s="165" t="s">
        <v>61</v>
      </c>
      <c r="B504" s="177">
        <v>6657.0</v>
      </c>
      <c r="C504" s="79">
        <v>1694.0</v>
      </c>
      <c r="D504" s="178"/>
      <c r="E504" s="178"/>
      <c r="F504" s="72">
        <v>132.0</v>
      </c>
      <c r="G504" s="73">
        <v>160.0</v>
      </c>
      <c r="H504" s="74">
        <v>76.0</v>
      </c>
      <c r="I504" s="75">
        <v>100.0</v>
      </c>
      <c r="J504" s="76">
        <v>292.0</v>
      </c>
      <c r="K504" s="168">
        <v>59.0</v>
      </c>
      <c r="L504" s="72">
        <v>138.0</v>
      </c>
      <c r="M504" s="73">
        <v>170.0</v>
      </c>
      <c r="N504" s="74">
        <v>84.0</v>
      </c>
      <c r="O504" s="75">
        <v>96.0</v>
      </c>
      <c r="P504" s="76">
        <v>275.0</v>
      </c>
      <c r="Q504" s="168">
        <v>57.0</v>
      </c>
      <c r="R504" s="72">
        <v>133.0</v>
      </c>
      <c r="S504" s="73">
        <v>166.0</v>
      </c>
      <c r="T504" s="74">
        <v>82.0</v>
      </c>
      <c r="U504" s="75">
        <v>98.0</v>
      </c>
      <c r="V504" s="76">
        <v>275.0</v>
      </c>
      <c r="W504" s="168">
        <v>58.0</v>
      </c>
      <c r="X504" s="72"/>
      <c r="Y504" s="73"/>
      <c r="Z504" s="74"/>
      <c r="AA504" s="75"/>
      <c r="AB504" s="76"/>
      <c r="AC504" s="168"/>
      <c r="AD504" s="72"/>
      <c r="AE504" s="73"/>
      <c r="AF504" s="74"/>
      <c r="AG504" s="75"/>
      <c r="AH504" s="76"/>
      <c r="AI504" s="168"/>
      <c r="AJ504" s="72"/>
      <c r="AK504" s="73"/>
      <c r="AL504" s="74"/>
      <c r="AM504" s="75"/>
      <c r="AN504" s="76"/>
      <c r="AO504" s="168"/>
      <c r="AP504" s="72"/>
      <c r="AQ504" s="73"/>
      <c r="AR504" s="74"/>
      <c r="AS504" s="75"/>
      <c r="AT504" s="76"/>
      <c r="AU504" s="168"/>
      <c r="AV504" s="72"/>
      <c r="AW504" s="73"/>
      <c r="AX504" s="74"/>
      <c r="AY504" s="75"/>
      <c r="AZ504" s="76"/>
      <c r="BA504" s="168"/>
      <c r="BB504" s="72"/>
      <c r="BC504" s="73"/>
      <c r="BD504" s="74"/>
      <c r="BE504" s="75"/>
      <c r="BF504" s="76"/>
      <c r="BG504" s="168"/>
    </row>
    <row r="505" ht="16.5" customHeight="1">
      <c r="A505" s="165" t="s">
        <v>61</v>
      </c>
      <c r="B505" s="177">
        <v>6658.0</v>
      </c>
      <c r="C505" s="79">
        <v>2707.0</v>
      </c>
      <c r="D505" s="178"/>
      <c r="E505" s="178"/>
      <c r="F505" s="72">
        <v>211.0</v>
      </c>
      <c r="G505" s="73">
        <v>276.0</v>
      </c>
      <c r="H505" s="74">
        <v>157.0</v>
      </c>
      <c r="I505" s="75">
        <v>162.0</v>
      </c>
      <c r="J505" s="76">
        <v>484.0</v>
      </c>
      <c r="K505" s="168">
        <v>80.0</v>
      </c>
      <c r="L505" s="72">
        <v>221.0</v>
      </c>
      <c r="M505" s="73">
        <v>288.0</v>
      </c>
      <c r="N505" s="74">
        <v>165.0</v>
      </c>
      <c r="O505" s="75">
        <v>158.0</v>
      </c>
      <c r="P505" s="76">
        <v>485.0</v>
      </c>
      <c r="Q505" s="168">
        <v>83.0</v>
      </c>
      <c r="R505" s="72">
        <v>217.0</v>
      </c>
      <c r="S505" s="73">
        <v>288.0</v>
      </c>
      <c r="T505" s="74">
        <v>163.0</v>
      </c>
      <c r="U505" s="75">
        <v>156.0</v>
      </c>
      <c r="V505" s="76">
        <v>477.0</v>
      </c>
      <c r="W505" s="168">
        <v>81.0</v>
      </c>
      <c r="X505" s="72"/>
      <c r="Y505" s="73"/>
      <c r="Z505" s="74"/>
      <c r="AA505" s="75"/>
      <c r="AB505" s="76"/>
      <c r="AC505" s="168"/>
      <c r="AD505" s="72"/>
      <c r="AE505" s="73"/>
      <c r="AF505" s="74"/>
      <c r="AG505" s="75"/>
      <c r="AH505" s="76"/>
      <c r="AI505" s="168"/>
      <c r="AJ505" s="72"/>
      <c r="AK505" s="73"/>
      <c r="AL505" s="74"/>
      <c r="AM505" s="75"/>
      <c r="AN505" s="76"/>
      <c r="AO505" s="168"/>
      <c r="AP505" s="72"/>
      <c r="AQ505" s="73"/>
      <c r="AR505" s="74"/>
      <c r="AS505" s="75"/>
      <c r="AT505" s="76"/>
      <c r="AU505" s="168"/>
      <c r="AV505" s="72"/>
      <c r="AW505" s="73"/>
      <c r="AX505" s="74"/>
      <c r="AY505" s="75"/>
      <c r="AZ505" s="76"/>
      <c r="BA505" s="168"/>
      <c r="BB505" s="72"/>
      <c r="BC505" s="73"/>
      <c r="BD505" s="74"/>
      <c r="BE505" s="75"/>
      <c r="BF505" s="76"/>
      <c r="BG505" s="168"/>
    </row>
    <row r="506" ht="16.5" customHeight="1">
      <c r="A506" s="165" t="s">
        <v>61</v>
      </c>
      <c r="B506" s="177">
        <v>6666.0</v>
      </c>
      <c r="C506" s="79">
        <v>3161.0</v>
      </c>
      <c r="D506" s="178"/>
      <c r="E506" s="178"/>
      <c r="F506" s="72">
        <v>401.0</v>
      </c>
      <c r="G506" s="73">
        <v>210.0</v>
      </c>
      <c r="H506" s="74">
        <v>177.0</v>
      </c>
      <c r="I506" s="75">
        <v>252.0</v>
      </c>
      <c r="J506" s="76">
        <v>481.0</v>
      </c>
      <c r="K506" s="168">
        <v>110.0</v>
      </c>
      <c r="L506" s="72">
        <v>414.0</v>
      </c>
      <c r="M506" s="73">
        <v>237.0</v>
      </c>
      <c r="N506" s="74">
        <v>188.0</v>
      </c>
      <c r="O506" s="75">
        <v>245.0</v>
      </c>
      <c r="P506" s="76">
        <v>476.0</v>
      </c>
      <c r="Q506" s="168">
        <v>109.0</v>
      </c>
      <c r="R506" s="72">
        <v>406.0</v>
      </c>
      <c r="S506" s="73">
        <v>227.0</v>
      </c>
      <c r="T506" s="74">
        <v>182.0</v>
      </c>
      <c r="U506" s="75">
        <v>244.0</v>
      </c>
      <c r="V506" s="76">
        <v>462.0</v>
      </c>
      <c r="W506" s="168">
        <v>102.0</v>
      </c>
      <c r="X506" s="72"/>
      <c r="Y506" s="73"/>
      <c r="Z506" s="74"/>
      <c r="AA506" s="75"/>
      <c r="AB506" s="76"/>
      <c r="AC506" s="168"/>
      <c r="AD506" s="72"/>
      <c r="AE506" s="73"/>
      <c r="AF506" s="74"/>
      <c r="AG506" s="75"/>
      <c r="AH506" s="76"/>
      <c r="AI506" s="168"/>
      <c r="AJ506" s="72"/>
      <c r="AK506" s="73"/>
      <c r="AL506" s="74"/>
      <c r="AM506" s="75"/>
      <c r="AN506" s="76"/>
      <c r="AO506" s="168"/>
      <c r="AP506" s="72"/>
      <c r="AQ506" s="73"/>
      <c r="AR506" s="74"/>
      <c r="AS506" s="75"/>
      <c r="AT506" s="76"/>
      <c r="AU506" s="168"/>
      <c r="AV506" s="72"/>
      <c r="AW506" s="73"/>
      <c r="AX506" s="74"/>
      <c r="AY506" s="75"/>
      <c r="AZ506" s="76"/>
      <c r="BA506" s="168"/>
      <c r="BB506" s="72"/>
      <c r="BC506" s="73"/>
      <c r="BD506" s="74"/>
      <c r="BE506" s="75"/>
      <c r="BF506" s="76"/>
      <c r="BG506" s="168"/>
    </row>
    <row r="507" ht="16.5" customHeight="1">
      <c r="A507" s="165" t="s">
        <v>61</v>
      </c>
      <c r="B507" s="177">
        <v>6675.0</v>
      </c>
      <c r="C507" s="79">
        <v>1640.0</v>
      </c>
      <c r="D507" s="178"/>
      <c r="E507" s="178"/>
      <c r="F507" s="72">
        <v>207.0</v>
      </c>
      <c r="G507" s="73">
        <v>151.0</v>
      </c>
      <c r="H507" s="74">
        <v>81.0</v>
      </c>
      <c r="I507" s="75">
        <v>106.0</v>
      </c>
      <c r="J507" s="76">
        <v>278.0</v>
      </c>
      <c r="K507" s="168">
        <v>53.0</v>
      </c>
      <c r="L507" s="72">
        <v>219.0</v>
      </c>
      <c r="M507" s="73">
        <v>167.0</v>
      </c>
      <c r="N507" s="74">
        <v>86.0</v>
      </c>
      <c r="O507" s="75">
        <v>103.0</v>
      </c>
      <c r="P507" s="76">
        <v>269.0</v>
      </c>
      <c r="Q507" s="168">
        <v>45.0</v>
      </c>
      <c r="R507" s="72">
        <v>207.0</v>
      </c>
      <c r="S507" s="73">
        <v>164.0</v>
      </c>
      <c r="T507" s="74">
        <v>82.0</v>
      </c>
      <c r="U507" s="75">
        <v>104.0</v>
      </c>
      <c r="V507" s="76">
        <v>260.0</v>
      </c>
      <c r="W507" s="168">
        <v>49.0</v>
      </c>
      <c r="X507" s="72"/>
      <c r="Y507" s="73"/>
      <c r="Z507" s="74"/>
      <c r="AA507" s="75"/>
      <c r="AB507" s="76"/>
      <c r="AC507" s="168"/>
      <c r="AD507" s="72"/>
      <c r="AE507" s="73"/>
      <c r="AF507" s="74"/>
      <c r="AG507" s="75"/>
      <c r="AH507" s="76"/>
      <c r="AI507" s="168"/>
      <c r="AJ507" s="72"/>
      <c r="AK507" s="73"/>
      <c r="AL507" s="74"/>
      <c r="AM507" s="75"/>
      <c r="AN507" s="76"/>
      <c r="AO507" s="168"/>
      <c r="AP507" s="72"/>
      <c r="AQ507" s="73"/>
      <c r="AR507" s="74"/>
      <c r="AS507" s="75"/>
      <c r="AT507" s="76"/>
      <c r="AU507" s="168"/>
      <c r="AV507" s="72"/>
      <c r="AW507" s="73"/>
      <c r="AX507" s="74"/>
      <c r="AY507" s="75"/>
      <c r="AZ507" s="76"/>
      <c r="BA507" s="168"/>
      <c r="BB507" s="72"/>
      <c r="BC507" s="73"/>
      <c r="BD507" s="74"/>
      <c r="BE507" s="75"/>
      <c r="BF507" s="76"/>
      <c r="BG507" s="168"/>
    </row>
    <row r="508" ht="16.5" customHeight="1">
      <c r="A508" s="165" t="s">
        <v>61</v>
      </c>
      <c r="B508" s="177">
        <v>6681.0</v>
      </c>
      <c r="C508" s="79">
        <v>961.0</v>
      </c>
      <c r="D508" s="178"/>
      <c r="E508" s="178"/>
      <c r="F508" s="72">
        <v>161.0</v>
      </c>
      <c r="G508" s="73">
        <v>130.0</v>
      </c>
      <c r="H508" s="74">
        <v>72.0</v>
      </c>
      <c r="I508" s="75">
        <v>91.0</v>
      </c>
      <c r="J508" s="76">
        <v>160.0</v>
      </c>
      <c r="K508" s="168">
        <v>31.0</v>
      </c>
      <c r="L508" s="72">
        <v>155.0</v>
      </c>
      <c r="M508" s="73">
        <v>143.0</v>
      </c>
      <c r="N508" s="74">
        <v>74.0</v>
      </c>
      <c r="O508" s="75">
        <v>96.0</v>
      </c>
      <c r="P508" s="76">
        <v>158.0</v>
      </c>
      <c r="Q508" s="168">
        <v>28.0</v>
      </c>
      <c r="R508" s="72">
        <v>149.0</v>
      </c>
      <c r="S508" s="73">
        <v>136.0</v>
      </c>
      <c r="T508" s="74">
        <v>73.0</v>
      </c>
      <c r="U508" s="75">
        <v>94.0</v>
      </c>
      <c r="V508" s="76">
        <v>157.0</v>
      </c>
      <c r="W508" s="168">
        <v>30.0</v>
      </c>
      <c r="X508" s="72"/>
      <c r="Y508" s="73"/>
      <c r="Z508" s="74"/>
      <c r="AA508" s="75"/>
      <c r="AB508" s="76"/>
      <c r="AC508" s="168"/>
      <c r="AD508" s="72"/>
      <c r="AE508" s="73"/>
      <c r="AF508" s="74"/>
      <c r="AG508" s="75"/>
      <c r="AH508" s="76"/>
      <c r="AI508" s="168"/>
      <c r="AJ508" s="72"/>
      <c r="AK508" s="73"/>
      <c r="AL508" s="74"/>
      <c r="AM508" s="75"/>
      <c r="AN508" s="76"/>
      <c r="AO508" s="168"/>
      <c r="AP508" s="72"/>
      <c r="AQ508" s="73"/>
      <c r="AR508" s="74"/>
      <c r="AS508" s="75"/>
      <c r="AT508" s="76"/>
      <c r="AU508" s="168"/>
      <c r="AV508" s="72"/>
      <c r="AW508" s="73"/>
      <c r="AX508" s="74"/>
      <c r="AY508" s="75"/>
      <c r="AZ508" s="76"/>
      <c r="BA508" s="168"/>
      <c r="BB508" s="72"/>
      <c r="BC508" s="73"/>
      <c r="BD508" s="74"/>
      <c r="BE508" s="75"/>
      <c r="BF508" s="76"/>
      <c r="BG508" s="168"/>
    </row>
    <row r="509" ht="16.5" customHeight="1">
      <c r="A509" s="165" t="s">
        <v>61</v>
      </c>
      <c r="B509" s="177">
        <v>6685.0</v>
      </c>
      <c r="C509" s="79">
        <v>1279.0</v>
      </c>
      <c r="D509" s="178"/>
      <c r="E509" s="178"/>
      <c r="F509" s="72">
        <v>120.0</v>
      </c>
      <c r="G509" s="73">
        <v>97.0</v>
      </c>
      <c r="H509" s="74">
        <v>174.0</v>
      </c>
      <c r="I509" s="75">
        <v>69.0</v>
      </c>
      <c r="J509" s="76">
        <v>185.0</v>
      </c>
      <c r="K509" s="168">
        <v>76.0</v>
      </c>
      <c r="L509" s="72">
        <v>121.0</v>
      </c>
      <c r="M509" s="73">
        <v>118.0</v>
      </c>
      <c r="N509" s="74">
        <v>177.0</v>
      </c>
      <c r="O509" s="75">
        <v>72.0</v>
      </c>
      <c r="P509" s="76">
        <v>173.0</v>
      </c>
      <c r="Q509" s="168">
        <v>77.0</v>
      </c>
      <c r="R509" s="72">
        <v>112.0</v>
      </c>
      <c r="S509" s="73">
        <v>101.0</v>
      </c>
      <c r="T509" s="74">
        <v>174.0</v>
      </c>
      <c r="U509" s="75">
        <v>70.0</v>
      </c>
      <c r="V509" s="76">
        <v>173.0</v>
      </c>
      <c r="W509" s="168">
        <v>76.0</v>
      </c>
      <c r="X509" s="72"/>
      <c r="Y509" s="73"/>
      <c r="Z509" s="74"/>
      <c r="AA509" s="75"/>
      <c r="AB509" s="76"/>
      <c r="AC509" s="168"/>
      <c r="AD509" s="72"/>
      <c r="AE509" s="73"/>
      <c r="AF509" s="74"/>
      <c r="AG509" s="75"/>
      <c r="AH509" s="76"/>
      <c r="AI509" s="168"/>
      <c r="AJ509" s="72"/>
      <c r="AK509" s="73"/>
      <c r="AL509" s="74"/>
      <c r="AM509" s="75"/>
      <c r="AN509" s="76"/>
      <c r="AO509" s="168"/>
      <c r="AP509" s="72"/>
      <c r="AQ509" s="73"/>
      <c r="AR509" s="74"/>
      <c r="AS509" s="75"/>
      <c r="AT509" s="76"/>
      <c r="AU509" s="168"/>
      <c r="AV509" s="72"/>
      <c r="AW509" s="73"/>
      <c r="AX509" s="74"/>
      <c r="AY509" s="75"/>
      <c r="AZ509" s="76"/>
      <c r="BA509" s="168"/>
      <c r="BB509" s="72"/>
      <c r="BC509" s="73"/>
      <c r="BD509" s="74"/>
      <c r="BE509" s="75"/>
      <c r="BF509" s="76"/>
      <c r="BG509" s="168"/>
    </row>
    <row r="510" ht="16.5" customHeight="1">
      <c r="A510" s="165" t="s">
        <v>61</v>
      </c>
      <c r="B510" s="177">
        <v>6693.0</v>
      </c>
      <c r="C510" s="79">
        <v>2812.0</v>
      </c>
      <c r="D510" s="178"/>
      <c r="E510" s="178"/>
      <c r="F510" s="72">
        <v>191.0</v>
      </c>
      <c r="G510" s="73">
        <v>172.0</v>
      </c>
      <c r="H510" s="74">
        <v>123.0</v>
      </c>
      <c r="I510" s="75">
        <v>182.0</v>
      </c>
      <c r="J510" s="76">
        <v>527.0</v>
      </c>
      <c r="K510" s="168">
        <v>115.0</v>
      </c>
      <c r="L510" s="72">
        <v>199.0</v>
      </c>
      <c r="M510" s="73">
        <v>194.0</v>
      </c>
      <c r="N510" s="74">
        <v>128.0</v>
      </c>
      <c r="O510" s="75">
        <v>182.0</v>
      </c>
      <c r="P510" s="76">
        <v>516.0</v>
      </c>
      <c r="Q510" s="168">
        <v>114.0</v>
      </c>
      <c r="R510" s="72">
        <v>199.0</v>
      </c>
      <c r="S510" s="73">
        <v>182.0</v>
      </c>
      <c r="T510" s="74">
        <v>129.0</v>
      </c>
      <c r="U510" s="75">
        <v>177.0</v>
      </c>
      <c r="V510" s="76">
        <v>517.0</v>
      </c>
      <c r="W510" s="168">
        <v>107.0</v>
      </c>
      <c r="X510" s="72"/>
      <c r="Y510" s="73"/>
      <c r="Z510" s="74"/>
      <c r="AA510" s="75"/>
      <c r="AB510" s="76"/>
      <c r="AC510" s="168"/>
      <c r="AD510" s="72"/>
      <c r="AE510" s="73"/>
      <c r="AF510" s="74"/>
      <c r="AG510" s="75"/>
      <c r="AH510" s="76"/>
      <c r="AI510" s="168"/>
      <c r="AJ510" s="72"/>
      <c r="AK510" s="73"/>
      <c r="AL510" s="74"/>
      <c r="AM510" s="75"/>
      <c r="AN510" s="76"/>
      <c r="AO510" s="168"/>
      <c r="AP510" s="72"/>
      <c r="AQ510" s="73"/>
      <c r="AR510" s="74"/>
      <c r="AS510" s="75"/>
      <c r="AT510" s="76"/>
      <c r="AU510" s="168"/>
      <c r="AV510" s="72"/>
      <c r="AW510" s="73"/>
      <c r="AX510" s="74"/>
      <c r="AY510" s="75"/>
      <c r="AZ510" s="76"/>
      <c r="BA510" s="168"/>
      <c r="BB510" s="72"/>
      <c r="BC510" s="73"/>
      <c r="BD510" s="74"/>
      <c r="BE510" s="75"/>
      <c r="BF510" s="76"/>
      <c r="BG510" s="168"/>
    </row>
    <row r="511" ht="16.5" customHeight="1">
      <c r="A511" s="165" t="s">
        <v>61</v>
      </c>
      <c r="B511" s="177">
        <v>6695.0</v>
      </c>
      <c r="C511" s="79">
        <v>3300.0</v>
      </c>
      <c r="D511" s="178"/>
      <c r="E511" s="178"/>
      <c r="F511" s="72">
        <v>229.0</v>
      </c>
      <c r="G511" s="73">
        <v>215.0</v>
      </c>
      <c r="H511" s="74">
        <v>219.0</v>
      </c>
      <c r="I511" s="75">
        <v>213.0</v>
      </c>
      <c r="J511" s="76">
        <v>592.0</v>
      </c>
      <c r="K511" s="168">
        <v>150.0</v>
      </c>
      <c r="L511" s="72">
        <v>237.0</v>
      </c>
      <c r="M511" s="73">
        <v>229.0</v>
      </c>
      <c r="N511" s="74">
        <v>234.0</v>
      </c>
      <c r="O511" s="75">
        <v>207.0</v>
      </c>
      <c r="P511" s="76">
        <v>570.0</v>
      </c>
      <c r="Q511" s="168">
        <v>145.0</v>
      </c>
      <c r="R511" s="72">
        <v>235.0</v>
      </c>
      <c r="S511" s="73">
        <v>220.0</v>
      </c>
      <c r="T511" s="74">
        <v>239.0</v>
      </c>
      <c r="U511" s="75">
        <v>203.0</v>
      </c>
      <c r="V511" s="76">
        <v>571.0</v>
      </c>
      <c r="W511" s="168">
        <v>138.0</v>
      </c>
      <c r="X511" s="72"/>
      <c r="Y511" s="73"/>
      <c r="Z511" s="74"/>
      <c r="AA511" s="75"/>
      <c r="AB511" s="76"/>
      <c r="AC511" s="168"/>
      <c r="AD511" s="72"/>
      <c r="AE511" s="73"/>
      <c r="AF511" s="74"/>
      <c r="AG511" s="75"/>
      <c r="AH511" s="76"/>
      <c r="AI511" s="168"/>
      <c r="AJ511" s="72"/>
      <c r="AK511" s="73"/>
      <c r="AL511" s="74"/>
      <c r="AM511" s="75"/>
      <c r="AN511" s="76"/>
      <c r="AO511" s="168"/>
      <c r="AP511" s="72"/>
      <c r="AQ511" s="73"/>
      <c r="AR511" s="74"/>
      <c r="AS511" s="75"/>
      <c r="AT511" s="76"/>
      <c r="AU511" s="168"/>
      <c r="AV511" s="72"/>
      <c r="AW511" s="73"/>
      <c r="AX511" s="74"/>
      <c r="AY511" s="75"/>
      <c r="AZ511" s="76"/>
      <c r="BA511" s="168"/>
      <c r="BB511" s="72"/>
      <c r="BC511" s="73"/>
      <c r="BD511" s="74"/>
      <c r="BE511" s="75"/>
      <c r="BF511" s="76"/>
      <c r="BG511" s="168"/>
    </row>
    <row r="512" ht="16.5" customHeight="1">
      <c r="A512" s="165" t="s">
        <v>61</v>
      </c>
      <c r="B512" s="177">
        <v>6704.0</v>
      </c>
      <c r="C512" s="79">
        <v>1336.0</v>
      </c>
      <c r="D512" s="178"/>
      <c r="E512" s="178"/>
      <c r="F512" s="72">
        <v>66.0</v>
      </c>
      <c r="G512" s="73">
        <v>54.0</v>
      </c>
      <c r="H512" s="74">
        <v>75.0</v>
      </c>
      <c r="I512" s="75">
        <v>78.0</v>
      </c>
      <c r="J512" s="76">
        <v>238.0</v>
      </c>
      <c r="K512" s="168">
        <v>58.0</v>
      </c>
      <c r="L512" s="72">
        <v>70.0</v>
      </c>
      <c r="M512" s="73">
        <v>49.0</v>
      </c>
      <c r="N512" s="74">
        <v>75.0</v>
      </c>
      <c r="O512" s="75">
        <v>78.0</v>
      </c>
      <c r="P512" s="76">
        <v>253.0</v>
      </c>
      <c r="Q512" s="168">
        <v>58.0</v>
      </c>
      <c r="R512" s="72">
        <v>65.0</v>
      </c>
      <c r="S512" s="73">
        <v>54.0</v>
      </c>
      <c r="T512" s="74">
        <v>76.0</v>
      </c>
      <c r="U512" s="75">
        <v>81.0</v>
      </c>
      <c r="V512" s="76">
        <v>243.0</v>
      </c>
      <c r="W512" s="168">
        <v>57.0</v>
      </c>
      <c r="X512" s="72"/>
      <c r="Y512" s="73"/>
      <c r="Z512" s="74"/>
      <c r="AA512" s="75"/>
      <c r="AB512" s="76"/>
      <c r="AC512" s="168"/>
      <c r="AD512" s="72"/>
      <c r="AE512" s="73"/>
      <c r="AF512" s="74"/>
      <c r="AG512" s="75"/>
      <c r="AH512" s="76"/>
      <c r="AI512" s="168"/>
      <c r="AJ512" s="72"/>
      <c r="AK512" s="73"/>
      <c r="AL512" s="74"/>
      <c r="AM512" s="75"/>
      <c r="AN512" s="76"/>
      <c r="AO512" s="168"/>
      <c r="AP512" s="72"/>
      <c r="AQ512" s="73"/>
      <c r="AR512" s="74"/>
      <c r="AS512" s="75"/>
      <c r="AT512" s="76"/>
      <c r="AU512" s="168"/>
      <c r="AV512" s="72"/>
      <c r="AW512" s="73"/>
      <c r="AX512" s="74"/>
      <c r="AY512" s="75"/>
      <c r="AZ512" s="76"/>
      <c r="BA512" s="168"/>
      <c r="BB512" s="72"/>
      <c r="BC512" s="73"/>
      <c r="BD512" s="74"/>
      <c r="BE512" s="75"/>
      <c r="BF512" s="76"/>
      <c r="BG512" s="168"/>
    </row>
    <row r="513" ht="16.5" customHeight="1">
      <c r="A513" s="165" t="s">
        <v>61</v>
      </c>
      <c r="B513" s="177">
        <v>6706.0</v>
      </c>
      <c r="C513" s="79">
        <v>2152.0</v>
      </c>
      <c r="D513" s="178"/>
      <c r="E513" s="178"/>
      <c r="F513" s="72">
        <v>79.0</v>
      </c>
      <c r="G513" s="73">
        <v>124.0</v>
      </c>
      <c r="H513" s="74">
        <v>71.0</v>
      </c>
      <c r="I513" s="75">
        <v>86.0</v>
      </c>
      <c r="J513" s="76">
        <v>317.0</v>
      </c>
      <c r="K513" s="168">
        <v>80.0</v>
      </c>
      <c r="L513" s="72">
        <v>90.0</v>
      </c>
      <c r="M513" s="73">
        <v>141.0</v>
      </c>
      <c r="N513" s="74">
        <v>71.0</v>
      </c>
      <c r="O513" s="75">
        <v>79.0</v>
      </c>
      <c r="P513" s="76">
        <v>308.0</v>
      </c>
      <c r="Q513" s="168">
        <v>81.0</v>
      </c>
      <c r="R513" s="72">
        <v>86.0</v>
      </c>
      <c r="S513" s="73">
        <v>142.0</v>
      </c>
      <c r="T513" s="74">
        <v>73.0</v>
      </c>
      <c r="U513" s="75">
        <v>79.0</v>
      </c>
      <c r="V513" s="76">
        <v>306.0</v>
      </c>
      <c r="W513" s="168">
        <v>77.0</v>
      </c>
      <c r="X513" s="72"/>
      <c r="Y513" s="73"/>
      <c r="Z513" s="74"/>
      <c r="AA513" s="75"/>
      <c r="AB513" s="76"/>
      <c r="AC513" s="168"/>
      <c r="AD513" s="72"/>
      <c r="AE513" s="73"/>
      <c r="AF513" s="74"/>
      <c r="AG513" s="75"/>
      <c r="AH513" s="76"/>
      <c r="AI513" s="168"/>
      <c r="AJ513" s="72"/>
      <c r="AK513" s="73"/>
      <c r="AL513" s="74"/>
      <c r="AM513" s="75"/>
      <c r="AN513" s="76"/>
      <c r="AO513" s="168"/>
      <c r="AP513" s="72"/>
      <c r="AQ513" s="73"/>
      <c r="AR513" s="74"/>
      <c r="AS513" s="75"/>
      <c r="AT513" s="76"/>
      <c r="AU513" s="168"/>
      <c r="AV513" s="72"/>
      <c r="AW513" s="73"/>
      <c r="AX513" s="74"/>
      <c r="AY513" s="75"/>
      <c r="AZ513" s="76"/>
      <c r="BA513" s="168"/>
      <c r="BB513" s="72"/>
      <c r="BC513" s="73"/>
      <c r="BD513" s="74"/>
      <c r="BE513" s="75"/>
      <c r="BF513" s="76"/>
      <c r="BG513" s="168"/>
    </row>
    <row r="514" ht="16.5" customHeight="1">
      <c r="A514" s="165" t="s">
        <v>61</v>
      </c>
      <c r="B514" s="177">
        <v>6707.0</v>
      </c>
      <c r="C514" s="79">
        <v>1875.0</v>
      </c>
      <c r="D514" s="178"/>
      <c r="E514" s="178"/>
      <c r="F514" s="72">
        <v>163.0</v>
      </c>
      <c r="G514" s="73">
        <v>133.0</v>
      </c>
      <c r="H514" s="74">
        <v>117.0</v>
      </c>
      <c r="I514" s="75">
        <v>148.0</v>
      </c>
      <c r="J514" s="76">
        <v>323.0</v>
      </c>
      <c r="K514" s="168">
        <v>72.0</v>
      </c>
      <c r="L514" s="72">
        <v>173.0</v>
      </c>
      <c r="M514" s="73">
        <v>147.0</v>
      </c>
      <c r="N514" s="74">
        <v>126.0</v>
      </c>
      <c r="O514" s="75">
        <v>143.0</v>
      </c>
      <c r="P514" s="76">
        <v>314.0</v>
      </c>
      <c r="Q514" s="168">
        <v>70.0</v>
      </c>
      <c r="R514" s="72">
        <v>166.0</v>
      </c>
      <c r="S514" s="73">
        <v>137.0</v>
      </c>
      <c r="T514" s="74">
        <v>125.0</v>
      </c>
      <c r="U514" s="75">
        <v>142.0</v>
      </c>
      <c r="V514" s="76">
        <v>307.0</v>
      </c>
      <c r="W514" s="168">
        <v>67.0</v>
      </c>
      <c r="X514" s="72"/>
      <c r="Y514" s="73"/>
      <c r="Z514" s="74"/>
      <c r="AA514" s="75"/>
      <c r="AB514" s="76"/>
      <c r="AC514" s="168"/>
      <c r="AD514" s="72"/>
      <c r="AE514" s="73"/>
      <c r="AF514" s="74"/>
      <c r="AG514" s="75"/>
      <c r="AH514" s="76"/>
      <c r="AI514" s="168"/>
      <c r="AJ514" s="72"/>
      <c r="AK514" s="73"/>
      <c r="AL514" s="74"/>
      <c r="AM514" s="75"/>
      <c r="AN514" s="76"/>
      <c r="AO514" s="168"/>
      <c r="AP514" s="72"/>
      <c r="AQ514" s="73"/>
      <c r="AR514" s="74"/>
      <c r="AS514" s="75"/>
      <c r="AT514" s="76"/>
      <c r="AU514" s="168"/>
      <c r="AV514" s="72"/>
      <c r="AW514" s="73"/>
      <c r="AX514" s="74"/>
      <c r="AY514" s="75"/>
      <c r="AZ514" s="76"/>
      <c r="BA514" s="168"/>
      <c r="BB514" s="72"/>
      <c r="BC514" s="73"/>
      <c r="BD514" s="74"/>
      <c r="BE514" s="75"/>
      <c r="BF514" s="76"/>
      <c r="BG514" s="168"/>
    </row>
    <row r="515" ht="16.5" customHeight="1">
      <c r="A515" s="165" t="s">
        <v>61</v>
      </c>
      <c r="B515" s="177">
        <v>6708.0</v>
      </c>
      <c r="C515" s="79">
        <v>2328.0</v>
      </c>
      <c r="D515" s="178"/>
      <c r="E515" s="178"/>
      <c r="F515" s="72">
        <v>191.0</v>
      </c>
      <c r="G515" s="73">
        <v>163.0</v>
      </c>
      <c r="H515" s="74">
        <v>108.0</v>
      </c>
      <c r="I515" s="75">
        <v>164.0</v>
      </c>
      <c r="J515" s="76">
        <v>369.0</v>
      </c>
      <c r="K515" s="168">
        <v>101.0</v>
      </c>
      <c r="L515" s="72">
        <v>203.0</v>
      </c>
      <c r="M515" s="73">
        <v>180.0</v>
      </c>
      <c r="N515" s="74">
        <v>116.0</v>
      </c>
      <c r="O515" s="75">
        <v>163.0</v>
      </c>
      <c r="P515" s="76">
        <v>360.0</v>
      </c>
      <c r="Q515" s="168">
        <v>100.0</v>
      </c>
      <c r="R515" s="72">
        <v>200.0</v>
      </c>
      <c r="S515" s="73">
        <v>170.0</v>
      </c>
      <c r="T515" s="74">
        <v>120.0</v>
      </c>
      <c r="U515" s="75">
        <v>167.0</v>
      </c>
      <c r="V515" s="76">
        <v>360.0</v>
      </c>
      <c r="W515" s="168">
        <v>93.0</v>
      </c>
      <c r="X515" s="72"/>
      <c r="Y515" s="73"/>
      <c r="Z515" s="74"/>
      <c r="AA515" s="75"/>
      <c r="AB515" s="76"/>
      <c r="AC515" s="168"/>
      <c r="AD515" s="72"/>
      <c r="AE515" s="73"/>
      <c r="AF515" s="74"/>
      <c r="AG515" s="75"/>
      <c r="AH515" s="76"/>
      <c r="AI515" s="168"/>
      <c r="AJ515" s="72"/>
      <c r="AK515" s="73"/>
      <c r="AL515" s="74"/>
      <c r="AM515" s="75"/>
      <c r="AN515" s="76"/>
      <c r="AO515" s="168"/>
      <c r="AP515" s="72"/>
      <c r="AQ515" s="73"/>
      <c r="AR515" s="74"/>
      <c r="AS515" s="75"/>
      <c r="AT515" s="76"/>
      <c r="AU515" s="168"/>
      <c r="AV515" s="72"/>
      <c r="AW515" s="73"/>
      <c r="AX515" s="74"/>
      <c r="AY515" s="75"/>
      <c r="AZ515" s="76"/>
      <c r="BA515" s="168"/>
      <c r="BB515" s="72"/>
      <c r="BC515" s="73"/>
      <c r="BD515" s="74"/>
      <c r="BE515" s="75"/>
      <c r="BF515" s="76"/>
      <c r="BG515" s="168"/>
    </row>
    <row r="516" ht="16.5" customHeight="1">
      <c r="A516" s="165" t="s">
        <v>61</v>
      </c>
      <c r="B516" s="177">
        <v>6710.0</v>
      </c>
      <c r="C516" s="79">
        <v>2727.0</v>
      </c>
      <c r="D516" s="178"/>
      <c r="E516" s="178"/>
      <c r="F516" s="72">
        <v>62.0</v>
      </c>
      <c r="G516" s="73">
        <v>104.0</v>
      </c>
      <c r="H516" s="74">
        <v>81.0</v>
      </c>
      <c r="I516" s="75">
        <v>94.0</v>
      </c>
      <c r="J516" s="76">
        <v>345.0</v>
      </c>
      <c r="K516" s="168">
        <v>104.0</v>
      </c>
      <c r="L516" s="72">
        <v>60.0</v>
      </c>
      <c r="M516" s="73">
        <v>112.0</v>
      </c>
      <c r="N516" s="74">
        <v>80.0</v>
      </c>
      <c r="O516" s="75">
        <v>98.0</v>
      </c>
      <c r="P516" s="76">
        <v>354.0</v>
      </c>
      <c r="Q516" s="168">
        <v>107.0</v>
      </c>
      <c r="R516" s="72">
        <v>63.0</v>
      </c>
      <c r="S516" s="73">
        <v>110.0</v>
      </c>
      <c r="T516" s="74">
        <v>81.0</v>
      </c>
      <c r="U516" s="75">
        <v>94.0</v>
      </c>
      <c r="V516" s="76">
        <v>343.0</v>
      </c>
      <c r="W516" s="168">
        <v>100.0</v>
      </c>
      <c r="X516" s="72"/>
      <c r="Y516" s="73"/>
      <c r="Z516" s="74"/>
      <c r="AA516" s="75"/>
      <c r="AB516" s="76"/>
      <c r="AC516" s="168"/>
      <c r="AD516" s="72"/>
      <c r="AE516" s="73"/>
      <c r="AF516" s="74"/>
      <c r="AG516" s="75"/>
      <c r="AH516" s="76"/>
      <c r="AI516" s="168"/>
      <c r="AJ516" s="72"/>
      <c r="AK516" s="73"/>
      <c r="AL516" s="74"/>
      <c r="AM516" s="75"/>
      <c r="AN516" s="76"/>
      <c r="AO516" s="168"/>
      <c r="AP516" s="72"/>
      <c r="AQ516" s="73"/>
      <c r="AR516" s="74"/>
      <c r="AS516" s="75"/>
      <c r="AT516" s="76"/>
      <c r="AU516" s="168"/>
      <c r="AV516" s="72"/>
      <c r="AW516" s="73"/>
      <c r="AX516" s="74"/>
      <c r="AY516" s="75"/>
      <c r="AZ516" s="76"/>
      <c r="BA516" s="168"/>
      <c r="BB516" s="72"/>
      <c r="BC516" s="73"/>
      <c r="BD516" s="74"/>
      <c r="BE516" s="75"/>
      <c r="BF516" s="76"/>
      <c r="BG516" s="168"/>
    </row>
    <row r="517" ht="16.5" customHeight="1">
      <c r="A517" s="165" t="s">
        <v>61</v>
      </c>
      <c r="B517" s="177">
        <v>6713.0</v>
      </c>
      <c r="C517" s="79">
        <v>3169.0</v>
      </c>
      <c r="D517" s="178"/>
      <c r="E517" s="178"/>
      <c r="F517" s="72">
        <v>199.0</v>
      </c>
      <c r="G517" s="73">
        <v>204.0</v>
      </c>
      <c r="H517" s="74">
        <v>172.0</v>
      </c>
      <c r="I517" s="75">
        <v>208.0</v>
      </c>
      <c r="J517" s="76">
        <v>487.0</v>
      </c>
      <c r="K517" s="168">
        <v>148.0</v>
      </c>
      <c r="L517" s="72">
        <v>202.0</v>
      </c>
      <c r="M517" s="73">
        <v>200.0</v>
      </c>
      <c r="N517" s="74">
        <v>175.0</v>
      </c>
      <c r="O517" s="75">
        <v>213.0</v>
      </c>
      <c r="P517" s="76">
        <v>502.0</v>
      </c>
      <c r="Q517" s="168">
        <v>146.0</v>
      </c>
      <c r="R517" s="72">
        <v>202.0</v>
      </c>
      <c r="S517" s="73">
        <v>199.0</v>
      </c>
      <c r="T517" s="74">
        <v>182.0</v>
      </c>
      <c r="U517" s="75">
        <v>205.0</v>
      </c>
      <c r="V517" s="76">
        <v>484.0</v>
      </c>
      <c r="W517" s="168">
        <v>137.0</v>
      </c>
      <c r="X517" s="72"/>
      <c r="Y517" s="73"/>
      <c r="Z517" s="74"/>
      <c r="AA517" s="75"/>
      <c r="AB517" s="76"/>
      <c r="AC517" s="168"/>
      <c r="AD517" s="72"/>
      <c r="AE517" s="73"/>
      <c r="AF517" s="74"/>
      <c r="AG517" s="75"/>
      <c r="AH517" s="76"/>
      <c r="AI517" s="168"/>
      <c r="AJ517" s="72"/>
      <c r="AK517" s="73"/>
      <c r="AL517" s="74"/>
      <c r="AM517" s="75"/>
      <c r="AN517" s="76"/>
      <c r="AO517" s="168"/>
      <c r="AP517" s="72"/>
      <c r="AQ517" s="73"/>
      <c r="AR517" s="74"/>
      <c r="AS517" s="75"/>
      <c r="AT517" s="76"/>
      <c r="AU517" s="168"/>
      <c r="AV517" s="72"/>
      <c r="AW517" s="73"/>
      <c r="AX517" s="74"/>
      <c r="AY517" s="75"/>
      <c r="AZ517" s="76"/>
      <c r="BA517" s="168"/>
      <c r="BB517" s="72"/>
      <c r="BC517" s="73"/>
      <c r="BD517" s="74"/>
      <c r="BE517" s="75"/>
      <c r="BF517" s="76"/>
      <c r="BG517" s="168"/>
    </row>
    <row r="518" ht="16.5" customHeight="1">
      <c r="A518" s="165" t="s">
        <v>61</v>
      </c>
      <c r="B518" s="177">
        <v>6715.0</v>
      </c>
      <c r="C518" s="79">
        <v>1321.0</v>
      </c>
      <c r="D518" s="178"/>
      <c r="E518" s="178"/>
      <c r="F518" s="72">
        <v>90.0</v>
      </c>
      <c r="G518" s="73">
        <v>97.0</v>
      </c>
      <c r="H518" s="74">
        <v>61.0</v>
      </c>
      <c r="I518" s="75">
        <v>64.0</v>
      </c>
      <c r="J518" s="76">
        <v>168.0</v>
      </c>
      <c r="K518" s="168">
        <v>47.0</v>
      </c>
      <c r="L518" s="72">
        <v>93.0</v>
      </c>
      <c r="M518" s="73">
        <v>99.0</v>
      </c>
      <c r="N518" s="74">
        <v>61.0</v>
      </c>
      <c r="O518" s="75">
        <v>62.0</v>
      </c>
      <c r="P518" s="76">
        <v>174.0</v>
      </c>
      <c r="Q518" s="168">
        <v>45.0</v>
      </c>
      <c r="R518" s="72">
        <v>93.0</v>
      </c>
      <c r="S518" s="73">
        <v>97.0</v>
      </c>
      <c r="T518" s="74">
        <v>59.0</v>
      </c>
      <c r="U518" s="75">
        <v>58.0</v>
      </c>
      <c r="V518" s="76">
        <v>166.0</v>
      </c>
      <c r="W518" s="168">
        <v>44.0</v>
      </c>
      <c r="X518" s="72"/>
      <c r="Y518" s="73"/>
      <c r="Z518" s="74"/>
      <c r="AA518" s="75"/>
      <c r="AB518" s="76"/>
      <c r="AC518" s="168"/>
      <c r="AD518" s="72"/>
      <c r="AE518" s="73"/>
      <c r="AF518" s="74"/>
      <c r="AG518" s="75"/>
      <c r="AH518" s="76"/>
      <c r="AI518" s="168"/>
      <c r="AJ518" s="72"/>
      <c r="AK518" s="73"/>
      <c r="AL518" s="74"/>
      <c r="AM518" s="75"/>
      <c r="AN518" s="76"/>
      <c r="AO518" s="168"/>
      <c r="AP518" s="72"/>
      <c r="AQ518" s="73"/>
      <c r="AR518" s="74"/>
      <c r="AS518" s="75"/>
      <c r="AT518" s="76"/>
      <c r="AU518" s="168"/>
      <c r="AV518" s="72"/>
      <c r="AW518" s="73"/>
      <c r="AX518" s="74"/>
      <c r="AY518" s="75"/>
      <c r="AZ518" s="76"/>
      <c r="BA518" s="168"/>
      <c r="BB518" s="72"/>
      <c r="BC518" s="73"/>
      <c r="BD518" s="74"/>
      <c r="BE518" s="75"/>
      <c r="BF518" s="76"/>
      <c r="BG518" s="168"/>
    </row>
    <row r="519" ht="16.5" customHeight="1">
      <c r="A519" s="165" t="s">
        <v>61</v>
      </c>
      <c r="B519" s="177">
        <v>6717.0</v>
      </c>
      <c r="C519" s="79">
        <v>2088.0</v>
      </c>
      <c r="D519" s="178"/>
      <c r="E519" s="178"/>
      <c r="F519" s="72">
        <v>237.0</v>
      </c>
      <c r="G519" s="73">
        <v>197.0</v>
      </c>
      <c r="H519" s="74">
        <v>139.0</v>
      </c>
      <c r="I519" s="75">
        <v>170.0</v>
      </c>
      <c r="J519" s="76">
        <v>333.0</v>
      </c>
      <c r="K519" s="168">
        <v>75.0</v>
      </c>
      <c r="L519" s="72">
        <v>257.0</v>
      </c>
      <c r="M519" s="73">
        <v>203.0</v>
      </c>
      <c r="N519" s="74">
        <v>146.0</v>
      </c>
      <c r="O519" s="75">
        <v>159.0</v>
      </c>
      <c r="P519" s="76">
        <v>329.0</v>
      </c>
      <c r="Q519" s="168">
        <v>71.0</v>
      </c>
      <c r="R519" s="72">
        <v>242.0</v>
      </c>
      <c r="S519" s="73">
        <v>203.0</v>
      </c>
      <c r="T519" s="74">
        <v>143.0</v>
      </c>
      <c r="U519" s="75">
        <v>163.0</v>
      </c>
      <c r="V519" s="76">
        <v>331.0</v>
      </c>
      <c r="W519" s="168">
        <v>68.0</v>
      </c>
      <c r="X519" s="72"/>
      <c r="Y519" s="73"/>
      <c r="Z519" s="74"/>
      <c r="AA519" s="75"/>
      <c r="AB519" s="76"/>
      <c r="AC519" s="168"/>
      <c r="AD519" s="72"/>
      <c r="AE519" s="73"/>
      <c r="AF519" s="74"/>
      <c r="AG519" s="75"/>
      <c r="AH519" s="76"/>
      <c r="AI519" s="168"/>
      <c r="AJ519" s="72"/>
      <c r="AK519" s="73"/>
      <c r="AL519" s="74"/>
      <c r="AM519" s="75"/>
      <c r="AN519" s="76"/>
      <c r="AO519" s="168"/>
      <c r="AP519" s="72"/>
      <c r="AQ519" s="73"/>
      <c r="AR519" s="74"/>
      <c r="AS519" s="75"/>
      <c r="AT519" s="76"/>
      <c r="AU519" s="168"/>
      <c r="AV519" s="72"/>
      <c r="AW519" s="73"/>
      <c r="AX519" s="74"/>
      <c r="AY519" s="75"/>
      <c r="AZ519" s="76"/>
      <c r="BA519" s="168"/>
      <c r="BB519" s="72"/>
      <c r="BC519" s="73"/>
      <c r="BD519" s="74"/>
      <c r="BE519" s="75"/>
      <c r="BF519" s="76"/>
      <c r="BG519" s="168"/>
    </row>
    <row r="520" ht="16.5" customHeight="1">
      <c r="A520" s="165" t="s">
        <v>61</v>
      </c>
      <c r="B520" s="177">
        <v>6718.0</v>
      </c>
      <c r="C520" s="79">
        <v>3506.0</v>
      </c>
      <c r="D520" s="178"/>
      <c r="E520" s="178"/>
      <c r="F520" s="72">
        <v>193.0</v>
      </c>
      <c r="G520" s="73">
        <v>201.0</v>
      </c>
      <c r="H520" s="74">
        <v>191.0</v>
      </c>
      <c r="I520" s="75">
        <v>198.0</v>
      </c>
      <c r="J520" s="76">
        <v>507.0</v>
      </c>
      <c r="K520" s="168">
        <v>185.0</v>
      </c>
      <c r="L520" s="72">
        <v>197.0</v>
      </c>
      <c r="M520" s="73">
        <v>202.0</v>
      </c>
      <c r="N520" s="74">
        <v>200.0</v>
      </c>
      <c r="O520" s="75">
        <v>195.0</v>
      </c>
      <c r="P520" s="76">
        <v>515.0</v>
      </c>
      <c r="Q520" s="168">
        <v>182.0</v>
      </c>
      <c r="R520" s="72">
        <v>199.0</v>
      </c>
      <c r="S520" s="73">
        <v>211.0</v>
      </c>
      <c r="T520" s="74">
        <v>202.0</v>
      </c>
      <c r="U520" s="75">
        <v>188.0</v>
      </c>
      <c r="V520" s="76">
        <v>501.0</v>
      </c>
      <c r="W520" s="168">
        <v>176.0</v>
      </c>
      <c r="X520" s="72"/>
      <c r="Y520" s="73"/>
      <c r="Z520" s="74"/>
      <c r="AA520" s="75"/>
      <c r="AB520" s="76"/>
      <c r="AC520" s="168"/>
      <c r="AD520" s="72"/>
      <c r="AE520" s="73"/>
      <c r="AF520" s="74"/>
      <c r="AG520" s="75"/>
      <c r="AH520" s="76"/>
      <c r="AI520" s="168"/>
      <c r="AJ520" s="72"/>
      <c r="AK520" s="73"/>
      <c r="AL520" s="74"/>
      <c r="AM520" s="75"/>
      <c r="AN520" s="76"/>
      <c r="AO520" s="168"/>
      <c r="AP520" s="72"/>
      <c r="AQ520" s="73"/>
      <c r="AR520" s="74"/>
      <c r="AS520" s="75"/>
      <c r="AT520" s="76"/>
      <c r="AU520" s="168"/>
      <c r="AV520" s="72"/>
      <c r="AW520" s="73"/>
      <c r="AX520" s="74"/>
      <c r="AY520" s="75"/>
      <c r="AZ520" s="76"/>
      <c r="BA520" s="168"/>
      <c r="BB520" s="72"/>
      <c r="BC520" s="73"/>
      <c r="BD520" s="74"/>
      <c r="BE520" s="75"/>
      <c r="BF520" s="76"/>
      <c r="BG520" s="168"/>
    </row>
    <row r="521" ht="16.5" customHeight="1">
      <c r="A521" s="165" t="s">
        <v>61</v>
      </c>
      <c r="B521" s="177">
        <v>6719.0</v>
      </c>
      <c r="C521" s="79">
        <v>2055.0</v>
      </c>
      <c r="D521" s="178"/>
      <c r="E521" s="178"/>
      <c r="F521" s="72">
        <v>203.0</v>
      </c>
      <c r="G521" s="73">
        <v>179.0</v>
      </c>
      <c r="H521" s="74">
        <v>115.0</v>
      </c>
      <c r="I521" s="75">
        <v>156.0</v>
      </c>
      <c r="J521" s="76">
        <v>293.0</v>
      </c>
      <c r="K521" s="168">
        <v>65.0</v>
      </c>
      <c r="L521" s="72">
        <v>209.0</v>
      </c>
      <c r="M521" s="73">
        <v>190.0</v>
      </c>
      <c r="N521" s="74">
        <v>124.0</v>
      </c>
      <c r="O521" s="75">
        <v>154.0</v>
      </c>
      <c r="P521" s="76">
        <v>299.0</v>
      </c>
      <c r="Q521" s="168">
        <v>61.0</v>
      </c>
      <c r="R521" s="72">
        <v>194.0</v>
      </c>
      <c r="S521" s="73">
        <v>178.0</v>
      </c>
      <c r="T521" s="74">
        <v>122.0</v>
      </c>
      <c r="U521" s="75">
        <v>161.0</v>
      </c>
      <c r="V521" s="76">
        <v>294.0</v>
      </c>
      <c r="W521" s="168">
        <v>59.0</v>
      </c>
      <c r="X521" s="72"/>
      <c r="Y521" s="73"/>
      <c r="Z521" s="74"/>
      <c r="AA521" s="75"/>
      <c r="AB521" s="76"/>
      <c r="AC521" s="168"/>
      <c r="AD521" s="72"/>
      <c r="AE521" s="73"/>
      <c r="AF521" s="74"/>
      <c r="AG521" s="75"/>
      <c r="AH521" s="76"/>
      <c r="AI521" s="168"/>
      <c r="AJ521" s="72"/>
      <c r="AK521" s="73"/>
      <c r="AL521" s="74"/>
      <c r="AM521" s="75"/>
      <c r="AN521" s="76"/>
      <c r="AO521" s="168"/>
      <c r="AP521" s="72"/>
      <c r="AQ521" s="73"/>
      <c r="AR521" s="74"/>
      <c r="AS521" s="75"/>
      <c r="AT521" s="76"/>
      <c r="AU521" s="168"/>
      <c r="AV521" s="72"/>
      <c r="AW521" s="73"/>
      <c r="AX521" s="74"/>
      <c r="AY521" s="75"/>
      <c r="AZ521" s="76"/>
      <c r="BA521" s="168"/>
      <c r="BB521" s="72"/>
      <c r="BC521" s="73"/>
      <c r="BD521" s="74"/>
      <c r="BE521" s="75"/>
      <c r="BF521" s="76"/>
      <c r="BG521" s="168"/>
    </row>
    <row r="522" ht="16.5" customHeight="1">
      <c r="A522" s="165" t="s">
        <v>61</v>
      </c>
      <c r="B522" s="177">
        <v>6725.0</v>
      </c>
      <c r="C522" s="79">
        <v>2617.0</v>
      </c>
      <c r="D522" s="178"/>
      <c r="E522" s="178"/>
      <c r="F522" s="72">
        <v>206.0</v>
      </c>
      <c r="G522" s="73">
        <v>207.0</v>
      </c>
      <c r="H522" s="74">
        <v>159.0</v>
      </c>
      <c r="I522" s="75">
        <v>182.0</v>
      </c>
      <c r="J522" s="76">
        <v>454.0</v>
      </c>
      <c r="K522" s="168">
        <v>78.0</v>
      </c>
      <c r="L522" s="72">
        <v>225.0</v>
      </c>
      <c r="M522" s="73">
        <v>217.0</v>
      </c>
      <c r="N522" s="74">
        <v>158.0</v>
      </c>
      <c r="O522" s="75">
        <v>180.0</v>
      </c>
      <c r="P522" s="76">
        <v>463.0</v>
      </c>
      <c r="Q522" s="168">
        <v>88.0</v>
      </c>
      <c r="R522" s="72">
        <v>215.0</v>
      </c>
      <c r="S522" s="73">
        <v>216.0</v>
      </c>
      <c r="T522" s="74">
        <v>154.0</v>
      </c>
      <c r="U522" s="75">
        <v>184.0</v>
      </c>
      <c r="V522" s="76">
        <v>449.0</v>
      </c>
      <c r="W522" s="168">
        <v>82.0</v>
      </c>
      <c r="X522" s="72"/>
      <c r="Y522" s="73"/>
      <c r="Z522" s="74"/>
      <c r="AA522" s="75"/>
      <c r="AB522" s="76"/>
      <c r="AC522" s="168"/>
      <c r="AD522" s="72"/>
      <c r="AE522" s="73"/>
      <c r="AF522" s="74"/>
      <c r="AG522" s="75"/>
      <c r="AH522" s="76"/>
      <c r="AI522" s="168"/>
      <c r="AJ522" s="72"/>
      <c r="AK522" s="73"/>
      <c r="AL522" s="74"/>
      <c r="AM522" s="75"/>
      <c r="AN522" s="76"/>
      <c r="AO522" s="168"/>
      <c r="AP522" s="72"/>
      <c r="AQ522" s="73"/>
      <c r="AR522" s="74"/>
      <c r="AS522" s="75"/>
      <c r="AT522" s="76"/>
      <c r="AU522" s="168"/>
      <c r="AV522" s="72"/>
      <c r="AW522" s="73"/>
      <c r="AX522" s="74"/>
      <c r="AY522" s="75"/>
      <c r="AZ522" s="76"/>
      <c r="BA522" s="168"/>
      <c r="BB522" s="72"/>
      <c r="BC522" s="73"/>
      <c r="BD522" s="74"/>
      <c r="BE522" s="75"/>
      <c r="BF522" s="76"/>
      <c r="BG522" s="168"/>
    </row>
    <row r="523" ht="16.5" customHeight="1">
      <c r="A523" s="165" t="s">
        <v>61</v>
      </c>
      <c r="B523" s="177">
        <v>6727.0</v>
      </c>
      <c r="C523" s="79">
        <v>1091.0</v>
      </c>
      <c r="D523" s="178"/>
      <c r="E523" s="178"/>
      <c r="F523" s="72">
        <v>163.0</v>
      </c>
      <c r="G523" s="73">
        <v>175.0</v>
      </c>
      <c r="H523" s="74">
        <v>41.0</v>
      </c>
      <c r="I523" s="75">
        <v>122.0</v>
      </c>
      <c r="J523" s="76">
        <v>317.0</v>
      </c>
      <c r="K523" s="168">
        <v>14.0</v>
      </c>
      <c r="L523" s="72">
        <v>179.0</v>
      </c>
      <c r="M523" s="73">
        <v>202.0</v>
      </c>
      <c r="N523" s="74">
        <v>42.0</v>
      </c>
      <c r="O523" s="75">
        <v>118.0</v>
      </c>
      <c r="P523" s="76">
        <v>297.0</v>
      </c>
      <c r="Q523" s="168">
        <v>16.0</v>
      </c>
      <c r="R523" s="72">
        <v>164.0</v>
      </c>
      <c r="S523" s="73">
        <v>186.0</v>
      </c>
      <c r="T523" s="74">
        <v>41.0</v>
      </c>
      <c r="U523" s="75">
        <v>121.0</v>
      </c>
      <c r="V523" s="76">
        <v>301.0</v>
      </c>
      <c r="W523" s="168">
        <v>16.0</v>
      </c>
      <c r="X523" s="72"/>
      <c r="Y523" s="73"/>
      <c r="Z523" s="74"/>
      <c r="AA523" s="75"/>
      <c r="AB523" s="76"/>
      <c r="AC523" s="168"/>
      <c r="AD523" s="72"/>
      <c r="AE523" s="73"/>
      <c r="AF523" s="74"/>
      <c r="AG523" s="75"/>
      <c r="AH523" s="76"/>
      <c r="AI523" s="168"/>
      <c r="AJ523" s="72"/>
      <c r="AK523" s="73"/>
      <c r="AL523" s="74"/>
      <c r="AM523" s="75"/>
      <c r="AN523" s="76"/>
      <c r="AO523" s="168"/>
      <c r="AP523" s="72"/>
      <c r="AQ523" s="73"/>
      <c r="AR523" s="74"/>
      <c r="AS523" s="75"/>
      <c r="AT523" s="76"/>
      <c r="AU523" s="168"/>
      <c r="AV523" s="72"/>
      <c r="AW523" s="73"/>
      <c r="AX523" s="74"/>
      <c r="AY523" s="75"/>
      <c r="AZ523" s="76"/>
      <c r="BA523" s="168"/>
      <c r="BB523" s="72"/>
      <c r="BC523" s="73"/>
      <c r="BD523" s="74"/>
      <c r="BE523" s="75"/>
      <c r="BF523" s="76"/>
      <c r="BG523" s="168"/>
    </row>
    <row r="524" ht="16.5" customHeight="1">
      <c r="A524" s="165" t="s">
        <v>61</v>
      </c>
      <c r="B524" s="177">
        <v>6728.0</v>
      </c>
      <c r="C524" s="79">
        <v>2597.0</v>
      </c>
      <c r="D524" s="178"/>
      <c r="E524" s="178"/>
      <c r="F524" s="72">
        <v>385.0</v>
      </c>
      <c r="G524" s="73">
        <v>392.0</v>
      </c>
      <c r="H524" s="74">
        <v>244.0</v>
      </c>
      <c r="I524" s="75">
        <v>209.0</v>
      </c>
      <c r="J524" s="76">
        <v>560.0</v>
      </c>
      <c r="K524" s="168">
        <v>104.0</v>
      </c>
      <c r="L524" s="72">
        <v>407.0</v>
      </c>
      <c r="M524" s="73">
        <v>423.0</v>
      </c>
      <c r="N524" s="74">
        <v>262.0</v>
      </c>
      <c r="O524" s="75">
        <v>200.0</v>
      </c>
      <c r="P524" s="76">
        <v>541.0</v>
      </c>
      <c r="Q524" s="168">
        <v>102.0</v>
      </c>
      <c r="R524" s="72">
        <v>377.0</v>
      </c>
      <c r="S524" s="73">
        <v>391.0</v>
      </c>
      <c r="T524" s="74">
        <v>253.0</v>
      </c>
      <c r="U524" s="75">
        <v>208.0</v>
      </c>
      <c r="V524" s="76">
        <v>552.0</v>
      </c>
      <c r="W524" s="168">
        <v>99.0</v>
      </c>
      <c r="X524" s="72"/>
      <c r="Y524" s="73"/>
      <c r="Z524" s="74"/>
      <c r="AA524" s="75"/>
      <c r="AB524" s="76"/>
      <c r="AC524" s="168"/>
      <c r="AD524" s="72"/>
      <c r="AE524" s="73"/>
      <c r="AF524" s="74"/>
      <c r="AG524" s="75"/>
      <c r="AH524" s="76"/>
      <c r="AI524" s="168"/>
      <c r="AJ524" s="72"/>
      <c r="AK524" s="73"/>
      <c r="AL524" s="74"/>
      <c r="AM524" s="75"/>
      <c r="AN524" s="76"/>
      <c r="AO524" s="168"/>
      <c r="AP524" s="72"/>
      <c r="AQ524" s="73"/>
      <c r="AR524" s="74"/>
      <c r="AS524" s="75"/>
      <c r="AT524" s="76"/>
      <c r="AU524" s="168"/>
      <c r="AV524" s="72"/>
      <c r="AW524" s="73"/>
      <c r="AX524" s="74"/>
      <c r="AY524" s="75"/>
      <c r="AZ524" s="76"/>
      <c r="BA524" s="168"/>
      <c r="BB524" s="72"/>
      <c r="BC524" s="73"/>
      <c r="BD524" s="74"/>
      <c r="BE524" s="75"/>
      <c r="BF524" s="76"/>
      <c r="BG524" s="168"/>
    </row>
    <row r="525" ht="16.5" customHeight="1">
      <c r="A525" s="165" t="s">
        <v>61</v>
      </c>
      <c r="B525" s="177">
        <v>6731.0</v>
      </c>
      <c r="C525" s="79">
        <v>3018.0</v>
      </c>
      <c r="D525" s="178"/>
      <c r="E525" s="178"/>
      <c r="F525" s="72">
        <v>320.0</v>
      </c>
      <c r="G525" s="73">
        <v>191.0</v>
      </c>
      <c r="H525" s="74">
        <v>183.0</v>
      </c>
      <c r="I525" s="75">
        <v>263.0</v>
      </c>
      <c r="J525" s="76">
        <v>440.0</v>
      </c>
      <c r="K525" s="168">
        <v>108.0</v>
      </c>
      <c r="L525" s="72">
        <v>330.0</v>
      </c>
      <c r="M525" s="73">
        <v>208.0</v>
      </c>
      <c r="N525" s="74">
        <v>191.0</v>
      </c>
      <c r="O525" s="75">
        <v>265.0</v>
      </c>
      <c r="P525" s="76">
        <v>438.0</v>
      </c>
      <c r="Q525" s="168">
        <v>104.0</v>
      </c>
      <c r="R525" s="72">
        <v>320.0</v>
      </c>
      <c r="S525" s="73">
        <v>201.0</v>
      </c>
      <c r="T525" s="74">
        <v>193.0</v>
      </c>
      <c r="U525" s="75">
        <v>261.0</v>
      </c>
      <c r="V525" s="76">
        <v>432.0</v>
      </c>
      <c r="W525" s="168">
        <v>100.0</v>
      </c>
      <c r="X525" s="72"/>
      <c r="Y525" s="73"/>
      <c r="Z525" s="74"/>
      <c r="AA525" s="75"/>
      <c r="AB525" s="76"/>
      <c r="AC525" s="168"/>
      <c r="AD525" s="72"/>
      <c r="AE525" s="73"/>
      <c r="AF525" s="74"/>
      <c r="AG525" s="75"/>
      <c r="AH525" s="76"/>
      <c r="AI525" s="168"/>
      <c r="AJ525" s="72"/>
      <c r="AK525" s="73"/>
      <c r="AL525" s="74"/>
      <c r="AM525" s="75"/>
      <c r="AN525" s="76"/>
      <c r="AO525" s="168"/>
      <c r="AP525" s="72"/>
      <c r="AQ525" s="73"/>
      <c r="AR525" s="74"/>
      <c r="AS525" s="75"/>
      <c r="AT525" s="76"/>
      <c r="AU525" s="168"/>
      <c r="AV525" s="72"/>
      <c r="AW525" s="73"/>
      <c r="AX525" s="74"/>
      <c r="AY525" s="75"/>
      <c r="AZ525" s="76"/>
      <c r="BA525" s="168"/>
      <c r="BB525" s="72"/>
      <c r="BC525" s="73"/>
      <c r="BD525" s="74"/>
      <c r="BE525" s="75"/>
      <c r="BF525" s="76"/>
      <c r="BG525" s="168"/>
    </row>
    <row r="526" ht="16.5" customHeight="1">
      <c r="A526" s="165" t="s">
        <v>61</v>
      </c>
      <c r="B526" s="177">
        <v>6734.0</v>
      </c>
      <c r="C526" s="79">
        <v>902.0</v>
      </c>
      <c r="D526" s="178"/>
      <c r="E526" s="178"/>
      <c r="F526" s="72">
        <v>68.0</v>
      </c>
      <c r="G526" s="73">
        <v>107.0</v>
      </c>
      <c r="H526" s="74">
        <v>51.0</v>
      </c>
      <c r="I526" s="75">
        <v>84.0</v>
      </c>
      <c r="J526" s="76">
        <v>199.0</v>
      </c>
      <c r="K526" s="168">
        <v>49.0</v>
      </c>
      <c r="L526" s="72">
        <v>69.0</v>
      </c>
      <c r="M526" s="73">
        <v>108.0</v>
      </c>
      <c r="N526" s="74">
        <v>50.0</v>
      </c>
      <c r="O526" s="75">
        <v>85.0</v>
      </c>
      <c r="P526" s="76">
        <v>201.0</v>
      </c>
      <c r="Q526" s="168">
        <v>51.0</v>
      </c>
      <c r="R526" s="72">
        <v>70.0</v>
      </c>
      <c r="S526" s="73">
        <v>108.0</v>
      </c>
      <c r="T526" s="74">
        <v>50.0</v>
      </c>
      <c r="U526" s="75">
        <v>83.0</v>
      </c>
      <c r="V526" s="76">
        <v>200.0</v>
      </c>
      <c r="W526" s="168">
        <v>50.0</v>
      </c>
      <c r="X526" s="72"/>
      <c r="Y526" s="73"/>
      <c r="Z526" s="74"/>
      <c r="AA526" s="75"/>
      <c r="AB526" s="76"/>
      <c r="AC526" s="168"/>
      <c r="AD526" s="72"/>
      <c r="AE526" s="73"/>
      <c r="AF526" s="74"/>
      <c r="AG526" s="75"/>
      <c r="AH526" s="76"/>
      <c r="AI526" s="168"/>
      <c r="AJ526" s="72"/>
      <c r="AK526" s="73"/>
      <c r="AL526" s="74"/>
      <c r="AM526" s="75"/>
      <c r="AN526" s="76"/>
      <c r="AO526" s="168"/>
      <c r="AP526" s="72"/>
      <c r="AQ526" s="73"/>
      <c r="AR526" s="74"/>
      <c r="AS526" s="75"/>
      <c r="AT526" s="76"/>
      <c r="AU526" s="168"/>
      <c r="AV526" s="72"/>
      <c r="AW526" s="73"/>
      <c r="AX526" s="74"/>
      <c r="AY526" s="75"/>
      <c r="AZ526" s="76"/>
      <c r="BA526" s="168"/>
      <c r="BB526" s="72"/>
      <c r="BC526" s="73"/>
      <c r="BD526" s="74"/>
      <c r="BE526" s="75"/>
      <c r="BF526" s="76"/>
      <c r="BG526" s="168"/>
    </row>
    <row r="527" ht="16.5" customHeight="1">
      <c r="A527" s="165" t="s">
        <v>61</v>
      </c>
      <c r="B527" s="177">
        <v>6735.0</v>
      </c>
      <c r="C527" s="79">
        <v>3081.0</v>
      </c>
      <c r="D527" s="178"/>
      <c r="E527" s="178"/>
      <c r="F527" s="72">
        <v>224.0</v>
      </c>
      <c r="G527" s="73">
        <v>310.0</v>
      </c>
      <c r="H527" s="74">
        <v>164.0</v>
      </c>
      <c r="I527" s="75">
        <v>189.0</v>
      </c>
      <c r="J527" s="76">
        <v>535.0</v>
      </c>
      <c r="K527" s="168">
        <v>136.0</v>
      </c>
      <c r="L527" s="72">
        <v>235.0</v>
      </c>
      <c r="M527" s="73">
        <v>331.0</v>
      </c>
      <c r="N527" s="74">
        <v>169.0</v>
      </c>
      <c r="O527" s="75">
        <v>194.0</v>
      </c>
      <c r="P527" s="76">
        <v>530.0</v>
      </c>
      <c r="Q527" s="168">
        <v>134.0</v>
      </c>
      <c r="R527" s="72">
        <v>223.0</v>
      </c>
      <c r="S527" s="73">
        <v>314.0</v>
      </c>
      <c r="T527" s="74">
        <v>167.0</v>
      </c>
      <c r="U527" s="75">
        <v>188.0</v>
      </c>
      <c r="V527" s="76">
        <v>523.0</v>
      </c>
      <c r="W527" s="168">
        <v>131.0</v>
      </c>
      <c r="X527" s="72"/>
      <c r="Y527" s="73"/>
      <c r="Z527" s="74"/>
      <c r="AA527" s="75"/>
      <c r="AB527" s="76"/>
      <c r="AC527" s="168"/>
      <c r="AD527" s="72"/>
      <c r="AE527" s="73"/>
      <c r="AF527" s="74"/>
      <c r="AG527" s="75"/>
      <c r="AH527" s="76"/>
      <c r="AI527" s="168"/>
      <c r="AJ527" s="72"/>
      <c r="AK527" s="73"/>
      <c r="AL527" s="74"/>
      <c r="AM527" s="75"/>
      <c r="AN527" s="76"/>
      <c r="AO527" s="168"/>
      <c r="AP527" s="72"/>
      <c r="AQ527" s="73"/>
      <c r="AR527" s="74"/>
      <c r="AS527" s="75"/>
      <c r="AT527" s="76"/>
      <c r="AU527" s="168"/>
      <c r="AV527" s="72"/>
      <c r="AW527" s="73"/>
      <c r="AX527" s="74"/>
      <c r="AY527" s="75"/>
      <c r="AZ527" s="76"/>
      <c r="BA527" s="168"/>
      <c r="BB527" s="72"/>
      <c r="BC527" s="73"/>
      <c r="BD527" s="74"/>
      <c r="BE527" s="75"/>
      <c r="BF527" s="76"/>
      <c r="BG527" s="168"/>
    </row>
    <row r="528" ht="16.5" customHeight="1">
      <c r="A528" s="165" t="s">
        <v>61</v>
      </c>
      <c r="B528" s="177">
        <v>6736.0</v>
      </c>
      <c r="C528" s="79">
        <v>1016.0</v>
      </c>
      <c r="D528" s="178"/>
      <c r="E528" s="178"/>
      <c r="F528" s="72">
        <v>64.0</v>
      </c>
      <c r="G528" s="73">
        <v>70.0</v>
      </c>
      <c r="H528" s="74">
        <v>61.0</v>
      </c>
      <c r="I528" s="75">
        <v>66.0</v>
      </c>
      <c r="J528" s="76">
        <v>151.0</v>
      </c>
      <c r="K528" s="168">
        <v>44.0</v>
      </c>
      <c r="L528" s="72">
        <v>66.0</v>
      </c>
      <c r="M528" s="73">
        <v>78.0</v>
      </c>
      <c r="N528" s="74">
        <v>64.0</v>
      </c>
      <c r="O528" s="75">
        <v>63.0</v>
      </c>
      <c r="P528" s="76">
        <v>150.0</v>
      </c>
      <c r="Q528" s="168">
        <v>50.0</v>
      </c>
      <c r="R528" s="72">
        <v>66.0</v>
      </c>
      <c r="S528" s="73">
        <v>78.0</v>
      </c>
      <c r="T528" s="74">
        <v>65.0</v>
      </c>
      <c r="U528" s="75">
        <v>63.0</v>
      </c>
      <c r="V528" s="76">
        <v>143.0</v>
      </c>
      <c r="W528" s="168">
        <v>44.0</v>
      </c>
      <c r="X528" s="72"/>
      <c r="Y528" s="73"/>
      <c r="Z528" s="74"/>
      <c r="AA528" s="75"/>
      <c r="AB528" s="76"/>
      <c r="AC528" s="168"/>
      <c r="AD528" s="72"/>
      <c r="AE528" s="73"/>
      <c r="AF528" s="74"/>
      <c r="AG528" s="75"/>
      <c r="AH528" s="76"/>
      <c r="AI528" s="168"/>
      <c r="AJ528" s="72"/>
      <c r="AK528" s="73"/>
      <c r="AL528" s="74"/>
      <c r="AM528" s="75"/>
      <c r="AN528" s="76"/>
      <c r="AO528" s="168"/>
      <c r="AP528" s="72"/>
      <c r="AQ528" s="73"/>
      <c r="AR528" s="74"/>
      <c r="AS528" s="75"/>
      <c r="AT528" s="76"/>
      <c r="AU528" s="168"/>
      <c r="AV528" s="72"/>
      <c r="AW528" s="73"/>
      <c r="AX528" s="74"/>
      <c r="AY528" s="75"/>
      <c r="AZ528" s="76"/>
      <c r="BA528" s="168"/>
      <c r="BB528" s="72"/>
      <c r="BC528" s="73"/>
      <c r="BD528" s="74"/>
      <c r="BE528" s="75"/>
      <c r="BF528" s="76"/>
      <c r="BG528" s="168"/>
    </row>
    <row r="529" ht="16.5" customHeight="1">
      <c r="A529" s="165" t="s">
        <v>61</v>
      </c>
      <c r="B529" s="177">
        <v>6738.0</v>
      </c>
      <c r="C529" s="79">
        <v>3003.0</v>
      </c>
      <c r="D529" s="178"/>
      <c r="E529" s="178"/>
      <c r="F529" s="72">
        <v>276.0</v>
      </c>
      <c r="G529" s="73">
        <v>192.0</v>
      </c>
      <c r="H529" s="74">
        <v>198.0</v>
      </c>
      <c r="I529" s="75">
        <v>232.0</v>
      </c>
      <c r="J529" s="76">
        <v>531.0</v>
      </c>
      <c r="K529" s="168">
        <v>153.0</v>
      </c>
      <c r="L529" s="72">
        <v>287.0</v>
      </c>
      <c r="M529" s="73">
        <v>212.0</v>
      </c>
      <c r="N529" s="74">
        <v>209.0</v>
      </c>
      <c r="O529" s="75">
        <v>224.0</v>
      </c>
      <c r="P529" s="76">
        <v>522.0</v>
      </c>
      <c r="Q529" s="168">
        <v>141.0</v>
      </c>
      <c r="R529" s="72">
        <v>280.0</v>
      </c>
      <c r="S529" s="73">
        <v>208.0</v>
      </c>
      <c r="T529" s="74">
        <v>198.0</v>
      </c>
      <c r="U529" s="75">
        <v>220.0</v>
      </c>
      <c r="V529" s="76">
        <v>514.0</v>
      </c>
      <c r="W529" s="168">
        <v>146.0</v>
      </c>
      <c r="X529" s="72"/>
      <c r="Y529" s="73"/>
      <c r="Z529" s="74"/>
      <c r="AA529" s="75"/>
      <c r="AB529" s="76"/>
      <c r="AC529" s="168"/>
      <c r="AD529" s="72"/>
      <c r="AE529" s="73"/>
      <c r="AF529" s="74"/>
      <c r="AG529" s="75"/>
      <c r="AH529" s="76"/>
      <c r="AI529" s="168"/>
      <c r="AJ529" s="72"/>
      <c r="AK529" s="73"/>
      <c r="AL529" s="74"/>
      <c r="AM529" s="75"/>
      <c r="AN529" s="76"/>
      <c r="AO529" s="168"/>
      <c r="AP529" s="72"/>
      <c r="AQ529" s="73"/>
      <c r="AR529" s="74"/>
      <c r="AS529" s="75"/>
      <c r="AT529" s="76"/>
      <c r="AU529" s="168"/>
      <c r="AV529" s="72"/>
      <c r="AW529" s="73"/>
      <c r="AX529" s="74"/>
      <c r="AY529" s="75"/>
      <c r="AZ529" s="76"/>
      <c r="BA529" s="168"/>
      <c r="BB529" s="72"/>
      <c r="BC529" s="73"/>
      <c r="BD529" s="74"/>
      <c r="BE529" s="75"/>
      <c r="BF529" s="76"/>
      <c r="BG529" s="168"/>
    </row>
    <row r="530" ht="16.5" customHeight="1">
      <c r="A530" s="165" t="s">
        <v>61</v>
      </c>
      <c r="B530" s="177">
        <v>6741.0</v>
      </c>
      <c r="C530" s="79">
        <v>2405.0</v>
      </c>
      <c r="D530" s="178"/>
      <c r="E530" s="178"/>
      <c r="F530" s="72">
        <v>315.0</v>
      </c>
      <c r="G530" s="73">
        <v>306.0</v>
      </c>
      <c r="H530" s="74">
        <v>175.0</v>
      </c>
      <c r="I530" s="75">
        <v>211.0</v>
      </c>
      <c r="J530" s="76">
        <v>507.0</v>
      </c>
      <c r="K530" s="168">
        <v>85.0</v>
      </c>
      <c r="L530" s="72">
        <v>346.0</v>
      </c>
      <c r="M530" s="73">
        <v>358.0</v>
      </c>
      <c r="N530" s="74">
        <v>189.0</v>
      </c>
      <c r="O530" s="75">
        <v>205.0</v>
      </c>
      <c r="P530" s="76">
        <v>486.0</v>
      </c>
      <c r="Q530" s="168">
        <v>77.0</v>
      </c>
      <c r="R530" s="72">
        <v>317.0</v>
      </c>
      <c r="S530" s="73">
        <v>337.0</v>
      </c>
      <c r="T530" s="74">
        <v>180.0</v>
      </c>
      <c r="U530" s="75">
        <v>214.0</v>
      </c>
      <c r="V530" s="76">
        <v>477.0</v>
      </c>
      <c r="W530" s="168">
        <v>80.0</v>
      </c>
      <c r="X530" s="72"/>
      <c r="Y530" s="73"/>
      <c r="Z530" s="74"/>
      <c r="AA530" s="75"/>
      <c r="AB530" s="76"/>
      <c r="AC530" s="168"/>
      <c r="AD530" s="72"/>
      <c r="AE530" s="73"/>
      <c r="AF530" s="74"/>
      <c r="AG530" s="75"/>
      <c r="AH530" s="76"/>
      <c r="AI530" s="168"/>
      <c r="AJ530" s="72"/>
      <c r="AK530" s="73"/>
      <c r="AL530" s="74"/>
      <c r="AM530" s="75"/>
      <c r="AN530" s="76"/>
      <c r="AO530" s="168"/>
      <c r="AP530" s="72"/>
      <c r="AQ530" s="73"/>
      <c r="AR530" s="74"/>
      <c r="AS530" s="75"/>
      <c r="AT530" s="76"/>
      <c r="AU530" s="168"/>
      <c r="AV530" s="72"/>
      <c r="AW530" s="73"/>
      <c r="AX530" s="74"/>
      <c r="AY530" s="75"/>
      <c r="AZ530" s="76"/>
      <c r="BA530" s="168"/>
      <c r="BB530" s="72"/>
      <c r="BC530" s="73"/>
      <c r="BD530" s="74"/>
      <c r="BE530" s="75"/>
      <c r="BF530" s="76"/>
      <c r="BG530" s="168"/>
    </row>
    <row r="531" ht="16.5" customHeight="1">
      <c r="A531" s="165" t="s">
        <v>61</v>
      </c>
      <c r="B531" s="177">
        <v>6742.0</v>
      </c>
      <c r="C531" s="79">
        <v>1297.0</v>
      </c>
      <c r="D531" s="178"/>
      <c r="E531" s="178"/>
      <c r="F531" s="72">
        <v>192.0</v>
      </c>
      <c r="G531" s="73">
        <v>200.0</v>
      </c>
      <c r="H531" s="74">
        <v>88.0</v>
      </c>
      <c r="I531" s="75">
        <v>164.0</v>
      </c>
      <c r="J531" s="76">
        <v>357.0</v>
      </c>
      <c r="K531" s="168">
        <v>25.0</v>
      </c>
      <c r="L531" s="72">
        <v>217.0</v>
      </c>
      <c r="M531" s="73">
        <v>243.0</v>
      </c>
      <c r="N531" s="74">
        <v>96.0</v>
      </c>
      <c r="O531" s="75">
        <v>149.0</v>
      </c>
      <c r="P531" s="76">
        <v>331.0</v>
      </c>
      <c r="Q531" s="168">
        <v>21.0</v>
      </c>
      <c r="R531" s="72">
        <v>205.0</v>
      </c>
      <c r="S531" s="73">
        <v>227.0</v>
      </c>
      <c r="T531" s="74">
        <v>94.0</v>
      </c>
      <c r="U531" s="75">
        <v>153.0</v>
      </c>
      <c r="V531" s="76">
        <v>336.0</v>
      </c>
      <c r="W531" s="168">
        <v>22.0</v>
      </c>
      <c r="X531" s="72"/>
      <c r="Y531" s="73"/>
      <c r="Z531" s="74"/>
      <c r="AA531" s="75"/>
      <c r="AB531" s="76"/>
      <c r="AC531" s="168"/>
      <c r="AD531" s="72"/>
      <c r="AE531" s="73"/>
      <c r="AF531" s="74"/>
      <c r="AG531" s="75"/>
      <c r="AH531" s="76"/>
      <c r="AI531" s="168"/>
      <c r="AJ531" s="72"/>
      <c r="AK531" s="73"/>
      <c r="AL531" s="74"/>
      <c r="AM531" s="75"/>
      <c r="AN531" s="76"/>
      <c r="AO531" s="168"/>
      <c r="AP531" s="72"/>
      <c r="AQ531" s="73"/>
      <c r="AR531" s="74"/>
      <c r="AS531" s="75"/>
      <c r="AT531" s="76"/>
      <c r="AU531" s="168"/>
      <c r="AV531" s="72"/>
      <c r="AW531" s="73"/>
      <c r="AX531" s="74"/>
      <c r="AY531" s="75"/>
      <c r="AZ531" s="76"/>
      <c r="BA531" s="168"/>
      <c r="BB531" s="72"/>
      <c r="BC531" s="73"/>
      <c r="BD531" s="74"/>
      <c r="BE531" s="75"/>
      <c r="BF531" s="76"/>
      <c r="BG531" s="168"/>
    </row>
    <row r="532" ht="16.5" customHeight="1">
      <c r="A532" s="165" t="s">
        <v>61</v>
      </c>
      <c r="B532" s="177">
        <v>6750.0</v>
      </c>
      <c r="C532" s="79">
        <v>1526.0</v>
      </c>
      <c r="D532" s="178"/>
      <c r="E532" s="178"/>
      <c r="F532" s="72">
        <v>110.0</v>
      </c>
      <c r="G532" s="73">
        <v>83.0</v>
      </c>
      <c r="H532" s="74">
        <v>80.0</v>
      </c>
      <c r="I532" s="75">
        <v>100.0</v>
      </c>
      <c r="J532" s="76">
        <v>317.0</v>
      </c>
      <c r="K532" s="168">
        <v>64.0</v>
      </c>
      <c r="L532" s="72">
        <v>113.0</v>
      </c>
      <c r="M532" s="73">
        <v>88.0</v>
      </c>
      <c r="N532" s="74">
        <v>86.0</v>
      </c>
      <c r="O532" s="75">
        <v>103.0</v>
      </c>
      <c r="P532" s="76">
        <v>316.0</v>
      </c>
      <c r="Q532" s="168">
        <v>60.0</v>
      </c>
      <c r="R532" s="72">
        <v>113.0</v>
      </c>
      <c r="S532" s="73">
        <v>88.0</v>
      </c>
      <c r="T532" s="74">
        <v>82.0</v>
      </c>
      <c r="U532" s="75">
        <v>96.0</v>
      </c>
      <c r="V532" s="76">
        <v>313.0</v>
      </c>
      <c r="W532" s="168">
        <v>62.0</v>
      </c>
      <c r="X532" s="72"/>
      <c r="Y532" s="73"/>
      <c r="Z532" s="74"/>
      <c r="AA532" s="75"/>
      <c r="AB532" s="76"/>
      <c r="AC532" s="168"/>
      <c r="AD532" s="72"/>
      <c r="AE532" s="73"/>
      <c r="AF532" s="74"/>
      <c r="AG532" s="75"/>
      <c r="AH532" s="76"/>
      <c r="AI532" s="168"/>
      <c r="AJ532" s="72"/>
      <c r="AK532" s="73"/>
      <c r="AL532" s="74"/>
      <c r="AM532" s="75"/>
      <c r="AN532" s="76"/>
      <c r="AO532" s="168"/>
      <c r="AP532" s="72"/>
      <c r="AQ532" s="73"/>
      <c r="AR532" s="74"/>
      <c r="AS532" s="75"/>
      <c r="AT532" s="76"/>
      <c r="AU532" s="168"/>
      <c r="AV532" s="72"/>
      <c r="AW532" s="73"/>
      <c r="AX532" s="74"/>
      <c r="AY532" s="75"/>
      <c r="AZ532" s="76"/>
      <c r="BA532" s="168"/>
      <c r="BB532" s="72"/>
      <c r="BC532" s="73"/>
      <c r="BD532" s="74"/>
      <c r="BE532" s="75"/>
      <c r="BF532" s="76"/>
      <c r="BG532" s="168"/>
    </row>
    <row r="533" ht="16.5" customHeight="1">
      <c r="A533" s="165" t="s">
        <v>61</v>
      </c>
      <c r="B533" s="177">
        <v>6751.0</v>
      </c>
      <c r="C533" s="79">
        <v>2178.0</v>
      </c>
      <c r="D533" s="178"/>
      <c r="E533" s="178"/>
      <c r="F533" s="72">
        <v>187.0</v>
      </c>
      <c r="G533" s="73">
        <v>139.0</v>
      </c>
      <c r="H533" s="74">
        <v>110.0</v>
      </c>
      <c r="I533" s="75">
        <v>146.0</v>
      </c>
      <c r="J533" s="76">
        <v>373.0</v>
      </c>
      <c r="K533" s="168">
        <v>80.0</v>
      </c>
      <c r="L533" s="72">
        <v>192.0</v>
      </c>
      <c r="M533" s="73">
        <v>147.0</v>
      </c>
      <c r="N533" s="74">
        <v>118.0</v>
      </c>
      <c r="O533" s="75">
        <v>142.0</v>
      </c>
      <c r="P533" s="76">
        <v>371.0</v>
      </c>
      <c r="Q533" s="168">
        <v>75.0</v>
      </c>
      <c r="R533" s="72">
        <v>188.0</v>
      </c>
      <c r="S533" s="73">
        <v>150.0</v>
      </c>
      <c r="T533" s="74">
        <v>111.0</v>
      </c>
      <c r="U533" s="75">
        <v>144.0</v>
      </c>
      <c r="V533" s="76">
        <v>356.0</v>
      </c>
      <c r="W533" s="168">
        <v>73.0</v>
      </c>
      <c r="X533" s="72"/>
      <c r="Y533" s="73"/>
      <c r="Z533" s="74"/>
      <c r="AA533" s="75"/>
      <c r="AB533" s="76"/>
      <c r="AC533" s="168"/>
      <c r="AD533" s="72"/>
      <c r="AE533" s="73"/>
      <c r="AF533" s="74"/>
      <c r="AG533" s="75"/>
      <c r="AH533" s="76"/>
      <c r="AI533" s="168"/>
      <c r="AJ533" s="72"/>
      <c r="AK533" s="73"/>
      <c r="AL533" s="74"/>
      <c r="AM533" s="75"/>
      <c r="AN533" s="76"/>
      <c r="AO533" s="168"/>
      <c r="AP533" s="72"/>
      <c r="AQ533" s="73"/>
      <c r="AR533" s="74"/>
      <c r="AS533" s="75"/>
      <c r="AT533" s="76"/>
      <c r="AU533" s="168"/>
      <c r="AV533" s="72"/>
      <c r="AW533" s="73"/>
      <c r="AX533" s="74"/>
      <c r="AY533" s="75"/>
      <c r="AZ533" s="76"/>
      <c r="BA533" s="168"/>
      <c r="BB533" s="72"/>
      <c r="BC533" s="73"/>
      <c r="BD533" s="74"/>
      <c r="BE533" s="75"/>
      <c r="BF533" s="76"/>
      <c r="BG533" s="168"/>
    </row>
    <row r="534" ht="16.5" customHeight="1">
      <c r="A534" s="165" t="s">
        <v>61</v>
      </c>
      <c r="B534" s="177">
        <v>6753.0</v>
      </c>
      <c r="C534" s="79">
        <v>3371.0</v>
      </c>
      <c r="D534" s="178"/>
      <c r="E534" s="178"/>
      <c r="F534" s="72">
        <v>351.0</v>
      </c>
      <c r="G534" s="73">
        <v>209.0</v>
      </c>
      <c r="H534" s="74">
        <v>221.0</v>
      </c>
      <c r="I534" s="75">
        <v>291.0</v>
      </c>
      <c r="J534" s="76">
        <v>527.0</v>
      </c>
      <c r="K534" s="168">
        <v>116.0</v>
      </c>
      <c r="L534" s="72">
        <v>370.0</v>
      </c>
      <c r="M534" s="73">
        <v>226.0</v>
      </c>
      <c r="N534" s="74">
        <v>225.0</v>
      </c>
      <c r="O534" s="75">
        <v>285.0</v>
      </c>
      <c r="P534" s="76">
        <v>513.0</v>
      </c>
      <c r="Q534" s="168">
        <v>116.0</v>
      </c>
      <c r="R534" s="72">
        <v>366.0</v>
      </c>
      <c r="S534" s="73">
        <v>225.0</v>
      </c>
      <c r="T534" s="74">
        <v>227.0</v>
      </c>
      <c r="U534" s="75">
        <v>279.0</v>
      </c>
      <c r="V534" s="76">
        <v>500.0</v>
      </c>
      <c r="W534" s="168">
        <v>114.0</v>
      </c>
      <c r="X534" s="72"/>
      <c r="Y534" s="73"/>
      <c r="Z534" s="74"/>
      <c r="AA534" s="75"/>
      <c r="AB534" s="76"/>
      <c r="AC534" s="168"/>
      <c r="AD534" s="72"/>
      <c r="AE534" s="73"/>
      <c r="AF534" s="74"/>
      <c r="AG534" s="75"/>
      <c r="AH534" s="76"/>
      <c r="AI534" s="168"/>
      <c r="AJ534" s="72"/>
      <c r="AK534" s="73"/>
      <c r="AL534" s="74"/>
      <c r="AM534" s="75"/>
      <c r="AN534" s="76"/>
      <c r="AO534" s="168"/>
      <c r="AP534" s="72"/>
      <c r="AQ534" s="73"/>
      <c r="AR534" s="74"/>
      <c r="AS534" s="75"/>
      <c r="AT534" s="76"/>
      <c r="AU534" s="168"/>
      <c r="AV534" s="72"/>
      <c r="AW534" s="73"/>
      <c r="AX534" s="74"/>
      <c r="AY534" s="75"/>
      <c r="AZ534" s="76"/>
      <c r="BA534" s="168"/>
      <c r="BB534" s="72"/>
      <c r="BC534" s="73"/>
      <c r="BD534" s="74"/>
      <c r="BE534" s="75"/>
      <c r="BF534" s="76"/>
      <c r="BG534" s="168"/>
    </row>
    <row r="535" ht="16.5" customHeight="1">
      <c r="A535" s="165" t="s">
        <v>61</v>
      </c>
      <c r="B535" s="177">
        <v>7001.0</v>
      </c>
      <c r="C535" s="79">
        <v>1953.0</v>
      </c>
      <c r="D535" s="178"/>
      <c r="E535" s="178"/>
      <c r="F535" s="72">
        <v>107.0</v>
      </c>
      <c r="G535" s="73">
        <v>113.0</v>
      </c>
      <c r="H535" s="74">
        <v>147.0</v>
      </c>
      <c r="I535" s="75">
        <v>145.0</v>
      </c>
      <c r="J535" s="76">
        <v>422.0</v>
      </c>
      <c r="K535" s="168">
        <v>122.0</v>
      </c>
      <c r="L535" s="72">
        <v>116.0</v>
      </c>
      <c r="M535" s="73">
        <v>126.0</v>
      </c>
      <c r="N535" s="74">
        <v>151.0</v>
      </c>
      <c r="O535" s="75">
        <v>139.0</v>
      </c>
      <c r="P535" s="76">
        <v>418.0</v>
      </c>
      <c r="Q535" s="168">
        <v>127.0</v>
      </c>
      <c r="R535" s="72">
        <v>112.0</v>
      </c>
      <c r="S535" s="73">
        <v>124.0</v>
      </c>
      <c r="T535" s="74">
        <v>149.0</v>
      </c>
      <c r="U535" s="75">
        <v>140.0</v>
      </c>
      <c r="V535" s="76">
        <v>399.0</v>
      </c>
      <c r="W535" s="168">
        <v>123.0</v>
      </c>
      <c r="X535" s="72"/>
      <c r="Y535" s="73"/>
      <c r="Z535" s="74"/>
      <c r="AA535" s="75"/>
      <c r="AB535" s="76"/>
      <c r="AC535" s="168"/>
      <c r="AD535" s="72"/>
      <c r="AE535" s="73"/>
      <c r="AF535" s="74"/>
      <c r="AG535" s="75"/>
      <c r="AH535" s="76"/>
      <c r="AI535" s="168"/>
      <c r="AJ535" s="72"/>
      <c r="AK535" s="73"/>
      <c r="AL535" s="74"/>
      <c r="AM535" s="75"/>
      <c r="AN535" s="76"/>
      <c r="AO535" s="168"/>
      <c r="AP535" s="72"/>
      <c r="AQ535" s="73"/>
      <c r="AR535" s="74"/>
      <c r="AS535" s="75"/>
      <c r="AT535" s="76"/>
      <c r="AU535" s="168"/>
      <c r="AV535" s="72"/>
      <c r="AW535" s="73"/>
      <c r="AX535" s="74"/>
      <c r="AY535" s="75"/>
      <c r="AZ535" s="76"/>
      <c r="BA535" s="168"/>
      <c r="BB535" s="72"/>
      <c r="BC535" s="73"/>
      <c r="BD535" s="74"/>
      <c r="BE535" s="75"/>
      <c r="BF535" s="76"/>
      <c r="BG535" s="168"/>
    </row>
    <row r="536" ht="16.5" customHeight="1">
      <c r="A536" s="165" t="s">
        <v>61</v>
      </c>
      <c r="B536" s="177">
        <v>7003.0</v>
      </c>
      <c r="C536" s="79">
        <v>1226.0</v>
      </c>
      <c r="D536" s="178"/>
      <c r="E536" s="178"/>
      <c r="F536" s="72">
        <v>57.0</v>
      </c>
      <c r="G536" s="73">
        <v>84.0</v>
      </c>
      <c r="H536" s="74">
        <v>49.0</v>
      </c>
      <c r="I536" s="75">
        <v>42.0</v>
      </c>
      <c r="J536" s="76">
        <v>229.0</v>
      </c>
      <c r="K536" s="168">
        <v>51.0</v>
      </c>
      <c r="L536" s="72">
        <v>59.0</v>
      </c>
      <c r="M536" s="73">
        <v>87.0</v>
      </c>
      <c r="N536" s="74">
        <v>56.0</v>
      </c>
      <c r="O536" s="75">
        <v>41.0</v>
      </c>
      <c r="P536" s="76">
        <v>229.0</v>
      </c>
      <c r="Q536" s="168">
        <v>46.0</v>
      </c>
      <c r="R536" s="72">
        <v>59.0</v>
      </c>
      <c r="S536" s="73">
        <v>86.0</v>
      </c>
      <c r="T536" s="74">
        <v>54.0</v>
      </c>
      <c r="U536" s="75">
        <v>38.0</v>
      </c>
      <c r="V536" s="76">
        <v>226.0</v>
      </c>
      <c r="W536" s="168">
        <v>43.0</v>
      </c>
      <c r="X536" s="72"/>
      <c r="Y536" s="73"/>
      <c r="Z536" s="74"/>
      <c r="AA536" s="75"/>
      <c r="AB536" s="76"/>
      <c r="AC536" s="168"/>
      <c r="AD536" s="72"/>
      <c r="AE536" s="73"/>
      <c r="AF536" s="74"/>
      <c r="AG536" s="75"/>
      <c r="AH536" s="76"/>
      <c r="AI536" s="168"/>
      <c r="AJ536" s="72"/>
      <c r="AK536" s="73"/>
      <c r="AL536" s="74"/>
      <c r="AM536" s="75"/>
      <c r="AN536" s="76"/>
      <c r="AO536" s="168"/>
      <c r="AP536" s="72"/>
      <c r="AQ536" s="73"/>
      <c r="AR536" s="74"/>
      <c r="AS536" s="75"/>
      <c r="AT536" s="76"/>
      <c r="AU536" s="168"/>
      <c r="AV536" s="72"/>
      <c r="AW536" s="73"/>
      <c r="AX536" s="74"/>
      <c r="AY536" s="75"/>
      <c r="AZ536" s="76"/>
      <c r="BA536" s="168"/>
      <c r="BB536" s="72"/>
      <c r="BC536" s="73"/>
      <c r="BD536" s="74"/>
      <c r="BE536" s="75"/>
      <c r="BF536" s="76"/>
      <c r="BG536" s="168"/>
    </row>
    <row r="537" ht="16.5" customHeight="1">
      <c r="A537" s="165" t="s">
        <v>61</v>
      </c>
      <c r="B537" s="177">
        <v>7004.0</v>
      </c>
      <c r="C537" s="79">
        <v>1311.0</v>
      </c>
      <c r="D537" s="178"/>
      <c r="E537" s="178"/>
      <c r="F537" s="72">
        <v>74.0</v>
      </c>
      <c r="G537" s="73">
        <v>103.0</v>
      </c>
      <c r="H537" s="74">
        <v>61.0</v>
      </c>
      <c r="I537" s="75">
        <v>75.0</v>
      </c>
      <c r="J537" s="76">
        <v>231.0</v>
      </c>
      <c r="K537" s="168">
        <v>37.0</v>
      </c>
      <c r="L537" s="72">
        <v>86.0</v>
      </c>
      <c r="M537" s="73">
        <v>144.0</v>
      </c>
      <c r="N537" s="74">
        <v>64.0</v>
      </c>
      <c r="O537" s="75">
        <v>72.0</v>
      </c>
      <c r="P537" s="76">
        <v>213.0</v>
      </c>
      <c r="Q537" s="168">
        <v>34.0</v>
      </c>
      <c r="R537" s="72">
        <v>85.0</v>
      </c>
      <c r="S537" s="73">
        <v>130.0</v>
      </c>
      <c r="T537" s="74">
        <v>70.0</v>
      </c>
      <c r="U537" s="75">
        <v>69.0</v>
      </c>
      <c r="V537" s="76">
        <v>215.0</v>
      </c>
      <c r="W537" s="168">
        <v>30.0</v>
      </c>
      <c r="X537" s="72"/>
      <c r="Y537" s="73"/>
      <c r="Z537" s="74"/>
      <c r="AA537" s="75"/>
      <c r="AB537" s="76"/>
      <c r="AC537" s="168"/>
      <c r="AD537" s="72"/>
      <c r="AE537" s="73"/>
      <c r="AF537" s="74"/>
      <c r="AG537" s="75"/>
      <c r="AH537" s="76"/>
      <c r="AI537" s="168"/>
      <c r="AJ537" s="72"/>
      <c r="AK537" s="73"/>
      <c r="AL537" s="74"/>
      <c r="AM537" s="75"/>
      <c r="AN537" s="76"/>
      <c r="AO537" s="168"/>
      <c r="AP537" s="72"/>
      <c r="AQ537" s="73"/>
      <c r="AR537" s="74"/>
      <c r="AS537" s="75"/>
      <c r="AT537" s="76"/>
      <c r="AU537" s="168"/>
      <c r="AV537" s="72"/>
      <c r="AW537" s="73"/>
      <c r="AX537" s="74"/>
      <c r="AY537" s="75"/>
      <c r="AZ537" s="76"/>
      <c r="BA537" s="168"/>
      <c r="BB537" s="72"/>
      <c r="BC537" s="73"/>
      <c r="BD537" s="74"/>
      <c r="BE537" s="75"/>
      <c r="BF537" s="76"/>
      <c r="BG537" s="168"/>
    </row>
    <row r="538" ht="16.5" customHeight="1">
      <c r="A538" s="165" t="s">
        <v>61</v>
      </c>
      <c r="B538" s="177">
        <v>7006.0</v>
      </c>
      <c r="C538" s="79">
        <v>1022.0</v>
      </c>
      <c r="D538" s="178"/>
      <c r="E538" s="178"/>
      <c r="F538" s="72">
        <v>66.0</v>
      </c>
      <c r="G538" s="73">
        <v>89.0</v>
      </c>
      <c r="H538" s="74">
        <v>61.0</v>
      </c>
      <c r="I538" s="75">
        <v>72.0</v>
      </c>
      <c r="J538" s="76">
        <v>206.0</v>
      </c>
      <c r="K538" s="168">
        <v>38.0</v>
      </c>
      <c r="L538" s="72">
        <v>83.0</v>
      </c>
      <c r="M538" s="73">
        <v>96.0</v>
      </c>
      <c r="N538" s="74">
        <v>66.0</v>
      </c>
      <c r="O538" s="75">
        <v>64.0</v>
      </c>
      <c r="P538" s="76">
        <v>203.0</v>
      </c>
      <c r="Q538" s="168">
        <v>36.0</v>
      </c>
      <c r="R538" s="72">
        <v>68.0</v>
      </c>
      <c r="S538" s="73">
        <v>93.0</v>
      </c>
      <c r="T538" s="74">
        <v>68.0</v>
      </c>
      <c r="U538" s="75">
        <v>71.0</v>
      </c>
      <c r="V538" s="76">
        <v>199.0</v>
      </c>
      <c r="W538" s="168">
        <v>30.0</v>
      </c>
      <c r="X538" s="72"/>
      <c r="Y538" s="73"/>
      <c r="Z538" s="74"/>
      <c r="AA538" s="75"/>
      <c r="AB538" s="76"/>
      <c r="AC538" s="168"/>
      <c r="AD538" s="72"/>
      <c r="AE538" s="73"/>
      <c r="AF538" s="74"/>
      <c r="AG538" s="75"/>
      <c r="AH538" s="76"/>
      <c r="AI538" s="168"/>
      <c r="AJ538" s="72"/>
      <c r="AK538" s="73"/>
      <c r="AL538" s="74"/>
      <c r="AM538" s="75"/>
      <c r="AN538" s="76"/>
      <c r="AO538" s="168"/>
      <c r="AP538" s="72"/>
      <c r="AQ538" s="73"/>
      <c r="AR538" s="74"/>
      <c r="AS538" s="75"/>
      <c r="AT538" s="76"/>
      <c r="AU538" s="168"/>
      <c r="AV538" s="72"/>
      <c r="AW538" s="73"/>
      <c r="AX538" s="74"/>
      <c r="AY538" s="75"/>
      <c r="AZ538" s="76"/>
      <c r="BA538" s="168"/>
      <c r="BB538" s="72"/>
      <c r="BC538" s="73"/>
      <c r="BD538" s="74"/>
      <c r="BE538" s="75"/>
      <c r="BF538" s="76"/>
      <c r="BG538" s="168"/>
    </row>
    <row r="539" ht="16.5" customHeight="1">
      <c r="A539" s="165" t="s">
        <v>61</v>
      </c>
      <c r="B539" s="177">
        <v>7007.0</v>
      </c>
      <c r="C539" s="79">
        <v>1595.0</v>
      </c>
      <c r="D539" s="178"/>
      <c r="E539" s="178"/>
      <c r="F539" s="72">
        <v>133.0</v>
      </c>
      <c r="G539" s="73">
        <v>194.0</v>
      </c>
      <c r="H539" s="74">
        <v>93.0</v>
      </c>
      <c r="I539" s="75">
        <v>135.0</v>
      </c>
      <c r="J539" s="76">
        <v>413.0</v>
      </c>
      <c r="K539" s="168">
        <v>61.0</v>
      </c>
      <c r="L539" s="72">
        <v>139.0</v>
      </c>
      <c r="M539" s="73">
        <v>218.0</v>
      </c>
      <c r="N539" s="74">
        <v>102.0</v>
      </c>
      <c r="O539" s="75">
        <v>137.0</v>
      </c>
      <c r="P539" s="76">
        <v>402.0</v>
      </c>
      <c r="Q539" s="168">
        <v>59.0</v>
      </c>
      <c r="R539" s="72">
        <v>133.0</v>
      </c>
      <c r="S539" s="73">
        <v>214.0</v>
      </c>
      <c r="T539" s="74">
        <v>97.0</v>
      </c>
      <c r="U539" s="75">
        <v>133.0</v>
      </c>
      <c r="V539" s="76">
        <v>388.0</v>
      </c>
      <c r="W539" s="168">
        <v>57.0</v>
      </c>
      <c r="X539" s="72"/>
      <c r="Y539" s="73"/>
      <c r="Z539" s="74"/>
      <c r="AA539" s="75"/>
      <c r="AB539" s="76"/>
      <c r="AC539" s="168"/>
      <c r="AD539" s="72"/>
      <c r="AE539" s="73"/>
      <c r="AF539" s="74"/>
      <c r="AG539" s="75"/>
      <c r="AH539" s="76"/>
      <c r="AI539" s="168"/>
      <c r="AJ539" s="72"/>
      <c r="AK539" s="73"/>
      <c r="AL539" s="74"/>
      <c r="AM539" s="75"/>
      <c r="AN539" s="76"/>
      <c r="AO539" s="168"/>
      <c r="AP539" s="72"/>
      <c r="AQ539" s="73"/>
      <c r="AR539" s="74"/>
      <c r="AS539" s="75"/>
      <c r="AT539" s="76"/>
      <c r="AU539" s="168"/>
      <c r="AV539" s="72"/>
      <c r="AW539" s="73"/>
      <c r="AX539" s="74"/>
      <c r="AY539" s="75"/>
      <c r="AZ539" s="76"/>
      <c r="BA539" s="168"/>
      <c r="BB539" s="72"/>
      <c r="BC539" s="73"/>
      <c r="BD539" s="74"/>
      <c r="BE539" s="75"/>
      <c r="BF539" s="76"/>
      <c r="BG539" s="168"/>
    </row>
    <row r="540" ht="16.5" customHeight="1">
      <c r="A540" s="165" t="s">
        <v>61</v>
      </c>
      <c r="B540" s="177">
        <v>7012.0</v>
      </c>
      <c r="C540" s="79">
        <v>2749.0</v>
      </c>
      <c r="D540" s="178"/>
      <c r="E540" s="178"/>
      <c r="F540" s="72">
        <v>133.0</v>
      </c>
      <c r="G540" s="73">
        <v>137.0</v>
      </c>
      <c r="H540" s="74">
        <v>114.0</v>
      </c>
      <c r="I540" s="75">
        <v>154.0</v>
      </c>
      <c r="J540" s="76">
        <v>509.0</v>
      </c>
      <c r="K540" s="168">
        <v>151.0</v>
      </c>
      <c r="L540" s="72">
        <v>149.0</v>
      </c>
      <c r="M540" s="73">
        <v>148.0</v>
      </c>
      <c r="N540" s="74">
        <v>122.0</v>
      </c>
      <c r="O540" s="75">
        <v>152.0</v>
      </c>
      <c r="P540" s="76">
        <v>503.0</v>
      </c>
      <c r="Q540" s="168">
        <v>143.0</v>
      </c>
      <c r="R540" s="72">
        <v>146.0</v>
      </c>
      <c r="S540" s="73">
        <v>145.0</v>
      </c>
      <c r="T540" s="74">
        <v>124.0</v>
      </c>
      <c r="U540" s="75">
        <v>146.0</v>
      </c>
      <c r="V540" s="76">
        <v>493.0</v>
      </c>
      <c r="W540" s="168">
        <v>139.0</v>
      </c>
      <c r="X540" s="72"/>
      <c r="Y540" s="73"/>
      <c r="Z540" s="74"/>
      <c r="AA540" s="75"/>
      <c r="AB540" s="76"/>
      <c r="AC540" s="168"/>
      <c r="AD540" s="72"/>
      <c r="AE540" s="73"/>
      <c r="AF540" s="74"/>
      <c r="AG540" s="75"/>
      <c r="AH540" s="76"/>
      <c r="AI540" s="168"/>
      <c r="AJ540" s="72"/>
      <c r="AK540" s="73"/>
      <c r="AL540" s="74"/>
      <c r="AM540" s="75"/>
      <c r="AN540" s="76"/>
      <c r="AO540" s="168"/>
      <c r="AP540" s="72"/>
      <c r="AQ540" s="73"/>
      <c r="AR540" s="74"/>
      <c r="AS540" s="75"/>
      <c r="AT540" s="76"/>
      <c r="AU540" s="168"/>
      <c r="AV540" s="72"/>
      <c r="AW540" s="73"/>
      <c r="AX540" s="74"/>
      <c r="AY540" s="75"/>
      <c r="AZ540" s="76"/>
      <c r="BA540" s="168"/>
      <c r="BB540" s="72"/>
      <c r="BC540" s="73"/>
      <c r="BD540" s="74"/>
      <c r="BE540" s="75"/>
      <c r="BF540" s="76"/>
      <c r="BG540" s="168"/>
    </row>
    <row r="541" ht="16.5" customHeight="1">
      <c r="A541" s="165" t="s">
        <v>61</v>
      </c>
      <c r="B541" s="177">
        <v>7017.0</v>
      </c>
      <c r="C541" s="79">
        <v>416.0</v>
      </c>
      <c r="D541" s="178"/>
      <c r="E541" s="178"/>
      <c r="F541" s="72">
        <v>42.0</v>
      </c>
      <c r="G541" s="73">
        <v>50.0</v>
      </c>
      <c r="H541" s="74">
        <v>27.0</v>
      </c>
      <c r="I541" s="75">
        <v>25.0</v>
      </c>
      <c r="J541" s="76">
        <v>90.0</v>
      </c>
      <c r="K541" s="168">
        <v>23.0</v>
      </c>
      <c r="L541" s="72">
        <v>43.0</v>
      </c>
      <c r="M541" s="73">
        <v>53.0</v>
      </c>
      <c r="N541" s="74">
        <v>28.0</v>
      </c>
      <c r="O541" s="75">
        <v>25.0</v>
      </c>
      <c r="P541" s="76">
        <v>85.0</v>
      </c>
      <c r="Q541" s="168">
        <v>21.0</v>
      </c>
      <c r="R541" s="72">
        <v>39.0</v>
      </c>
      <c r="S541" s="73">
        <v>58.0</v>
      </c>
      <c r="T541" s="74">
        <v>27.0</v>
      </c>
      <c r="U541" s="75">
        <v>24.0</v>
      </c>
      <c r="V541" s="76">
        <v>83.0</v>
      </c>
      <c r="W541" s="168">
        <v>21.0</v>
      </c>
      <c r="X541" s="72"/>
      <c r="Y541" s="73"/>
      <c r="Z541" s="74"/>
      <c r="AA541" s="75"/>
      <c r="AB541" s="76"/>
      <c r="AC541" s="168"/>
      <c r="AD541" s="72"/>
      <c r="AE541" s="73"/>
      <c r="AF541" s="74"/>
      <c r="AG541" s="75"/>
      <c r="AH541" s="76"/>
      <c r="AI541" s="168"/>
      <c r="AJ541" s="72"/>
      <c r="AK541" s="73"/>
      <c r="AL541" s="74"/>
      <c r="AM541" s="75"/>
      <c r="AN541" s="76"/>
      <c r="AO541" s="168"/>
      <c r="AP541" s="72"/>
      <c r="AQ541" s="73"/>
      <c r="AR541" s="74"/>
      <c r="AS541" s="75"/>
      <c r="AT541" s="76"/>
      <c r="AU541" s="168"/>
      <c r="AV541" s="72"/>
      <c r="AW541" s="73"/>
      <c r="AX541" s="74"/>
      <c r="AY541" s="75"/>
      <c r="AZ541" s="76"/>
      <c r="BA541" s="168"/>
      <c r="BB541" s="72"/>
      <c r="BC541" s="73"/>
      <c r="BD541" s="74"/>
      <c r="BE541" s="75"/>
      <c r="BF541" s="76"/>
      <c r="BG541" s="168"/>
    </row>
    <row r="542" ht="16.5" customHeight="1">
      <c r="A542" s="165" t="s">
        <v>61</v>
      </c>
      <c r="B542" s="177">
        <v>7019.0</v>
      </c>
      <c r="C542" s="79">
        <v>2277.0</v>
      </c>
      <c r="D542" s="178"/>
      <c r="E542" s="178"/>
      <c r="F542" s="72">
        <v>201.0</v>
      </c>
      <c r="G542" s="73">
        <v>262.0</v>
      </c>
      <c r="H542" s="74">
        <v>190.0</v>
      </c>
      <c r="I542" s="75">
        <v>149.0</v>
      </c>
      <c r="J542" s="76">
        <v>452.0</v>
      </c>
      <c r="K542" s="168">
        <v>102.0</v>
      </c>
      <c r="L542" s="72">
        <v>206.0</v>
      </c>
      <c r="M542" s="73">
        <v>278.0</v>
      </c>
      <c r="N542" s="74">
        <v>208.0</v>
      </c>
      <c r="O542" s="75">
        <v>137.0</v>
      </c>
      <c r="P542" s="76">
        <v>437.0</v>
      </c>
      <c r="Q542" s="168">
        <v>96.0</v>
      </c>
      <c r="R542" s="72">
        <v>200.0</v>
      </c>
      <c r="S542" s="73">
        <v>276.0</v>
      </c>
      <c r="T542" s="74">
        <v>196.0</v>
      </c>
      <c r="U542" s="75">
        <v>142.0</v>
      </c>
      <c r="V542" s="76">
        <v>420.0</v>
      </c>
      <c r="W542" s="168">
        <v>91.0</v>
      </c>
      <c r="X542" s="72"/>
      <c r="Y542" s="73"/>
      <c r="Z542" s="74"/>
      <c r="AA542" s="75"/>
      <c r="AB542" s="76"/>
      <c r="AC542" s="168"/>
      <c r="AD542" s="72"/>
      <c r="AE542" s="73"/>
      <c r="AF542" s="74"/>
      <c r="AG542" s="75"/>
      <c r="AH542" s="76"/>
      <c r="AI542" s="168"/>
      <c r="AJ542" s="72"/>
      <c r="AK542" s="73"/>
      <c r="AL542" s="74"/>
      <c r="AM542" s="75"/>
      <c r="AN542" s="76"/>
      <c r="AO542" s="168"/>
      <c r="AP542" s="72"/>
      <c r="AQ542" s="73"/>
      <c r="AR542" s="74"/>
      <c r="AS542" s="75"/>
      <c r="AT542" s="76"/>
      <c r="AU542" s="168"/>
      <c r="AV542" s="72"/>
      <c r="AW542" s="73"/>
      <c r="AX542" s="74"/>
      <c r="AY542" s="75"/>
      <c r="AZ542" s="76"/>
      <c r="BA542" s="168"/>
      <c r="BB542" s="72"/>
      <c r="BC542" s="73"/>
      <c r="BD542" s="74"/>
      <c r="BE542" s="75"/>
      <c r="BF542" s="76"/>
      <c r="BG542" s="168"/>
    </row>
    <row r="543" ht="16.5" customHeight="1">
      <c r="A543" s="165" t="s">
        <v>61</v>
      </c>
      <c r="B543" s="177">
        <v>7021.0</v>
      </c>
      <c r="C543" s="79">
        <v>1576.0</v>
      </c>
      <c r="D543" s="178"/>
      <c r="E543" s="178"/>
      <c r="F543" s="72">
        <v>81.0</v>
      </c>
      <c r="G543" s="73">
        <v>65.0</v>
      </c>
      <c r="H543" s="74">
        <v>64.0</v>
      </c>
      <c r="I543" s="75">
        <v>97.0</v>
      </c>
      <c r="J543" s="76">
        <v>286.0</v>
      </c>
      <c r="K543" s="168">
        <v>77.0</v>
      </c>
      <c r="L543" s="72">
        <v>84.0</v>
      </c>
      <c r="M543" s="73">
        <v>70.0</v>
      </c>
      <c r="N543" s="74">
        <v>61.0</v>
      </c>
      <c r="O543" s="75">
        <v>102.0</v>
      </c>
      <c r="P543" s="76">
        <v>278.0</v>
      </c>
      <c r="Q543" s="168">
        <v>76.0</v>
      </c>
      <c r="R543" s="72">
        <v>82.0</v>
      </c>
      <c r="S543" s="73">
        <v>67.0</v>
      </c>
      <c r="T543" s="74">
        <v>62.0</v>
      </c>
      <c r="U543" s="75">
        <v>99.0</v>
      </c>
      <c r="V543" s="76">
        <v>274.0</v>
      </c>
      <c r="W543" s="168">
        <v>73.0</v>
      </c>
      <c r="X543" s="72"/>
      <c r="Y543" s="73"/>
      <c r="Z543" s="74"/>
      <c r="AA543" s="75"/>
      <c r="AB543" s="76"/>
      <c r="AC543" s="168"/>
      <c r="AD543" s="72"/>
      <c r="AE543" s="73"/>
      <c r="AF543" s="74"/>
      <c r="AG543" s="75"/>
      <c r="AH543" s="76"/>
      <c r="AI543" s="168"/>
      <c r="AJ543" s="72"/>
      <c r="AK543" s="73"/>
      <c r="AL543" s="74"/>
      <c r="AM543" s="75"/>
      <c r="AN543" s="76"/>
      <c r="AO543" s="168"/>
      <c r="AP543" s="72"/>
      <c r="AQ543" s="73"/>
      <c r="AR543" s="74"/>
      <c r="AS543" s="75"/>
      <c r="AT543" s="76"/>
      <c r="AU543" s="168"/>
      <c r="AV543" s="72"/>
      <c r="AW543" s="73"/>
      <c r="AX543" s="74"/>
      <c r="AY543" s="75"/>
      <c r="AZ543" s="76"/>
      <c r="BA543" s="168"/>
      <c r="BB543" s="72"/>
      <c r="BC543" s="73"/>
      <c r="BD543" s="74"/>
      <c r="BE543" s="75"/>
      <c r="BF543" s="76"/>
      <c r="BG543" s="168"/>
    </row>
    <row r="544" ht="16.5" customHeight="1">
      <c r="A544" s="165" t="s">
        <v>61</v>
      </c>
      <c r="B544" s="177">
        <v>7022.0</v>
      </c>
      <c r="C544" s="79">
        <v>1547.0</v>
      </c>
      <c r="D544" s="178"/>
      <c r="E544" s="178"/>
      <c r="F544" s="72">
        <v>27.0</v>
      </c>
      <c r="G544" s="73">
        <v>40.0</v>
      </c>
      <c r="H544" s="74">
        <v>32.0</v>
      </c>
      <c r="I544" s="75">
        <v>57.0</v>
      </c>
      <c r="J544" s="76">
        <v>155.0</v>
      </c>
      <c r="K544" s="168">
        <v>55.0</v>
      </c>
      <c r="L544" s="72">
        <v>30.0</v>
      </c>
      <c r="M544" s="73">
        <v>46.0</v>
      </c>
      <c r="N544" s="74">
        <v>32.0</v>
      </c>
      <c r="O544" s="75">
        <v>56.0</v>
      </c>
      <c r="P544" s="76">
        <v>154.0</v>
      </c>
      <c r="Q544" s="168">
        <v>53.0</v>
      </c>
      <c r="R544" s="72">
        <v>31.0</v>
      </c>
      <c r="S544" s="73">
        <v>38.0</v>
      </c>
      <c r="T544" s="74">
        <v>33.0</v>
      </c>
      <c r="U544" s="75">
        <v>56.0</v>
      </c>
      <c r="V544" s="76">
        <v>153.0</v>
      </c>
      <c r="W544" s="168">
        <v>52.0</v>
      </c>
      <c r="X544" s="72"/>
      <c r="Y544" s="73"/>
      <c r="Z544" s="74"/>
      <c r="AA544" s="75"/>
      <c r="AB544" s="76"/>
      <c r="AC544" s="168"/>
      <c r="AD544" s="72"/>
      <c r="AE544" s="73"/>
      <c r="AF544" s="74"/>
      <c r="AG544" s="75"/>
      <c r="AH544" s="76"/>
      <c r="AI544" s="168"/>
      <c r="AJ544" s="72"/>
      <c r="AK544" s="73"/>
      <c r="AL544" s="74"/>
      <c r="AM544" s="75"/>
      <c r="AN544" s="76"/>
      <c r="AO544" s="168"/>
      <c r="AP544" s="72"/>
      <c r="AQ544" s="73"/>
      <c r="AR544" s="74"/>
      <c r="AS544" s="75"/>
      <c r="AT544" s="76"/>
      <c r="AU544" s="168"/>
      <c r="AV544" s="72"/>
      <c r="AW544" s="73"/>
      <c r="AX544" s="74"/>
      <c r="AY544" s="75"/>
      <c r="AZ544" s="76"/>
      <c r="BA544" s="168"/>
      <c r="BB544" s="72"/>
      <c r="BC544" s="73"/>
      <c r="BD544" s="74"/>
      <c r="BE544" s="75"/>
      <c r="BF544" s="76"/>
      <c r="BG544" s="168"/>
    </row>
    <row r="545" ht="16.5" customHeight="1">
      <c r="A545" s="165" t="s">
        <v>61</v>
      </c>
      <c r="B545" s="177">
        <v>7023.0</v>
      </c>
      <c r="C545" s="79">
        <v>1847.0</v>
      </c>
      <c r="D545" s="178"/>
      <c r="E545" s="178"/>
      <c r="F545" s="72">
        <v>94.0</v>
      </c>
      <c r="G545" s="73">
        <v>152.0</v>
      </c>
      <c r="H545" s="74">
        <v>78.0</v>
      </c>
      <c r="I545" s="75">
        <v>109.0</v>
      </c>
      <c r="J545" s="76">
        <v>379.0</v>
      </c>
      <c r="K545" s="168">
        <v>108.0</v>
      </c>
      <c r="L545" s="72">
        <v>104.0</v>
      </c>
      <c r="M545" s="73">
        <v>160.0</v>
      </c>
      <c r="N545" s="74">
        <v>84.0</v>
      </c>
      <c r="O545" s="75">
        <v>109.0</v>
      </c>
      <c r="P545" s="76">
        <v>378.0</v>
      </c>
      <c r="Q545" s="168">
        <v>104.0</v>
      </c>
      <c r="R545" s="72">
        <v>93.0</v>
      </c>
      <c r="S545" s="73">
        <v>156.0</v>
      </c>
      <c r="T545" s="74">
        <v>81.0</v>
      </c>
      <c r="U545" s="75">
        <v>113.0</v>
      </c>
      <c r="V545" s="76">
        <v>378.0</v>
      </c>
      <c r="W545" s="168">
        <v>103.0</v>
      </c>
      <c r="X545" s="72"/>
      <c r="Y545" s="73"/>
      <c r="Z545" s="74"/>
      <c r="AA545" s="75"/>
      <c r="AB545" s="76"/>
      <c r="AC545" s="168"/>
      <c r="AD545" s="72"/>
      <c r="AE545" s="73"/>
      <c r="AF545" s="74"/>
      <c r="AG545" s="75"/>
      <c r="AH545" s="76"/>
      <c r="AI545" s="168"/>
      <c r="AJ545" s="72"/>
      <c r="AK545" s="73"/>
      <c r="AL545" s="74"/>
      <c r="AM545" s="75"/>
      <c r="AN545" s="76"/>
      <c r="AO545" s="168"/>
      <c r="AP545" s="72"/>
      <c r="AQ545" s="73"/>
      <c r="AR545" s="74"/>
      <c r="AS545" s="75"/>
      <c r="AT545" s="76"/>
      <c r="AU545" s="168"/>
      <c r="AV545" s="72"/>
      <c r="AW545" s="73"/>
      <c r="AX545" s="74"/>
      <c r="AY545" s="75"/>
      <c r="AZ545" s="76"/>
      <c r="BA545" s="168"/>
      <c r="BB545" s="72"/>
      <c r="BC545" s="73"/>
      <c r="BD545" s="74"/>
      <c r="BE545" s="75"/>
      <c r="BF545" s="76"/>
      <c r="BG545" s="168"/>
    </row>
    <row r="546" ht="16.5" customHeight="1">
      <c r="A546" s="165" t="s">
        <v>61</v>
      </c>
      <c r="B546" s="177">
        <v>7024.0</v>
      </c>
      <c r="C546" s="79">
        <v>1971.0</v>
      </c>
      <c r="D546" s="178"/>
      <c r="E546" s="178"/>
      <c r="F546" s="72">
        <v>232.0</v>
      </c>
      <c r="G546" s="73">
        <v>284.0</v>
      </c>
      <c r="H546" s="74">
        <v>190.0</v>
      </c>
      <c r="I546" s="75">
        <v>126.0</v>
      </c>
      <c r="J546" s="76">
        <v>424.0</v>
      </c>
      <c r="K546" s="168">
        <v>70.0</v>
      </c>
      <c r="L546" s="72">
        <v>248.0</v>
      </c>
      <c r="M546" s="73">
        <v>308.0</v>
      </c>
      <c r="N546" s="74">
        <v>203.0</v>
      </c>
      <c r="O546" s="75">
        <v>117.0</v>
      </c>
      <c r="P546" s="76">
        <v>409.0</v>
      </c>
      <c r="Q546" s="168">
        <v>60.0</v>
      </c>
      <c r="R546" s="72">
        <v>231.0</v>
      </c>
      <c r="S546" s="73">
        <v>294.0</v>
      </c>
      <c r="T546" s="74">
        <v>204.0</v>
      </c>
      <c r="U546" s="75">
        <v>125.0</v>
      </c>
      <c r="V546" s="76">
        <v>408.0</v>
      </c>
      <c r="W546" s="168">
        <v>56.0</v>
      </c>
      <c r="X546" s="72"/>
      <c r="Y546" s="73"/>
      <c r="Z546" s="74"/>
      <c r="AA546" s="75"/>
      <c r="AB546" s="76"/>
      <c r="AC546" s="168"/>
      <c r="AD546" s="72"/>
      <c r="AE546" s="73"/>
      <c r="AF546" s="74"/>
      <c r="AG546" s="75"/>
      <c r="AH546" s="76"/>
      <c r="AI546" s="168"/>
      <c r="AJ546" s="72"/>
      <c r="AK546" s="73"/>
      <c r="AL546" s="74"/>
      <c r="AM546" s="75"/>
      <c r="AN546" s="76"/>
      <c r="AO546" s="168"/>
      <c r="AP546" s="72"/>
      <c r="AQ546" s="73"/>
      <c r="AR546" s="74"/>
      <c r="AS546" s="75"/>
      <c r="AT546" s="76"/>
      <c r="AU546" s="168"/>
      <c r="AV546" s="72"/>
      <c r="AW546" s="73"/>
      <c r="AX546" s="74"/>
      <c r="AY546" s="75"/>
      <c r="AZ546" s="76"/>
      <c r="BA546" s="168"/>
      <c r="BB546" s="72"/>
      <c r="BC546" s="73"/>
      <c r="BD546" s="74"/>
      <c r="BE546" s="75"/>
      <c r="BF546" s="76"/>
      <c r="BG546" s="168"/>
    </row>
    <row r="547" ht="16.5" customHeight="1">
      <c r="A547" s="165" t="s">
        <v>61</v>
      </c>
      <c r="B547" s="177">
        <v>7025.0</v>
      </c>
      <c r="C547" s="79">
        <v>900.0</v>
      </c>
      <c r="D547" s="178"/>
      <c r="E547" s="178"/>
      <c r="F547" s="72">
        <v>34.0</v>
      </c>
      <c r="G547" s="73">
        <v>71.0</v>
      </c>
      <c r="H547" s="74">
        <v>27.0</v>
      </c>
      <c r="I547" s="75">
        <v>39.0</v>
      </c>
      <c r="J547" s="76">
        <v>120.0</v>
      </c>
      <c r="K547" s="168">
        <v>34.0</v>
      </c>
      <c r="L547" s="72">
        <v>37.0</v>
      </c>
      <c r="M547" s="73">
        <v>72.0</v>
      </c>
      <c r="N547" s="74">
        <v>24.0</v>
      </c>
      <c r="O547" s="75">
        <v>40.0</v>
      </c>
      <c r="P547" s="76">
        <v>118.0</v>
      </c>
      <c r="Q547" s="168">
        <v>36.0</v>
      </c>
      <c r="R547" s="72">
        <v>35.0</v>
      </c>
      <c r="S547" s="73">
        <v>74.0</v>
      </c>
      <c r="T547" s="74">
        <v>24.0</v>
      </c>
      <c r="U547" s="75">
        <v>40.0</v>
      </c>
      <c r="V547" s="76">
        <v>118.0</v>
      </c>
      <c r="W547" s="168">
        <v>33.0</v>
      </c>
      <c r="X547" s="72"/>
      <c r="Y547" s="73"/>
      <c r="Z547" s="74"/>
      <c r="AA547" s="75"/>
      <c r="AB547" s="76"/>
      <c r="AC547" s="168"/>
      <c r="AD547" s="72"/>
      <c r="AE547" s="73"/>
      <c r="AF547" s="74"/>
      <c r="AG547" s="75"/>
      <c r="AH547" s="76"/>
      <c r="AI547" s="168"/>
      <c r="AJ547" s="72"/>
      <c r="AK547" s="73"/>
      <c r="AL547" s="74"/>
      <c r="AM547" s="75"/>
      <c r="AN547" s="76"/>
      <c r="AO547" s="168"/>
      <c r="AP547" s="72"/>
      <c r="AQ547" s="73"/>
      <c r="AR547" s="74"/>
      <c r="AS547" s="75"/>
      <c r="AT547" s="76"/>
      <c r="AU547" s="168"/>
      <c r="AV547" s="72"/>
      <c r="AW547" s="73"/>
      <c r="AX547" s="74"/>
      <c r="AY547" s="75"/>
      <c r="AZ547" s="76"/>
      <c r="BA547" s="168"/>
      <c r="BB547" s="72"/>
      <c r="BC547" s="73"/>
      <c r="BD547" s="74"/>
      <c r="BE547" s="75"/>
      <c r="BF547" s="76"/>
      <c r="BG547" s="168"/>
    </row>
    <row r="548" ht="16.5" customHeight="1">
      <c r="A548" s="165" t="s">
        <v>61</v>
      </c>
      <c r="B548" s="177">
        <v>7028.0</v>
      </c>
      <c r="C548" s="79">
        <v>3040.0</v>
      </c>
      <c r="D548" s="178"/>
      <c r="E548" s="178"/>
      <c r="F548" s="72">
        <v>68.0</v>
      </c>
      <c r="G548" s="73">
        <v>109.0</v>
      </c>
      <c r="H548" s="74">
        <v>101.0</v>
      </c>
      <c r="I548" s="75">
        <v>88.0</v>
      </c>
      <c r="J548" s="76">
        <v>345.0</v>
      </c>
      <c r="K548" s="168">
        <v>101.0</v>
      </c>
      <c r="L548" s="72">
        <v>75.0</v>
      </c>
      <c r="M548" s="73">
        <v>131.0</v>
      </c>
      <c r="N548" s="74">
        <v>111.0</v>
      </c>
      <c r="O548" s="75">
        <v>83.0</v>
      </c>
      <c r="P548" s="76">
        <v>352.0</v>
      </c>
      <c r="Q548" s="168">
        <v>106.0</v>
      </c>
      <c r="R548" s="72">
        <v>76.0</v>
      </c>
      <c r="S548" s="73">
        <v>131.0</v>
      </c>
      <c r="T548" s="74">
        <v>117.0</v>
      </c>
      <c r="U548" s="75">
        <v>83.0</v>
      </c>
      <c r="V548" s="76">
        <v>336.0</v>
      </c>
      <c r="W548" s="168">
        <v>93.0</v>
      </c>
      <c r="X548" s="72"/>
      <c r="Y548" s="73"/>
      <c r="Z548" s="74"/>
      <c r="AA548" s="75"/>
      <c r="AB548" s="76"/>
      <c r="AC548" s="168"/>
      <c r="AD548" s="72"/>
      <c r="AE548" s="73"/>
      <c r="AF548" s="74"/>
      <c r="AG548" s="75"/>
      <c r="AH548" s="76"/>
      <c r="AI548" s="168"/>
      <c r="AJ548" s="72"/>
      <c r="AK548" s="73"/>
      <c r="AL548" s="74"/>
      <c r="AM548" s="75"/>
      <c r="AN548" s="76"/>
      <c r="AO548" s="168"/>
      <c r="AP548" s="72"/>
      <c r="AQ548" s="73"/>
      <c r="AR548" s="74"/>
      <c r="AS548" s="75"/>
      <c r="AT548" s="76"/>
      <c r="AU548" s="168"/>
      <c r="AV548" s="72"/>
      <c r="AW548" s="73"/>
      <c r="AX548" s="74"/>
      <c r="AY548" s="75"/>
      <c r="AZ548" s="76"/>
      <c r="BA548" s="168"/>
      <c r="BB548" s="72"/>
      <c r="BC548" s="73"/>
      <c r="BD548" s="74"/>
      <c r="BE548" s="75"/>
      <c r="BF548" s="76"/>
      <c r="BG548" s="168"/>
    </row>
    <row r="549" ht="16.5" customHeight="1">
      <c r="A549" s="165" t="s">
        <v>61</v>
      </c>
      <c r="B549" s="177">
        <v>7029.0</v>
      </c>
      <c r="C549" s="79">
        <v>2727.0</v>
      </c>
      <c r="D549" s="178"/>
      <c r="E549" s="178"/>
      <c r="F549" s="72">
        <v>169.0</v>
      </c>
      <c r="G549" s="73">
        <v>176.0</v>
      </c>
      <c r="H549" s="74">
        <v>208.0</v>
      </c>
      <c r="I549" s="75">
        <v>183.0</v>
      </c>
      <c r="J549" s="76">
        <v>484.0</v>
      </c>
      <c r="K549" s="168">
        <v>162.0</v>
      </c>
      <c r="L549" s="72">
        <v>192.0</v>
      </c>
      <c r="M549" s="73">
        <v>203.0</v>
      </c>
      <c r="N549" s="74">
        <v>219.0</v>
      </c>
      <c r="O549" s="75">
        <v>165.0</v>
      </c>
      <c r="P549" s="76">
        <v>490.0</v>
      </c>
      <c r="Q549" s="168">
        <v>163.0</v>
      </c>
      <c r="R549" s="72">
        <v>170.0</v>
      </c>
      <c r="S549" s="73">
        <v>203.0</v>
      </c>
      <c r="T549" s="74">
        <v>215.0</v>
      </c>
      <c r="U549" s="75">
        <v>170.0</v>
      </c>
      <c r="V549" s="76">
        <v>467.0</v>
      </c>
      <c r="W549" s="168">
        <v>156.0</v>
      </c>
      <c r="X549" s="72"/>
      <c r="Y549" s="73"/>
      <c r="Z549" s="74"/>
      <c r="AA549" s="75"/>
      <c r="AB549" s="76"/>
      <c r="AC549" s="168"/>
      <c r="AD549" s="72"/>
      <c r="AE549" s="73"/>
      <c r="AF549" s="74"/>
      <c r="AG549" s="75"/>
      <c r="AH549" s="76"/>
      <c r="AI549" s="168"/>
      <c r="AJ549" s="72"/>
      <c r="AK549" s="73"/>
      <c r="AL549" s="74"/>
      <c r="AM549" s="75"/>
      <c r="AN549" s="76"/>
      <c r="AO549" s="168"/>
      <c r="AP549" s="72"/>
      <c r="AQ549" s="73"/>
      <c r="AR549" s="74"/>
      <c r="AS549" s="75"/>
      <c r="AT549" s="76"/>
      <c r="AU549" s="168"/>
      <c r="AV549" s="72"/>
      <c r="AW549" s="73"/>
      <c r="AX549" s="74"/>
      <c r="AY549" s="75"/>
      <c r="AZ549" s="76"/>
      <c r="BA549" s="168"/>
      <c r="BB549" s="72"/>
      <c r="BC549" s="73"/>
      <c r="BD549" s="74"/>
      <c r="BE549" s="75"/>
      <c r="BF549" s="76"/>
      <c r="BG549" s="168"/>
    </row>
    <row r="550" ht="16.5" customHeight="1">
      <c r="A550" s="165" t="s">
        <v>61</v>
      </c>
      <c r="B550" s="177">
        <v>7032.0</v>
      </c>
      <c r="C550" s="79">
        <v>583.0</v>
      </c>
      <c r="D550" s="178"/>
      <c r="E550" s="178"/>
      <c r="F550" s="72">
        <v>85.0</v>
      </c>
      <c r="G550" s="73">
        <v>72.0</v>
      </c>
      <c r="H550" s="74">
        <v>48.0</v>
      </c>
      <c r="I550" s="75">
        <v>56.0</v>
      </c>
      <c r="J550" s="76">
        <v>100.0</v>
      </c>
      <c r="K550" s="168">
        <v>29.0</v>
      </c>
      <c r="L550" s="72">
        <v>87.0</v>
      </c>
      <c r="M550" s="73">
        <v>78.0</v>
      </c>
      <c r="N550" s="74">
        <v>51.0</v>
      </c>
      <c r="O550" s="75">
        <v>54.0</v>
      </c>
      <c r="P550" s="76">
        <v>99.0</v>
      </c>
      <c r="Q550" s="168">
        <v>30.0</v>
      </c>
      <c r="R550" s="72">
        <v>78.0</v>
      </c>
      <c r="S550" s="73">
        <v>76.0</v>
      </c>
      <c r="T550" s="74">
        <v>49.0</v>
      </c>
      <c r="U550" s="75">
        <v>56.0</v>
      </c>
      <c r="V550" s="76">
        <v>98.0</v>
      </c>
      <c r="W550" s="168">
        <v>31.0</v>
      </c>
      <c r="X550" s="72"/>
      <c r="Y550" s="73"/>
      <c r="Z550" s="74"/>
      <c r="AA550" s="75"/>
      <c r="AB550" s="76"/>
      <c r="AC550" s="168"/>
      <c r="AD550" s="72"/>
      <c r="AE550" s="73"/>
      <c r="AF550" s="74"/>
      <c r="AG550" s="75"/>
      <c r="AH550" s="76"/>
      <c r="AI550" s="168"/>
      <c r="AJ550" s="72"/>
      <c r="AK550" s="73"/>
      <c r="AL550" s="74"/>
      <c r="AM550" s="75"/>
      <c r="AN550" s="76"/>
      <c r="AO550" s="168"/>
      <c r="AP550" s="72"/>
      <c r="AQ550" s="73"/>
      <c r="AR550" s="74"/>
      <c r="AS550" s="75"/>
      <c r="AT550" s="76"/>
      <c r="AU550" s="168"/>
      <c r="AV550" s="72"/>
      <c r="AW550" s="73"/>
      <c r="AX550" s="74"/>
      <c r="AY550" s="75"/>
      <c r="AZ550" s="76"/>
      <c r="BA550" s="168"/>
      <c r="BB550" s="72"/>
      <c r="BC550" s="73"/>
      <c r="BD550" s="74"/>
      <c r="BE550" s="75"/>
      <c r="BF550" s="76"/>
      <c r="BG550" s="168"/>
    </row>
    <row r="551" ht="16.5" customHeight="1">
      <c r="A551" s="165" t="s">
        <v>61</v>
      </c>
      <c r="B551" s="177">
        <v>7036.0</v>
      </c>
      <c r="C551" s="79">
        <v>2994.0</v>
      </c>
      <c r="D551" s="178"/>
      <c r="E551" s="178"/>
      <c r="F551" s="72">
        <v>166.0</v>
      </c>
      <c r="G551" s="73">
        <v>161.0</v>
      </c>
      <c r="H551" s="74">
        <v>154.0</v>
      </c>
      <c r="I551" s="75">
        <v>120.0</v>
      </c>
      <c r="J551" s="76">
        <v>380.0</v>
      </c>
      <c r="K551" s="168">
        <v>107.0</v>
      </c>
      <c r="L551" s="72">
        <v>190.0</v>
      </c>
      <c r="M551" s="73">
        <v>180.0</v>
      </c>
      <c r="N551" s="74">
        <v>168.0</v>
      </c>
      <c r="O551" s="75">
        <v>112.0</v>
      </c>
      <c r="P551" s="76">
        <v>360.0</v>
      </c>
      <c r="Q551" s="168">
        <v>100.0</v>
      </c>
      <c r="R551" s="72">
        <v>191.0</v>
      </c>
      <c r="S551" s="73">
        <v>185.0</v>
      </c>
      <c r="T551" s="74">
        <v>174.0</v>
      </c>
      <c r="U551" s="75">
        <v>107.0</v>
      </c>
      <c r="V551" s="76">
        <v>359.0</v>
      </c>
      <c r="W551" s="168">
        <v>96.0</v>
      </c>
      <c r="X551" s="72"/>
      <c r="Y551" s="73"/>
      <c r="Z551" s="74"/>
      <c r="AA551" s="75"/>
      <c r="AB551" s="76"/>
      <c r="AC551" s="168"/>
      <c r="AD551" s="72"/>
      <c r="AE551" s="73"/>
      <c r="AF551" s="74"/>
      <c r="AG551" s="75"/>
      <c r="AH551" s="76"/>
      <c r="AI551" s="168"/>
      <c r="AJ551" s="72"/>
      <c r="AK551" s="73"/>
      <c r="AL551" s="74"/>
      <c r="AM551" s="75"/>
      <c r="AN551" s="76"/>
      <c r="AO551" s="168"/>
      <c r="AP551" s="72"/>
      <c r="AQ551" s="73"/>
      <c r="AR551" s="74"/>
      <c r="AS551" s="75"/>
      <c r="AT551" s="76"/>
      <c r="AU551" s="168"/>
      <c r="AV551" s="72"/>
      <c r="AW551" s="73"/>
      <c r="AX551" s="74"/>
      <c r="AY551" s="75"/>
      <c r="AZ551" s="76"/>
      <c r="BA551" s="168"/>
      <c r="BB551" s="72"/>
      <c r="BC551" s="73"/>
      <c r="BD551" s="74"/>
      <c r="BE551" s="75"/>
      <c r="BF551" s="76"/>
      <c r="BG551" s="168"/>
    </row>
    <row r="552" ht="16.5" customHeight="1">
      <c r="A552" s="165" t="s">
        <v>61</v>
      </c>
      <c r="B552" s="177">
        <v>7037.0</v>
      </c>
      <c r="C552" s="79">
        <v>1596.0</v>
      </c>
      <c r="D552" s="178"/>
      <c r="E552" s="178"/>
      <c r="F552" s="72">
        <v>73.0</v>
      </c>
      <c r="G552" s="73">
        <v>82.0</v>
      </c>
      <c r="H552" s="74">
        <v>86.0</v>
      </c>
      <c r="I552" s="75">
        <v>100.0</v>
      </c>
      <c r="J552" s="76">
        <v>252.0</v>
      </c>
      <c r="K552" s="168">
        <v>79.0</v>
      </c>
      <c r="L552" s="72">
        <v>76.0</v>
      </c>
      <c r="M552" s="73">
        <v>89.0</v>
      </c>
      <c r="N552" s="74">
        <v>91.0</v>
      </c>
      <c r="O552" s="75">
        <v>97.0</v>
      </c>
      <c r="P552" s="76">
        <v>245.0</v>
      </c>
      <c r="Q552" s="168">
        <v>82.0</v>
      </c>
      <c r="R552" s="72">
        <v>75.0</v>
      </c>
      <c r="S552" s="73">
        <v>92.0</v>
      </c>
      <c r="T552" s="74">
        <v>88.0</v>
      </c>
      <c r="U552" s="75">
        <v>96.0</v>
      </c>
      <c r="V552" s="76">
        <v>223.0</v>
      </c>
      <c r="W552" s="168">
        <v>81.0</v>
      </c>
      <c r="X552" s="72"/>
      <c r="Y552" s="73"/>
      <c r="Z552" s="74"/>
      <c r="AA552" s="75"/>
      <c r="AB552" s="76"/>
      <c r="AC552" s="168"/>
      <c r="AD552" s="72"/>
      <c r="AE552" s="73"/>
      <c r="AF552" s="74"/>
      <c r="AG552" s="75"/>
      <c r="AH552" s="76"/>
      <c r="AI552" s="168"/>
      <c r="AJ552" s="72"/>
      <c r="AK552" s="73"/>
      <c r="AL552" s="74"/>
      <c r="AM552" s="75"/>
      <c r="AN552" s="76"/>
      <c r="AO552" s="168"/>
      <c r="AP552" s="72"/>
      <c r="AQ552" s="73"/>
      <c r="AR552" s="74"/>
      <c r="AS552" s="75"/>
      <c r="AT552" s="76"/>
      <c r="AU552" s="168"/>
      <c r="AV552" s="72"/>
      <c r="AW552" s="73"/>
      <c r="AX552" s="74"/>
      <c r="AY552" s="75"/>
      <c r="AZ552" s="76"/>
      <c r="BA552" s="168"/>
      <c r="BB552" s="72"/>
      <c r="BC552" s="73"/>
      <c r="BD552" s="74"/>
      <c r="BE552" s="75"/>
      <c r="BF552" s="76"/>
      <c r="BG552" s="168"/>
    </row>
    <row r="553" ht="16.5" customHeight="1">
      <c r="A553" s="165" t="s">
        <v>61</v>
      </c>
      <c r="B553" s="177">
        <v>7039.0</v>
      </c>
      <c r="C553" s="79">
        <v>2829.0</v>
      </c>
      <c r="D553" s="178"/>
      <c r="E553" s="178"/>
      <c r="F553" s="72">
        <v>283.0</v>
      </c>
      <c r="G553" s="73">
        <v>231.0</v>
      </c>
      <c r="H553" s="74">
        <v>207.0</v>
      </c>
      <c r="I553" s="75">
        <v>161.0</v>
      </c>
      <c r="J553" s="76">
        <v>364.0</v>
      </c>
      <c r="K553" s="168">
        <v>116.0</v>
      </c>
      <c r="L553" s="72">
        <v>306.0</v>
      </c>
      <c r="M553" s="73">
        <v>261.0</v>
      </c>
      <c r="N553" s="74">
        <v>219.0</v>
      </c>
      <c r="O553" s="75">
        <v>145.0</v>
      </c>
      <c r="P553" s="76">
        <v>352.0</v>
      </c>
      <c r="Q553" s="168">
        <v>109.0</v>
      </c>
      <c r="R553" s="72">
        <v>295.0</v>
      </c>
      <c r="S553" s="73">
        <v>261.0</v>
      </c>
      <c r="T553" s="74">
        <v>221.0</v>
      </c>
      <c r="U553" s="75">
        <v>144.0</v>
      </c>
      <c r="V553" s="76">
        <v>341.0</v>
      </c>
      <c r="W553" s="168">
        <v>96.0</v>
      </c>
      <c r="X553" s="72"/>
      <c r="Y553" s="73"/>
      <c r="Z553" s="74"/>
      <c r="AA553" s="75"/>
      <c r="AB553" s="76"/>
      <c r="AC553" s="168"/>
      <c r="AD553" s="72"/>
      <c r="AE553" s="73"/>
      <c r="AF553" s="74"/>
      <c r="AG553" s="75"/>
      <c r="AH553" s="76"/>
      <c r="AI553" s="168"/>
      <c r="AJ553" s="72"/>
      <c r="AK553" s="73"/>
      <c r="AL553" s="74"/>
      <c r="AM553" s="75"/>
      <c r="AN553" s="76"/>
      <c r="AO553" s="168"/>
      <c r="AP553" s="72"/>
      <c r="AQ553" s="73"/>
      <c r="AR553" s="74"/>
      <c r="AS553" s="75"/>
      <c r="AT553" s="76"/>
      <c r="AU553" s="168"/>
      <c r="AV553" s="72"/>
      <c r="AW553" s="73"/>
      <c r="AX553" s="74"/>
      <c r="AY553" s="75"/>
      <c r="AZ553" s="76"/>
      <c r="BA553" s="168"/>
      <c r="BB553" s="72"/>
      <c r="BC553" s="73"/>
      <c r="BD553" s="74"/>
      <c r="BE553" s="75"/>
      <c r="BF553" s="76"/>
      <c r="BG553" s="168"/>
    </row>
    <row r="554" ht="16.5" customHeight="1">
      <c r="A554" s="165" t="s">
        <v>61</v>
      </c>
      <c r="B554" s="177">
        <v>7040.0</v>
      </c>
      <c r="C554" s="79">
        <v>2149.0</v>
      </c>
      <c r="D554" s="178"/>
      <c r="E554" s="178"/>
      <c r="F554" s="72">
        <v>230.0</v>
      </c>
      <c r="G554" s="73">
        <v>135.0</v>
      </c>
      <c r="H554" s="74">
        <v>215.0</v>
      </c>
      <c r="I554" s="75">
        <v>113.0</v>
      </c>
      <c r="J554" s="76">
        <v>304.0</v>
      </c>
      <c r="K554" s="168">
        <v>82.0</v>
      </c>
      <c r="L554" s="72">
        <v>246.0</v>
      </c>
      <c r="M554" s="73">
        <v>154.0</v>
      </c>
      <c r="N554" s="74">
        <v>233.0</v>
      </c>
      <c r="O554" s="75">
        <v>109.0</v>
      </c>
      <c r="P554" s="76">
        <v>289.0</v>
      </c>
      <c r="Q554" s="168">
        <v>80.0</v>
      </c>
      <c r="R554" s="72">
        <v>242.0</v>
      </c>
      <c r="S554" s="73">
        <v>151.0</v>
      </c>
      <c r="T554" s="74">
        <v>231.0</v>
      </c>
      <c r="U554" s="75">
        <v>106.0</v>
      </c>
      <c r="V554" s="76">
        <v>285.0</v>
      </c>
      <c r="W554" s="168">
        <v>80.0</v>
      </c>
      <c r="X554" s="72"/>
      <c r="Y554" s="73"/>
      <c r="Z554" s="74"/>
      <c r="AA554" s="75"/>
      <c r="AB554" s="76"/>
      <c r="AC554" s="168"/>
      <c r="AD554" s="72"/>
      <c r="AE554" s="73"/>
      <c r="AF554" s="74"/>
      <c r="AG554" s="75"/>
      <c r="AH554" s="76"/>
      <c r="AI554" s="168"/>
      <c r="AJ554" s="72"/>
      <c r="AK554" s="73"/>
      <c r="AL554" s="74"/>
      <c r="AM554" s="75"/>
      <c r="AN554" s="76"/>
      <c r="AO554" s="168"/>
      <c r="AP554" s="72"/>
      <c r="AQ554" s="73"/>
      <c r="AR554" s="74"/>
      <c r="AS554" s="75"/>
      <c r="AT554" s="76"/>
      <c r="AU554" s="168"/>
      <c r="AV554" s="72"/>
      <c r="AW554" s="73"/>
      <c r="AX554" s="74"/>
      <c r="AY554" s="75"/>
      <c r="AZ554" s="76"/>
      <c r="BA554" s="168"/>
      <c r="BB554" s="72"/>
      <c r="BC554" s="73"/>
      <c r="BD554" s="74"/>
      <c r="BE554" s="75"/>
      <c r="BF554" s="76"/>
      <c r="BG554" s="168"/>
    </row>
    <row r="555" ht="16.5" customHeight="1">
      <c r="A555" s="165" t="s">
        <v>61</v>
      </c>
      <c r="B555" s="177">
        <v>7041.0</v>
      </c>
      <c r="C555" s="79">
        <v>1863.0</v>
      </c>
      <c r="D555" s="178"/>
      <c r="E555" s="178"/>
      <c r="F555" s="72">
        <v>242.0</v>
      </c>
      <c r="G555" s="73">
        <v>180.0</v>
      </c>
      <c r="H555" s="74">
        <v>193.0</v>
      </c>
      <c r="I555" s="75">
        <v>91.0</v>
      </c>
      <c r="J555" s="76">
        <v>303.0</v>
      </c>
      <c r="K555" s="168">
        <v>68.0</v>
      </c>
      <c r="L555" s="72">
        <v>261.0</v>
      </c>
      <c r="M555" s="73">
        <v>212.0</v>
      </c>
      <c r="N555" s="74">
        <v>217.0</v>
      </c>
      <c r="O555" s="75">
        <v>79.0</v>
      </c>
      <c r="P555" s="76">
        <v>282.0</v>
      </c>
      <c r="Q555" s="168">
        <v>63.0</v>
      </c>
      <c r="R555" s="72">
        <v>250.0</v>
      </c>
      <c r="S555" s="73">
        <v>192.0</v>
      </c>
      <c r="T555" s="74">
        <v>210.0</v>
      </c>
      <c r="U555" s="75">
        <v>79.0</v>
      </c>
      <c r="V555" s="76">
        <v>282.0</v>
      </c>
      <c r="W555" s="168">
        <v>60.0</v>
      </c>
      <c r="X555" s="72"/>
      <c r="Y555" s="73"/>
      <c r="Z555" s="74"/>
      <c r="AA555" s="75"/>
      <c r="AB555" s="76"/>
      <c r="AC555" s="168"/>
      <c r="AD555" s="72"/>
      <c r="AE555" s="73"/>
      <c r="AF555" s="74"/>
      <c r="AG555" s="75"/>
      <c r="AH555" s="76"/>
      <c r="AI555" s="168"/>
      <c r="AJ555" s="72"/>
      <c r="AK555" s="73"/>
      <c r="AL555" s="74"/>
      <c r="AM555" s="75"/>
      <c r="AN555" s="76"/>
      <c r="AO555" s="168"/>
      <c r="AP555" s="72"/>
      <c r="AQ555" s="73"/>
      <c r="AR555" s="74"/>
      <c r="AS555" s="75"/>
      <c r="AT555" s="76"/>
      <c r="AU555" s="168"/>
      <c r="AV555" s="72"/>
      <c r="AW555" s="73"/>
      <c r="AX555" s="74"/>
      <c r="AY555" s="75"/>
      <c r="AZ555" s="76"/>
      <c r="BA555" s="168"/>
      <c r="BB555" s="72"/>
      <c r="BC555" s="73"/>
      <c r="BD555" s="74"/>
      <c r="BE555" s="75"/>
      <c r="BF555" s="76"/>
      <c r="BG555" s="168"/>
    </row>
    <row r="556" ht="16.5" customHeight="1">
      <c r="A556" s="165" t="s">
        <v>61</v>
      </c>
      <c r="B556" s="177">
        <v>7042.0</v>
      </c>
      <c r="C556" s="79">
        <v>1805.0</v>
      </c>
      <c r="D556" s="178"/>
      <c r="E556" s="178"/>
      <c r="F556" s="72">
        <v>120.0</v>
      </c>
      <c r="G556" s="73">
        <v>129.0</v>
      </c>
      <c r="H556" s="74">
        <v>151.0</v>
      </c>
      <c r="I556" s="75">
        <v>86.0</v>
      </c>
      <c r="J556" s="76">
        <v>265.0</v>
      </c>
      <c r="K556" s="168">
        <v>77.0</v>
      </c>
      <c r="L556" s="72">
        <v>126.0</v>
      </c>
      <c r="M556" s="73">
        <v>139.0</v>
      </c>
      <c r="N556" s="74">
        <v>166.0</v>
      </c>
      <c r="O556" s="75">
        <v>84.0</v>
      </c>
      <c r="P556" s="76">
        <v>269.0</v>
      </c>
      <c r="Q556" s="168">
        <v>73.0</v>
      </c>
      <c r="R556" s="72">
        <v>119.0</v>
      </c>
      <c r="S556" s="73">
        <v>138.0</v>
      </c>
      <c r="T556" s="74">
        <v>164.0</v>
      </c>
      <c r="U556" s="75">
        <v>87.0</v>
      </c>
      <c r="V556" s="76">
        <v>255.0</v>
      </c>
      <c r="W556" s="168">
        <v>62.0</v>
      </c>
      <c r="X556" s="72"/>
      <c r="Y556" s="73"/>
      <c r="Z556" s="74"/>
      <c r="AA556" s="75"/>
      <c r="AB556" s="76"/>
      <c r="AC556" s="168"/>
      <c r="AD556" s="72"/>
      <c r="AE556" s="73"/>
      <c r="AF556" s="74"/>
      <c r="AG556" s="75"/>
      <c r="AH556" s="76"/>
      <c r="AI556" s="168"/>
      <c r="AJ556" s="72"/>
      <c r="AK556" s="73"/>
      <c r="AL556" s="74"/>
      <c r="AM556" s="75"/>
      <c r="AN556" s="76"/>
      <c r="AO556" s="168"/>
      <c r="AP556" s="72"/>
      <c r="AQ556" s="73"/>
      <c r="AR556" s="74"/>
      <c r="AS556" s="75"/>
      <c r="AT556" s="76"/>
      <c r="AU556" s="168"/>
      <c r="AV556" s="72"/>
      <c r="AW556" s="73"/>
      <c r="AX556" s="74"/>
      <c r="AY556" s="75"/>
      <c r="AZ556" s="76"/>
      <c r="BA556" s="168"/>
      <c r="BB556" s="72"/>
      <c r="BC556" s="73"/>
      <c r="BD556" s="74"/>
      <c r="BE556" s="75"/>
      <c r="BF556" s="76"/>
      <c r="BG556" s="168"/>
    </row>
    <row r="557" ht="16.5" customHeight="1">
      <c r="A557" s="165" t="s">
        <v>61</v>
      </c>
      <c r="B557" s="177">
        <v>7044.0</v>
      </c>
      <c r="C557" s="79">
        <v>485.0</v>
      </c>
      <c r="D557" s="178"/>
      <c r="E557" s="178"/>
      <c r="F557" s="72">
        <v>47.0</v>
      </c>
      <c r="G557" s="73">
        <v>28.0</v>
      </c>
      <c r="H557" s="74">
        <v>45.0</v>
      </c>
      <c r="I557" s="75">
        <v>25.0</v>
      </c>
      <c r="J557" s="76">
        <v>82.0</v>
      </c>
      <c r="K557" s="168">
        <v>23.0</v>
      </c>
      <c r="L557" s="72">
        <v>51.0</v>
      </c>
      <c r="M557" s="73">
        <v>36.0</v>
      </c>
      <c r="N557" s="74">
        <v>50.0</v>
      </c>
      <c r="O557" s="75">
        <v>22.0</v>
      </c>
      <c r="P557" s="76">
        <v>81.0</v>
      </c>
      <c r="Q557" s="168">
        <v>21.0</v>
      </c>
      <c r="R557" s="72">
        <v>49.0</v>
      </c>
      <c r="S557" s="73">
        <v>32.0</v>
      </c>
      <c r="T557" s="74">
        <v>46.0</v>
      </c>
      <c r="U557" s="75">
        <v>22.0</v>
      </c>
      <c r="V557" s="76">
        <v>81.0</v>
      </c>
      <c r="W557" s="168">
        <v>19.0</v>
      </c>
      <c r="X557" s="72"/>
      <c r="Y557" s="73"/>
      <c r="Z557" s="74"/>
      <c r="AA557" s="75"/>
      <c r="AB557" s="76"/>
      <c r="AC557" s="168"/>
      <c r="AD557" s="72"/>
      <c r="AE557" s="73"/>
      <c r="AF557" s="74"/>
      <c r="AG557" s="75"/>
      <c r="AH557" s="76"/>
      <c r="AI557" s="168"/>
      <c r="AJ557" s="72"/>
      <c r="AK557" s="73"/>
      <c r="AL557" s="74"/>
      <c r="AM557" s="75"/>
      <c r="AN557" s="76"/>
      <c r="AO557" s="168"/>
      <c r="AP557" s="72"/>
      <c r="AQ557" s="73"/>
      <c r="AR557" s="74"/>
      <c r="AS557" s="75"/>
      <c r="AT557" s="76"/>
      <c r="AU557" s="168"/>
      <c r="AV557" s="72"/>
      <c r="AW557" s="73"/>
      <c r="AX557" s="74"/>
      <c r="AY557" s="75"/>
      <c r="AZ557" s="76"/>
      <c r="BA557" s="168"/>
      <c r="BB557" s="72"/>
      <c r="BC557" s="73"/>
      <c r="BD557" s="74"/>
      <c r="BE557" s="75"/>
      <c r="BF557" s="76"/>
      <c r="BG557" s="168"/>
    </row>
    <row r="558" ht="16.5" customHeight="1">
      <c r="A558" s="165" t="s">
        <v>61</v>
      </c>
      <c r="B558" s="177">
        <v>7047.0</v>
      </c>
      <c r="C558" s="79">
        <v>2565.0</v>
      </c>
      <c r="D558" s="178"/>
      <c r="E558" s="178"/>
      <c r="F558" s="72">
        <v>162.0</v>
      </c>
      <c r="G558" s="73">
        <v>172.0</v>
      </c>
      <c r="H558" s="74">
        <v>171.0</v>
      </c>
      <c r="I558" s="75">
        <v>203.0</v>
      </c>
      <c r="J558" s="76">
        <v>487.0</v>
      </c>
      <c r="K558" s="168">
        <v>133.0</v>
      </c>
      <c r="L558" s="72">
        <v>183.0</v>
      </c>
      <c r="M558" s="73">
        <v>200.0</v>
      </c>
      <c r="N558" s="74">
        <v>178.0</v>
      </c>
      <c r="O558" s="75">
        <v>189.0</v>
      </c>
      <c r="P558" s="76">
        <v>466.0</v>
      </c>
      <c r="Q558" s="168">
        <v>138.0</v>
      </c>
      <c r="R558" s="72">
        <v>175.0</v>
      </c>
      <c r="S558" s="73">
        <v>188.0</v>
      </c>
      <c r="T558" s="74">
        <v>178.0</v>
      </c>
      <c r="U558" s="75">
        <v>189.0</v>
      </c>
      <c r="V558" s="76">
        <v>461.0</v>
      </c>
      <c r="W558" s="168">
        <v>128.0</v>
      </c>
      <c r="X558" s="72"/>
      <c r="Y558" s="73"/>
      <c r="Z558" s="74"/>
      <c r="AA558" s="75"/>
      <c r="AB558" s="76"/>
      <c r="AC558" s="168"/>
      <c r="AD558" s="72"/>
      <c r="AE558" s="73"/>
      <c r="AF558" s="74"/>
      <c r="AG558" s="75"/>
      <c r="AH558" s="76"/>
      <c r="AI558" s="168"/>
      <c r="AJ558" s="72"/>
      <c r="AK558" s="73"/>
      <c r="AL558" s="74"/>
      <c r="AM558" s="75"/>
      <c r="AN558" s="76"/>
      <c r="AO558" s="168"/>
      <c r="AP558" s="72"/>
      <c r="AQ558" s="73"/>
      <c r="AR558" s="74"/>
      <c r="AS558" s="75"/>
      <c r="AT558" s="76"/>
      <c r="AU558" s="168"/>
      <c r="AV558" s="72"/>
      <c r="AW558" s="73"/>
      <c r="AX558" s="74"/>
      <c r="AY558" s="75"/>
      <c r="AZ558" s="76"/>
      <c r="BA558" s="168"/>
      <c r="BB558" s="72"/>
      <c r="BC558" s="73"/>
      <c r="BD558" s="74"/>
      <c r="BE558" s="75"/>
      <c r="BF558" s="76"/>
      <c r="BG558" s="168"/>
    </row>
    <row r="559" ht="16.5" customHeight="1">
      <c r="A559" s="165" t="s">
        <v>61</v>
      </c>
      <c r="B559" s="177">
        <v>7053.0</v>
      </c>
      <c r="C559" s="79">
        <v>655.0</v>
      </c>
      <c r="D559" s="178"/>
      <c r="E559" s="178"/>
      <c r="F559" s="72">
        <v>39.0</v>
      </c>
      <c r="G559" s="73">
        <v>66.0</v>
      </c>
      <c r="H559" s="74">
        <v>29.0</v>
      </c>
      <c r="I559" s="75">
        <v>44.0</v>
      </c>
      <c r="J559" s="76">
        <v>168.0</v>
      </c>
      <c r="K559" s="168">
        <v>15.0</v>
      </c>
      <c r="L559" s="72">
        <v>41.0</v>
      </c>
      <c r="M559" s="73">
        <v>66.0</v>
      </c>
      <c r="N559" s="74">
        <v>29.0</v>
      </c>
      <c r="O559" s="75">
        <v>43.0</v>
      </c>
      <c r="P559" s="76">
        <v>167.0</v>
      </c>
      <c r="Q559" s="168">
        <v>19.0</v>
      </c>
      <c r="R559" s="72">
        <v>38.0</v>
      </c>
      <c r="S559" s="73">
        <v>69.0</v>
      </c>
      <c r="T559" s="74">
        <v>29.0</v>
      </c>
      <c r="U559" s="75">
        <v>41.0</v>
      </c>
      <c r="V559" s="76">
        <v>162.0</v>
      </c>
      <c r="W559" s="168">
        <v>17.0</v>
      </c>
      <c r="X559" s="72"/>
      <c r="Y559" s="73"/>
      <c r="Z559" s="74"/>
      <c r="AA559" s="75"/>
      <c r="AB559" s="76"/>
      <c r="AC559" s="168"/>
      <c r="AD559" s="72"/>
      <c r="AE559" s="73"/>
      <c r="AF559" s="74"/>
      <c r="AG559" s="75"/>
      <c r="AH559" s="76"/>
      <c r="AI559" s="168"/>
      <c r="AJ559" s="72"/>
      <c r="AK559" s="73"/>
      <c r="AL559" s="74"/>
      <c r="AM559" s="75"/>
      <c r="AN559" s="76"/>
      <c r="AO559" s="168"/>
      <c r="AP559" s="72"/>
      <c r="AQ559" s="73"/>
      <c r="AR559" s="74"/>
      <c r="AS559" s="75"/>
      <c r="AT559" s="76"/>
      <c r="AU559" s="168"/>
      <c r="AV559" s="72"/>
      <c r="AW559" s="73"/>
      <c r="AX559" s="74"/>
      <c r="AY559" s="75"/>
      <c r="AZ559" s="76"/>
      <c r="BA559" s="168"/>
      <c r="BB559" s="72"/>
      <c r="BC559" s="73"/>
      <c r="BD559" s="74"/>
      <c r="BE559" s="75"/>
      <c r="BF559" s="76"/>
      <c r="BG559" s="168"/>
    </row>
    <row r="560" ht="16.5" customHeight="1">
      <c r="A560" s="165" t="s">
        <v>61</v>
      </c>
      <c r="B560" s="177">
        <v>7055.0</v>
      </c>
      <c r="C560" s="79">
        <v>3379.0</v>
      </c>
      <c r="D560" s="178"/>
      <c r="E560" s="178"/>
      <c r="F560" s="72">
        <v>149.0</v>
      </c>
      <c r="G560" s="73">
        <v>134.0</v>
      </c>
      <c r="H560" s="74">
        <v>156.0</v>
      </c>
      <c r="I560" s="75">
        <v>198.0</v>
      </c>
      <c r="J560" s="76">
        <v>474.0</v>
      </c>
      <c r="K560" s="168">
        <v>150.0</v>
      </c>
      <c r="L560" s="72">
        <v>157.0</v>
      </c>
      <c r="M560" s="73">
        <v>153.0</v>
      </c>
      <c r="N560" s="74">
        <v>153.0</v>
      </c>
      <c r="O560" s="75">
        <v>194.0</v>
      </c>
      <c r="P560" s="76">
        <v>468.0</v>
      </c>
      <c r="Q560" s="168">
        <v>156.0</v>
      </c>
      <c r="R560" s="72">
        <v>154.0</v>
      </c>
      <c r="S560" s="73">
        <v>149.0</v>
      </c>
      <c r="T560" s="74">
        <v>157.0</v>
      </c>
      <c r="U560" s="75">
        <v>183.0</v>
      </c>
      <c r="V560" s="76">
        <v>453.0</v>
      </c>
      <c r="W560" s="168">
        <v>143.0</v>
      </c>
      <c r="X560" s="72"/>
      <c r="Y560" s="73"/>
      <c r="Z560" s="74"/>
      <c r="AA560" s="75"/>
      <c r="AB560" s="76"/>
      <c r="AC560" s="168"/>
      <c r="AD560" s="72"/>
      <c r="AE560" s="73"/>
      <c r="AF560" s="74"/>
      <c r="AG560" s="75"/>
      <c r="AH560" s="76"/>
      <c r="AI560" s="168"/>
      <c r="AJ560" s="72"/>
      <c r="AK560" s="73"/>
      <c r="AL560" s="74"/>
      <c r="AM560" s="75"/>
      <c r="AN560" s="76"/>
      <c r="AO560" s="168"/>
      <c r="AP560" s="72"/>
      <c r="AQ560" s="73"/>
      <c r="AR560" s="74"/>
      <c r="AS560" s="75"/>
      <c r="AT560" s="76"/>
      <c r="AU560" s="168"/>
      <c r="AV560" s="72"/>
      <c r="AW560" s="73"/>
      <c r="AX560" s="74"/>
      <c r="AY560" s="75"/>
      <c r="AZ560" s="76"/>
      <c r="BA560" s="168"/>
      <c r="BB560" s="72"/>
      <c r="BC560" s="73"/>
      <c r="BD560" s="74"/>
      <c r="BE560" s="75"/>
      <c r="BF560" s="76"/>
      <c r="BG560" s="168"/>
    </row>
    <row r="561" ht="16.5" customHeight="1">
      <c r="A561" s="165" t="s">
        <v>61</v>
      </c>
      <c r="B561" s="177">
        <v>7056.0</v>
      </c>
      <c r="C561" s="79">
        <v>2362.0</v>
      </c>
      <c r="D561" s="178"/>
      <c r="E561" s="178"/>
      <c r="F561" s="72">
        <v>184.0</v>
      </c>
      <c r="G561" s="73">
        <v>221.0</v>
      </c>
      <c r="H561" s="74">
        <v>154.0</v>
      </c>
      <c r="I561" s="75">
        <v>174.0</v>
      </c>
      <c r="J561" s="76">
        <v>435.0</v>
      </c>
      <c r="K561" s="168">
        <v>117.0</v>
      </c>
      <c r="L561" s="72">
        <v>191.0</v>
      </c>
      <c r="M561" s="73">
        <v>239.0</v>
      </c>
      <c r="N561" s="74">
        <v>157.0</v>
      </c>
      <c r="O561" s="75">
        <v>170.0</v>
      </c>
      <c r="P561" s="76">
        <v>438.0</v>
      </c>
      <c r="Q561" s="168">
        <v>115.0</v>
      </c>
      <c r="R561" s="72">
        <v>190.0</v>
      </c>
      <c r="S561" s="73">
        <v>238.0</v>
      </c>
      <c r="T561" s="74">
        <v>161.0</v>
      </c>
      <c r="U561" s="75">
        <v>159.0</v>
      </c>
      <c r="V561" s="76">
        <v>420.0</v>
      </c>
      <c r="W561" s="168">
        <v>111.0</v>
      </c>
      <c r="X561" s="72"/>
      <c r="Y561" s="73"/>
      <c r="Z561" s="74"/>
      <c r="AA561" s="75"/>
      <c r="AB561" s="76"/>
      <c r="AC561" s="168"/>
      <c r="AD561" s="72"/>
      <c r="AE561" s="73"/>
      <c r="AF561" s="74"/>
      <c r="AG561" s="75"/>
      <c r="AH561" s="76"/>
      <c r="AI561" s="168"/>
      <c r="AJ561" s="72"/>
      <c r="AK561" s="73"/>
      <c r="AL561" s="74"/>
      <c r="AM561" s="75"/>
      <c r="AN561" s="76"/>
      <c r="AO561" s="168"/>
      <c r="AP561" s="72"/>
      <c r="AQ561" s="73"/>
      <c r="AR561" s="74"/>
      <c r="AS561" s="75"/>
      <c r="AT561" s="76"/>
      <c r="AU561" s="168"/>
      <c r="AV561" s="72"/>
      <c r="AW561" s="73"/>
      <c r="AX561" s="74"/>
      <c r="AY561" s="75"/>
      <c r="AZ561" s="76"/>
      <c r="BA561" s="168"/>
      <c r="BB561" s="72"/>
      <c r="BC561" s="73"/>
      <c r="BD561" s="74"/>
      <c r="BE561" s="75"/>
      <c r="BF561" s="76"/>
      <c r="BG561" s="168"/>
    </row>
    <row r="562" ht="16.5" customHeight="1">
      <c r="A562" s="165" t="s">
        <v>61</v>
      </c>
      <c r="B562" s="177">
        <v>7057.0</v>
      </c>
      <c r="C562" s="79">
        <v>1135.0</v>
      </c>
      <c r="D562" s="178"/>
      <c r="E562" s="178"/>
      <c r="F562" s="72">
        <v>87.0</v>
      </c>
      <c r="G562" s="73">
        <v>96.0</v>
      </c>
      <c r="H562" s="74">
        <v>94.0</v>
      </c>
      <c r="I562" s="75">
        <v>65.0</v>
      </c>
      <c r="J562" s="76">
        <v>255.0</v>
      </c>
      <c r="K562" s="168">
        <v>44.0</v>
      </c>
      <c r="L562" s="72">
        <v>88.0</v>
      </c>
      <c r="M562" s="73">
        <v>108.0</v>
      </c>
      <c r="N562" s="74">
        <v>97.0</v>
      </c>
      <c r="O562" s="75">
        <v>64.0</v>
      </c>
      <c r="P562" s="76">
        <v>240.0</v>
      </c>
      <c r="Q562" s="168">
        <v>47.0</v>
      </c>
      <c r="R562" s="72">
        <v>89.0</v>
      </c>
      <c r="S562" s="73">
        <v>114.0</v>
      </c>
      <c r="T562" s="74">
        <v>92.0</v>
      </c>
      <c r="U562" s="75">
        <v>61.0</v>
      </c>
      <c r="V562" s="76">
        <v>237.0</v>
      </c>
      <c r="W562" s="168">
        <v>44.0</v>
      </c>
      <c r="X562" s="72"/>
      <c r="Y562" s="73"/>
      <c r="Z562" s="74"/>
      <c r="AA562" s="75"/>
      <c r="AB562" s="76"/>
      <c r="AC562" s="168"/>
      <c r="AD562" s="72"/>
      <c r="AE562" s="73"/>
      <c r="AF562" s="74"/>
      <c r="AG562" s="75"/>
      <c r="AH562" s="76"/>
      <c r="AI562" s="168"/>
      <c r="AJ562" s="72"/>
      <c r="AK562" s="73"/>
      <c r="AL562" s="74"/>
      <c r="AM562" s="75"/>
      <c r="AN562" s="76"/>
      <c r="AO562" s="168"/>
      <c r="AP562" s="72"/>
      <c r="AQ562" s="73"/>
      <c r="AR562" s="74"/>
      <c r="AS562" s="75"/>
      <c r="AT562" s="76"/>
      <c r="AU562" s="168"/>
      <c r="AV562" s="72"/>
      <c r="AW562" s="73"/>
      <c r="AX562" s="74"/>
      <c r="AY562" s="75"/>
      <c r="AZ562" s="76"/>
      <c r="BA562" s="168"/>
      <c r="BB562" s="72"/>
      <c r="BC562" s="73"/>
      <c r="BD562" s="74"/>
      <c r="BE562" s="75"/>
      <c r="BF562" s="76"/>
      <c r="BG562" s="168"/>
    </row>
    <row r="563" ht="16.5" customHeight="1">
      <c r="A563" s="165" t="s">
        <v>61</v>
      </c>
      <c r="B563" s="177">
        <v>7058.0</v>
      </c>
      <c r="C563" s="79">
        <v>942.0</v>
      </c>
      <c r="D563" s="178"/>
      <c r="E563" s="178"/>
      <c r="F563" s="72">
        <v>79.0</v>
      </c>
      <c r="G563" s="73">
        <v>67.0</v>
      </c>
      <c r="H563" s="74">
        <v>59.0</v>
      </c>
      <c r="I563" s="75">
        <v>74.0</v>
      </c>
      <c r="J563" s="76">
        <v>216.0</v>
      </c>
      <c r="K563" s="168">
        <v>41.0</v>
      </c>
      <c r="L563" s="72">
        <v>87.0</v>
      </c>
      <c r="M563" s="73">
        <v>80.0</v>
      </c>
      <c r="N563" s="74">
        <v>61.0</v>
      </c>
      <c r="O563" s="75">
        <v>68.0</v>
      </c>
      <c r="P563" s="76">
        <v>217.0</v>
      </c>
      <c r="Q563" s="168">
        <v>42.0</v>
      </c>
      <c r="R563" s="72">
        <v>78.0</v>
      </c>
      <c r="S563" s="73">
        <v>79.0</v>
      </c>
      <c r="T563" s="74">
        <v>66.0</v>
      </c>
      <c r="U563" s="75">
        <v>72.0</v>
      </c>
      <c r="V563" s="76">
        <v>205.0</v>
      </c>
      <c r="W563" s="168">
        <v>38.0</v>
      </c>
      <c r="X563" s="72"/>
      <c r="Y563" s="73"/>
      <c r="Z563" s="74"/>
      <c r="AA563" s="75"/>
      <c r="AB563" s="76"/>
      <c r="AC563" s="168"/>
      <c r="AD563" s="72"/>
      <c r="AE563" s="73"/>
      <c r="AF563" s="74"/>
      <c r="AG563" s="75"/>
      <c r="AH563" s="76"/>
      <c r="AI563" s="168"/>
      <c r="AJ563" s="72"/>
      <c r="AK563" s="73"/>
      <c r="AL563" s="74"/>
      <c r="AM563" s="75"/>
      <c r="AN563" s="76"/>
      <c r="AO563" s="168"/>
      <c r="AP563" s="72"/>
      <c r="AQ563" s="73"/>
      <c r="AR563" s="74"/>
      <c r="AS563" s="75"/>
      <c r="AT563" s="76"/>
      <c r="AU563" s="168"/>
      <c r="AV563" s="72"/>
      <c r="AW563" s="73"/>
      <c r="AX563" s="74"/>
      <c r="AY563" s="75"/>
      <c r="AZ563" s="76"/>
      <c r="BA563" s="168"/>
      <c r="BB563" s="72"/>
      <c r="BC563" s="73"/>
      <c r="BD563" s="74"/>
      <c r="BE563" s="75"/>
      <c r="BF563" s="76"/>
      <c r="BG563" s="168"/>
    </row>
    <row r="564" ht="16.5" customHeight="1">
      <c r="A564" s="165" t="s">
        <v>61</v>
      </c>
      <c r="B564" s="177">
        <v>7059.0</v>
      </c>
      <c r="C564" s="79">
        <v>2535.0</v>
      </c>
      <c r="D564" s="178"/>
      <c r="E564" s="178"/>
      <c r="F564" s="72">
        <v>288.0</v>
      </c>
      <c r="G564" s="73">
        <v>283.0</v>
      </c>
      <c r="H564" s="74">
        <v>189.0</v>
      </c>
      <c r="I564" s="75">
        <v>241.0</v>
      </c>
      <c r="J564" s="76">
        <v>536.0</v>
      </c>
      <c r="K564" s="168">
        <v>89.0</v>
      </c>
      <c r="L564" s="72">
        <v>315.0</v>
      </c>
      <c r="M564" s="73">
        <v>315.0</v>
      </c>
      <c r="N564" s="74">
        <v>190.0</v>
      </c>
      <c r="O564" s="75">
        <v>231.0</v>
      </c>
      <c r="P564" s="76">
        <v>526.0</v>
      </c>
      <c r="Q564" s="168">
        <v>89.0</v>
      </c>
      <c r="R564" s="72">
        <v>293.0</v>
      </c>
      <c r="S564" s="73">
        <v>310.0</v>
      </c>
      <c r="T564" s="74">
        <v>190.0</v>
      </c>
      <c r="U564" s="75">
        <v>239.0</v>
      </c>
      <c r="V564" s="76">
        <v>514.0</v>
      </c>
      <c r="W564" s="168">
        <v>87.0</v>
      </c>
      <c r="X564" s="72"/>
      <c r="Y564" s="73"/>
      <c r="Z564" s="74"/>
      <c r="AA564" s="75"/>
      <c r="AB564" s="76"/>
      <c r="AC564" s="168"/>
      <c r="AD564" s="72"/>
      <c r="AE564" s="73"/>
      <c r="AF564" s="74"/>
      <c r="AG564" s="75"/>
      <c r="AH564" s="76"/>
      <c r="AI564" s="168"/>
      <c r="AJ564" s="72"/>
      <c r="AK564" s="73"/>
      <c r="AL564" s="74"/>
      <c r="AM564" s="75"/>
      <c r="AN564" s="76"/>
      <c r="AO564" s="168"/>
      <c r="AP564" s="72"/>
      <c r="AQ564" s="73"/>
      <c r="AR564" s="74"/>
      <c r="AS564" s="75"/>
      <c r="AT564" s="76"/>
      <c r="AU564" s="168"/>
      <c r="AV564" s="72"/>
      <c r="AW564" s="73"/>
      <c r="AX564" s="74"/>
      <c r="AY564" s="75"/>
      <c r="AZ564" s="76"/>
      <c r="BA564" s="168"/>
      <c r="BB564" s="72"/>
      <c r="BC564" s="73"/>
      <c r="BD564" s="74"/>
      <c r="BE564" s="75"/>
      <c r="BF564" s="76"/>
      <c r="BG564" s="168"/>
    </row>
    <row r="565" ht="16.5" customHeight="1">
      <c r="A565" s="165" t="s">
        <v>61</v>
      </c>
      <c r="B565" s="177">
        <v>7060.0</v>
      </c>
      <c r="C565" s="79">
        <v>2269.0</v>
      </c>
      <c r="D565" s="178"/>
      <c r="E565" s="178"/>
      <c r="F565" s="72">
        <v>180.0</v>
      </c>
      <c r="G565" s="73">
        <v>142.0</v>
      </c>
      <c r="H565" s="74">
        <v>145.0</v>
      </c>
      <c r="I565" s="75">
        <v>144.0</v>
      </c>
      <c r="J565" s="76">
        <v>454.0</v>
      </c>
      <c r="K565" s="168">
        <v>109.0</v>
      </c>
      <c r="L565" s="72">
        <v>184.0</v>
      </c>
      <c r="M565" s="73">
        <v>162.0</v>
      </c>
      <c r="N565" s="74">
        <v>168.0</v>
      </c>
      <c r="O565" s="75">
        <v>142.0</v>
      </c>
      <c r="P565" s="76">
        <v>446.0</v>
      </c>
      <c r="Q565" s="168">
        <v>94.0</v>
      </c>
      <c r="R565" s="72">
        <v>180.0</v>
      </c>
      <c r="S565" s="73">
        <v>166.0</v>
      </c>
      <c r="T565" s="74">
        <v>161.0</v>
      </c>
      <c r="U565" s="75">
        <v>137.0</v>
      </c>
      <c r="V565" s="76">
        <v>430.0</v>
      </c>
      <c r="W565" s="168">
        <v>99.0</v>
      </c>
      <c r="X565" s="72"/>
      <c r="Y565" s="73"/>
      <c r="Z565" s="74"/>
      <c r="AA565" s="75"/>
      <c r="AB565" s="76"/>
      <c r="AC565" s="168"/>
      <c r="AD565" s="72"/>
      <c r="AE565" s="73"/>
      <c r="AF565" s="74"/>
      <c r="AG565" s="75"/>
      <c r="AH565" s="76"/>
      <c r="AI565" s="168"/>
      <c r="AJ565" s="72"/>
      <c r="AK565" s="73"/>
      <c r="AL565" s="74"/>
      <c r="AM565" s="75"/>
      <c r="AN565" s="76"/>
      <c r="AO565" s="168"/>
      <c r="AP565" s="72"/>
      <c r="AQ565" s="73"/>
      <c r="AR565" s="74"/>
      <c r="AS565" s="75"/>
      <c r="AT565" s="76"/>
      <c r="AU565" s="168"/>
      <c r="AV565" s="72"/>
      <c r="AW565" s="73"/>
      <c r="AX565" s="74"/>
      <c r="AY565" s="75"/>
      <c r="AZ565" s="76"/>
      <c r="BA565" s="168"/>
      <c r="BB565" s="72"/>
      <c r="BC565" s="73"/>
      <c r="BD565" s="74"/>
      <c r="BE565" s="75"/>
      <c r="BF565" s="76"/>
      <c r="BG565" s="168"/>
    </row>
    <row r="566" ht="16.5" customHeight="1">
      <c r="A566" s="165" t="s">
        <v>61</v>
      </c>
      <c r="B566" s="177">
        <v>7079.0</v>
      </c>
      <c r="C566" s="79">
        <v>2294.0</v>
      </c>
      <c r="D566" s="178"/>
      <c r="E566" s="178"/>
      <c r="F566" s="72">
        <v>48.0</v>
      </c>
      <c r="G566" s="73">
        <v>62.0</v>
      </c>
      <c r="H566" s="74">
        <v>70.0</v>
      </c>
      <c r="I566" s="75">
        <v>83.0</v>
      </c>
      <c r="J566" s="76">
        <v>239.0</v>
      </c>
      <c r="K566" s="168">
        <v>110.0</v>
      </c>
      <c r="L566" s="72">
        <v>50.0</v>
      </c>
      <c r="M566" s="73">
        <v>74.0</v>
      </c>
      <c r="N566" s="74">
        <v>76.0</v>
      </c>
      <c r="O566" s="75">
        <v>84.0</v>
      </c>
      <c r="P566" s="76">
        <v>242.0</v>
      </c>
      <c r="Q566" s="168">
        <v>116.0</v>
      </c>
      <c r="R566" s="72">
        <v>47.0</v>
      </c>
      <c r="S566" s="73">
        <v>70.0</v>
      </c>
      <c r="T566" s="74">
        <v>71.0</v>
      </c>
      <c r="U566" s="75">
        <v>80.0</v>
      </c>
      <c r="V566" s="76">
        <v>239.0</v>
      </c>
      <c r="W566" s="168">
        <v>107.0</v>
      </c>
      <c r="X566" s="72"/>
      <c r="Y566" s="73"/>
      <c r="Z566" s="74"/>
      <c r="AA566" s="75"/>
      <c r="AB566" s="76"/>
      <c r="AC566" s="168"/>
      <c r="AD566" s="72"/>
      <c r="AE566" s="73"/>
      <c r="AF566" s="74"/>
      <c r="AG566" s="75"/>
      <c r="AH566" s="76"/>
      <c r="AI566" s="168"/>
      <c r="AJ566" s="72"/>
      <c r="AK566" s="73"/>
      <c r="AL566" s="74"/>
      <c r="AM566" s="75"/>
      <c r="AN566" s="76"/>
      <c r="AO566" s="168"/>
      <c r="AP566" s="72"/>
      <c r="AQ566" s="73"/>
      <c r="AR566" s="74"/>
      <c r="AS566" s="75"/>
      <c r="AT566" s="76"/>
      <c r="AU566" s="168"/>
      <c r="AV566" s="72"/>
      <c r="AW566" s="73"/>
      <c r="AX566" s="74"/>
      <c r="AY566" s="75"/>
      <c r="AZ566" s="76"/>
      <c r="BA566" s="168"/>
      <c r="BB566" s="72"/>
      <c r="BC566" s="73"/>
      <c r="BD566" s="74"/>
      <c r="BE566" s="75"/>
      <c r="BF566" s="76"/>
      <c r="BG566" s="168"/>
    </row>
    <row r="567" ht="16.5" customHeight="1">
      <c r="A567" s="165" t="s">
        <v>61</v>
      </c>
      <c r="B567" s="177">
        <v>7097.0</v>
      </c>
      <c r="C567" s="79">
        <v>1248.0</v>
      </c>
      <c r="D567" s="178"/>
      <c r="E567" s="178"/>
      <c r="F567" s="72">
        <v>43.0</v>
      </c>
      <c r="G567" s="73">
        <v>43.0</v>
      </c>
      <c r="H567" s="74">
        <v>56.0</v>
      </c>
      <c r="I567" s="75">
        <v>71.0</v>
      </c>
      <c r="J567" s="76">
        <v>201.0</v>
      </c>
      <c r="K567" s="168">
        <v>75.0</v>
      </c>
      <c r="L567" s="72">
        <v>46.0</v>
      </c>
      <c r="M567" s="73">
        <v>53.0</v>
      </c>
      <c r="N567" s="74">
        <v>57.0</v>
      </c>
      <c r="O567" s="75">
        <v>75.0</v>
      </c>
      <c r="P567" s="76">
        <v>199.0</v>
      </c>
      <c r="Q567" s="168">
        <v>71.0</v>
      </c>
      <c r="R567" s="72">
        <v>44.0</v>
      </c>
      <c r="S567" s="73">
        <v>56.0</v>
      </c>
      <c r="T567" s="74">
        <v>59.0</v>
      </c>
      <c r="U567" s="75">
        <v>70.0</v>
      </c>
      <c r="V567" s="76">
        <v>188.0</v>
      </c>
      <c r="W567" s="168">
        <v>75.0</v>
      </c>
      <c r="X567" s="72"/>
      <c r="Y567" s="73"/>
      <c r="Z567" s="74"/>
      <c r="AA567" s="75"/>
      <c r="AB567" s="76"/>
      <c r="AC567" s="168"/>
      <c r="AD567" s="72"/>
      <c r="AE567" s="73"/>
      <c r="AF567" s="74"/>
      <c r="AG567" s="75"/>
      <c r="AH567" s="76"/>
      <c r="AI567" s="168"/>
      <c r="AJ567" s="72"/>
      <c r="AK567" s="73"/>
      <c r="AL567" s="74"/>
      <c r="AM567" s="75"/>
      <c r="AN567" s="76"/>
      <c r="AO567" s="168"/>
      <c r="AP567" s="72"/>
      <c r="AQ567" s="73"/>
      <c r="AR567" s="74"/>
      <c r="AS567" s="75"/>
      <c r="AT567" s="76"/>
      <c r="AU567" s="168"/>
      <c r="AV567" s="72"/>
      <c r="AW567" s="73"/>
      <c r="AX567" s="74"/>
      <c r="AY567" s="75"/>
      <c r="AZ567" s="76"/>
      <c r="BA567" s="168"/>
      <c r="BB567" s="72"/>
      <c r="BC567" s="73"/>
      <c r="BD567" s="74"/>
      <c r="BE567" s="75"/>
      <c r="BF567" s="76"/>
      <c r="BG567" s="168"/>
    </row>
    <row r="568" ht="16.5" customHeight="1">
      <c r="A568" s="165" t="s">
        <v>61</v>
      </c>
      <c r="B568" s="177">
        <v>7311.0</v>
      </c>
      <c r="C568" s="79">
        <v>839.0</v>
      </c>
      <c r="D568" s="178"/>
      <c r="E568" s="178"/>
      <c r="F568" s="72">
        <v>40.0</v>
      </c>
      <c r="G568" s="73">
        <v>40.0</v>
      </c>
      <c r="H568" s="74">
        <v>45.0</v>
      </c>
      <c r="I568" s="75">
        <v>54.0</v>
      </c>
      <c r="J568" s="76">
        <v>139.0</v>
      </c>
      <c r="K568" s="168">
        <v>37.0</v>
      </c>
      <c r="L568" s="72">
        <v>39.0</v>
      </c>
      <c r="M568" s="73">
        <v>45.0</v>
      </c>
      <c r="N568" s="74">
        <v>47.0</v>
      </c>
      <c r="O568" s="75">
        <v>54.0</v>
      </c>
      <c r="P568" s="76">
        <v>136.0</v>
      </c>
      <c r="Q568" s="168">
        <v>37.0</v>
      </c>
      <c r="R568" s="72">
        <v>37.0</v>
      </c>
      <c r="S568" s="73">
        <v>44.0</v>
      </c>
      <c r="T568" s="74">
        <v>49.0</v>
      </c>
      <c r="U568" s="75">
        <v>55.0</v>
      </c>
      <c r="V568" s="76">
        <v>134.0</v>
      </c>
      <c r="W568" s="168">
        <v>36.0</v>
      </c>
      <c r="X568" s="72"/>
      <c r="Y568" s="73"/>
      <c r="Z568" s="74"/>
      <c r="AA568" s="75"/>
      <c r="AB568" s="76"/>
      <c r="AC568" s="168"/>
      <c r="AD568" s="72"/>
      <c r="AE568" s="73"/>
      <c r="AF568" s="74"/>
      <c r="AG568" s="75"/>
      <c r="AH568" s="76"/>
      <c r="AI568" s="168"/>
      <c r="AJ568" s="72"/>
      <c r="AK568" s="73"/>
      <c r="AL568" s="74"/>
      <c r="AM568" s="75"/>
      <c r="AN568" s="76"/>
      <c r="AO568" s="168"/>
      <c r="AP568" s="72"/>
      <c r="AQ568" s="73"/>
      <c r="AR568" s="74"/>
      <c r="AS568" s="75"/>
      <c r="AT568" s="76"/>
      <c r="AU568" s="168"/>
      <c r="AV568" s="72"/>
      <c r="AW568" s="73"/>
      <c r="AX568" s="74"/>
      <c r="AY568" s="75"/>
      <c r="AZ568" s="76"/>
      <c r="BA568" s="168"/>
      <c r="BB568" s="72"/>
      <c r="BC568" s="73"/>
      <c r="BD568" s="74"/>
      <c r="BE568" s="75"/>
      <c r="BF568" s="76"/>
      <c r="BG568" s="168"/>
    </row>
    <row r="569" ht="16.5" customHeight="1">
      <c r="A569" s="165" t="s">
        <v>61</v>
      </c>
      <c r="B569" s="177">
        <v>7312.0</v>
      </c>
      <c r="C569" s="79">
        <v>2542.0</v>
      </c>
      <c r="D569" s="178"/>
      <c r="E569" s="178"/>
      <c r="F569" s="72">
        <v>54.0</v>
      </c>
      <c r="G569" s="73">
        <v>72.0</v>
      </c>
      <c r="H569" s="74">
        <v>89.0</v>
      </c>
      <c r="I569" s="75">
        <v>99.0</v>
      </c>
      <c r="J569" s="76">
        <v>280.0</v>
      </c>
      <c r="K569" s="168">
        <v>133.0</v>
      </c>
      <c r="L569" s="72">
        <v>59.0</v>
      </c>
      <c r="M569" s="73">
        <v>83.0</v>
      </c>
      <c r="N569" s="74">
        <v>84.0</v>
      </c>
      <c r="O569" s="75">
        <v>94.0</v>
      </c>
      <c r="P569" s="76">
        <v>280.0</v>
      </c>
      <c r="Q569" s="168">
        <v>143.0</v>
      </c>
      <c r="R569" s="72">
        <v>57.0</v>
      </c>
      <c r="S569" s="73">
        <v>80.0</v>
      </c>
      <c r="T569" s="74">
        <v>95.0</v>
      </c>
      <c r="U569" s="75">
        <v>91.0</v>
      </c>
      <c r="V569" s="76">
        <v>276.0</v>
      </c>
      <c r="W569" s="168">
        <v>126.0</v>
      </c>
      <c r="X569" s="72"/>
      <c r="Y569" s="73"/>
      <c r="Z569" s="74"/>
      <c r="AA569" s="75"/>
      <c r="AB569" s="76"/>
      <c r="AC569" s="168"/>
      <c r="AD569" s="72"/>
      <c r="AE569" s="73"/>
      <c r="AF569" s="74"/>
      <c r="AG569" s="75"/>
      <c r="AH569" s="76"/>
      <c r="AI569" s="168"/>
      <c r="AJ569" s="72"/>
      <c r="AK569" s="73"/>
      <c r="AL569" s="74"/>
      <c r="AM569" s="75"/>
      <c r="AN569" s="76"/>
      <c r="AO569" s="168"/>
      <c r="AP569" s="72"/>
      <c r="AQ569" s="73"/>
      <c r="AR569" s="74"/>
      <c r="AS569" s="75"/>
      <c r="AT569" s="76"/>
      <c r="AU569" s="168"/>
      <c r="AV569" s="72"/>
      <c r="AW569" s="73"/>
      <c r="AX569" s="74"/>
      <c r="AY569" s="75"/>
      <c r="AZ569" s="76"/>
      <c r="BA569" s="168"/>
      <c r="BB569" s="72"/>
      <c r="BC569" s="73"/>
      <c r="BD569" s="74"/>
      <c r="BE569" s="75"/>
      <c r="BF569" s="76"/>
      <c r="BG569" s="168"/>
    </row>
    <row r="570" ht="16.5" customHeight="1">
      <c r="A570" s="165" t="s">
        <v>61</v>
      </c>
      <c r="B570" s="177">
        <v>7332.0</v>
      </c>
      <c r="C570" s="79">
        <v>2661.0</v>
      </c>
      <c r="D570" s="178"/>
      <c r="E570" s="178"/>
      <c r="F570" s="72">
        <v>88.0</v>
      </c>
      <c r="G570" s="73">
        <v>88.0</v>
      </c>
      <c r="H570" s="74">
        <v>113.0</v>
      </c>
      <c r="I570" s="75">
        <v>114.0</v>
      </c>
      <c r="J570" s="76">
        <v>424.0</v>
      </c>
      <c r="K570" s="168">
        <v>154.0</v>
      </c>
      <c r="L570" s="72">
        <v>94.0</v>
      </c>
      <c r="M570" s="73">
        <v>101.0</v>
      </c>
      <c r="N570" s="74">
        <v>119.0</v>
      </c>
      <c r="O570" s="75">
        <v>113.0</v>
      </c>
      <c r="P570" s="76">
        <v>415.0</v>
      </c>
      <c r="Q570" s="168">
        <v>159.0</v>
      </c>
      <c r="R570" s="72">
        <v>91.0</v>
      </c>
      <c r="S570" s="73">
        <v>99.0</v>
      </c>
      <c r="T570" s="74">
        <v>124.0</v>
      </c>
      <c r="U570" s="75">
        <v>114.0</v>
      </c>
      <c r="V570" s="76">
        <v>401.0</v>
      </c>
      <c r="W570" s="168">
        <v>142.0</v>
      </c>
      <c r="X570" s="72"/>
      <c r="Y570" s="73"/>
      <c r="Z570" s="74"/>
      <c r="AA570" s="75"/>
      <c r="AB570" s="76"/>
      <c r="AC570" s="168"/>
      <c r="AD570" s="72"/>
      <c r="AE570" s="73"/>
      <c r="AF570" s="74"/>
      <c r="AG570" s="75"/>
      <c r="AH570" s="76"/>
      <c r="AI570" s="168"/>
      <c r="AJ570" s="72"/>
      <c r="AK570" s="73"/>
      <c r="AL570" s="74"/>
      <c r="AM570" s="75"/>
      <c r="AN570" s="76"/>
      <c r="AO570" s="168"/>
      <c r="AP570" s="72"/>
      <c r="AQ570" s="73"/>
      <c r="AR570" s="74"/>
      <c r="AS570" s="75"/>
      <c r="AT570" s="76"/>
      <c r="AU570" s="168"/>
      <c r="AV570" s="72"/>
      <c r="AW570" s="73"/>
      <c r="AX570" s="74"/>
      <c r="AY570" s="75"/>
      <c r="AZ570" s="76"/>
      <c r="BA570" s="168"/>
      <c r="BB570" s="72"/>
      <c r="BC570" s="73"/>
      <c r="BD570" s="74"/>
      <c r="BE570" s="75"/>
      <c r="BF570" s="76"/>
      <c r="BG570" s="168"/>
    </row>
    <row r="571" ht="16.5" customHeight="1">
      <c r="A571" s="165" t="s">
        <v>61</v>
      </c>
      <c r="B571" s="177">
        <v>7334.0</v>
      </c>
      <c r="C571" s="79">
        <v>1167.0</v>
      </c>
      <c r="D571" s="178"/>
      <c r="E571" s="178"/>
      <c r="F571" s="72">
        <v>66.0</v>
      </c>
      <c r="G571" s="73">
        <v>64.0</v>
      </c>
      <c r="H571" s="74">
        <v>68.0</v>
      </c>
      <c r="I571" s="75">
        <v>65.0</v>
      </c>
      <c r="J571" s="76">
        <v>211.0</v>
      </c>
      <c r="K571" s="168">
        <v>69.0</v>
      </c>
      <c r="L571" s="72">
        <v>75.0</v>
      </c>
      <c r="M571" s="73">
        <v>78.0</v>
      </c>
      <c r="N571" s="74">
        <v>72.0</v>
      </c>
      <c r="O571" s="75">
        <v>61.0</v>
      </c>
      <c r="P571" s="76">
        <v>198.0</v>
      </c>
      <c r="Q571" s="168">
        <v>67.0</v>
      </c>
      <c r="R571" s="72">
        <v>71.0</v>
      </c>
      <c r="S571" s="73">
        <v>71.0</v>
      </c>
      <c r="T571" s="74">
        <v>62.0</v>
      </c>
      <c r="U571" s="75">
        <v>59.0</v>
      </c>
      <c r="V571" s="76">
        <v>205.0</v>
      </c>
      <c r="W571" s="168">
        <v>72.0</v>
      </c>
      <c r="X571" s="72"/>
      <c r="Y571" s="73"/>
      <c r="Z571" s="74"/>
      <c r="AA571" s="75"/>
      <c r="AB571" s="76"/>
      <c r="AC571" s="168"/>
      <c r="AD571" s="72"/>
      <c r="AE571" s="73"/>
      <c r="AF571" s="74"/>
      <c r="AG571" s="75"/>
      <c r="AH571" s="76"/>
      <c r="AI571" s="168"/>
      <c r="AJ571" s="72"/>
      <c r="AK571" s="73"/>
      <c r="AL571" s="74"/>
      <c r="AM571" s="75"/>
      <c r="AN571" s="76"/>
      <c r="AO571" s="168"/>
      <c r="AP571" s="72"/>
      <c r="AQ571" s="73"/>
      <c r="AR571" s="74"/>
      <c r="AS571" s="75"/>
      <c r="AT571" s="76"/>
      <c r="AU571" s="168"/>
      <c r="AV571" s="72"/>
      <c r="AW571" s="73"/>
      <c r="AX571" s="74"/>
      <c r="AY571" s="75"/>
      <c r="AZ571" s="76"/>
      <c r="BA571" s="168"/>
      <c r="BB571" s="72"/>
      <c r="BC571" s="73"/>
      <c r="BD571" s="74"/>
      <c r="BE571" s="75"/>
      <c r="BF571" s="76"/>
      <c r="BG571" s="168"/>
    </row>
    <row r="572" ht="16.5" customHeight="1">
      <c r="A572" s="165" t="s">
        <v>61</v>
      </c>
      <c r="B572" s="177">
        <v>7341.0</v>
      </c>
      <c r="C572" s="79">
        <v>2745.0</v>
      </c>
      <c r="D572" s="178"/>
      <c r="E572" s="178"/>
      <c r="F572" s="72">
        <v>177.0</v>
      </c>
      <c r="G572" s="73">
        <v>149.0</v>
      </c>
      <c r="H572" s="74">
        <v>121.0</v>
      </c>
      <c r="I572" s="75">
        <v>186.0</v>
      </c>
      <c r="J572" s="76">
        <v>474.0</v>
      </c>
      <c r="K572" s="168">
        <v>130.0</v>
      </c>
      <c r="L572" s="72">
        <v>185.0</v>
      </c>
      <c r="M572" s="73">
        <v>163.0</v>
      </c>
      <c r="N572" s="74">
        <v>124.0</v>
      </c>
      <c r="O572" s="75">
        <v>189.0</v>
      </c>
      <c r="P572" s="76">
        <v>468.0</v>
      </c>
      <c r="Q572" s="168">
        <v>130.0</v>
      </c>
      <c r="R572" s="72">
        <v>181.0</v>
      </c>
      <c r="S572" s="73">
        <v>168.0</v>
      </c>
      <c r="T572" s="74">
        <v>130.0</v>
      </c>
      <c r="U572" s="75">
        <v>185.0</v>
      </c>
      <c r="V572" s="76">
        <v>450.0</v>
      </c>
      <c r="W572" s="168">
        <v>114.0</v>
      </c>
      <c r="X572" s="72"/>
      <c r="Y572" s="73"/>
      <c r="Z572" s="74"/>
      <c r="AA572" s="75"/>
      <c r="AB572" s="76"/>
      <c r="AC572" s="168"/>
      <c r="AD572" s="72"/>
      <c r="AE572" s="73"/>
      <c r="AF572" s="74"/>
      <c r="AG572" s="75"/>
      <c r="AH572" s="76"/>
      <c r="AI572" s="168"/>
      <c r="AJ572" s="72"/>
      <c r="AK572" s="73"/>
      <c r="AL572" s="74"/>
      <c r="AM572" s="75"/>
      <c r="AN572" s="76"/>
      <c r="AO572" s="168"/>
      <c r="AP572" s="72"/>
      <c r="AQ572" s="73"/>
      <c r="AR572" s="74"/>
      <c r="AS572" s="75"/>
      <c r="AT572" s="76"/>
      <c r="AU572" s="168"/>
      <c r="AV572" s="72"/>
      <c r="AW572" s="73"/>
      <c r="AX572" s="74"/>
      <c r="AY572" s="75"/>
      <c r="AZ572" s="76"/>
      <c r="BA572" s="168"/>
      <c r="BB572" s="72"/>
      <c r="BC572" s="73"/>
      <c r="BD572" s="74"/>
      <c r="BE572" s="75"/>
      <c r="BF572" s="76"/>
      <c r="BG572" s="168"/>
    </row>
    <row r="573" ht="16.5" customHeight="1">
      <c r="A573" s="165" t="s">
        <v>61</v>
      </c>
      <c r="B573" s="177">
        <v>7352.0</v>
      </c>
      <c r="C573" s="79">
        <v>2992.0</v>
      </c>
      <c r="D573" s="178"/>
      <c r="E573" s="178"/>
      <c r="F573" s="72">
        <v>368.0</v>
      </c>
      <c r="G573" s="73">
        <v>240.0</v>
      </c>
      <c r="H573" s="74">
        <v>291.0</v>
      </c>
      <c r="I573" s="75">
        <v>187.0</v>
      </c>
      <c r="J573" s="76">
        <v>455.0</v>
      </c>
      <c r="K573" s="168">
        <v>126.0</v>
      </c>
      <c r="L573" s="72">
        <v>399.0</v>
      </c>
      <c r="M573" s="73">
        <v>285.0</v>
      </c>
      <c r="N573" s="74">
        <v>317.0</v>
      </c>
      <c r="O573" s="75">
        <v>180.0</v>
      </c>
      <c r="P573" s="76">
        <v>432.0</v>
      </c>
      <c r="Q573" s="168">
        <v>113.0</v>
      </c>
      <c r="R573" s="72">
        <v>384.0</v>
      </c>
      <c r="S573" s="73">
        <v>286.0</v>
      </c>
      <c r="T573" s="74">
        <v>297.0</v>
      </c>
      <c r="U573" s="75">
        <v>183.0</v>
      </c>
      <c r="V573" s="76">
        <v>427.0</v>
      </c>
      <c r="W573" s="168">
        <v>120.0</v>
      </c>
      <c r="X573" s="72"/>
      <c r="Y573" s="73"/>
      <c r="Z573" s="74"/>
      <c r="AA573" s="75"/>
      <c r="AB573" s="76"/>
      <c r="AC573" s="168"/>
      <c r="AD573" s="72"/>
      <c r="AE573" s="73"/>
      <c r="AF573" s="74"/>
      <c r="AG573" s="75"/>
      <c r="AH573" s="76"/>
      <c r="AI573" s="168"/>
      <c r="AJ573" s="72"/>
      <c r="AK573" s="73"/>
      <c r="AL573" s="74"/>
      <c r="AM573" s="75"/>
      <c r="AN573" s="76"/>
      <c r="AO573" s="168"/>
      <c r="AP573" s="72"/>
      <c r="AQ573" s="73"/>
      <c r="AR573" s="74"/>
      <c r="AS573" s="75"/>
      <c r="AT573" s="76"/>
      <c r="AU573" s="168"/>
      <c r="AV573" s="72"/>
      <c r="AW573" s="73"/>
      <c r="AX573" s="74"/>
      <c r="AY573" s="75"/>
      <c r="AZ573" s="76"/>
      <c r="BA573" s="168"/>
      <c r="BB573" s="72"/>
      <c r="BC573" s="73"/>
      <c r="BD573" s="74"/>
      <c r="BE573" s="75"/>
      <c r="BF573" s="76"/>
      <c r="BG573" s="168"/>
    </row>
    <row r="574" ht="16.5" customHeight="1">
      <c r="A574" s="165" t="s">
        <v>61</v>
      </c>
      <c r="B574" s="177">
        <v>7355.0</v>
      </c>
      <c r="C574" s="79">
        <v>1527.0</v>
      </c>
      <c r="D574" s="178"/>
      <c r="E574" s="178"/>
      <c r="F574" s="72">
        <v>111.0</v>
      </c>
      <c r="G574" s="73">
        <v>98.0</v>
      </c>
      <c r="H574" s="74">
        <v>141.0</v>
      </c>
      <c r="I574" s="75">
        <v>79.0</v>
      </c>
      <c r="J574" s="76">
        <v>266.0</v>
      </c>
      <c r="K574" s="168">
        <v>60.0</v>
      </c>
      <c r="L574" s="72">
        <v>127.0</v>
      </c>
      <c r="M574" s="73">
        <v>120.0</v>
      </c>
      <c r="N574" s="74">
        <v>149.0</v>
      </c>
      <c r="O574" s="75">
        <v>77.0</v>
      </c>
      <c r="P574" s="76">
        <v>257.0</v>
      </c>
      <c r="Q574" s="168">
        <v>56.0</v>
      </c>
      <c r="R574" s="72">
        <v>123.0</v>
      </c>
      <c r="S574" s="73">
        <v>116.0</v>
      </c>
      <c r="T574" s="74">
        <v>148.0</v>
      </c>
      <c r="U574" s="75">
        <v>77.0</v>
      </c>
      <c r="V574" s="76">
        <v>246.0</v>
      </c>
      <c r="W574" s="168">
        <v>55.0</v>
      </c>
      <c r="X574" s="72"/>
      <c r="Y574" s="73"/>
      <c r="Z574" s="74"/>
      <c r="AA574" s="75"/>
      <c r="AB574" s="76"/>
      <c r="AC574" s="168"/>
      <c r="AD574" s="72"/>
      <c r="AE574" s="73"/>
      <c r="AF574" s="74"/>
      <c r="AG574" s="75"/>
      <c r="AH574" s="76"/>
      <c r="AI574" s="168"/>
      <c r="AJ574" s="72"/>
      <c r="AK574" s="73"/>
      <c r="AL574" s="74"/>
      <c r="AM574" s="75"/>
      <c r="AN574" s="76"/>
      <c r="AO574" s="168"/>
      <c r="AP574" s="72"/>
      <c r="AQ574" s="73"/>
      <c r="AR574" s="74"/>
      <c r="AS574" s="75"/>
      <c r="AT574" s="76"/>
      <c r="AU574" s="168"/>
      <c r="AV574" s="72"/>
      <c r="AW574" s="73"/>
      <c r="AX574" s="74"/>
      <c r="AY574" s="75"/>
      <c r="AZ574" s="76"/>
      <c r="BA574" s="168"/>
      <c r="BB574" s="72"/>
      <c r="BC574" s="73"/>
      <c r="BD574" s="74"/>
      <c r="BE574" s="75"/>
      <c r="BF574" s="76"/>
      <c r="BG574" s="168"/>
    </row>
    <row r="575" ht="16.5" customHeight="1">
      <c r="A575" s="165" t="s">
        <v>61</v>
      </c>
      <c r="B575" s="177">
        <v>7361.0</v>
      </c>
      <c r="C575" s="79">
        <v>1573.0</v>
      </c>
      <c r="D575" s="178"/>
      <c r="E575" s="178"/>
      <c r="F575" s="72">
        <v>146.0</v>
      </c>
      <c r="G575" s="73">
        <v>116.0</v>
      </c>
      <c r="H575" s="74">
        <v>190.0</v>
      </c>
      <c r="I575" s="75">
        <v>100.0</v>
      </c>
      <c r="J575" s="76">
        <v>249.0</v>
      </c>
      <c r="K575" s="168">
        <v>45.0</v>
      </c>
      <c r="L575" s="72">
        <v>168.0</v>
      </c>
      <c r="M575" s="73">
        <v>143.0</v>
      </c>
      <c r="N575" s="74">
        <v>209.0</v>
      </c>
      <c r="O575" s="75">
        <v>87.0</v>
      </c>
      <c r="P575" s="76">
        <v>235.0</v>
      </c>
      <c r="Q575" s="168">
        <v>48.0</v>
      </c>
      <c r="R575" s="72">
        <v>151.0</v>
      </c>
      <c r="S575" s="73">
        <v>134.0</v>
      </c>
      <c r="T575" s="74">
        <v>212.0</v>
      </c>
      <c r="U575" s="75">
        <v>93.0</v>
      </c>
      <c r="V575" s="76">
        <v>228.0</v>
      </c>
      <c r="W575" s="168">
        <v>43.0</v>
      </c>
      <c r="X575" s="72"/>
      <c r="Y575" s="73"/>
      <c r="Z575" s="74"/>
      <c r="AA575" s="75"/>
      <c r="AB575" s="76"/>
      <c r="AC575" s="168"/>
      <c r="AD575" s="72"/>
      <c r="AE575" s="73"/>
      <c r="AF575" s="74"/>
      <c r="AG575" s="75"/>
      <c r="AH575" s="76"/>
      <c r="AI575" s="168"/>
      <c r="AJ575" s="72"/>
      <c r="AK575" s="73"/>
      <c r="AL575" s="74"/>
      <c r="AM575" s="75"/>
      <c r="AN575" s="76"/>
      <c r="AO575" s="168"/>
      <c r="AP575" s="72"/>
      <c r="AQ575" s="73"/>
      <c r="AR575" s="74"/>
      <c r="AS575" s="75"/>
      <c r="AT575" s="76"/>
      <c r="AU575" s="168"/>
      <c r="AV575" s="72"/>
      <c r="AW575" s="73"/>
      <c r="AX575" s="74"/>
      <c r="AY575" s="75"/>
      <c r="AZ575" s="76"/>
      <c r="BA575" s="168"/>
      <c r="BB575" s="72"/>
      <c r="BC575" s="73"/>
      <c r="BD575" s="74"/>
      <c r="BE575" s="75"/>
      <c r="BF575" s="76"/>
      <c r="BG575" s="168"/>
    </row>
    <row r="576" ht="16.5" customHeight="1">
      <c r="A576" s="165" t="s">
        <v>61</v>
      </c>
      <c r="B576" s="177">
        <v>7366.0</v>
      </c>
      <c r="C576" s="79">
        <v>3497.0</v>
      </c>
      <c r="D576" s="178"/>
      <c r="E576" s="178"/>
      <c r="F576" s="72">
        <v>212.0</v>
      </c>
      <c r="G576" s="73">
        <v>316.0</v>
      </c>
      <c r="H576" s="74">
        <v>246.0</v>
      </c>
      <c r="I576" s="75">
        <v>180.0</v>
      </c>
      <c r="J576" s="76">
        <v>665.0</v>
      </c>
      <c r="K576" s="168">
        <v>152.0</v>
      </c>
      <c r="L576" s="72">
        <v>227.0</v>
      </c>
      <c r="M576" s="73">
        <v>356.0</v>
      </c>
      <c r="N576" s="74">
        <v>254.0</v>
      </c>
      <c r="O576" s="75">
        <v>176.0</v>
      </c>
      <c r="P576" s="76">
        <v>669.0</v>
      </c>
      <c r="Q576" s="168">
        <v>152.0</v>
      </c>
      <c r="R576" s="72">
        <v>230.0</v>
      </c>
      <c r="S576" s="73">
        <v>346.0</v>
      </c>
      <c r="T576" s="74">
        <v>255.0</v>
      </c>
      <c r="U576" s="75">
        <v>165.0</v>
      </c>
      <c r="V576" s="76">
        <v>649.0</v>
      </c>
      <c r="W576" s="168">
        <v>148.0</v>
      </c>
      <c r="X576" s="72"/>
      <c r="Y576" s="73"/>
      <c r="Z576" s="74"/>
      <c r="AA576" s="75"/>
      <c r="AB576" s="76"/>
      <c r="AC576" s="168"/>
      <c r="AD576" s="72"/>
      <c r="AE576" s="73"/>
      <c r="AF576" s="74"/>
      <c r="AG576" s="75"/>
      <c r="AH576" s="76"/>
      <c r="AI576" s="168"/>
      <c r="AJ576" s="72"/>
      <c r="AK576" s="73"/>
      <c r="AL576" s="74"/>
      <c r="AM576" s="75"/>
      <c r="AN576" s="76"/>
      <c r="AO576" s="168"/>
      <c r="AP576" s="72"/>
      <c r="AQ576" s="73"/>
      <c r="AR576" s="74"/>
      <c r="AS576" s="75"/>
      <c r="AT576" s="76"/>
      <c r="AU576" s="168"/>
      <c r="AV576" s="72"/>
      <c r="AW576" s="73"/>
      <c r="AX576" s="74"/>
      <c r="AY576" s="75"/>
      <c r="AZ576" s="76"/>
      <c r="BA576" s="168"/>
      <c r="BB576" s="72"/>
      <c r="BC576" s="73"/>
      <c r="BD576" s="74"/>
      <c r="BE576" s="75"/>
      <c r="BF576" s="76"/>
      <c r="BG576" s="168"/>
    </row>
    <row r="577" ht="16.5" customHeight="1">
      <c r="A577" s="165" t="s">
        <v>61</v>
      </c>
      <c r="B577" s="177">
        <v>7378.0</v>
      </c>
      <c r="C577" s="79">
        <v>2876.0</v>
      </c>
      <c r="D577" s="178"/>
      <c r="E577" s="178"/>
      <c r="F577" s="72">
        <v>333.0</v>
      </c>
      <c r="G577" s="73">
        <v>485.0</v>
      </c>
      <c r="H577" s="74">
        <v>205.0</v>
      </c>
      <c r="I577" s="75">
        <v>188.0</v>
      </c>
      <c r="J577" s="76">
        <v>730.0</v>
      </c>
      <c r="K577" s="168">
        <v>71.0</v>
      </c>
      <c r="L577" s="72">
        <v>367.0</v>
      </c>
      <c r="M577" s="73">
        <v>549.0</v>
      </c>
      <c r="N577" s="74">
        <v>209.0</v>
      </c>
      <c r="O577" s="75">
        <v>165.0</v>
      </c>
      <c r="P577" s="76">
        <v>710.0</v>
      </c>
      <c r="Q577" s="168">
        <v>76.0</v>
      </c>
      <c r="R577" s="72">
        <v>354.0</v>
      </c>
      <c r="S577" s="73">
        <v>538.0</v>
      </c>
      <c r="T577" s="74">
        <v>205.0</v>
      </c>
      <c r="U577" s="75">
        <v>169.0</v>
      </c>
      <c r="V577" s="76">
        <v>684.0</v>
      </c>
      <c r="W577" s="168">
        <v>73.0</v>
      </c>
      <c r="X577" s="72"/>
      <c r="Y577" s="73"/>
      <c r="Z577" s="74"/>
      <c r="AA577" s="75"/>
      <c r="AB577" s="76"/>
      <c r="AC577" s="168"/>
      <c r="AD577" s="72"/>
      <c r="AE577" s="73"/>
      <c r="AF577" s="74"/>
      <c r="AG577" s="75"/>
      <c r="AH577" s="76"/>
      <c r="AI577" s="168"/>
      <c r="AJ577" s="72"/>
      <c r="AK577" s="73"/>
      <c r="AL577" s="74"/>
      <c r="AM577" s="75"/>
      <c r="AN577" s="76"/>
      <c r="AO577" s="168"/>
      <c r="AP577" s="72"/>
      <c r="AQ577" s="73"/>
      <c r="AR577" s="74"/>
      <c r="AS577" s="75"/>
      <c r="AT577" s="76"/>
      <c r="AU577" s="168"/>
      <c r="AV577" s="72"/>
      <c r="AW577" s="73"/>
      <c r="AX577" s="74"/>
      <c r="AY577" s="75"/>
      <c r="AZ577" s="76"/>
      <c r="BA577" s="168"/>
      <c r="BB577" s="72"/>
      <c r="BC577" s="73"/>
      <c r="BD577" s="74"/>
      <c r="BE577" s="75"/>
      <c r="BF577" s="76"/>
      <c r="BG577" s="168"/>
    </row>
    <row r="578" ht="16.5" customHeight="1">
      <c r="A578" s="165" t="s">
        <v>61</v>
      </c>
      <c r="B578" s="177">
        <v>7402.0</v>
      </c>
      <c r="C578" s="79">
        <v>3070.0</v>
      </c>
      <c r="D578" s="178"/>
      <c r="E578" s="178"/>
      <c r="F578" s="72">
        <v>245.0</v>
      </c>
      <c r="G578" s="73">
        <v>198.0</v>
      </c>
      <c r="H578" s="74">
        <v>253.0</v>
      </c>
      <c r="I578" s="75">
        <v>232.0</v>
      </c>
      <c r="J578" s="76">
        <v>524.0</v>
      </c>
      <c r="K578" s="168">
        <v>185.0</v>
      </c>
      <c r="L578" s="72">
        <v>267.0</v>
      </c>
      <c r="M578" s="73">
        <v>217.0</v>
      </c>
      <c r="N578" s="74">
        <v>258.0</v>
      </c>
      <c r="O578" s="75">
        <v>225.0</v>
      </c>
      <c r="P578" s="76">
        <v>529.0</v>
      </c>
      <c r="Q578" s="168">
        <v>191.0</v>
      </c>
      <c r="R578" s="72">
        <v>255.0</v>
      </c>
      <c r="S578" s="73">
        <v>206.0</v>
      </c>
      <c r="T578" s="74">
        <v>261.0</v>
      </c>
      <c r="U578" s="75">
        <v>223.0</v>
      </c>
      <c r="V578" s="76">
        <v>508.0</v>
      </c>
      <c r="W578" s="168">
        <v>173.0</v>
      </c>
      <c r="X578" s="72"/>
      <c r="Y578" s="73"/>
      <c r="Z578" s="74"/>
      <c r="AA578" s="75"/>
      <c r="AB578" s="76"/>
      <c r="AC578" s="168"/>
      <c r="AD578" s="72"/>
      <c r="AE578" s="73"/>
      <c r="AF578" s="74"/>
      <c r="AG578" s="75"/>
      <c r="AH578" s="76"/>
      <c r="AI578" s="168"/>
      <c r="AJ578" s="72"/>
      <c r="AK578" s="73"/>
      <c r="AL578" s="74"/>
      <c r="AM578" s="75"/>
      <c r="AN578" s="76"/>
      <c r="AO578" s="168"/>
      <c r="AP578" s="72"/>
      <c r="AQ578" s="73"/>
      <c r="AR578" s="74"/>
      <c r="AS578" s="75"/>
      <c r="AT578" s="76"/>
      <c r="AU578" s="168"/>
      <c r="AV578" s="72"/>
      <c r="AW578" s="73"/>
      <c r="AX578" s="74"/>
      <c r="AY578" s="75"/>
      <c r="AZ578" s="76"/>
      <c r="BA578" s="168"/>
      <c r="BB578" s="72"/>
      <c r="BC578" s="73"/>
      <c r="BD578" s="74"/>
      <c r="BE578" s="75"/>
      <c r="BF578" s="76"/>
      <c r="BG578" s="168"/>
    </row>
    <row r="579" ht="16.5" customHeight="1">
      <c r="A579" s="165" t="s">
        <v>61</v>
      </c>
      <c r="B579" s="177">
        <v>7403.0</v>
      </c>
      <c r="C579" s="79">
        <v>3767.0</v>
      </c>
      <c r="D579" s="178"/>
      <c r="E579" s="178"/>
      <c r="F579" s="72">
        <v>365.0</v>
      </c>
      <c r="G579" s="73">
        <v>295.0</v>
      </c>
      <c r="H579" s="74">
        <v>252.0</v>
      </c>
      <c r="I579" s="75">
        <v>276.0</v>
      </c>
      <c r="J579" s="76">
        <v>683.0</v>
      </c>
      <c r="K579" s="168">
        <v>188.0</v>
      </c>
      <c r="L579" s="72">
        <v>401.0</v>
      </c>
      <c r="M579" s="73">
        <v>323.0</v>
      </c>
      <c r="N579" s="74">
        <v>273.0</v>
      </c>
      <c r="O579" s="75">
        <v>262.0</v>
      </c>
      <c r="P579" s="76">
        <v>686.0</v>
      </c>
      <c r="Q579" s="168">
        <v>180.0</v>
      </c>
      <c r="R579" s="72">
        <v>373.0</v>
      </c>
      <c r="S579" s="73">
        <v>294.0</v>
      </c>
      <c r="T579" s="74">
        <v>253.0</v>
      </c>
      <c r="U579" s="75">
        <v>273.0</v>
      </c>
      <c r="V579" s="76">
        <v>689.0</v>
      </c>
      <c r="W579" s="168">
        <v>182.0</v>
      </c>
      <c r="X579" s="72"/>
      <c r="Y579" s="73"/>
      <c r="Z579" s="74"/>
      <c r="AA579" s="75"/>
      <c r="AB579" s="76"/>
      <c r="AC579" s="168"/>
      <c r="AD579" s="72"/>
      <c r="AE579" s="73"/>
      <c r="AF579" s="74"/>
      <c r="AG579" s="75"/>
      <c r="AH579" s="76"/>
      <c r="AI579" s="168"/>
      <c r="AJ579" s="72"/>
      <c r="AK579" s="73"/>
      <c r="AL579" s="74"/>
      <c r="AM579" s="75"/>
      <c r="AN579" s="76"/>
      <c r="AO579" s="168"/>
      <c r="AP579" s="72"/>
      <c r="AQ579" s="73"/>
      <c r="AR579" s="74"/>
      <c r="AS579" s="75"/>
      <c r="AT579" s="76"/>
      <c r="AU579" s="168"/>
      <c r="AV579" s="72"/>
      <c r="AW579" s="73"/>
      <c r="AX579" s="74"/>
      <c r="AY579" s="75"/>
      <c r="AZ579" s="76"/>
      <c r="BA579" s="168"/>
      <c r="BB579" s="72"/>
      <c r="BC579" s="73"/>
      <c r="BD579" s="74"/>
      <c r="BE579" s="75"/>
      <c r="BF579" s="76"/>
      <c r="BG579" s="168"/>
    </row>
    <row r="580" ht="16.5" customHeight="1">
      <c r="A580" s="165" t="s">
        <v>61</v>
      </c>
      <c r="B580" s="177">
        <v>7405.0</v>
      </c>
      <c r="C580" s="79">
        <v>1569.0</v>
      </c>
      <c r="D580" s="178"/>
      <c r="E580" s="178"/>
      <c r="F580" s="72">
        <v>148.0</v>
      </c>
      <c r="G580" s="73">
        <v>132.0</v>
      </c>
      <c r="H580" s="74">
        <v>120.0</v>
      </c>
      <c r="I580" s="75">
        <v>91.0</v>
      </c>
      <c r="J580" s="76">
        <v>289.0</v>
      </c>
      <c r="K580" s="168">
        <v>77.0</v>
      </c>
      <c r="L580" s="72">
        <v>159.0</v>
      </c>
      <c r="M580" s="73">
        <v>146.0</v>
      </c>
      <c r="N580" s="74">
        <v>128.0</v>
      </c>
      <c r="O580" s="75">
        <v>96.0</v>
      </c>
      <c r="P580" s="76">
        <v>284.0</v>
      </c>
      <c r="Q580" s="168">
        <v>74.0</v>
      </c>
      <c r="R580" s="72">
        <v>145.0</v>
      </c>
      <c r="S580" s="73">
        <v>130.0</v>
      </c>
      <c r="T580" s="74">
        <v>123.0</v>
      </c>
      <c r="U580" s="75">
        <v>92.0</v>
      </c>
      <c r="V580" s="76">
        <v>283.0</v>
      </c>
      <c r="W580" s="168">
        <v>69.0</v>
      </c>
      <c r="X580" s="72"/>
      <c r="Y580" s="73"/>
      <c r="Z580" s="74"/>
      <c r="AA580" s="75"/>
      <c r="AB580" s="76"/>
      <c r="AC580" s="168"/>
      <c r="AD580" s="72"/>
      <c r="AE580" s="73"/>
      <c r="AF580" s="74"/>
      <c r="AG580" s="75"/>
      <c r="AH580" s="76"/>
      <c r="AI580" s="168"/>
      <c r="AJ580" s="72"/>
      <c r="AK580" s="73"/>
      <c r="AL580" s="74"/>
      <c r="AM580" s="75"/>
      <c r="AN580" s="76"/>
      <c r="AO580" s="168"/>
      <c r="AP580" s="72"/>
      <c r="AQ580" s="73"/>
      <c r="AR580" s="74"/>
      <c r="AS580" s="75"/>
      <c r="AT580" s="76"/>
      <c r="AU580" s="168"/>
      <c r="AV580" s="72"/>
      <c r="AW580" s="73"/>
      <c r="AX580" s="74"/>
      <c r="AY580" s="75"/>
      <c r="AZ580" s="76"/>
      <c r="BA580" s="168"/>
      <c r="BB580" s="72"/>
      <c r="BC580" s="73"/>
      <c r="BD580" s="74"/>
      <c r="BE580" s="75"/>
      <c r="BF580" s="76"/>
      <c r="BG580" s="168"/>
    </row>
    <row r="581" ht="16.5" customHeight="1">
      <c r="A581" s="165" t="s">
        <v>61</v>
      </c>
      <c r="B581" s="177">
        <v>7410.0</v>
      </c>
      <c r="C581" s="79">
        <v>1333.0</v>
      </c>
      <c r="D581" s="178"/>
      <c r="E581" s="178"/>
      <c r="F581" s="72">
        <v>111.0</v>
      </c>
      <c r="G581" s="73">
        <v>110.0</v>
      </c>
      <c r="H581" s="74">
        <v>90.0</v>
      </c>
      <c r="I581" s="75">
        <v>103.0</v>
      </c>
      <c r="J581" s="76">
        <v>244.0</v>
      </c>
      <c r="K581" s="168">
        <v>63.0</v>
      </c>
      <c r="L581" s="72">
        <v>123.0</v>
      </c>
      <c r="M581" s="73">
        <v>132.0</v>
      </c>
      <c r="N581" s="74">
        <v>96.0</v>
      </c>
      <c r="O581" s="75">
        <v>96.0</v>
      </c>
      <c r="P581" s="76">
        <v>231.0</v>
      </c>
      <c r="Q581" s="168">
        <v>64.0</v>
      </c>
      <c r="R581" s="72">
        <v>118.0</v>
      </c>
      <c r="S581" s="73">
        <v>129.0</v>
      </c>
      <c r="T581" s="74">
        <v>90.0</v>
      </c>
      <c r="U581" s="75">
        <v>97.0</v>
      </c>
      <c r="V581" s="76">
        <v>229.0</v>
      </c>
      <c r="W581" s="168">
        <v>60.0</v>
      </c>
      <c r="X581" s="72"/>
      <c r="Y581" s="73"/>
      <c r="Z581" s="74"/>
      <c r="AA581" s="75"/>
      <c r="AB581" s="76"/>
      <c r="AC581" s="168"/>
      <c r="AD581" s="72"/>
      <c r="AE581" s="73"/>
      <c r="AF581" s="74"/>
      <c r="AG581" s="75"/>
      <c r="AH581" s="76"/>
      <c r="AI581" s="168"/>
      <c r="AJ581" s="72"/>
      <c r="AK581" s="73"/>
      <c r="AL581" s="74"/>
      <c r="AM581" s="75"/>
      <c r="AN581" s="76"/>
      <c r="AO581" s="168"/>
      <c r="AP581" s="72"/>
      <c r="AQ581" s="73"/>
      <c r="AR581" s="74"/>
      <c r="AS581" s="75"/>
      <c r="AT581" s="76"/>
      <c r="AU581" s="168"/>
      <c r="AV581" s="72"/>
      <c r="AW581" s="73"/>
      <c r="AX581" s="74"/>
      <c r="AY581" s="75"/>
      <c r="AZ581" s="76"/>
      <c r="BA581" s="168"/>
      <c r="BB581" s="72"/>
      <c r="BC581" s="73"/>
      <c r="BD581" s="74"/>
      <c r="BE581" s="75"/>
      <c r="BF581" s="76"/>
      <c r="BG581" s="168"/>
    </row>
    <row r="582" ht="16.5" customHeight="1">
      <c r="A582" s="165" t="s">
        <v>61</v>
      </c>
      <c r="B582" s="177">
        <v>7411.0</v>
      </c>
      <c r="C582" s="79">
        <v>2464.0</v>
      </c>
      <c r="D582" s="178"/>
      <c r="E582" s="178"/>
      <c r="F582" s="72">
        <v>190.0</v>
      </c>
      <c r="G582" s="73">
        <v>154.0</v>
      </c>
      <c r="H582" s="74">
        <v>109.0</v>
      </c>
      <c r="I582" s="75">
        <v>197.0</v>
      </c>
      <c r="J582" s="76">
        <v>511.0</v>
      </c>
      <c r="K582" s="168">
        <v>98.0</v>
      </c>
      <c r="L582" s="72">
        <v>208.0</v>
      </c>
      <c r="M582" s="73">
        <v>178.0</v>
      </c>
      <c r="N582" s="74">
        <v>117.0</v>
      </c>
      <c r="O582" s="75">
        <v>189.0</v>
      </c>
      <c r="P582" s="76">
        <v>508.0</v>
      </c>
      <c r="Q582" s="168">
        <v>94.0</v>
      </c>
      <c r="R582" s="72">
        <v>201.0</v>
      </c>
      <c r="S582" s="73">
        <v>178.0</v>
      </c>
      <c r="T582" s="74">
        <v>115.0</v>
      </c>
      <c r="U582" s="75">
        <v>179.0</v>
      </c>
      <c r="V582" s="76">
        <v>483.0</v>
      </c>
      <c r="W582" s="168">
        <v>84.0</v>
      </c>
      <c r="X582" s="72"/>
      <c r="Y582" s="73"/>
      <c r="Z582" s="74"/>
      <c r="AA582" s="75"/>
      <c r="AB582" s="76"/>
      <c r="AC582" s="168"/>
      <c r="AD582" s="72"/>
      <c r="AE582" s="73"/>
      <c r="AF582" s="74"/>
      <c r="AG582" s="75"/>
      <c r="AH582" s="76"/>
      <c r="AI582" s="168"/>
      <c r="AJ582" s="72"/>
      <c r="AK582" s="73"/>
      <c r="AL582" s="74"/>
      <c r="AM582" s="75"/>
      <c r="AN582" s="76"/>
      <c r="AO582" s="168"/>
      <c r="AP582" s="72"/>
      <c r="AQ582" s="73"/>
      <c r="AR582" s="74"/>
      <c r="AS582" s="75"/>
      <c r="AT582" s="76"/>
      <c r="AU582" s="168"/>
      <c r="AV582" s="72"/>
      <c r="AW582" s="73"/>
      <c r="AX582" s="74"/>
      <c r="AY582" s="75"/>
      <c r="AZ582" s="76"/>
      <c r="BA582" s="168"/>
      <c r="BB582" s="72"/>
      <c r="BC582" s="73"/>
      <c r="BD582" s="74"/>
      <c r="BE582" s="75"/>
      <c r="BF582" s="76"/>
      <c r="BG582" s="168"/>
    </row>
    <row r="583" ht="16.5" customHeight="1">
      <c r="A583" s="165" t="s">
        <v>61</v>
      </c>
      <c r="B583" s="177">
        <v>7414.0</v>
      </c>
      <c r="C583" s="79">
        <v>2313.0</v>
      </c>
      <c r="D583" s="178"/>
      <c r="E583" s="178"/>
      <c r="F583" s="72">
        <v>153.0</v>
      </c>
      <c r="G583" s="73">
        <v>189.0</v>
      </c>
      <c r="H583" s="74">
        <v>125.0</v>
      </c>
      <c r="I583" s="75">
        <v>136.0</v>
      </c>
      <c r="J583" s="76">
        <v>531.0</v>
      </c>
      <c r="K583" s="168">
        <v>108.0</v>
      </c>
      <c r="L583" s="72">
        <v>168.0</v>
      </c>
      <c r="M583" s="73">
        <v>216.0</v>
      </c>
      <c r="N583" s="74">
        <v>136.0</v>
      </c>
      <c r="O583" s="75">
        <v>133.0</v>
      </c>
      <c r="P583" s="76">
        <v>513.0</v>
      </c>
      <c r="Q583" s="168">
        <v>108.0</v>
      </c>
      <c r="R583" s="72">
        <v>154.0</v>
      </c>
      <c r="S583" s="73">
        <v>210.0</v>
      </c>
      <c r="T583" s="74">
        <v>136.0</v>
      </c>
      <c r="U583" s="75">
        <v>132.0</v>
      </c>
      <c r="V583" s="76">
        <v>511.0</v>
      </c>
      <c r="W583" s="168">
        <v>103.0</v>
      </c>
      <c r="X583" s="72"/>
      <c r="Y583" s="73"/>
      <c r="Z583" s="74"/>
      <c r="AA583" s="75"/>
      <c r="AB583" s="76"/>
      <c r="AC583" s="168"/>
      <c r="AD583" s="72"/>
      <c r="AE583" s="73"/>
      <c r="AF583" s="74"/>
      <c r="AG583" s="75"/>
      <c r="AH583" s="76"/>
      <c r="AI583" s="168"/>
      <c r="AJ583" s="72"/>
      <c r="AK583" s="73"/>
      <c r="AL583" s="74"/>
      <c r="AM583" s="75"/>
      <c r="AN583" s="76"/>
      <c r="AO583" s="168"/>
      <c r="AP583" s="72"/>
      <c r="AQ583" s="73"/>
      <c r="AR583" s="74"/>
      <c r="AS583" s="75"/>
      <c r="AT583" s="76"/>
      <c r="AU583" s="168"/>
      <c r="AV583" s="72"/>
      <c r="AW583" s="73"/>
      <c r="AX583" s="74"/>
      <c r="AY583" s="75"/>
      <c r="AZ583" s="76"/>
      <c r="BA583" s="168"/>
      <c r="BB583" s="72"/>
      <c r="BC583" s="73"/>
      <c r="BD583" s="74"/>
      <c r="BE583" s="75"/>
      <c r="BF583" s="76"/>
      <c r="BG583" s="168"/>
    </row>
    <row r="584" ht="16.5" customHeight="1">
      <c r="A584" s="165" t="s">
        <v>61</v>
      </c>
      <c r="B584" s="177">
        <v>7415.0</v>
      </c>
      <c r="C584" s="79">
        <v>3209.0</v>
      </c>
      <c r="D584" s="178"/>
      <c r="E584" s="178"/>
      <c r="F584" s="72">
        <v>265.0</v>
      </c>
      <c r="G584" s="73">
        <v>265.0</v>
      </c>
      <c r="H584" s="74">
        <v>269.0</v>
      </c>
      <c r="I584" s="75">
        <v>216.0</v>
      </c>
      <c r="J584" s="76">
        <v>590.0</v>
      </c>
      <c r="K584" s="168">
        <v>152.0</v>
      </c>
      <c r="L584" s="72">
        <v>291.0</v>
      </c>
      <c r="M584" s="73">
        <v>284.0</v>
      </c>
      <c r="N584" s="74">
        <v>279.0</v>
      </c>
      <c r="O584" s="75">
        <v>217.0</v>
      </c>
      <c r="P584" s="76">
        <v>590.0</v>
      </c>
      <c r="Q584" s="168">
        <v>155.0</v>
      </c>
      <c r="R584" s="72">
        <v>273.0</v>
      </c>
      <c r="S584" s="73">
        <v>283.0</v>
      </c>
      <c r="T584" s="74">
        <v>272.0</v>
      </c>
      <c r="U584" s="75">
        <v>218.0</v>
      </c>
      <c r="V584" s="76">
        <v>575.0</v>
      </c>
      <c r="W584" s="168">
        <v>146.0</v>
      </c>
      <c r="X584" s="72"/>
      <c r="Y584" s="73"/>
      <c r="Z584" s="74"/>
      <c r="AA584" s="75"/>
      <c r="AB584" s="76"/>
      <c r="AC584" s="168"/>
      <c r="AD584" s="72"/>
      <c r="AE584" s="73"/>
      <c r="AF584" s="74"/>
      <c r="AG584" s="75"/>
      <c r="AH584" s="76"/>
      <c r="AI584" s="168"/>
      <c r="AJ584" s="72"/>
      <c r="AK584" s="73"/>
      <c r="AL584" s="74"/>
      <c r="AM584" s="75"/>
      <c r="AN584" s="76"/>
      <c r="AO584" s="168"/>
      <c r="AP584" s="72"/>
      <c r="AQ584" s="73"/>
      <c r="AR584" s="74"/>
      <c r="AS584" s="75"/>
      <c r="AT584" s="76"/>
      <c r="AU584" s="168"/>
      <c r="AV584" s="72"/>
      <c r="AW584" s="73"/>
      <c r="AX584" s="74"/>
      <c r="AY584" s="75"/>
      <c r="AZ584" s="76"/>
      <c r="BA584" s="168"/>
      <c r="BB584" s="72"/>
      <c r="BC584" s="73"/>
      <c r="BD584" s="74"/>
      <c r="BE584" s="75"/>
      <c r="BF584" s="76"/>
      <c r="BG584" s="168"/>
    </row>
    <row r="585" ht="16.5" customHeight="1">
      <c r="A585" s="165" t="s">
        <v>61</v>
      </c>
      <c r="B585" s="177">
        <v>7417.0</v>
      </c>
      <c r="C585" s="79">
        <v>3050.0</v>
      </c>
      <c r="D585" s="178"/>
      <c r="E585" s="178"/>
      <c r="F585" s="72">
        <v>245.0</v>
      </c>
      <c r="G585" s="73">
        <v>186.0</v>
      </c>
      <c r="H585" s="74">
        <v>201.0</v>
      </c>
      <c r="I585" s="75">
        <v>176.0</v>
      </c>
      <c r="J585" s="76">
        <v>497.0</v>
      </c>
      <c r="K585" s="168">
        <v>121.0</v>
      </c>
      <c r="L585" s="72">
        <v>255.0</v>
      </c>
      <c r="M585" s="73">
        <v>209.0</v>
      </c>
      <c r="N585" s="74">
        <v>215.0</v>
      </c>
      <c r="O585" s="75">
        <v>173.0</v>
      </c>
      <c r="P585" s="76">
        <v>483.0</v>
      </c>
      <c r="Q585" s="168">
        <v>111.0</v>
      </c>
      <c r="R585" s="72">
        <v>249.0</v>
      </c>
      <c r="S585" s="73">
        <v>192.0</v>
      </c>
      <c r="T585" s="74">
        <v>215.0</v>
      </c>
      <c r="U585" s="75">
        <v>162.0</v>
      </c>
      <c r="V585" s="76">
        <v>482.0</v>
      </c>
      <c r="W585" s="168">
        <v>110.0</v>
      </c>
      <c r="X585" s="72"/>
      <c r="Y585" s="73"/>
      <c r="Z585" s="74"/>
      <c r="AA585" s="75"/>
      <c r="AB585" s="76"/>
      <c r="AC585" s="168"/>
      <c r="AD585" s="72"/>
      <c r="AE585" s="73"/>
      <c r="AF585" s="74"/>
      <c r="AG585" s="75"/>
      <c r="AH585" s="76"/>
      <c r="AI585" s="168"/>
      <c r="AJ585" s="72"/>
      <c r="AK585" s="73"/>
      <c r="AL585" s="74"/>
      <c r="AM585" s="75"/>
      <c r="AN585" s="76"/>
      <c r="AO585" s="168"/>
      <c r="AP585" s="72"/>
      <c r="AQ585" s="73"/>
      <c r="AR585" s="74"/>
      <c r="AS585" s="75"/>
      <c r="AT585" s="76"/>
      <c r="AU585" s="168"/>
      <c r="AV585" s="72"/>
      <c r="AW585" s="73"/>
      <c r="AX585" s="74"/>
      <c r="AY585" s="75"/>
      <c r="AZ585" s="76"/>
      <c r="BA585" s="168"/>
      <c r="BB585" s="72"/>
      <c r="BC585" s="73"/>
      <c r="BD585" s="74"/>
      <c r="BE585" s="75"/>
      <c r="BF585" s="76"/>
      <c r="BG585" s="168"/>
    </row>
    <row r="586" ht="16.5" customHeight="1">
      <c r="A586" s="165" t="s">
        <v>61</v>
      </c>
      <c r="B586" s="177">
        <v>7430.0</v>
      </c>
      <c r="C586" s="79">
        <v>2084.0</v>
      </c>
      <c r="D586" s="178"/>
      <c r="E586" s="178"/>
      <c r="F586" s="72">
        <v>86.0</v>
      </c>
      <c r="G586" s="73">
        <v>120.0</v>
      </c>
      <c r="H586" s="74">
        <v>158.0</v>
      </c>
      <c r="I586" s="75">
        <v>52.0</v>
      </c>
      <c r="J586" s="76">
        <v>255.0</v>
      </c>
      <c r="K586" s="168">
        <v>68.0</v>
      </c>
      <c r="L586" s="72">
        <v>95.0</v>
      </c>
      <c r="M586" s="73">
        <v>152.0</v>
      </c>
      <c r="N586" s="74">
        <v>169.0</v>
      </c>
      <c r="O586" s="75">
        <v>46.0</v>
      </c>
      <c r="P586" s="76">
        <v>244.0</v>
      </c>
      <c r="Q586" s="168">
        <v>63.0</v>
      </c>
      <c r="R586" s="72">
        <v>95.0</v>
      </c>
      <c r="S586" s="73">
        <v>136.0</v>
      </c>
      <c r="T586" s="74">
        <v>164.0</v>
      </c>
      <c r="U586" s="75">
        <v>50.0</v>
      </c>
      <c r="V586" s="76">
        <v>232.0</v>
      </c>
      <c r="W586" s="168">
        <v>61.0</v>
      </c>
      <c r="X586" s="72"/>
      <c r="Y586" s="73"/>
      <c r="Z586" s="74"/>
      <c r="AA586" s="75"/>
      <c r="AB586" s="76"/>
      <c r="AC586" s="168"/>
      <c r="AD586" s="72"/>
      <c r="AE586" s="73"/>
      <c r="AF586" s="74"/>
      <c r="AG586" s="75"/>
      <c r="AH586" s="76"/>
      <c r="AI586" s="168"/>
      <c r="AJ586" s="72"/>
      <c r="AK586" s="73"/>
      <c r="AL586" s="74"/>
      <c r="AM586" s="75"/>
      <c r="AN586" s="76"/>
      <c r="AO586" s="168"/>
      <c r="AP586" s="72"/>
      <c r="AQ586" s="73"/>
      <c r="AR586" s="74"/>
      <c r="AS586" s="75"/>
      <c r="AT586" s="76"/>
      <c r="AU586" s="168"/>
      <c r="AV586" s="72"/>
      <c r="AW586" s="73"/>
      <c r="AX586" s="74"/>
      <c r="AY586" s="75"/>
      <c r="AZ586" s="76"/>
      <c r="BA586" s="168"/>
      <c r="BB586" s="72"/>
      <c r="BC586" s="73"/>
      <c r="BD586" s="74"/>
      <c r="BE586" s="75"/>
      <c r="BF586" s="76"/>
      <c r="BG586" s="168"/>
    </row>
    <row r="587" ht="16.5" customHeight="1">
      <c r="A587" s="165" t="s">
        <v>61</v>
      </c>
      <c r="B587" s="177">
        <v>7500.0</v>
      </c>
      <c r="C587" s="79">
        <v>2023.0</v>
      </c>
      <c r="D587" s="178"/>
      <c r="E587" s="178"/>
      <c r="F587" s="72">
        <v>146.0</v>
      </c>
      <c r="G587" s="73">
        <v>141.0</v>
      </c>
      <c r="H587" s="74">
        <v>107.0</v>
      </c>
      <c r="I587" s="75">
        <v>128.0</v>
      </c>
      <c r="J587" s="76">
        <v>350.0</v>
      </c>
      <c r="K587" s="168">
        <v>87.0</v>
      </c>
      <c r="L587" s="72">
        <v>157.0</v>
      </c>
      <c r="M587" s="73">
        <v>157.0</v>
      </c>
      <c r="N587" s="74">
        <v>110.0</v>
      </c>
      <c r="O587" s="75">
        <v>124.0</v>
      </c>
      <c r="P587" s="76">
        <v>342.0</v>
      </c>
      <c r="Q587" s="168">
        <v>86.0</v>
      </c>
      <c r="R587" s="72">
        <v>153.0</v>
      </c>
      <c r="S587" s="73">
        <v>155.0</v>
      </c>
      <c r="T587" s="74">
        <v>112.0</v>
      </c>
      <c r="U587" s="75">
        <v>122.0</v>
      </c>
      <c r="V587" s="76">
        <v>324.0</v>
      </c>
      <c r="W587" s="168">
        <v>82.0</v>
      </c>
      <c r="X587" s="72"/>
      <c r="Y587" s="73"/>
      <c r="Z587" s="74"/>
      <c r="AA587" s="75"/>
      <c r="AB587" s="76"/>
      <c r="AC587" s="168"/>
      <c r="AD587" s="72"/>
      <c r="AE587" s="73"/>
      <c r="AF587" s="74"/>
      <c r="AG587" s="75"/>
      <c r="AH587" s="76"/>
      <c r="AI587" s="168"/>
      <c r="AJ587" s="72"/>
      <c r="AK587" s="73"/>
      <c r="AL587" s="74"/>
      <c r="AM587" s="75"/>
      <c r="AN587" s="76"/>
      <c r="AO587" s="168"/>
      <c r="AP587" s="72"/>
      <c r="AQ587" s="73"/>
      <c r="AR587" s="74"/>
      <c r="AS587" s="75"/>
      <c r="AT587" s="76"/>
      <c r="AU587" s="168"/>
      <c r="AV587" s="72"/>
      <c r="AW587" s="73"/>
      <c r="AX587" s="74"/>
      <c r="AY587" s="75"/>
      <c r="AZ587" s="76"/>
      <c r="BA587" s="168"/>
      <c r="BB587" s="72"/>
      <c r="BC587" s="73"/>
      <c r="BD587" s="74"/>
      <c r="BE587" s="75"/>
      <c r="BF587" s="76"/>
      <c r="BG587" s="168"/>
    </row>
    <row r="588" ht="16.5" customHeight="1">
      <c r="A588" s="165" t="s">
        <v>61</v>
      </c>
      <c r="B588" s="177">
        <v>7502.0</v>
      </c>
      <c r="C588" s="79">
        <v>1577.0</v>
      </c>
      <c r="D588" s="178"/>
      <c r="E588" s="178"/>
      <c r="F588" s="72">
        <v>71.0</v>
      </c>
      <c r="G588" s="73">
        <v>160.0</v>
      </c>
      <c r="H588" s="74">
        <v>66.0</v>
      </c>
      <c r="I588" s="75">
        <v>40.0</v>
      </c>
      <c r="J588" s="76">
        <v>180.0</v>
      </c>
      <c r="K588" s="168">
        <v>39.0</v>
      </c>
      <c r="L588" s="72">
        <v>71.0</v>
      </c>
      <c r="M588" s="73">
        <v>156.0</v>
      </c>
      <c r="N588" s="74">
        <v>67.0</v>
      </c>
      <c r="O588" s="75">
        <v>40.0</v>
      </c>
      <c r="P588" s="76">
        <v>183.0</v>
      </c>
      <c r="Q588" s="168">
        <v>38.0</v>
      </c>
      <c r="R588" s="72">
        <v>69.0</v>
      </c>
      <c r="S588" s="73">
        <v>159.0</v>
      </c>
      <c r="T588" s="74">
        <v>66.0</v>
      </c>
      <c r="U588" s="75">
        <v>41.0</v>
      </c>
      <c r="V588" s="76">
        <v>176.0</v>
      </c>
      <c r="W588" s="168">
        <v>37.0</v>
      </c>
      <c r="X588" s="72"/>
      <c r="Y588" s="73"/>
      <c r="Z588" s="74"/>
      <c r="AA588" s="75"/>
      <c r="AB588" s="76"/>
      <c r="AC588" s="168"/>
      <c r="AD588" s="72"/>
      <c r="AE588" s="73"/>
      <c r="AF588" s="74"/>
      <c r="AG588" s="75"/>
      <c r="AH588" s="76"/>
      <c r="AI588" s="168"/>
      <c r="AJ588" s="72"/>
      <c r="AK588" s="73"/>
      <c r="AL588" s="74"/>
      <c r="AM588" s="75"/>
      <c r="AN588" s="76"/>
      <c r="AO588" s="168"/>
      <c r="AP588" s="72"/>
      <c r="AQ588" s="73"/>
      <c r="AR588" s="74"/>
      <c r="AS588" s="75"/>
      <c r="AT588" s="76"/>
      <c r="AU588" s="168"/>
      <c r="AV588" s="72"/>
      <c r="AW588" s="73"/>
      <c r="AX588" s="74"/>
      <c r="AY588" s="75"/>
      <c r="AZ588" s="76"/>
      <c r="BA588" s="168"/>
      <c r="BB588" s="72"/>
      <c r="BC588" s="73"/>
      <c r="BD588" s="74"/>
      <c r="BE588" s="75"/>
      <c r="BF588" s="76"/>
      <c r="BG588" s="168"/>
    </row>
    <row r="589" ht="16.5" customHeight="1">
      <c r="A589" s="165" t="s">
        <v>61</v>
      </c>
      <c r="B589" s="177">
        <v>7507.0</v>
      </c>
      <c r="C589" s="79">
        <v>1926.0</v>
      </c>
      <c r="D589" s="178"/>
      <c r="E589" s="178"/>
      <c r="F589" s="72">
        <v>77.0</v>
      </c>
      <c r="G589" s="73">
        <v>98.0</v>
      </c>
      <c r="H589" s="74">
        <v>99.0</v>
      </c>
      <c r="I589" s="75">
        <v>107.0</v>
      </c>
      <c r="J589" s="76">
        <v>318.0</v>
      </c>
      <c r="K589" s="168">
        <v>121.0</v>
      </c>
      <c r="L589" s="72">
        <v>84.0</v>
      </c>
      <c r="M589" s="73">
        <v>110.0</v>
      </c>
      <c r="N589" s="74">
        <v>107.0</v>
      </c>
      <c r="O589" s="75">
        <v>107.0</v>
      </c>
      <c r="P589" s="76">
        <v>316.0</v>
      </c>
      <c r="Q589" s="168">
        <v>116.0</v>
      </c>
      <c r="R589" s="72">
        <v>80.0</v>
      </c>
      <c r="S589" s="73">
        <v>109.0</v>
      </c>
      <c r="T589" s="74">
        <v>103.0</v>
      </c>
      <c r="U589" s="75">
        <v>102.0</v>
      </c>
      <c r="V589" s="76">
        <v>301.0</v>
      </c>
      <c r="W589" s="168">
        <v>108.0</v>
      </c>
      <c r="X589" s="72"/>
      <c r="Y589" s="73"/>
      <c r="Z589" s="74"/>
      <c r="AA589" s="75"/>
      <c r="AB589" s="76"/>
      <c r="AC589" s="168"/>
      <c r="AD589" s="72"/>
      <c r="AE589" s="73"/>
      <c r="AF589" s="74"/>
      <c r="AG589" s="75"/>
      <c r="AH589" s="76"/>
      <c r="AI589" s="168"/>
      <c r="AJ589" s="72"/>
      <c r="AK589" s="73"/>
      <c r="AL589" s="74"/>
      <c r="AM589" s="75"/>
      <c r="AN589" s="76"/>
      <c r="AO589" s="168"/>
      <c r="AP589" s="72"/>
      <c r="AQ589" s="73"/>
      <c r="AR589" s="74"/>
      <c r="AS589" s="75"/>
      <c r="AT589" s="76"/>
      <c r="AU589" s="168"/>
      <c r="AV589" s="72"/>
      <c r="AW589" s="73"/>
      <c r="AX589" s="74"/>
      <c r="AY589" s="75"/>
      <c r="AZ589" s="76"/>
      <c r="BA589" s="168"/>
      <c r="BB589" s="72"/>
      <c r="BC589" s="73"/>
      <c r="BD589" s="74"/>
      <c r="BE589" s="75"/>
      <c r="BF589" s="76"/>
      <c r="BG589" s="168"/>
    </row>
    <row r="590" ht="16.5" customHeight="1">
      <c r="A590" s="165" t="s">
        <v>61</v>
      </c>
      <c r="B590" s="177">
        <v>7509.0</v>
      </c>
      <c r="C590" s="79">
        <v>1280.0</v>
      </c>
      <c r="D590" s="178"/>
      <c r="E590" s="178"/>
      <c r="F590" s="72">
        <v>45.0</v>
      </c>
      <c r="G590" s="73">
        <v>48.0</v>
      </c>
      <c r="H590" s="74">
        <v>51.0</v>
      </c>
      <c r="I590" s="75">
        <v>79.0</v>
      </c>
      <c r="J590" s="76">
        <v>206.0</v>
      </c>
      <c r="K590" s="168">
        <v>74.0</v>
      </c>
      <c r="L590" s="72">
        <v>46.0</v>
      </c>
      <c r="M590" s="73">
        <v>44.0</v>
      </c>
      <c r="N590" s="74">
        <v>50.0</v>
      </c>
      <c r="O590" s="75">
        <v>80.0</v>
      </c>
      <c r="P590" s="76">
        <v>205.0</v>
      </c>
      <c r="Q590" s="168">
        <v>76.0</v>
      </c>
      <c r="R590" s="72">
        <v>45.0</v>
      </c>
      <c r="S590" s="73">
        <v>44.0</v>
      </c>
      <c r="T590" s="74">
        <v>47.0</v>
      </c>
      <c r="U590" s="75">
        <v>80.0</v>
      </c>
      <c r="V590" s="76">
        <v>203.0</v>
      </c>
      <c r="W590" s="168">
        <v>72.0</v>
      </c>
      <c r="X590" s="72"/>
      <c r="Y590" s="73"/>
      <c r="Z590" s="74"/>
      <c r="AA590" s="75"/>
      <c r="AB590" s="76"/>
      <c r="AC590" s="168"/>
      <c r="AD590" s="72"/>
      <c r="AE590" s="73"/>
      <c r="AF590" s="74"/>
      <c r="AG590" s="75"/>
      <c r="AH590" s="76"/>
      <c r="AI590" s="168"/>
      <c r="AJ590" s="72"/>
      <c r="AK590" s="73"/>
      <c r="AL590" s="74"/>
      <c r="AM590" s="75"/>
      <c r="AN590" s="76"/>
      <c r="AO590" s="168"/>
      <c r="AP590" s="72"/>
      <c r="AQ590" s="73"/>
      <c r="AR590" s="74"/>
      <c r="AS590" s="75"/>
      <c r="AT590" s="76"/>
      <c r="AU590" s="168"/>
      <c r="AV590" s="72"/>
      <c r="AW590" s="73"/>
      <c r="AX590" s="74"/>
      <c r="AY590" s="75"/>
      <c r="AZ590" s="76"/>
      <c r="BA590" s="168"/>
      <c r="BB590" s="72"/>
      <c r="BC590" s="73"/>
      <c r="BD590" s="74"/>
      <c r="BE590" s="75"/>
      <c r="BF590" s="76"/>
      <c r="BG590" s="168"/>
    </row>
    <row r="591" ht="16.5" customHeight="1">
      <c r="A591" s="165" t="s">
        <v>61</v>
      </c>
      <c r="B591" s="177">
        <v>7512.0</v>
      </c>
      <c r="C591" s="79">
        <v>750.0</v>
      </c>
      <c r="D591" s="178"/>
      <c r="E591" s="178"/>
      <c r="F591" s="72">
        <v>41.0</v>
      </c>
      <c r="G591" s="73">
        <v>37.0</v>
      </c>
      <c r="H591" s="74">
        <v>51.0</v>
      </c>
      <c r="I591" s="75">
        <v>58.0</v>
      </c>
      <c r="J591" s="76">
        <v>139.0</v>
      </c>
      <c r="K591" s="168">
        <v>42.0</v>
      </c>
      <c r="L591" s="72">
        <v>44.0</v>
      </c>
      <c r="M591" s="73">
        <v>43.0</v>
      </c>
      <c r="N591" s="74">
        <v>55.0</v>
      </c>
      <c r="O591" s="75">
        <v>59.0</v>
      </c>
      <c r="P591" s="76">
        <v>140.0</v>
      </c>
      <c r="Q591" s="168">
        <v>38.0</v>
      </c>
      <c r="R591" s="72">
        <v>48.0</v>
      </c>
      <c r="S591" s="73">
        <v>40.0</v>
      </c>
      <c r="T591" s="74">
        <v>54.0</v>
      </c>
      <c r="U591" s="75">
        <v>51.0</v>
      </c>
      <c r="V591" s="76">
        <v>137.0</v>
      </c>
      <c r="W591" s="168">
        <v>39.0</v>
      </c>
      <c r="X591" s="72"/>
      <c r="Y591" s="73"/>
      <c r="Z591" s="74"/>
      <c r="AA591" s="75"/>
      <c r="AB591" s="76"/>
      <c r="AC591" s="168"/>
      <c r="AD591" s="72"/>
      <c r="AE591" s="73"/>
      <c r="AF591" s="74"/>
      <c r="AG591" s="75"/>
      <c r="AH591" s="76"/>
      <c r="AI591" s="168"/>
      <c r="AJ591" s="72"/>
      <c r="AK591" s="73"/>
      <c r="AL591" s="74"/>
      <c r="AM591" s="75"/>
      <c r="AN591" s="76"/>
      <c r="AO591" s="168"/>
      <c r="AP591" s="72"/>
      <c r="AQ591" s="73"/>
      <c r="AR591" s="74"/>
      <c r="AS591" s="75"/>
      <c r="AT591" s="76"/>
      <c r="AU591" s="168"/>
      <c r="AV591" s="72"/>
      <c r="AW591" s="73"/>
      <c r="AX591" s="74"/>
      <c r="AY591" s="75"/>
      <c r="AZ591" s="76"/>
      <c r="BA591" s="168"/>
      <c r="BB591" s="72"/>
      <c r="BC591" s="73"/>
      <c r="BD591" s="74"/>
      <c r="BE591" s="75"/>
      <c r="BF591" s="76"/>
      <c r="BG591" s="168"/>
    </row>
    <row r="592" ht="16.5" customHeight="1">
      <c r="A592" s="165" t="s">
        <v>61</v>
      </c>
      <c r="B592" s="177">
        <v>7513.0</v>
      </c>
      <c r="C592" s="79">
        <v>2180.0</v>
      </c>
      <c r="D592" s="178"/>
      <c r="E592" s="178"/>
      <c r="F592" s="72">
        <v>57.0</v>
      </c>
      <c r="G592" s="73">
        <v>90.0</v>
      </c>
      <c r="H592" s="74">
        <v>92.0</v>
      </c>
      <c r="I592" s="75">
        <v>88.0</v>
      </c>
      <c r="J592" s="76">
        <v>363.0</v>
      </c>
      <c r="K592" s="168">
        <v>107.0</v>
      </c>
      <c r="L592" s="72">
        <v>61.0</v>
      </c>
      <c r="M592" s="73">
        <v>93.0</v>
      </c>
      <c r="N592" s="74">
        <v>93.0</v>
      </c>
      <c r="O592" s="75">
        <v>94.0</v>
      </c>
      <c r="P592" s="76">
        <v>369.0</v>
      </c>
      <c r="Q592" s="168">
        <v>103.0</v>
      </c>
      <c r="R592" s="72">
        <v>59.0</v>
      </c>
      <c r="S592" s="73">
        <v>93.0</v>
      </c>
      <c r="T592" s="74">
        <v>93.0</v>
      </c>
      <c r="U592" s="75">
        <v>94.0</v>
      </c>
      <c r="V592" s="76">
        <v>354.0</v>
      </c>
      <c r="W592" s="168">
        <v>100.0</v>
      </c>
      <c r="X592" s="72"/>
      <c r="Y592" s="73"/>
      <c r="Z592" s="74"/>
      <c r="AA592" s="75"/>
      <c r="AB592" s="76"/>
      <c r="AC592" s="168"/>
      <c r="AD592" s="72"/>
      <c r="AE592" s="73"/>
      <c r="AF592" s="74"/>
      <c r="AG592" s="75"/>
      <c r="AH592" s="76"/>
      <c r="AI592" s="168"/>
      <c r="AJ592" s="72"/>
      <c r="AK592" s="73"/>
      <c r="AL592" s="74"/>
      <c r="AM592" s="75"/>
      <c r="AN592" s="76"/>
      <c r="AO592" s="168"/>
      <c r="AP592" s="72"/>
      <c r="AQ592" s="73"/>
      <c r="AR592" s="74"/>
      <c r="AS592" s="75"/>
      <c r="AT592" s="76"/>
      <c r="AU592" s="168"/>
      <c r="AV592" s="72"/>
      <c r="AW592" s="73"/>
      <c r="AX592" s="74"/>
      <c r="AY592" s="75"/>
      <c r="AZ592" s="76"/>
      <c r="BA592" s="168"/>
      <c r="BB592" s="72"/>
      <c r="BC592" s="73"/>
      <c r="BD592" s="74"/>
      <c r="BE592" s="75"/>
      <c r="BF592" s="76"/>
      <c r="BG592" s="168"/>
    </row>
    <row r="593" ht="16.5" customHeight="1">
      <c r="A593" s="165" t="s">
        <v>61</v>
      </c>
      <c r="B593" s="177">
        <v>7515.0</v>
      </c>
      <c r="C593" s="79">
        <v>2560.0</v>
      </c>
      <c r="D593" s="178"/>
      <c r="E593" s="178"/>
      <c r="F593" s="72">
        <v>151.0</v>
      </c>
      <c r="G593" s="73">
        <v>202.0</v>
      </c>
      <c r="H593" s="74">
        <v>161.0</v>
      </c>
      <c r="I593" s="75">
        <v>142.0</v>
      </c>
      <c r="J593" s="76">
        <v>513.0</v>
      </c>
      <c r="K593" s="168">
        <v>109.0</v>
      </c>
      <c r="L593" s="72">
        <v>169.0</v>
      </c>
      <c r="M593" s="73">
        <v>245.0</v>
      </c>
      <c r="N593" s="74">
        <v>175.0</v>
      </c>
      <c r="O593" s="75">
        <v>139.0</v>
      </c>
      <c r="P593" s="76">
        <v>493.0</v>
      </c>
      <c r="Q593" s="168">
        <v>112.0</v>
      </c>
      <c r="R593" s="72">
        <v>167.0</v>
      </c>
      <c r="S593" s="73">
        <v>236.0</v>
      </c>
      <c r="T593" s="74">
        <v>178.0</v>
      </c>
      <c r="U593" s="75">
        <v>134.0</v>
      </c>
      <c r="V593" s="76">
        <v>491.0</v>
      </c>
      <c r="W593" s="168">
        <v>107.0</v>
      </c>
      <c r="X593" s="72"/>
      <c r="Y593" s="73"/>
      <c r="Z593" s="74"/>
      <c r="AA593" s="75"/>
      <c r="AB593" s="76"/>
      <c r="AC593" s="168"/>
      <c r="AD593" s="72"/>
      <c r="AE593" s="73"/>
      <c r="AF593" s="74"/>
      <c r="AG593" s="75"/>
      <c r="AH593" s="76"/>
      <c r="AI593" s="168"/>
      <c r="AJ593" s="72"/>
      <c r="AK593" s="73"/>
      <c r="AL593" s="74"/>
      <c r="AM593" s="75"/>
      <c r="AN593" s="76"/>
      <c r="AO593" s="168"/>
      <c r="AP593" s="72"/>
      <c r="AQ593" s="73"/>
      <c r="AR593" s="74"/>
      <c r="AS593" s="75"/>
      <c r="AT593" s="76"/>
      <c r="AU593" s="168"/>
      <c r="AV593" s="72"/>
      <c r="AW593" s="73"/>
      <c r="AX593" s="74"/>
      <c r="AY593" s="75"/>
      <c r="AZ593" s="76"/>
      <c r="BA593" s="168"/>
      <c r="BB593" s="72"/>
      <c r="BC593" s="73"/>
      <c r="BD593" s="74"/>
      <c r="BE593" s="75"/>
      <c r="BF593" s="76"/>
      <c r="BG593" s="168"/>
    </row>
    <row r="594" ht="16.5" customHeight="1">
      <c r="A594" s="165" t="s">
        <v>61</v>
      </c>
      <c r="B594" s="177">
        <v>7522.0</v>
      </c>
      <c r="C594" s="79">
        <v>3385.0</v>
      </c>
      <c r="D594" s="178"/>
      <c r="E594" s="178"/>
      <c r="F594" s="72">
        <v>93.0</v>
      </c>
      <c r="G594" s="73">
        <v>128.0</v>
      </c>
      <c r="H594" s="74">
        <v>151.0</v>
      </c>
      <c r="I594" s="75">
        <v>159.0</v>
      </c>
      <c r="J594" s="76">
        <v>536.0</v>
      </c>
      <c r="K594" s="168">
        <v>182.0</v>
      </c>
      <c r="L594" s="72">
        <v>93.0</v>
      </c>
      <c r="M594" s="73">
        <v>136.0</v>
      </c>
      <c r="N594" s="74">
        <v>151.0</v>
      </c>
      <c r="O594" s="75">
        <v>158.0</v>
      </c>
      <c r="P594" s="76">
        <v>533.0</v>
      </c>
      <c r="Q594" s="168">
        <v>187.0</v>
      </c>
      <c r="R594" s="72">
        <v>92.0</v>
      </c>
      <c r="S594" s="73">
        <v>141.0</v>
      </c>
      <c r="T594" s="74">
        <v>157.0</v>
      </c>
      <c r="U594" s="75">
        <v>153.0</v>
      </c>
      <c r="V594" s="76">
        <v>524.0</v>
      </c>
      <c r="W594" s="168">
        <v>174.0</v>
      </c>
      <c r="X594" s="72"/>
      <c r="Y594" s="73"/>
      <c r="Z594" s="74"/>
      <c r="AA594" s="75"/>
      <c r="AB594" s="76"/>
      <c r="AC594" s="168"/>
      <c r="AD594" s="72"/>
      <c r="AE594" s="73"/>
      <c r="AF594" s="74"/>
      <c r="AG594" s="75"/>
      <c r="AH594" s="76"/>
      <c r="AI594" s="168"/>
      <c r="AJ594" s="72"/>
      <c r="AK594" s="73"/>
      <c r="AL594" s="74"/>
      <c r="AM594" s="75"/>
      <c r="AN594" s="76"/>
      <c r="AO594" s="168"/>
      <c r="AP594" s="72"/>
      <c r="AQ594" s="73"/>
      <c r="AR594" s="74"/>
      <c r="AS594" s="75"/>
      <c r="AT594" s="76"/>
      <c r="AU594" s="168"/>
      <c r="AV594" s="72"/>
      <c r="AW594" s="73"/>
      <c r="AX594" s="74"/>
      <c r="AY594" s="75"/>
      <c r="AZ594" s="76"/>
      <c r="BA594" s="168"/>
      <c r="BB594" s="72"/>
      <c r="BC594" s="73"/>
      <c r="BD594" s="74"/>
      <c r="BE594" s="75"/>
      <c r="BF594" s="76"/>
      <c r="BG594" s="168"/>
    </row>
    <row r="595" ht="16.5" customHeight="1">
      <c r="A595" s="165" t="s">
        <v>61</v>
      </c>
      <c r="B595" s="177">
        <v>7524.0</v>
      </c>
      <c r="C595" s="79">
        <v>1235.0</v>
      </c>
      <c r="D595" s="178"/>
      <c r="E595" s="178"/>
      <c r="F595" s="72">
        <v>35.0</v>
      </c>
      <c r="G595" s="73">
        <v>32.0</v>
      </c>
      <c r="H595" s="74">
        <v>39.0</v>
      </c>
      <c r="I595" s="75">
        <v>36.0</v>
      </c>
      <c r="J595" s="76">
        <v>95.0</v>
      </c>
      <c r="K595" s="168">
        <v>73.0</v>
      </c>
      <c r="L595" s="72">
        <v>40.0</v>
      </c>
      <c r="M595" s="73">
        <v>33.0</v>
      </c>
      <c r="N595" s="74">
        <v>41.0</v>
      </c>
      <c r="O595" s="75">
        <v>36.0</v>
      </c>
      <c r="P595" s="76">
        <v>100.0</v>
      </c>
      <c r="Q595" s="168">
        <v>75.0</v>
      </c>
      <c r="R595" s="72">
        <v>39.0</v>
      </c>
      <c r="S595" s="73">
        <v>33.0</v>
      </c>
      <c r="T595" s="74">
        <v>40.0</v>
      </c>
      <c r="U595" s="75">
        <v>34.0</v>
      </c>
      <c r="V595" s="76">
        <v>95.0</v>
      </c>
      <c r="W595" s="168">
        <v>71.0</v>
      </c>
      <c r="X595" s="72"/>
      <c r="Y595" s="73"/>
      <c r="Z595" s="74"/>
      <c r="AA595" s="75"/>
      <c r="AB595" s="76"/>
      <c r="AC595" s="168"/>
      <c r="AD595" s="72"/>
      <c r="AE595" s="73"/>
      <c r="AF595" s="74"/>
      <c r="AG595" s="75"/>
      <c r="AH595" s="76"/>
      <c r="AI595" s="168"/>
      <c r="AJ595" s="72"/>
      <c r="AK595" s="73"/>
      <c r="AL595" s="74"/>
      <c r="AM595" s="75"/>
      <c r="AN595" s="76"/>
      <c r="AO595" s="168"/>
      <c r="AP595" s="72"/>
      <c r="AQ595" s="73"/>
      <c r="AR595" s="74"/>
      <c r="AS595" s="75"/>
      <c r="AT595" s="76"/>
      <c r="AU595" s="168"/>
      <c r="AV595" s="72"/>
      <c r="AW595" s="73"/>
      <c r="AX595" s="74"/>
      <c r="AY595" s="75"/>
      <c r="AZ595" s="76"/>
      <c r="BA595" s="168"/>
      <c r="BB595" s="72"/>
      <c r="BC595" s="73"/>
      <c r="BD595" s="74"/>
      <c r="BE595" s="75"/>
      <c r="BF595" s="76"/>
      <c r="BG595" s="168"/>
    </row>
    <row r="596" ht="16.5" customHeight="1">
      <c r="A596" s="165" t="s">
        <v>61</v>
      </c>
      <c r="B596" s="177">
        <v>7526.0</v>
      </c>
      <c r="C596" s="79">
        <v>743.0</v>
      </c>
      <c r="D596" s="178"/>
      <c r="E596" s="178"/>
      <c r="F596" s="72">
        <v>31.0</v>
      </c>
      <c r="G596" s="73">
        <v>34.0</v>
      </c>
      <c r="H596" s="74">
        <v>24.0</v>
      </c>
      <c r="I596" s="75">
        <v>23.0</v>
      </c>
      <c r="J596" s="76">
        <v>123.0</v>
      </c>
      <c r="K596" s="168">
        <v>43.0</v>
      </c>
      <c r="L596" s="72">
        <v>31.0</v>
      </c>
      <c r="M596" s="73">
        <v>36.0</v>
      </c>
      <c r="N596" s="74">
        <v>25.0</v>
      </c>
      <c r="O596" s="75">
        <v>26.0</v>
      </c>
      <c r="P596" s="76">
        <v>124.0</v>
      </c>
      <c r="Q596" s="168">
        <v>41.0</v>
      </c>
      <c r="R596" s="72">
        <v>31.0</v>
      </c>
      <c r="S596" s="73">
        <v>34.0</v>
      </c>
      <c r="T596" s="74">
        <v>24.0</v>
      </c>
      <c r="U596" s="75">
        <v>26.0</v>
      </c>
      <c r="V596" s="76">
        <v>124.0</v>
      </c>
      <c r="W596" s="168">
        <v>41.0</v>
      </c>
      <c r="X596" s="72"/>
      <c r="Y596" s="73"/>
      <c r="Z596" s="74"/>
      <c r="AA596" s="75"/>
      <c r="AB596" s="76"/>
      <c r="AC596" s="168"/>
      <c r="AD596" s="72"/>
      <c r="AE596" s="73"/>
      <c r="AF596" s="74"/>
      <c r="AG596" s="75"/>
      <c r="AH596" s="76"/>
      <c r="AI596" s="168"/>
      <c r="AJ596" s="72"/>
      <c r="AK596" s="73"/>
      <c r="AL596" s="74"/>
      <c r="AM596" s="75"/>
      <c r="AN596" s="76"/>
      <c r="AO596" s="168"/>
      <c r="AP596" s="72"/>
      <c r="AQ596" s="73"/>
      <c r="AR596" s="74"/>
      <c r="AS596" s="75"/>
      <c r="AT596" s="76"/>
      <c r="AU596" s="168"/>
      <c r="AV596" s="72"/>
      <c r="AW596" s="73"/>
      <c r="AX596" s="74"/>
      <c r="AY596" s="75"/>
      <c r="AZ596" s="76"/>
      <c r="BA596" s="168"/>
      <c r="BB596" s="72"/>
      <c r="BC596" s="73"/>
      <c r="BD596" s="74"/>
      <c r="BE596" s="75"/>
      <c r="BF596" s="76"/>
      <c r="BG596" s="168"/>
    </row>
    <row r="597" ht="16.5" customHeight="1">
      <c r="A597" s="165" t="s">
        <v>61</v>
      </c>
      <c r="B597" s="177">
        <v>7527.0</v>
      </c>
      <c r="C597" s="79">
        <v>1017.0</v>
      </c>
      <c r="D597" s="178"/>
      <c r="E597" s="178"/>
      <c r="F597" s="72">
        <v>32.0</v>
      </c>
      <c r="G597" s="73">
        <v>37.0</v>
      </c>
      <c r="H597" s="74">
        <v>28.0</v>
      </c>
      <c r="I597" s="75">
        <v>29.0</v>
      </c>
      <c r="J597" s="76">
        <v>123.0</v>
      </c>
      <c r="K597" s="168">
        <v>44.0</v>
      </c>
      <c r="L597" s="72">
        <v>32.0</v>
      </c>
      <c r="M597" s="73">
        <v>47.0</v>
      </c>
      <c r="N597" s="74">
        <v>30.0</v>
      </c>
      <c r="O597" s="75">
        <v>30.0</v>
      </c>
      <c r="P597" s="76">
        <v>121.0</v>
      </c>
      <c r="Q597" s="168">
        <v>45.0</v>
      </c>
      <c r="R597" s="72">
        <v>33.0</v>
      </c>
      <c r="S597" s="73">
        <v>40.0</v>
      </c>
      <c r="T597" s="74">
        <v>30.0</v>
      </c>
      <c r="U597" s="75">
        <v>29.0</v>
      </c>
      <c r="V597" s="76">
        <v>121.0</v>
      </c>
      <c r="W597" s="168">
        <v>44.0</v>
      </c>
      <c r="X597" s="72"/>
      <c r="Y597" s="73"/>
      <c r="Z597" s="74"/>
      <c r="AA597" s="75"/>
      <c r="AB597" s="76"/>
      <c r="AC597" s="168"/>
      <c r="AD597" s="72"/>
      <c r="AE597" s="73"/>
      <c r="AF597" s="74"/>
      <c r="AG597" s="75"/>
      <c r="AH597" s="76"/>
      <c r="AI597" s="168"/>
      <c r="AJ597" s="72"/>
      <c r="AK597" s="73"/>
      <c r="AL597" s="74"/>
      <c r="AM597" s="75"/>
      <c r="AN597" s="76"/>
      <c r="AO597" s="168"/>
      <c r="AP597" s="72"/>
      <c r="AQ597" s="73"/>
      <c r="AR597" s="74"/>
      <c r="AS597" s="75"/>
      <c r="AT597" s="76"/>
      <c r="AU597" s="168"/>
      <c r="AV597" s="72"/>
      <c r="AW597" s="73"/>
      <c r="AX597" s="74"/>
      <c r="AY597" s="75"/>
      <c r="AZ597" s="76"/>
      <c r="BA597" s="168"/>
      <c r="BB597" s="72"/>
      <c r="BC597" s="73"/>
      <c r="BD597" s="74"/>
      <c r="BE597" s="75"/>
      <c r="BF597" s="76"/>
      <c r="BG597" s="168"/>
    </row>
    <row r="598" ht="16.5" customHeight="1">
      <c r="A598" s="165" t="s">
        <v>61</v>
      </c>
      <c r="B598" s="177">
        <v>7528.0</v>
      </c>
      <c r="C598" s="79">
        <v>1935.0</v>
      </c>
      <c r="D598" s="178"/>
      <c r="E598" s="178"/>
      <c r="F598" s="72">
        <v>82.0</v>
      </c>
      <c r="G598" s="73">
        <v>94.0</v>
      </c>
      <c r="H598" s="74">
        <v>62.0</v>
      </c>
      <c r="I598" s="75">
        <v>100.0</v>
      </c>
      <c r="J598" s="76">
        <v>250.0</v>
      </c>
      <c r="K598" s="168">
        <v>95.0</v>
      </c>
      <c r="L598" s="72">
        <v>84.0</v>
      </c>
      <c r="M598" s="73">
        <v>91.0</v>
      </c>
      <c r="N598" s="74">
        <v>67.0</v>
      </c>
      <c r="O598" s="75">
        <v>104.0</v>
      </c>
      <c r="P598" s="76">
        <v>255.0</v>
      </c>
      <c r="Q598" s="168">
        <v>89.0</v>
      </c>
      <c r="R598" s="72">
        <v>87.0</v>
      </c>
      <c r="S598" s="73">
        <v>103.0</v>
      </c>
      <c r="T598" s="74">
        <v>65.0</v>
      </c>
      <c r="U598" s="75">
        <v>95.0</v>
      </c>
      <c r="V598" s="76">
        <v>240.0</v>
      </c>
      <c r="W598" s="168">
        <v>83.0</v>
      </c>
      <c r="X598" s="72"/>
      <c r="Y598" s="73"/>
      <c r="Z598" s="74"/>
      <c r="AA598" s="75"/>
      <c r="AB598" s="76"/>
      <c r="AC598" s="168"/>
      <c r="AD598" s="72"/>
      <c r="AE598" s="73"/>
      <c r="AF598" s="74"/>
      <c r="AG598" s="75"/>
      <c r="AH598" s="76"/>
      <c r="AI598" s="168"/>
      <c r="AJ598" s="72"/>
      <c r="AK598" s="73"/>
      <c r="AL598" s="74"/>
      <c r="AM598" s="75"/>
      <c r="AN598" s="76"/>
      <c r="AO598" s="168"/>
      <c r="AP598" s="72"/>
      <c r="AQ598" s="73"/>
      <c r="AR598" s="74"/>
      <c r="AS598" s="75"/>
      <c r="AT598" s="76"/>
      <c r="AU598" s="168"/>
      <c r="AV598" s="72"/>
      <c r="AW598" s="73"/>
      <c r="AX598" s="74"/>
      <c r="AY598" s="75"/>
      <c r="AZ598" s="76"/>
      <c r="BA598" s="168"/>
      <c r="BB598" s="72"/>
      <c r="BC598" s="73"/>
      <c r="BD598" s="74"/>
      <c r="BE598" s="75"/>
      <c r="BF598" s="76"/>
      <c r="BG598" s="168"/>
    </row>
    <row r="599" ht="16.5" customHeight="1">
      <c r="A599" s="165" t="s">
        <v>61</v>
      </c>
      <c r="B599" s="177">
        <v>7531.0</v>
      </c>
      <c r="C599" s="79">
        <v>1332.0</v>
      </c>
      <c r="D599" s="178"/>
      <c r="E599" s="178"/>
      <c r="F599" s="72">
        <v>46.0</v>
      </c>
      <c r="G599" s="73">
        <v>56.0</v>
      </c>
      <c r="H599" s="74">
        <v>56.0</v>
      </c>
      <c r="I599" s="75">
        <v>62.0</v>
      </c>
      <c r="J599" s="76">
        <v>183.0</v>
      </c>
      <c r="K599" s="168">
        <v>73.0</v>
      </c>
      <c r="L599" s="72">
        <v>46.0</v>
      </c>
      <c r="M599" s="73">
        <v>58.0</v>
      </c>
      <c r="N599" s="74">
        <v>61.0</v>
      </c>
      <c r="O599" s="75">
        <v>61.0</v>
      </c>
      <c r="P599" s="76">
        <v>190.0</v>
      </c>
      <c r="Q599" s="168">
        <v>71.0</v>
      </c>
      <c r="R599" s="72">
        <v>46.0</v>
      </c>
      <c r="S599" s="73">
        <v>55.0</v>
      </c>
      <c r="T599" s="74">
        <v>64.0</v>
      </c>
      <c r="U599" s="75">
        <v>58.0</v>
      </c>
      <c r="V599" s="76">
        <v>186.0</v>
      </c>
      <c r="W599" s="168">
        <v>66.0</v>
      </c>
      <c r="X599" s="72"/>
      <c r="Y599" s="73"/>
      <c r="Z599" s="74"/>
      <c r="AA599" s="75"/>
      <c r="AB599" s="76"/>
      <c r="AC599" s="168"/>
      <c r="AD599" s="72"/>
      <c r="AE599" s="73"/>
      <c r="AF599" s="74"/>
      <c r="AG599" s="75"/>
      <c r="AH599" s="76"/>
      <c r="AI599" s="168"/>
      <c r="AJ599" s="72"/>
      <c r="AK599" s="73"/>
      <c r="AL599" s="74"/>
      <c r="AM599" s="75"/>
      <c r="AN599" s="76"/>
      <c r="AO599" s="168"/>
      <c r="AP599" s="72"/>
      <c r="AQ599" s="73"/>
      <c r="AR599" s="74"/>
      <c r="AS599" s="75"/>
      <c r="AT599" s="76"/>
      <c r="AU599" s="168"/>
      <c r="AV599" s="72"/>
      <c r="AW599" s="73"/>
      <c r="AX599" s="74"/>
      <c r="AY599" s="75"/>
      <c r="AZ599" s="76"/>
      <c r="BA599" s="168"/>
      <c r="BB599" s="72"/>
      <c r="BC599" s="73"/>
      <c r="BD599" s="74"/>
      <c r="BE599" s="75"/>
      <c r="BF599" s="76"/>
      <c r="BG599" s="168"/>
    </row>
    <row r="600" ht="16.5" customHeight="1">
      <c r="A600" s="165" t="s">
        <v>61</v>
      </c>
      <c r="B600" s="177">
        <v>7545.0</v>
      </c>
      <c r="C600" s="79">
        <v>2436.0</v>
      </c>
      <c r="D600" s="178"/>
      <c r="E600" s="178"/>
      <c r="F600" s="72">
        <v>360.0</v>
      </c>
      <c r="G600" s="73">
        <v>443.0</v>
      </c>
      <c r="H600" s="74">
        <v>311.0</v>
      </c>
      <c r="I600" s="75">
        <v>141.0</v>
      </c>
      <c r="J600" s="76">
        <v>357.0</v>
      </c>
      <c r="K600" s="168">
        <v>75.0</v>
      </c>
      <c r="L600" s="72">
        <v>385.0</v>
      </c>
      <c r="M600" s="73">
        <v>497.0</v>
      </c>
      <c r="N600" s="74">
        <v>320.0</v>
      </c>
      <c r="O600" s="75">
        <v>135.0</v>
      </c>
      <c r="P600" s="76">
        <v>345.0</v>
      </c>
      <c r="Q600" s="168">
        <v>69.0</v>
      </c>
      <c r="R600" s="72">
        <v>360.0</v>
      </c>
      <c r="S600" s="73">
        <v>477.0</v>
      </c>
      <c r="T600" s="74">
        <v>312.0</v>
      </c>
      <c r="U600" s="75">
        <v>130.0</v>
      </c>
      <c r="V600" s="76">
        <v>334.0</v>
      </c>
      <c r="W600" s="168">
        <v>76.0</v>
      </c>
      <c r="X600" s="72"/>
      <c r="Y600" s="73"/>
      <c r="Z600" s="74"/>
      <c r="AA600" s="75"/>
      <c r="AB600" s="76"/>
      <c r="AC600" s="168"/>
      <c r="AD600" s="72"/>
      <c r="AE600" s="73"/>
      <c r="AF600" s="74"/>
      <c r="AG600" s="75"/>
      <c r="AH600" s="76"/>
      <c r="AI600" s="168"/>
      <c r="AJ600" s="72"/>
      <c r="AK600" s="73"/>
      <c r="AL600" s="74"/>
      <c r="AM600" s="75"/>
      <c r="AN600" s="76"/>
      <c r="AO600" s="168"/>
      <c r="AP600" s="72"/>
      <c r="AQ600" s="73"/>
      <c r="AR600" s="74"/>
      <c r="AS600" s="75"/>
      <c r="AT600" s="76"/>
      <c r="AU600" s="168"/>
      <c r="AV600" s="72"/>
      <c r="AW600" s="73"/>
      <c r="AX600" s="74"/>
      <c r="AY600" s="75"/>
      <c r="AZ600" s="76"/>
      <c r="BA600" s="168"/>
      <c r="BB600" s="72"/>
      <c r="BC600" s="73"/>
      <c r="BD600" s="74"/>
      <c r="BE600" s="75"/>
      <c r="BF600" s="76"/>
      <c r="BG600" s="168"/>
    </row>
    <row r="601" ht="16.5" customHeight="1">
      <c r="A601" s="165" t="s">
        <v>61</v>
      </c>
      <c r="B601" s="177">
        <v>7552.0</v>
      </c>
      <c r="C601" s="79">
        <v>2346.0</v>
      </c>
      <c r="D601" s="178"/>
      <c r="E601" s="178"/>
      <c r="F601" s="72">
        <v>339.0</v>
      </c>
      <c r="G601" s="73">
        <v>294.0</v>
      </c>
      <c r="H601" s="74">
        <v>330.0</v>
      </c>
      <c r="I601" s="75">
        <v>152.0</v>
      </c>
      <c r="J601" s="76">
        <v>378.0</v>
      </c>
      <c r="K601" s="168">
        <v>94.0</v>
      </c>
      <c r="L601" s="72">
        <v>372.0</v>
      </c>
      <c r="M601" s="73">
        <v>319.0</v>
      </c>
      <c r="N601" s="74">
        <v>342.0</v>
      </c>
      <c r="O601" s="75">
        <v>134.0</v>
      </c>
      <c r="P601" s="76">
        <v>377.0</v>
      </c>
      <c r="Q601" s="168">
        <v>92.0</v>
      </c>
      <c r="R601" s="72">
        <v>348.0</v>
      </c>
      <c r="S601" s="73">
        <v>310.0</v>
      </c>
      <c r="T601" s="74">
        <v>335.0</v>
      </c>
      <c r="U601" s="75">
        <v>147.0</v>
      </c>
      <c r="V601" s="76">
        <v>370.0</v>
      </c>
      <c r="W601" s="168">
        <v>92.0</v>
      </c>
      <c r="X601" s="72"/>
      <c r="Y601" s="73"/>
      <c r="Z601" s="74"/>
      <c r="AA601" s="75"/>
      <c r="AB601" s="76"/>
      <c r="AC601" s="168"/>
      <c r="AD601" s="72"/>
      <c r="AE601" s="73"/>
      <c r="AF601" s="74"/>
      <c r="AG601" s="75"/>
      <c r="AH601" s="76"/>
      <c r="AI601" s="168"/>
      <c r="AJ601" s="72"/>
      <c r="AK601" s="73"/>
      <c r="AL601" s="74"/>
      <c r="AM601" s="75"/>
      <c r="AN601" s="76"/>
      <c r="AO601" s="168"/>
      <c r="AP601" s="72"/>
      <c r="AQ601" s="73"/>
      <c r="AR601" s="74"/>
      <c r="AS601" s="75"/>
      <c r="AT601" s="76"/>
      <c r="AU601" s="168"/>
      <c r="AV601" s="72"/>
      <c r="AW601" s="73"/>
      <c r="AX601" s="74"/>
      <c r="AY601" s="75"/>
      <c r="AZ601" s="76"/>
      <c r="BA601" s="168"/>
      <c r="BB601" s="72"/>
      <c r="BC601" s="73"/>
      <c r="BD601" s="74"/>
      <c r="BE601" s="75"/>
      <c r="BF601" s="76"/>
      <c r="BG601" s="168"/>
    </row>
    <row r="602" ht="16.5" customHeight="1">
      <c r="A602" s="165" t="s">
        <v>61</v>
      </c>
      <c r="B602" s="177">
        <v>7553.0</v>
      </c>
      <c r="C602" s="79">
        <v>3498.0</v>
      </c>
      <c r="D602" s="178"/>
      <c r="E602" s="178"/>
      <c r="F602" s="72">
        <v>406.0</v>
      </c>
      <c r="G602" s="73">
        <v>320.0</v>
      </c>
      <c r="H602" s="74">
        <v>513.0</v>
      </c>
      <c r="I602" s="75">
        <v>224.0</v>
      </c>
      <c r="J602" s="76">
        <v>526.0</v>
      </c>
      <c r="K602" s="168">
        <v>177.0</v>
      </c>
      <c r="L602" s="72">
        <v>446.0</v>
      </c>
      <c r="M602" s="73">
        <v>340.0</v>
      </c>
      <c r="N602" s="74">
        <v>529.0</v>
      </c>
      <c r="O602" s="75">
        <v>205.0</v>
      </c>
      <c r="P602" s="76">
        <v>520.0</v>
      </c>
      <c r="Q602" s="168">
        <v>171.0</v>
      </c>
      <c r="R602" s="72">
        <v>417.0</v>
      </c>
      <c r="S602" s="73">
        <v>322.0</v>
      </c>
      <c r="T602" s="74">
        <v>527.0</v>
      </c>
      <c r="U602" s="75">
        <v>212.0</v>
      </c>
      <c r="V602" s="76">
        <v>503.0</v>
      </c>
      <c r="W602" s="168">
        <v>166.0</v>
      </c>
      <c r="X602" s="72"/>
      <c r="Y602" s="73"/>
      <c r="Z602" s="74"/>
      <c r="AA602" s="75"/>
      <c r="AB602" s="76"/>
      <c r="AC602" s="168"/>
      <c r="AD602" s="72"/>
      <c r="AE602" s="73"/>
      <c r="AF602" s="74"/>
      <c r="AG602" s="75"/>
      <c r="AH602" s="76"/>
      <c r="AI602" s="168"/>
      <c r="AJ602" s="72"/>
      <c r="AK602" s="73"/>
      <c r="AL602" s="74"/>
      <c r="AM602" s="75"/>
      <c r="AN602" s="76"/>
      <c r="AO602" s="168"/>
      <c r="AP602" s="72"/>
      <c r="AQ602" s="73"/>
      <c r="AR602" s="74"/>
      <c r="AS602" s="75"/>
      <c r="AT602" s="76"/>
      <c r="AU602" s="168"/>
      <c r="AV602" s="72"/>
      <c r="AW602" s="73"/>
      <c r="AX602" s="74"/>
      <c r="AY602" s="75"/>
      <c r="AZ602" s="76"/>
      <c r="BA602" s="168"/>
      <c r="BB602" s="72"/>
      <c r="BC602" s="73"/>
      <c r="BD602" s="74"/>
      <c r="BE602" s="75"/>
      <c r="BF602" s="76"/>
      <c r="BG602" s="168"/>
    </row>
    <row r="603" ht="16.5" customHeight="1">
      <c r="A603" s="165" t="s">
        <v>61</v>
      </c>
      <c r="B603" s="177">
        <v>7562.0</v>
      </c>
      <c r="C603" s="79">
        <v>3180.0</v>
      </c>
      <c r="D603" s="178"/>
      <c r="E603" s="178"/>
      <c r="F603" s="72">
        <v>464.0</v>
      </c>
      <c r="G603" s="73">
        <v>361.0</v>
      </c>
      <c r="H603" s="74">
        <v>510.0</v>
      </c>
      <c r="I603" s="75">
        <v>192.0</v>
      </c>
      <c r="J603" s="76">
        <v>423.0</v>
      </c>
      <c r="K603" s="168">
        <v>141.0</v>
      </c>
      <c r="L603" s="72">
        <v>499.0</v>
      </c>
      <c r="M603" s="73">
        <v>407.0</v>
      </c>
      <c r="N603" s="74">
        <v>532.0</v>
      </c>
      <c r="O603" s="75">
        <v>187.0</v>
      </c>
      <c r="P603" s="76">
        <v>404.0</v>
      </c>
      <c r="Q603" s="168">
        <v>130.0</v>
      </c>
      <c r="R603" s="72">
        <v>460.0</v>
      </c>
      <c r="S603" s="73">
        <v>374.0</v>
      </c>
      <c r="T603" s="74">
        <v>528.0</v>
      </c>
      <c r="U603" s="75">
        <v>201.0</v>
      </c>
      <c r="V603" s="76">
        <v>409.0</v>
      </c>
      <c r="W603" s="168">
        <v>133.0</v>
      </c>
      <c r="X603" s="72"/>
      <c r="Y603" s="73"/>
      <c r="Z603" s="74"/>
      <c r="AA603" s="75"/>
      <c r="AB603" s="76"/>
      <c r="AC603" s="168"/>
      <c r="AD603" s="72"/>
      <c r="AE603" s="73"/>
      <c r="AF603" s="74"/>
      <c r="AG603" s="75"/>
      <c r="AH603" s="76"/>
      <c r="AI603" s="168"/>
      <c r="AJ603" s="72"/>
      <c r="AK603" s="73"/>
      <c r="AL603" s="74"/>
      <c r="AM603" s="75"/>
      <c r="AN603" s="76"/>
      <c r="AO603" s="168"/>
      <c r="AP603" s="72"/>
      <c r="AQ603" s="73"/>
      <c r="AR603" s="74"/>
      <c r="AS603" s="75"/>
      <c r="AT603" s="76"/>
      <c r="AU603" s="168"/>
      <c r="AV603" s="72"/>
      <c r="AW603" s="73"/>
      <c r="AX603" s="74"/>
      <c r="AY603" s="75"/>
      <c r="AZ603" s="76"/>
      <c r="BA603" s="168"/>
      <c r="BB603" s="72"/>
      <c r="BC603" s="73"/>
      <c r="BD603" s="74"/>
      <c r="BE603" s="75"/>
      <c r="BF603" s="76"/>
      <c r="BG603" s="168"/>
    </row>
    <row r="604" ht="16.5" customHeight="1">
      <c r="A604" s="165" t="s">
        <v>61</v>
      </c>
      <c r="B604" s="177">
        <v>7569.0</v>
      </c>
      <c r="C604" s="79">
        <v>2815.0</v>
      </c>
      <c r="D604" s="178"/>
      <c r="E604" s="178"/>
      <c r="F604" s="72">
        <v>195.0</v>
      </c>
      <c r="G604" s="73">
        <v>175.0</v>
      </c>
      <c r="H604" s="74">
        <v>196.0</v>
      </c>
      <c r="I604" s="75">
        <v>136.0</v>
      </c>
      <c r="J604" s="76">
        <v>543.0</v>
      </c>
      <c r="K604" s="168">
        <v>101.0</v>
      </c>
      <c r="L604" s="72">
        <v>216.0</v>
      </c>
      <c r="M604" s="73">
        <v>207.0</v>
      </c>
      <c r="N604" s="74">
        <v>215.0</v>
      </c>
      <c r="O604" s="75">
        <v>128.0</v>
      </c>
      <c r="P604" s="76">
        <v>537.0</v>
      </c>
      <c r="Q604" s="168">
        <v>97.0</v>
      </c>
      <c r="R604" s="72">
        <v>207.0</v>
      </c>
      <c r="S604" s="73">
        <v>214.0</v>
      </c>
      <c r="T604" s="74">
        <v>214.0</v>
      </c>
      <c r="U604" s="75">
        <v>128.0</v>
      </c>
      <c r="V604" s="76">
        <v>514.0</v>
      </c>
      <c r="W604" s="168">
        <v>94.0</v>
      </c>
      <c r="X604" s="72"/>
      <c r="Y604" s="73"/>
      <c r="Z604" s="74"/>
      <c r="AA604" s="75"/>
      <c r="AB604" s="76"/>
      <c r="AC604" s="168"/>
      <c r="AD604" s="72"/>
      <c r="AE604" s="73"/>
      <c r="AF604" s="74"/>
      <c r="AG604" s="75"/>
      <c r="AH604" s="76"/>
      <c r="AI604" s="168"/>
      <c r="AJ604" s="72"/>
      <c r="AK604" s="73"/>
      <c r="AL604" s="74"/>
      <c r="AM604" s="75"/>
      <c r="AN604" s="76"/>
      <c r="AO604" s="168"/>
      <c r="AP604" s="72"/>
      <c r="AQ604" s="73"/>
      <c r="AR604" s="74"/>
      <c r="AS604" s="75"/>
      <c r="AT604" s="76"/>
      <c r="AU604" s="168"/>
      <c r="AV604" s="72"/>
      <c r="AW604" s="73"/>
      <c r="AX604" s="74"/>
      <c r="AY604" s="75"/>
      <c r="AZ604" s="76"/>
      <c r="BA604" s="168"/>
      <c r="BB604" s="72"/>
      <c r="BC604" s="73"/>
      <c r="BD604" s="74"/>
      <c r="BE604" s="75"/>
      <c r="BF604" s="76"/>
      <c r="BG604" s="168"/>
    </row>
    <row r="605" ht="16.5" customHeight="1">
      <c r="A605" s="165" t="s">
        <v>61</v>
      </c>
      <c r="B605" s="177">
        <v>7570.0</v>
      </c>
      <c r="C605" s="79">
        <v>2483.0</v>
      </c>
      <c r="D605" s="178"/>
      <c r="E605" s="178"/>
      <c r="F605" s="72">
        <v>137.0</v>
      </c>
      <c r="G605" s="73">
        <v>115.0</v>
      </c>
      <c r="H605" s="74">
        <v>157.0</v>
      </c>
      <c r="I605" s="75">
        <v>104.0</v>
      </c>
      <c r="J605" s="76">
        <v>308.0</v>
      </c>
      <c r="K605" s="168">
        <v>94.0</v>
      </c>
      <c r="L605" s="72">
        <v>150.0</v>
      </c>
      <c r="M605" s="73">
        <v>133.0</v>
      </c>
      <c r="N605" s="74">
        <v>178.0</v>
      </c>
      <c r="O605" s="75">
        <v>99.0</v>
      </c>
      <c r="P605" s="76">
        <v>314.0</v>
      </c>
      <c r="Q605" s="168">
        <v>94.0</v>
      </c>
      <c r="R605" s="72">
        <v>136.0</v>
      </c>
      <c r="S605" s="73">
        <v>144.0</v>
      </c>
      <c r="T605" s="74">
        <v>184.0</v>
      </c>
      <c r="U605" s="75">
        <v>104.0</v>
      </c>
      <c r="V605" s="76">
        <v>284.0</v>
      </c>
      <c r="W605" s="168">
        <v>86.0</v>
      </c>
      <c r="X605" s="72"/>
      <c r="Y605" s="73"/>
      <c r="Z605" s="74"/>
      <c r="AA605" s="75"/>
      <c r="AB605" s="76"/>
      <c r="AC605" s="168"/>
      <c r="AD605" s="72"/>
      <c r="AE605" s="73"/>
      <c r="AF605" s="74"/>
      <c r="AG605" s="75"/>
      <c r="AH605" s="76"/>
      <c r="AI605" s="168"/>
      <c r="AJ605" s="72"/>
      <c r="AK605" s="73"/>
      <c r="AL605" s="74"/>
      <c r="AM605" s="75"/>
      <c r="AN605" s="76"/>
      <c r="AO605" s="168"/>
      <c r="AP605" s="72"/>
      <c r="AQ605" s="73"/>
      <c r="AR605" s="74"/>
      <c r="AS605" s="75"/>
      <c r="AT605" s="76"/>
      <c r="AU605" s="168"/>
      <c r="AV605" s="72"/>
      <c r="AW605" s="73"/>
      <c r="AX605" s="74"/>
      <c r="AY605" s="75"/>
      <c r="AZ605" s="76"/>
      <c r="BA605" s="168"/>
      <c r="BB605" s="72"/>
      <c r="BC605" s="73"/>
      <c r="BD605" s="74"/>
      <c r="BE605" s="75"/>
      <c r="BF605" s="76"/>
      <c r="BG605" s="168"/>
    </row>
    <row r="606" ht="16.5" customHeight="1">
      <c r="A606" s="165" t="s">
        <v>61</v>
      </c>
      <c r="B606" s="177">
        <v>7582.0</v>
      </c>
      <c r="C606" s="79">
        <v>883.0</v>
      </c>
      <c r="D606" s="178"/>
      <c r="E606" s="178"/>
      <c r="F606" s="72">
        <v>75.0</v>
      </c>
      <c r="G606" s="73">
        <v>73.0</v>
      </c>
      <c r="H606" s="74">
        <v>74.0</v>
      </c>
      <c r="I606" s="75">
        <v>62.0</v>
      </c>
      <c r="J606" s="76">
        <v>139.0</v>
      </c>
      <c r="K606" s="168">
        <v>41.0</v>
      </c>
      <c r="L606" s="72">
        <v>87.0</v>
      </c>
      <c r="M606" s="73">
        <v>81.0</v>
      </c>
      <c r="N606" s="74">
        <v>84.0</v>
      </c>
      <c r="O606" s="75">
        <v>53.0</v>
      </c>
      <c r="P606" s="76">
        <v>140.0</v>
      </c>
      <c r="Q606" s="168">
        <v>43.0</v>
      </c>
      <c r="R606" s="72">
        <v>82.0</v>
      </c>
      <c r="S606" s="73">
        <v>78.0</v>
      </c>
      <c r="T606" s="74">
        <v>85.0</v>
      </c>
      <c r="U606" s="75">
        <v>55.0</v>
      </c>
      <c r="V606" s="76">
        <v>134.0</v>
      </c>
      <c r="W606" s="168">
        <v>39.0</v>
      </c>
      <c r="X606" s="72"/>
      <c r="Y606" s="73"/>
      <c r="Z606" s="74"/>
      <c r="AA606" s="75"/>
      <c r="AB606" s="76"/>
      <c r="AC606" s="168"/>
      <c r="AD606" s="72"/>
      <c r="AE606" s="73"/>
      <c r="AF606" s="74"/>
      <c r="AG606" s="75"/>
      <c r="AH606" s="76"/>
      <c r="AI606" s="168"/>
      <c r="AJ606" s="72"/>
      <c r="AK606" s="73"/>
      <c r="AL606" s="74"/>
      <c r="AM606" s="75"/>
      <c r="AN606" s="76"/>
      <c r="AO606" s="168"/>
      <c r="AP606" s="72"/>
      <c r="AQ606" s="73"/>
      <c r="AR606" s="74"/>
      <c r="AS606" s="75"/>
      <c r="AT606" s="76"/>
      <c r="AU606" s="168"/>
      <c r="AV606" s="72"/>
      <c r="AW606" s="73"/>
      <c r="AX606" s="74"/>
      <c r="AY606" s="75"/>
      <c r="AZ606" s="76"/>
      <c r="BA606" s="168"/>
      <c r="BB606" s="72"/>
      <c r="BC606" s="73"/>
      <c r="BD606" s="74"/>
      <c r="BE606" s="75"/>
      <c r="BF606" s="76"/>
      <c r="BG606" s="168"/>
    </row>
    <row r="607" ht="16.5" customHeight="1">
      <c r="A607" s="165" t="s">
        <v>61</v>
      </c>
      <c r="B607" s="177">
        <v>7592.0</v>
      </c>
      <c r="C607" s="79">
        <v>3439.0</v>
      </c>
      <c r="D607" s="178"/>
      <c r="E607" s="178"/>
      <c r="F607" s="72">
        <v>391.0</v>
      </c>
      <c r="G607" s="73">
        <v>289.0</v>
      </c>
      <c r="H607" s="74">
        <v>305.0</v>
      </c>
      <c r="I607" s="75">
        <v>200.0</v>
      </c>
      <c r="J607" s="76">
        <v>548.0</v>
      </c>
      <c r="K607" s="168">
        <v>138.0</v>
      </c>
      <c r="L607" s="72">
        <v>421.0</v>
      </c>
      <c r="M607" s="73">
        <v>316.0</v>
      </c>
      <c r="N607" s="74">
        <v>349.0</v>
      </c>
      <c r="O607" s="75">
        <v>179.0</v>
      </c>
      <c r="P607" s="76">
        <v>541.0</v>
      </c>
      <c r="Q607" s="168">
        <v>115.0</v>
      </c>
      <c r="R607" s="72">
        <v>398.0</v>
      </c>
      <c r="S607" s="73">
        <v>326.0</v>
      </c>
      <c r="T607" s="74">
        <v>334.0</v>
      </c>
      <c r="U607" s="75">
        <v>190.0</v>
      </c>
      <c r="V607" s="76">
        <v>515.0</v>
      </c>
      <c r="W607" s="168">
        <v>123.0</v>
      </c>
      <c r="X607" s="72"/>
      <c r="Y607" s="73"/>
      <c r="Z607" s="74"/>
      <c r="AA607" s="75"/>
      <c r="AB607" s="76"/>
      <c r="AC607" s="168"/>
      <c r="AD607" s="72"/>
      <c r="AE607" s="73"/>
      <c r="AF607" s="74"/>
      <c r="AG607" s="75"/>
      <c r="AH607" s="76"/>
      <c r="AI607" s="168"/>
      <c r="AJ607" s="72"/>
      <c r="AK607" s="73"/>
      <c r="AL607" s="74"/>
      <c r="AM607" s="75"/>
      <c r="AN607" s="76"/>
      <c r="AO607" s="168"/>
      <c r="AP607" s="72"/>
      <c r="AQ607" s="73"/>
      <c r="AR607" s="74"/>
      <c r="AS607" s="75"/>
      <c r="AT607" s="76"/>
      <c r="AU607" s="168"/>
      <c r="AV607" s="72"/>
      <c r="AW607" s="73"/>
      <c r="AX607" s="74"/>
      <c r="AY607" s="75"/>
      <c r="AZ607" s="76"/>
      <c r="BA607" s="168"/>
      <c r="BB607" s="72"/>
      <c r="BC607" s="73"/>
      <c r="BD607" s="74"/>
      <c r="BE607" s="75"/>
      <c r="BF607" s="76"/>
      <c r="BG607" s="168"/>
    </row>
    <row r="608" ht="16.5" customHeight="1">
      <c r="A608" s="165" t="s">
        <v>61</v>
      </c>
      <c r="B608" s="177">
        <v>7595.0</v>
      </c>
      <c r="C608" s="79">
        <v>1057.0</v>
      </c>
      <c r="D608" s="178"/>
      <c r="E608" s="178"/>
      <c r="F608" s="72">
        <v>205.0</v>
      </c>
      <c r="G608" s="73">
        <v>137.0</v>
      </c>
      <c r="H608" s="74">
        <v>166.0</v>
      </c>
      <c r="I608" s="75">
        <v>50.0</v>
      </c>
      <c r="J608" s="76">
        <v>112.0</v>
      </c>
      <c r="K608" s="168">
        <v>34.0</v>
      </c>
      <c r="L608" s="72">
        <v>224.0</v>
      </c>
      <c r="M608" s="73">
        <v>143.0</v>
      </c>
      <c r="N608" s="74">
        <v>165.0</v>
      </c>
      <c r="O608" s="75">
        <v>39.0</v>
      </c>
      <c r="P608" s="76">
        <v>111.0</v>
      </c>
      <c r="Q608" s="168">
        <v>35.0</v>
      </c>
      <c r="R608" s="72">
        <v>215.0</v>
      </c>
      <c r="S608" s="73">
        <v>143.0</v>
      </c>
      <c r="T608" s="74">
        <v>159.0</v>
      </c>
      <c r="U608" s="75">
        <v>41.0</v>
      </c>
      <c r="V608" s="76">
        <v>102.0</v>
      </c>
      <c r="W608" s="168">
        <v>33.0</v>
      </c>
      <c r="X608" s="72"/>
      <c r="Y608" s="73"/>
      <c r="Z608" s="74"/>
      <c r="AA608" s="75"/>
      <c r="AB608" s="76"/>
      <c r="AC608" s="168"/>
      <c r="AD608" s="72"/>
      <c r="AE608" s="73"/>
      <c r="AF608" s="74"/>
      <c r="AG608" s="75"/>
      <c r="AH608" s="76"/>
      <c r="AI608" s="168"/>
      <c r="AJ608" s="72"/>
      <c r="AK608" s="73"/>
      <c r="AL608" s="74"/>
      <c r="AM608" s="75"/>
      <c r="AN608" s="76"/>
      <c r="AO608" s="168"/>
      <c r="AP608" s="72"/>
      <c r="AQ608" s="73"/>
      <c r="AR608" s="74"/>
      <c r="AS608" s="75"/>
      <c r="AT608" s="76"/>
      <c r="AU608" s="168"/>
      <c r="AV608" s="72"/>
      <c r="AW608" s="73"/>
      <c r="AX608" s="74"/>
      <c r="AY608" s="75"/>
      <c r="AZ608" s="76"/>
      <c r="BA608" s="168"/>
      <c r="BB608" s="72"/>
      <c r="BC608" s="73"/>
      <c r="BD608" s="74"/>
      <c r="BE608" s="75"/>
      <c r="BF608" s="76"/>
      <c r="BG608" s="168"/>
    </row>
    <row r="609" ht="16.5" customHeight="1">
      <c r="A609" s="165" t="s">
        <v>61</v>
      </c>
      <c r="B609" s="177">
        <v>7601.0</v>
      </c>
      <c r="C609" s="79">
        <v>3363.0</v>
      </c>
      <c r="D609" s="178"/>
      <c r="E609" s="178"/>
      <c r="F609" s="72">
        <v>512.0</v>
      </c>
      <c r="G609" s="73">
        <v>294.0</v>
      </c>
      <c r="H609" s="74">
        <v>480.0</v>
      </c>
      <c r="I609" s="75">
        <v>231.0</v>
      </c>
      <c r="J609" s="76">
        <v>517.0</v>
      </c>
      <c r="K609" s="168">
        <v>151.0</v>
      </c>
      <c r="L609" s="72">
        <v>533.0</v>
      </c>
      <c r="M609" s="73">
        <v>328.0</v>
      </c>
      <c r="N609" s="74">
        <v>494.0</v>
      </c>
      <c r="O609" s="75">
        <v>223.0</v>
      </c>
      <c r="P609" s="76">
        <v>491.0</v>
      </c>
      <c r="Q609" s="168">
        <v>146.0</v>
      </c>
      <c r="R609" s="72">
        <v>501.0</v>
      </c>
      <c r="S609" s="73">
        <v>315.0</v>
      </c>
      <c r="T609" s="74">
        <v>478.0</v>
      </c>
      <c r="U609" s="75">
        <v>232.0</v>
      </c>
      <c r="V609" s="76">
        <v>483.0</v>
      </c>
      <c r="W609" s="168">
        <v>151.0</v>
      </c>
      <c r="X609" s="72"/>
      <c r="Y609" s="73"/>
      <c r="Z609" s="74"/>
      <c r="AA609" s="75"/>
      <c r="AB609" s="76"/>
      <c r="AC609" s="168"/>
      <c r="AD609" s="72"/>
      <c r="AE609" s="73"/>
      <c r="AF609" s="74"/>
      <c r="AG609" s="75"/>
      <c r="AH609" s="76"/>
      <c r="AI609" s="168"/>
      <c r="AJ609" s="72"/>
      <c r="AK609" s="73"/>
      <c r="AL609" s="74"/>
      <c r="AM609" s="75"/>
      <c r="AN609" s="76"/>
      <c r="AO609" s="168"/>
      <c r="AP609" s="72"/>
      <c r="AQ609" s="73"/>
      <c r="AR609" s="74"/>
      <c r="AS609" s="75"/>
      <c r="AT609" s="76"/>
      <c r="AU609" s="168"/>
      <c r="AV609" s="72"/>
      <c r="AW609" s="73"/>
      <c r="AX609" s="74"/>
      <c r="AY609" s="75"/>
      <c r="AZ609" s="76"/>
      <c r="BA609" s="168"/>
      <c r="BB609" s="72"/>
      <c r="BC609" s="73"/>
      <c r="BD609" s="74"/>
      <c r="BE609" s="75"/>
      <c r="BF609" s="76"/>
      <c r="BG609" s="168"/>
    </row>
    <row r="610" ht="16.5" customHeight="1">
      <c r="A610" s="165" t="s">
        <v>61</v>
      </c>
      <c r="B610" s="177">
        <v>7603.0</v>
      </c>
      <c r="C610" s="79">
        <v>2193.0</v>
      </c>
      <c r="D610" s="178"/>
      <c r="E610" s="178"/>
      <c r="F610" s="72">
        <v>331.0</v>
      </c>
      <c r="G610" s="73">
        <v>188.0</v>
      </c>
      <c r="H610" s="74">
        <v>303.0</v>
      </c>
      <c r="I610" s="75">
        <v>154.0</v>
      </c>
      <c r="J610" s="76">
        <v>295.0</v>
      </c>
      <c r="K610" s="168">
        <v>125.0</v>
      </c>
      <c r="L610" s="72">
        <v>345.0</v>
      </c>
      <c r="M610" s="73">
        <v>210.0</v>
      </c>
      <c r="N610" s="74">
        <v>316.0</v>
      </c>
      <c r="O610" s="75">
        <v>149.0</v>
      </c>
      <c r="P610" s="76">
        <v>280.0</v>
      </c>
      <c r="Q610" s="168">
        <v>118.0</v>
      </c>
      <c r="R610" s="72">
        <v>328.0</v>
      </c>
      <c r="S610" s="73">
        <v>195.0</v>
      </c>
      <c r="T610" s="74">
        <v>289.0</v>
      </c>
      <c r="U610" s="75">
        <v>149.0</v>
      </c>
      <c r="V610" s="76">
        <v>281.0</v>
      </c>
      <c r="W610" s="168">
        <v>118.0</v>
      </c>
      <c r="X610" s="72"/>
      <c r="Y610" s="73"/>
      <c r="Z610" s="74"/>
      <c r="AA610" s="75"/>
      <c r="AB610" s="76"/>
      <c r="AC610" s="168"/>
      <c r="AD610" s="72"/>
      <c r="AE610" s="73"/>
      <c r="AF610" s="74"/>
      <c r="AG610" s="75"/>
      <c r="AH610" s="76"/>
      <c r="AI610" s="168"/>
      <c r="AJ610" s="72"/>
      <c r="AK610" s="73"/>
      <c r="AL610" s="74"/>
      <c r="AM610" s="75"/>
      <c r="AN610" s="76"/>
      <c r="AO610" s="168"/>
      <c r="AP610" s="72"/>
      <c r="AQ610" s="73"/>
      <c r="AR610" s="74"/>
      <c r="AS610" s="75"/>
      <c r="AT610" s="76"/>
      <c r="AU610" s="168"/>
      <c r="AV610" s="72"/>
      <c r="AW610" s="73"/>
      <c r="AX610" s="74"/>
      <c r="AY610" s="75"/>
      <c r="AZ610" s="76"/>
      <c r="BA610" s="168"/>
      <c r="BB610" s="72"/>
      <c r="BC610" s="73"/>
      <c r="BD610" s="74"/>
      <c r="BE610" s="75"/>
      <c r="BF610" s="76"/>
      <c r="BG610" s="168"/>
    </row>
    <row r="611" ht="16.5" customHeight="1">
      <c r="A611" s="165" t="s">
        <v>61</v>
      </c>
      <c r="B611" s="177">
        <v>7604.0</v>
      </c>
      <c r="C611" s="79">
        <v>2914.0</v>
      </c>
      <c r="D611" s="178"/>
      <c r="E611" s="178"/>
      <c r="F611" s="72">
        <v>360.0</v>
      </c>
      <c r="G611" s="73">
        <v>233.0</v>
      </c>
      <c r="H611" s="74">
        <v>362.0</v>
      </c>
      <c r="I611" s="75">
        <v>169.0</v>
      </c>
      <c r="J611" s="76">
        <v>426.0</v>
      </c>
      <c r="K611" s="168">
        <v>120.0</v>
      </c>
      <c r="L611" s="72">
        <v>399.0</v>
      </c>
      <c r="M611" s="73">
        <v>275.0</v>
      </c>
      <c r="N611" s="74">
        <v>385.0</v>
      </c>
      <c r="O611" s="75">
        <v>159.0</v>
      </c>
      <c r="P611" s="76">
        <v>408.0</v>
      </c>
      <c r="Q611" s="168">
        <v>105.0</v>
      </c>
      <c r="R611" s="72">
        <v>380.0</v>
      </c>
      <c r="S611" s="73">
        <v>259.0</v>
      </c>
      <c r="T611" s="74">
        <v>378.0</v>
      </c>
      <c r="U611" s="75">
        <v>164.0</v>
      </c>
      <c r="V611" s="76">
        <v>398.0</v>
      </c>
      <c r="W611" s="168">
        <v>98.0</v>
      </c>
      <c r="X611" s="72"/>
      <c r="Y611" s="73"/>
      <c r="Z611" s="74"/>
      <c r="AA611" s="75"/>
      <c r="AB611" s="76"/>
      <c r="AC611" s="168"/>
      <c r="AD611" s="72"/>
      <c r="AE611" s="73"/>
      <c r="AF611" s="74"/>
      <c r="AG611" s="75"/>
      <c r="AH611" s="76"/>
      <c r="AI611" s="168"/>
      <c r="AJ611" s="72"/>
      <c r="AK611" s="73"/>
      <c r="AL611" s="74"/>
      <c r="AM611" s="75"/>
      <c r="AN611" s="76"/>
      <c r="AO611" s="168"/>
      <c r="AP611" s="72"/>
      <c r="AQ611" s="73"/>
      <c r="AR611" s="74"/>
      <c r="AS611" s="75"/>
      <c r="AT611" s="76"/>
      <c r="AU611" s="168"/>
      <c r="AV611" s="72"/>
      <c r="AW611" s="73"/>
      <c r="AX611" s="74"/>
      <c r="AY611" s="75"/>
      <c r="AZ611" s="76"/>
      <c r="BA611" s="168"/>
      <c r="BB611" s="72"/>
      <c r="BC611" s="73"/>
      <c r="BD611" s="74"/>
      <c r="BE611" s="75"/>
      <c r="BF611" s="76"/>
      <c r="BG611" s="168"/>
    </row>
    <row r="612" ht="16.5" customHeight="1">
      <c r="A612" s="165" t="s">
        <v>61</v>
      </c>
      <c r="B612" s="177">
        <v>7611.0</v>
      </c>
      <c r="C612" s="79">
        <v>3571.0</v>
      </c>
      <c r="D612" s="178"/>
      <c r="E612" s="178"/>
      <c r="F612" s="72">
        <v>468.0</v>
      </c>
      <c r="G612" s="73">
        <v>420.0</v>
      </c>
      <c r="H612" s="74">
        <v>315.0</v>
      </c>
      <c r="I612" s="75">
        <v>252.0</v>
      </c>
      <c r="J612" s="76">
        <v>661.0</v>
      </c>
      <c r="K612" s="168">
        <v>132.0</v>
      </c>
      <c r="L612" s="72">
        <v>504.0</v>
      </c>
      <c r="M612" s="73">
        <v>439.0</v>
      </c>
      <c r="N612" s="74">
        <v>340.0</v>
      </c>
      <c r="O612" s="75">
        <v>239.0</v>
      </c>
      <c r="P612" s="76">
        <v>662.0</v>
      </c>
      <c r="Q612" s="168">
        <v>116.0</v>
      </c>
      <c r="R612" s="72">
        <v>479.0</v>
      </c>
      <c r="S612" s="73">
        <v>422.0</v>
      </c>
      <c r="T612" s="74">
        <v>319.0</v>
      </c>
      <c r="U612" s="75">
        <v>248.0</v>
      </c>
      <c r="V612" s="76">
        <v>644.0</v>
      </c>
      <c r="W612" s="168">
        <v>121.0</v>
      </c>
      <c r="X612" s="72"/>
      <c r="Y612" s="73"/>
      <c r="Z612" s="74"/>
      <c r="AA612" s="75"/>
      <c r="AB612" s="76"/>
      <c r="AC612" s="168"/>
      <c r="AD612" s="72"/>
      <c r="AE612" s="73"/>
      <c r="AF612" s="74"/>
      <c r="AG612" s="75"/>
      <c r="AH612" s="76"/>
      <c r="AI612" s="168"/>
      <c r="AJ612" s="72"/>
      <c r="AK612" s="73"/>
      <c r="AL612" s="74"/>
      <c r="AM612" s="75"/>
      <c r="AN612" s="76"/>
      <c r="AO612" s="168"/>
      <c r="AP612" s="72"/>
      <c r="AQ612" s="73"/>
      <c r="AR612" s="74"/>
      <c r="AS612" s="75"/>
      <c r="AT612" s="76"/>
      <c r="AU612" s="168"/>
      <c r="AV612" s="72"/>
      <c r="AW612" s="73"/>
      <c r="AX612" s="74"/>
      <c r="AY612" s="75"/>
      <c r="AZ612" s="76"/>
      <c r="BA612" s="168"/>
      <c r="BB612" s="72"/>
      <c r="BC612" s="73"/>
      <c r="BD612" s="74"/>
      <c r="BE612" s="75"/>
      <c r="BF612" s="76"/>
      <c r="BG612" s="168"/>
    </row>
    <row r="613" ht="16.5" customHeight="1">
      <c r="A613" s="165" t="s">
        <v>61</v>
      </c>
      <c r="B613" s="177">
        <v>7614.0</v>
      </c>
      <c r="C613" s="79">
        <v>3142.0</v>
      </c>
      <c r="D613" s="178"/>
      <c r="E613" s="178"/>
      <c r="F613" s="72">
        <v>317.0</v>
      </c>
      <c r="G613" s="73">
        <v>271.0</v>
      </c>
      <c r="H613" s="74">
        <v>252.0</v>
      </c>
      <c r="I613" s="75">
        <v>239.0</v>
      </c>
      <c r="J613" s="76">
        <v>563.0</v>
      </c>
      <c r="K613" s="168">
        <v>117.0</v>
      </c>
      <c r="L613" s="72">
        <v>352.0</v>
      </c>
      <c r="M613" s="73">
        <v>311.0</v>
      </c>
      <c r="N613" s="74">
        <v>261.0</v>
      </c>
      <c r="O613" s="75">
        <v>225.0</v>
      </c>
      <c r="P613" s="76">
        <v>545.0</v>
      </c>
      <c r="Q613" s="168">
        <v>110.0</v>
      </c>
      <c r="R613" s="72">
        <v>336.0</v>
      </c>
      <c r="S613" s="73">
        <v>306.0</v>
      </c>
      <c r="T613" s="74">
        <v>253.0</v>
      </c>
      <c r="U613" s="75">
        <v>219.0</v>
      </c>
      <c r="V613" s="76">
        <v>538.0</v>
      </c>
      <c r="W613" s="168">
        <v>106.0</v>
      </c>
      <c r="X613" s="72"/>
      <c r="Y613" s="73"/>
      <c r="Z613" s="74"/>
      <c r="AA613" s="75"/>
      <c r="AB613" s="76"/>
      <c r="AC613" s="168"/>
      <c r="AD613" s="72"/>
      <c r="AE613" s="73"/>
      <c r="AF613" s="74"/>
      <c r="AG613" s="75"/>
      <c r="AH613" s="76"/>
      <c r="AI613" s="168"/>
      <c r="AJ613" s="72"/>
      <c r="AK613" s="73"/>
      <c r="AL613" s="74"/>
      <c r="AM613" s="75"/>
      <c r="AN613" s="76"/>
      <c r="AO613" s="168"/>
      <c r="AP613" s="72"/>
      <c r="AQ613" s="73"/>
      <c r="AR613" s="74"/>
      <c r="AS613" s="75"/>
      <c r="AT613" s="76"/>
      <c r="AU613" s="168"/>
      <c r="AV613" s="72"/>
      <c r="AW613" s="73"/>
      <c r="AX613" s="74"/>
      <c r="AY613" s="75"/>
      <c r="AZ613" s="76"/>
      <c r="BA613" s="168"/>
      <c r="BB613" s="72"/>
      <c r="BC613" s="73"/>
      <c r="BD613" s="74"/>
      <c r="BE613" s="75"/>
      <c r="BF613" s="76"/>
      <c r="BG613" s="168"/>
    </row>
    <row r="614" ht="16.5" customHeight="1">
      <c r="A614" s="165" t="s">
        <v>61</v>
      </c>
      <c r="B614" s="177">
        <v>7622.0</v>
      </c>
      <c r="C614" s="79">
        <v>685.0</v>
      </c>
      <c r="D614" s="178"/>
      <c r="E614" s="178"/>
      <c r="F614" s="72">
        <v>55.0</v>
      </c>
      <c r="G614" s="73">
        <v>51.0</v>
      </c>
      <c r="H614" s="74">
        <v>46.0</v>
      </c>
      <c r="I614" s="75">
        <v>29.0</v>
      </c>
      <c r="J614" s="76">
        <v>109.0</v>
      </c>
      <c r="K614" s="168">
        <v>25.0</v>
      </c>
      <c r="L614" s="72">
        <v>63.0</v>
      </c>
      <c r="M614" s="73">
        <v>58.0</v>
      </c>
      <c r="N614" s="74">
        <v>50.0</v>
      </c>
      <c r="O614" s="75">
        <v>29.0</v>
      </c>
      <c r="P614" s="76">
        <v>103.0</v>
      </c>
      <c r="Q614" s="168">
        <v>26.0</v>
      </c>
      <c r="R614" s="72">
        <v>62.0</v>
      </c>
      <c r="S614" s="73">
        <v>56.0</v>
      </c>
      <c r="T614" s="74">
        <v>51.0</v>
      </c>
      <c r="U614" s="75">
        <v>29.0</v>
      </c>
      <c r="V614" s="76">
        <v>101.0</v>
      </c>
      <c r="W614" s="168">
        <v>23.0</v>
      </c>
      <c r="X614" s="72"/>
      <c r="Y614" s="73"/>
      <c r="Z614" s="74"/>
      <c r="AA614" s="75"/>
      <c r="AB614" s="76"/>
      <c r="AC614" s="168"/>
      <c r="AD614" s="72"/>
      <c r="AE614" s="73"/>
      <c r="AF614" s="74"/>
      <c r="AG614" s="75"/>
      <c r="AH614" s="76"/>
      <c r="AI614" s="168"/>
      <c r="AJ614" s="72"/>
      <c r="AK614" s="73"/>
      <c r="AL614" s="74"/>
      <c r="AM614" s="75"/>
      <c r="AN614" s="76"/>
      <c r="AO614" s="168"/>
      <c r="AP614" s="72"/>
      <c r="AQ614" s="73"/>
      <c r="AR614" s="74"/>
      <c r="AS614" s="75"/>
      <c r="AT614" s="76"/>
      <c r="AU614" s="168"/>
      <c r="AV614" s="72"/>
      <c r="AW614" s="73"/>
      <c r="AX614" s="74"/>
      <c r="AY614" s="75"/>
      <c r="AZ614" s="76"/>
      <c r="BA614" s="168"/>
      <c r="BB614" s="72"/>
      <c r="BC614" s="73"/>
      <c r="BD614" s="74"/>
      <c r="BE614" s="75"/>
      <c r="BF614" s="76"/>
      <c r="BG614" s="168"/>
    </row>
    <row r="615" ht="16.5" customHeight="1">
      <c r="A615" s="165" t="s">
        <v>61</v>
      </c>
      <c r="B615" s="177">
        <v>7624.0</v>
      </c>
      <c r="C615" s="79">
        <v>1603.0</v>
      </c>
      <c r="D615" s="178"/>
      <c r="E615" s="178"/>
      <c r="F615" s="72">
        <v>110.0</v>
      </c>
      <c r="G615" s="73">
        <v>115.0</v>
      </c>
      <c r="H615" s="74">
        <v>107.0</v>
      </c>
      <c r="I615" s="75">
        <v>89.0</v>
      </c>
      <c r="J615" s="76">
        <v>340.0</v>
      </c>
      <c r="K615" s="168">
        <v>74.0</v>
      </c>
      <c r="L615" s="72">
        <v>120.0</v>
      </c>
      <c r="M615" s="73">
        <v>133.0</v>
      </c>
      <c r="N615" s="74">
        <v>112.0</v>
      </c>
      <c r="O615" s="75">
        <v>86.0</v>
      </c>
      <c r="P615" s="76">
        <v>327.0</v>
      </c>
      <c r="Q615" s="168">
        <v>73.0</v>
      </c>
      <c r="R615" s="72">
        <v>115.0</v>
      </c>
      <c r="S615" s="73">
        <v>135.0</v>
      </c>
      <c r="T615" s="74">
        <v>113.0</v>
      </c>
      <c r="U615" s="75">
        <v>89.0</v>
      </c>
      <c r="V615" s="76">
        <v>317.0</v>
      </c>
      <c r="W615" s="168">
        <v>70.0</v>
      </c>
      <c r="X615" s="72"/>
      <c r="Y615" s="73"/>
      <c r="Z615" s="74"/>
      <c r="AA615" s="75"/>
      <c r="AB615" s="76"/>
      <c r="AC615" s="168"/>
      <c r="AD615" s="72"/>
      <c r="AE615" s="73"/>
      <c r="AF615" s="74"/>
      <c r="AG615" s="75"/>
      <c r="AH615" s="76"/>
      <c r="AI615" s="168"/>
      <c r="AJ615" s="72"/>
      <c r="AK615" s="73"/>
      <c r="AL615" s="74"/>
      <c r="AM615" s="75"/>
      <c r="AN615" s="76"/>
      <c r="AO615" s="168"/>
      <c r="AP615" s="72"/>
      <c r="AQ615" s="73"/>
      <c r="AR615" s="74"/>
      <c r="AS615" s="75"/>
      <c r="AT615" s="76"/>
      <c r="AU615" s="168"/>
      <c r="AV615" s="72"/>
      <c r="AW615" s="73"/>
      <c r="AX615" s="74"/>
      <c r="AY615" s="75"/>
      <c r="AZ615" s="76"/>
      <c r="BA615" s="168"/>
      <c r="BB615" s="72"/>
      <c r="BC615" s="73"/>
      <c r="BD615" s="74"/>
      <c r="BE615" s="75"/>
      <c r="BF615" s="76"/>
      <c r="BG615" s="168"/>
    </row>
    <row r="616" ht="16.5" customHeight="1">
      <c r="A616" s="165" t="s">
        <v>61</v>
      </c>
      <c r="B616" s="177">
        <v>7625.0</v>
      </c>
      <c r="C616" s="79">
        <v>2902.0</v>
      </c>
      <c r="D616" s="178"/>
      <c r="E616" s="178"/>
      <c r="F616" s="72">
        <v>299.0</v>
      </c>
      <c r="G616" s="73">
        <v>315.0</v>
      </c>
      <c r="H616" s="74">
        <v>277.0</v>
      </c>
      <c r="I616" s="75">
        <v>226.0</v>
      </c>
      <c r="J616" s="76">
        <v>568.0</v>
      </c>
      <c r="K616" s="168">
        <v>102.0</v>
      </c>
      <c r="L616" s="72">
        <v>320.0</v>
      </c>
      <c r="M616" s="73">
        <v>345.0</v>
      </c>
      <c r="N616" s="74">
        <v>286.0</v>
      </c>
      <c r="O616" s="75">
        <v>219.0</v>
      </c>
      <c r="P616" s="76">
        <v>556.0</v>
      </c>
      <c r="Q616" s="168">
        <v>103.0</v>
      </c>
      <c r="R616" s="72">
        <v>314.0</v>
      </c>
      <c r="S616" s="73">
        <v>317.0</v>
      </c>
      <c r="T616" s="74">
        <v>283.0</v>
      </c>
      <c r="U616" s="75">
        <v>213.0</v>
      </c>
      <c r="V616" s="76">
        <v>559.0</v>
      </c>
      <c r="W616" s="168">
        <v>98.0</v>
      </c>
      <c r="X616" s="72"/>
      <c r="Y616" s="73"/>
      <c r="Z616" s="74"/>
      <c r="AA616" s="75"/>
      <c r="AB616" s="76"/>
      <c r="AC616" s="168"/>
      <c r="AD616" s="72"/>
      <c r="AE616" s="73"/>
      <c r="AF616" s="74"/>
      <c r="AG616" s="75"/>
      <c r="AH616" s="76"/>
      <c r="AI616" s="168"/>
      <c r="AJ616" s="72"/>
      <c r="AK616" s="73"/>
      <c r="AL616" s="74"/>
      <c r="AM616" s="75"/>
      <c r="AN616" s="76"/>
      <c r="AO616" s="168"/>
      <c r="AP616" s="72"/>
      <c r="AQ616" s="73"/>
      <c r="AR616" s="74"/>
      <c r="AS616" s="75"/>
      <c r="AT616" s="76"/>
      <c r="AU616" s="168"/>
      <c r="AV616" s="72"/>
      <c r="AW616" s="73"/>
      <c r="AX616" s="74"/>
      <c r="AY616" s="75"/>
      <c r="AZ616" s="76"/>
      <c r="BA616" s="168"/>
      <c r="BB616" s="72"/>
      <c r="BC616" s="73"/>
      <c r="BD616" s="74"/>
      <c r="BE616" s="75"/>
      <c r="BF616" s="76"/>
      <c r="BG616" s="168"/>
    </row>
    <row r="617" ht="16.5" customHeight="1">
      <c r="A617" s="165" t="s">
        <v>61</v>
      </c>
      <c r="B617" s="177">
        <v>7634.0</v>
      </c>
      <c r="C617" s="79">
        <v>1704.0</v>
      </c>
      <c r="D617" s="178"/>
      <c r="E617" s="178"/>
      <c r="F617" s="72">
        <v>201.0</v>
      </c>
      <c r="G617" s="73">
        <v>176.0</v>
      </c>
      <c r="H617" s="74">
        <v>134.0</v>
      </c>
      <c r="I617" s="75">
        <v>151.0</v>
      </c>
      <c r="J617" s="76">
        <v>374.0</v>
      </c>
      <c r="K617" s="168">
        <v>93.0</v>
      </c>
      <c r="L617" s="72">
        <v>212.0</v>
      </c>
      <c r="M617" s="73">
        <v>176.0</v>
      </c>
      <c r="N617" s="74">
        <v>149.0</v>
      </c>
      <c r="O617" s="75">
        <v>152.0</v>
      </c>
      <c r="P617" s="76">
        <v>379.0</v>
      </c>
      <c r="Q617" s="168">
        <v>87.0</v>
      </c>
      <c r="R617" s="72">
        <v>209.0</v>
      </c>
      <c r="S617" s="73">
        <v>171.0</v>
      </c>
      <c r="T617" s="74">
        <v>145.0</v>
      </c>
      <c r="U617" s="75">
        <v>148.0</v>
      </c>
      <c r="V617" s="76">
        <v>368.0</v>
      </c>
      <c r="W617" s="168">
        <v>84.0</v>
      </c>
      <c r="X617" s="72"/>
      <c r="Y617" s="73"/>
      <c r="Z617" s="74"/>
      <c r="AA617" s="75"/>
      <c r="AB617" s="76"/>
      <c r="AC617" s="168"/>
      <c r="AD617" s="72"/>
      <c r="AE617" s="73"/>
      <c r="AF617" s="74"/>
      <c r="AG617" s="75"/>
      <c r="AH617" s="76"/>
      <c r="AI617" s="168"/>
      <c r="AJ617" s="72"/>
      <c r="AK617" s="73"/>
      <c r="AL617" s="74"/>
      <c r="AM617" s="75"/>
      <c r="AN617" s="76"/>
      <c r="AO617" s="168"/>
      <c r="AP617" s="72"/>
      <c r="AQ617" s="73"/>
      <c r="AR617" s="74"/>
      <c r="AS617" s="75"/>
      <c r="AT617" s="76"/>
      <c r="AU617" s="168"/>
      <c r="AV617" s="72"/>
      <c r="AW617" s="73"/>
      <c r="AX617" s="74"/>
      <c r="AY617" s="75"/>
      <c r="AZ617" s="76"/>
      <c r="BA617" s="168"/>
      <c r="BB617" s="72"/>
      <c r="BC617" s="73"/>
      <c r="BD617" s="74"/>
      <c r="BE617" s="75"/>
      <c r="BF617" s="76"/>
      <c r="BG617" s="168"/>
    </row>
    <row r="618" ht="16.5" customHeight="1">
      <c r="A618" s="165" t="s">
        <v>61</v>
      </c>
      <c r="B618" s="177">
        <v>7641.0</v>
      </c>
      <c r="C618" s="79">
        <v>1700.0</v>
      </c>
      <c r="D618" s="178"/>
      <c r="E618" s="178"/>
      <c r="F618" s="72">
        <v>247.0</v>
      </c>
      <c r="G618" s="73">
        <v>251.0</v>
      </c>
      <c r="H618" s="74">
        <v>109.0</v>
      </c>
      <c r="I618" s="75">
        <v>177.0</v>
      </c>
      <c r="J618" s="76">
        <v>487.0</v>
      </c>
      <c r="K618" s="168">
        <v>33.0</v>
      </c>
      <c r="L618" s="72">
        <v>279.0</v>
      </c>
      <c r="M618" s="73">
        <v>303.0</v>
      </c>
      <c r="N618" s="74">
        <v>125.0</v>
      </c>
      <c r="O618" s="75">
        <v>160.0</v>
      </c>
      <c r="P618" s="76">
        <v>460.0</v>
      </c>
      <c r="Q618" s="168">
        <v>27.0</v>
      </c>
      <c r="R618" s="72">
        <v>265.0</v>
      </c>
      <c r="S618" s="73">
        <v>278.0</v>
      </c>
      <c r="T618" s="74">
        <v>123.0</v>
      </c>
      <c r="U618" s="75">
        <v>157.0</v>
      </c>
      <c r="V618" s="76">
        <v>444.0</v>
      </c>
      <c r="W618" s="168">
        <v>28.0</v>
      </c>
      <c r="X618" s="72"/>
      <c r="Y618" s="73"/>
      <c r="Z618" s="74"/>
      <c r="AA618" s="75"/>
      <c r="AB618" s="76"/>
      <c r="AC618" s="168"/>
      <c r="AD618" s="72"/>
      <c r="AE618" s="73"/>
      <c r="AF618" s="74"/>
      <c r="AG618" s="75"/>
      <c r="AH618" s="76"/>
      <c r="AI618" s="168"/>
      <c r="AJ618" s="72"/>
      <c r="AK618" s="73"/>
      <c r="AL618" s="74"/>
      <c r="AM618" s="75"/>
      <c r="AN618" s="76"/>
      <c r="AO618" s="168"/>
      <c r="AP618" s="72"/>
      <c r="AQ618" s="73"/>
      <c r="AR618" s="74"/>
      <c r="AS618" s="75"/>
      <c r="AT618" s="76"/>
      <c r="AU618" s="168"/>
      <c r="AV618" s="72"/>
      <c r="AW618" s="73"/>
      <c r="AX618" s="74"/>
      <c r="AY618" s="75"/>
      <c r="AZ618" s="76"/>
      <c r="BA618" s="168"/>
      <c r="BB618" s="72"/>
      <c r="BC618" s="73"/>
      <c r="BD618" s="74"/>
      <c r="BE618" s="75"/>
      <c r="BF618" s="76"/>
      <c r="BG618" s="168"/>
    </row>
    <row r="619" ht="16.5" customHeight="1">
      <c r="A619" s="165" t="s">
        <v>61</v>
      </c>
      <c r="B619" s="177">
        <v>7643.0</v>
      </c>
      <c r="C619" s="79">
        <v>1962.0</v>
      </c>
      <c r="D619" s="178"/>
      <c r="E619" s="178"/>
      <c r="F619" s="72">
        <v>225.0</v>
      </c>
      <c r="G619" s="73">
        <v>202.0</v>
      </c>
      <c r="H619" s="74">
        <v>173.0</v>
      </c>
      <c r="I619" s="75">
        <v>165.0</v>
      </c>
      <c r="J619" s="76">
        <v>451.0</v>
      </c>
      <c r="K619" s="168">
        <v>77.0</v>
      </c>
      <c r="L619" s="72">
        <v>241.0</v>
      </c>
      <c r="M619" s="73">
        <v>231.0</v>
      </c>
      <c r="N619" s="74">
        <v>184.0</v>
      </c>
      <c r="O619" s="75">
        <v>158.0</v>
      </c>
      <c r="P619" s="76">
        <v>442.0</v>
      </c>
      <c r="Q619" s="168">
        <v>69.0</v>
      </c>
      <c r="R619" s="72">
        <v>229.0</v>
      </c>
      <c r="S619" s="73">
        <v>214.0</v>
      </c>
      <c r="T619" s="74">
        <v>174.0</v>
      </c>
      <c r="U619" s="75">
        <v>158.0</v>
      </c>
      <c r="V619" s="76">
        <v>432.0</v>
      </c>
      <c r="W619" s="168">
        <v>75.0</v>
      </c>
      <c r="X619" s="72"/>
      <c r="Y619" s="73"/>
      <c r="Z619" s="74"/>
      <c r="AA619" s="75"/>
      <c r="AB619" s="76"/>
      <c r="AC619" s="168"/>
      <c r="AD619" s="72"/>
      <c r="AE619" s="73"/>
      <c r="AF619" s="74"/>
      <c r="AG619" s="75"/>
      <c r="AH619" s="76"/>
      <c r="AI619" s="168"/>
      <c r="AJ619" s="72"/>
      <c r="AK619" s="73"/>
      <c r="AL619" s="74"/>
      <c r="AM619" s="75"/>
      <c r="AN619" s="76"/>
      <c r="AO619" s="168"/>
      <c r="AP619" s="72"/>
      <c r="AQ619" s="73"/>
      <c r="AR619" s="74"/>
      <c r="AS619" s="75"/>
      <c r="AT619" s="76"/>
      <c r="AU619" s="168"/>
      <c r="AV619" s="72"/>
      <c r="AW619" s="73"/>
      <c r="AX619" s="74"/>
      <c r="AY619" s="75"/>
      <c r="AZ619" s="76"/>
      <c r="BA619" s="168"/>
      <c r="BB619" s="72"/>
      <c r="BC619" s="73"/>
      <c r="BD619" s="74"/>
      <c r="BE619" s="75"/>
      <c r="BF619" s="76"/>
      <c r="BG619" s="168"/>
    </row>
    <row r="620" ht="16.5" customHeight="1">
      <c r="A620" s="165" t="s">
        <v>61</v>
      </c>
      <c r="B620" s="177">
        <v>7651.0</v>
      </c>
      <c r="C620" s="79">
        <v>2163.0</v>
      </c>
      <c r="D620" s="178"/>
      <c r="E620" s="178"/>
      <c r="F620" s="72">
        <v>239.0</v>
      </c>
      <c r="G620" s="73">
        <v>234.0</v>
      </c>
      <c r="H620" s="74">
        <v>177.0</v>
      </c>
      <c r="I620" s="75">
        <v>210.0</v>
      </c>
      <c r="J620" s="76">
        <v>449.0</v>
      </c>
      <c r="K620" s="168">
        <v>72.0</v>
      </c>
      <c r="L620" s="72">
        <v>259.0</v>
      </c>
      <c r="M620" s="73">
        <v>262.0</v>
      </c>
      <c r="N620" s="74">
        <v>185.0</v>
      </c>
      <c r="O620" s="75">
        <v>209.0</v>
      </c>
      <c r="P620" s="76">
        <v>453.0</v>
      </c>
      <c r="Q620" s="168">
        <v>68.0</v>
      </c>
      <c r="R620" s="72">
        <v>246.0</v>
      </c>
      <c r="S620" s="73">
        <v>247.0</v>
      </c>
      <c r="T620" s="74">
        <v>188.0</v>
      </c>
      <c r="U620" s="75">
        <v>209.0</v>
      </c>
      <c r="V620" s="76">
        <v>462.0</v>
      </c>
      <c r="W620" s="168">
        <v>63.0</v>
      </c>
      <c r="X620" s="72"/>
      <c r="Y620" s="73"/>
      <c r="Z620" s="74"/>
      <c r="AA620" s="75"/>
      <c r="AB620" s="76"/>
      <c r="AC620" s="168"/>
      <c r="AD620" s="72"/>
      <c r="AE620" s="73"/>
      <c r="AF620" s="74"/>
      <c r="AG620" s="75"/>
      <c r="AH620" s="76"/>
      <c r="AI620" s="168"/>
      <c r="AJ620" s="72"/>
      <c r="AK620" s="73"/>
      <c r="AL620" s="74"/>
      <c r="AM620" s="75"/>
      <c r="AN620" s="76"/>
      <c r="AO620" s="168"/>
      <c r="AP620" s="72"/>
      <c r="AQ620" s="73"/>
      <c r="AR620" s="74"/>
      <c r="AS620" s="75"/>
      <c r="AT620" s="76"/>
      <c r="AU620" s="168"/>
      <c r="AV620" s="72"/>
      <c r="AW620" s="73"/>
      <c r="AX620" s="74"/>
      <c r="AY620" s="75"/>
      <c r="AZ620" s="76"/>
      <c r="BA620" s="168"/>
      <c r="BB620" s="72"/>
      <c r="BC620" s="73"/>
      <c r="BD620" s="74"/>
      <c r="BE620" s="75"/>
      <c r="BF620" s="76"/>
      <c r="BG620" s="168"/>
    </row>
    <row r="621" ht="16.5" customHeight="1">
      <c r="A621" s="165" t="s">
        <v>61</v>
      </c>
      <c r="B621" s="177">
        <v>7652.0</v>
      </c>
      <c r="C621" s="79">
        <v>1536.0</v>
      </c>
      <c r="D621" s="178"/>
      <c r="E621" s="178"/>
      <c r="F621" s="72">
        <v>234.0</v>
      </c>
      <c r="G621" s="73">
        <v>160.0</v>
      </c>
      <c r="H621" s="74">
        <v>140.0</v>
      </c>
      <c r="I621" s="75">
        <v>118.0</v>
      </c>
      <c r="J621" s="76">
        <v>268.0</v>
      </c>
      <c r="K621" s="168">
        <v>54.0</v>
      </c>
      <c r="L621" s="72">
        <v>259.0</v>
      </c>
      <c r="M621" s="73">
        <v>172.0</v>
      </c>
      <c r="N621" s="74">
        <v>146.0</v>
      </c>
      <c r="O621" s="75">
        <v>104.0</v>
      </c>
      <c r="P621" s="76">
        <v>266.0</v>
      </c>
      <c r="Q621" s="168">
        <v>51.0</v>
      </c>
      <c r="R621" s="72">
        <v>227.0</v>
      </c>
      <c r="S621" s="73">
        <v>160.0</v>
      </c>
      <c r="T621" s="74">
        <v>138.0</v>
      </c>
      <c r="U621" s="75">
        <v>123.0</v>
      </c>
      <c r="V621" s="76">
        <v>263.0</v>
      </c>
      <c r="W621" s="168">
        <v>52.0</v>
      </c>
      <c r="X621" s="72"/>
      <c r="Y621" s="73"/>
      <c r="Z621" s="74"/>
      <c r="AA621" s="75"/>
      <c r="AB621" s="76"/>
      <c r="AC621" s="168"/>
      <c r="AD621" s="72"/>
      <c r="AE621" s="73"/>
      <c r="AF621" s="74"/>
      <c r="AG621" s="75"/>
      <c r="AH621" s="76"/>
      <c r="AI621" s="168"/>
      <c r="AJ621" s="72"/>
      <c r="AK621" s="73"/>
      <c r="AL621" s="74"/>
      <c r="AM621" s="75"/>
      <c r="AN621" s="76"/>
      <c r="AO621" s="168"/>
      <c r="AP621" s="72"/>
      <c r="AQ621" s="73"/>
      <c r="AR621" s="74"/>
      <c r="AS621" s="75"/>
      <c r="AT621" s="76"/>
      <c r="AU621" s="168"/>
      <c r="AV621" s="72"/>
      <c r="AW621" s="73"/>
      <c r="AX621" s="74"/>
      <c r="AY621" s="75"/>
      <c r="AZ621" s="76"/>
      <c r="BA621" s="168"/>
      <c r="BB621" s="72"/>
      <c r="BC621" s="73"/>
      <c r="BD621" s="74"/>
      <c r="BE621" s="75"/>
      <c r="BF621" s="76"/>
      <c r="BG621" s="168"/>
    </row>
    <row r="622" ht="16.5" customHeight="1">
      <c r="A622" s="165" t="s">
        <v>61</v>
      </c>
      <c r="B622" s="177">
        <v>7663.0</v>
      </c>
      <c r="C622" s="79">
        <v>977.0</v>
      </c>
      <c r="D622" s="178"/>
      <c r="E622" s="178"/>
      <c r="F622" s="72">
        <v>94.0</v>
      </c>
      <c r="G622" s="73">
        <v>87.0</v>
      </c>
      <c r="H622" s="74">
        <v>67.0</v>
      </c>
      <c r="I622" s="75">
        <v>97.0</v>
      </c>
      <c r="J622" s="76">
        <v>184.0</v>
      </c>
      <c r="K622" s="168">
        <v>21.0</v>
      </c>
      <c r="L622" s="72">
        <v>107.0</v>
      </c>
      <c r="M622" s="73">
        <v>94.0</v>
      </c>
      <c r="N622" s="74">
        <v>71.0</v>
      </c>
      <c r="O622" s="75">
        <v>92.0</v>
      </c>
      <c r="P622" s="76">
        <v>189.0</v>
      </c>
      <c r="Q622" s="168">
        <v>21.0</v>
      </c>
      <c r="R622" s="72">
        <v>97.0</v>
      </c>
      <c r="S622" s="73">
        <v>94.0</v>
      </c>
      <c r="T622" s="74">
        <v>72.0</v>
      </c>
      <c r="U622" s="75">
        <v>91.0</v>
      </c>
      <c r="V622" s="76">
        <v>182.0</v>
      </c>
      <c r="W622" s="168">
        <v>19.0</v>
      </c>
      <c r="X622" s="72"/>
      <c r="Y622" s="73"/>
      <c r="Z622" s="74"/>
      <c r="AA622" s="75"/>
      <c r="AB622" s="76"/>
      <c r="AC622" s="168"/>
      <c r="AD622" s="72"/>
      <c r="AE622" s="73"/>
      <c r="AF622" s="74"/>
      <c r="AG622" s="75"/>
      <c r="AH622" s="76"/>
      <c r="AI622" s="168"/>
      <c r="AJ622" s="72"/>
      <c r="AK622" s="73"/>
      <c r="AL622" s="74"/>
      <c r="AM622" s="75"/>
      <c r="AN622" s="76"/>
      <c r="AO622" s="168"/>
      <c r="AP622" s="72"/>
      <c r="AQ622" s="73"/>
      <c r="AR622" s="74"/>
      <c r="AS622" s="75"/>
      <c r="AT622" s="76"/>
      <c r="AU622" s="168"/>
      <c r="AV622" s="72"/>
      <c r="AW622" s="73"/>
      <c r="AX622" s="74"/>
      <c r="AY622" s="75"/>
      <c r="AZ622" s="76"/>
      <c r="BA622" s="168"/>
      <c r="BB622" s="72"/>
      <c r="BC622" s="73"/>
      <c r="BD622" s="74"/>
      <c r="BE622" s="75"/>
      <c r="BF622" s="76"/>
      <c r="BG622" s="168"/>
    </row>
    <row r="623" ht="16.5" customHeight="1">
      <c r="A623" s="165" t="s">
        <v>61</v>
      </c>
      <c r="B623" s="177">
        <v>7665.0</v>
      </c>
      <c r="C623" s="79">
        <v>3184.0</v>
      </c>
      <c r="D623" s="178"/>
      <c r="E623" s="178"/>
      <c r="F623" s="72">
        <v>364.0</v>
      </c>
      <c r="G623" s="73">
        <v>307.0</v>
      </c>
      <c r="H623" s="74">
        <v>252.0</v>
      </c>
      <c r="I623" s="75">
        <v>291.0</v>
      </c>
      <c r="J623" s="76">
        <v>708.0</v>
      </c>
      <c r="K623" s="168">
        <v>152.0</v>
      </c>
      <c r="L623" s="72">
        <v>378.0</v>
      </c>
      <c r="M623" s="73">
        <v>351.0</v>
      </c>
      <c r="N623" s="74">
        <v>267.0</v>
      </c>
      <c r="O623" s="75">
        <v>280.0</v>
      </c>
      <c r="P623" s="76">
        <v>693.0</v>
      </c>
      <c r="Q623" s="168">
        <v>149.0</v>
      </c>
      <c r="R623" s="72">
        <v>366.0</v>
      </c>
      <c r="S623" s="73">
        <v>330.0</v>
      </c>
      <c r="T623" s="74">
        <v>261.0</v>
      </c>
      <c r="U623" s="75">
        <v>284.0</v>
      </c>
      <c r="V623" s="76">
        <v>684.0</v>
      </c>
      <c r="W623" s="168">
        <v>146.0</v>
      </c>
      <c r="X623" s="72"/>
      <c r="Y623" s="73"/>
      <c r="Z623" s="74"/>
      <c r="AA623" s="75"/>
      <c r="AB623" s="76"/>
      <c r="AC623" s="168"/>
      <c r="AD623" s="72"/>
      <c r="AE623" s="73"/>
      <c r="AF623" s="74"/>
      <c r="AG623" s="75"/>
      <c r="AH623" s="76"/>
      <c r="AI623" s="168"/>
      <c r="AJ623" s="72"/>
      <c r="AK623" s="73"/>
      <c r="AL623" s="74"/>
      <c r="AM623" s="75"/>
      <c r="AN623" s="76"/>
      <c r="AO623" s="168"/>
      <c r="AP623" s="72"/>
      <c r="AQ623" s="73"/>
      <c r="AR623" s="74"/>
      <c r="AS623" s="75"/>
      <c r="AT623" s="76"/>
      <c r="AU623" s="168"/>
      <c r="AV623" s="72"/>
      <c r="AW623" s="73"/>
      <c r="AX623" s="74"/>
      <c r="AY623" s="75"/>
      <c r="AZ623" s="76"/>
      <c r="BA623" s="168"/>
      <c r="BB623" s="72"/>
      <c r="BC623" s="73"/>
      <c r="BD623" s="74"/>
      <c r="BE623" s="75"/>
      <c r="BF623" s="76"/>
      <c r="BG623" s="168"/>
    </row>
    <row r="624" ht="16.5" customHeight="1">
      <c r="A624" s="165" t="s">
        <v>61</v>
      </c>
      <c r="B624" s="177">
        <v>7674.0</v>
      </c>
      <c r="C624" s="79">
        <v>1508.0</v>
      </c>
      <c r="D624" s="178"/>
      <c r="E624" s="178"/>
      <c r="F624" s="72">
        <v>183.0</v>
      </c>
      <c r="G624" s="73">
        <v>120.0</v>
      </c>
      <c r="H624" s="74">
        <v>116.0</v>
      </c>
      <c r="I624" s="75">
        <v>125.0</v>
      </c>
      <c r="J624" s="76">
        <v>298.0</v>
      </c>
      <c r="K624" s="168">
        <v>67.0</v>
      </c>
      <c r="L624" s="72">
        <v>191.0</v>
      </c>
      <c r="M624" s="73">
        <v>146.0</v>
      </c>
      <c r="N624" s="74">
        <v>125.0</v>
      </c>
      <c r="O624" s="75">
        <v>127.0</v>
      </c>
      <c r="P624" s="76">
        <v>293.0</v>
      </c>
      <c r="Q624" s="168">
        <v>60.0</v>
      </c>
      <c r="R624" s="72">
        <v>179.0</v>
      </c>
      <c r="S624" s="73">
        <v>151.0</v>
      </c>
      <c r="T624" s="74">
        <v>129.0</v>
      </c>
      <c r="U624" s="75">
        <v>126.0</v>
      </c>
      <c r="V624" s="76">
        <v>271.0</v>
      </c>
      <c r="W624" s="168">
        <v>60.0</v>
      </c>
      <c r="X624" s="72"/>
      <c r="Y624" s="73"/>
      <c r="Z624" s="74"/>
      <c r="AA624" s="75"/>
      <c r="AB624" s="76"/>
      <c r="AC624" s="168"/>
      <c r="AD624" s="72"/>
      <c r="AE624" s="73"/>
      <c r="AF624" s="74"/>
      <c r="AG624" s="75"/>
      <c r="AH624" s="76"/>
      <c r="AI624" s="168"/>
      <c r="AJ624" s="72"/>
      <c r="AK624" s="73"/>
      <c r="AL624" s="74"/>
      <c r="AM624" s="75"/>
      <c r="AN624" s="76"/>
      <c r="AO624" s="168"/>
      <c r="AP624" s="72"/>
      <c r="AQ624" s="73"/>
      <c r="AR624" s="74"/>
      <c r="AS624" s="75"/>
      <c r="AT624" s="76"/>
      <c r="AU624" s="168"/>
      <c r="AV624" s="72"/>
      <c r="AW624" s="73"/>
      <c r="AX624" s="74"/>
      <c r="AY624" s="75"/>
      <c r="AZ624" s="76"/>
      <c r="BA624" s="168"/>
      <c r="BB624" s="72"/>
      <c r="BC624" s="73"/>
      <c r="BD624" s="74"/>
      <c r="BE624" s="75"/>
      <c r="BF624" s="76"/>
      <c r="BG624" s="168"/>
    </row>
    <row r="625" ht="16.5" customHeight="1">
      <c r="A625" s="165" t="s">
        <v>61</v>
      </c>
      <c r="B625" s="177">
        <v>7675.0</v>
      </c>
      <c r="C625" s="79">
        <v>938.0</v>
      </c>
      <c r="D625" s="178"/>
      <c r="E625" s="178"/>
      <c r="F625" s="72">
        <v>99.0</v>
      </c>
      <c r="G625" s="73">
        <v>91.0</v>
      </c>
      <c r="H625" s="74">
        <v>88.0</v>
      </c>
      <c r="I625" s="75">
        <v>88.0</v>
      </c>
      <c r="J625" s="76">
        <v>142.0</v>
      </c>
      <c r="K625" s="168">
        <v>41.0</v>
      </c>
      <c r="L625" s="72">
        <v>108.0</v>
      </c>
      <c r="M625" s="73">
        <v>96.0</v>
      </c>
      <c r="N625" s="74">
        <v>94.0</v>
      </c>
      <c r="O625" s="75">
        <v>74.0</v>
      </c>
      <c r="P625" s="76">
        <v>142.0</v>
      </c>
      <c r="Q625" s="168">
        <v>37.0</v>
      </c>
      <c r="R625" s="72">
        <v>104.0</v>
      </c>
      <c r="S625" s="73">
        <v>99.0</v>
      </c>
      <c r="T625" s="74">
        <v>92.0</v>
      </c>
      <c r="U625" s="75">
        <v>77.0</v>
      </c>
      <c r="V625" s="76">
        <v>136.0</v>
      </c>
      <c r="W625" s="168">
        <v>36.0</v>
      </c>
      <c r="X625" s="72"/>
      <c r="Y625" s="73"/>
      <c r="Z625" s="74"/>
      <c r="AA625" s="75"/>
      <c r="AB625" s="76"/>
      <c r="AC625" s="168"/>
      <c r="AD625" s="72"/>
      <c r="AE625" s="73"/>
      <c r="AF625" s="74"/>
      <c r="AG625" s="75"/>
      <c r="AH625" s="76"/>
      <c r="AI625" s="168"/>
      <c r="AJ625" s="72"/>
      <c r="AK625" s="73"/>
      <c r="AL625" s="74"/>
      <c r="AM625" s="75"/>
      <c r="AN625" s="76"/>
      <c r="AO625" s="168"/>
      <c r="AP625" s="72"/>
      <c r="AQ625" s="73"/>
      <c r="AR625" s="74"/>
      <c r="AS625" s="75"/>
      <c r="AT625" s="76"/>
      <c r="AU625" s="168"/>
      <c r="AV625" s="72"/>
      <c r="AW625" s="73"/>
      <c r="AX625" s="74"/>
      <c r="AY625" s="75"/>
      <c r="AZ625" s="76"/>
      <c r="BA625" s="168"/>
      <c r="BB625" s="72"/>
      <c r="BC625" s="73"/>
      <c r="BD625" s="74"/>
      <c r="BE625" s="75"/>
      <c r="BF625" s="76"/>
      <c r="BG625" s="168"/>
    </row>
    <row r="626" ht="16.5" customHeight="1">
      <c r="A626" s="165" t="s">
        <v>61</v>
      </c>
      <c r="B626" s="177">
        <v>7683.0</v>
      </c>
      <c r="C626" s="79">
        <v>1527.0</v>
      </c>
      <c r="D626" s="178"/>
      <c r="E626" s="178"/>
      <c r="F626" s="72">
        <v>169.0</v>
      </c>
      <c r="G626" s="73">
        <v>111.0</v>
      </c>
      <c r="H626" s="74">
        <v>121.0</v>
      </c>
      <c r="I626" s="75">
        <v>121.0</v>
      </c>
      <c r="J626" s="76">
        <v>299.0</v>
      </c>
      <c r="K626" s="168">
        <v>71.0</v>
      </c>
      <c r="L626" s="72">
        <v>183.0</v>
      </c>
      <c r="M626" s="73">
        <v>123.0</v>
      </c>
      <c r="N626" s="74">
        <v>134.0</v>
      </c>
      <c r="O626" s="75">
        <v>115.0</v>
      </c>
      <c r="P626" s="76">
        <v>292.0</v>
      </c>
      <c r="Q626" s="168">
        <v>67.0</v>
      </c>
      <c r="R626" s="72">
        <v>172.0</v>
      </c>
      <c r="S626" s="73">
        <v>119.0</v>
      </c>
      <c r="T626" s="74">
        <v>129.0</v>
      </c>
      <c r="U626" s="75">
        <v>117.0</v>
      </c>
      <c r="V626" s="76">
        <v>285.0</v>
      </c>
      <c r="W626" s="168">
        <v>69.0</v>
      </c>
      <c r="X626" s="72"/>
      <c r="Y626" s="73"/>
      <c r="Z626" s="74"/>
      <c r="AA626" s="75"/>
      <c r="AB626" s="76"/>
      <c r="AC626" s="168"/>
      <c r="AD626" s="72"/>
      <c r="AE626" s="73"/>
      <c r="AF626" s="74"/>
      <c r="AG626" s="75"/>
      <c r="AH626" s="76"/>
      <c r="AI626" s="168"/>
      <c r="AJ626" s="72"/>
      <c r="AK626" s="73"/>
      <c r="AL626" s="74"/>
      <c r="AM626" s="75"/>
      <c r="AN626" s="76"/>
      <c r="AO626" s="168"/>
      <c r="AP626" s="72"/>
      <c r="AQ626" s="73"/>
      <c r="AR626" s="74"/>
      <c r="AS626" s="75"/>
      <c r="AT626" s="76"/>
      <c r="AU626" s="168"/>
      <c r="AV626" s="72"/>
      <c r="AW626" s="73"/>
      <c r="AX626" s="74"/>
      <c r="AY626" s="75"/>
      <c r="AZ626" s="76"/>
      <c r="BA626" s="168"/>
      <c r="BB626" s="72"/>
      <c r="BC626" s="73"/>
      <c r="BD626" s="74"/>
      <c r="BE626" s="75"/>
      <c r="BF626" s="76"/>
      <c r="BG626" s="168"/>
    </row>
    <row r="627" ht="16.5" customHeight="1">
      <c r="A627" s="165" t="s">
        <v>61</v>
      </c>
      <c r="B627" s="177">
        <v>7684.0</v>
      </c>
      <c r="C627" s="79">
        <v>2047.0</v>
      </c>
      <c r="D627" s="178"/>
      <c r="E627" s="178"/>
      <c r="F627" s="72">
        <v>166.0</v>
      </c>
      <c r="G627" s="73">
        <v>164.0</v>
      </c>
      <c r="H627" s="74">
        <v>116.0</v>
      </c>
      <c r="I627" s="75">
        <v>138.0</v>
      </c>
      <c r="J627" s="76">
        <v>393.0</v>
      </c>
      <c r="K627" s="168">
        <v>105.0</v>
      </c>
      <c r="L627" s="72">
        <v>177.0</v>
      </c>
      <c r="M627" s="73">
        <v>170.0</v>
      </c>
      <c r="N627" s="74">
        <v>129.0</v>
      </c>
      <c r="O627" s="75">
        <v>137.0</v>
      </c>
      <c r="P627" s="76">
        <v>399.0</v>
      </c>
      <c r="Q627" s="168">
        <v>102.0</v>
      </c>
      <c r="R627" s="72">
        <v>170.0</v>
      </c>
      <c r="S627" s="73">
        <v>171.0</v>
      </c>
      <c r="T627" s="74">
        <v>122.0</v>
      </c>
      <c r="U627" s="75">
        <v>130.0</v>
      </c>
      <c r="V627" s="76">
        <v>383.0</v>
      </c>
      <c r="W627" s="168">
        <v>94.0</v>
      </c>
      <c r="X627" s="72"/>
      <c r="Y627" s="73"/>
      <c r="Z627" s="74"/>
      <c r="AA627" s="75"/>
      <c r="AB627" s="76"/>
      <c r="AC627" s="168"/>
      <c r="AD627" s="72"/>
      <c r="AE627" s="73"/>
      <c r="AF627" s="74"/>
      <c r="AG627" s="75"/>
      <c r="AH627" s="76"/>
      <c r="AI627" s="168"/>
      <c r="AJ627" s="72"/>
      <c r="AK627" s="73"/>
      <c r="AL627" s="74"/>
      <c r="AM627" s="75"/>
      <c r="AN627" s="76"/>
      <c r="AO627" s="168"/>
      <c r="AP627" s="72"/>
      <c r="AQ627" s="73"/>
      <c r="AR627" s="74"/>
      <c r="AS627" s="75"/>
      <c r="AT627" s="76"/>
      <c r="AU627" s="168"/>
      <c r="AV627" s="72"/>
      <c r="AW627" s="73"/>
      <c r="AX627" s="74"/>
      <c r="AY627" s="75"/>
      <c r="AZ627" s="76"/>
      <c r="BA627" s="168"/>
      <c r="BB627" s="72"/>
      <c r="BC627" s="73"/>
      <c r="BD627" s="74"/>
      <c r="BE627" s="75"/>
      <c r="BF627" s="76"/>
      <c r="BG627" s="168"/>
    </row>
    <row r="628" ht="16.5" customHeight="1">
      <c r="A628" s="165" t="s">
        <v>61</v>
      </c>
      <c r="B628" s="177">
        <v>7691.0</v>
      </c>
      <c r="C628" s="79">
        <v>2170.0</v>
      </c>
      <c r="D628" s="178"/>
      <c r="E628" s="178"/>
      <c r="F628" s="72">
        <v>284.0</v>
      </c>
      <c r="G628" s="73">
        <v>195.0</v>
      </c>
      <c r="H628" s="74">
        <v>190.0</v>
      </c>
      <c r="I628" s="75">
        <v>201.0</v>
      </c>
      <c r="J628" s="76">
        <v>415.0</v>
      </c>
      <c r="K628" s="168">
        <v>103.0</v>
      </c>
      <c r="L628" s="72">
        <v>312.0</v>
      </c>
      <c r="M628" s="73">
        <v>221.0</v>
      </c>
      <c r="N628" s="74">
        <v>197.0</v>
      </c>
      <c r="O628" s="75">
        <v>187.0</v>
      </c>
      <c r="P628" s="76">
        <v>401.0</v>
      </c>
      <c r="Q628" s="168">
        <v>104.0</v>
      </c>
      <c r="R628" s="72">
        <v>275.0</v>
      </c>
      <c r="S628" s="73">
        <v>200.0</v>
      </c>
      <c r="T628" s="74">
        <v>192.0</v>
      </c>
      <c r="U628" s="75">
        <v>200.0</v>
      </c>
      <c r="V628" s="76">
        <v>401.0</v>
      </c>
      <c r="W628" s="168">
        <v>97.0</v>
      </c>
      <c r="X628" s="72"/>
      <c r="Y628" s="73"/>
      <c r="Z628" s="74"/>
      <c r="AA628" s="75"/>
      <c r="AB628" s="76"/>
      <c r="AC628" s="168"/>
      <c r="AD628" s="72"/>
      <c r="AE628" s="73"/>
      <c r="AF628" s="74"/>
      <c r="AG628" s="75"/>
      <c r="AH628" s="76"/>
      <c r="AI628" s="168"/>
      <c r="AJ628" s="72"/>
      <c r="AK628" s="73"/>
      <c r="AL628" s="74"/>
      <c r="AM628" s="75"/>
      <c r="AN628" s="76"/>
      <c r="AO628" s="168"/>
      <c r="AP628" s="72"/>
      <c r="AQ628" s="73"/>
      <c r="AR628" s="74"/>
      <c r="AS628" s="75"/>
      <c r="AT628" s="76"/>
      <c r="AU628" s="168"/>
      <c r="AV628" s="72"/>
      <c r="AW628" s="73"/>
      <c r="AX628" s="74"/>
      <c r="AY628" s="75"/>
      <c r="AZ628" s="76"/>
      <c r="BA628" s="168"/>
      <c r="BB628" s="72"/>
      <c r="BC628" s="73"/>
      <c r="BD628" s="74"/>
      <c r="BE628" s="75"/>
      <c r="BF628" s="76"/>
      <c r="BG628" s="168"/>
    </row>
    <row r="629" ht="16.5" customHeight="1">
      <c r="A629" s="165" t="s">
        <v>61</v>
      </c>
      <c r="B629" s="177">
        <v>7705.0</v>
      </c>
      <c r="C629" s="79">
        <v>1266.0</v>
      </c>
      <c r="D629" s="178"/>
      <c r="E629" s="178"/>
      <c r="F629" s="72">
        <v>148.0</v>
      </c>
      <c r="G629" s="73">
        <v>158.0</v>
      </c>
      <c r="H629" s="74">
        <v>111.0</v>
      </c>
      <c r="I629" s="75">
        <v>109.0</v>
      </c>
      <c r="J629" s="76">
        <v>189.0</v>
      </c>
      <c r="K629" s="168">
        <v>43.0</v>
      </c>
      <c r="L629" s="72">
        <v>161.0</v>
      </c>
      <c r="M629" s="73">
        <v>172.0</v>
      </c>
      <c r="N629" s="74">
        <v>117.0</v>
      </c>
      <c r="O629" s="75">
        <v>105.0</v>
      </c>
      <c r="P629" s="76">
        <v>199.0</v>
      </c>
      <c r="Q629" s="168">
        <v>35.0</v>
      </c>
      <c r="R629" s="72">
        <v>153.0</v>
      </c>
      <c r="S629" s="73">
        <v>170.0</v>
      </c>
      <c r="T629" s="74">
        <v>110.0</v>
      </c>
      <c r="U629" s="75">
        <v>104.0</v>
      </c>
      <c r="V629" s="76">
        <v>191.0</v>
      </c>
      <c r="W629" s="168">
        <v>44.0</v>
      </c>
      <c r="X629" s="72"/>
      <c r="Y629" s="73"/>
      <c r="Z629" s="74"/>
      <c r="AA629" s="75"/>
      <c r="AB629" s="76"/>
      <c r="AC629" s="168"/>
      <c r="AD629" s="72"/>
      <c r="AE629" s="73"/>
      <c r="AF629" s="74"/>
      <c r="AG629" s="75"/>
      <c r="AH629" s="76"/>
      <c r="AI629" s="168"/>
      <c r="AJ629" s="72"/>
      <c r="AK629" s="73"/>
      <c r="AL629" s="74"/>
      <c r="AM629" s="75"/>
      <c r="AN629" s="76"/>
      <c r="AO629" s="168"/>
      <c r="AP629" s="72"/>
      <c r="AQ629" s="73"/>
      <c r="AR629" s="74"/>
      <c r="AS629" s="75"/>
      <c r="AT629" s="76"/>
      <c r="AU629" s="168"/>
      <c r="AV629" s="72"/>
      <c r="AW629" s="73"/>
      <c r="AX629" s="74"/>
      <c r="AY629" s="75"/>
      <c r="AZ629" s="76"/>
      <c r="BA629" s="168"/>
      <c r="BB629" s="72"/>
      <c r="BC629" s="73"/>
      <c r="BD629" s="74"/>
      <c r="BE629" s="75"/>
      <c r="BF629" s="76"/>
      <c r="BG629" s="168"/>
    </row>
    <row r="630" ht="16.5" customHeight="1">
      <c r="A630" s="165" t="s">
        <v>61</v>
      </c>
      <c r="B630" s="177">
        <v>7707.0</v>
      </c>
      <c r="C630" s="79">
        <v>442.0</v>
      </c>
      <c r="D630" s="178"/>
      <c r="E630" s="178"/>
      <c r="F630" s="72">
        <v>41.0</v>
      </c>
      <c r="G630" s="73">
        <v>31.0</v>
      </c>
      <c r="H630" s="74">
        <v>50.0</v>
      </c>
      <c r="I630" s="75">
        <v>26.0</v>
      </c>
      <c r="J630" s="76">
        <v>96.0</v>
      </c>
      <c r="K630" s="168">
        <v>26.0</v>
      </c>
      <c r="L630" s="72">
        <v>45.0</v>
      </c>
      <c r="M630" s="73">
        <v>32.0</v>
      </c>
      <c r="N630" s="74">
        <v>50.0</v>
      </c>
      <c r="O630" s="75">
        <v>24.0</v>
      </c>
      <c r="P630" s="76">
        <v>93.0</v>
      </c>
      <c r="Q630" s="168">
        <v>25.0</v>
      </c>
      <c r="R630" s="72">
        <v>46.0</v>
      </c>
      <c r="S630" s="73">
        <v>33.0</v>
      </c>
      <c r="T630" s="74">
        <v>47.0</v>
      </c>
      <c r="U630" s="75">
        <v>21.0</v>
      </c>
      <c r="V630" s="76">
        <v>94.0</v>
      </c>
      <c r="W630" s="168">
        <v>25.0</v>
      </c>
      <c r="X630" s="72"/>
      <c r="Y630" s="73"/>
      <c r="Z630" s="74"/>
      <c r="AA630" s="75"/>
      <c r="AB630" s="76"/>
      <c r="AC630" s="168"/>
      <c r="AD630" s="72"/>
      <c r="AE630" s="73"/>
      <c r="AF630" s="74"/>
      <c r="AG630" s="75"/>
      <c r="AH630" s="76"/>
      <c r="AI630" s="168"/>
      <c r="AJ630" s="72"/>
      <c r="AK630" s="73"/>
      <c r="AL630" s="74"/>
      <c r="AM630" s="75"/>
      <c r="AN630" s="76"/>
      <c r="AO630" s="168"/>
      <c r="AP630" s="72"/>
      <c r="AQ630" s="73"/>
      <c r="AR630" s="74"/>
      <c r="AS630" s="75"/>
      <c r="AT630" s="76"/>
      <c r="AU630" s="168"/>
      <c r="AV630" s="72"/>
      <c r="AW630" s="73"/>
      <c r="AX630" s="74"/>
      <c r="AY630" s="75"/>
      <c r="AZ630" s="76"/>
      <c r="BA630" s="168"/>
      <c r="BB630" s="72"/>
      <c r="BC630" s="73"/>
      <c r="BD630" s="74"/>
      <c r="BE630" s="75"/>
      <c r="BF630" s="76"/>
      <c r="BG630" s="168"/>
    </row>
    <row r="631" ht="16.5" customHeight="1">
      <c r="A631" s="165" t="s">
        <v>61</v>
      </c>
      <c r="B631" s="177">
        <v>7714.0</v>
      </c>
      <c r="C631" s="79">
        <v>1108.0</v>
      </c>
      <c r="D631" s="178"/>
      <c r="E631" s="178"/>
      <c r="F631" s="72">
        <v>55.0</v>
      </c>
      <c r="G631" s="73">
        <v>51.0</v>
      </c>
      <c r="H631" s="74">
        <v>57.0</v>
      </c>
      <c r="I631" s="75">
        <v>55.0</v>
      </c>
      <c r="J631" s="76">
        <v>178.0</v>
      </c>
      <c r="K631" s="168">
        <v>59.0</v>
      </c>
      <c r="L631" s="72">
        <v>56.0</v>
      </c>
      <c r="M631" s="73">
        <v>58.0</v>
      </c>
      <c r="N631" s="74">
        <v>54.0</v>
      </c>
      <c r="O631" s="75">
        <v>55.0</v>
      </c>
      <c r="P631" s="76">
        <v>174.0</v>
      </c>
      <c r="Q631" s="168">
        <v>56.0</v>
      </c>
      <c r="R631" s="72">
        <v>51.0</v>
      </c>
      <c r="S631" s="73">
        <v>61.0</v>
      </c>
      <c r="T631" s="74">
        <v>57.0</v>
      </c>
      <c r="U631" s="75">
        <v>57.0</v>
      </c>
      <c r="V631" s="76">
        <v>165.0</v>
      </c>
      <c r="W631" s="168">
        <v>55.0</v>
      </c>
      <c r="X631" s="72"/>
      <c r="Y631" s="73"/>
      <c r="Z631" s="74"/>
      <c r="AA631" s="75"/>
      <c r="AB631" s="76"/>
      <c r="AC631" s="168"/>
      <c r="AD631" s="72"/>
      <c r="AE631" s="73"/>
      <c r="AF631" s="74"/>
      <c r="AG631" s="75"/>
      <c r="AH631" s="76"/>
      <c r="AI631" s="168"/>
      <c r="AJ631" s="72"/>
      <c r="AK631" s="73"/>
      <c r="AL631" s="74"/>
      <c r="AM631" s="75"/>
      <c r="AN631" s="76"/>
      <c r="AO631" s="168"/>
      <c r="AP631" s="72"/>
      <c r="AQ631" s="73"/>
      <c r="AR631" s="74"/>
      <c r="AS631" s="75"/>
      <c r="AT631" s="76"/>
      <c r="AU631" s="168"/>
      <c r="AV631" s="72"/>
      <c r="AW631" s="73"/>
      <c r="AX631" s="74"/>
      <c r="AY631" s="75"/>
      <c r="AZ631" s="76"/>
      <c r="BA631" s="168"/>
      <c r="BB631" s="72"/>
      <c r="BC631" s="73"/>
      <c r="BD631" s="74"/>
      <c r="BE631" s="75"/>
      <c r="BF631" s="76"/>
      <c r="BG631" s="168"/>
    </row>
    <row r="632" ht="16.5" customHeight="1">
      <c r="A632" s="165" t="s">
        <v>61</v>
      </c>
      <c r="B632" s="177">
        <v>7715.0</v>
      </c>
      <c r="C632" s="79">
        <v>1840.0</v>
      </c>
      <c r="D632" s="178"/>
      <c r="E632" s="178"/>
      <c r="F632" s="72">
        <v>156.0</v>
      </c>
      <c r="G632" s="73">
        <v>119.0</v>
      </c>
      <c r="H632" s="74">
        <v>116.0</v>
      </c>
      <c r="I632" s="75">
        <v>128.0</v>
      </c>
      <c r="J632" s="76">
        <v>359.0</v>
      </c>
      <c r="K632" s="168">
        <v>73.0</v>
      </c>
      <c r="L632" s="72">
        <v>176.0</v>
      </c>
      <c r="M632" s="73">
        <v>140.0</v>
      </c>
      <c r="N632" s="74">
        <v>125.0</v>
      </c>
      <c r="O632" s="75">
        <v>127.0</v>
      </c>
      <c r="P632" s="76">
        <v>352.0</v>
      </c>
      <c r="Q632" s="168">
        <v>70.0</v>
      </c>
      <c r="R632" s="72">
        <v>166.0</v>
      </c>
      <c r="S632" s="73">
        <v>135.0</v>
      </c>
      <c r="T632" s="74">
        <v>120.0</v>
      </c>
      <c r="U632" s="75">
        <v>126.0</v>
      </c>
      <c r="V632" s="76">
        <v>351.0</v>
      </c>
      <c r="W632" s="168">
        <v>70.0</v>
      </c>
      <c r="X632" s="72"/>
      <c r="Y632" s="73"/>
      <c r="Z632" s="74"/>
      <c r="AA632" s="75"/>
      <c r="AB632" s="76"/>
      <c r="AC632" s="168"/>
      <c r="AD632" s="72"/>
      <c r="AE632" s="73"/>
      <c r="AF632" s="74"/>
      <c r="AG632" s="75"/>
      <c r="AH632" s="76"/>
      <c r="AI632" s="168"/>
      <c r="AJ632" s="72"/>
      <c r="AK632" s="73"/>
      <c r="AL632" s="74"/>
      <c r="AM632" s="75"/>
      <c r="AN632" s="76"/>
      <c r="AO632" s="168"/>
      <c r="AP632" s="72"/>
      <c r="AQ632" s="73"/>
      <c r="AR632" s="74"/>
      <c r="AS632" s="75"/>
      <c r="AT632" s="76"/>
      <c r="AU632" s="168"/>
      <c r="AV632" s="72"/>
      <c r="AW632" s="73"/>
      <c r="AX632" s="74"/>
      <c r="AY632" s="75"/>
      <c r="AZ632" s="76"/>
      <c r="BA632" s="168"/>
      <c r="BB632" s="72"/>
      <c r="BC632" s="73"/>
      <c r="BD632" s="74"/>
      <c r="BE632" s="75"/>
      <c r="BF632" s="76"/>
      <c r="BG632" s="168"/>
    </row>
    <row r="633" ht="16.5" customHeight="1">
      <c r="A633" s="165" t="s">
        <v>61</v>
      </c>
      <c r="B633" s="177">
        <v>7723.0</v>
      </c>
      <c r="C633" s="79">
        <v>1806.0</v>
      </c>
      <c r="D633" s="178"/>
      <c r="E633" s="178"/>
      <c r="F633" s="72">
        <v>133.0</v>
      </c>
      <c r="G633" s="73">
        <v>123.0</v>
      </c>
      <c r="H633" s="74">
        <v>106.0</v>
      </c>
      <c r="I633" s="75">
        <v>135.0</v>
      </c>
      <c r="J633" s="76">
        <v>341.0</v>
      </c>
      <c r="K633" s="168">
        <v>79.0</v>
      </c>
      <c r="L633" s="72">
        <v>149.0</v>
      </c>
      <c r="M633" s="73">
        <v>149.0</v>
      </c>
      <c r="N633" s="74">
        <v>113.0</v>
      </c>
      <c r="O633" s="75">
        <v>128.0</v>
      </c>
      <c r="P633" s="76">
        <v>334.0</v>
      </c>
      <c r="Q633" s="168">
        <v>76.0</v>
      </c>
      <c r="R633" s="72">
        <v>142.0</v>
      </c>
      <c r="S633" s="73">
        <v>152.0</v>
      </c>
      <c r="T633" s="74">
        <v>111.0</v>
      </c>
      <c r="U633" s="75">
        <v>123.0</v>
      </c>
      <c r="V633" s="76">
        <v>316.0</v>
      </c>
      <c r="W633" s="168">
        <v>75.0</v>
      </c>
      <c r="X633" s="72"/>
      <c r="Y633" s="73"/>
      <c r="Z633" s="74"/>
      <c r="AA633" s="75"/>
      <c r="AB633" s="76"/>
      <c r="AC633" s="168"/>
      <c r="AD633" s="72"/>
      <c r="AE633" s="73"/>
      <c r="AF633" s="74"/>
      <c r="AG633" s="75"/>
      <c r="AH633" s="76"/>
      <c r="AI633" s="168"/>
      <c r="AJ633" s="72"/>
      <c r="AK633" s="73"/>
      <c r="AL633" s="74"/>
      <c r="AM633" s="75"/>
      <c r="AN633" s="76"/>
      <c r="AO633" s="168"/>
      <c r="AP633" s="72"/>
      <c r="AQ633" s="73"/>
      <c r="AR633" s="74"/>
      <c r="AS633" s="75"/>
      <c r="AT633" s="76"/>
      <c r="AU633" s="168"/>
      <c r="AV633" s="72"/>
      <c r="AW633" s="73"/>
      <c r="AX633" s="74"/>
      <c r="AY633" s="75"/>
      <c r="AZ633" s="76"/>
      <c r="BA633" s="168"/>
      <c r="BB633" s="72"/>
      <c r="BC633" s="73"/>
      <c r="BD633" s="74"/>
      <c r="BE633" s="75"/>
      <c r="BF633" s="76"/>
      <c r="BG633" s="168"/>
    </row>
    <row r="634" ht="16.5" customHeight="1">
      <c r="A634" s="165" t="s">
        <v>61</v>
      </c>
      <c r="B634" s="177">
        <v>7730.0</v>
      </c>
      <c r="C634" s="79">
        <v>2507.0</v>
      </c>
      <c r="D634" s="178"/>
      <c r="E634" s="178"/>
      <c r="F634" s="72">
        <v>213.0</v>
      </c>
      <c r="G634" s="73">
        <v>179.0</v>
      </c>
      <c r="H634" s="74">
        <v>141.0</v>
      </c>
      <c r="I634" s="75">
        <v>182.0</v>
      </c>
      <c r="J634" s="76">
        <v>496.0</v>
      </c>
      <c r="K634" s="168">
        <v>93.0</v>
      </c>
      <c r="L634" s="72">
        <v>222.0</v>
      </c>
      <c r="M634" s="73">
        <v>222.0</v>
      </c>
      <c r="N634" s="74">
        <v>154.0</v>
      </c>
      <c r="O634" s="75">
        <v>187.0</v>
      </c>
      <c r="P634" s="76">
        <v>480.0</v>
      </c>
      <c r="Q634" s="168">
        <v>88.0</v>
      </c>
      <c r="R634" s="72">
        <v>207.0</v>
      </c>
      <c r="S634" s="73">
        <v>189.0</v>
      </c>
      <c r="T634" s="74">
        <v>156.0</v>
      </c>
      <c r="U634" s="75">
        <v>186.0</v>
      </c>
      <c r="V634" s="76">
        <v>488.0</v>
      </c>
      <c r="W634" s="168">
        <v>81.0</v>
      </c>
      <c r="X634" s="72"/>
      <c r="Y634" s="73"/>
      <c r="Z634" s="74"/>
      <c r="AA634" s="75"/>
      <c r="AB634" s="76"/>
      <c r="AC634" s="168"/>
      <c r="AD634" s="72"/>
      <c r="AE634" s="73"/>
      <c r="AF634" s="74"/>
      <c r="AG634" s="75"/>
      <c r="AH634" s="76"/>
      <c r="AI634" s="168"/>
      <c r="AJ634" s="72"/>
      <c r="AK634" s="73"/>
      <c r="AL634" s="74"/>
      <c r="AM634" s="75"/>
      <c r="AN634" s="76"/>
      <c r="AO634" s="168"/>
      <c r="AP634" s="72"/>
      <c r="AQ634" s="73"/>
      <c r="AR634" s="74"/>
      <c r="AS634" s="75"/>
      <c r="AT634" s="76"/>
      <c r="AU634" s="168"/>
      <c r="AV634" s="72"/>
      <c r="AW634" s="73"/>
      <c r="AX634" s="74"/>
      <c r="AY634" s="75"/>
      <c r="AZ634" s="76"/>
      <c r="BA634" s="168"/>
      <c r="BB634" s="72"/>
      <c r="BC634" s="73"/>
      <c r="BD634" s="74"/>
      <c r="BE634" s="75"/>
      <c r="BF634" s="76"/>
      <c r="BG634" s="168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7.0"/>
    <col customWidth="1" min="3" max="33" width="12.71"/>
  </cols>
  <sheetData>
    <row r="1" ht="16.5" customHeight="1">
      <c r="A1" s="5"/>
      <c r="B1" s="5"/>
      <c r="C1" s="6" t="s">
        <v>2</v>
      </c>
      <c r="D1" s="7" t="str">
        <f>'Yield Tabulations'!J1</f>
        <v>A [2,1]</v>
      </c>
      <c r="E1" s="7" t="str">
        <f>'Yield Tabulations'!K1</f>
        <v>A [2,2]</v>
      </c>
      <c r="F1" s="7" t="str">
        <f>'Yield Tabulations'!L1</f>
        <v>A [2,3]</v>
      </c>
      <c r="G1" s="7" t="str">
        <f>'Yield Tabulations'!M1</f>
        <v>B [2,1]</v>
      </c>
      <c r="H1" s="7" t="str">
        <f>'Yield Tabulations'!N1</f>
        <v>B [2,2]</v>
      </c>
      <c r="I1" s="8" t="str">
        <f>'Yield Tabulations'!O1</f>
        <v>B [2,3]</v>
      </c>
      <c r="J1" s="5"/>
      <c r="K1" s="5"/>
      <c r="L1" s="5"/>
      <c r="M1" s="9" t="s">
        <v>3</v>
      </c>
      <c r="N1" s="131">
        <f t="shared" ref="N1:V1" si="1">AVERAGE(N6:N315)</f>
        <v>0.5731440238</v>
      </c>
      <c r="O1" s="132">
        <f t="shared" si="1"/>
        <v>0.3229650556</v>
      </c>
      <c r="P1" s="133">
        <f t="shared" si="1"/>
        <v>0.4664779531</v>
      </c>
      <c r="Q1" s="134">
        <f t="shared" si="1"/>
        <v>0.4243120867</v>
      </c>
      <c r="R1" s="135">
        <f t="shared" si="1"/>
        <v>0.6535102685</v>
      </c>
      <c r="S1" s="136">
        <f t="shared" si="1"/>
        <v>0.3902067692</v>
      </c>
      <c r="T1" s="137">
        <f t="shared" si="1"/>
        <v>0.4516865877</v>
      </c>
      <c r="U1" s="138">
        <f t="shared" si="1"/>
        <v>0.6274103915</v>
      </c>
      <c r="V1" s="139">
        <f t="shared" si="1"/>
        <v>0.5117240854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6.5" customHeight="1">
      <c r="A2" s="5"/>
      <c r="B2" s="5"/>
      <c r="C2" s="6" t="s">
        <v>4</v>
      </c>
      <c r="D2" s="21" t="str">
        <f>'Yield Tabulations'!J2</f>
        <v>Early</v>
      </c>
      <c r="E2" s="21" t="str">
        <f>'Yield Tabulations'!K2</f>
        <v>Mail</v>
      </c>
      <c r="F2" s="21" t="str">
        <f>'Yield Tabulations'!L2</f>
        <v>Election Day</v>
      </c>
      <c r="G2" s="21" t="str">
        <f>'Yield Tabulations'!M2</f>
        <v>Early</v>
      </c>
      <c r="H2" s="21" t="str">
        <f>'Yield Tabulations'!N2</f>
        <v>Mail</v>
      </c>
      <c r="I2" s="22" t="str">
        <f>'Yield Tabulations'!O2</f>
        <v>Election Day</v>
      </c>
      <c r="J2" s="5"/>
      <c r="K2" s="5"/>
      <c r="L2" s="5"/>
      <c r="M2" s="9" t="s">
        <v>5</v>
      </c>
      <c r="N2" s="131">
        <f t="shared" ref="N2:V2" si="2">_xlfn.STDEV.P(N6:N315)</f>
        <v>0.1357764584</v>
      </c>
      <c r="O2" s="132">
        <f t="shared" si="2"/>
        <v>0.1073312168</v>
      </c>
      <c r="P2" s="133">
        <f t="shared" si="2"/>
        <v>0.1217302234</v>
      </c>
      <c r="Q2" s="134">
        <f t="shared" si="2"/>
        <v>0.1442552668</v>
      </c>
      <c r="R2" s="135">
        <f t="shared" si="2"/>
        <v>0.06588810161</v>
      </c>
      <c r="S2" s="136">
        <f t="shared" si="2"/>
        <v>0.06027063984</v>
      </c>
      <c r="T2" s="137">
        <f t="shared" si="2"/>
        <v>0.1226858199</v>
      </c>
      <c r="U2" s="138">
        <f t="shared" si="2"/>
        <v>0.03670057869</v>
      </c>
      <c r="V2" s="139">
        <f t="shared" si="2"/>
        <v>0.06070249852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ht="16.5" customHeight="1">
      <c r="A3" s="5"/>
      <c r="B3" s="5"/>
      <c r="C3" s="6" t="s">
        <v>6</v>
      </c>
      <c r="D3" s="25">
        <f>'Yield Tabulations'!J3</f>
        <v>2</v>
      </c>
      <c r="E3" s="25">
        <f>'Yield Tabulations'!K3</f>
        <v>2</v>
      </c>
      <c r="F3" s="25">
        <f>'Yield Tabulations'!L3</f>
        <v>2</v>
      </c>
      <c r="G3" s="25">
        <f>'Yield Tabulations'!M3</f>
        <v>2</v>
      </c>
      <c r="H3" s="25">
        <f>'Yield Tabulations'!N3</f>
        <v>2</v>
      </c>
      <c r="I3" s="26">
        <f>'Yield Tabulations'!O3</f>
        <v>2</v>
      </c>
      <c r="J3" s="27"/>
      <c r="K3" s="27"/>
      <c r="L3" s="27"/>
      <c r="M3" s="28" t="s">
        <v>7</v>
      </c>
      <c r="N3" s="29" t="s">
        <v>8</v>
      </c>
      <c r="O3" s="29" t="s">
        <v>9</v>
      </c>
      <c r="P3" s="29" t="s">
        <v>10</v>
      </c>
      <c r="Q3" s="29" t="s">
        <v>11</v>
      </c>
      <c r="R3" s="29" t="s">
        <v>12</v>
      </c>
      <c r="S3" s="29" t="s">
        <v>13</v>
      </c>
      <c r="T3" s="30" t="s">
        <v>14</v>
      </c>
      <c r="U3" s="30" t="s">
        <v>15</v>
      </c>
      <c r="V3" s="30" t="s">
        <v>16</v>
      </c>
      <c r="W3" s="1"/>
      <c r="X3" s="6">
        <v>0.0</v>
      </c>
      <c r="Y3" s="6">
        <v>1.0</v>
      </c>
      <c r="Z3" s="6">
        <v>2.0</v>
      </c>
      <c r="AA3" s="6">
        <v>3.0</v>
      </c>
      <c r="AB3" s="6">
        <v>4.0</v>
      </c>
      <c r="AC3" s="6">
        <v>5.0</v>
      </c>
      <c r="AD3" s="6">
        <v>6.0</v>
      </c>
      <c r="AE3" s="6">
        <v>7.0</v>
      </c>
      <c r="AF3" s="6">
        <v>8.0</v>
      </c>
      <c r="AG3" s="1"/>
    </row>
    <row r="4" ht="16.5" customHeight="1">
      <c r="A4" s="5"/>
      <c r="B4" s="5"/>
      <c r="C4" s="6" t="s">
        <v>17</v>
      </c>
      <c r="D4" s="31" t="str">
        <f>'Yield Tabulations'!J4</f>
        <v>SoS</v>
      </c>
      <c r="E4" s="32" t="str">
        <f>'Yield Tabulations'!K4</f>
        <v>SoS</v>
      </c>
      <c r="F4" s="33" t="str">
        <f>'Yield Tabulations'!L4</f>
        <v>SoS</v>
      </c>
      <c r="G4" s="34" t="str">
        <f>'Yield Tabulations'!M4</f>
        <v>SoS</v>
      </c>
      <c r="H4" s="35" t="str">
        <f>'Yield Tabulations'!N4</f>
        <v>SoS</v>
      </c>
      <c r="I4" s="36" t="str">
        <f>'Yield Tabulations'!O4</f>
        <v>SoS</v>
      </c>
      <c r="J4" s="27"/>
      <c r="K4" s="27"/>
      <c r="L4" s="27"/>
      <c r="M4" s="37" t="s">
        <v>18</v>
      </c>
      <c r="N4" s="38" t="s">
        <v>19</v>
      </c>
      <c r="O4" s="39" t="s">
        <v>20</v>
      </c>
      <c r="P4" s="40" t="s">
        <v>21</v>
      </c>
      <c r="Q4" s="41" t="s">
        <v>22</v>
      </c>
      <c r="R4" s="42" t="s">
        <v>23</v>
      </c>
      <c r="S4" s="43" t="s">
        <v>24</v>
      </c>
      <c r="T4" s="44" t="s">
        <v>25</v>
      </c>
      <c r="U4" s="45" t="s">
        <v>26</v>
      </c>
      <c r="V4" s="46" t="s">
        <v>27</v>
      </c>
      <c r="W4" s="1"/>
      <c r="X4" s="6" t="s">
        <v>28</v>
      </c>
      <c r="Y4" s="6" t="s">
        <v>29</v>
      </c>
      <c r="Z4" s="6" t="s">
        <v>28</v>
      </c>
      <c r="AA4" s="6" t="s">
        <v>29</v>
      </c>
      <c r="AB4" s="6" t="s">
        <v>28</v>
      </c>
      <c r="AC4" s="6" t="s">
        <v>29</v>
      </c>
      <c r="AD4" s="6" t="s">
        <v>28</v>
      </c>
      <c r="AE4" s="6" t="s">
        <v>29</v>
      </c>
      <c r="AF4" s="6" t="s">
        <v>28</v>
      </c>
      <c r="AG4" s="1"/>
    </row>
    <row r="5" ht="16.5" customHeight="1">
      <c r="A5" s="50" t="s">
        <v>34</v>
      </c>
      <c r="B5" s="51" t="s">
        <v>35</v>
      </c>
      <c r="C5" s="47" t="s">
        <v>36</v>
      </c>
      <c r="D5" s="52" t="str">
        <f>'Yield Tabulations'!J5</f>
        <v>Marchant</v>
      </c>
      <c r="E5" s="53" t="str">
        <f>'Yield Tabulations'!K5</f>
        <v>Marchant</v>
      </c>
      <c r="F5" s="54" t="str">
        <f>'Yield Tabulations'!L5</f>
        <v>Marchant</v>
      </c>
      <c r="G5" s="55" t="str">
        <f>'Yield Tabulations'!M5</f>
        <v>Cisco</v>
      </c>
      <c r="H5" s="56" t="str">
        <f>'Yield Tabulations'!N5</f>
        <v>Cisco</v>
      </c>
      <c r="I5" s="57" t="str">
        <f>'Yield Tabulations'!O5</f>
        <v>Cisco</v>
      </c>
      <c r="J5" s="58" t="s">
        <v>37</v>
      </c>
      <c r="K5" s="58" t="s">
        <v>38</v>
      </c>
      <c r="L5" s="58" t="s">
        <v>39</v>
      </c>
      <c r="M5" s="58" t="s">
        <v>40</v>
      </c>
      <c r="N5" s="59" t="s">
        <v>41</v>
      </c>
      <c r="O5" s="60" t="s">
        <v>42</v>
      </c>
      <c r="P5" s="61" t="s">
        <v>43</v>
      </c>
      <c r="Q5" s="62" t="s">
        <v>44</v>
      </c>
      <c r="R5" s="63" t="s">
        <v>45</v>
      </c>
      <c r="S5" s="64" t="s">
        <v>46</v>
      </c>
      <c r="T5" s="65" t="s">
        <v>47</v>
      </c>
      <c r="U5" s="66" t="s">
        <v>48</v>
      </c>
      <c r="V5" s="67" t="s">
        <v>49</v>
      </c>
      <c r="W5" s="47" t="s">
        <v>50</v>
      </c>
      <c r="X5" s="59" t="s">
        <v>41</v>
      </c>
      <c r="Y5" s="60" t="s">
        <v>42</v>
      </c>
      <c r="Z5" s="61" t="s">
        <v>43</v>
      </c>
      <c r="AA5" s="62" t="s">
        <v>44</v>
      </c>
      <c r="AB5" s="63" t="s">
        <v>45</v>
      </c>
      <c r="AC5" s="64" t="s">
        <v>46</v>
      </c>
      <c r="AD5" s="65" t="s">
        <v>47</v>
      </c>
      <c r="AE5" s="66" t="s">
        <v>48</v>
      </c>
      <c r="AF5" s="67" t="s">
        <v>49</v>
      </c>
      <c r="AG5" s="68" t="s">
        <v>51</v>
      </c>
    </row>
    <row r="6" ht="16.5" customHeight="1">
      <c r="A6" s="50">
        <f t="array" ref="A6:AG315">SORT('Yield Tabulations'!G6:'Yield Tabulations'!AM315,33,FALSE)</f>
        <v>1</v>
      </c>
      <c r="B6" s="51">
        <v>1000.0</v>
      </c>
      <c r="C6" s="47">
        <v>644.0</v>
      </c>
      <c r="D6" s="72">
        <v>110.0</v>
      </c>
      <c r="E6" s="73">
        <v>75.0</v>
      </c>
      <c r="F6" s="74">
        <v>49.0</v>
      </c>
      <c r="G6" s="75">
        <v>63.0</v>
      </c>
      <c r="H6" s="76">
        <v>119.0</v>
      </c>
      <c r="I6" s="77">
        <v>22.0</v>
      </c>
      <c r="J6" s="78">
        <v>159.0</v>
      </c>
      <c r="K6" s="78">
        <v>85.0</v>
      </c>
      <c r="L6" s="78">
        <v>75.0</v>
      </c>
      <c r="M6" s="78">
        <v>119.0</v>
      </c>
      <c r="N6" s="59">
        <v>0.6516393442622951</v>
      </c>
      <c r="O6" s="60">
        <v>0.3865979381443299</v>
      </c>
      <c r="P6" s="61">
        <v>0.5719424460431655</v>
      </c>
      <c r="Q6" s="62">
        <v>0.46875</v>
      </c>
      <c r="R6" s="63">
        <v>0.6794871794871795</v>
      </c>
      <c r="S6" s="64">
        <v>0.4166666666666667</v>
      </c>
      <c r="T6" s="65">
        <v>0.5342465753424658</v>
      </c>
      <c r="U6" s="66">
        <v>0.634703196347032</v>
      </c>
      <c r="V6" s="67">
        <v>0.5570776255707762</v>
      </c>
      <c r="W6" s="47">
        <v>1.0</v>
      </c>
      <c r="X6" s="79">
        <v>1.0</v>
      </c>
      <c r="Y6" s="79">
        <v>1.0</v>
      </c>
      <c r="Z6" s="79">
        <v>1.0</v>
      </c>
      <c r="AA6" s="79">
        <v>1.0</v>
      </c>
      <c r="AB6" s="79">
        <v>1.0</v>
      </c>
      <c r="AC6" s="79">
        <v>1.0</v>
      </c>
      <c r="AD6" s="79">
        <v>1.0</v>
      </c>
      <c r="AE6" s="79">
        <v>1.0</v>
      </c>
      <c r="AF6" s="79">
        <v>1.0</v>
      </c>
      <c r="AG6" s="68">
        <v>1.0</v>
      </c>
    </row>
    <row r="7" ht="16.5" customHeight="1">
      <c r="A7" s="51">
        <v>2.0</v>
      </c>
      <c r="B7" s="51">
        <v>1001.0</v>
      </c>
      <c r="C7" s="47">
        <v>1063.0</v>
      </c>
      <c r="D7" s="72">
        <v>125.0</v>
      </c>
      <c r="E7" s="73">
        <v>97.0</v>
      </c>
      <c r="F7" s="74">
        <v>79.0</v>
      </c>
      <c r="G7" s="75">
        <v>104.0</v>
      </c>
      <c r="H7" s="76">
        <v>212.0</v>
      </c>
      <c r="I7" s="77">
        <v>33.0</v>
      </c>
      <c r="J7" s="78">
        <v>204.0</v>
      </c>
      <c r="K7" s="78">
        <v>137.0</v>
      </c>
      <c r="L7" s="78">
        <v>97.0</v>
      </c>
      <c r="M7" s="78">
        <v>212.0</v>
      </c>
      <c r="N7" s="59">
        <v>0.5982404692082112</v>
      </c>
      <c r="O7" s="60">
        <v>0.313915857605178</v>
      </c>
      <c r="P7" s="61">
        <v>0.49038461538461536</v>
      </c>
      <c r="Q7" s="62">
        <v>0.41452991452991456</v>
      </c>
      <c r="R7" s="63">
        <v>0.6777408637873754</v>
      </c>
      <c r="S7" s="64">
        <v>0.39255014326647564</v>
      </c>
      <c r="T7" s="65">
        <v>0.46307692307692305</v>
      </c>
      <c r="U7" s="66">
        <v>0.64</v>
      </c>
      <c r="V7" s="67">
        <v>0.5246153846153846</v>
      </c>
      <c r="W7" s="47">
        <v>1.0</v>
      </c>
      <c r="X7" s="79">
        <v>1.0</v>
      </c>
      <c r="Y7" s="79">
        <v>1.0</v>
      </c>
      <c r="Z7" s="79">
        <v>1.0</v>
      </c>
      <c r="AA7" s="79">
        <v>1.0</v>
      </c>
      <c r="AB7" s="79">
        <v>1.0</v>
      </c>
      <c r="AC7" s="79">
        <v>1.0</v>
      </c>
      <c r="AD7" s="79">
        <v>1.0</v>
      </c>
      <c r="AE7" s="79">
        <v>1.0</v>
      </c>
      <c r="AF7" s="79">
        <v>1.0</v>
      </c>
      <c r="AG7" s="68">
        <v>1.0</v>
      </c>
    </row>
    <row r="8" ht="16.5" customHeight="1">
      <c r="A8" s="51">
        <v>3.0</v>
      </c>
      <c r="B8" s="51">
        <v>1004.0</v>
      </c>
      <c r="C8" s="47">
        <v>1955.0</v>
      </c>
      <c r="D8" s="72">
        <v>50.0</v>
      </c>
      <c r="E8" s="73">
        <v>94.0</v>
      </c>
      <c r="F8" s="74">
        <v>45.0</v>
      </c>
      <c r="G8" s="75">
        <v>70.0</v>
      </c>
      <c r="H8" s="76">
        <v>284.0</v>
      </c>
      <c r="I8" s="77">
        <v>94.0</v>
      </c>
      <c r="J8" s="78">
        <v>95.0</v>
      </c>
      <c r="K8" s="78">
        <v>164.0</v>
      </c>
      <c r="L8" s="78">
        <v>94.0</v>
      </c>
      <c r="M8" s="78">
        <v>284.0</v>
      </c>
      <c r="N8" s="59">
        <v>0.3667953667953668</v>
      </c>
      <c r="O8" s="60">
        <v>0.24867724867724866</v>
      </c>
      <c r="P8" s="61">
        <v>0.25065963060686014</v>
      </c>
      <c r="Q8" s="62">
        <v>0.3643410852713178</v>
      </c>
      <c r="R8" s="63">
        <v>0.5026455026455027</v>
      </c>
      <c r="S8" s="64">
        <v>0.36607142857142855</v>
      </c>
      <c r="T8" s="65">
        <v>0.2967032967032967</v>
      </c>
      <c r="U8" s="66">
        <v>0.5949764521193093</v>
      </c>
      <c r="V8" s="67">
        <v>0.4065934065934066</v>
      </c>
      <c r="W8" s="47">
        <v>1.0</v>
      </c>
      <c r="X8" s="79">
        <v>1.0</v>
      </c>
      <c r="Y8" s="79">
        <v>1.0</v>
      </c>
      <c r="Z8" s="79">
        <v>1.0</v>
      </c>
      <c r="AA8" s="79">
        <v>1.0</v>
      </c>
      <c r="AB8" s="79">
        <v>1.0</v>
      </c>
      <c r="AC8" s="79">
        <v>1.0</v>
      </c>
      <c r="AD8" s="79">
        <v>1.0</v>
      </c>
      <c r="AE8" s="79">
        <v>1.0</v>
      </c>
      <c r="AF8" s="79">
        <v>1.0</v>
      </c>
      <c r="AG8" s="68">
        <v>1.0</v>
      </c>
    </row>
    <row r="9" ht="16.5" customHeight="1">
      <c r="A9" s="51">
        <v>4.0</v>
      </c>
      <c r="B9" s="51">
        <v>1005.0</v>
      </c>
      <c r="C9" s="47">
        <v>1669.0</v>
      </c>
      <c r="D9" s="72">
        <v>107.0</v>
      </c>
      <c r="E9" s="73">
        <v>162.0</v>
      </c>
      <c r="F9" s="74">
        <v>100.0</v>
      </c>
      <c r="G9" s="75">
        <v>96.0</v>
      </c>
      <c r="H9" s="76">
        <v>280.0</v>
      </c>
      <c r="I9" s="77">
        <v>57.0</v>
      </c>
      <c r="J9" s="78">
        <v>207.0</v>
      </c>
      <c r="K9" s="78">
        <v>153.0</v>
      </c>
      <c r="L9" s="78">
        <v>162.0</v>
      </c>
      <c r="M9" s="78">
        <v>280.0</v>
      </c>
      <c r="N9" s="59">
        <v>0.575</v>
      </c>
      <c r="O9" s="60">
        <v>0.3665158371040724</v>
      </c>
      <c r="P9" s="61">
        <v>0.42505133470225875</v>
      </c>
      <c r="Q9" s="62">
        <v>0.5142857142857142</v>
      </c>
      <c r="R9" s="63">
        <v>0.5609756097560976</v>
      </c>
      <c r="S9" s="64">
        <v>0.3533487297921478</v>
      </c>
      <c r="T9" s="65">
        <v>0.4600997506234414</v>
      </c>
      <c r="U9" s="66">
        <v>0.6072319201995012</v>
      </c>
      <c r="V9" s="67">
        <v>0.4488778054862843</v>
      </c>
      <c r="W9" s="47">
        <v>1.0</v>
      </c>
      <c r="X9" s="79">
        <v>1.0</v>
      </c>
      <c r="Y9" s="79">
        <v>1.0</v>
      </c>
      <c r="Z9" s="79">
        <v>1.0</v>
      </c>
      <c r="AA9" s="79">
        <v>1.0</v>
      </c>
      <c r="AB9" s="79">
        <v>1.0</v>
      </c>
      <c r="AC9" s="79">
        <v>1.0</v>
      </c>
      <c r="AD9" s="79">
        <v>1.0</v>
      </c>
      <c r="AE9" s="79">
        <v>1.0</v>
      </c>
      <c r="AF9" s="79">
        <v>1.0</v>
      </c>
      <c r="AG9" s="68">
        <v>1.0</v>
      </c>
    </row>
    <row r="10" ht="16.5" customHeight="1">
      <c r="A10" s="51">
        <v>5.0</v>
      </c>
      <c r="B10" s="51">
        <v>1006.0</v>
      </c>
      <c r="C10" s="47">
        <v>1738.0</v>
      </c>
      <c r="D10" s="72">
        <v>116.0</v>
      </c>
      <c r="E10" s="73">
        <v>131.0</v>
      </c>
      <c r="F10" s="74">
        <v>81.0</v>
      </c>
      <c r="G10" s="75">
        <v>93.0</v>
      </c>
      <c r="H10" s="76">
        <v>314.0</v>
      </c>
      <c r="I10" s="77">
        <v>75.0</v>
      </c>
      <c r="J10" s="78">
        <v>197.0</v>
      </c>
      <c r="K10" s="78">
        <v>168.0</v>
      </c>
      <c r="L10" s="78">
        <v>131.0</v>
      </c>
      <c r="M10" s="78">
        <v>314.0</v>
      </c>
      <c r="N10" s="59">
        <v>0.5397260273972603</v>
      </c>
      <c r="O10" s="60">
        <v>0.2943820224719101</v>
      </c>
      <c r="P10" s="61">
        <v>0.38551859099804303</v>
      </c>
      <c r="Q10" s="62">
        <v>0.43812709030100333</v>
      </c>
      <c r="R10" s="63">
        <v>0.600609756097561</v>
      </c>
      <c r="S10" s="64">
        <v>0.34854771784232363</v>
      </c>
      <c r="T10" s="65">
        <v>0.4049382716049383</v>
      </c>
      <c r="U10" s="66">
        <v>0.6308641975308642</v>
      </c>
      <c r="V10" s="67">
        <v>0.4506172839506173</v>
      </c>
      <c r="W10" s="47">
        <v>1.0</v>
      </c>
      <c r="X10" s="79">
        <v>1.0</v>
      </c>
      <c r="Y10" s="79">
        <v>1.0</v>
      </c>
      <c r="Z10" s="79">
        <v>1.0</v>
      </c>
      <c r="AA10" s="79">
        <v>1.0</v>
      </c>
      <c r="AB10" s="79">
        <v>1.0</v>
      </c>
      <c r="AC10" s="79">
        <v>1.0</v>
      </c>
      <c r="AD10" s="79">
        <v>1.0</v>
      </c>
      <c r="AE10" s="79">
        <v>1.0</v>
      </c>
      <c r="AF10" s="79">
        <v>1.0</v>
      </c>
      <c r="AG10" s="68">
        <v>1.0</v>
      </c>
    </row>
    <row r="11" ht="16.5" customHeight="1">
      <c r="A11" s="51">
        <v>6.0</v>
      </c>
      <c r="B11" s="51">
        <v>1007.0</v>
      </c>
      <c r="C11" s="47">
        <v>2778.0</v>
      </c>
      <c r="D11" s="72">
        <v>140.0</v>
      </c>
      <c r="E11" s="73">
        <v>116.0</v>
      </c>
      <c r="F11" s="74">
        <v>98.0</v>
      </c>
      <c r="G11" s="75">
        <v>155.0</v>
      </c>
      <c r="H11" s="76">
        <v>434.0</v>
      </c>
      <c r="I11" s="77">
        <v>114.0</v>
      </c>
      <c r="J11" s="78">
        <v>238.0</v>
      </c>
      <c r="K11" s="78">
        <v>269.0</v>
      </c>
      <c r="L11" s="78">
        <v>116.0</v>
      </c>
      <c r="M11" s="78">
        <v>434.0</v>
      </c>
      <c r="N11" s="59">
        <v>0.46942800788954636</v>
      </c>
      <c r="O11" s="60">
        <v>0.2109090909090909</v>
      </c>
      <c r="P11" s="61">
        <v>0.3541666666666667</v>
      </c>
      <c r="Q11" s="62">
        <v>0.3012987012987013</v>
      </c>
      <c r="R11" s="63">
        <v>0.672316384180791</v>
      </c>
      <c r="S11" s="64">
        <v>0.38264580369843526</v>
      </c>
      <c r="T11" s="65">
        <v>0.33491012298959316</v>
      </c>
      <c r="U11" s="66">
        <v>0.6357615894039735</v>
      </c>
      <c r="V11" s="67">
        <v>0.4796594134342479</v>
      </c>
      <c r="W11" s="47">
        <v>1.0</v>
      </c>
      <c r="X11" s="79">
        <v>1.0</v>
      </c>
      <c r="Y11" s="79">
        <v>1.0</v>
      </c>
      <c r="Z11" s="79">
        <v>1.0</v>
      </c>
      <c r="AA11" s="79">
        <v>1.0</v>
      </c>
      <c r="AB11" s="79">
        <v>1.0</v>
      </c>
      <c r="AC11" s="79">
        <v>1.0</v>
      </c>
      <c r="AD11" s="79">
        <v>1.0</v>
      </c>
      <c r="AE11" s="79">
        <v>1.0</v>
      </c>
      <c r="AF11" s="79">
        <v>1.0</v>
      </c>
      <c r="AG11" s="68">
        <v>1.0</v>
      </c>
    </row>
    <row r="12" ht="16.5" customHeight="1">
      <c r="A12" s="51">
        <v>7.0</v>
      </c>
      <c r="B12" s="51">
        <v>1008.0</v>
      </c>
      <c r="C12" s="47">
        <v>3526.0</v>
      </c>
      <c r="D12" s="72">
        <v>190.0</v>
      </c>
      <c r="E12" s="73">
        <v>225.0</v>
      </c>
      <c r="F12" s="74">
        <v>143.0</v>
      </c>
      <c r="G12" s="75">
        <v>199.0</v>
      </c>
      <c r="H12" s="76">
        <v>559.0</v>
      </c>
      <c r="I12" s="77">
        <v>148.0</v>
      </c>
      <c r="J12" s="78">
        <v>333.0</v>
      </c>
      <c r="K12" s="78">
        <v>347.0</v>
      </c>
      <c r="L12" s="78">
        <v>225.0</v>
      </c>
      <c r="M12" s="78">
        <v>559.0</v>
      </c>
      <c r="N12" s="59">
        <v>0.48970588235294116</v>
      </c>
      <c r="O12" s="60">
        <v>0.2869897959183674</v>
      </c>
      <c r="P12" s="61">
        <v>0.37331838565022424</v>
      </c>
      <c r="Q12" s="62">
        <v>0.39335664335664333</v>
      </c>
      <c r="R12" s="63">
        <v>0.5967741935483871</v>
      </c>
      <c r="S12" s="64">
        <v>0.3830022075055188</v>
      </c>
      <c r="T12" s="65">
        <v>0.38114754098360654</v>
      </c>
      <c r="U12" s="66">
        <v>0.6092896174863388</v>
      </c>
      <c r="V12" s="67">
        <v>0.4644808743169399</v>
      </c>
      <c r="W12" s="47">
        <v>1.0</v>
      </c>
      <c r="X12" s="79">
        <v>1.0</v>
      </c>
      <c r="Y12" s="79">
        <v>1.0</v>
      </c>
      <c r="Z12" s="79">
        <v>1.0</v>
      </c>
      <c r="AA12" s="79">
        <v>1.0</v>
      </c>
      <c r="AB12" s="79">
        <v>1.0</v>
      </c>
      <c r="AC12" s="79">
        <v>1.0</v>
      </c>
      <c r="AD12" s="79">
        <v>1.0</v>
      </c>
      <c r="AE12" s="79">
        <v>1.0</v>
      </c>
      <c r="AF12" s="79">
        <v>1.0</v>
      </c>
      <c r="AG12" s="68">
        <v>1.0</v>
      </c>
    </row>
    <row r="13" ht="16.5" customHeight="1">
      <c r="A13" s="51">
        <v>8.0</v>
      </c>
      <c r="B13" s="51">
        <v>1009.0</v>
      </c>
      <c r="C13" s="47">
        <v>1377.0</v>
      </c>
      <c r="D13" s="72">
        <v>183.0</v>
      </c>
      <c r="E13" s="73">
        <v>134.0</v>
      </c>
      <c r="F13" s="74">
        <v>129.0</v>
      </c>
      <c r="G13" s="75">
        <v>114.0</v>
      </c>
      <c r="H13" s="76">
        <v>254.0</v>
      </c>
      <c r="I13" s="77">
        <v>58.0</v>
      </c>
      <c r="J13" s="78">
        <v>312.0</v>
      </c>
      <c r="K13" s="78">
        <v>172.0</v>
      </c>
      <c r="L13" s="78">
        <v>134.0</v>
      </c>
      <c r="M13" s="78">
        <v>254.0</v>
      </c>
      <c r="N13" s="59">
        <v>0.6446280991735537</v>
      </c>
      <c r="O13" s="60">
        <v>0.34536082474226804</v>
      </c>
      <c r="P13" s="61">
        <v>0.5512367491166078</v>
      </c>
      <c r="Q13" s="62">
        <v>0.43790849673202614</v>
      </c>
      <c r="R13" s="63">
        <v>0.6995515695067265</v>
      </c>
      <c r="S13" s="64">
        <v>0.40375586854460094</v>
      </c>
      <c r="T13" s="65">
        <v>0.5114678899082569</v>
      </c>
      <c r="U13" s="66">
        <v>0.6490825688073395</v>
      </c>
      <c r="V13" s="67">
        <v>0.555045871559633</v>
      </c>
      <c r="W13" s="47">
        <v>1.0</v>
      </c>
      <c r="X13" s="79">
        <v>1.0</v>
      </c>
      <c r="Y13" s="79">
        <v>1.0</v>
      </c>
      <c r="Z13" s="79">
        <v>1.0</v>
      </c>
      <c r="AA13" s="79">
        <v>1.0</v>
      </c>
      <c r="AB13" s="79">
        <v>1.0</v>
      </c>
      <c r="AC13" s="79">
        <v>1.0</v>
      </c>
      <c r="AD13" s="79">
        <v>1.0</v>
      </c>
      <c r="AE13" s="79">
        <v>1.0</v>
      </c>
      <c r="AF13" s="79">
        <v>1.0</v>
      </c>
      <c r="AG13" s="68">
        <v>1.0</v>
      </c>
    </row>
    <row r="14" ht="16.5" customHeight="1">
      <c r="A14" s="51">
        <v>9.0</v>
      </c>
      <c r="B14" s="51">
        <v>1012.0</v>
      </c>
      <c r="C14" s="47">
        <v>1917.0</v>
      </c>
      <c r="D14" s="72">
        <v>287.0</v>
      </c>
      <c r="E14" s="73">
        <v>379.0</v>
      </c>
      <c r="F14" s="74">
        <v>154.0</v>
      </c>
      <c r="G14" s="75">
        <v>139.0</v>
      </c>
      <c r="H14" s="76">
        <v>372.0</v>
      </c>
      <c r="I14" s="77">
        <v>38.0</v>
      </c>
      <c r="J14" s="78">
        <v>441.0</v>
      </c>
      <c r="K14" s="78">
        <v>177.0</v>
      </c>
      <c r="L14" s="78">
        <v>379.0</v>
      </c>
      <c r="M14" s="78">
        <v>372.0</v>
      </c>
      <c r="N14" s="59">
        <v>0.7135922330097088</v>
      </c>
      <c r="O14" s="60">
        <v>0.5046604527296937</v>
      </c>
      <c r="P14" s="61">
        <v>0.5424354243542435</v>
      </c>
      <c r="Q14" s="62">
        <v>0.6816546762589928</v>
      </c>
      <c r="R14" s="63">
        <v>0.5378048780487805</v>
      </c>
      <c r="S14" s="64">
        <v>0.3224043715846995</v>
      </c>
      <c r="T14" s="65">
        <v>0.5989773557341125</v>
      </c>
      <c r="U14" s="66">
        <v>0.5938641344046749</v>
      </c>
      <c r="V14" s="67">
        <v>0.4514243973703433</v>
      </c>
      <c r="W14" s="47">
        <v>1.0</v>
      </c>
      <c r="X14" s="79">
        <v>1.0</v>
      </c>
      <c r="Y14" s="79">
        <v>1.0</v>
      </c>
      <c r="Z14" s="79">
        <v>1.0</v>
      </c>
      <c r="AA14" s="79">
        <v>1.0</v>
      </c>
      <c r="AB14" s="79">
        <v>1.0</v>
      </c>
      <c r="AC14" s="79">
        <v>1.0</v>
      </c>
      <c r="AD14" s="79">
        <v>1.0</v>
      </c>
      <c r="AE14" s="79">
        <v>1.0</v>
      </c>
      <c r="AF14" s="79">
        <v>1.0</v>
      </c>
      <c r="AG14" s="68">
        <v>1.0</v>
      </c>
    </row>
    <row r="15" ht="16.5" customHeight="1">
      <c r="A15" s="51">
        <v>10.0</v>
      </c>
      <c r="B15" s="51">
        <v>1015.0</v>
      </c>
      <c r="C15" s="47">
        <v>2512.0</v>
      </c>
      <c r="D15" s="72">
        <v>221.0</v>
      </c>
      <c r="E15" s="73">
        <v>212.0</v>
      </c>
      <c r="F15" s="74">
        <v>143.0</v>
      </c>
      <c r="G15" s="75">
        <v>182.0</v>
      </c>
      <c r="H15" s="76">
        <v>471.0</v>
      </c>
      <c r="I15" s="77">
        <v>98.0</v>
      </c>
      <c r="J15" s="78">
        <v>364.0</v>
      </c>
      <c r="K15" s="78">
        <v>280.0</v>
      </c>
      <c r="L15" s="78">
        <v>212.0</v>
      </c>
      <c r="M15" s="78">
        <v>471.0</v>
      </c>
      <c r="N15" s="59">
        <v>0.5652173913043478</v>
      </c>
      <c r="O15" s="60">
        <v>0.3103953147877013</v>
      </c>
      <c r="P15" s="61">
        <v>0.4359281437125748</v>
      </c>
      <c r="Q15" s="62">
        <v>0.43089430894308944</v>
      </c>
      <c r="R15" s="63">
        <v>0.6319444444444444</v>
      </c>
      <c r="S15" s="64">
        <v>0.37283621837549935</v>
      </c>
      <c r="T15" s="65">
        <v>0.43406179351921625</v>
      </c>
      <c r="U15" s="66">
        <v>0.6292388847023361</v>
      </c>
      <c r="V15" s="67">
        <v>0.4853051996985682</v>
      </c>
      <c r="W15" s="47">
        <v>1.0</v>
      </c>
      <c r="X15" s="79">
        <v>1.0</v>
      </c>
      <c r="Y15" s="79">
        <v>1.0</v>
      </c>
      <c r="Z15" s="79">
        <v>1.0</v>
      </c>
      <c r="AA15" s="79">
        <v>1.0</v>
      </c>
      <c r="AB15" s="79">
        <v>1.0</v>
      </c>
      <c r="AC15" s="79">
        <v>1.0</v>
      </c>
      <c r="AD15" s="79">
        <v>1.0</v>
      </c>
      <c r="AE15" s="79">
        <v>1.0</v>
      </c>
      <c r="AF15" s="79">
        <v>1.0</v>
      </c>
      <c r="AG15" s="68">
        <v>1.0</v>
      </c>
    </row>
    <row r="16" ht="16.5" customHeight="1">
      <c r="A16" s="51">
        <v>11.0</v>
      </c>
      <c r="B16" s="51">
        <v>1016.0</v>
      </c>
      <c r="C16" s="47">
        <v>495.0</v>
      </c>
      <c r="D16" s="72">
        <v>81.0</v>
      </c>
      <c r="E16" s="73">
        <v>64.0</v>
      </c>
      <c r="F16" s="74">
        <v>45.0</v>
      </c>
      <c r="G16" s="75">
        <v>48.0</v>
      </c>
      <c r="H16" s="76">
        <v>94.0</v>
      </c>
      <c r="I16" s="77">
        <v>17.0</v>
      </c>
      <c r="J16" s="78">
        <v>126.0</v>
      </c>
      <c r="K16" s="78">
        <v>65.0</v>
      </c>
      <c r="L16" s="78">
        <v>64.0</v>
      </c>
      <c r="M16" s="78">
        <v>94.0</v>
      </c>
      <c r="N16" s="59">
        <v>0.6596858638743456</v>
      </c>
      <c r="O16" s="60">
        <v>0.4050632911392405</v>
      </c>
      <c r="P16" s="61">
        <v>0.5727272727272728</v>
      </c>
      <c r="Q16" s="62">
        <v>0.49612403100775193</v>
      </c>
      <c r="R16" s="63">
        <v>0.6631578947368421</v>
      </c>
      <c r="S16" s="64">
        <v>0.4088050314465409</v>
      </c>
      <c r="T16" s="65">
        <v>0.5444126074498568</v>
      </c>
      <c r="U16" s="66">
        <v>0.6303724928366762</v>
      </c>
      <c r="V16" s="67">
        <v>0.5472779369627507</v>
      </c>
      <c r="W16" s="47">
        <v>1.0</v>
      </c>
      <c r="X16" s="79">
        <v>1.0</v>
      </c>
      <c r="Y16" s="79">
        <v>1.0</v>
      </c>
      <c r="Z16" s="79">
        <v>1.0</v>
      </c>
      <c r="AA16" s="79">
        <v>1.0</v>
      </c>
      <c r="AB16" s="79">
        <v>1.0</v>
      </c>
      <c r="AC16" s="79">
        <v>1.0</v>
      </c>
      <c r="AD16" s="79">
        <v>1.0</v>
      </c>
      <c r="AE16" s="79">
        <v>1.0</v>
      </c>
      <c r="AF16" s="79">
        <v>1.0</v>
      </c>
      <c r="AG16" s="68">
        <v>1.0</v>
      </c>
    </row>
    <row r="17" ht="16.5" customHeight="1">
      <c r="A17" s="51">
        <v>12.0</v>
      </c>
      <c r="B17" s="51">
        <v>1038.0</v>
      </c>
      <c r="C17" s="47">
        <v>2196.0</v>
      </c>
      <c r="D17" s="72">
        <v>161.0</v>
      </c>
      <c r="E17" s="73">
        <v>205.0</v>
      </c>
      <c r="F17" s="74">
        <v>95.0</v>
      </c>
      <c r="G17" s="75">
        <v>130.0</v>
      </c>
      <c r="H17" s="76">
        <v>409.0</v>
      </c>
      <c r="I17" s="77">
        <v>69.0</v>
      </c>
      <c r="J17" s="78">
        <v>256.0</v>
      </c>
      <c r="K17" s="78">
        <v>199.0</v>
      </c>
      <c r="L17" s="78">
        <v>205.0</v>
      </c>
      <c r="M17" s="78">
        <v>409.0</v>
      </c>
      <c r="N17" s="59">
        <v>0.5626373626373626</v>
      </c>
      <c r="O17" s="60">
        <v>0.3338762214983713</v>
      </c>
      <c r="P17" s="61">
        <v>0.3849624060150376</v>
      </c>
      <c r="Q17" s="62">
        <v>0.5074257425742574</v>
      </c>
      <c r="R17" s="63">
        <v>0.5553145336225597</v>
      </c>
      <c r="S17" s="64">
        <v>0.32730263157894735</v>
      </c>
      <c r="T17" s="65">
        <v>0.431244153414406</v>
      </c>
      <c r="U17" s="66">
        <v>0.6220767072029935</v>
      </c>
      <c r="V17" s="67">
        <v>0.4256314312441534</v>
      </c>
      <c r="W17" s="47">
        <v>1.0</v>
      </c>
      <c r="X17" s="79">
        <v>1.0</v>
      </c>
      <c r="Y17" s="79">
        <v>1.0</v>
      </c>
      <c r="Z17" s="79">
        <v>1.0</v>
      </c>
      <c r="AA17" s="79">
        <v>1.0</v>
      </c>
      <c r="AB17" s="79">
        <v>1.0</v>
      </c>
      <c r="AC17" s="79">
        <v>1.0</v>
      </c>
      <c r="AD17" s="79">
        <v>1.0</v>
      </c>
      <c r="AE17" s="79">
        <v>1.0</v>
      </c>
      <c r="AF17" s="79">
        <v>1.0</v>
      </c>
      <c r="AG17" s="68">
        <v>1.0</v>
      </c>
    </row>
    <row r="18" ht="16.5" customHeight="1">
      <c r="A18" s="51">
        <v>13.0</v>
      </c>
      <c r="B18" s="51">
        <v>1039.0</v>
      </c>
      <c r="C18" s="47">
        <v>3284.0</v>
      </c>
      <c r="D18" s="72">
        <v>390.0</v>
      </c>
      <c r="E18" s="73">
        <v>429.0</v>
      </c>
      <c r="F18" s="74">
        <v>180.0</v>
      </c>
      <c r="G18" s="75">
        <v>204.0</v>
      </c>
      <c r="H18" s="76">
        <v>632.0</v>
      </c>
      <c r="I18" s="77">
        <v>99.0</v>
      </c>
      <c r="J18" s="78">
        <v>570.0</v>
      </c>
      <c r="K18" s="78">
        <v>303.0</v>
      </c>
      <c r="L18" s="78">
        <v>429.0</v>
      </c>
      <c r="M18" s="78">
        <v>632.0</v>
      </c>
      <c r="N18" s="59">
        <v>0.6529209621993127</v>
      </c>
      <c r="O18" s="60">
        <v>0.4043355325164939</v>
      </c>
      <c r="P18" s="61">
        <v>0.47420965058236275</v>
      </c>
      <c r="Q18" s="62">
        <v>0.5860655737704918</v>
      </c>
      <c r="R18" s="63">
        <v>0.5705705705705706</v>
      </c>
      <c r="S18" s="64">
        <v>0.3240641711229946</v>
      </c>
      <c r="T18" s="65">
        <v>0.516546018614271</v>
      </c>
      <c r="U18" s="66">
        <v>0.6215098241985523</v>
      </c>
      <c r="V18" s="67">
        <v>0.4513960703205791</v>
      </c>
      <c r="W18" s="47">
        <v>1.0</v>
      </c>
      <c r="X18" s="79">
        <v>1.0</v>
      </c>
      <c r="Y18" s="79">
        <v>1.0</v>
      </c>
      <c r="Z18" s="79">
        <v>1.0</v>
      </c>
      <c r="AA18" s="79">
        <v>1.0</v>
      </c>
      <c r="AB18" s="79">
        <v>1.0</v>
      </c>
      <c r="AC18" s="79">
        <v>1.0</v>
      </c>
      <c r="AD18" s="79">
        <v>1.0</v>
      </c>
      <c r="AE18" s="79">
        <v>1.0</v>
      </c>
      <c r="AF18" s="79">
        <v>1.0</v>
      </c>
      <c r="AG18" s="68">
        <v>1.0</v>
      </c>
    </row>
    <row r="19" ht="16.5" customHeight="1">
      <c r="A19" s="51">
        <v>14.0</v>
      </c>
      <c r="B19" s="51">
        <v>1063.0</v>
      </c>
      <c r="C19" s="47">
        <v>1430.0</v>
      </c>
      <c r="D19" s="72">
        <v>129.0</v>
      </c>
      <c r="E19" s="73">
        <v>134.0</v>
      </c>
      <c r="F19" s="74">
        <v>103.0</v>
      </c>
      <c r="G19" s="75">
        <v>115.0</v>
      </c>
      <c r="H19" s="76">
        <v>263.0</v>
      </c>
      <c r="I19" s="77">
        <v>64.0</v>
      </c>
      <c r="J19" s="78">
        <v>232.0</v>
      </c>
      <c r="K19" s="78">
        <v>179.0</v>
      </c>
      <c r="L19" s="78">
        <v>134.0</v>
      </c>
      <c r="M19" s="78">
        <v>263.0</v>
      </c>
      <c r="N19" s="59">
        <v>0.5644768856447688</v>
      </c>
      <c r="O19" s="60">
        <v>0.33753148614609574</v>
      </c>
      <c r="P19" s="61">
        <v>0.4686868686868687</v>
      </c>
      <c r="Q19" s="62">
        <v>0.4281150159744409</v>
      </c>
      <c r="R19" s="63">
        <v>0.6338797814207651</v>
      </c>
      <c r="S19" s="64">
        <v>0.40497737556561086</v>
      </c>
      <c r="T19" s="65">
        <v>0.452970297029703</v>
      </c>
      <c r="U19" s="66">
        <v>0.6126237623762376</v>
      </c>
      <c r="V19" s="67">
        <v>0.5086633663366337</v>
      </c>
      <c r="W19" s="47">
        <v>1.0</v>
      </c>
      <c r="X19" s="79">
        <v>1.0</v>
      </c>
      <c r="Y19" s="79">
        <v>1.0</v>
      </c>
      <c r="Z19" s="79">
        <v>1.0</v>
      </c>
      <c r="AA19" s="79">
        <v>1.0</v>
      </c>
      <c r="AB19" s="79">
        <v>1.0</v>
      </c>
      <c r="AC19" s="79">
        <v>1.0</v>
      </c>
      <c r="AD19" s="79">
        <v>1.0</v>
      </c>
      <c r="AE19" s="79">
        <v>1.0</v>
      </c>
      <c r="AF19" s="79">
        <v>1.0</v>
      </c>
      <c r="AG19" s="68">
        <v>1.0</v>
      </c>
    </row>
    <row r="20" ht="16.5" customHeight="1">
      <c r="A20" s="51">
        <v>15.0</v>
      </c>
      <c r="B20" s="51">
        <v>1074.0</v>
      </c>
      <c r="C20" s="47">
        <v>2214.0</v>
      </c>
      <c r="D20" s="72">
        <v>88.0</v>
      </c>
      <c r="E20" s="73">
        <v>321.0</v>
      </c>
      <c r="F20" s="74">
        <v>242.0</v>
      </c>
      <c r="G20" s="75">
        <v>50.0</v>
      </c>
      <c r="H20" s="76">
        <v>385.0</v>
      </c>
      <c r="I20" s="77">
        <v>86.0</v>
      </c>
      <c r="J20" s="78">
        <v>330.0</v>
      </c>
      <c r="K20" s="78">
        <v>136.0</v>
      </c>
      <c r="L20" s="78">
        <v>321.0</v>
      </c>
      <c r="M20" s="78">
        <v>385.0</v>
      </c>
      <c r="N20" s="59">
        <v>0.7081545064377682</v>
      </c>
      <c r="O20" s="60">
        <v>0.4546742209631728</v>
      </c>
      <c r="P20" s="61">
        <v>0.46153846153846156</v>
      </c>
      <c r="Q20" s="62">
        <v>0.7024070021881839</v>
      </c>
      <c r="R20" s="63">
        <v>0.5069124423963134</v>
      </c>
      <c r="S20" s="64">
        <v>0.26103646833013433</v>
      </c>
      <c r="T20" s="65">
        <v>0.5554607508532423</v>
      </c>
      <c r="U20" s="66">
        <v>0.6100682593856656</v>
      </c>
      <c r="V20" s="67">
        <v>0.39761092150170646</v>
      </c>
      <c r="W20" s="47">
        <v>1.0</v>
      </c>
      <c r="X20" s="79">
        <v>1.0</v>
      </c>
      <c r="Y20" s="79">
        <v>1.0</v>
      </c>
      <c r="Z20" s="79">
        <v>1.0</v>
      </c>
      <c r="AA20" s="79">
        <v>1.0</v>
      </c>
      <c r="AB20" s="79">
        <v>1.0</v>
      </c>
      <c r="AC20" s="79">
        <v>1.0</v>
      </c>
      <c r="AD20" s="79">
        <v>1.0</v>
      </c>
      <c r="AE20" s="79">
        <v>1.0</v>
      </c>
      <c r="AF20" s="79">
        <v>1.0</v>
      </c>
      <c r="AG20" s="68">
        <v>1.0</v>
      </c>
    </row>
    <row r="21" ht="16.5" customHeight="1">
      <c r="A21" s="51">
        <v>16.0</v>
      </c>
      <c r="B21" s="51">
        <v>1302.0</v>
      </c>
      <c r="C21" s="47">
        <v>3787.0</v>
      </c>
      <c r="D21" s="72">
        <v>281.0</v>
      </c>
      <c r="E21" s="73">
        <v>245.0</v>
      </c>
      <c r="F21" s="74">
        <v>188.0</v>
      </c>
      <c r="G21" s="75">
        <v>264.0</v>
      </c>
      <c r="H21" s="76">
        <v>644.0</v>
      </c>
      <c r="I21" s="77">
        <v>136.0</v>
      </c>
      <c r="J21" s="78">
        <v>469.0</v>
      </c>
      <c r="K21" s="78">
        <v>400.0</v>
      </c>
      <c r="L21" s="78">
        <v>245.0</v>
      </c>
      <c r="M21" s="78">
        <v>644.0</v>
      </c>
      <c r="N21" s="59">
        <v>0.5397008055235903</v>
      </c>
      <c r="O21" s="60">
        <v>0.2755905511811024</v>
      </c>
      <c r="P21" s="61">
        <v>0.42138364779874216</v>
      </c>
      <c r="Q21" s="62">
        <v>0.3798449612403101</v>
      </c>
      <c r="R21" s="63">
        <v>0.6568627450980392</v>
      </c>
      <c r="S21" s="64">
        <v>0.3831417624521073</v>
      </c>
      <c r="T21" s="65">
        <v>0.4061433447098976</v>
      </c>
      <c r="U21" s="66">
        <v>0.6331058020477816</v>
      </c>
      <c r="V21" s="67">
        <v>0.4943117178612059</v>
      </c>
      <c r="W21" s="47">
        <v>1.0</v>
      </c>
      <c r="X21" s="79">
        <v>1.0</v>
      </c>
      <c r="Y21" s="79">
        <v>1.0</v>
      </c>
      <c r="Z21" s="79">
        <v>1.0</v>
      </c>
      <c r="AA21" s="79">
        <v>1.0</v>
      </c>
      <c r="AB21" s="79">
        <v>1.0</v>
      </c>
      <c r="AC21" s="79">
        <v>1.0</v>
      </c>
      <c r="AD21" s="79">
        <v>1.0</v>
      </c>
      <c r="AE21" s="79">
        <v>1.0</v>
      </c>
      <c r="AF21" s="79">
        <v>1.0</v>
      </c>
      <c r="AG21" s="68">
        <v>1.0</v>
      </c>
    </row>
    <row r="22" ht="16.5" customHeight="1">
      <c r="A22" s="51">
        <v>17.0</v>
      </c>
      <c r="B22" s="51">
        <v>1304.0</v>
      </c>
      <c r="C22" s="47">
        <v>2779.0</v>
      </c>
      <c r="D22" s="72">
        <v>182.0</v>
      </c>
      <c r="E22" s="73">
        <v>191.0</v>
      </c>
      <c r="F22" s="74">
        <v>152.0</v>
      </c>
      <c r="G22" s="75">
        <v>166.0</v>
      </c>
      <c r="H22" s="76">
        <v>439.0</v>
      </c>
      <c r="I22" s="77">
        <v>100.0</v>
      </c>
      <c r="J22" s="78">
        <v>334.0</v>
      </c>
      <c r="K22" s="78">
        <v>266.0</v>
      </c>
      <c r="L22" s="78">
        <v>191.0</v>
      </c>
      <c r="M22" s="78">
        <v>439.0</v>
      </c>
      <c r="N22" s="59">
        <v>0.5566666666666666</v>
      </c>
      <c r="O22" s="60">
        <v>0.30317460317460315</v>
      </c>
      <c r="P22" s="61">
        <v>0.4320827943078913</v>
      </c>
      <c r="Q22" s="62">
        <v>0.4179431072210066</v>
      </c>
      <c r="R22" s="63">
        <v>0.6361904761904762</v>
      </c>
      <c r="S22" s="64">
        <v>0.3773049645390071</v>
      </c>
      <c r="T22" s="65">
        <v>0.4268292682926829</v>
      </c>
      <c r="U22" s="66">
        <v>0.6284552845528455</v>
      </c>
      <c r="V22" s="67">
        <v>0.4878048780487805</v>
      </c>
      <c r="W22" s="47">
        <v>1.0</v>
      </c>
      <c r="X22" s="79">
        <v>1.0</v>
      </c>
      <c r="Y22" s="79">
        <v>1.0</v>
      </c>
      <c r="Z22" s="79">
        <v>1.0</v>
      </c>
      <c r="AA22" s="79">
        <v>1.0</v>
      </c>
      <c r="AB22" s="79">
        <v>1.0</v>
      </c>
      <c r="AC22" s="79">
        <v>1.0</v>
      </c>
      <c r="AD22" s="79">
        <v>1.0</v>
      </c>
      <c r="AE22" s="79">
        <v>1.0</v>
      </c>
      <c r="AF22" s="79">
        <v>1.0</v>
      </c>
      <c r="AG22" s="68">
        <v>1.0</v>
      </c>
    </row>
    <row r="23" ht="16.5" customHeight="1">
      <c r="A23" s="51">
        <v>18.0</v>
      </c>
      <c r="B23" s="51">
        <v>1307.0</v>
      </c>
      <c r="C23" s="47">
        <v>2056.0</v>
      </c>
      <c r="D23" s="72">
        <v>219.0</v>
      </c>
      <c r="E23" s="73">
        <v>169.0</v>
      </c>
      <c r="F23" s="74">
        <v>117.0</v>
      </c>
      <c r="G23" s="75">
        <v>170.0</v>
      </c>
      <c r="H23" s="76">
        <v>370.0</v>
      </c>
      <c r="I23" s="77">
        <v>69.0</v>
      </c>
      <c r="J23" s="78">
        <v>336.0</v>
      </c>
      <c r="K23" s="78">
        <v>239.0</v>
      </c>
      <c r="L23" s="78">
        <v>169.0</v>
      </c>
      <c r="M23" s="78">
        <v>370.0</v>
      </c>
      <c r="N23" s="59">
        <v>0.5843478260869566</v>
      </c>
      <c r="O23" s="60">
        <v>0.313543599257885</v>
      </c>
      <c r="P23" s="61">
        <v>0.47592067988668557</v>
      </c>
      <c r="Q23" s="62">
        <v>0.41421568627450983</v>
      </c>
      <c r="R23" s="63">
        <v>0.6653465346534654</v>
      </c>
      <c r="S23" s="64">
        <v>0.3924466338259442</v>
      </c>
      <c r="T23" s="65">
        <v>0.4533213644524237</v>
      </c>
      <c r="U23" s="66">
        <v>0.6337522441651705</v>
      </c>
      <c r="V23" s="67">
        <v>0.5161579892280072</v>
      </c>
      <c r="W23" s="47">
        <v>1.0</v>
      </c>
      <c r="X23" s="79">
        <v>1.0</v>
      </c>
      <c r="Y23" s="79">
        <v>1.0</v>
      </c>
      <c r="Z23" s="79">
        <v>1.0</v>
      </c>
      <c r="AA23" s="79">
        <v>1.0</v>
      </c>
      <c r="AB23" s="79">
        <v>1.0</v>
      </c>
      <c r="AC23" s="79">
        <v>1.0</v>
      </c>
      <c r="AD23" s="79">
        <v>1.0</v>
      </c>
      <c r="AE23" s="79">
        <v>1.0</v>
      </c>
      <c r="AF23" s="79">
        <v>1.0</v>
      </c>
      <c r="AG23" s="68">
        <v>1.0</v>
      </c>
    </row>
    <row r="24" ht="16.5" customHeight="1">
      <c r="A24" s="51">
        <v>19.0</v>
      </c>
      <c r="B24" s="51">
        <v>1318.0</v>
      </c>
      <c r="C24" s="47">
        <v>1795.0</v>
      </c>
      <c r="D24" s="72">
        <v>78.0</v>
      </c>
      <c r="E24" s="73">
        <v>97.0</v>
      </c>
      <c r="F24" s="74">
        <v>88.0</v>
      </c>
      <c r="G24" s="75">
        <v>95.0</v>
      </c>
      <c r="H24" s="76">
        <v>292.0</v>
      </c>
      <c r="I24" s="77">
        <v>103.0</v>
      </c>
      <c r="J24" s="78">
        <v>166.0</v>
      </c>
      <c r="K24" s="78">
        <v>198.0</v>
      </c>
      <c r="L24" s="78">
        <v>97.0</v>
      </c>
      <c r="M24" s="78">
        <v>292.0</v>
      </c>
      <c r="N24" s="59">
        <v>0.45604395604395603</v>
      </c>
      <c r="O24" s="60">
        <v>0.2493573264781491</v>
      </c>
      <c r="P24" s="61">
        <v>0.3624454148471616</v>
      </c>
      <c r="Q24" s="62">
        <v>0.3288135593220339</v>
      </c>
      <c r="R24" s="63">
        <v>0.6311787072243346</v>
      </c>
      <c r="S24" s="64">
        <v>0.40408163265306124</v>
      </c>
      <c r="T24" s="65">
        <v>0.34926958831341304</v>
      </c>
      <c r="U24" s="66">
        <v>0.6082337317397079</v>
      </c>
      <c r="V24" s="67">
        <v>0.48339973439575035</v>
      </c>
      <c r="W24" s="47">
        <v>1.0</v>
      </c>
      <c r="X24" s="79">
        <v>1.0</v>
      </c>
      <c r="Y24" s="79">
        <v>1.0</v>
      </c>
      <c r="Z24" s="79">
        <v>1.0</v>
      </c>
      <c r="AA24" s="79">
        <v>1.0</v>
      </c>
      <c r="AB24" s="79">
        <v>1.0</v>
      </c>
      <c r="AC24" s="79">
        <v>1.0</v>
      </c>
      <c r="AD24" s="79">
        <v>1.0</v>
      </c>
      <c r="AE24" s="79">
        <v>1.0</v>
      </c>
      <c r="AF24" s="79">
        <v>1.0</v>
      </c>
      <c r="AG24" s="68">
        <v>1.0</v>
      </c>
    </row>
    <row r="25" ht="16.5" customHeight="1">
      <c r="A25" s="51">
        <v>20.0</v>
      </c>
      <c r="B25" s="51">
        <v>1327.0</v>
      </c>
      <c r="C25" s="47">
        <v>2262.0</v>
      </c>
      <c r="D25" s="72">
        <v>134.0</v>
      </c>
      <c r="E25" s="73">
        <v>107.0</v>
      </c>
      <c r="F25" s="74">
        <v>121.0</v>
      </c>
      <c r="G25" s="75">
        <v>122.0</v>
      </c>
      <c r="H25" s="76">
        <v>351.0</v>
      </c>
      <c r="I25" s="77">
        <v>103.0</v>
      </c>
      <c r="J25" s="78">
        <v>255.0</v>
      </c>
      <c r="K25" s="78">
        <v>225.0</v>
      </c>
      <c r="L25" s="78">
        <v>107.0</v>
      </c>
      <c r="M25" s="78">
        <v>351.0</v>
      </c>
      <c r="N25" s="59">
        <v>0.53125</v>
      </c>
      <c r="O25" s="60">
        <v>0.2336244541484716</v>
      </c>
      <c r="P25" s="61">
        <v>0.4207920792079208</v>
      </c>
      <c r="Q25" s="62">
        <v>0.32228915662650603</v>
      </c>
      <c r="R25" s="63">
        <v>0.7044198895027625</v>
      </c>
      <c r="S25" s="64">
        <v>0.390625</v>
      </c>
      <c r="T25" s="65">
        <v>0.3859275053304904</v>
      </c>
      <c r="U25" s="66">
        <v>0.6460554371002132</v>
      </c>
      <c r="V25" s="67">
        <v>0.511727078891258</v>
      </c>
      <c r="W25" s="47">
        <v>1.0</v>
      </c>
      <c r="X25" s="79">
        <v>1.0</v>
      </c>
      <c r="Y25" s="79">
        <v>1.0</v>
      </c>
      <c r="Z25" s="79">
        <v>1.0</v>
      </c>
      <c r="AA25" s="79">
        <v>1.0</v>
      </c>
      <c r="AB25" s="79">
        <v>1.0</v>
      </c>
      <c r="AC25" s="79">
        <v>1.0</v>
      </c>
      <c r="AD25" s="79">
        <v>1.0</v>
      </c>
      <c r="AE25" s="79">
        <v>1.0</v>
      </c>
      <c r="AF25" s="79">
        <v>1.0</v>
      </c>
      <c r="AG25" s="68">
        <v>1.0</v>
      </c>
    </row>
    <row r="26" ht="16.5" customHeight="1">
      <c r="A26" s="51">
        <v>21.0</v>
      </c>
      <c r="B26" s="51">
        <v>1328.0</v>
      </c>
      <c r="C26" s="47">
        <v>1783.0</v>
      </c>
      <c r="D26" s="72">
        <v>117.0</v>
      </c>
      <c r="E26" s="73">
        <v>132.0</v>
      </c>
      <c r="F26" s="74">
        <v>81.0</v>
      </c>
      <c r="G26" s="75">
        <v>108.0</v>
      </c>
      <c r="H26" s="76">
        <v>290.0</v>
      </c>
      <c r="I26" s="77">
        <v>79.0</v>
      </c>
      <c r="J26" s="78">
        <v>198.0</v>
      </c>
      <c r="K26" s="78">
        <v>187.0</v>
      </c>
      <c r="L26" s="78">
        <v>132.0</v>
      </c>
      <c r="M26" s="78">
        <v>290.0</v>
      </c>
      <c r="N26" s="59">
        <v>0.5142857142857142</v>
      </c>
      <c r="O26" s="60">
        <v>0.3127962085308057</v>
      </c>
      <c r="P26" s="61">
        <v>0.4057377049180328</v>
      </c>
      <c r="Q26" s="62">
        <v>0.41379310344827586</v>
      </c>
      <c r="R26" s="63">
        <v>0.6</v>
      </c>
      <c r="S26" s="64">
        <v>0.3920335429769392</v>
      </c>
      <c r="T26" s="65">
        <v>0.40892193308550184</v>
      </c>
      <c r="U26" s="66">
        <v>0.6047087980173482</v>
      </c>
      <c r="V26" s="67">
        <v>0.4770755885997522</v>
      </c>
      <c r="W26" s="47">
        <v>1.0</v>
      </c>
      <c r="X26" s="79">
        <v>1.0</v>
      </c>
      <c r="Y26" s="79">
        <v>1.0</v>
      </c>
      <c r="Z26" s="79">
        <v>1.0</v>
      </c>
      <c r="AA26" s="79">
        <v>1.0</v>
      </c>
      <c r="AB26" s="79">
        <v>1.0</v>
      </c>
      <c r="AC26" s="79">
        <v>1.0</v>
      </c>
      <c r="AD26" s="79">
        <v>1.0</v>
      </c>
      <c r="AE26" s="79">
        <v>1.0</v>
      </c>
      <c r="AF26" s="79">
        <v>1.0</v>
      </c>
      <c r="AG26" s="68">
        <v>1.0</v>
      </c>
    </row>
    <row r="27" ht="16.5" customHeight="1">
      <c r="A27" s="51">
        <v>22.0</v>
      </c>
      <c r="B27" s="51">
        <v>1330.0</v>
      </c>
      <c r="C27" s="47">
        <v>1933.0</v>
      </c>
      <c r="D27" s="72">
        <v>237.0</v>
      </c>
      <c r="E27" s="73">
        <v>167.0</v>
      </c>
      <c r="F27" s="74">
        <v>205.0</v>
      </c>
      <c r="G27" s="75">
        <v>131.0</v>
      </c>
      <c r="H27" s="76">
        <v>291.0</v>
      </c>
      <c r="I27" s="77">
        <v>76.0</v>
      </c>
      <c r="J27" s="78">
        <v>442.0</v>
      </c>
      <c r="K27" s="78">
        <v>207.0</v>
      </c>
      <c r="L27" s="78">
        <v>167.0</v>
      </c>
      <c r="M27" s="78">
        <v>291.0</v>
      </c>
      <c r="N27" s="59">
        <v>0.6810477657935285</v>
      </c>
      <c r="O27" s="60">
        <v>0.3646288209606987</v>
      </c>
      <c r="P27" s="61">
        <v>0.6030013642564802</v>
      </c>
      <c r="Q27" s="62">
        <v>0.446524064171123</v>
      </c>
      <c r="R27" s="63">
        <v>0.7257799671592775</v>
      </c>
      <c r="S27" s="64">
        <v>0.41566265060240964</v>
      </c>
      <c r="T27" s="65">
        <v>0.5501355013550135</v>
      </c>
      <c r="U27" s="66">
        <v>0.6621499548328816</v>
      </c>
      <c r="V27" s="67">
        <v>0.5862691960252936</v>
      </c>
      <c r="W27" s="47">
        <v>1.0</v>
      </c>
      <c r="X27" s="79">
        <v>1.0</v>
      </c>
      <c r="Y27" s="79">
        <v>1.0</v>
      </c>
      <c r="Z27" s="79">
        <v>1.0</v>
      </c>
      <c r="AA27" s="79">
        <v>1.0</v>
      </c>
      <c r="AB27" s="79">
        <v>1.0</v>
      </c>
      <c r="AC27" s="79">
        <v>1.0</v>
      </c>
      <c r="AD27" s="79">
        <v>1.0</v>
      </c>
      <c r="AE27" s="79">
        <v>1.0</v>
      </c>
      <c r="AF27" s="79">
        <v>1.0</v>
      </c>
      <c r="AG27" s="68">
        <v>1.0</v>
      </c>
    </row>
    <row r="28" ht="16.5" customHeight="1">
      <c r="A28" s="51">
        <v>23.0</v>
      </c>
      <c r="B28" s="51">
        <v>1331.0</v>
      </c>
      <c r="C28" s="47">
        <v>1808.0</v>
      </c>
      <c r="D28" s="72">
        <v>126.0</v>
      </c>
      <c r="E28" s="73">
        <v>138.0</v>
      </c>
      <c r="F28" s="74">
        <v>81.0</v>
      </c>
      <c r="G28" s="75">
        <v>95.0</v>
      </c>
      <c r="H28" s="76">
        <v>301.0</v>
      </c>
      <c r="I28" s="77">
        <v>88.0</v>
      </c>
      <c r="J28" s="78">
        <v>207.0</v>
      </c>
      <c r="K28" s="78">
        <v>183.0</v>
      </c>
      <c r="L28" s="78">
        <v>138.0</v>
      </c>
      <c r="M28" s="78">
        <v>301.0</v>
      </c>
      <c r="N28" s="59">
        <v>0.5307692307692308</v>
      </c>
      <c r="O28" s="60">
        <v>0.3143507972665148</v>
      </c>
      <c r="P28" s="61">
        <v>0.4074803149606299</v>
      </c>
      <c r="Q28" s="62">
        <v>0.42990654205607476</v>
      </c>
      <c r="R28" s="63">
        <v>0.6</v>
      </c>
      <c r="S28" s="64">
        <v>0.378099173553719</v>
      </c>
      <c r="T28" s="65">
        <v>0.4161640530759952</v>
      </c>
      <c r="U28" s="66">
        <v>0.6127864897466827</v>
      </c>
      <c r="V28" s="67">
        <v>0.4704463208685163</v>
      </c>
      <c r="W28" s="47">
        <v>1.0</v>
      </c>
      <c r="X28" s="79">
        <v>1.0</v>
      </c>
      <c r="Y28" s="79">
        <v>1.0</v>
      </c>
      <c r="Z28" s="79">
        <v>1.0</v>
      </c>
      <c r="AA28" s="79">
        <v>1.0</v>
      </c>
      <c r="AB28" s="79">
        <v>1.0</v>
      </c>
      <c r="AC28" s="79">
        <v>1.0</v>
      </c>
      <c r="AD28" s="79">
        <v>1.0</v>
      </c>
      <c r="AE28" s="79">
        <v>1.0</v>
      </c>
      <c r="AF28" s="79">
        <v>1.0</v>
      </c>
      <c r="AG28" s="68">
        <v>1.0</v>
      </c>
    </row>
    <row r="29" ht="16.5" customHeight="1">
      <c r="A29" s="51">
        <v>24.0</v>
      </c>
      <c r="B29" s="51">
        <v>1333.0</v>
      </c>
      <c r="C29" s="47">
        <v>1517.0</v>
      </c>
      <c r="D29" s="72">
        <v>141.0</v>
      </c>
      <c r="E29" s="73">
        <v>137.0</v>
      </c>
      <c r="F29" s="74">
        <v>98.0</v>
      </c>
      <c r="G29" s="75">
        <v>113.0</v>
      </c>
      <c r="H29" s="76">
        <v>259.0</v>
      </c>
      <c r="I29" s="77">
        <v>62.0</v>
      </c>
      <c r="J29" s="78">
        <v>239.0</v>
      </c>
      <c r="K29" s="78">
        <v>175.0</v>
      </c>
      <c r="L29" s="78">
        <v>137.0</v>
      </c>
      <c r="M29" s="78">
        <v>259.0</v>
      </c>
      <c r="N29" s="59">
        <v>0.5772946859903382</v>
      </c>
      <c r="O29" s="60">
        <v>0.34595959595959597</v>
      </c>
      <c r="P29" s="61">
        <v>0.4799196787148594</v>
      </c>
      <c r="Q29" s="62">
        <v>0.4391025641025641</v>
      </c>
      <c r="R29" s="63">
        <v>0.6356382978723404</v>
      </c>
      <c r="S29" s="64">
        <v>0.4032258064516129</v>
      </c>
      <c r="T29" s="65">
        <v>0.4641975308641975</v>
      </c>
      <c r="U29" s="66">
        <v>0.6148148148148148</v>
      </c>
      <c r="V29" s="67">
        <v>0.5111111111111111</v>
      </c>
      <c r="W29" s="47">
        <v>1.0</v>
      </c>
      <c r="X29" s="79">
        <v>1.0</v>
      </c>
      <c r="Y29" s="79">
        <v>1.0</v>
      </c>
      <c r="Z29" s="79">
        <v>1.0</v>
      </c>
      <c r="AA29" s="79">
        <v>1.0</v>
      </c>
      <c r="AB29" s="79">
        <v>1.0</v>
      </c>
      <c r="AC29" s="79">
        <v>1.0</v>
      </c>
      <c r="AD29" s="79">
        <v>1.0</v>
      </c>
      <c r="AE29" s="79">
        <v>1.0</v>
      </c>
      <c r="AF29" s="79">
        <v>1.0</v>
      </c>
      <c r="AG29" s="68">
        <v>1.0</v>
      </c>
    </row>
    <row r="30" ht="16.5" customHeight="1">
      <c r="A30" s="51">
        <v>25.0</v>
      </c>
      <c r="B30" s="51">
        <v>1334.0</v>
      </c>
      <c r="C30" s="47">
        <v>1841.0</v>
      </c>
      <c r="D30" s="72">
        <v>146.0</v>
      </c>
      <c r="E30" s="73">
        <v>132.0</v>
      </c>
      <c r="F30" s="74">
        <v>110.0</v>
      </c>
      <c r="G30" s="75">
        <v>159.0</v>
      </c>
      <c r="H30" s="76">
        <v>334.0</v>
      </c>
      <c r="I30" s="77">
        <v>73.0</v>
      </c>
      <c r="J30" s="78">
        <v>256.0</v>
      </c>
      <c r="K30" s="78">
        <v>232.0</v>
      </c>
      <c r="L30" s="78">
        <v>132.0</v>
      </c>
      <c r="M30" s="78">
        <v>334.0</v>
      </c>
      <c r="N30" s="59">
        <v>0.5245901639344263</v>
      </c>
      <c r="O30" s="60">
        <v>0.2832618025751073</v>
      </c>
      <c r="P30" s="61">
        <v>0.43389830508474575</v>
      </c>
      <c r="Q30" s="62">
        <v>0.3626373626373626</v>
      </c>
      <c r="R30" s="63">
        <v>0.6597938144329897</v>
      </c>
      <c r="S30" s="64">
        <v>0.4098939929328622</v>
      </c>
      <c r="T30" s="65">
        <v>0.40670859538784065</v>
      </c>
      <c r="U30" s="66">
        <v>0.6184486373165619</v>
      </c>
      <c r="V30" s="67">
        <v>0.5115303983228512</v>
      </c>
      <c r="W30" s="47">
        <v>1.0</v>
      </c>
      <c r="X30" s="79">
        <v>1.0</v>
      </c>
      <c r="Y30" s="79">
        <v>1.0</v>
      </c>
      <c r="Z30" s="79">
        <v>1.0</v>
      </c>
      <c r="AA30" s="79">
        <v>1.0</v>
      </c>
      <c r="AB30" s="79">
        <v>1.0</v>
      </c>
      <c r="AC30" s="79">
        <v>1.0</v>
      </c>
      <c r="AD30" s="79">
        <v>1.0</v>
      </c>
      <c r="AE30" s="79">
        <v>1.0</v>
      </c>
      <c r="AF30" s="79">
        <v>1.0</v>
      </c>
      <c r="AG30" s="68">
        <v>1.0</v>
      </c>
    </row>
    <row r="31" ht="16.5" customHeight="1">
      <c r="A31" s="51">
        <v>26.0</v>
      </c>
      <c r="B31" s="51">
        <v>1335.0</v>
      </c>
      <c r="C31" s="47">
        <v>1611.0</v>
      </c>
      <c r="D31" s="72">
        <v>172.0</v>
      </c>
      <c r="E31" s="73">
        <v>169.0</v>
      </c>
      <c r="F31" s="74">
        <v>127.0</v>
      </c>
      <c r="G31" s="75">
        <v>100.0</v>
      </c>
      <c r="H31" s="76">
        <v>255.0</v>
      </c>
      <c r="I31" s="77">
        <v>58.0</v>
      </c>
      <c r="J31" s="78">
        <v>299.0</v>
      </c>
      <c r="K31" s="78">
        <v>158.0</v>
      </c>
      <c r="L31" s="78">
        <v>169.0</v>
      </c>
      <c r="M31" s="78">
        <v>255.0</v>
      </c>
      <c r="N31" s="59">
        <v>0.6542669584245077</v>
      </c>
      <c r="O31" s="60">
        <v>0.39858490566037735</v>
      </c>
      <c r="P31" s="61">
        <v>0.5397111913357401</v>
      </c>
      <c r="Q31" s="62">
        <v>0.5168195718654435</v>
      </c>
      <c r="R31" s="63">
        <v>0.6388888888888888</v>
      </c>
      <c r="S31" s="64">
        <v>0.38256658595641646</v>
      </c>
      <c r="T31" s="65">
        <v>0.5312145289443814</v>
      </c>
      <c r="U31" s="66">
        <v>0.6288308740068105</v>
      </c>
      <c r="V31" s="67">
        <v>0.5187287173666288</v>
      </c>
      <c r="W31" s="47">
        <v>1.0</v>
      </c>
      <c r="X31" s="79">
        <v>1.0</v>
      </c>
      <c r="Y31" s="79">
        <v>1.0</v>
      </c>
      <c r="Z31" s="79">
        <v>1.0</v>
      </c>
      <c r="AA31" s="79">
        <v>1.0</v>
      </c>
      <c r="AB31" s="79">
        <v>1.0</v>
      </c>
      <c r="AC31" s="79">
        <v>1.0</v>
      </c>
      <c r="AD31" s="79">
        <v>1.0</v>
      </c>
      <c r="AE31" s="79">
        <v>1.0</v>
      </c>
      <c r="AF31" s="79">
        <v>1.0</v>
      </c>
      <c r="AG31" s="68">
        <v>1.0</v>
      </c>
    </row>
    <row r="32" ht="16.5" customHeight="1">
      <c r="A32" s="51">
        <v>27.0</v>
      </c>
      <c r="B32" s="51">
        <v>1336.0</v>
      </c>
      <c r="C32" s="47">
        <v>1413.0</v>
      </c>
      <c r="D32" s="72">
        <v>76.0</v>
      </c>
      <c r="E32" s="73">
        <v>91.0</v>
      </c>
      <c r="F32" s="74">
        <v>56.0</v>
      </c>
      <c r="G32" s="75">
        <v>59.0</v>
      </c>
      <c r="H32" s="76">
        <v>242.0</v>
      </c>
      <c r="I32" s="77">
        <v>46.0</v>
      </c>
      <c r="J32" s="78">
        <v>132.0</v>
      </c>
      <c r="K32" s="78">
        <v>105.0</v>
      </c>
      <c r="L32" s="78">
        <v>91.0</v>
      </c>
      <c r="M32" s="78">
        <v>242.0</v>
      </c>
      <c r="N32" s="59">
        <v>0.5569620253164557</v>
      </c>
      <c r="O32" s="60">
        <v>0.2732732732732733</v>
      </c>
      <c r="P32" s="61">
        <v>0.35294117647058826</v>
      </c>
      <c r="Q32" s="62">
        <v>0.4642857142857143</v>
      </c>
      <c r="R32" s="63">
        <v>0.5919282511210763</v>
      </c>
      <c r="S32" s="64">
        <v>0.3025936599423631</v>
      </c>
      <c r="T32" s="65">
        <v>0.3912280701754386</v>
      </c>
      <c r="U32" s="66">
        <v>0.656140350877193</v>
      </c>
      <c r="V32" s="67">
        <v>0.41578947368421054</v>
      </c>
      <c r="W32" s="47">
        <v>1.0</v>
      </c>
      <c r="X32" s="79">
        <v>1.0</v>
      </c>
      <c r="Y32" s="79">
        <v>1.0</v>
      </c>
      <c r="Z32" s="79">
        <v>1.0</v>
      </c>
      <c r="AA32" s="79">
        <v>1.0</v>
      </c>
      <c r="AB32" s="79">
        <v>1.0</v>
      </c>
      <c r="AC32" s="79">
        <v>1.0</v>
      </c>
      <c r="AD32" s="79">
        <v>1.0</v>
      </c>
      <c r="AE32" s="79">
        <v>1.0</v>
      </c>
      <c r="AF32" s="79">
        <v>1.0</v>
      </c>
      <c r="AG32" s="68">
        <v>1.0</v>
      </c>
    </row>
    <row r="33" ht="16.5" customHeight="1">
      <c r="A33" s="51">
        <v>28.0</v>
      </c>
      <c r="B33" s="51">
        <v>1341.0</v>
      </c>
      <c r="C33" s="47">
        <v>2884.0</v>
      </c>
      <c r="D33" s="72">
        <v>231.0</v>
      </c>
      <c r="E33" s="73">
        <v>202.0</v>
      </c>
      <c r="F33" s="74">
        <v>193.0</v>
      </c>
      <c r="G33" s="75">
        <v>185.0</v>
      </c>
      <c r="H33" s="76">
        <v>498.0</v>
      </c>
      <c r="I33" s="77">
        <v>136.0</v>
      </c>
      <c r="J33" s="78">
        <v>424.0</v>
      </c>
      <c r="K33" s="78">
        <v>321.0</v>
      </c>
      <c r="L33" s="78">
        <v>202.0</v>
      </c>
      <c r="M33" s="78">
        <v>498.0</v>
      </c>
      <c r="N33" s="59">
        <v>0.5691275167785235</v>
      </c>
      <c r="O33" s="60">
        <v>0.2885714285714286</v>
      </c>
      <c r="P33" s="61">
        <v>0.4598698481561822</v>
      </c>
      <c r="Q33" s="62">
        <v>0.3862332695984704</v>
      </c>
      <c r="R33" s="63">
        <v>0.6773162939297125</v>
      </c>
      <c r="S33" s="64">
        <v>0.39194139194139194</v>
      </c>
      <c r="T33" s="65">
        <v>0.43321799307958475</v>
      </c>
      <c r="U33" s="66">
        <v>0.6380622837370242</v>
      </c>
      <c r="V33" s="67">
        <v>0.5155709342560554</v>
      </c>
      <c r="W33" s="47">
        <v>1.0</v>
      </c>
      <c r="X33" s="79">
        <v>1.0</v>
      </c>
      <c r="Y33" s="79">
        <v>1.0</v>
      </c>
      <c r="Z33" s="79">
        <v>1.0</v>
      </c>
      <c r="AA33" s="79">
        <v>1.0</v>
      </c>
      <c r="AB33" s="79">
        <v>1.0</v>
      </c>
      <c r="AC33" s="79">
        <v>1.0</v>
      </c>
      <c r="AD33" s="79">
        <v>1.0</v>
      </c>
      <c r="AE33" s="79">
        <v>1.0</v>
      </c>
      <c r="AF33" s="79">
        <v>1.0</v>
      </c>
      <c r="AG33" s="68">
        <v>1.0</v>
      </c>
    </row>
    <row r="34" ht="16.5" customHeight="1">
      <c r="A34" s="51">
        <v>29.0</v>
      </c>
      <c r="B34" s="51">
        <v>1343.0</v>
      </c>
      <c r="C34" s="47">
        <v>1033.0</v>
      </c>
      <c r="D34" s="72">
        <v>110.0</v>
      </c>
      <c r="E34" s="73">
        <v>104.0</v>
      </c>
      <c r="F34" s="74">
        <v>91.0</v>
      </c>
      <c r="G34" s="75">
        <v>67.0</v>
      </c>
      <c r="H34" s="76">
        <v>138.0</v>
      </c>
      <c r="I34" s="77">
        <v>39.0</v>
      </c>
      <c r="J34" s="78">
        <v>201.0</v>
      </c>
      <c r="K34" s="78">
        <v>106.0</v>
      </c>
      <c r="L34" s="78">
        <v>104.0</v>
      </c>
      <c r="M34" s="78">
        <v>138.0</v>
      </c>
      <c r="N34" s="59">
        <v>0.6547231270358306</v>
      </c>
      <c r="O34" s="60">
        <v>0.4297520661157025</v>
      </c>
      <c r="P34" s="61">
        <v>0.5929203539823009</v>
      </c>
      <c r="Q34" s="62">
        <v>0.49523809523809526</v>
      </c>
      <c r="R34" s="63">
        <v>0.659016393442623</v>
      </c>
      <c r="S34" s="64">
        <v>0.4344262295081967</v>
      </c>
      <c r="T34" s="65">
        <v>0.5555555555555556</v>
      </c>
      <c r="U34" s="66">
        <v>0.6174863387978142</v>
      </c>
      <c r="V34" s="67">
        <v>0.5591985428051002</v>
      </c>
      <c r="W34" s="47">
        <v>1.0</v>
      </c>
      <c r="X34" s="79">
        <v>1.0</v>
      </c>
      <c r="Y34" s="79">
        <v>1.0</v>
      </c>
      <c r="Z34" s="79">
        <v>1.0</v>
      </c>
      <c r="AA34" s="79">
        <v>1.0</v>
      </c>
      <c r="AB34" s="79">
        <v>1.0</v>
      </c>
      <c r="AC34" s="79">
        <v>1.0</v>
      </c>
      <c r="AD34" s="79">
        <v>1.0</v>
      </c>
      <c r="AE34" s="79">
        <v>1.0</v>
      </c>
      <c r="AF34" s="79">
        <v>1.0</v>
      </c>
      <c r="AG34" s="68">
        <v>1.0</v>
      </c>
    </row>
    <row r="35" ht="16.5" customHeight="1">
      <c r="A35" s="51">
        <v>30.0</v>
      </c>
      <c r="B35" s="51">
        <v>1344.0</v>
      </c>
      <c r="C35" s="47">
        <v>1542.0</v>
      </c>
      <c r="D35" s="72">
        <v>129.0</v>
      </c>
      <c r="E35" s="73">
        <v>96.0</v>
      </c>
      <c r="F35" s="74">
        <v>88.0</v>
      </c>
      <c r="G35" s="75">
        <v>108.0</v>
      </c>
      <c r="H35" s="76">
        <v>300.0</v>
      </c>
      <c r="I35" s="77">
        <v>58.0</v>
      </c>
      <c r="J35" s="78">
        <v>217.0</v>
      </c>
      <c r="K35" s="78">
        <v>166.0</v>
      </c>
      <c r="L35" s="78">
        <v>96.0</v>
      </c>
      <c r="M35" s="78">
        <v>300.0</v>
      </c>
      <c r="N35" s="59">
        <v>0.566579634464752</v>
      </c>
      <c r="O35" s="60">
        <v>0.24242424242424243</v>
      </c>
      <c r="P35" s="61">
        <v>0.4197292069632495</v>
      </c>
      <c r="Q35" s="62">
        <v>0.366412213740458</v>
      </c>
      <c r="R35" s="63">
        <v>0.6932907348242812</v>
      </c>
      <c r="S35" s="64">
        <v>0.3562231759656652</v>
      </c>
      <c r="T35" s="65">
        <v>0.4017971758664955</v>
      </c>
      <c r="U35" s="66">
        <v>0.6636713735558408</v>
      </c>
      <c r="V35" s="67">
        <v>0.49165596919127086</v>
      </c>
      <c r="W35" s="47">
        <v>1.0</v>
      </c>
      <c r="X35" s="79">
        <v>1.0</v>
      </c>
      <c r="Y35" s="79">
        <v>1.0</v>
      </c>
      <c r="Z35" s="79">
        <v>1.0</v>
      </c>
      <c r="AA35" s="79">
        <v>1.0</v>
      </c>
      <c r="AB35" s="79">
        <v>1.0</v>
      </c>
      <c r="AC35" s="79">
        <v>1.0</v>
      </c>
      <c r="AD35" s="79">
        <v>1.0</v>
      </c>
      <c r="AE35" s="79">
        <v>1.0</v>
      </c>
      <c r="AF35" s="79">
        <v>1.0</v>
      </c>
      <c r="AG35" s="68">
        <v>1.0</v>
      </c>
    </row>
    <row r="36" ht="16.5" customHeight="1">
      <c r="A36" s="51">
        <v>31.0</v>
      </c>
      <c r="B36" s="51">
        <v>1346.0</v>
      </c>
      <c r="C36" s="47">
        <v>2681.0</v>
      </c>
      <c r="D36" s="72">
        <v>394.0</v>
      </c>
      <c r="E36" s="73">
        <v>280.0</v>
      </c>
      <c r="F36" s="74">
        <v>182.0</v>
      </c>
      <c r="G36" s="75">
        <v>204.0</v>
      </c>
      <c r="H36" s="76">
        <v>454.0</v>
      </c>
      <c r="I36" s="77">
        <v>107.0</v>
      </c>
      <c r="J36" s="78">
        <v>576.0</v>
      </c>
      <c r="K36" s="78">
        <v>311.0</v>
      </c>
      <c r="L36" s="78">
        <v>280.0</v>
      </c>
      <c r="M36" s="78">
        <v>454.0</v>
      </c>
      <c r="N36" s="59">
        <v>0.649379932356257</v>
      </c>
      <c r="O36" s="60">
        <v>0.3814713896457766</v>
      </c>
      <c r="P36" s="61">
        <v>0.5592233009708738</v>
      </c>
      <c r="Q36" s="62">
        <v>0.47377326565143824</v>
      </c>
      <c r="R36" s="63">
        <v>0.6728971962616822</v>
      </c>
      <c r="S36" s="64">
        <v>0.4065359477124183</v>
      </c>
      <c r="T36" s="65">
        <v>0.528069093152375</v>
      </c>
      <c r="U36" s="66">
        <v>0.6354102405922271</v>
      </c>
      <c r="V36" s="67">
        <v>0.5471930906847625</v>
      </c>
      <c r="W36" s="47">
        <v>1.0</v>
      </c>
      <c r="X36" s="79">
        <v>1.0</v>
      </c>
      <c r="Y36" s="79">
        <v>1.0</v>
      </c>
      <c r="Z36" s="79">
        <v>1.0</v>
      </c>
      <c r="AA36" s="79">
        <v>1.0</v>
      </c>
      <c r="AB36" s="79">
        <v>1.0</v>
      </c>
      <c r="AC36" s="79">
        <v>1.0</v>
      </c>
      <c r="AD36" s="79">
        <v>1.0</v>
      </c>
      <c r="AE36" s="79">
        <v>1.0</v>
      </c>
      <c r="AF36" s="79">
        <v>1.0</v>
      </c>
      <c r="AG36" s="68">
        <v>1.0</v>
      </c>
    </row>
    <row r="37" ht="16.5" customHeight="1">
      <c r="A37" s="51">
        <v>32.0</v>
      </c>
      <c r="B37" s="51">
        <v>1348.0</v>
      </c>
      <c r="C37" s="47">
        <v>1911.0</v>
      </c>
      <c r="D37" s="72">
        <v>111.0</v>
      </c>
      <c r="E37" s="73">
        <v>129.0</v>
      </c>
      <c r="F37" s="74">
        <v>162.0</v>
      </c>
      <c r="G37" s="75">
        <v>101.0</v>
      </c>
      <c r="H37" s="76">
        <v>309.0</v>
      </c>
      <c r="I37" s="77">
        <v>98.0</v>
      </c>
      <c r="J37" s="78">
        <v>273.0</v>
      </c>
      <c r="K37" s="78">
        <v>199.0</v>
      </c>
      <c r="L37" s="78">
        <v>129.0</v>
      </c>
      <c r="M37" s="78">
        <v>309.0</v>
      </c>
      <c r="N37" s="59">
        <v>0.5783898305084746</v>
      </c>
      <c r="O37" s="60">
        <v>0.2945205479452055</v>
      </c>
      <c r="P37" s="61">
        <v>0.4690721649484536</v>
      </c>
      <c r="Q37" s="62">
        <v>0.3932926829268293</v>
      </c>
      <c r="R37" s="63">
        <v>0.6791044776119403</v>
      </c>
      <c r="S37" s="64">
        <v>0.39173228346456695</v>
      </c>
      <c r="T37" s="65">
        <v>0.44175824175824174</v>
      </c>
      <c r="U37" s="66">
        <v>0.6395604395604395</v>
      </c>
      <c r="V37" s="67">
        <v>0.5186813186813187</v>
      </c>
      <c r="W37" s="47">
        <v>1.0</v>
      </c>
      <c r="X37" s="79">
        <v>1.0</v>
      </c>
      <c r="Y37" s="79">
        <v>1.0</v>
      </c>
      <c r="Z37" s="79">
        <v>1.0</v>
      </c>
      <c r="AA37" s="79">
        <v>1.0</v>
      </c>
      <c r="AB37" s="79">
        <v>1.0</v>
      </c>
      <c r="AC37" s="79">
        <v>1.0</v>
      </c>
      <c r="AD37" s="79">
        <v>1.0</v>
      </c>
      <c r="AE37" s="79">
        <v>1.0</v>
      </c>
      <c r="AF37" s="79">
        <v>1.0</v>
      </c>
      <c r="AG37" s="68">
        <v>1.0</v>
      </c>
    </row>
    <row r="38" ht="16.5" customHeight="1">
      <c r="A38" s="51">
        <v>33.0</v>
      </c>
      <c r="B38" s="51">
        <v>1349.0</v>
      </c>
      <c r="C38" s="47">
        <v>1852.0</v>
      </c>
      <c r="D38" s="72">
        <v>109.0</v>
      </c>
      <c r="E38" s="73">
        <v>101.0</v>
      </c>
      <c r="F38" s="74">
        <v>104.0</v>
      </c>
      <c r="G38" s="75">
        <v>93.0</v>
      </c>
      <c r="H38" s="76">
        <v>273.0</v>
      </c>
      <c r="I38" s="77">
        <v>94.0</v>
      </c>
      <c r="J38" s="78">
        <v>213.0</v>
      </c>
      <c r="K38" s="78">
        <v>187.0</v>
      </c>
      <c r="L38" s="78">
        <v>101.0</v>
      </c>
      <c r="M38" s="78">
        <v>273.0</v>
      </c>
      <c r="N38" s="59">
        <v>0.5325</v>
      </c>
      <c r="O38" s="60">
        <v>0.2700534759358289</v>
      </c>
      <c r="P38" s="61">
        <v>0.4382716049382716</v>
      </c>
      <c r="Q38" s="62">
        <v>0.3506944444444444</v>
      </c>
      <c r="R38" s="63">
        <v>0.678343949044586</v>
      </c>
      <c r="S38" s="64">
        <v>0.40652173913043477</v>
      </c>
      <c r="T38" s="65">
        <v>0.40568475452196384</v>
      </c>
      <c r="U38" s="66">
        <v>0.627906976744186</v>
      </c>
      <c r="V38" s="67">
        <v>0.5167958656330749</v>
      </c>
      <c r="W38" s="47">
        <v>1.0</v>
      </c>
      <c r="X38" s="79">
        <v>1.0</v>
      </c>
      <c r="Y38" s="79">
        <v>1.0</v>
      </c>
      <c r="Z38" s="79">
        <v>1.0</v>
      </c>
      <c r="AA38" s="79">
        <v>1.0</v>
      </c>
      <c r="AB38" s="79">
        <v>1.0</v>
      </c>
      <c r="AC38" s="79">
        <v>1.0</v>
      </c>
      <c r="AD38" s="79">
        <v>1.0</v>
      </c>
      <c r="AE38" s="79">
        <v>1.0</v>
      </c>
      <c r="AF38" s="79">
        <v>1.0</v>
      </c>
      <c r="AG38" s="68">
        <v>1.0</v>
      </c>
    </row>
    <row r="39" ht="16.5" customHeight="1">
      <c r="A39" s="51">
        <v>34.0</v>
      </c>
      <c r="B39" s="51">
        <v>1351.0</v>
      </c>
      <c r="C39" s="47">
        <v>3140.0</v>
      </c>
      <c r="D39" s="72">
        <v>186.0</v>
      </c>
      <c r="E39" s="73">
        <v>186.0</v>
      </c>
      <c r="F39" s="74">
        <v>164.0</v>
      </c>
      <c r="G39" s="75">
        <v>207.0</v>
      </c>
      <c r="H39" s="76">
        <v>481.0</v>
      </c>
      <c r="I39" s="77">
        <v>120.0</v>
      </c>
      <c r="J39" s="78">
        <v>350.0</v>
      </c>
      <c r="K39" s="78">
        <v>327.0</v>
      </c>
      <c r="L39" s="78">
        <v>186.0</v>
      </c>
      <c r="M39" s="78">
        <v>481.0</v>
      </c>
      <c r="N39" s="59">
        <v>0.51698670605613</v>
      </c>
      <c r="O39" s="60">
        <v>0.27886056971514245</v>
      </c>
      <c r="P39" s="61">
        <v>0.42117930204572807</v>
      </c>
      <c r="Q39" s="62">
        <v>0.36257309941520466</v>
      </c>
      <c r="R39" s="63">
        <v>0.6529850746268657</v>
      </c>
      <c r="S39" s="64">
        <v>0.40470297029702973</v>
      </c>
      <c r="T39" s="65">
        <v>0.39880952380952384</v>
      </c>
      <c r="U39" s="66">
        <v>0.6183035714285714</v>
      </c>
      <c r="V39" s="67">
        <v>0.5037202380952381</v>
      </c>
      <c r="W39" s="47">
        <v>1.0</v>
      </c>
      <c r="X39" s="79">
        <v>1.0</v>
      </c>
      <c r="Y39" s="79">
        <v>1.0</v>
      </c>
      <c r="Z39" s="79">
        <v>1.0</v>
      </c>
      <c r="AA39" s="79">
        <v>1.0</v>
      </c>
      <c r="AB39" s="79">
        <v>1.0</v>
      </c>
      <c r="AC39" s="79">
        <v>1.0</v>
      </c>
      <c r="AD39" s="79">
        <v>1.0</v>
      </c>
      <c r="AE39" s="79">
        <v>1.0</v>
      </c>
      <c r="AF39" s="79">
        <v>1.0</v>
      </c>
      <c r="AG39" s="68">
        <v>1.0</v>
      </c>
    </row>
    <row r="40" ht="16.5" customHeight="1">
      <c r="A40" s="51">
        <v>35.0</v>
      </c>
      <c r="B40" s="51">
        <v>1352.0</v>
      </c>
      <c r="C40" s="47">
        <v>1493.0</v>
      </c>
      <c r="D40" s="72">
        <v>109.0</v>
      </c>
      <c r="E40" s="73">
        <v>91.0</v>
      </c>
      <c r="F40" s="74">
        <v>76.0</v>
      </c>
      <c r="G40" s="75">
        <v>94.0</v>
      </c>
      <c r="H40" s="76">
        <v>237.0</v>
      </c>
      <c r="I40" s="77">
        <v>56.0</v>
      </c>
      <c r="J40" s="78">
        <v>185.0</v>
      </c>
      <c r="K40" s="78">
        <v>150.0</v>
      </c>
      <c r="L40" s="78">
        <v>91.0</v>
      </c>
      <c r="M40" s="78">
        <v>237.0</v>
      </c>
      <c r="N40" s="59">
        <v>0.5522388059701493</v>
      </c>
      <c r="O40" s="60">
        <v>0.2774390243902439</v>
      </c>
      <c r="P40" s="61">
        <v>0.43838862559241704</v>
      </c>
      <c r="Q40" s="62">
        <v>0.3775933609958506</v>
      </c>
      <c r="R40" s="63">
        <v>0.6702898550724637</v>
      </c>
      <c r="S40" s="64">
        <v>0.3875968992248062</v>
      </c>
      <c r="T40" s="65">
        <v>0.416289592760181</v>
      </c>
      <c r="U40" s="66">
        <v>0.6365007541478129</v>
      </c>
      <c r="V40" s="67">
        <v>0.5052790346907994</v>
      </c>
      <c r="W40" s="47">
        <v>1.0</v>
      </c>
      <c r="X40" s="79">
        <v>1.0</v>
      </c>
      <c r="Y40" s="79">
        <v>1.0</v>
      </c>
      <c r="Z40" s="79">
        <v>1.0</v>
      </c>
      <c r="AA40" s="79">
        <v>1.0</v>
      </c>
      <c r="AB40" s="79">
        <v>1.0</v>
      </c>
      <c r="AC40" s="79">
        <v>1.0</v>
      </c>
      <c r="AD40" s="79">
        <v>1.0</v>
      </c>
      <c r="AE40" s="79">
        <v>1.0</v>
      </c>
      <c r="AF40" s="79">
        <v>1.0</v>
      </c>
      <c r="AG40" s="68">
        <v>1.0</v>
      </c>
    </row>
    <row r="41" ht="16.5" customHeight="1">
      <c r="A41" s="51">
        <v>36.0</v>
      </c>
      <c r="B41" s="51">
        <v>1353.0</v>
      </c>
      <c r="C41" s="47">
        <v>2663.0</v>
      </c>
      <c r="D41" s="72">
        <v>161.0</v>
      </c>
      <c r="E41" s="73">
        <v>125.0</v>
      </c>
      <c r="F41" s="74">
        <v>128.0</v>
      </c>
      <c r="G41" s="75">
        <v>146.0</v>
      </c>
      <c r="H41" s="76">
        <v>372.0</v>
      </c>
      <c r="I41" s="77">
        <v>119.0</v>
      </c>
      <c r="J41" s="78">
        <v>289.0</v>
      </c>
      <c r="K41" s="78">
        <v>265.0</v>
      </c>
      <c r="L41" s="78">
        <v>125.0</v>
      </c>
      <c r="M41" s="78">
        <v>372.0</v>
      </c>
      <c r="N41" s="59">
        <v>0.5216606498194946</v>
      </c>
      <c r="O41" s="60">
        <v>0.2515090543259557</v>
      </c>
      <c r="P41" s="61">
        <v>0.4372163388804841</v>
      </c>
      <c r="Q41" s="62">
        <v>0.32051282051282054</v>
      </c>
      <c r="R41" s="63">
        <v>0.6980676328502415</v>
      </c>
      <c r="S41" s="64">
        <v>0.41601255886970173</v>
      </c>
      <c r="T41" s="65">
        <v>0.3939105613701237</v>
      </c>
      <c r="U41" s="66">
        <v>0.6289248334919124</v>
      </c>
      <c r="V41" s="67">
        <v>0.527117031398668</v>
      </c>
      <c r="W41" s="47">
        <v>1.0</v>
      </c>
      <c r="X41" s="79">
        <v>1.0</v>
      </c>
      <c r="Y41" s="79">
        <v>1.0</v>
      </c>
      <c r="Z41" s="79">
        <v>1.0</v>
      </c>
      <c r="AA41" s="79">
        <v>1.0</v>
      </c>
      <c r="AB41" s="79">
        <v>1.0</v>
      </c>
      <c r="AC41" s="79">
        <v>1.0</v>
      </c>
      <c r="AD41" s="79">
        <v>1.0</v>
      </c>
      <c r="AE41" s="79">
        <v>1.0</v>
      </c>
      <c r="AF41" s="79">
        <v>1.0</v>
      </c>
      <c r="AG41" s="68">
        <v>1.0</v>
      </c>
    </row>
    <row r="42" ht="16.5" customHeight="1">
      <c r="A42" s="51">
        <v>37.0</v>
      </c>
      <c r="B42" s="51">
        <v>1354.0</v>
      </c>
      <c r="C42" s="47">
        <v>3333.0</v>
      </c>
      <c r="D42" s="72">
        <v>205.0</v>
      </c>
      <c r="E42" s="73">
        <v>180.0</v>
      </c>
      <c r="F42" s="74">
        <v>160.0</v>
      </c>
      <c r="G42" s="75">
        <v>170.0</v>
      </c>
      <c r="H42" s="76">
        <v>582.0</v>
      </c>
      <c r="I42" s="77">
        <v>118.0</v>
      </c>
      <c r="J42" s="78">
        <v>365.0</v>
      </c>
      <c r="K42" s="78">
        <v>288.0</v>
      </c>
      <c r="L42" s="78">
        <v>180.0</v>
      </c>
      <c r="M42" s="78">
        <v>582.0</v>
      </c>
      <c r="N42" s="59">
        <v>0.55895865237366</v>
      </c>
      <c r="O42" s="60">
        <v>0.23622047244094488</v>
      </c>
      <c r="P42" s="61">
        <v>0.38542766631467795</v>
      </c>
      <c r="Q42" s="62">
        <v>0.38461538461538464</v>
      </c>
      <c r="R42" s="63">
        <v>0.6697247706422018</v>
      </c>
      <c r="S42" s="64">
        <v>0.3310344827586207</v>
      </c>
      <c r="T42" s="65">
        <v>0.38515901060070673</v>
      </c>
      <c r="U42" s="66">
        <v>0.6692579505300353</v>
      </c>
      <c r="V42" s="67">
        <v>0.4614840989399293</v>
      </c>
      <c r="W42" s="47">
        <v>1.0</v>
      </c>
      <c r="X42" s="79">
        <v>1.0</v>
      </c>
      <c r="Y42" s="79">
        <v>1.0</v>
      </c>
      <c r="Z42" s="79">
        <v>1.0</v>
      </c>
      <c r="AA42" s="79">
        <v>1.0</v>
      </c>
      <c r="AB42" s="79">
        <v>1.0</v>
      </c>
      <c r="AC42" s="79">
        <v>1.0</v>
      </c>
      <c r="AD42" s="79">
        <v>1.0</v>
      </c>
      <c r="AE42" s="79">
        <v>1.0</v>
      </c>
      <c r="AF42" s="79">
        <v>1.0</v>
      </c>
      <c r="AG42" s="68">
        <v>1.0</v>
      </c>
    </row>
    <row r="43" ht="16.5" customHeight="1">
      <c r="A43" s="51">
        <v>38.0</v>
      </c>
      <c r="B43" s="51">
        <v>1356.0</v>
      </c>
      <c r="C43" s="47">
        <v>2158.0</v>
      </c>
      <c r="D43" s="72">
        <v>114.0</v>
      </c>
      <c r="E43" s="73">
        <v>144.0</v>
      </c>
      <c r="F43" s="74">
        <v>140.0</v>
      </c>
      <c r="G43" s="75">
        <v>126.0</v>
      </c>
      <c r="H43" s="76">
        <v>360.0</v>
      </c>
      <c r="I43" s="77">
        <v>87.0</v>
      </c>
      <c r="J43" s="78">
        <v>254.0</v>
      </c>
      <c r="K43" s="78">
        <v>213.0</v>
      </c>
      <c r="L43" s="78">
        <v>144.0</v>
      </c>
      <c r="M43" s="78">
        <v>360.0</v>
      </c>
      <c r="N43" s="59">
        <v>0.5438972162740899</v>
      </c>
      <c r="O43" s="60">
        <v>0.2857142857142857</v>
      </c>
      <c r="P43" s="61">
        <v>0.41368078175895767</v>
      </c>
      <c r="Q43" s="62">
        <v>0.40336134453781514</v>
      </c>
      <c r="R43" s="63">
        <v>0.6381909547738693</v>
      </c>
      <c r="S43" s="64">
        <v>0.3717277486910995</v>
      </c>
      <c r="T43" s="65">
        <v>0.4098867147270855</v>
      </c>
      <c r="U43" s="66">
        <v>0.6323377960865088</v>
      </c>
      <c r="V43" s="67">
        <v>0.48094747682801237</v>
      </c>
      <c r="W43" s="47">
        <v>1.0</v>
      </c>
      <c r="X43" s="79">
        <v>1.0</v>
      </c>
      <c r="Y43" s="79">
        <v>1.0</v>
      </c>
      <c r="Z43" s="79">
        <v>1.0</v>
      </c>
      <c r="AA43" s="79">
        <v>1.0</v>
      </c>
      <c r="AB43" s="79">
        <v>1.0</v>
      </c>
      <c r="AC43" s="79">
        <v>1.0</v>
      </c>
      <c r="AD43" s="79">
        <v>1.0</v>
      </c>
      <c r="AE43" s="79">
        <v>1.0</v>
      </c>
      <c r="AF43" s="79">
        <v>1.0</v>
      </c>
      <c r="AG43" s="68">
        <v>1.0</v>
      </c>
    </row>
    <row r="44" ht="16.5" customHeight="1">
      <c r="A44" s="51">
        <v>39.0</v>
      </c>
      <c r="B44" s="51">
        <v>1368.0</v>
      </c>
      <c r="C44" s="47">
        <v>2123.0</v>
      </c>
      <c r="D44" s="72">
        <v>127.0</v>
      </c>
      <c r="E44" s="73">
        <v>104.0</v>
      </c>
      <c r="F44" s="74">
        <v>106.0</v>
      </c>
      <c r="G44" s="75">
        <v>115.0</v>
      </c>
      <c r="H44" s="76">
        <v>300.0</v>
      </c>
      <c r="I44" s="77">
        <v>82.0</v>
      </c>
      <c r="J44" s="78">
        <v>233.0</v>
      </c>
      <c r="K44" s="78">
        <v>197.0</v>
      </c>
      <c r="L44" s="78">
        <v>104.0</v>
      </c>
      <c r="M44" s="78">
        <v>300.0</v>
      </c>
      <c r="N44" s="59">
        <v>0.541860465116279</v>
      </c>
      <c r="O44" s="60">
        <v>0.25742574257425743</v>
      </c>
      <c r="P44" s="61">
        <v>0.4371482176360225</v>
      </c>
      <c r="Q44" s="62">
        <v>0.34551495016611294</v>
      </c>
      <c r="R44" s="63">
        <v>0.6913946587537092</v>
      </c>
      <c r="S44" s="64">
        <v>0.3963782696177062</v>
      </c>
      <c r="T44" s="65">
        <v>0.4040767386091127</v>
      </c>
      <c r="U44" s="66">
        <v>0.6390887290167866</v>
      </c>
      <c r="V44" s="67">
        <v>0.5155875299760192</v>
      </c>
      <c r="W44" s="47">
        <v>1.0</v>
      </c>
      <c r="X44" s="79">
        <v>1.0</v>
      </c>
      <c r="Y44" s="79">
        <v>1.0</v>
      </c>
      <c r="Z44" s="79">
        <v>1.0</v>
      </c>
      <c r="AA44" s="79">
        <v>1.0</v>
      </c>
      <c r="AB44" s="79">
        <v>1.0</v>
      </c>
      <c r="AC44" s="79">
        <v>1.0</v>
      </c>
      <c r="AD44" s="79">
        <v>1.0</v>
      </c>
      <c r="AE44" s="79">
        <v>1.0</v>
      </c>
      <c r="AF44" s="79">
        <v>1.0</v>
      </c>
      <c r="AG44" s="68">
        <v>1.0</v>
      </c>
    </row>
    <row r="45" ht="16.5" customHeight="1">
      <c r="A45" s="51">
        <v>40.0</v>
      </c>
      <c r="B45" s="51">
        <v>1389.0</v>
      </c>
      <c r="C45" s="47">
        <v>1247.0</v>
      </c>
      <c r="D45" s="72">
        <v>128.0</v>
      </c>
      <c r="E45" s="73">
        <v>109.0</v>
      </c>
      <c r="F45" s="74">
        <v>94.0</v>
      </c>
      <c r="G45" s="75">
        <v>66.0</v>
      </c>
      <c r="H45" s="76">
        <v>224.0</v>
      </c>
      <c r="I45" s="77">
        <v>50.0</v>
      </c>
      <c r="J45" s="78">
        <v>222.0</v>
      </c>
      <c r="K45" s="78">
        <v>116.0</v>
      </c>
      <c r="L45" s="78">
        <v>109.0</v>
      </c>
      <c r="M45" s="78">
        <v>224.0</v>
      </c>
      <c r="N45" s="59">
        <v>0.6568047337278107</v>
      </c>
      <c r="O45" s="60">
        <v>0.32732732732732733</v>
      </c>
      <c r="P45" s="61">
        <v>0.4977578475336323</v>
      </c>
      <c r="Q45" s="62">
        <v>0.48444444444444446</v>
      </c>
      <c r="R45" s="63">
        <v>0.6706948640483383</v>
      </c>
      <c r="S45" s="64">
        <v>0.3411764705882353</v>
      </c>
      <c r="T45" s="65">
        <v>0.4932935916542474</v>
      </c>
      <c r="U45" s="66">
        <v>0.6646795827123696</v>
      </c>
      <c r="V45" s="67">
        <v>0.503725782414307</v>
      </c>
      <c r="W45" s="47">
        <v>1.0</v>
      </c>
      <c r="X45" s="79">
        <v>1.0</v>
      </c>
      <c r="Y45" s="79">
        <v>1.0</v>
      </c>
      <c r="Z45" s="79">
        <v>1.0</v>
      </c>
      <c r="AA45" s="79">
        <v>1.0</v>
      </c>
      <c r="AB45" s="79">
        <v>1.0</v>
      </c>
      <c r="AC45" s="79">
        <v>1.0</v>
      </c>
      <c r="AD45" s="79">
        <v>1.0</v>
      </c>
      <c r="AE45" s="79">
        <v>1.0</v>
      </c>
      <c r="AF45" s="79">
        <v>1.0</v>
      </c>
      <c r="AG45" s="68">
        <v>1.0</v>
      </c>
    </row>
    <row r="46" ht="16.5" customHeight="1">
      <c r="A46" s="51">
        <v>41.0</v>
      </c>
      <c r="B46" s="51">
        <v>1390.0</v>
      </c>
      <c r="C46" s="47">
        <v>3581.0</v>
      </c>
      <c r="D46" s="72">
        <v>284.0</v>
      </c>
      <c r="E46" s="73">
        <v>312.0</v>
      </c>
      <c r="F46" s="74">
        <v>255.0</v>
      </c>
      <c r="G46" s="75">
        <v>193.0</v>
      </c>
      <c r="H46" s="76">
        <v>671.0</v>
      </c>
      <c r="I46" s="77">
        <v>149.0</v>
      </c>
      <c r="J46" s="78">
        <v>539.0</v>
      </c>
      <c r="K46" s="78">
        <v>342.0</v>
      </c>
      <c r="L46" s="78">
        <v>312.0</v>
      </c>
      <c r="M46" s="78">
        <v>671.0</v>
      </c>
      <c r="N46" s="59">
        <v>0.6118047673098751</v>
      </c>
      <c r="O46" s="60">
        <v>0.31739572736520855</v>
      </c>
      <c r="P46" s="61">
        <v>0.44545454545454544</v>
      </c>
      <c r="Q46" s="62">
        <v>0.47706422018348627</v>
      </c>
      <c r="R46" s="63">
        <v>0.6333725029377203</v>
      </c>
      <c r="S46" s="64">
        <v>0.3376110562685094</v>
      </c>
      <c r="T46" s="65">
        <v>0.4565450643776824</v>
      </c>
      <c r="U46" s="66">
        <v>0.6491416309012875</v>
      </c>
      <c r="V46" s="67">
        <v>0.47263948497854075</v>
      </c>
      <c r="W46" s="47">
        <v>1.0</v>
      </c>
      <c r="X46" s="79">
        <v>1.0</v>
      </c>
      <c r="Y46" s="79">
        <v>1.0</v>
      </c>
      <c r="Z46" s="79">
        <v>1.0</v>
      </c>
      <c r="AA46" s="79">
        <v>1.0</v>
      </c>
      <c r="AB46" s="79">
        <v>1.0</v>
      </c>
      <c r="AC46" s="79">
        <v>1.0</v>
      </c>
      <c r="AD46" s="79">
        <v>1.0</v>
      </c>
      <c r="AE46" s="79">
        <v>1.0</v>
      </c>
      <c r="AF46" s="79">
        <v>1.0</v>
      </c>
      <c r="AG46" s="68">
        <v>1.0</v>
      </c>
    </row>
    <row r="47" ht="16.5" customHeight="1">
      <c r="A47" s="51">
        <v>42.0</v>
      </c>
      <c r="B47" s="51">
        <v>1394.0</v>
      </c>
      <c r="C47" s="47">
        <v>2946.0</v>
      </c>
      <c r="D47" s="72">
        <v>383.0</v>
      </c>
      <c r="E47" s="73">
        <v>469.0</v>
      </c>
      <c r="F47" s="74">
        <v>267.0</v>
      </c>
      <c r="G47" s="75">
        <v>214.0</v>
      </c>
      <c r="H47" s="76">
        <v>587.0</v>
      </c>
      <c r="I47" s="77">
        <v>91.0</v>
      </c>
      <c r="J47" s="78">
        <v>650.0</v>
      </c>
      <c r="K47" s="78">
        <v>305.0</v>
      </c>
      <c r="L47" s="78">
        <v>469.0</v>
      </c>
      <c r="M47" s="78">
        <v>587.0</v>
      </c>
      <c r="N47" s="59">
        <v>0.680628272251309</v>
      </c>
      <c r="O47" s="60">
        <v>0.4441287878787879</v>
      </c>
      <c r="P47" s="61">
        <v>0.5254648342764754</v>
      </c>
      <c r="Q47" s="62">
        <v>0.6059431524547804</v>
      </c>
      <c r="R47" s="63">
        <v>0.580875781948168</v>
      </c>
      <c r="S47" s="64">
        <v>0.3419282511210762</v>
      </c>
      <c r="T47" s="65">
        <v>0.5564395822973645</v>
      </c>
      <c r="U47" s="66">
        <v>0.6151168572849328</v>
      </c>
      <c r="V47" s="67">
        <v>0.4748881153654898</v>
      </c>
      <c r="W47" s="47">
        <v>1.0</v>
      </c>
      <c r="X47" s="79">
        <v>1.0</v>
      </c>
      <c r="Y47" s="79">
        <v>1.0</v>
      </c>
      <c r="Z47" s="79">
        <v>1.0</v>
      </c>
      <c r="AA47" s="79">
        <v>1.0</v>
      </c>
      <c r="AB47" s="79">
        <v>1.0</v>
      </c>
      <c r="AC47" s="79">
        <v>1.0</v>
      </c>
      <c r="AD47" s="79">
        <v>1.0</v>
      </c>
      <c r="AE47" s="79">
        <v>1.0</v>
      </c>
      <c r="AF47" s="79">
        <v>1.0</v>
      </c>
      <c r="AG47" s="68">
        <v>1.0</v>
      </c>
    </row>
    <row r="48" ht="16.5" customHeight="1">
      <c r="A48" s="51">
        <v>43.0</v>
      </c>
      <c r="B48" s="51">
        <v>1396.0</v>
      </c>
      <c r="C48" s="47">
        <v>3276.0</v>
      </c>
      <c r="D48" s="72">
        <v>193.0</v>
      </c>
      <c r="E48" s="73">
        <v>271.0</v>
      </c>
      <c r="F48" s="74">
        <v>196.0</v>
      </c>
      <c r="G48" s="75">
        <v>210.0</v>
      </c>
      <c r="H48" s="76">
        <v>584.0</v>
      </c>
      <c r="I48" s="77">
        <v>153.0</v>
      </c>
      <c r="J48" s="78">
        <v>389.0</v>
      </c>
      <c r="K48" s="78">
        <v>363.0</v>
      </c>
      <c r="L48" s="78">
        <v>271.0</v>
      </c>
      <c r="M48" s="78">
        <v>584.0</v>
      </c>
      <c r="N48" s="59">
        <v>0.5172872340425532</v>
      </c>
      <c r="O48" s="60">
        <v>0.3169590643274854</v>
      </c>
      <c r="P48" s="61">
        <v>0.3997944501541624</v>
      </c>
      <c r="Q48" s="62">
        <v>0.4274447949526814</v>
      </c>
      <c r="R48" s="63">
        <v>0.5893939393939394</v>
      </c>
      <c r="S48" s="64">
        <v>0.3833157338965153</v>
      </c>
      <c r="T48" s="65">
        <v>0.41070317361543246</v>
      </c>
      <c r="U48" s="66">
        <v>0.6054760423148724</v>
      </c>
      <c r="V48" s="67">
        <v>0.46795270690728064</v>
      </c>
      <c r="W48" s="47">
        <v>1.0</v>
      </c>
      <c r="X48" s="79">
        <v>1.0</v>
      </c>
      <c r="Y48" s="79">
        <v>1.0</v>
      </c>
      <c r="Z48" s="79">
        <v>1.0</v>
      </c>
      <c r="AA48" s="79">
        <v>1.0</v>
      </c>
      <c r="AB48" s="79">
        <v>1.0</v>
      </c>
      <c r="AC48" s="79">
        <v>1.0</v>
      </c>
      <c r="AD48" s="79">
        <v>1.0</v>
      </c>
      <c r="AE48" s="79">
        <v>1.0</v>
      </c>
      <c r="AF48" s="79">
        <v>1.0</v>
      </c>
      <c r="AG48" s="68">
        <v>1.0</v>
      </c>
    </row>
    <row r="49" ht="16.5" customHeight="1">
      <c r="A49" s="51">
        <v>44.0</v>
      </c>
      <c r="B49" s="51">
        <v>1411.0</v>
      </c>
      <c r="C49" s="47">
        <v>2836.0</v>
      </c>
      <c r="D49" s="72">
        <v>346.0</v>
      </c>
      <c r="E49" s="73">
        <v>337.0</v>
      </c>
      <c r="F49" s="74">
        <v>241.0</v>
      </c>
      <c r="G49" s="75">
        <v>227.0</v>
      </c>
      <c r="H49" s="76">
        <v>560.0</v>
      </c>
      <c r="I49" s="77">
        <v>106.0</v>
      </c>
      <c r="J49" s="78">
        <v>587.0</v>
      </c>
      <c r="K49" s="78">
        <v>333.0</v>
      </c>
      <c r="L49" s="78">
        <v>337.0</v>
      </c>
      <c r="M49" s="78">
        <v>560.0</v>
      </c>
      <c r="N49" s="59">
        <v>0.6380434782608696</v>
      </c>
      <c r="O49" s="60">
        <v>0.3756967670011148</v>
      </c>
      <c r="P49" s="61">
        <v>0.5117698343504795</v>
      </c>
      <c r="Q49" s="62">
        <v>0.5029850746268657</v>
      </c>
      <c r="R49" s="63">
        <v>0.6352813852813853</v>
      </c>
      <c r="S49" s="64">
        <v>0.3729003359462486</v>
      </c>
      <c r="T49" s="65">
        <v>0.5085305448541552</v>
      </c>
      <c r="U49" s="66">
        <v>0.6312603192074848</v>
      </c>
      <c r="V49" s="67">
        <v>0.5063291139240507</v>
      </c>
      <c r="W49" s="47">
        <v>1.0</v>
      </c>
      <c r="X49" s="79">
        <v>1.0</v>
      </c>
      <c r="Y49" s="79">
        <v>1.0</v>
      </c>
      <c r="Z49" s="79">
        <v>1.0</v>
      </c>
      <c r="AA49" s="79">
        <v>1.0</v>
      </c>
      <c r="AB49" s="79">
        <v>1.0</v>
      </c>
      <c r="AC49" s="79">
        <v>1.0</v>
      </c>
      <c r="AD49" s="79">
        <v>1.0</v>
      </c>
      <c r="AE49" s="79">
        <v>1.0</v>
      </c>
      <c r="AF49" s="79">
        <v>1.0</v>
      </c>
      <c r="AG49" s="68">
        <v>1.0</v>
      </c>
    </row>
    <row r="50" ht="16.5" customHeight="1">
      <c r="A50" s="51">
        <v>45.0</v>
      </c>
      <c r="B50" s="51">
        <v>1510.0</v>
      </c>
      <c r="C50" s="47">
        <v>787.0</v>
      </c>
      <c r="D50" s="72">
        <v>149.0</v>
      </c>
      <c r="E50" s="73">
        <v>188.0</v>
      </c>
      <c r="F50" s="74">
        <v>60.0</v>
      </c>
      <c r="G50" s="75">
        <v>53.0</v>
      </c>
      <c r="H50" s="76">
        <v>119.0</v>
      </c>
      <c r="I50" s="77">
        <v>13.0</v>
      </c>
      <c r="J50" s="78">
        <v>209.0</v>
      </c>
      <c r="K50" s="78">
        <v>66.0</v>
      </c>
      <c r="L50" s="78">
        <v>188.0</v>
      </c>
      <c r="M50" s="78">
        <v>119.0</v>
      </c>
      <c r="N50" s="59">
        <v>0.76</v>
      </c>
      <c r="O50" s="60">
        <v>0.6123778501628665</v>
      </c>
      <c r="P50" s="61">
        <v>0.6371951219512195</v>
      </c>
      <c r="Q50" s="62">
        <v>0.7401574803149606</v>
      </c>
      <c r="R50" s="63">
        <v>0.5264483627204031</v>
      </c>
      <c r="S50" s="64">
        <v>0.3567567567567568</v>
      </c>
      <c r="T50" s="65">
        <v>0.6821305841924399</v>
      </c>
      <c r="U50" s="66">
        <v>0.563573883161512</v>
      </c>
      <c r="V50" s="67">
        <v>0.4725085910652921</v>
      </c>
      <c r="W50" s="47">
        <v>1.0</v>
      </c>
      <c r="X50" s="79">
        <v>1.0</v>
      </c>
      <c r="Y50" s="79">
        <v>1.0</v>
      </c>
      <c r="Z50" s="79">
        <v>1.0</v>
      </c>
      <c r="AA50" s="79">
        <v>1.0</v>
      </c>
      <c r="AB50" s="79">
        <v>1.0</v>
      </c>
      <c r="AC50" s="79">
        <v>1.0</v>
      </c>
      <c r="AD50" s="79">
        <v>1.0</v>
      </c>
      <c r="AE50" s="79">
        <v>1.0</v>
      </c>
      <c r="AF50" s="79">
        <v>1.0</v>
      </c>
      <c r="AG50" s="68">
        <v>1.0</v>
      </c>
    </row>
    <row r="51" ht="16.5" customHeight="1">
      <c r="A51" s="51">
        <v>46.0</v>
      </c>
      <c r="B51" s="51">
        <v>1514.0</v>
      </c>
      <c r="C51" s="47">
        <v>1920.0</v>
      </c>
      <c r="D51" s="72">
        <v>266.0</v>
      </c>
      <c r="E51" s="73">
        <v>251.0</v>
      </c>
      <c r="F51" s="74">
        <v>193.0</v>
      </c>
      <c r="G51" s="75">
        <v>128.0</v>
      </c>
      <c r="H51" s="76">
        <v>339.0</v>
      </c>
      <c r="I51" s="77">
        <v>59.0</v>
      </c>
      <c r="J51" s="78">
        <v>459.0</v>
      </c>
      <c r="K51" s="78">
        <v>187.0</v>
      </c>
      <c r="L51" s="78">
        <v>251.0</v>
      </c>
      <c r="M51" s="78">
        <v>339.0</v>
      </c>
      <c r="N51" s="59">
        <v>0.7105263157894737</v>
      </c>
      <c r="O51" s="60">
        <v>0.42542372881355933</v>
      </c>
      <c r="P51" s="61">
        <v>0.575187969924812</v>
      </c>
      <c r="Q51" s="62">
        <v>0.5730593607305936</v>
      </c>
      <c r="R51" s="63">
        <v>0.6464788732394366</v>
      </c>
      <c r="S51" s="64">
        <v>0.35551330798479086</v>
      </c>
      <c r="T51" s="65">
        <v>0.5744336569579288</v>
      </c>
      <c r="U51" s="66">
        <v>0.6456310679611651</v>
      </c>
      <c r="V51" s="67">
        <v>0.5226537216828478</v>
      </c>
      <c r="W51" s="47">
        <v>1.0</v>
      </c>
      <c r="X51" s="79">
        <v>1.0</v>
      </c>
      <c r="Y51" s="79">
        <v>1.0</v>
      </c>
      <c r="Z51" s="79">
        <v>1.0</v>
      </c>
      <c r="AA51" s="79">
        <v>1.0</v>
      </c>
      <c r="AB51" s="79">
        <v>1.0</v>
      </c>
      <c r="AC51" s="79">
        <v>1.0</v>
      </c>
      <c r="AD51" s="79">
        <v>1.0</v>
      </c>
      <c r="AE51" s="79">
        <v>1.0</v>
      </c>
      <c r="AF51" s="79">
        <v>1.0</v>
      </c>
      <c r="AG51" s="68">
        <v>1.0</v>
      </c>
    </row>
    <row r="52" ht="16.5" customHeight="1">
      <c r="A52" s="51">
        <v>47.0</v>
      </c>
      <c r="B52" s="51">
        <v>1517.0</v>
      </c>
      <c r="C52" s="47">
        <v>2664.0</v>
      </c>
      <c r="D52" s="72">
        <v>415.0</v>
      </c>
      <c r="E52" s="73">
        <v>487.0</v>
      </c>
      <c r="F52" s="74">
        <v>255.0</v>
      </c>
      <c r="G52" s="75">
        <v>180.0</v>
      </c>
      <c r="H52" s="76">
        <v>508.0</v>
      </c>
      <c r="I52" s="77">
        <v>87.0</v>
      </c>
      <c r="J52" s="78">
        <v>670.0</v>
      </c>
      <c r="K52" s="78">
        <v>267.0</v>
      </c>
      <c r="L52" s="78">
        <v>487.0</v>
      </c>
      <c r="M52" s="78">
        <v>508.0</v>
      </c>
      <c r="N52" s="59">
        <v>0.7150480256136607</v>
      </c>
      <c r="O52" s="60">
        <v>0.4894472361809045</v>
      </c>
      <c r="P52" s="61">
        <v>0.568760611205433</v>
      </c>
      <c r="Q52" s="62">
        <v>0.6458885941644562</v>
      </c>
      <c r="R52" s="63">
        <v>0.5790838375108038</v>
      </c>
      <c r="S52" s="64">
        <v>0.3445161290322581</v>
      </c>
      <c r="T52" s="65">
        <v>0.5988612836438924</v>
      </c>
      <c r="U52" s="66">
        <v>0.6097308488612836</v>
      </c>
      <c r="V52" s="67">
        <v>0.4849896480331263</v>
      </c>
      <c r="W52" s="47">
        <v>1.0</v>
      </c>
      <c r="X52" s="79">
        <v>1.0</v>
      </c>
      <c r="Y52" s="79">
        <v>1.0</v>
      </c>
      <c r="Z52" s="79">
        <v>1.0</v>
      </c>
      <c r="AA52" s="79">
        <v>1.0</v>
      </c>
      <c r="AB52" s="79">
        <v>1.0</v>
      </c>
      <c r="AC52" s="79">
        <v>1.0</v>
      </c>
      <c r="AD52" s="79">
        <v>1.0</v>
      </c>
      <c r="AE52" s="79">
        <v>1.0</v>
      </c>
      <c r="AF52" s="79">
        <v>1.0</v>
      </c>
      <c r="AG52" s="68">
        <v>1.0</v>
      </c>
    </row>
    <row r="53" ht="16.5" customHeight="1">
      <c r="A53" s="51">
        <v>48.0</v>
      </c>
      <c r="B53" s="51">
        <v>1518.0</v>
      </c>
      <c r="C53" s="47">
        <v>2559.0</v>
      </c>
      <c r="D53" s="72">
        <v>386.0</v>
      </c>
      <c r="E53" s="73">
        <v>357.0</v>
      </c>
      <c r="F53" s="74">
        <v>236.0</v>
      </c>
      <c r="G53" s="75">
        <v>200.0</v>
      </c>
      <c r="H53" s="76">
        <v>566.0</v>
      </c>
      <c r="I53" s="77">
        <v>110.0</v>
      </c>
      <c r="J53" s="78">
        <v>622.0</v>
      </c>
      <c r="K53" s="78">
        <v>310.0</v>
      </c>
      <c r="L53" s="78">
        <v>357.0</v>
      </c>
      <c r="M53" s="78">
        <v>566.0</v>
      </c>
      <c r="N53" s="59">
        <v>0.6673819742489271</v>
      </c>
      <c r="O53" s="60">
        <v>0.38678223185265437</v>
      </c>
      <c r="P53" s="61">
        <v>0.5235690235690236</v>
      </c>
      <c r="Q53" s="62">
        <v>0.5352323838080959</v>
      </c>
      <c r="R53" s="63">
        <v>0.6353421859039836</v>
      </c>
      <c r="S53" s="64">
        <v>0.3538812785388128</v>
      </c>
      <c r="T53" s="65">
        <v>0.5277628032345013</v>
      </c>
      <c r="U53" s="66">
        <v>0.6404312668463612</v>
      </c>
      <c r="V53" s="67">
        <v>0.5024258760107817</v>
      </c>
      <c r="W53" s="47">
        <v>1.0</v>
      </c>
      <c r="X53" s="79">
        <v>1.0</v>
      </c>
      <c r="Y53" s="79">
        <v>1.0</v>
      </c>
      <c r="Z53" s="79">
        <v>1.0</v>
      </c>
      <c r="AA53" s="79">
        <v>1.0</v>
      </c>
      <c r="AB53" s="79">
        <v>1.0</v>
      </c>
      <c r="AC53" s="79">
        <v>1.0</v>
      </c>
      <c r="AD53" s="79">
        <v>1.0</v>
      </c>
      <c r="AE53" s="79">
        <v>1.0</v>
      </c>
      <c r="AF53" s="79">
        <v>1.0</v>
      </c>
      <c r="AG53" s="68">
        <v>1.0</v>
      </c>
    </row>
    <row r="54" ht="16.5" customHeight="1">
      <c r="A54" s="51">
        <v>49.0</v>
      </c>
      <c r="B54" s="51">
        <v>1525.0</v>
      </c>
      <c r="C54" s="47">
        <v>2061.0</v>
      </c>
      <c r="D54" s="72">
        <v>223.0</v>
      </c>
      <c r="E54" s="73">
        <v>272.0</v>
      </c>
      <c r="F54" s="74">
        <v>163.0</v>
      </c>
      <c r="G54" s="75">
        <v>151.0</v>
      </c>
      <c r="H54" s="76">
        <v>473.0</v>
      </c>
      <c r="I54" s="77">
        <v>77.0</v>
      </c>
      <c r="J54" s="78">
        <v>386.0</v>
      </c>
      <c r="K54" s="78">
        <v>228.0</v>
      </c>
      <c r="L54" s="78">
        <v>272.0</v>
      </c>
      <c r="M54" s="78">
        <v>473.0</v>
      </c>
      <c r="N54" s="59">
        <v>0.6286644951140065</v>
      </c>
      <c r="O54" s="60">
        <v>0.3651006711409396</v>
      </c>
      <c r="P54" s="61">
        <v>0.44935972060535506</v>
      </c>
      <c r="Q54" s="62">
        <v>0.544</v>
      </c>
      <c r="R54" s="63">
        <v>0.5866261398176292</v>
      </c>
      <c r="S54" s="64">
        <v>0.3252496433666191</v>
      </c>
      <c r="T54" s="65">
        <v>0.4841795437821928</v>
      </c>
      <c r="U54" s="66">
        <v>0.6320824135393672</v>
      </c>
      <c r="V54" s="67">
        <v>0.4518027961736571</v>
      </c>
      <c r="W54" s="47">
        <v>1.0</v>
      </c>
      <c r="X54" s="79">
        <v>1.0</v>
      </c>
      <c r="Y54" s="79">
        <v>1.0</v>
      </c>
      <c r="Z54" s="79">
        <v>1.0</v>
      </c>
      <c r="AA54" s="79">
        <v>1.0</v>
      </c>
      <c r="AB54" s="79">
        <v>1.0</v>
      </c>
      <c r="AC54" s="79">
        <v>1.0</v>
      </c>
      <c r="AD54" s="79">
        <v>1.0</v>
      </c>
      <c r="AE54" s="79">
        <v>1.0</v>
      </c>
      <c r="AF54" s="79">
        <v>1.0</v>
      </c>
      <c r="AG54" s="68">
        <v>1.0</v>
      </c>
    </row>
    <row r="55" ht="16.5" customHeight="1">
      <c r="A55" s="51">
        <v>50.0</v>
      </c>
      <c r="B55" s="51">
        <v>1550.0</v>
      </c>
      <c r="C55" s="47">
        <v>958.0</v>
      </c>
      <c r="D55" s="72">
        <v>130.0</v>
      </c>
      <c r="E55" s="73">
        <v>142.0</v>
      </c>
      <c r="F55" s="74">
        <v>107.0</v>
      </c>
      <c r="G55" s="75">
        <v>70.0</v>
      </c>
      <c r="H55" s="76">
        <v>181.0</v>
      </c>
      <c r="I55" s="77">
        <v>30.0</v>
      </c>
      <c r="J55" s="78">
        <v>237.0</v>
      </c>
      <c r="K55" s="78">
        <v>100.0</v>
      </c>
      <c r="L55" s="78">
        <v>142.0</v>
      </c>
      <c r="M55" s="78">
        <v>181.0</v>
      </c>
      <c r="N55" s="59">
        <v>0.7032640949554896</v>
      </c>
      <c r="O55" s="60">
        <v>0.43962848297213625</v>
      </c>
      <c r="P55" s="61">
        <v>0.5669856459330144</v>
      </c>
      <c r="Q55" s="62">
        <v>0.5867768595041323</v>
      </c>
      <c r="R55" s="63">
        <v>0.6253298153034301</v>
      </c>
      <c r="S55" s="64">
        <v>0.35587188612099646</v>
      </c>
      <c r="T55" s="65">
        <v>0.5742424242424242</v>
      </c>
      <c r="U55" s="66">
        <v>0.6333333333333333</v>
      </c>
      <c r="V55" s="67">
        <v>0.5106060606060606</v>
      </c>
      <c r="W55" s="47">
        <v>1.0</v>
      </c>
      <c r="X55" s="79">
        <v>1.0</v>
      </c>
      <c r="Y55" s="79">
        <v>1.0</v>
      </c>
      <c r="Z55" s="79">
        <v>1.0</v>
      </c>
      <c r="AA55" s="79">
        <v>1.0</v>
      </c>
      <c r="AB55" s="79">
        <v>1.0</v>
      </c>
      <c r="AC55" s="79">
        <v>1.0</v>
      </c>
      <c r="AD55" s="79">
        <v>1.0</v>
      </c>
      <c r="AE55" s="79">
        <v>1.0</v>
      </c>
      <c r="AF55" s="79">
        <v>1.0</v>
      </c>
      <c r="AG55" s="68">
        <v>1.0</v>
      </c>
    </row>
    <row r="56" ht="16.5" customHeight="1">
      <c r="A56" s="51">
        <v>51.0</v>
      </c>
      <c r="B56" s="51">
        <v>1602.0</v>
      </c>
      <c r="C56" s="47">
        <v>2439.0</v>
      </c>
      <c r="D56" s="72">
        <v>166.0</v>
      </c>
      <c r="E56" s="73">
        <v>162.0</v>
      </c>
      <c r="F56" s="74">
        <v>104.0</v>
      </c>
      <c r="G56" s="75">
        <v>156.0</v>
      </c>
      <c r="H56" s="76">
        <v>389.0</v>
      </c>
      <c r="I56" s="77">
        <v>95.0</v>
      </c>
      <c r="J56" s="78">
        <v>270.0</v>
      </c>
      <c r="K56" s="78">
        <v>251.0</v>
      </c>
      <c r="L56" s="78">
        <v>162.0</v>
      </c>
      <c r="M56" s="78">
        <v>389.0</v>
      </c>
      <c r="N56" s="59">
        <v>0.5182341650671785</v>
      </c>
      <c r="O56" s="60">
        <v>0.294010889292196</v>
      </c>
      <c r="P56" s="61">
        <v>0.40971168437025796</v>
      </c>
      <c r="Q56" s="62">
        <v>0.3922518159806295</v>
      </c>
      <c r="R56" s="63">
        <v>0.625</v>
      </c>
      <c r="S56" s="64">
        <v>0.3921875</v>
      </c>
      <c r="T56" s="65">
        <v>0.40298507462686567</v>
      </c>
      <c r="U56" s="66">
        <v>0.6147388059701493</v>
      </c>
      <c r="V56" s="67">
        <v>0.48600746268656714</v>
      </c>
      <c r="W56" s="47">
        <v>1.0</v>
      </c>
      <c r="X56" s="79">
        <v>1.0</v>
      </c>
      <c r="Y56" s="79">
        <v>1.0</v>
      </c>
      <c r="Z56" s="79">
        <v>1.0</v>
      </c>
      <c r="AA56" s="79">
        <v>1.0</v>
      </c>
      <c r="AB56" s="79">
        <v>1.0</v>
      </c>
      <c r="AC56" s="79">
        <v>1.0</v>
      </c>
      <c r="AD56" s="79">
        <v>1.0</v>
      </c>
      <c r="AE56" s="79">
        <v>1.0</v>
      </c>
      <c r="AF56" s="79">
        <v>1.0</v>
      </c>
      <c r="AG56" s="68">
        <v>1.0</v>
      </c>
    </row>
    <row r="57" ht="16.5" customHeight="1">
      <c r="A57" s="51">
        <v>52.0</v>
      </c>
      <c r="B57" s="51">
        <v>1605.0</v>
      </c>
      <c r="C57" s="47">
        <v>3153.0</v>
      </c>
      <c r="D57" s="72">
        <v>130.0</v>
      </c>
      <c r="E57" s="73">
        <v>167.0</v>
      </c>
      <c r="F57" s="74">
        <v>128.0</v>
      </c>
      <c r="G57" s="75">
        <v>195.0</v>
      </c>
      <c r="H57" s="76">
        <v>477.0</v>
      </c>
      <c r="I57" s="77">
        <v>123.0</v>
      </c>
      <c r="J57" s="78">
        <v>258.0</v>
      </c>
      <c r="K57" s="78">
        <v>318.0</v>
      </c>
      <c r="L57" s="78">
        <v>167.0</v>
      </c>
      <c r="M57" s="78">
        <v>477.0</v>
      </c>
      <c r="N57" s="59">
        <v>0.4479166666666667</v>
      </c>
      <c r="O57" s="60">
        <v>0.2593167701863354</v>
      </c>
      <c r="P57" s="61">
        <v>0.3510204081632653</v>
      </c>
      <c r="Q57" s="62">
        <v>0.3443298969072165</v>
      </c>
      <c r="R57" s="63">
        <v>0.6070588235294118</v>
      </c>
      <c r="S57" s="64">
        <v>0.4</v>
      </c>
      <c r="T57" s="65">
        <v>0.3483606557377049</v>
      </c>
      <c r="U57" s="66">
        <v>0.6024590163934426</v>
      </c>
      <c r="V57" s="67">
        <v>0.4721311475409836</v>
      </c>
      <c r="W57" s="47">
        <v>1.0</v>
      </c>
      <c r="X57" s="79">
        <v>1.0</v>
      </c>
      <c r="Y57" s="79">
        <v>1.0</v>
      </c>
      <c r="Z57" s="79">
        <v>1.0</v>
      </c>
      <c r="AA57" s="79">
        <v>1.0</v>
      </c>
      <c r="AB57" s="79">
        <v>1.0</v>
      </c>
      <c r="AC57" s="79">
        <v>1.0</v>
      </c>
      <c r="AD57" s="79">
        <v>1.0</v>
      </c>
      <c r="AE57" s="79">
        <v>1.0</v>
      </c>
      <c r="AF57" s="79">
        <v>1.0</v>
      </c>
      <c r="AG57" s="68">
        <v>1.0</v>
      </c>
    </row>
    <row r="58" ht="16.5" customHeight="1">
      <c r="A58" s="51">
        <v>53.0</v>
      </c>
      <c r="B58" s="51">
        <v>1606.0</v>
      </c>
      <c r="C58" s="47">
        <v>2419.0</v>
      </c>
      <c r="D58" s="72">
        <v>365.0</v>
      </c>
      <c r="E58" s="73">
        <v>342.0</v>
      </c>
      <c r="F58" s="74">
        <v>195.0</v>
      </c>
      <c r="G58" s="75">
        <v>177.0</v>
      </c>
      <c r="H58" s="76">
        <v>456.0</v>
      </c>
      <c r="I58" s="77">
        <v>107.0</v>
      </c>
      <c r="J58" s="78">
        <v>560.0</v>
      </c>
      <c r="K58" s="78">
        <v>284.0</v>
      </c>
      <c r="L58" s="78">
        <v>342.0</v>
      </c>
      <c r="M58" s="78">
        <v>456.0</v>
      </c>
      <c r="N58" s="59">
        <v>0.6635071090047393</v>
      </c>
      <c r="O58" s="60">
        <v>0.42857142857142855</v>
      </c>
      <c r="P58" s="61">
        <v>0.5511811023622047</v>
      </c>
      <c r="Q58" s="62">
        <v>0.5463258785942492</v>
      </c>
      <c r="R58" s="63">
        <v>0.6208425720620843</v>
      </c>
      <c r="S58" s="64">
        <v>0.3837837837837838</v>
      </c>
      <c r="T58" s="65">
        <v>0.5493300852618758</v>
      </c>
      <c r="U58" s="66">
        <v>0.6187576126674786</v>
      </c>
      <c r="V58" s="67">
        <v>0.5140073081607796</v>
      </c>
      <c r="W58" s="47">
        <v>1.0</v>
      </c>
      <c r="X58" s="79">
        <v>1.0</v>
      </c>
      <c r="Y58" s="79">
        <v>1.0</v>
      </c>
      <c r="Z58" s="79">
        <v>1.0</v>
      </c>
      <c r="AA58" s="79">
        <v>1.0</v>
      </c>
      <c r="AB58" s="79">
        <v>1.0</v>
      </c>
      <c r="AC58" s="79">
        <v>1.0</v>
      </c>
      <c r="AD58" s="79">
        <v>1.0</v>
      </c>
      <c r="AE58" s="79">
        <v>1.0</v>
      </c>
      <c r="AF58" s="79">
        <v>1.0</v>
      </c>
      <c r="AG58" s="68">
        <v>1.0</v>
      </c>
    </row>
    <row r="59" ht="16.5" customHeight="1">
      <c r="A59" s="51">
        <v>54.0</v>
      </c>
      <c r="B59" s="51">
        <v>1609.0</v>
      </c>
      <c r="C59" s="47">
        <v>2114.0</v>
      </c>
      <c r="D59" s="72">
        <v>178.0</v>
      </c>
      <c r="E59" s="73">
        <v>143.0</v>
      </c>
      <c r="F59" s="74">
        <v>123.0</v>
      </c>
      <c r="G59" s="75">
        <v>139.0</v>
      </c>
      <c r="H59" s="76">
        <v>378.0</v>
      </c>
      <c r="I59" s="77">
        <v>87.0</v>
      </c>
      <c r="J59" s="78">
        <v>301.0</v>
      </c>
      <c r="K59" s="78">
        <v>226.0</v>
      </c>
      <c r="L59" s="78">
        <v>143.0</v>
      </c>
      <c r="M59" s="78">
        <v>378.0</v>
      </c>
      <c r="N59" s="59">
        <v>0.571157495256167</v>
      </c>
      <c r="O59" s="60">
        <v>0.2744721689059501</v>
      </c>
      <c r="P59" s="61">
        <v>0.44329896907216493</v>
      </c>
      <c r="Q59" s="62">
        <v>0.3875338753387534</v>
      </c>
      <c r="R59" s="63">
        <v>0.6779279279279279</v>
      </c>
      <c r="S59" s="64">
        <v>0.3741721854304636</v>
      </c>
      <c r="T59" s="65">
        <v>0.42366412213740456</v>
      </c>
      <c r="U59" s="66">
        <v>0.6479007633587787</v>
      </c>
      <c r="V59" s="67">
        <v>0.5028625954198473</v>
      </c>
      <c r="W59" s="47">
        <v>1.0</v>
      </c>
      <c r="X59" s="79">
        <v>1.0</v>
      </c>
      <c r="Y59" s="79">
        <v>1.0</v>
      </c>
      <c r="Z59" s="79">
        <v>1.0</v>
      </c>
      <c r="AA59" s="79">
        <v>1.0</v>
      </c>
      <c r="AB59" s="79">
        <v>1.0</v>
      </c>
      <c r="AC59" s="79">
        <v>1.0</v>
      </c>
      <c r="AD59" s="79">
        <v>1.0</v>
      </c>
      <c r="AE59" s="79">
        <v>1.0</v>
      </c>
      <c r="AF59" s="79">
        <v>1.0</v>
      </c>
      <c r="AG59" s="68">
        <v>1.0</v>
      </c>
    </row>
    <row r="60" ht="16.5" customHeight="1">
      <c r="A60" s="51">
        <v>55.0</v>
      </c>
      <c r="B60" s="51">
        <v>1613.0</v>
      </c>
      <c r="C60" s="47">
        <v>2394.0</v>
      </c>
      <c r="D60" s="72">
        <v>170.0</v>
      </c>
      <c r="E60" s="73">
        <v>156.0</v>
      </c>
      <c r="F60" s="74">
        <v>133.0</v>
      </c>
      <c r="G60" s="75">
        <v>128.0</v>
      </c>
      <c r="H60" s="76">
        <v>426.0</v>
      </c>
      <c r="I60" s="77">
        <v>92.0</v>
      </c>
      <c r="J60" s="78">
        <v>303.0</v>
      </c>
      <c r="K60" s="78">
        <v>220.0</v>
      </c>
      <c r="L60" s="78">
        <v>156.0</v>
      </c>
      <c r="M60" s="78">
        <v>426.0</v>
      </c>
      <c r="N60" s="59">
        <v>0.5793499043977055</v>
      </c>
      <c r="O60" s="60">
        <v>0.26804123711340205</v>
      </c>
      <c r="P60" s="61">
        <v>0.4156378600823045</v>
      </c>
      <c r="Q60" s="62">
        <v>0.4148936170212766</v>
      </c>
      <c r="R60" s="63">
        <v>0.6601307189542484</v>
      </c>
      <c r="S60" s="64">
        <v>0.34055727554179566</v>
      </c>
      <c r="T60" s="65">
        <v>0.4153846153846154</v>
      </c>
      <c r="U60" s="66">
        <v>0.6597285067873303</v>
      </c>
      <c r="V60" s="67">
        <v>0.47330316742081446</v>
      </c>
      <c r="W60" s="47">
        <v>1.0</v>
      </c>
      <c r="X60" s="79">
        <v>1.0</v>
      </c>
      <c r="Y60" s="79">
        <v>1.0</v>
      </c>
      <c r="Z60" s="79">
        <v>1.0</v>
      </c>
      <c r="AA60" s="79">
        <v>1.0</v>
      </c>
      <c r="AB60" s="79">
        <v>1.0</v>
      </c>
      <c r="AC60" s="79">
        <v>1.0</v>
      </c>
      <c r="AD60" s="79">
        <v>1.0</v>
      </c>
      <c r="AE60" s="79">
        <v>1.0</v>
      </c>
      <c r="AF60" s="79">
        <v>1.0</v>
      </c>
      <c r="AG60" s="68">
        <v>1.0</v>
      </c>
    </row>
    <row r="61" ht="16.5" customHeight="1">
      <c r="A61" s="51">
        <v>56.0</v>
      </c>
      <c r="B61" s="51">
        <v>1614.0</v>
      </c>
      <c r="C61" s="47">
        <v>1823.0</v>
      </c>
      <c r="D61" s="72">
        <v>143.0</v>
      </c>
      <c r="E61" s="73">
        <v>123.0</v>
      </c>
      <c r="F61" s="74">
        <v>94.0</v>
      </c>
      <c r="G61" s="75">
        <v>99.0</v>
      </c>
      <c r="H61" s="76">
        <v>293.0</v>
      </c>
      <c r="I61" s="77">
        <v>76.0</v>
      </c>
      <c r="J61" s="78">
        <v>237.0</v>
      </c>
      <c r="K61" s="78">
        <v>175.0</v>
      </c>
      <c r="L61" s="78">
        <v>123.0</v>
      </c>
      <c r="M61" s="78">
        <v>293.0</v>
      </c>
      <c r="N61" s="59">
        <v>0.5752427184466019</v>
      </c>
      <c r="O61" s="60">
        <v>0.2956730769230769</v>
      </c>
      <c r="P61" s="61">
        <v>0.44716981132075473</v>
      </c>
      <c r="Q61" s="62">
        <v>0.412751677852349</v>
      </c>
      <c r="R61" s="63">
        <v>0.6583333333333333</v>
      </c>
      <c r="S61" s="64">
        <v>0.37393162393162394</v>
      </c>
      <c r="T61" s="65">
        <v>0.43478260869565216</v>
      </c>
      <c r="U61" s="66">
        <v>0.6400966183574879</v>
      </c>
      <c r="V61" s="67">
        <v>0.4975845410628019</v>
      </c>
      <c r="W61" s="47">
        <v>1.0</v>
      </c>
      <c r="X61" s="79">
        <v>1.0</v>
      </c>
      <c r="Y61" s="79">
        <v>1.0</v>
      </c>
      <c r="Z61" s="79">
        <v>1.0</v>
      </c>
      <c r="AA61" s="79">
        <v>1.0</v>
      </c>
      <c r="AB61" s="79">
        <v>1.0</v>
      </c>
      <c r="AC61" s="79">
        <v>1.0</v>
      </c>
      <c r="AD61" s="79">
        <v>1.0</v>
      </c>
      <c r="AE61" s="79">
        <v>1.0</v>
      </c>
      <c r="AF61" s="79">
        <v>1.0</v>
      </c>
      <c r="AG61" s="68">
        <v>1.0</v>
      </c>
    </row>
    <row r="62" ht="16.5" customHeight="1">
      <c r="A62" s="51">
        <v>57.0</v>
      </c>
      <c r="B62" s="51">
        <v>1619.0</v>
      </c>
      <c r="C62" s="47">
        <v>2214.0</v>
      </c>
      <c r="D62" s="72">
        <v>163.0</v>
      </c>
      <c r="E62" s="73">
        <v>158.0</v>
      </c>
      <c r="F62" s="74">
        <v>147.0</v>
      </c>
      <c r="G62" s="75">
        <v>137.0</v>
      </c>
      <c r="H62" s="76">
        <v>287.0</v>
      </c>
      <c r="I62" s="77">
        <v>115.0</v>
      </c>
      <c r="J62" s="78">
        <v>310.0</v>
      </c>
      <c r="K62" s="78">
        <v>252.0</v>
      </c>
      <c r="L62" s="78">
        <v>158.0</v>
      </c>
      <c r="M62" s="78">
        <v>287.0</v>
      </c>
      <c r="N62" s="59">
        <v>0.5516014234875445</v>
      </c>
      <c r="O62" s="60">
        <v>0.3550561797752809</v>
      </c>
      <c r="P62" s="61">
        <v>0.5192629815745393</v>
      </c>
      <c r="Q62" s="62">
        <v>0.3853658536585366</v>
      </c>
      <c r="R62" s="63">
        <v>0.6623931623931624</v>
      </c>
      <c r="S62" s="64">
        <v>0.4675324675324675</v>
      </c>
      <c r="T62" s="65">
        <v>0.464746772591857</v>
      </c>
      <c r="U62" s="66">
        <v>0.5928500496524329</v>
      </c>
      <c r="V62" s="67">
        <v>0.5580933465739821</v>
      </c>
      <c r="W62" s="47">
        <v>1.0</v>
      </c>
      <c r="X62" s="79">
        <v>1.0</v>
      </c>
      <c r="Y62" s="79">
        <v>1.0</v>
      </c>
      <c r="Z62" s="79">
        <v>1.0</v>
      </c>
      <c r="AA62" s="79">
        <v>1.0</v>
      </c>
      <c r="AB62" s="79">
        <v>1.0</v>
      </c>
      <c r="AC62" s="79">
        <v>1.0</v>
      </c>
      <c r="AD62" s="79">
        <v>1.0</v>
      </c>
      <c r="AE62" s="79">
        <v>1.0</v>
      </c>
      <c r="AF62" s="79">
        <v>1.0</v>
      </c>
      <c r="AG62" s="68">
        <v>1.0</v>
      </c>
    </row>
    <row r="63" ht="16.5" customHeight="1">
      <c r="A63" s="51">
        <v>58.0</v>
      </c>
      <c r="B63" s="51">
        <v>1621.0</v>
      </c>
      <c r="C63" s="47">
        <v>1258.0</v>
      </c>
      <c r="D63" s="72">
        <v>81.0</v>
      </c>
      <c r="E63" s="73">
        <v>68.0</v>
      </c>
      <c r="F63" s="74">
        <v>56.0</v>
      </c>
      <c r="G63" s="75">
        <v>69.0</v>
      </c>
      <c r="H63" s="76">
        <v>186.0</v>
      </c>
      <c r="I63" s="77">
        <v>48.0</v>
      </c>
      <c r="J63" s="78">
        <v>137.0</v>
      </c>
      <c r="K63" s="78">
        <v>117.0</v>
      </c>
      <c r="L63" s="78">
        <v>68.0</v>
      </c>
      <c r="M63" s="78">
        <v>186.0</v>
      </c>
      <c r="N63" s="59">
        <v>0.5393700787401575</v>
      </c>
      <c r="O63" s="60">
        <v>0.2677165354330709</v>
      </c>
      <c r="P63" s="61">
        <v>0.4241486068111455</v>
      </c>
      <c r="Q63" s="62">
        <v>0.3675675675675676</v>
      </c>
      <c r="R63" s="63">
        <v>0.6682926829268293</v>
      </c>
      <c r="S63" s="64">
        <v>0.38613861386138615</v>
      </c>
      <c r="T63" s="65">
        <v>0.4035433070866142</v>
      </c>
      <c r="U63" s="66">
        <v>0.6358267716535433</v>
      </c>
      <c r="V63" s="67">
        <v>0.5</v>
      </c>
      <c r="W63" s="47">
        <v>1.0</v>
      </c>
      <c r="X63" s="79">
        <v>1.0</v>
      </c>
      <c r="Y63" s="79">
        <v>1.0</v>
      </c>
      <c r="Z63" s="79">
        <v>1.0</v>
      </c>
      <c r="AA63" s="79">
        <v>1.0</v>
      </c>
      <c r="AB63" s="79">
        <v>1.0</v>
      </c>
      <c r="AC63" s="79">
        <v>1.0</v>
      </c>
      <c r="AD63" s="79">
        <v>1.0</v>
      </c>
      <c r="AE63" s="79">
        <v>1.0</v>
      </c>
      <c r="AF63" s="79">
        <v>1.0</v>
      </c>
      <c r="AG63" s="68">
        <v>1.0</v>
      </c>
    </row>
    <row r="64" ht="16.5" customHeight="1">
      <c r="A64" s="51">
        <v>59.0</v>
      </c>
      <c r="B64" s="51">
        <v>1625.0</v>
      </c>
      <c r="C64" s="47">
        <v>2757.0</v>
      </c>
      <c r="D64" s="72">
        <v>147.0</v>
      </c>
      <c r="E64" s="73">
        <v>198.0</v>
      </c>
      <c r="F64" s="74">
        <v>120.0</v>
      </c>
      <c r="G64" s="75">
        <v>152.0</v>
      </c>
      <c r="H64" s="76">
        <v>502.0</v>
      </c>
      <c r="I64" s="77">
        <v>121.0</v>
      </c>
      <c r="J64" s="78">
        <v>267.0</v>
      </c>
      <c r="K64" s="78">
        <v>273.0</v>
      </c>
      <c r="L64" s="78">
        <v>198.0</v>
      </c>
      <c r="M64" s="78">
        <v>502.0</v>
      </c>
      <c r="N64" s="59">
        <v>0.49444444444444446</v>
      </c>
      <c r="O64" s="60">
        <v>0.28285714285714286</v>
      </c>
      <c r="P64" s="61">
        <v>0.3472041612483745</v>
      </c>
      <c r="Q64" s="62">
        <v>0.42038216560509556</v>
      </c>
      <c r="R64" s="63">
        <v>0.5741935483870968</v>
      </c>
      <c r="S64" s="64">
        <v>0.352258064516129</v>
      </c>
      <c r="T64" s="65">
        <v>0.375</v>
      </c>
      <c r="U64" s="66">
        <v>0.6201612903225806</v>
      </c>
      <c r="V64" s="67">
        <v>0.43548387096774194</v>
      </c>
      <c r="W64" s="47">
        <v>1.0</v>
      </c>
      <c r="X64" s="79">
        <v>1.0</v>
      </c>
      <c r="Y64" s="79">
        <v>1.0</v>
      </c>
      <c r="Z64" s="79">
        <v>1.0</v>
      </c>
      <c r="AA64" s="79">
        <v>1.0</v>
      </c>
      <c r="AB64" s="79">
        <v>1.0</v>
      </c>
      <c r="AC64" s="79">
        <v>1.0</v>
      </c>
      <c r="AD64" s="79">
        <v>1.0</v>
      </c>
      <c r="AE64" s="79">
        <v>1.0</v>
      </c>
      <c r="AF64" s="79">
        <v>1.0</v>
      </c>
      <c r="AG64" s="68">
        <v>1.0</v>
      </c>
    </row>
    <row r="65" ht="16.5" customHeight="1">
      <c r="A65" s="51">
        <v>60.0</v>
      </c>
      <c r="B65" s="51">
        <v>1631.0</v>
      </c>
      <c r="C65" s="47">
        <v>2326.0</v>
      </c>
      <c r="D65" s="72">
        <v>159.0</v>
      </c>
      <c r="E65" s="73">
        <v>147.0</v>
      </c>
      <c r="F65" s="74">
        <v>140.0</v>
      </c>
      <c r="G65" s="75">
        <v>132.0</v>
      </c>
      <c r="H65" s="76">
        <v>372.0</v>
      </c>
      <c r="I65" s="77">
        <v>131.0</v>
      </c>
      <c r="J65" s="78">
        <v>299.0</v>
      </c>
      <c r="K65" s="78">
        <v>263.0</v>
      </c>
      <c r="L65" s="78">
        <v>147.0</v>
      </c>
      <c r="M65" s="78">
        <v>372.0</v>
      </c>
      <c r="N65" s="59">
        <v>0.5320284697508897</v>
      </c>
      <c r="O65" s="60">
        <v>0.2832369942196532</v>
      </c>
      <c r="P65" s="61">
        <v>0.4456035767511177</v>
      </c>
      <c r="Q65" s="62">
        <v>0.35853658536585364</v>
      </c>
      <c r="R65" s="63">
        <v>0.6704035874439462</v>
      </c>
      <c r="S65" s="64">
        <v>0.4141732283464567</v>
      </c>
      <c r="T65" s="65">
        <v>0.4125809435707678</v>
      </c>
      <c r="U65" s="66">
        <v>0.6207215541165587</v>
      </c>
      <c r="V65" s="67">
        <v>0.5198889916743756</v>
      </c>
      <c r="W65" s="47">
        <v>1.0</v>
      </c>
      <c r="X65" s="79">
        <v>1.0</v>
      </c>
      <c r="Y65" s="79">
        <v>1.0</v>
      </c>
      <c r="Z65" s="79">
        <v>1.0</v>
      </c>
      <c r="AA65" s="79">
        <v>1.0</v>
      </c>
      <c r="AB65" s="79">
        <v>1.0</v>
      </c>
      <c r="AC65" s="79">
        <v>1.0</v>
      </c>
      <c r="AD65" s="79">
        <v>1.0</v>
      </c>
      <c r="AE65" s="79">
        <v>1.0</v>
      </c>
      <c r="AF65" s="79">
        <v>1.0</v>
      </c>
      <c r="AG65" s="68">
        <v>1.0</v>
      </c>
    </row>
    <row r="66" ht="16.5" customHeight="1">
      <c r="A66" s="51">
        <v>61.0</v>
      </c>
      <c r="B66" s="51">
        <v>1632.0</v>
      </c>
      <c r="C66" s="47">
        <v>2494.0</v>
      </c>
      <c r="D66" s="72">
        <v>133.0</v>
      </c>
      <c r="E66" s="73">
        <v>126.0</v>
      </c>
      <c r="F66" s="74">
        <v>115.0</v>
      </c>
      <c r="G66" s="75">
        <v>107.0</v>
      </c>
      <c r="H66" s="76">
        <v>354.0</v>
      </c>
      <c r="I66" s="77">
        <v>105.0</v>
      </c>
      <c r="J66" s="78">
        <v>248.0</v>
      </c>
      <c r="K66" s="78">
        <v>212.0</v>
      </c>
      <c r="L66" s="78">
        <v>126.0</v>
      </c>
      <c r="M66" s="78">
        <v>354.0</v>
      </c>
      <c r="N66" s="59">
        <v>0.5391304347826087</v>
      </c>
      <c r="O66" s="60">
        <v>0.2625</v>
      </c>
      <c r="P66" s="61">
        <v>0.4119601328903654</v>
      </c>
      <c r="Q66" s="62">
        <v>0.3727810650887574</v>
      </c>
      <c r="R66" s="63">
        <v>0.6631016042780749</v>
      </c>
      <c r="S66" s="64">
        <v>0.3745583038869258</v>
      </c>
      <c r="T66" s="65">
        <v>0.39787234042553193</v>
      </c>
      <c r="U66" s="66">
        <v>0.6404255319148936</v>
      </c>
      <c r="V66" s="67">
        <v>0.48936170212765956</v>
      </c>
      <c r="W66" s="47">
        <v>1.0</v>
      </c>
      <c r="X66" s="79">
        <v>1.0</v>
      </c>
      <c r="Y66" s="79">
        <v>1.0</v>
      </c>
      <c r="Z66" s="79">
        <v>1.0</v>
      </c>
      <c r="AA66" s="79">
        <v>1.0</v>
      </c>
      <c r="AB66" s="79">
        <v>1.0</v>
      </c>
      <c r="AC66" s="79">
        <v>1.0</v>
      </c>
      <c r="AD66" s="79">
        <v>1.0</v>
      </c>
      <c r="AE66" s="79">
        <v>1.0</v>
      </c>
      <c r="AF66" s="79">
        <v>1.0</v>
      </c>
      <c r="AG66" s="68">
        <v>1.0</v>
      </c>
    </row>
    <row r="67" ht="16.5" customHeight="1">
      <c r="A67" s="51">
        <v>62.0</v>
      </c>
      <c r="B67" s="51">
        <v>1633.0</v>
      </c>
      <c r="C67" s="47">
        <v>1663.0</v>
      </c>
      <c r="D67" s="72">
        <v>40.0</v>
      </c>
      <c r="E67" s="73">
        <v>73.0</v>
      </c>
      <c r="F67" s="74">
        <v>59.0</v>
      </c>
      <c r="G67" s="75">
        <v>81.0</v>
      </c>
      <c r="H67" s="76">
        <v>241.0</v>
      </c>
      <c r="I67" s="77">
        <v>87.0</v>
      </c>
      <c r="J67" s="78">
        <v>99.0</v>
      </c>
      <c r="K67" s="78">
        <v>168.0</v>
      </c>
      <c r="L67" s="78">
        <v>73.0</v>
      </c>
      <c r="M67" s="78">
        <v>241.0</v>
      </c>
      <c r="N67" s="59">
        <v>0.3707865168539326</v>
      </c>
      <c r="O67" s="60">
        <v>0.23248407643312102</v>
      </c>
      <c r="P67" s="61">
        <v>0.2911764705882353</v>
      </c>
      <c r="Q67" s="62">
        <v>0.3029045643153527</v>
      </c>
      <c r="R67" s="63">
        <v>0.5755813953488372</v>
      </c>
      <c r="S67" s="64">
        <v>0.41075794621026895</v>
      </c>
      <c r="T67" s="65">
        <v>0.29604130808950085</v>
      </c>
      <c r="U67" s="66">
        <v>0.5851979345955249</v>
      </c>
      <c r="V67" s="67">
        <v>0.459552495697074</v>
      </c>
      <c r="W67" s="47">
        <v>1.0</v>
      </c>
      <c r="X67" s="79">
        <v>1.0</v>
      </c>
      <c r="Y67" s="79">
        <v>1.0</v>
      </c>
      <c r="Z67" s="79">
        <v>1.0</v>
      </c>
      <c r="AA67" s="79">
        <v>1.0</v>
      </c>
      <c r="AB67" s="79">
        <v>1.0</v>
      </c>
      <c r="AC67" s="79">
        <v>1.0</v>
      </c>
      <c r="AD67" s="79">
        <v>1.0</v>
      </c>
      <c r="AE67" s="79">
        <v>1.0</v>
      </c>
      <c r="AF67" s="79">
        <v>1.0</v>
      </c>
      <c r="AG67" s="68">
        <v>1.0</v>
      </c>
    </row>
    <row r="68" ht="16.5" customHeight="1">
      <c r="A68" s="51">
        <v>63.0</v>
      </c>
      <c r="B68" s="51">
        <v>1643.0</v>
      </c>
      <c r="C68" s="47">
        <v>701.0</v>
      </c>
      <c r="D68" s="72">
        <v>47.0</v>
      </c>
      <c r="E68" s="73">
        <v>125.0</v>
      </c>
      <c r="F68" s="74">
        <v>47.0</v>
      </c>
      <c r="G68" s="75">
        <v>27.0</v>
      </c>
      <c r="H68" s="76">
        <v>102.0</v>
      </c>
      <c r="I68" s="77">
        <v>25.0</v>
      </c>
      <c r="J68" s="78">
        <v>94.0</v>
      </c>
      <c r="K68" s="78">
        <v>52.0</v>
      </c>
      <c r="L68" s="78">
        <v>125.0</v>
      </c>
      <c r="M68" s="78">
        <v>102.0</v>
      </c>
      <c r="N68" s="59">
        <v>0.6438356164383562</v>
      </c>
      <c r="O68" s="60">
        <v>0.5506607929515418</v>
      </c>
      <c r="P68" s="61">
        <v>0.47959183673469385</v>
      </c>
      <c r="Q68" s="62">
        <v>0.7062146892655368</v>
      </c>
      <c r="R68" s="63">
        <v>0.4292237442922374</v>
      </c>
      <c r="S68" s="64">
        <v>0.33766233766233766</v>
      </c>
      <c r="T68" s="65">
        <v>0.5871313672922251</v>
      </c>
      <c r="U68" s="66">
        <v>0.5254691689008043</v>
      </c>
      <c r="V68" s="67">
        <v>0.3914209115281501</v>
      </c>
      <c r="W68" s="47">
        <v>1.0</v>
      </c>
      <c r="X68" s="79">
        <v>1.0</v>
      </c>
      <c r="Y68" s="79">
        <v>1.0</v>
      </c>
      <c r="Z68" s="79">
        <v>1.0</v>
      </c>
      <c r="AA68" s="79">
        <v>1.0</v>
      </c>
      <c r="AB68" s="79">
        <v>1.0</v>
      </c>
      <c r="AC68" s="79">
        <v>1.0</v>
      </c>
      <c r="AD68" s="79">
        <v>1.0</v>
      </c>
      <c r="AE68" s="79">
        <v>1.0</v>
      </c>
      <c r="AF68" s="79">
        <v>1.0</v>
      </c>
      <c r="AG68" s="68">
        <v>1.0</v>
      </c>
    </row>
    <row r="69" ht="16.5" customHeight="1">
      <c r="A69" s="51">
        <v>64.0</v>
      </c>
      <c r="B69" s="51">
        <v>1645.0</v>
      </c>
      <c r="C69" s="47">
        <v>3328.0</v>
      </c>
      <c r="D69" s="72">
        <v>78.0</v>
      </c>
      <c r="E69" s="73">
        <v>159.0</v>
      </c>
      <c r="F69" s="74">
        <v>105.0</v>
      </c>
      <c r="G69" s="75">
        <v>121.0</v>
      </c>
      <c r="H69" s="76">
        <v>458.0</v>
      </c>
      <c r="I69" s="77">
        <v>122.0</v>
      </c>
      <c r="J69" s="78">
        <v>183.0</v>
      </c>
      <c r="K69" s="78">
        <v>243.0</v>
      </c>
      <c r="L69" s="78">
        <v>159.0</v>
      </c>
      <c r="M69" s="78">
        <v>458.0</v>
      </c>
      <c r="N69" s="59">
        <v>0.4295774647887324</v>
      </c>
      <c r="O69" s="60">
        <v>0.2576985413290113</v>
      </c>
      <c r="P69" s="61">
        <v>0.28549141965678626</v>
      </c>
      <c r="Q69" s="62">
        <v>0.39552238805970147</v>
      </c>
      <c r="R69" s="63">
        <v>0.5350877192982456</v>
      </c>
      <c r="S69" s="64">
        <v>0.3466476462196862</v>
      </c>
      <c r="T69" s="65">
        <v>0.32790028763183127</v>
      </c>
      <c r="U69" s="66">
        <v>0.6145733461169702</v>
      </c>
      <c r="V69" s="67">
        <v>0.4084372003835091</v>
      </c>
      <c r="W69" s="47">
        <v>1.0</v>
      </c>
      <c r="X69" s="79">
        <v>1.0</v>
      </c>
      <c r="Y69" s="79">
        <v>1.0</v>
      </c>
      <c r="Z69" s="79">
        <v>1.0</v>
      </c>
      <c r="AA69" s="79">
        <v>1.0</v>
      </c>
      <c r="AB69" s="79">
        <v>1.0</v>
      </c>
      <c r="AC69" s="79">
        <v>1.0</v>
      </c>
      <c r="AD69" s="79">
        <v>1.0</v>
      </c>
      <c r="AE69" s="79">
        <v>1.0</v>
      </c>
      <c r="AF69" s="79">
        <v>1.0</v>
      </c>
      <c r="AG69" s="68">
        <v>1.0</v>
      </c>
    </row>
    <row r="70" ht="16.5" customHeight="1">
      <c r="A70" s="51">
        <v>65.0</v>
      </c>
      <c r="B70" s="51">
        <v>1651.0</v>
      </c>
      <c r="C70" s="47">
        <v>3114.0</v>
      </c>
      <c r="D70" s="72">
        <v>272.0</v>
      </c>
      <c r="E70" s="73">
        <v>236.0</v>
      </c>
      <c r="F70" s="74">
        <v>210.0</v>
      </c>
      <c r="G70" s="75">
        <v>186.0</v>
      </c>
      <c r="H70" s="76">
        <v>448.0</v>
      </c>
      <c r="I70" s="77">
        <v>117.0</v>
      </c>
      <c r="J70" s="78">
        <v>482.0</v>
      </c>
      <c r="K70" s="78">
        <v>303.0</v>
      </c>
      <c r="L70" s="78">
        <v>236.0</v>
      </c>
      <c r="M70" s="78">
        <v>448.0</v>
      </c>
      <c r="N70" s="59">
        <v>0.6140127388535032</v>
      </c>
      <c r="O70" s="60">
        <v>0.34502923976608185</v>
      </c>
      <c r="P70" s="61">
        <v>0.5182795698924731</v>
      </c>
      <c r="Q70" s="62">
        <v>0.437847866419295</v>
      </c>
      <c r="R70" s="63">
        <v>0.6713091922005571</v>
      </c>
      <c r="S70" s="64">
        <v>0.40346205059920104</v>
      </c>
      <c r="T70" s="65">
        <v>0.48876786929884275</v>
      </c>
      <c r="U70" s="66">
        <v>0.6330837304288631</v>
      </c>
      <c r="V70" s="67">
        <v>0.5343771272974813</v>
      </c>
      <c r="W70" s="47">
        <v>1.0</v>
      </c>
      <c r="X70" s="79">
        <v>1.0</v>
      </c>
      <c r="Y70" s="79">
        <v>1.0</v>
      </c>
      <c r="Z70" s="79">
        <v>1.0</v>
      </c>
      <c r="AA70" s="79">
        <v>1.0</v>
      </c>
      <c r="AB70" s="79">
        <v>1.0</v>
      </c>
      <c r="AC70" s="79">
        <v>1.0</v>
      </c>
      <c r="AD70" s="79">
        <v>1.0</v>
      </c>
      <c r="AE70" s="79">
        <v>1.0</v>
      </c>
      <c r="AF70" s="79">
        <v>1.0</v>
      </c>
      <c r="AG70" s="68">
        <v>1.0</v>
      </c>
    </row>
    <row r="71" ht="16.5" customHeight="1">
      <c r="A71" s="51">
        <v>66.0</v>
      </c>
      <c r="B71" s="51">
        <v>1653.0</v>
      </c>
      <c r="C71" s="47">
        <v>1814.0</v>
      </c>
      <c r="D71" s="72">
        <v>71.0</v>
      </c>
      <c r="E71" s="73">
        <v>97.0</v>
      </c>
      <c r="F71" s="74">
        <v>79.0</v>
      </c>
      <c r="G71" s="75">
        <v>85.0</v>
      </c>
      <c r="H71" s="76">
        <v>260.0</v>
      </c>
      <c r="I71" s="77">
        <v>79.0</v>
      </c>
      <c r="J71" s="78">
        <v>150.0</v>
      </c>
      <c r="K71" s="78">
        <v>164.0</v>
      </c>
      <c r="L71" s="78">
        <v>97.0</v>
      </c>
      <c r="M71" s="78">
        <v>260.0</v>
      </c>
      <c r="N71" s="59">
        <v>0.47770700636942676</v>
      </c>
      <c r="O71" s="60">
        <v>0.27170868347338933</v>
      </c>
      <c r="P71" s="61">
        <v>0.36585365853658536</v>
      </c>
      <c r="Q71" s="62">
        <v>0.3716475095785441</v>
      </c>
      <c r="R71" s="63">
        <v>0.6072874493927125</v>
      </c>
      <c r="S71" s="64">
        <v>0.3867924528301887</v>
      </c>
      <c r="T71" s="65">
        <v>0.368107302533532</v>
      </c>
      <c r="U71" s="66">
        <v>0.6110283159463488</v>
      </c>
      <c r="V71" s="67">
        <v>0.46795827123695977</v>
      </c>
      <c r="W71" s="47">
        <v>1.0</v>
      </c>
      <c r="X71" s="79">
        <v>1.0</v>
      </c>
      <c r="Y71" s="79">
        <v>1.0</v>
      </c>
      <c r="Z71" s="79">
        <v>1.0</v>
      </c>
      <c r="AA71" s="79">
        <v>1.0</v>
      </c>
      <c r="AB71" s="79">
        <v>1.0</v>
      </c>
      <c r="AC71" s="79">
        <v>1.0</v>
      </c>
      <c r="AD71" s="79">
        <v>1.0</v>
      </c>
      <c r="AE71" s="79">
        <v>1.0</v>
      </c>
      <c r="AF71" s="79">
        <v>1.0</v>
      </c>
      <c r="AG71" s="68">
        <v>1.0</v>
      </c>
    </row>
    <row r="72" ht="16.5" customHeight="1">
      <c r="A72" s="51">
        <v>67.0</v>
      </c>
      <c r="B72" s="51">
        <v>1660.0</v>
      </c>
      <c r="C72" s="47">
        <v>1990.0</v>
      </c>
      <c r="D72" s="72">
        <v>203.0</v>
      </c>
      <c r="E72" s="73">
        <v>156.0</v>
      </c>
      <c r="F72" s="74">
        <v>135.0</v>
      </c>
      <c r="G72" s="75">
        <v>187.0</v>
      </c>
      <c r="H72" s="76">
        <v>344.0</v>
      </c>
      <c r="I72" s="77">
        <v>89.0</v>
      </c>
      <c r="J72" s="78">
        <v>338.0</v>
      </c>
      <c r="K72" s="78">
        <v>276.0</v>
      </c>
      <c r="L72" s="78">
        <v>156.0</v>
      </c>
      <c r="M72" s="78">
        <v>344.0</v>
      </c>
      <c r="N72" s="59">
        <v>0.5504885993485342</v>
      </c>
      <c r="O72" s="60">
        <v>0.312</v>
      </c>
      <c r="P72" s="61">
        <v>0.49560117302052786</v>
      </c>
      <c r="Q72" s="62">
        <v>0.3611111111111111</v>
      </c>
      <c r="R72" s="63">
        <v>0.6842105263157895</v>
      </c>
      <c r="S72" s="64">
        <v>0.44516129032258067</v>
      </c>
      <c r="T72" s="65">
        <v>0.44344703770197486</v>
      </c>
      <c r="U72" s="66">
        <v>0.6122082585278277</v>
      </c>
      <c r="V72" s="67">
        <v>0.5511669658886894</v>
      </c>
      <c r="W72" s="47">
        <v>1.0</v>
      </c>
      <c r="X72" s="79">
        <v>1.0</v>
      </c>
      <c r="Y72" s="79">
        <v>1.0</v>
      </c>
      <c r="Z72" s="79">
        <v>1.0</v>
      </c>
      <c r="AA72" s="79">
        <v>1.0</v>
      </c>
      <c r="AB72" s="79">
        <v>1.0</v>
      </c>
      <c r="AC72" s="79">
        <v>1.0</v>
      </c>
      <c r="AD72" s="79">
        <v>1.0</v>
      </c>
      <c r="AE72" s="79">
        <v>1.0</v>
      </c>
      <c r="AF72" s="79">
        <v>1.0</v>
      </c>
      <c r="AG72" s="68">
        <v>1.0</v>
      </c>
    </row>
    <row r="73" ht="16.5" customHeight="1">
      <c r="A73" s="51">
        <v>68.0</v>
      </c>
      <c r="B73" s="51">
        <v>1664.0</v>
      </c>
      <c r="C73" s="47">
        <v>1099.0</v>
      </c>
      <c r="D73" s="72">
        <v>97.0</v>
      </c>
      <c r="E73" s="73">
        <v>118.0</v>
      </c>
      <c r="F73" s="74">
        <v>86.0</v>
      </c>
      <c r="G73" s="75">
        <v>60.0</v>
      </c>
      <c r="H73" s="76">
        <v>196.0</v>
      </c>
      <c r="I73" s="77">
        <v>39.0</v>
      </c>
      <c r="J73" s="78">
        <v>183.0</v>
      </c>
      <c r="K73" s="78">
        <v>99.0</v>
      </c>
      <c r="L73" s="78">
        <v>118.0</v>
      </c>
      <c r="M73" s="78">
        <v>196.0</v>
      </c>
      <c r="N73" s="59">
        <v>0.648936170212766</v>
      </c>
      <c r="O73" s="60">
        <v>0.37579617834394907</v>
      </c>
      <c r="P73" s="61">
        <v>0.48284960422163586</v>
      </c>
      <c r="Q73" s="62">
        <v>0.543778801843318</v>
      </c>
      <c r="R73" s="63">
        <v>0.6079734219269103</v>
      </c>
      <c r="S73" s="64">
        <v>0.33559322033898303</v>
      </c>
      <c r="T73" s="65">
        <v>0.5050335570469798</v>
      </c>
      <c r="U73" s="66">
        <v>0.6359060402684564</v>
      </c>
      <c r="V73" s="67">
        <v>0.47315436241610737</v>
      </c>
      <c r="W73" s="47">
        <v>1.0</v>
      </c>
      <c r="X73" s="79">
        <v>1.0</v>
      </c>
      <c r="Y73" s="79">
        <v>1.0</v>
      </c>
      <c r="Z73" s="79">
        <v>1.0</v>
      </c>
      <c r="AA73" s="79">
        <v>1.0</v>
      </c>
      <c r="AB73" s="79">
        <v>1.0</v>
      </c>
      <c r="AC73" s="79">
        <v>1.0</v>
      </c>
      <c r="AD73" s="79">
        <v>1.0</v>
      </c>
      <c r="AE73" s="79">
        <v>1.0</v>
      </c>
      <c r="AF73" s="79">
        <v>1.0</v>
      </c>
      <c r="AG73" s="68">
        <v>1.0</v>
      </c>
    </row>
    <row r="74" ht="16.5" customHeight="1">
      <c r="A74" s="51">
        <v>69.0</v>
      </c>
      <c r="B74" s="51">
        <v>1668.0</v>
      </c>
      <c r="C74" s="47">
        <v>3902.0</v>
      </c>
      <c r="D74" s="72">
        <v>417.0</v>
      </c>
      <c r="E74" s="73">
        <v>442.0</v>
      </c>
      <c r="F74" s="74">
        <v>315.0</v>
      </c>
      <c r="G74" s="75">
        <v>251.0</v>
      </c>
      <c r="H74" s="76">
        <v>658.0</v>
      </c>
      <c r="I74" s="77">
        <v>139.0</v>
      </c>
      <c r="J74" s="78">
        <v>732.0</v>
      </c>
      <c r="K74" s="78">
        <v>390.0</v>
      </c>
      <c r="L74" s="78">
        <v>442.0</v>
      </c>
      <c r="M74" s="78">
        <v>658.0</v>
      </c>
      <c r="N74" s="59">
        <v>0.6524064171122995</v>
      </c>
      <c r="O74" s="60">
        <v>0.4018181818181818</v>
      </c>
      <c r="P74" s="61">
        <v>0.5266187050359712</v>
      </c>
      <c r="Q74" s="62">
        <v>0.53125</v>
      </c>
      <c r="R74" s="63">
        <v>0.6235093696763203</v>
      </c>
      <c r="S74" s="64">
        <v>0.37213740458015265</v>
      </c>
      <c r="T74" s="65">
        <v>0.5283528352835284</v>
      </c>
      <c r="U74" s="66">
        <v>0.6255625562556255</v>
      </c>
      <c r="V74" s="67">
        <v>0.504950495049505</v>
      </c>
      <c r="W74" s="47">
        <v>1.0</v>
      </c>
      <c r="X74" s="79">
        <v>1.0</v>
      </c>
      <c r="Y74" s="79">
        <v>1.0</v>
      </c>
      <c r="Z74" s="79">
        <v>1.0</v>
      </c>
      <c r="AA74" s="79">
        <v>1.0</v>
      </c>
      <c r="AB74" s="79">
        <v>1.0</v>
      </c>
      <c r="AC74" s="79">
        <v>1.0</v>
      </c>
      <c r="AD74" s="79">
        <v>1.0</v>
      </c>
      <c r="AE74" s="79">
        <v>1.0</v>
      </c>
      <c r="AF74" s="79">
        <v>1.0</v>
      </c>
      <c r="AG74" s="68">
        <v>1.0</v>
      </c>
    </row>
    <row r="75" ht="16.5" customHeight="1">
      <c r="A75" s="51">
        <v>70.0</v>
      </c>
      <c r="B75" s="51">
        <v>1669.0</v>
      </c>
      <c r="C75" s="47">
        <v>3308.0</v>
      </c>
      <c r="D75" s="72">
        <v>207.0</v>
      </c>
      <c r="E75" s="73">
        <v>213.0</v>
      </c>
      <c r="F75" s="74">
        <v>189.0</v>
      </c>
      <c r="G75" s="75">
        <v>159.0</v>
      </c>
      <c r="H75" s="76">
        <v>524.0</v>
      </c>
      <c r="I75" s="77">
        <v>130.0</v>
      </c>
      <c r="J75" s="78">
        <v>396.0</v>
      </c>
      <c r="K75" s="78">
        <v>289.0</v>
      </c>
      <c r="L75" s="78">
        <v>213.0</v>
      </c>
      <c r="M75" s="78">
        <v>524.0</v>
      </c>
      <c r="N75" s="59">
        <v>0.5781021897810219</v>
      </c>
      <c r="O75" s="60">
        <v>0.28900949796472186</v>
      </c>
      <c r="P75" s="61">
        <v>0.43043478260869567</v>
      </c>
      <c r="Q75" s="62">
        <v>0.4243027888446215</v>
      </c>
      <c r="R75" s="63">
        <v>0.6502463054187192</v>
      </c>
      <c r="S75" s="64">
        <v>0.35547355473554737</v>
      </c>
      <c r="T75" s="65">
        <v>0.4282700421940928</v>
      </c>
      <c r="U75" s="66">
        <v>0.6469760900140648</v>
      </c>
      <c r="V75" s="67">
        <v>0.48171589310829815</v>
      </c>
      <c r="W75" s="47">
        <v>1.0</v>
      </c>
      <c r="X75" s="79">
        <v>1.0</v>
      </c>
      <c r="Y75" s="79">
        <v>1.0</v>
      </c>
      <c r="Z75" s="79">
        <v>1.0</v>
      </c>
      <c r="AA75" s="79">
        <v>1.0</v>
      </c>
      <c r="AB75" s="79">
        <v>1.0</v>
      </c>
      <c r="AC75" s="79">
        <v>1.0</v>
      </c>
      <c r="AD75" s="79">
        <v>1.0</v>
      </c>
      <c r="AE75" s="79">
        <v>1.0</v>
      </c>
      <c r="AF75" s="79">
        <v>1.0</v>
      </c>
      <c r="AG75" s="68">
        <v>1.0</v>
      </c>
    </row>
    <row r="76" ht="16.5" customHeight="1">
      <c r="A76" s="51">
        <v>71.0</v>
      </c>
      <c r="B76" s="51">
        <v>1672.0</v>
      </c>
      <c r="C76" s="47">
        <v>3419.0</v>
      </c>
      <c r="D76" s="72">
        <v>304.0</v>
      </c>
      <c r="E76" s="73">
        <v>315.0</v>
      </c>
      <c r="F76" s="74">
        <v>252.0</v>
      </c>
      <c r="G76" s="75">
        <v>199.0</v>
      </c>
      <c r="H76" s="76">
        <v>665.0</v>
      </c>
      <c r="I76" s="77">
        <v>156.0</v>
      </c>
      <c r="J76" s="78">
        <v>556.0</v>
      </c>
      <c r="K76" s="78">
        <v>355.0</v>
      </c>
      <c r="L76" s="78">
        <v>315.0</v>
      </c>
      <c r="M76" s="78">
        <v>665.0</v>
      </c>
      <c r="N76" s="59">
        <v>0.610318331503842</v>
      </c>
      <c r="O76" s="60">
        <v>0.32142857142857145</v>
      </c>
      <c r="P76" s="61">
        <v>0.45536445536445536</v>
      </c>
      <c r="Q76" s="62">
        <v>0.4701492537313433</v>
      </c>
      <c r="R76" s="63">
        <v>0.6383467278989667</v>
      </c>
      <c r="S76" s="64">
        <v>0.3480392156862745</v>
      </c>
      <c r="T76" s="65">
        <v>0.46060285563194076</v>
      </c>
      <c r="U76" s="66">
        <v>0.6456901110523533</v>
      </c>
      <c r="V76" s="67">
        <v>0.48175568482284503</v>
      </c>
      <c r="W76" s="47">
        <v>1.0</v>
      </c>
      <c r="X76" s="79">
        <v>1.0</v>
      </c>
      <c r="Y76" s="79">
        <v>1.0</v>
      </c>
      <c r="Z76" s="79">
        <v>1.0</v>
      </c>
      <c r="AA76" s="79">
        <v>1.0</v>
      </c>
      <c r="AB76" s="79">
        <v>1.0</v>
      </c>
      <c r="AC76" s="79">
        <v>1.0</v>
      </c>
      <c r="AD76" s="79">
        <v>1.0</v>
      </c>
      <c r="AE76" s="79">
        <v>1.0</v>
      </c>
      <c r="AF76" s="79">
        <v>1.0</v>
      </c>
      <c r="AG76" s="68">
        <v>1.0</v>
      </c>
    </row>
    <row r="77" ht="16.5" customHeight="1">
      <c r="A77" s="51">
        <v>72.0</v>
      </c>
      <c r="B77" s="51">
        <v>1674.0</v>
      </c>
      <c r="C77" s="47">
        <v>1674.0</v>
      </c>
      <c r="D77" s="72">
        <v>223.0</v>
      </c>
      <c r="E77" s="73">
        <v>329.0</v>
      </c>
      <c r="F77" s="74">
        <v>167.0</v>
      </c>
      <c r="G77" s="75">
        <v>135.0</v>
      </c>
      <c r="H77" s="76">
        <v>400.0</v>
      </c>
      <c r="I77" s="77">
        <v>44.0</v>
      </c>
      <c r="J77" s="78">
        <v>390.0</v>
      </c>
      <c r="K77" s="78">
        <v>179.0</v>
      </c>
      <c r="L77" s="78">
        <v>329.0</v>
      </c>
      <c r="M77" s="78">
        <v>400.0</v>
      </c>
      <c r="N77" s="59">
        <v>0.6854130052724078</v>
      </c>
      <c r="O77" s="60">
        <v>0.4513031550068587</v>
      </c>
      <c r="P77" s="61">
        <v>0.4936708860759494</v>
      </c>
      <c r="Q77" s="62">
        <v>0.6476377952755905</v>
      </c>
      <c r="R77" s="63">
        <v>0.5424200278164116</v>
      </c>
      <c r="S77" s="64">
        <v>0.30915371329879104</v>
      </c>
      <c r="T77" s="65">
        <v>0.5539291217257319</v>
      </c>
      <c r="U77" s="66">
        <v>0.6086286594761171</v>
      </c>
      <c r="V77" s="67">
        <v>0.43836671802773497</v>
      </c>
      <c r="W77" s="47">
        <v>1.0</v>
      </c>
      <c r="X77" s="79">
        <v>1.0</v>
      </c>
      <c r="Y77" s="79">
        <v>1.0</v>
      </c>
      <c r="Z77" s="79">
        <v>1.0</v>
      </c>
      <c r="AA77" s="79">
        <v>1.0</v>
      </c>
      <c r="AB77" s="79">
        <v>1.0</v>
      </c>
      <c r="AC77" s="79">
        <v>1.0</v>
      </c>
      <c r="AD77" s="79">
        <v>1.0</v>
      </c>
      <c r="AE77" s="79">
        <v>1.0</v>
      </c>
      <c r="AF77" s="79">
        <v>1.0</v>
      </c>
      <c r="AG77" s="68">
        <v>1.0</v>
      </c>
    </row>
    <row r="78" ht="16.5" customHeight="1">
      <c r="A78" s="51">
        <v>73.0</v>
      </c>
      <c r="B78" s="51">
        <v>1677.0</v>
      </c>
      <c r="C78" s="47">
        <v>2700.0</v>
      </c>
      <c r="D78" s="72">
        <v>271.0</v>
      </c>
      <c r="E78" s="73">
        <v>200.0</v>
      </c>
      <c r="F78" s="74">
        <v>182.0</v>
      </c>
      <c r="G78" s="75">
        <v>167.0</v>
      </c>
      <c r="H78" s="76">
        <v>484.0</v>
      </c>
      <c r="I78" s="77">
        <v>100.0</v>
      </c>
      <c r="J78" s="78">
        <v>453.0</v>
      </c>
      <c r="K78" s="78">
        <v>267.0</v>
      </c>
      <c r="L78" s="78">
        <v>200.0</v>
      </c>
      <c r="M78" s="78">
        <v>484.0</v>
      </c>
      <c r="N78" s="59">
        <v>0.6291666666666667</v>
      </c>
      <c r="O78" s="60">
        <v>0.29239766081871343</v>
      </c>
      <c r="P78" s="61">
        <v>0.4834578441835646</v>
      </c>
      <c r="Q78" s="62">
        <v>0.4282655246252677</v>
      </c>
      <c r="R78" s="63">
        <v>0.6937212863705973</v>
      </c>
      <c r="S78" s="64">
        <v>0.355525965379494</v>
      </c>
      <c r="T78" s="65">
        <v>0.4650997150997151</v>
      </c>
      <c r="U78" s="66">
        <v>0.6673789173789174</v>
      </c>
      <c r="V78" s="67">
        <v>0.5128205128205128</v>
      </c>
      <c r="W78" s="47">
        <v>1.0</v>
      </c>
      <c r="X78" s="79">
        <v>1.0</v>
      </c>
      <c r="Y78" s="79">
        <v>1.0</v>
      </c>
      <c r="Z78" s="79">
        <v>1.0</v>
      </c>
      <c r="AA78" s="79">
        <v>1.0</v>
      </c>
      <c r="AB78" s="79">
        <v>1.0</v>
      </c>
      <c r="AC78" s="79">
        <v>1.0</v>
      </c>
      <c r="AD78" s="79">
        <v>1.0</v>
      </c>
      <c r="AE78" s="79">
        <v>1.0</v>
      </c>
      <c r="AF78" s="79">
        <v>1.0</v>
      </c>
      <c r="AG78" s="68">
        <v>1.0</v>
      </c>
    </row>
    <row r="79" ht="16.5" customHeight="1">
      <c r="A79" s="51">
        <v>74.0</v>
      </c>
      <c r="B79" s="51">
        <v>1679.0</v>
      </c>
      <c r="C79" s="47">
        <v>995.0</v>
      </c>
      <c r="D79" s="72">
        <v>116.0</v>
      </c>
      <c r="E79" s="73">
        <v>99.0</v>
      </c>
      <c r="F79" s="74">
        <v>134.0</v>
      </c>
      <c r="G79" s="75">
        <v>47.0</v>
      </c>
      <c r="H79" s="76">
        <v>175.0</v>
      </c>
      <c r="I79" s="77">
        <v>70.0</v>
      </c>
      <c r="J79" s="78">
        <v>250.0</v>
      </c>
      <c r="K79" s="78">
        <v>117.0</v>
      </c>
      <c r="L79" s="78">
        <v>99.0</v>
      </c>
      <c r="M79" s="78">
        <v>175.0</v>
      </c>
      <c r="N79" s="59">
        <v>0.6811989100817438</v>
      </c>
      <c r="O79" s="60">
        <v>0.3613138686131387</v>
      </c>
      <c r="P79" s="61">
        <v>0.5882352941176471</v>
      </c>
      <c r="Q79" s="62">
        <v>0.4583333333333333</v>
      </c>
      <c r="R79" s="63">
        <v>0.7163323782234957</v>
      </c>
      <c r="S79" s="64">
        <v>0.4006849315068493</v>
      </c>
      <c r="T79" s="65">
        <v>0.5444617784711389</v>
      </c>
      <c r="U79" s="66">
        <v>0.6630265210608425</v>
      </c>
      <c r="V79" s="67">
        <v>0.5725429017160687</v>
      </c>
      <c r="W79" s="47">
        <v>1.0</v>
      </c>
      <c r="X79" s="79">
        <v>1.0</v>
      </c>
      <c r="Y79" s="79">
        <v>1.0</v>
      </c>
      <c r="Z79" s="79">
        <v>1.0</v>
      </c>
      <c r="AA79" s="79">
        <v>1.0</v>
      </c>
      <c r="AB79" s="79">
        <v>1.0</v>
      </c>
      <c r="AC79" s="79">
        <v>1.0</v>
      </c>
      <c r="AD79" s="79">
        <v>1.0</v>
      </c>
      <c r="AE79" s="79">
        <v>1.0</v>
      </c>
      <c r="AF79" s="79">
        <v>1.0</v>
      </c>
      <c r="AG79" s="68">
        <v>1.0</v>
      </c>
    </row>
    <row r="80" ht="16.5" customHeight="1">
      <c r="A80" s="51">
        <v>75.0</v>
      </c>
      <c r="B80" s="51">
        <v>1680.0</v>
      </c>
      <c r="C80" s="47">
        <v>1910.0</v>
      </c>
      <c r="D80" s="72">
        <v>191.0</v>
      </c>
      <c r="E80" s="73">
        <v>164.0</v>
      </c>
      <c r="F80" s="74">
        <v>141.0</v>
      </c>
      <c r="G80" s="75">
        <v>154.0</v>
      </c>
      <c r="H80" s="76">
        <v>348.0</v>
      </c>
      <c r="I80" s="77">
        <v>101.0</v>
      </c>
      <c r="J80" s="78">
        <v>332.0</v>
      </c>
      <c r="K80" s="78">
        <v>255.0</v>
      </c>
      <c r="L80" s="78">
        <v>164.0</v>
      </c>
      <c r="M80" s="78">
        <v>348.0</v>
      </c>
      <c r="N80" s="59">
        <v>0.565587734241908</v>
      </c>
      <c r="O80" s="60">
        <v>0.3203125</v>
      </c>
      <c r="P80" s="61">
        <v>0.48823529411764705</v>
      </c>
      <c r="Q80" s="62">
        <v>0.3914081145584726</v>
      </c>
      <c r="R80" s="63">
        <v>0.6693548387096774</v>
      </c>
      <c r="S80" s="64">
        <v>0.4228855721393035</v>
      </c>
      <c r="T80" s="65">
        <v>0.451319381255687</v>
      </c>
      <c r="U80" s="66">
        <v>0.618744313011829</v>
      </c>
      <c r="V80" s="67">
        <v>0.5341219290263877</v>
      </c>
      <c r="W80" s="47">
        <v>1.0</v>
      </c>
      <c r="X80" s="79">
        <v>1.0</v>
      </c>
      <c r="Y80" s="79">
        <v>1.0</v>
      </c>
      <c r="Z80" s="79">
        <v>1.0</v>
      </c>
      <c r="AA80" s="79">
        <v>1.0</v>
      </c>
      <c r="AB80" s="79">
        <v>1.0</v>
      </c>
      <c r="AC80" s="79">
        <v>1.0</v>
      </c>
      <c r="AD80" s="79">
        <v>1.0</v>
      </c>
      <c r="AE80" s="79">
        <v>1.0</v>
      </c>
      <c r="AF80" s="79">
        <v>1.0</v>
      </c>
      <c r="AG80" s="68">
        <v>1.0</v>
      </c>
    </row>
    <row r="81" ht="16.5" customHeight="1">
      <c r="A81" s="51">
        <v>76.0</v>
      </c>
      <c r="B81" s="51">
        <v>1682.0</v>
      </c>
      <c r="C81" s="47">
        <v>3314.0</v>
      </c>
      <c r="D81" s="72">
        <v>213.0</v>
      </c>
      <c r="E81" s="73">
        <v>207.0</v>
      </c>
      <c r="F81" s="74">
        <v>184.0</v>
      </c>
      <c r="G81" s="75">
        <v>207.0</v>
      </c>
      <c r="H81" s="76">
        <v>498.0</v>
      </c>
      <c r="I81" s="77">
        <v>125.0</v>
      </c>
      <c r="J81" s="78">
        <v>397.0</v>
      </c>
      <c r="K81" s="78">
        <v>332.0</v>
      </c>
      <c r="L81" s="78">
        <v>207.0</v>
      </c>
      <c r="M81" s="78">
        <v>498.0</v>
      </c>
      <c r="N81" s="59">
        <v>0.5445816186556928</v>
      </c>
      <c r="O81" s="60">
        <v>0.2936170212765957</v>
      </c>
      <c r="P81" s="61">
        <v>0.4435754189944134</v>
      </c>
      <c r="Q81" s="62">
        <v>0.38404452690166974</v>
      </c>
      <c r="R81" s="63">
        <v>0.6572847682119205</v>
      </c>
      <c r="S81" s="64">
        <v>0.4</v>
      </c>
      <c r="T81" s="65">
        <v>0.4211994421199442</v>
      </c>
      <c r="U81" s="66">
        <v>0.6241283124128313</v>
      </c>
      <c r="V81" s="67">
        <v>0.5083682008368201</v>
      </c>
      <c r="W81" s="47">
        <v>1.0</v>
      </c>
      <c r="X81" s="79">
        <v>1.0</v>
      </c>
      <c r="Y81" s="79">
        <v>1.0</v>
      </c>
      <c r="Z81" s="79">
        <v>1.0</v>
      </c>
      <c r="AA81" s="79">
        <v>1.0</v>
      </c>
      <c r="AB81" s="79">
        <v>1.0</v>
      </c>
      <c r="AC81" s="79">
        <v>1.0</v>
      </c>
      <c r="AD81" s="79">
        <v>1.0</v>
      </c>
      <c r="AE81" s="79">
        <v>1.0</v>
      </c>
      <c r="AF81" s="79">
        <v>1.0</v>
      </c>
      <c r="AG81" s="68">
        <v>1.0</v>
      </c>
    </row>
    <row r="82" ht="16.5" customHeight="1">
      <c r="A82" s="51">
        <v>77.0</v>
      </c>
      <c r="B82" s="51">
        <v>1685.0</v>
      </c>
      <c r="C82" s="47">
        <v>1135.0</v>
      </c>
      <c r="D82" s="72">
        <v>158.0</v>
      </c>
      <c r="E82" s="73">
        <v>123.0</v>
      </c>
      <c r="F82" s="74">
        <v>92.0</v>
      </c>
      <c r="G82" s="75">
        <v>77.0</v>
      </c>
      <c r="H82" s="76">
        <v>178.0</v>
      </c>
      <c r="I82" s="77">
        <v>32.0</v>
      </c>
      <c r="J82" s="78">
        <v>250.0</v>
      </c>
      <c r="K82" s="78">
        <v>109.0</v>
      </c>
      <c r="L82" s="78">
        <v>123.0</v>
      </c>
      <c r="M82" s="78">
        <v>178.0</v>
      </c>
      <c r="N82" s="59">
        <v>0.6963788300835655</v>
      </c>
      <c r="O82" s="60">
        <v>0.40863787375415284</v>
      </c>
      <c r="P82" s="61">
        <v>0.5841121495327103</v>
      </c>
      <c r="Q82" s="62">
        <v>0.5301724137931034</v>
      </c>
      <c r="R82" s="63">
        <v>0.6702412868632708</v>
      </c>
      <c r="S82" s="64">
        <v>0.3797909407665505</v>
      </c>
      <c r="T82" s="65">
        <v>0.5651515151515152</v>
      </c>
      <c r="U82" s="66">
        <v>0.6484848484848484</v>
      </c>
      <c r="V82" s="67">
        <v>0.543939393939394</v>
      </c>
      <c r="W82" s="47">
        <v>1.0</v>
      </c>
      <c r="X82" s="79">
        <v>1.0</v>
      </c>
      <c r="Y82" s="79">
        <v>1.0</v>
      </c>
      <c r="Z82" s="79">
        <v>1.0</v>
      </c>
      <c r="AA82" s="79">
        <v>1.0</v>
      </c>
      <c r="AB82" s="79">
        <v>1.0</v>
      </c>
      <c r="AC82" s="79">
        <v>1.0</v>
      </c>
      <c r="AD82" s="79">
        <v>1.0</v>
      </c>
      <c r="AE82" s="79">
        <v>1.0</v>
      </c>
      <c r="AF82" s="79">
        <v>1.0</v>
      </c>
      <c r="AG82" s="68">
        <v>1.0</v>
      </c>
    </row>
    <row r="83" ht="16.5" customHeight="1">
      <c r="A83" s="51">
        <v>78.0</v>
      </c>
      <c r="B83" s="51">
        <v>1688.0</v>
      </c>
      <c r="C83" s="47">
        <v>1223.0</v>
      </c>
      <c r="D83" s="72">
        <v>115.0</v>
      </c>
      <c r="E83" s="73">
        <v>119.0</v>
      </c>
      <c r="F83" s="74">
        <v>72.0</v>
      </c>
      <c r="G83" s="75">
        <v>106.0</v>
      </c>
      <c r="H83" s="76">
        <v>243.0</v>
      </c>
      <c r="I83" s="77">
        <v>49.0</v>
      </c>
      <c r="J83" s="78">
        <v>187.0</v>
      </c>
      <c r="K83" s="78">
        <v>155.0</v>
      </c>
      <c r="L83" s="78">
        <v>119.0</v>
      </c>
      <c r="M83" s="78">
        <v>243.0</v>
      </c>
      <c r="N83" s="59">
        <v>0.5467836257309941</v>
      </c>
      <c r="O83" s="60">
        <v>0.3287292817679558</v>
      </c>
      <c r="P83" s="61">
        <v>0.43488372093023253</v>
      </c>
      <c r="Q83" s="62">
        <v>0.4343065693430657</v>
      </c>
      <c r="R83" s="63">
        <v>0.6111111111111112</v>
      </c>
      <c r="S83" s="64">
        <v>0.38944723618090454</v>
      </c>
      <c r="T83" s="65">
        <v>0.4346590909090909</v>
      </c>
      <c r="U83" s="66">
        <v>0.6107954545454546</v>
      </c>
      <c r="V83" s="67">
        <v>0.48579545454545453</v>
      </c>
      <c r="W83" s="47">
        <v>1.0</v>
      </c>
      <c r="X83" s="79">
        <v>1.0</v>
      </c>
      <c r="Y83" s="79">
        <v>1.0</v>
      </c>
      <c r="Z83" s="79">
        <v>1.0</v>
      </c>
      <c r="AA83" s="79">
        <v>1.0</v>
      </c>
      <c r="AB83" s="79">
        <v>1.0</v>
      </c>
      <c r="AC83" s="79">
        <v>1.0</v>
      </c>
      <c r="AD83" s="79">
        <v>1.0</v>
      </c>
      <c r="AE83" s="79">
        <v>1.0</v>
      </c>
      <c r="AF83" s="79">
        <v>1.0</v>
      </c>
      <c r="AG83" s="68">
        <v>1.0</v>
      </c>
    </row>
    <row r="84" ht="16.5" customHeight="1">
      <c r="A84" s="51">
        <v>79.0</v>
      </c>
      <c r="B84" s="51">
        <v>1689.0</v>
      </c>
      <c r="C84" s="47">
        <v>2071.0</v>
      </c>
      <c r="D84" s="72">
        <v>175.0</v>
      </c>
      <c r="E84" s="73">
        <v>216.0</v>
      </c>
      <c r="F84" s="74">
        <v>140.0</v>
      </c>
      <c r="G84" s="75">
        <v>120.0</v>
      </c>
      <c r="H84" s="76">
        <v>444.0</v>
      </c>
      <c r="I84" s="77">
        <v>91.0</v>
      </c>
      <c r="J84" s="78">
        <v>315.0</v>
      </c>
      <c r="K84" s="78">
        <v>211.0</v>
      </c>
      <c r="L84" s="78">
        <v>216.0</v>
      </c>
      <c r="M84" s="78">
        <v>444.0</v>
      </c>
      <c r="N84" s="59">
        <v>0.5988593155893536</v>
      </c>
      <c r="O84" s="60">
        <v>0.32727272727272727</v>
      </c>
      <c r="P84" s="61">
        <v>0.4150197628458498</v>
      </c>
      <c r="Q84" s="62">
        <v>0.5058548009367682</v>
      </c>
      <c r="R84" s="63">
        <v>0.5932203389830508</v>
      </c>
      <c r="S84" s="64">
        <v>0.32213740458015266</v>
      </c>
      <c r="T84" s="65">
        <v>0.4477234401349072</v>
      </c>
      <c r="U84" s="66">
        <v>0.6399662731871838</v>
      </c>
      <c r="V84" s="67">
        <v>0.44350758853288363</v>
      </c>
      <c r="W84" s="47">
        <v>1.0</v>
      </c>
      <c r="X84" s="79">
        <v>1.0</v>
      </c>
      <c r="Y84" s="79">
        <v>1.0</v>
      </c>
      <c r="Z84" s="79">
        <v>1.0</v>
      </c>
      <c r="AA84" s="79">
        <v>1.0</v>
      </c>
      <c r="AB84" s="79">
        <v>1.0</v>
      </c>
      <c r="AC84" s="79">
        <v>1.0</v>
      </c>
      <c r="AD84" s="79">
        <v>1.0</v>
      </c>
      <c r="AE84" s="79">
        <v>1.0</v>
      </c>
      <c r="AF84" s="79">
        <v>1.0</v>
      </c>
      <c r="AG84" s="68">
        <v>1.0</v>
      </c>
    </row>
    <row r="85" ht="16.5" customHeight="1">
      <c r="A85" s="51">
        <v>80.0</v>
      </c>
      <c r="B85" s="51">
        <v>1695.0</v>
      </c>
      <c r="C85" s="47">
        <v>921.0</v>
      </c>
      <c r="D85" s="72">
        <v>168.0</v>
      </c>
      <c r="E85" s="73">
        <v>124.0</v>
      </c>
      <c r="F85" s="74">
        <v>94.0</v>
      </c>
      <c r="G85" s="75">
        <v>69.0</v>
      </c>
      <c r="H85" s="76">
        <v>107.0</v>
      </c>
      <c r="I85" s="77">
        <v>26.0</v>
      </c>
      <c r="J85" s="78">
        <v>262.0</v>
      </c>
      <c r="K85" s="78">
        <v>95.0</v>
      </c>
      <c r="L85" s="78">
        <v>124.0</v>
      </c>
      <c r="M85" s="78">
        <v>107.0</v>
      </c>
      <c r="N85" s="59">
        <v>0.7338935574229691</v>
      </c>
      <c r="O85" s="60">
        <v>0.5367965367965368</v>
      </c>
      <c r="P85" s="61">
        <v>0.7100271002710027</v>
      </c>
      <c r="Q85" s="62">
        <v>0.5662100456621004</v>
      </c>
      <c r="R85" s="63">
        <v>0.6787564766839378</v>
      </c>
      <c r="S85" s="64">
        <v>0.47029702970297027</v>
      </c>
      <c r="T85" s="65">
        <v>0.6564625850340136</v>
      </c>
      <c r="U85" s="66">
        <v>0.6275510204081632</v>
      </c>
      <c r="V85" s="67">
        <v>0.6071428571428571</v>
      </c>
      <c r="W85" s="47">
        <v>1.0</v>
      </c>
      <c r="X85" s="79">
        <v>1.0</v>
      </c>
      <c r="Y85" s="79">
        <v>1.0</v>
      </c>
      <c r="Z85" s="79">
        <v>1.0</v>
      </c>
      <c r="AA85" s="79">
        <v>1.0</v>
      </c>
      <c r="AB85" s="79">
        <v>1.0</v>
      </c>
      <c r="AC85" s="79">
        <v>1.0</v>
      </c>
      <c r="AD85" s="79">
        <v>1.0</v>
      </c>
      <c r="AE85" s="79">
        <v>1.0</v>
      </c>
      <c r="AF85" s="79">
        <v>1.0</v>
      </c>
      <c r="AG85" s="68">
        <v>1.0</v>
      </c>
    </row>
    <row r="86" ht="16.5" customHeight="1">
      <c r="A86" s="51">
        <v>81.0</v>
      </c>
      <c r="B86" s="51">
        <v>1696.0</v>
      </c>
      <c r="C86" s="47">
        <v>2705.0</v>
      </c>
      <c r="D86" s="72">
        <v>295.0</v>
      </c>
      <c r="E86" s="73">
        <v>247.0</v>
      </c>
      <c r="F86" s="74">
        <v>205.0</v>
      </c>
      <c r="G86" s="75">
        <v>234.0</v>
      </c>
      <c r="H86" s="76">
        <v>525.0</v>
      </c>
      <c r="I86" s="77">
        <v>105.0</v>
      </c>
      <c r="J86" s="78">
        <v>500.0</v>
      </c>
      <c r="K86" s="78">
        <v>339.0</v>
      </c>
      <c r="L86" s="78">
        <v>247.0</v>
      </c>
      <c r="M86" s="78">
        <v>525.0</v>
      </c>
      <c r="N86" s="59">
        <v>0.5959475566150179</v>
      </c>
      <c r="O86" s="60">
        <v>0.31994818652849744</v>
      </c>
      <c r="P86" s="61">
        <v>0.4878048780487805</v>
      </c>
      <c r="Q86" s="62">
        <v>0.42150170648464164</v>
      </c>
      <c r="R86" s="63">
        <v>0.6693440428380187</v>
      </c>
      <c r="S86" s="64">
        <v>0.3923611111111111</v>
      </c>
      <c r="T86" s="65">
        <v>0.46368715083798884</v>
      </c>
      <c r="U86" s="66">
        <v>0.6362507759155804</v>
      </c>
      <c r="V86" s="67">
        <v>0.520794537554314</v>
      </c>
      <c r="W86" s="47">
        <v>1.0</v>
      </c>
      <c r="X86" s="79">
        <v>1.0</v>
      </c>
      <c r="Y86" s="79">
        <v>1.0</v>
      </c>
      <c r="Z86" s="79">
        <v>1.0</v>
      </c>
      <c r="AA86" s="79">
        <v>1.0</v>
      </c>
      <c r="AB86" s="79">
        <v>1.0</v>
      </c>
      <c r="AC86" s="79">
        <v>1.0</v>
      </c>
      <c r="AD86" s="79">
        <v>1.0</v>
      </c>
      <c r="AE86" s="79">
        <v>1.0</v>
      </c>
      <c r="AF86" s="79">
        <v>1.0</v>
      </c>
      <c r="AG86" s="68">
        <v>1.0</v>
      </c>
    </row>
    <row r="87" ht="16.5" customHeight="1">
      <c r="A87" s="51">
        <v>82.0</v>
      </c>
      <c r="B87" s="51">
        <v>1700.0</v>
      </c>
      <c r="C87" s="47">
        <v>3295.0</v>
      </c>
      <c r="D87" s="72">
        <v>273.0</v>
      </c>
      <c r="E87" s="73">
        <v>278.0</v>
      </c>
      <c r="F87" s="74">
        <v>264.0</v>
      </c>
      <c r="G87" s="75">
        <v>251.0</v>
      </c>
      <c r="H87" s="76">
        <v>576.0</v>
      </c>
      <c r="I87" s="77">
        <v>162.0</v>
      </c>
      <c r="J87" s="78">
        <v>537.0</v>
      </c>
      <c r="K87" s="78">
        <v>413.0</v>
      </c>
      <c r="L87" s="78">
        <v>278.0</v>
      </c>
      <c r="M87" s="78">
        <v>576.0</v>
      </c>
      <c r="N87" s="59">
        <v>0.5652631578947368</v>
      </c>
      <c r="O87" s="60">
        <v>0.3255269320843091</v>
      </c>
      <c r="P87" s="61">
        <v>0.48247978436657685</v>
      </c>
      <c r="Q87" s="62">
        <v>0.402315484804631</v>
      </c>
      <c r="R87" s="63">
        <v>0.6588957055214724</v>
      </c>
      <c r="S87" s="64">
        <v>0.41759352881698686</v>
      </c>
      <c r="T87" s="65">
        <v>0.4517738359201774</v>
      </c>
      <c r="U87" s="66">
        <v>0.6169623059866962</v>
      </c>
      <c r="V87" s="67">
        <v>0.5266075388026608</v>
      </c>
      <c r="W87" s="47">
        <v>1.0</v>
      </c>
      <c r="X87" s="79">
        <v>1.0</v>
      </c>
      <c r="Y87" s="79">
        <v>1.0</v>
      </c>
      <c r="Z87" s="79">
        <v>1.0</v>
      </c>
      <c r="AA87" s="79">
        <v>1.0</v>
      </c>
      <c r="AB87" s="79">
        <v>1.0</v>
      </c>
      <c r="AC87" s="79">
        <v>1.0</v>
      </c>
      <c r="AD87" s="79">
        <v>1.0</v>
      </c>
      <c r="AE87" s="79">
        <v>1.0</v>
      </c>
      <c r="AF87" s="79">
        <v>1.0</v>
      </c>
      <c r="AG87" s="68">
        <v>1.0</v>
      </c>
    </row>
    <row r="88" ht="16.5" customHeight="1">
      <c r="A88" s="51">
        <v>83.0</v>
      </c>
      <c r="B88" s="51">
        <v>1702.0</v>
      </c>
      <c r="C88" s="47">
        <v>2143.0</v>
      </c>
      <c r="D88" s="72">
        <v>243.0</v>
      </c>
      <c r="E88" s="73">
        <v>154.0</v>
      </c>
      <c r="F88" s="74">
        <v>148.0</v>
      </c>
      <c r="G88" s="75">
        <v>145.0</v>
      </c>
      <c r="H88" s="76">
        <v>283.0</v>
      </c>
      <c r="I88" s="77">
        <v>75.0</v>
      </c>
      <c r="J88" s="78">
        <v>391.0</v>
      </c>
      <c r="K88" s="78">
        <v>220.0</v>
      </c>
      <c r="L88" s="78">
        <v>154.0</v>
      </c>
      <c r="M88" s="78">
        <v>283.0</v>
      </c>
      <c r="N88" s="59">
        <v>0.6399345335515548</v>
      </c>
      <c r="O88" s="60">
        <v>0.3524027459954233</v>
      </c>
      <c r="P88" s="61">
        <v>0.5801186943620178</v>
      </c>
      <c r="Q88" s="62">
        <v>0.4117647058823529</v>
      </c>
      <c r="R88" s="63">
        <v>0.7174311926605504</v>
      </c>
      <c r="S88" s="64">
        <v>0.43737574552683894</v>
      </c>
      <c r="T88" s="65">
        <v>0.5200381679389313</v>
      </c>
      <c r="U88" s="66">
        <v>0.6431297709923665</v>
      </c>
      <c r="V88" s="67">
        <v>0.5830152671755725</v>
      </c>
      <c r="W88" s="47">
        <v>1.0</v>
      </c>
      <c r="X88" s="79">
        <v>1.0</v>
      </c>
      <c r="Y88" s="79">
        <v>1.0</v>
      </c>
      <c r="Z88" s="79">
        <v>1.0</v>
      </c>
      <c r="AA88" s="79">
        <v>1.0</v>
      </c>
      <c r="AB88" s="79">
        <v>1.0</v>
      </c>
      <c r="AC88" s="79">
        <v>1.0</v>
      </c>
      <c r="AD88" s="79">
        <v>1.0</v>
      </c>
      <c r="AE88" s="79">
        <v>1.0</v>
      </c>
      <c r="AF88" s="79">
        <v>1.0</v>
      </c>
      <c r="AG88" s="68">
        <v>1.0</v>
      </c>
    </row>
    <row r="89" ht="16.5" customHeight="1">
      <c r="A89" s="51">
        <v>84.0</v>
      </c>
      <c r="B89" s="51">
        <v>1712.0</v>
      </c>
      <c r="C89" s="47">
        <v>2558.0</v>
      </c>
      <c r="D89" s="72">
        <v>306.0</v>
      </c>
      <c r="E89" s="73">
        <v>370.0</v>
      </c>
      <c r="F89" s="74">
        <v>205.0</v>
      </c>
      <c r="G89" s="75">
        <v>182.0</v>
      </c>
      <c r="H89" s="76">
        <v>614.0</v>
      </c>
      <c r="I89" s="77">
        <v>98.0</v>
      </c>
      <c r="J89" s="78">
        <v>511.0</v>
      </c>
      <c r="K89" s="78">
        <v>280.0</v>
      </c>
      <c r="L89" s="78">
        <v>370.0</v>
      </c>
      <c r="M89" s="78">
        <v>614.0</v>
      </c>
      <c r="N89" s="59">
        <v>0.6460176991150443</v>
      </c>
      <c r="O89" s="60">
        <v>0.37601626016260165</v>
      </c>
      <c r="P89" s="61">
        <v>0.45422222222222225</v>
      </c>
      <c r="Q89" s="62">
        <v>0.5692307692307692</v>
      </c>
      <c r="R89" s="63">
        <v>0.5800227014755959</v>
      </c>
      <c r="S89" s="64">
        <v>0.3131991051454139</v>
      </c>
      <c r="T89" s="65">
        <v>0.49633802816901407</v>
      </c>
      <c r="U89" s="66">
        <v>0.6338028169014085</v>
      </c>
      <c r="V89" s="67">
        <v>0.4456338028169014</v>
      </c>
      <c r="W89" s="47">
        <v>1.0</v>
      </c>
      <c r="X89" s="79">
        <v>1.0</v>
      </c>
      <c r="Y89" s="79">
        <v>1.0</v>
      </c>
      <c r="Z89" s="79">
        <v>1.0</v>
      </c>
      <c r="AA89" s="79">
        <v>1.0</v>
      </c>
      <c r="AB89" s="79">
        <v>1.0</v>
      </c>
      <c r="AC89" s="79">
        <v>1.0</v>
      </c>
      <c r="AD89" s="79">
        <v>1.0</v>
      </c>
      <c r="AE89" s="79">
        <v>1.0</v>
      </c>
      <c r="AF89" s="79">
        <v>1.0</v>
      </c>
      <c r="AG89" s="68">
        <v>1.0</v>
      </c>
    </row>
    <row r="90" ht="16.5" customHeight="1">
      <c r="A90" s="51">
        <v>85.0</v>
      </c>
      <c r="B90" s="51">
        <v>1715.0</v>
      </c>
      <c r="C90" s="47">
        <v>2569.0</v>
      </c>
      <c r="D90" s="72">
        <v>493.0</v>
      </c>
      <c r="E90" s="73">
        <v>569.0</v>
      </c>
      <c r="F90" s="74">
        <v>163.0</v>
      </c>
      <c r="G90" s="75">
        <v>184.0</v>
      </c>
      <c r="H90" s="76">
        <v>664.0</v>
      </c>
      <c r="I90" s="77">
        <v>51.0</v>
      </c>
      <c r="J90" s="78">
        <v>656.0</v>
      </c>
      <c r="K90" s="78">
        <v>235.0</v>
      </c>
      <c r="L90" s="78">
        <v>569.0</v>
      </c>
      <c r="M90" s="78">
        <v>664.0</v>
      </c>
      <c r="N90" s="59">
        <v>0.7362514029180696</v>
      </c>
      <c r="O90" s="60">
        <v>0.46147607461476076</v>
      </c>
      <c r="P90" s="61">
        <v>0.49696969696969695</v>
      </c>
      <c r="Q90" s="62">
        <v>0.7077114427860697</v>
      </c>
      <c r="R90" s="63">
        <v>0.5355102040816326</v>
      </c>
      <c r="S90" s="64">
        <v>0.26140155728587317</v>
      </c>
      <c r="T90" s="65">
        <v>0.5767419962335216</v>
      </c>
      <c r="U90" s="66">
        <v>0.6214689265536724</v>
      </c>
      <c r="V90" s="67">
        <v>0.4194915254237288</v>
      </c>
      <c r="W90" s="47">
        <v>1.0</v>
      </c>
      <c r="X90" s="79">
        <v>1.0</v>
      </c>
      <c r="Y90" s="79">
        <v>1.0</v>
      </c>
      <c r="Z90" s="79">
        <v>1.0</v>
      </c>
      <c r="AA90" s="79">
        <v>1.0</v>
      </c>
      <c r="AB90" s="79">
        <v>1.0</v>
      </c>
      <c r="AC90" s="79">
        <v>1.0</v>
      </c>
      <c r="AD90" s="79">
        <v>1.0</v>
      </c>
      <c r="AE90" s="79">
        <v>1.0</v>
      </c>
      <c r="AF90" s="79">
        <v>1.0</v>
      </c>
      <c r="AG90" s="68">
        <v>1.0</v>
      </c>
    </row>
    <row r="91" ht="16.5" customHeight="1">
      <c r="A91" s="51">
        <v>86.0</v>
      </c>
      <c r="B91" s="51">
        <v>1717.0</v>
      </c>
      <c r="C91" s="47">
        <v>2676.0</v>
      </c>
      <c r="D91" s="72">
        <v>428.0</v>
      </c>
      <c r="E91" s="73">
        <v>571.0</v>
      </c>
      <c r="F91" s="74">
        <v>200.0</v>
      </c>
      <c r="G91" s="75">
        <v>261.0</v>
      </c>
      <c r="H91" s="76">
        <v>751.0</v>
      </c>
      <c r="I91" s="77">
        <v>41.0</v>
      </c>
      <c r="J91" s="78">
        <v>628.0</v>
      </c>
      <c r="K91" s="78">
        <v>302.0</v>
      </c>
      <c r="L91" s="78">
        <v>571.0</v>
      </c>
      <c r="M91" s="78">
        <v>751.0</v>
      </c>
      <c r="N91" s="59">
        <v>0.6752688172043011</v>
      </c>
      <c r="O91" s="60">
        <v>0.4319213313161876</v>
      </c>
      <c r="P91" s="61">
        <v>0.45540246555474984</v>
      </c>
      <c r="Q91" s="62">
        <v>0.6540664375715922</v>
      </c>
      <c r="R91" s="63">
        <v>0.5237698081734778</v>
      </c>
      <c r="S91" s="64">
        <v>0.28679962013295346</v>
      </c>
      <c r="T91" s="65">
        <v>0.5324156305506217</v>
      </c>
      <c r="U91" s="66">
        <v>0.6123445825932504</v>
      </c>
      <c r="V91" s="67">
        <v>0.4129662522202487</v>
      </c>
      <c r="W91" s="47">
        <v>1.0</v>
      </c>
      <c r="X91" s="79">
        <v>1.0</v>
      </c>
      <c r="Y91" s="79">
        <v>1.0</v>
      </c>
      <c r="Z91" s="79">
        <v>1.0</v>
      </c>
      <c r="AA91" s="79">
        <v>1.0</v>
      </c>
      <c r="AB91" s="79">
        <v>1.0</v>
      </c>
      <c r="AC91" s="79">
        <v>1.0</v>
      </c>
      <c r="AD91" s="79">
        <v>1.0</v>
      </c>
      <c r="AE91" s="79">
        <v>1.0</v>
      </c>
      <c r="AF91" s="79">
        <v>1.0</v>
      </c>
      <c r="AG91" s="68">
        <v>1.0</v>
      </c>
    </row>
    <row r="92" ht="16.5" customHeight="1">
      <c r="A92" s="51">
        <v>87.0</v>
      </c>
      <c r="B92" s="51">
        <v>1719.0</v>
      </c>
      <c r="C92" s="47">
        <v>757.0</v>
      </c>
      <c r="D92" s="72">
        <v>135.0</v>
      </c>
      <c r="E92" s="73">
        <v>141.0</v>
      </c>
      <c r="F92" s="74">
        <v>58.0</v>
      </c>
      <c r="G92" s="75">
        <v>48.0</v>
      </c>
      <c r="H92" s="76">
        <v>242.0</v>
      </c>
      <c r="I92" s="77">
        <v>7.0</v>
      </c>
      <c r="J92" s="78">
        <v>193.0</v>
      </c>
      <c r="K92" s="78">
        <v>55.0</v>
      </c>
      <c r="L92" s="78">
        <v>141.0</v>
      </c>
      <c r="M92" s="78">
        <v>242.0</v>
      </c>
      <c r="N92" s="59">
        <v>0.7782258064516129</v>
      </c>
      <c r="O92" s="60">
        <v>0.3681462140992167</v>
      </c>
      <c r="P92" s="61">
        <v>0.4436781609195402</v>
      </c>
      <c r="Q92" s="62">
        <v>0.7193877551020408</v>
      </c>
      <c r="R92" s="63">
        <v>0.5778443113772455</v>
      </c>
      <c r="S92" s="64">
        <v>0.18518518518518517</v>
      </c>
      <c r="T92" s="65">
        <v>0.5293185419968305</v>
      </c>
      <c r="U92" s="66">
        <v>0.6893819334389857</v>
      </c>
      <c r="V92" s="67">
        <v>0.393026941362916</v>
      </c>
      <c r="W92" s="47">
        <v>1.0</v>
      </c>
      <c r="X92" s="79">
        <v>1.0</v>
      </c>
      <c r="Y92" s="79">
        <v>1.0</v>
      </c>
      <c r="Z92" s="79">
        <v>1.0</v>
      </c>
      <c r="AA92" s="79">
        <v>1.0</v>
      </c>
      <c r="AB92" s="79">
        <v>1.0</v>
      </c>
      <c r="AC92" s="79">
        <v>1.0</v>
      </c>
      <c r="AD92" s="79">
        <v>1.0</v>
      </c>
      <c r="AE92" s="79">
        <v>1.0</v>
      </c>
      <c r="AF92" s="79">
        <v>1.0</v>
      </c>
      <c r="AG92" s="68">
        <v>1.0</v>
      </c>
    </row>
    <row r="93" ht="16.5" customHeight="1">
      <c r="A93" s="51">
        <v>88.0</v>
      </c>
      <c r="B93" s="51">
        <v>1750.0</v>
      </c>
      <c r="C93" s="47">
        <v>1553.0</v>
      </c>
      <c r="D93" s="72">
        <v>63.0</v>
      </c>
      <c r="E93" s="73">
        <v>280.0</v>
      </c>
      <c r="F93" s="74">
        <v>207.0</v>
      </c>
      <c r="G93" s="75">
        <v>32.0</v>
      </c>
      <c r="H93" s="76">
        <v>262.0</v>
      </c>
      <c r="I93" s="77">
        <v>54.0</v>
      </c>
      <c r="J93" s="78">
        <v>270.0</v>
      </c>
      <c r="K93" s="78">
        <v>86.0</v>
      </c>
      <c r="L93" s="78">
        <v>280.0</v>
      </c>
      <c r="M93" s="78">
        <v>262.0</v>
      </c>
      <c r="N93" s="59">
        <v>0.7584269662921348</v>
      </c>
      <c r="O93" s="60">
        <v>0.5166051660516605</v>
      </c>
      <c r="P93" s="61">
        <v>0.5075187969924813</v>
      </c>
      <c r="Q93" s="62">
        <v>0.7650273224043715</v>
      </c>
      <c r="R93" s="63">
        <v>0.4909090909090909</v>
      </c>
      <c r="S93" s="64">
        <v>0.2471264367816092</v>
      </c>
      <c r="T93" s="65">
        <v>0.6124721603563474</v>
      </c>
      <c r="U93" s="66">
        <v>0.5924276169265034</v>
      </c>
      <c r="V93" s="67">
        <v>0.39643652561247217</v>
      </c>
      <c r="W93" s="47">
        <v>1.0</v>
      </c>
      <c r="X93" s="79">
        <v>1.0</v>
      </c>
      <c r="Y93" s="79">
        <v>1.0</v>
      </c>
      <c r="Z93" s="79">
        <v>1.0</v>
      </c>
      <c r="AA93" s="79">
        <v>1.0</v>
      </c>
      <c r="AB93" s="79">
        <v>1.0</v>
      </c>
      <c r="AC93" s="79">
        <v>1.0</v>
      </c>
      <c r="AD93" s="79">
        <v>1.0</v>
      </c>
      <c r="AE93" s="79">
        <v>1.0</v>
      </c>
      <c r="AF93" s="79">
        <v>1.0</v>
      </c>
      <c r="AG93" s="68">
        <v>1.0</v>
      </c>
    </row>
    <row r="94" ht="16.5" customHeight="1">
      <c r="A94" s="51">
        <v>89.0</v>
      </c>
      <c r="B94" s="51">
        <v>1751.0</v>
      </c>
      <c r="C94" s="47">
        <v>1409.0</v>
      </c>
      <c r="D94" s="72">
        <v>81.0</v>
      </c>
      <c r="E94" s="73">
        <v>348.0</v>
      </c>
      <c r="F94" s="74">
        <v>253.0</v>
      </c>
      <c r="G94" s="75">
        <v>21.0</v>
      </c>
      <c r="H94" s="76">
        <v>223.0</v>
      </c>
      <c r="I94" s="77">
        <v>41.0</v>
      </c>
      <c r="J94" s="78">
        <v>334.0</v>
      </c>
      <c r="K94" s="78">
        <v>62.0</v>
      </c>
      <c r="L94" s="78">
        <v>348.0</v>
      </c>
      <c r="M94" s="78">
        <v>223.0</v>
      </c>
      <c r="N94" s="59">
        <v>0.8434343434343434</v>
      </c>
      <c r="O94" s="60">
        <v>0.6094570928196147</v>
      </c>
      <c r="P94" s="61">
        <v>0.599640933572711</v>
      </c>
      <c r="Q94" s="62">
        <v>0.848780487804878</v>
      </c>
      <c r="R94" s="63">
        <v>0.4897360703812317</v>
      </c>
      <c r="S94" s="64">
        <v>0.21754385964912282</v>
      </c>
      <c r="T94" s="65">
        <v>0.7052740434332989</v>
      </c>
      <c r="U94" s="66">
        <v>0.5760082730093071</v>
      </c>
      <c r="V94" s="67">
        <v>0.4095139607032058</v>
      </c>
      <c r="W94" s="47">
        <v>1.0</v>
      </c>
      <c r="X94" s="79">
        <v>1.0</v>
      </c>
      <c r="Y94" s="79">
        <v>1.0</v>
      </c>
      <c r="Z94" s="79">
        <v>1.0</v>
      </c>
      <c r="AA94" s="79">
        <v>1.0</v>
      </c>
      <c r="AB94" s="79">
        <v>1.0</v>
      </c>
      <c r="AC94" s="79">
        <v>1.0</v>
      </c>
      <c r="AD94" s="79">
        <v>1.0</v>
      </c>
      <c r="AE94" s="79">
        <v>1.0</v>
      </c>
      <c r="AF94" s="79">
        <v>1.0</v>
      </c>
      <c r="AG94" s="68">
        <v>1.0</v>
      </c>
    </row>
    <row r="95" ht="16.5" customHeight="1">
      <c r="A95" s="51">
        <v>90.0</v>
      </c>
      <c r="B95" s="51">
        <v>2003.0</v>
      </c>
      <c r="C95" s="47">
        <v>967.0</v>
      </c>
      <c r="D95" s="72">
        <v>56.0</v>
      </c>
      <c r="E95" s="73">
        <v>45.0</v>
      </c>
      <c r="F95" s="74">
        <v>61.0</v>
      </c>
      <c r="G95" s="75">
        <v>62.0</v>
      </c>
      <c r="H95" s="76">
        <v>156.0</v>
      </c>
      <c r="I95" s="77">
        <v>40.0</v>
      </c>
      <c r="J95" s="78">
        <v>117.0</v>
      </c>
      <c r="K95" s="78">
        <v>102.0</v>
      </c>
      <c r="L95" s="78">
        <v>45.0</v>
      </c>
      <c r="M95" s="78">
        <v>156.0</v>
      </c>
      <c r="N95" s="59">
        <v>0.5342465753424658</v>
      </c>
      <c r="O95" s="60">
        <v>0.22388059701492538</v>
      </c>
      <c r="P95" s="61">
        <v>0.42857142857142855</v>
      </c>
      <c r="Q95" s="62">
        <v>0.30612244897959184</v>
      </c>
      <c r="R95" s="63">
        <v>0.7222222222222222</v>
      </c>
      <c r="S95" s="64">
        <v>0.3953488372093023</v>
      </c>
      <c r="T95" s="65">
        <v>0.38571428571428573</v>
      </c>
      <c r="U95" s="66">
        <v>0.65</v>
      </c>
      <c r="V95" s="67">
        <v>0.5214285714285715</v>
      </c>
      <c r="W95" s="47">
        <v>1.0</v>
      </c>
      <c r="X95" s="79">
        <v>1.0</v>
      </c>
      <c r="Y95" s="79">
        <v>1.0</v>
      </c>
      <c r="Z95" s="79">
        <v>1.0</v>
      </c>
      <c r="AA95" s="79">
        <v>1.0</v>
      </c>
      <c r="AB95" s="79">
        <v>1.0</v>
      </c>
      <c r="AC95" s="79">
        <v>1.0</v>
      </c>
      <c r="AD95" s="79">
        <v>1.0</v>
      </c>
      <c r="AE95" s="79">
        <v>1.0</v>
      </c>
      <c r="AF95" s="79">
        <v>1.0</v>
      </c>
      <c r="AG95" s="68">
        <v>1.0</v>
      </c>
    </row>
    <row r="96" ht="16.5" customHeight="1">
      <c r="A96" s="51">
        <v>91.0</v>
      </c>
      <c r="B96" s="51">
        <v>2004.0</v>
      </c>
      <c r="C96" s="47">
        <v>1338.0</v>
      </c>
      <c r="D96" s="72">
        <v>122.0</v>
      </c>
      <c r="E96" s="73">
        <v>90.0</v>
      </c>
      <c r="F96" s="74">
        <v>76.0</v>
      </c>
      <c r="G96" s="75">
        <v>89.0</v>
      </c>
      <c r="H96" s="76">
        <v>215.0</v>
      </c>
      <c r="I96" s="77">
        <v>42.0</v>
      </c>
      <c r="J96" s="78">
        <v>198.0</v>
      </c>
      <c r="K96" s="78">
        <v>131.0</v>
      </c>
      <c r="L96" s="78">
        <v>90.0</v>
      </c>
      <c r="M96" s="78">
        <v>215.0</v>
      </c>
      <c r="N96" s="59">
        <v>0.601823708206687</v>
      </c>
      <c r="O96" s="60">
        <v>0.29508196721311475</v>
      </c>
      <c r="P96" s="61">
        <v>0.4794188861985472</v>
      </c>
      <c r="Q96" s="62">
        <v>0.4072398190045249</v>
      </c>
      <c r="R96" s="63">
        <v>0.6875</v>
      </c>
      <c r="S96" s="64">
        <v>0.3786127167630058</v>
      </c>
      <c r="T96" s="65">
        <v>0.45425867507886436</v>
      </c>
      <c r="U96" s="66">
        <v>0.6514195583596214</v>
      </c>
      <c r="V96" s="67">
        <v>0.5189274447949527</v>
      </c>
      <c r="W96" s="47">
        <v>1.0</v>
      </c>
      <c r="X96" s="79">
        <v>1.0</v>
      </c>
      <c r="Y96" s="79">
        <v>1.0</v>
      </c>
      <c r="Z96" s="79">
        <v>1.0</v>
      </c>
      <c r="AA96" s="79">
        <v>1.0</v>
      </c>
      <c r="AB96" s="79">
        <v>1.0</v>
      </c>
      <c r="AC96" s="79">
        <v>1.0</v>
      </c>
      <c r="AD96" s="79">
        <v>1.0</v>
      </c>
      <c r="AE96" s="79">
        <v>1.0</v>
      </c>
      <c r="AF96" s="79">
        <v>1.0</v>
      </c>
      <c r="AG96" s="68">
        <v>1.0</v>
      </c>
    </row>
    <row r="97" ht="16.5" customHeight="1">
      <c r="A97" s="51">
        <v>92.0</v>
      </c>
      <c r="B97" s="51">
        <v>2005.0</v>
      </c>
      <c r="C97" s="47">
        <v>2065.0</v>
      </c>
      <c r="D97" s="72">
        <v>204.0</v>
      </c>
      <c r="E97" s="73">
        <v>119.0</v>
      </c>
      <c r="F97" s="74">
        <v>162.0</v>
      </c>
      <c r="G97" s="75">
        <v>146.0</v>
      </c>
      <c r="H97" s="76">
        <v>375.0</v>
      </c>
      <c r="I97" s="77">
        <v>89.0</v>
      </c>
      <c r="J97" s="78">
        <v>366.0</v>
      </c>
      <c r="K97" s="78">
        <v>235.0</v>
      </c>
      <c r="L97" s="78">
        <v>119.0</v>
      </c>
      <c r="M97" s="78">
        <v>375.0</v>
      </c>
      <c r="N97" s="59">
        <v>0.6089850249584027</v>
      </c>
      <c r="O97" s="60">
        <v>0.2408906882591093</v>
      </c>
      <c r="P97" s="61">
        <v>0.4939271255060729</v>
      </c>
      <c r="Q97" s="62">
        <v>0.3361581920903955</v>
      </c>
      <c r="R97" s="63">
        <v>0.7546391752577319</v>
      </c>
      <c r="S97" s="64">
        <v>0.38524590163934425</v>
      </c>
      <c r="T97" s="65">
        <v>0.4429223744292237</v>
      </c>
      <c r="U97" s="66">
        <v>0.6767123287671233</v>
      </c>
      <c r="V97" s="67">
        <v>0.5488584474885845</v>
      </c>
      <c r="W97" s="47">
        <v>1.0</v>
      </c>
      <c r="X97" s="79">
        <v>1.0</v>
      </c>
      <c r="Y97" s="79">
        <v>1.0</v>
      </c>
      <c r="Z97" s="79">
        <v>1.0</v>
      </c>
      <c r="AA97" s="79">
        <v>1.0</v>
      </c>
      <c r="AB97" s="79">
        <v>1.0</v>
      </c>
      <c r="AC97" s="79">
        <v>1.0</v>
      </c>
      <c r="AD97" s="79">
        <v>1.0</v>
      </c>
      <c r="AE97" s="79">
        <v>1.0</v>
      </c>
      <c r="AF97" s="79">
        <v>1.0</v>
      </c>
      <c r="AG97" s="68">
        <v>1.0</v>
      </c>
    </row>
    <row r="98" ht="16.5" customHeight="1">
      <c r="A98" s="51">
        <v>93.0</v>
      </c>
      <c r="B98" s="51">
        <v>2007.0</v>
      </c>
      <c r="C98" s="47">
        <v>604.0</v>
      </c>
      <c r="D98" s="72">
        <v>90.0</v>
      </c>
      <c r="E98" s="73">
        <v>51.0</v>
      </c>
      <c r="F98" s="74">
        <v>65.0</v>
      </c>
      <c r="G98" s="75">
        <v>40.0</v>
      </c>
      <c r="H98" s="76">
        <v>66.0</v>
      </c>
      <c r="I98" s="77">
        <v>22.0</v>
      </c>
      <c r="J98" s="78">
        <v>155.0</v>
      </c>
      <c r="K98" s="78">
        <v>62.0</v>
      </c>
      <c r="L98" s="78">
        <v>51.0</v>
      </c>
      <c r="M98" s="78">
        <v>66.0</v>
      </c>
      <c r="N98" s="59">
        <v>0.7142857142857143</v>
      </c>
      <c r="O98" s="60">
        <v>0.4358974358974359</v>
      </c>
      <c r="P98" s="61">
        <v>0.7013574660633484</v>
      </c>
      <c r="Q98" s="62">
        <v>0.45132743362831856</v>
      </c>
      <c r="R98" s="63">
        <v>0.7524271844660194</v>
      </c>
      <c r="S98" s="64">
        <v>0.484375</v>
      </c>
      <c r="T98" s="65">
        <v>0.6167664670658682</v>
      </c>
      <c r="U98" s="66">
        <v>0.6616766467065869</v>
      </c>
      <c r="V98" s="67">
        <v>0.6497005988023952</v>
      </c>
      <c r="W98" s="47">
        <v>1.0</v>
      </c>
      <c r="X98" s="79">
        <v>1.0</v>
      </c>
      <c r="Y98" s="79">
        <v>1.0</v>
      </c>
      <c r="Z98" s="79">
        <v>1.0</v>
      </c>
      <c r="AA98" s="79">
        <v>1.0</v>
      </c>
      <c r="AB98" s="79">
        <v>1.0</v>
      </c>
      <c r="AC98" s="79">
        <v>1.0</v>
      </c>
      <c r="AD98" s="79">
        <v>1.0</v>
      </c>
      <c r="AE98" s="79">
        <v>1.0</v>
      </c>
      <c r="AF98" s="79">
        <v>1.0</v>
      </c>
      <c r="AG98" s="68">
        <v>1.0</v>
      </c>
    </row>
    <row r="99" ht="16.5" customHeight="1">
      <c r="A99" s="51">
        <v>94.0</v>
      </c>
      <c r="B99" s="51">
        <v>2008.0</v>
      </c>
      <c r="C99" s="47">
        <v>3232.0</v>
      </c>
      <c r="D99" s="72">
        <v>322.0</v>
      </c>
      <c r="E99" s="73">
        <v>220.0</v>
      </c>
      <c r="F99" s="74">
        <v>224.0</v>
      </c>
      <c r="G99" s="75">
        <v>193.0</v>
      </c>
      <c r="H99" s="76">
        <v>460.0</v>
      </c>
      <c r="I99" s="77">
        <v>112.0</v>
      </c>
      <c r="J99" s="78">
        <v>546.0</v>
      </c>
      <c r="K99" s="78">
        <v>305.0</v>
      </c>
      <c r="L99" s="78">
        <v>220.0</v>
      </c>
      <c r="M99" s="78">
        <v>460.0</v>
      </c>
      <c r="N99" s="59">
        <v>0.6415981198589894</v>
      </c>
      <c r="O99" s="60">
        <v>0.3235294117647059</v>
      </c>
      <c r="P99" s="61">
        <v>0.5427435387673957</v>
      </c>
      <c r="Q99" s="62">
        <v>0.41904761904761906</v>
      </c>
      <c r="R99" s="63">
        <v>0.7127937336814621</v>
      </c>
      <c r="S99" s="64">
        <v>0.39869281045751637</v>
      </c>
      <c r="T99" s="65">
        <v>0.5003265839320705</v>
      </c>
      <c r="U99" s="66">
        <v>0.6570868713259308</v>
      </c>
      <c r="V99" s="67">
        <v>0.5558458523840627</v>
      </c>
      <c r="W99" s="47">
        <v>1.0</v>
      </c>
      <c r="X99" s="79">
        <v>1.0</v>
      </c>
      <c r="Y99" s="79">
        <v>1.0</v>
      </c>
      <c r="Z99" s="79">
        <v>1.0</v>
      </c>
      <c r="AA99" s="79">
        <v>1.0</v>
      </c>
      <c r="AB99" s="79">
        <v>1.0</v>
      </c>
      <c r="AC99" s="79">
        <v>1.0</v>
      </c>
      <c r="AD99" s="79">
        <v>1.0</v>
      </c>
      <c r="AE99" s="79">
        <v>1.0</v>
      </c>
      <c r="AF99" s="79">
        <v>1.0</v>
      </c>
      <c r="AG99" s="68">
        <v>1.0</v>
      </c>
    </row>
    <row r="100" ht="16.5" customHeight="1">
      <c r="A100" s="51">
        <v>95.0</v>
      </c>
      <c r="B100" s="51">
        <v>2009.0</v>
      </c>
      <c r="C100" s="47">
        <v>1707.0</v>
      </c>
      <c r="D100" s="72">
        <v>52.0</v>
      </c>
      <c r="E100" s="73">
        <v>76.0</v>
      </c>
      <c r="F100" s="74">
        <v>67.0</v>
      </c>
      <c r="G100" s="75">
        <v>56.0</v>
      </c>
      <c r="H100" s="76">
        <v>232.0</v>
      </c>
      <c r="I100" s="77">
        <v>66.0</v>
      </c>
      <c r="J100" s="78">
        <v>119.0</v>
      </c>
      <c r="K100" s="78">
        <v>122.0</v>
      </c>
      <c r="L100" s="78">
        <v>76.0</v>
      </c>
      <c r="M100" s="78">
        <v>232.0</v>
      </c>
      <c r="N100" s="59">
        <v>0.49377593360995853</v>
      </c>
      <c r="O100" s="60">
        <v>0.24675324675324675</v>
      </c>
      <c r="P100" s="61">
        <v>0.33903133903133903</v>
      </c>
      <c r="Q100" s="62">
        <v>0.3838383838383838</v>
      </c>
      <c r="R100" s="63">
        <v>0.6102564102564103</v>
      </c>
      <c r="S100" s="64">
        <v>0.3446327683615819</v>
      </c>
      <c r="T100" s="65">
        <v>0.3551912568306011</v>
      </c>
      <c r="U100" s="66">
        <v>0.639344262295082</v>
      </c>
      <c r="V100" s="67">
        <v>0.43897996357012753</v>
      </c>
      <c r="W100" s="47">
        <v>1.0</v>
      </c>
      <c r="X100" s="79">
        <v>1.0</v>
      </c>
      <c r="Y100" s="79">
        <v>1.0</v>
      </c>
      <c r="Z100" s="79">
        <v>1.0</v>
      </c>
      <c r="AA100" s="79">
        <v>1.0</v>
      </c>
      <c r="AB100" s="79">
        <v>1.0</v>
      </c>
      <c r="AC100" s="79">
        <v>1.0</v>
      </c>
      <c r="AD100" s="79">
        <v>1.0</v>
      </c>
      <c r="AE100" s="79">
        <v>1.0</v>
      </c>
      <c r="AF100" s="79">
        <v>1.0</v>
      </c>
      <c r="AG100" s="68">
        <v>1.0</v>
      </c>
    </row>
    <row r="101" ht="16.5" customHeight="1">
      <c r="A101" s="51">
        <v>96.0</v>
      </c>
      <c r="B101" s="51">
        <v>2011.0</v>
      </c>
      <c r="C101" s="47">
        <v>1395.0</v>
      </c>
      <c r="D101" s="72">
        <v>101.0</v>
      </c>
      <c r="E101" s="73">
        <v>92.0</v>
      </c>
      <c r="F101" s="74">
        <v>100.0</v>
      </c>
      <c r="G101" s="75">
        <v>86.0</v>
      </c>
      <c r="H101" s="76">
        <v>252.0</v>
      </c>
      <c r="I101" s="77">
        <v>61.0</v>
      </c>
      <c r="J101" s="78">
        <v>201.0</v>
      </c>
      <c r="K101" s="78">
        <v>147.0</v>
      </c>
      <c r="L101" s="78">
        <v>92.0</v>
      </c>
      <c r="M101" s="78">
        <v>252.0</v>
      </c>
      <c r="N101" s="59">
        <v>0.5775862068965517</v>
      </c>
      <c r="O101" s="60">
        <v>0.26744186046511625</v>
      </c>
      <c r="P101" s="61">
        <v>0.44370860927152317</v>
      </c>
      <c r="Q101" s="62">
        <v>0.38493723849372385</v>
      </c>
      <c r="R101" s="63">
        <v>0.6860068259385665</v>
      </c>
      <c r="S101" s="64">
        <v>0.3684210526315789</v>
      </c>
      <c r="T101" s="65">
        <v>0.4234104046242775</v>
      </c>
      <c r="U101" s="66">
        <v>0.6546242774566474</v>
      </c>
      <c r="V101" s="67">
        <v>0.5028901734104047</v>
      </c>
      <c r="W101" s="47">
        <v>1.0</v>
      </c>
      <c r="X101" s="79">
        <v>1.0</v>
      </c>
      <c r="Y101" s="79">
        <v>1.0</v>
      </c>
      <c r="Z101" s="79">
        <v>1.0</v>
      </c>
      <c r="AA101" s="79">
        <v>1.0</v>
      </c>
      <c r="AB101" s="79">
        <v>1.0</v>
      </c>
      <c r="AC101" s="79">
        <v>1.0</v>
      </c>
      <c r="AD101" s="79">
        <v>1.0</v>
      </c>
      <c r="AE101" s="79">
        <v>1.0</v>
      </c>
      <c r="AF101" s="79">
        <v>1.0</v>
      </c>
      <c r="AG101" s="68">
        <v>1.0</v>
      </c>
    </row>
    <row r="102" ht="16.5" customHeight="1">
      <c r="A102" s="51">
        <v>97.0</v>
      </c>
      <c r="B102" s="51">
        <v>2013.0</v>
      </c>
      <c r="C102" s="47">
        <v>1171.0</v>
      </c>
      <c r="D102" s="72">
        <v>25.0</v>
      </c>
      <c r="E102" s="73">
        <v>34.0</v>
      </c>
      <c r="F102" s="74">
        <v>28.0</v>
      </c>
      <c r="G102" s="75">
        <v>57.0</v>
      </c>
      <c r="H102" s="76">
        <v>168.0</v>
      </c>
      <c r="I102" s="77">
        <v>47.0</v>
      </c>
      <c r="J102" s="78">
        <v>53.0</v>
      </c>
      <c r="K102" s="78">
        <v>104.0</v>
      </c>
      <c r="L102" s="78">
        <v>34.0</v>
      </c>
      <c r="M102" s="78">
        <v>168.0</v>
      </c>
      <c r="N102" s="59">
        <v>0.3375796178343949</v>
      </c>
      <c r="O102" s="60">
        <v>0.16831683168316833</v>
      </c>
      <c r="P102" s="61">
        <v>0.2398190045248869</v>
      </c>
      <c r="Q102" s="62">
        <v>0.2463768115942029</v>
      </c>
      <c r="R102" s="63">
        <v>0.6091954022988506</v>
      </c>
      <c r="S102" s="64">
        <v>0.38235294117647056</v>
      </c>
      <c r="T102" s="65">
        <v>0.24233983286908078</v>
      </c>
      <c r="U102" s="66">
        <v>0.6155988857938719</v>
      </c>
      <c r="V102" s="67">
        <v>0.4373259052924791</v>
      </c>
      <c r="W102" s="47">
        <v>1.0</v>
      </c>
      <c r="X102" s="79">
        <v>1.0</v>
      </c>
      <c r="Y102" s="79">
        <v>1.0</v>
      </c>
      <c r="Z102" s="79">
        <v>1.0</v>
      </c>
      <c r="AA102" s="79">
        <v>1.0</v>
      </c>
      <c r="AB102" s="79">
        <v>1.0</v>
      </c>
      <c r="AC102" s="79">
        <v>1.0</v>
      </c>
      <c r="AD102" s="79">
        <v>1.0</v>
      </c>
      <c r="AE102" s="79">
        <v>1.0</v>
      </c>
      <c r="AF102" s="79">
        <v>1.0</v>
      </c>
      <c r="AG102" s="68">
        <v>1.0</v>
      </c>
    </row>
    <row r="103" ht="16.5" customHeight="1">
      <c r="A103" s="51">
        <v>98.0</v>
      </c>
      <c r="B103" s="51">
        <v>2014.0</v>
      </c>
      <c r="C103" s="47">
        <v>3024.0</v>
      </c>
      <c r="D103" s="72">
        <v>106.0</v>
      </c>
      <c r="E103" s="73">
        <v>150.0</v>
      </c>
      <c r="F103" s="74">
        <v>121.0</v>
      </c>
      <c r="G103" s="75">
        <v>184.0</v>
      </c>
      <c r="H103" s="76">
        <v>524.0</v>
      </c>
      <c r="I103" s="77">
        <v>145.0</v>
      </c>
      <c r="J103" s="78">
        <v>227.0</v>
      </c>
      <c r="K103" s="78">
        <v>329.0</v>
      </c>
      <c r="L103" s="78">
        <v>150.0</v>
      </c>
      <c r="M103" s="78">
        <v>524.0</v>
      </c>
      <c r="N103" s="59">
        <v>0.40827338129496404</v>
      </c>
      <c r="O103" s="60">
        <v>0.22255192878338279</v>
      </c>
      <c r="P103" s="61">
        <v>0.3022636484687084</v>
      </c>
      <c r="Q103" s="62">
        <v>0.31315240083507306</v>
      </c>
      <c r="R103" s="63">
        <v>0.6021220159151194</v>
      </c>
      <c r="S103" s="64">
        <v>0.38569753810082064</v>
      </c>
      <c r="T103" s="65">
        <v>0.3065040650406504</v>
      </c>
      <c r="U103" s="66">
        <v>0.6105691056910569</v>
      </c>
      <c r="V103" s="67">
        <v>0.45203252032520325</v>
      </c>
      <c r="W103" s="47">
        <v>1.0</v>
      </c>
      <c r="X103" s="79">
        <v>1.0</v>
      </c>
      <c r="Y103" s="79">
        <v>1.0</v>
      </c>
      <c r="Z103" s="79">
        <v>1.0</v>
      </c>
      <c r="AA103" s="79">
        <v>1.0</v>
      </c>
      <c r="AB103" s="79">
        <v>1.0</v>
      </c>
      <c r="AC103" s="79">
        <v>1.0</v>
      </c>
      <c r="AD103" s="79">
        <v>1.0</v>
      </c>
      <c r="AE103" s="79">
        <v>1.0</v>
      </c>
      <c r="AF103" s="79">
        <v>1.0</v>
      </c>
      <c r="AG103" s="68">
        <v>1.0</v>
      </c>
    </row>
    <row r="104" ht="16.5" customHeight="1">
      <c r="A104" s="51">
        <v>99.0</v>
      </c>
      <c r="B104" s="51">
        <v>2015.0</v>
      </c>
      <c r="C104" s="47">
        <v>2614.0</v>
      </c>
      <c r="D104" s="72">
        <v>99.0</v>
      </c>
      <c r="E104" s="73">
        <v>107.0</v>
      </c>
      <c r="F104" s="74">
        <v>123.0</v>
      </c>
      <c r="G104" s="75">
        <v>127.0</v>
      </c>
      <c r="H104" s="76">
        <v>344.0</v>
      </c>
      <c r="I104" s="77">
        <v>120.0</v>
      </c>
      <c r="J104" s="78">
        <v>222.0</v>
      </c>
      <c r="K104" s="78">
        <v>247.0</v>
      </c>
      <c r="L104" s="78">
        <v>107.0</v>
      </c>
      <c r="M104" s="78">
        <v>344.0</v>
      </c>
      <c r="N104" s="59">
        <v>0.47334754797441364</v>
      </c>
      <c r="O104" s="60">
        <v>0.23725055432372505</v>
      </c>
      <c r="P104" s="61">
        <v>0.392226148409894</v>
      </c>
      <c r="Q104" s="62">
        <v>0.3022598870056497</v>
      </c>
      <c r="R104" s="63">
        <v>0.6747720364741642</v>
      </c>
      <c r="S104" s="64">
        <v>0.4179357021996616</v>
      </c>
      <c r="T104" s="65">
        <v>0.3576086956521739</v>
      </c>
      <c r="U104" s="66">
        <v>0.6152173913043478</v>
      </c>
      <c r="V104" s="67">
        <v>0.5097826086956522</v>
      </c>
      <c r="W104" s="47">
        <v>1.0</v>
      </c>
      <c r="X104" s="79">
        <v>1.0</v>
      </c>
      <c r="Y104" s="79">
        <v>1.0</v>
      </c>
      <c r="Z104" s="79">
        <v>1.0</v>
      </c>
      <c r="AA104" s="79">
        <v>1.0</v>
      </c>
      <c r="AB104" s="79">
        <v>1.0</v>
      </c>
      <c r="AC104" s="79">
        <v>1.0</v>
      </c>
      <c r="AD104" s="79">
        <v>1.0</v>
      </c>
      <c r="AE104" s="79">
        <v>1.0</v>
      </c>
      <c r="AF104" s="79">
        <v>1.0</v>
      </c>
      <c r="AG104" s="68">
        <v>1.0</v>
      </c>
    </row>
    <row r="105" ht="16.5" customHeight="1">
      <c r="A105" s="51">
        <v>100.0</v>
      </c>
      <c r="B105" s="51">
        <v>2021.0</v>
      </c>
      <c r="C105" s="47">
        <v>3223.0</v>
      </c>
      <c r="D105" s="72">
        <v>108.0</v>
      </c>
      <c r="E105" s="73">
        <v>139.0</v>
      </c>
      <c r="F105" s="74">
        <v>96.0</v>
      </c>
      <c r="G105" s="75">
        <v>153.0</v>
      </c>
      <c r="H105" s="76">
        <v>503.0</v>
      </c>
      <c r="I105" s="77">
        <v>127.0</v>
      </c>
      <c r="J105" s="78">
        <v>204.0</v>
      </c>
      <c r="K105" s="78">
        <v>280.0</v>
      </c>
      <c r="L105" s="78">
        <v>139.0</v>
      </c>
      <c r="M105" s="78">
        <v>503.0</v>
      </c>
      <c r="N105" s="59">
        <v>0.4214876033057851</v>
      </c>
      <c r="O105" s="60">
        <v>0.21651090342679127</v>
      </c>
      <c r="P105" s="61">
        <v>0.28854314002828857</v>
      </c>
      <c r="Q105" s="62">
        <v>0.3317422434367542</v>
      </c>
      <c r="R105" s="63">
        <v>0.5947521865889213</v>
      </c>
      <c r="S105" s="64">
        <v>0.35759897828863346</v>
      </c>
      <c r="T105" s="65">
        <v>0.3046181172291297</v>
      </c>
      <c r="U105" s="66">
        <v>0.627886323268206</v>
      </c>
      <c r="V105" s="67">
        <v>0.42984014209591476</v>
      </c>
      <c r="W105" s="47">
        <v>1.0</v>
      </c>
      <c r="X105" s="79">
        <v>1.0</v>
      </c>
      <c r="Y105" s="79">
        <v>1.0</v>
      </c>
      <c r="Z105" s="79">
        <v>1.0</v>
      </c>
      <c r="AA105" s="79">
        <v>1.0</v>
      </c>
      <c r="AB105" s="79">
        <v>1.0</v>
      </c>
      <c r="AC105" s="79">
        <v>1.0</v>
      </c>
      <c r="AD105" s="79">
        <v>1.0</v>
      </c>
      <c r="AE105" s="79">
        <v>1.0</v>
      </c>
      <c r="AF105" s="79">
        <v>1.0</v>
      </c>
      <c r="AG105" s="68">
        <v>1.0</v>
      </c>
    </row>
    <row r="106" ht="16.5" customHeight="1">
      <c r="A106" s="51">
        <v>101.0</v>
      </c>
      <c r="B106" s="51">
        <v>2023.0</v>
      </c>
      <c r="C106" s="47">
        <v>1326.0</v>
      </c>
      <c r="D106" s="72">
        <v>66.0</v>
      </c>
      <c r="E106" s="73">
        <v>44.0</v>
      </c>
      <c r="F106" s="74">
        <v>57.0</v>
      </c>
      <c r="G106" s="75">
        <v>100.0</v>
      </c>
      <c r="H106" s="76">
        <v>187.0</v>
      </c>
      <c r="I106" s="77">
        <v>60.0</v>
      </c>
      <c r="J106" s="78">
        <v>123.0</v>
      </c>
      <c r="K106" s="78">
        <v>160.0</v>
      </c>
      <c r="L106" s="78">
        <v>44.0</v>
      </c>
      <c r="M106" s="78">
        <v>187.0</v>
      </c>
      <c r="N106" s="59">
        <v>0.43462897526501765</v>
      </c>
      <c r="O106" s="60">
        <v>0.19047619047619047</v>
      </c>
      <c r="P106" s="61">
        <v>0.3967741935483871</v>
      </c>
      <c r="Q106" s="62">
        <v>0.21568627450980393</v>
      </c>
      <c r="R106" s="63">
        <v>0.7365269461077845</v>
      </c>
      <c r="S106" s="64">
        <v>0.4610951008645533</v>
      </c>
      <c r="T106" s="65">
        <v>0.32490272373540857</v>
      </c>
      <c r="U106" s="66">
        <v>0.603112840466926</v>
      </c>
      <c r="V106" s="67">
        <v>0.5505836575875487</v>
      </c>
      <c r="W106" s="47">
        <v>1.0</v>
      </c>
      <c r="X106" s="79">
        <v>1.0</v>
      </c>
      <c r="Y106" s="79">
        <v>1.0</v>
      </c>
      <c r="Z106" s="79">
        <v>1.0</v>
      </c>
      <c r="AA106" s="79">
        <v>1.0</v>
      </c>
      <c r="AB106" s="79">
        <v>1.0</v>
      </c>
      <c r="AC106" s="79">
        <v>1.0</v>
      </c>
      <c r="AD106" s="79">
        <v>1.0</v>
      </c>
      <c r="AE106" s="79">
        <v>1.0</v>
      </c>
      <c r="AF106" s="79">
        <v>1.0</v>
      </c>
      <c r="AG106" s="68">
        <v>1.0</v>
      </c>
    </row>
    <row r="107" ht="16.5" customHeight="1">
      <c r="A107" s="51">
        <v>102.0</v>
      </c>
      <c r="B107" s="51">
        <v>2025.0</v>
      </c>
      <c r="C107" s="47">
        <v>2011.0</v>
      </c>
      <c r="D107" s="72">
        <v>94.0</v>
      </c>
      <c r="E107" s="73">
        <v>77.0</v>
      </c>
      <c r="F107" s="74">
        <v>59.0</v>
      </c>
      <c r="G107" s="75">
        <v>127.0</v>
      </c>
      <c r="H107" s="76">
        <v>343.0</v>
      </c>
      <c r="I107" s="77">
        <v>78.0</v>
      </c>
      <c r="J107" s="78">
        <v>153.0</v>
      </c>
      <c r="K107" s="78">
        <v>205.0</v>
      </c>
      <c r="L107" s="78">
        <v>77.0</v>
      </c>
      <c r="M107" s="78">
        <v>343.0</v>
      </c>
      <c r="N107" s="59">
        <v>0.4273743016759777</v>
      </c>
      <c r="O107" s="60">
        <v>0.18333333333333332</v>
      </c>
      <c r="P107" s="61">
        <v>0.3084677419354839</v>
      </c>
      <c r="Q107" s="62">
        <v>0.2730496453900709</v>
      </c>
      <c r="R107" s="63">
        <v>0.6652173913043479</v>
      </c>
      <c r="S107" s="64">
        <v>0.3740875912408759</v>
      </c>
      <c r="T107" s="65">
        <v>0.29562982005141386</v>
      </c>
      <c r="U107" s="66">
        <v>0.6375321336760925</v>
      </c>
      <c r="V107" s="67">
        <v>0.4601542416452442</v>
      </c>
      <c r="W107" s="47">
        <v>1.0</v>
      </c>
      <c r="X107" s="79">
        <v>1.0</v>
      </c>
      <c r="Y107" s="79">
        <v>1.0</v>
      </c>
      <c r="Z107" s="79">
        <v>1.0</v>
      </c>
      <c r="AA107" s="79">
        <v>1.0</v>
      </c>
      <c r="AB107" s="79">
        <v>1.0</v>
      </c>
      <c r="AC107" s="79">
        <v>1.0</v>
      </c>
      <c r="AD107" s="79">
        <v>1.0</v>
      </c>
      <c r="AE107" s="79">
        <v>1.0</v>
      </c>
      <c r="AF107" s="79">
        <v>1.0</v>
      </c>
      <c r="AG107" s="68">
        <v>1.0</v>
      </c>
    </row>
    <row r="108" ht="16.5" customHeight="1">
      <c r="A108" s="51">
        <v>103.0</v>
      </c>
      <c r="B108" s="51">
        <v>2028.0</v>
      </c>
      <c r="C108" s="47">
        <v>2684.0</v>
      </c>
      <c r="D108" s="72">
        <v>132.0</v>
      </c>
      <c r="E108" s="73">
        <v>122.0</v>
      </c>
      <c r="F108" s="74">
        <v>117.0</v>
      </c>
      <c r="G108" s="75">
        <v>163.0</v>
      </c>
      <c r="H108" s="76">
        <v>404.0</v>
      </c>
      <c r="I108" s="77">
        <v>126.0</v>
      </c>
      <c r="J108" s="78">
        <v>249.0</v>
      </c>
      <c r="K108" s="78">
        <v>289.0</v>
      </c>
      <c r="L108" s="78">
        <v>122.0</v>
      </c>
      <c r="M108" s="78">
        <v>404.0</v>
      </c>
      <c r="N108" s="59">
        <v>0.4628252788104089</v>
      </c>
      <c r="O108" s="60">
        <v>0.23193916349809887</v>
      </c>
      <c r="P108" s="61">
        <v>0.38131699846860645</v>
      </c>
      <c r="Q108" s="62">
        <v>0.29683698296836986</v>
      </c>
      <c r="R108" s="63">
        <v>0.6711590296495957</v>
      </c>
      <c r="S108" s="64">
        <v>0.417027417027417</v>
      </c>
      <c r="T108" s="65">
        <v>0.34868421052631576</v>
      </c>
      <c r="U108" s="66">
        <v>0.6137218045112782</v>
      </c>
      <c r="V108" s="67">
        <v>0.5056390977443609</v>
      </c>
      <c r="W108" s="47">
        <v>1.0</v>
      </c>
      <c r="X108" s="79">
        <v>1.0</v>
      </c>
      <c r="Y108" s="79">
        <v>1.0</v>
      </c>
      <c r="Z108" s="79">
        <v>1.0</v>
      </c>
      <c r="AA108" s="79">
        <v>1.0</v>
      </c>
      <c r="AB108" s="79">
        <v>1.0</v>
      </c>
      <c r="AC108" s="79">
        <v>1.0</v>
      </c>
      <c r="AD108" s="79">
        <v>1.0</v>
      </c>
      <c r="AE108" s="79">
        <v>1.0</v>
      </c>
      <c r="AF108" s="79">
        <v>1.0</v>
      </c>
      <c r="AG108" s="68">
        <v>1.0</v>
      </c>
    </row>
    <row r="109" ht="16.5" customHeight="1">
      <c r="A109" s="51">
        <v>104.0</v>
      </c>
      <c r="B109" s="51">
        <v>2030.0</v>
      </c>
      <c r="C109" s="47">
        <v>1442.0</v>
      </c>
      <c r="D109" s="72">
        <v>72.0</v>
      </c>
      <c r="E109" s="73">
        <v>51.0</v>
      </c>
      <c r="F109" s="74">
        <v>44.0</v>
      </c>
      <c r="G109" s="75">
        <v>78.0</v>
      </c>
      <c r="H109" s="76">
        <v>224.0</v>
      </c>
      <c r="I109" s="77">
        <v>65.0</v>
      </c>
      <c r="J109" s="78">
        <v>116.0</v>
      </c>
      <c r="K109" s="78">
        <v>143.0</v>
      </c>
      <c r="L109" s="78">
        <v>51.0</v>
      </c>
      <c r="M109" s="78">
        <v>224.0</v>
      </c>
      <c r="N109" s="59">
        <v>0.44787644787644787</v>
      </c>
      <c r="O109" s="60">
        <v>0.18545454545454546</v>
      </c>
      <c r="P109" s="61">
        <v>0.3411764705882353</v>
      </c>
      <c r="Q109" s="62">
        <v>0.26288659793814434</v>
      </c>
      <c r="R109" s="63">
        <v>0.6946107784431138</v>
      </c>
      <c r="S109" s="64">
        <v>0.3896457765667575</v>
      </c>
      <c r="T109" s="65">
        <v>0.31273408239700373</v>
      </c>
      <c r="U109" s="66">
        <v>0.6367041198501873</v>
      </c>
      <c r="V109" s="67">
        <v>0.4850187265917603</v>
      </c>
      <c r="W109" s="47">
        <v>1.0</v>
      </c>
      <c r="X109" s="79">
        <v>1.0</v>
      </c>
      <c r="Y109" s="79">
        <v>1.0</v>
      </c>
      <c r="Z109" s="79">
        <v>1.0</v>
      </c>
      <c r="AA109" s="79">
        <v>1.0</v>
      </c>
      <c r="AB109" s="79">
        <v>1.0</v>
      </c>
      <c r="AC109" s="79">
        <v>1.0</v>
      </c>
      <c r="AD109" s="79">
        <v>1.0</v>
      </c>
      <c r="AE109" s="79">
        <v>1.0</v>
      </c>
      <c r="AF109" s="79">
        <v>1.0</v>
      </c>
      <c r="AG109" s="68">
        <v>1.0</v>
      </c>
    </row>
    <row r="110" ht="16.5" customHeight="1">
      <c r="A110" s="51">
        <v>105.0</v>
      </c>
      <c r="B110" s="51">
        <v>2032.0</v>
      </c>
      <c r="C110" s="47">
        <v>1227.0</v>
      </c>
      <c r="D110" s="72">
        <v>50.0</v>
      </c>
      <c r="E110" s="73">
        <v>54.0</v>
      </c>
      <c r="F110" s="74">
        <v>33.0</v>
      </c>
      <c r="G110" s="75">
        <v>61.0</v>
      </c>
      <c r="H110" s="76">
        <v>192.0</v>
      </c>
      <c r="I110" s="77">
        <v>54.0</v>
      </c>
      <c r="J110" s="78">
        <v>83.0</v>
      </c>
      <c r="K110" s="78">
        <v>115.0</v>
      </c>
      <c r="L110" s="78">
        <v>54.0</v>
      </c>
      <c r="M110" s="78">
        <v>192.0</v>
      </c>
      <c r="N110" s="59">
        <v>0.41919191919191917</v>
      </c>
      <c r="O110" s="60">
        <v>0.21951219512195122</v>
      </c>
      <c r="P110" s="61">
        <v>0.3018181818181818</v>
      </c>
      <c r="Q110" s="62">
        <v>0.31952662721893493</v>
      </c>
      <c r="R110" s="63">
        <v>0.6058394160583942</v>
      </c>
      <c r="S110" s="64">
        <v>0.3745928338762215</v>
      </c>
      <c r="T110" s="65">
        <v>0.30855855855855857</v>
      </c>
      <c r="U110" s="66">
        <v>0.6193693693693694</v>
      </c>
      <c r="V110" s="67">
        <v>0.44594594594594594</v>
      </c>
      <c r="W110" s="47">
        <v>1.0</v>
      </c>
      <c r="X110" s="79">
        <v>1.0</v>
      </c>
      <c r="Y110" s="79">
        <v>1.0</v>
      </c>
      <c r="Z110" s="79">
        <v>1.0</v>
      </c>
      <c r="AA110" s="79">
        <v>1.0</v>
      </c>
      <c r="AB110" s="79">
        <v>1.0</v>
      </c>
      <c r="AC110" s="79">
        <v>1.0</v>
      </c>
      <c r="AD110" s="79">
        <v>1.0</v>
      </c>
      <c r="AE110" s="79">
        <v>1.0</v>
      </c>
      <c r="AF110" s="79">
        <v>1.0</v>
      </c>
      <c r="AG110" s="68">
        <v>1.0</v>
      </c>
    </row>
    <row r="111" ht="16.5" customHeight="1">
      <c r="A111" s="51">
        <v>106.0</v>
      </c>
      <c r="B111" s="51">
        <v>2033.0</v>
      </c>
      <c r="C111" s="47">
        <v>2411.0</v>
      </c>
      <c r="D111" s="72">
        <v>171.0</v>
      </c>
      <c r="E111" s="73">
        <v>112.0</v>
      </c>
      <c r="F111" s="74">
        <v>136.0</v>
      </c>
      <c r="G111" s="75">
        <v>160.0</v>
      </c>
      <c r="H111" s="76">
        <v>364.0</v>
      </c>
      <c r="I111" s="77">
        <v>120.0</v>
      </c>
      <c r="J111" s="78">
        <v>307.0</v>
      </c>
      <c r="K111" s="78">
        <v>280.0</v>
      </c>
      <c r="L111" s="78">
        <v>112.0</v>
      </c>
      <c r="M111" s="78">
        <v>364.0</v>
      </c>
      <c r="N111" s="59">
        <v>0.5229982964224872</v>
      </c>
      <c r="O111" s="60">
        <v>0.23529411764705882</v>
      </c>
      <c r="P111" s="61">
        <v>0.45752608047690013</v>
      </c>
      <c r="Q111" s="62">
        <v>0.2857142857142857</v>
      </c>
      <c r="R111" s="63">
        <v>0.7326968973747017</v>
      </c>
      <c r="S111" s="64">
        <v>0.43478260869565216</v>
      </c>
      <c r="T111" s="65">
        <v>0.39416745061147695</v>
      </c>
      <c r="U111" s="66">
        <v>0.6312323612417686</v>
      </c>
      <c r="V111" s="67">
        <v>0.5522107243650047</v>
      </c>
      <c r="W111" s="47">
        <v>1.0</v>
      </c>
      <c r="X111" s="79">
        <v>1.0</v>
      </c>
      <c r="Y111" s="79">
        <v>1.0</v>
      </c>
      <c r="Z111" s="79">
        <v>1.0</v>
      </c>
      <c r="AA111" s="79">
        <v>1.0</v>
      </c>
      <c r="AB111" s="79">
        <v>1.0</v>
      </c>
      <c r="AC111" s="79">
        <v>1.0</v>
      </c>
      <c r="AD111" s="79">
        <v>1.0</v>
      </c>
      <c r="AE111" s="79">
        <v>1.0</v>
      </c>
      <c r="AF111" s="79">
        <v>1.0</v>
      </c>
      <c r="AG111" s="68">
        <v>1.0</v>
      </c>
    </row>
    <row r="112" ht="16.5" customHeight="1">
      <c r="A112" s="51">
        <v>107.0</v>
      </c>
      <c r="B112" s="51">
        <v>2036.0</v>
      </c>
      <c r="C112" s="47">
        <v>2521.0</v>
      </c>
      <c r="D112" s="72">
        <v>135.0</v>
      </c>
      <c r="E112" s="73">
        <v>149.0</v>
      </c>
      <c r="F112" s="74">
        <v>117.0</v>
      </c>
      <c r="G112" s="75">
        <v>170.0</v>
      </c>
      <c r="H112" s="76">
        <v>486.0</v>
      </c>
      <c r="I112" s="77">
        <v>135.0</v>
      </c>
      <c r="J112" s="78">
        <v>252.0</v>
      </c>
      <c r="K112" s="78">
        <v>305.0</v>
      </c>
      <c r="L112" s="78">
        <v>149.0</v>
      </c>
      <c r="M112" s="78">
        <v>486.0</v>
      </c>
      <c r="N112" s="59">
        <v>0.4524236983842011</v>
      </c>
      <c r="O112" s="60">
        <v>0.2346456692913386</v>
      </c>
      <c r="P112" s="61">
        <v>0.34146341463414637</v>
      </c>
      <c r="Q112" s="62">
        <v>0.32819383259911894</v>
      </c>
      <c r="R112" s="63">
        <v>0.628428927680798</v>
      </c>
      <c r="S112" s="64">
        <v>0.38558786346396967</v>
      </c>
      <c r="T112" s="65">
        <v>0.33640939597315433</v>
      </c>
      <c r="U112" s="66">
        <v>0.6191275167785235</v>
      </c>
      <c r="V112" s="67">
        <v>0.4672818791946309</v>
      </c>
      <c r="W112" s="47">
        <v>1.0</v>
      </c>
      <c r="X112" s="79">
        <v>1.0</v>
      </c>
      <c r="Y112" s="79">
        <v>1.0</v>
      </c>
      <c r="Z112" s="79">
        <v>1.0</v>
      </c>
      <c r="AA112" s="79">
        <v>1.0</v>
      </c>
      <c r="AB112" s="79">
        <v>1.0</v>
      </c>
      <c r="AC112" s="79">
        <v>1.0</v>
      </c>
      <c r="AD112" s="79">
        <v>1.0</v>
      </c>
      <c r="AE112" s="79">
        <v>1.0</v>
      </c>
      <c r="AF112" s="79">
        <v>1.0</v>
      </c>
      <c r="AG112" s="68">
        <v>1.0</v>
      </c>
    </row>
    <row r="113" ht="16.5" customHeight="1">
      <c r="A113" s="51">
        <v>108.0</v>
      </c>
      <c r="B113" s="51">
        <v>2037.0</v>
      </c>
      <c r="C113" s="47">
        <v>3391.0</v>
      </c>
      <c r="D113" s="72">
        <v>436.0</v>
      </c>
      <c r="E113" s="73">
        <v>319.0</v>
      </c>
      <c r="F113" s="74">
        <v>270.0</v>
      </c>
      <c r="G113" s="75">
        <v>245.0</v>
      </c>
      <c r="H113" s="76">
        <v>561.0</v>
      </c>
      <c r="I113" s="77">
        <v>103.0</v>
      </c>
      <c r="J113" s="78">
        <v>706.0</v>
      </c>
      <c r="K113" s="78">
        <v>348.0</v>
      </c>
      <c r="L113" s="78">
        <v>319.0</v>
      </c>
      <c r="M113" s="78">
        <v>561.0</v>
      </c>
      <c r="N113" s="59">
        <v>0.6698292220113852</v>
      </c>
      <c r="O113" s="60">
        <v>0.3625</v>
      </c>
      <c r="P113" s="61">
        <v>0.5572217837411207</v>
      </c>
      <c r="Q113" s="62">
        <v>0.4782608695652174</v>
      </c>
      <c r="R113" s="63">
        <v>0.688780487804878</v>
      </c>
      <c r="S113" s="64">
        <v>0.38283828382838286</v>
      </c>
      <c r="T113" s="65">
        <v>0.5299896587383661</v>
      </c>
      <c r="U113" s="66">
        <v>0.6551189245087901</v>
      </c>
      <c r="V113" s="67">
        <v>0.5449844881075491</v>
      </c>
      <c r="W113" s="47">
        <v>1.0</v>
      </c>
      <c r="X113" s="79">
        <v>1.0</v>
      </c>
      <c r="Y113" s="79">
        <v>1.0</v>
      </c>
      <c r="Z113" s="79">
        <v>1.0</v>
      </c>
      <c r="AA113" s="79">
        <v>1.0</v>
      </c>
      <c r="AB113" s="79">
        <v>1.0</v>
      </c>
      <c r="AC113" s="79">
        <v>1.0</v>
      </c>
      <c r="AD113" s="79">
        <v>1.0</v>
      </c>
      <c r="AE113" s="79">
        <v>1.0</v>
      </c>
      <c r="AF113" s="79">
        <v>1.0</v>
      </c>
      <c r="AG113" s="68">
        <v>1.0</v>
      </c>
    </row>
    <row r="114" ht="16.5" customHeight="1">
      <c r="A114" s="51">
        <v>109.0</v>
      </c>
      <c r="B114" s="51">
        <v>2045.0</v>
      </c>
      <c r="C114" s="47">
        <v>481.0</v>
      </c>
      <c r="D114" s="72">
        <v>55.0</v>
      </c>
      <c r="E114" s="73">
        <v>44.0</v>
      </c>
      <c r="F114" s="74">
        <v>26.0</v>
      </c>
      <c r="G114" s="75">
        <v>29.0</v>
      </c>
      <c r="H114" s="76">
        <v>72.0</v>
      </c>
      <c r="I114" s="77">
        <v>30.0</v>
      </c>
      <c r="J114" s="78">
        <v>81.0</v>
      </c>
      <c r="K114" s="78">
        <v>59.0</v>
      </c>
      <c r="L114" s="78">
        <v>44.0</v>
      </c>
      <c r="M114" s="78">
        <v>72.0</v>
      </c>
      <c r="N114" s="59">
        <v>0.5785714285714286</v>
      </c>
      <c r="O114" s="60">
        <v>0.3793103448275862</v>
      </c>
      <c r="P114" s="61">
        <v>0.5294117647058824</v>
      </c>
      <c r="Q114" s="62">
        <v>0.42718446601941745</v>
      </c>
      <c r="R114" s="63">
        <v>0.648</v>
      </c>
      <c r="S114" s="64">
        <v>0.45038167938931295</v>
      </c>
      <c r="T114" s="65">
        <v>0.48828125</v>
      </c>
      <c r="U114" s="66">
        <v>0.59765625</v>
      </c>
      <c r="V114" s="67">
        <v>0.546875</v>
      </c>
      <c r="W114" s="47">
        <v>1.0</v>
      </c>
      <c r="X114" s="79">
        <v>1.0</v>
      </c>
      <c r="Y114" s="79">
        <v>1.0</v>
      </c>
      <c r="Z114" s="79">
        <v>1.0</v>
      </c>
      <c r="AA114" s="79">
        <v>1.0</v>
      </c>
      <c r="AB114" s="79">
        <v>1.0</v>
      </c>
      <c r="AC114" s="79">
        <v>1.0</v>
      </c>
      <c r="AD114" s="79">
        <v>1.0</v>
      </c>
      <c r="AE114" s="79">
        <v>1.0</v>
      </c>
      <c r="AF114" s="79">
        <v>1.0</v>
      </c>
      <c r="AG114" s="68">
        <v>1.0</v>
      </c>
    </row>
    <row r="115" ht="16.5" customHeight="1">
      <c r="A115" s="51">
        <v>110.0</v>
      </c>
      <c r="B115" s="51">
        <v>2046.0</v>
      </c>
      <c r="C115" s="47">
        <v>2861.0</v>
      </c>
      <c r="D115" s="72">
        <v>150.0</v>
      </c>
      <c r="E115" s="73">
        <v>122.0</v>
      </c>
      <c r="F115" s="74">
        <v>117.0</v>
      </c>
      <c r="G115" s="75">
        <v>156.0</v>
      </c>
      <c r="H115" s="76">
        <v>458.0</v>
      </c>
      <c r="I115" s="77">
        <v>138.0</v>
      </c>
      <c r="J115" s="78">
        <v>267.0</v>
      </c>
      <c r="K115" s="78">
        <v>294.0</v>
      </c>
      <c r="L115" s="78">
        <v>122.0</v>
      </c>
      <c r="M115" s="78">
        <v>458.0</v>
      </c>
      <c r="N115" s="59">
        <v>0.47593582887700536</v>
      </c>
      <c r="O115" s="60">
        <v>0.2103448275862069</v>
      </c>
      <c r="P115" s="61">
        <v>0.3682758620689655</v>
      </c>
      <c r="Q115" s="62">
        <v>0.2932692307692308</v>
      </c>
      <c r="R115" s="63">
        <v>0.6863753213367609</v>
      </c>
      <c r="S115" s="64">
        <v>0.39095744680851063</v>
      </c>
      <c r="T115" s="65">
        <v>0.3409290096406661</v>
      </c>
      <c r="U115" s="66">
        <v>0.635407537248028</v>
      </c>
      <c r="V115" s="67">
        <v>0.49167397020157755</v>
      </c>
      <c r="W115" s="47">
        <v>1.0</v>
      </c>
      <c r="X115" s="79">
        <v>1.0</v>
      </c>
      <c r="Y115" s="79">
        <v>1.0</v>
      </c>
      <c r="Z115" s="79">
        <v>1.0</v>
      </c>
      <c r="AA115" s="79">
        <v>1.0</v>
      </c>
      <c r="AB115" s="79">
        <v>1.0</v>
      </c>
      <c r="AC115" s="79">
        <v>1.0</v>
      </c>
      <c r="AD115" s="79">
        <v>1.0</v>
      </c>
      <c r="AE115" s="79">
        <v>1.0</v>
      </c>
      <c r="AF115" s="79">
        <v>1.0</v>
      </c>
      <c r="AG115" s="68">
        <v>1.0</v>
      </c>
    </row>
    <row r="116" ht="16.5" customHeight="1">
      <c r="A116" s="51">
        <v>111.0</v>
      </c>
      <c r="B116" s="51">
        <v>2047.0</v>
      </c>
      <c r="C116" s="47">
        <v>1094.0</v>
      </c>
      <c r="D116" s="72">
        <v>39.0</v>
      </c>
      <c r="E116" s="73">
        <v>46.0</v>
      </c>
      <c r="F116" s="74">
        <v>58.0</v>
      </c>
      <c r="G116" s="75">
        <v>61.0</v>
      </c>
      <c r="H116" s="76">
        <v>139.0</v>
      </c>
      <c r="I116" s="77">
        <v>77.0</v>
      </c>
      <c r="J116" s="78">
        <v>97.0</v>
      </c>
      <c r="K116" s="78">
        <v>138.0</v>
      </c>
      <c r="L116" s="78">
        <v>46.0</v>
      </c>
      <c r="M116" s="78">
        <v>139.0</v>
      </c>
      <c r="N116" s="59">
        <v>0.4127659574468085</v>
      </c>
      <c r="O116" s="60">
        <v>0.24864864864864866</v>
      </c>
      <c r="P116" s="61">
        <v>0.4110169491525424</v>
      </c>
      <c r="Q116" s="62">
        <v>0.25</v>
      </c>
      <c r="R116" s="63">
        <v>0.6783216783216783</v>
      </c>
      <c r="S116" s="64">
        <v>0.4981949458483754</v>
      </c>
      <c r="T116" s="65">
        <v>0.3404761904761905</v>
      </c>
      <c r="U116" s="66">
        <v>0.5619047619047619</v>
      </c>
      <c r="V116" s="67">
        <v>0.5595238095238095</v>
      </c>
      <c r="W116" s="47">
        <v>1.0</v>
      </c>
      <c r="X116" s="79">
        <v>1.0</v>
      </c>
      <c r="Y116" s="79">
        <v>1.0</v>
      </c>
      <c r="Z116" s="79">
        <v>1.0</v>
      </c>
      <c r="AA116" s="79">
        <v>1.0</v>
      </c>
      <c r="AB116" s="79">
        <v>1.0</v>
      </c>
      <c r="AC116" s="79">
        <v>1.0</v>
      </c>
      <c r="AD116" s="79">
        <v>1.0</v>
      </c>
      <c r="AE116" s="79">
        <v>1.0</v>
      </c>
      <c r="AF116" s="79">
        <v>1.0</v>
      </c>
      <c r="AG116" s="68">
        <v>1.0</v>
      </c>
    </row>
    <row r="117" ht="16.5" customHeight="1">
      <c r="A117" s="51">
        <v>112.0</v>
      </c>
      <c r="B117" s="51">
        <v>2048.0</v>
      </c>
      <c r="C117" s="47">
        <v>3194.0</v>
      </c>
      <c r="D117" s="72">
        <v>314.0</v>
      </c>
      <c r="E117" s="73">
        <v>265.0</v>
      </c>
      <c r="F117" s="74">
        <v>196.0</v>
      </c>
      <c r="G117" s="75">
        <v>305.0</v>
      </c>
      <c r="H117" s="76">
        <v>631.0</v>
      </c>
      <c r="I117" s="77">
        <v>135.0</v>
      </c>
      <c r="J117" s="78">
        <v>510.0</v>
      </c>
      <c r="K117" s="78">
        <v>440.0</v>
      </c>
      <c r="L117" s="78">
        <v>265.0</v>
      </c>
      <c r="M117" s="78">
        <v>631.0</v>
      </c>
      <c r="N117" s="59">
        <v>0.5368421052631579</v>
      </c>
      <c r="O117" s="60">
        <v>0.29575892857142855</v>
      </c>
      <c r="P117" s="61">
        <v>0.4469763365468887</v>
      </c>
      <c r="Q117" s="62">
        <v>0.375886524822695</v>
      </c>
      <c r="R117" s="63">
        <v>0.6580645161290323</v>
      </c>
      <c r="S117" s="64">
        <v>0.41083099906629317</v>
      </c>
      <c r="T117" s="65">
        <v>0.4198266522210184</v>
      </c>
      <c r="U117" s="66">
        <v>0.6180931744312026</v>
      </c>
      <c r="V117" s="67">
        <v>0.514626218851571</v>
      </c>
      <c r="W117" s="47">
        <v>1.0</v>
      </c>
      <c r="X117" s="79">
        <v>1.0</v>
      </c>
      <c r="Y117" s="79">
        <v>1.0</v>
      </c>
      <c r="Z117" s="79">
        <v>1.0</v>
      </c>
      <c r="AA117" s="79">
        <v>1.0</v>
      </c>
      <c r="AB117" s="79">
        <v>1.0</v>
      </c>
      <c r="AC117" s="79">
        <v>1.0</v>
      </c>
      <c r="AD117" s="79">
        <v>1.0</v>
      </c>
      <c r="AE117" s="79">
        <v>1.0</v>
      </c>
      <c r="AF117" s="79">
        <v>1.0</v>
      </c>
      <c r="AG117" s="68">
        <v>1.0</v>
      </c>
    </row>
    <row r="118" ht="16.5" customHeight="1">
      <c r="A118" s="51">
        <v>113.0</v>
      </c>
      <c r="B118" s="51">
        <v>2049.0</v>
      </c>
      <c r="C118" s="47">
        <v>2113.0</v>
      </c>
      <c r="D118" s="72">
        <v>223.0</v>
      </c>
      <c r="E118" s="73">
        <v>137.0</v>
      </c>
      <c r="F118" s="74">
        <v>86.0</v>
      </c>
      <c r="G118" s="75">
        <v>204.0</v>
      </c>
      <c r="H118" s="76">
        <v>353.0</v>
      </c>
      <c r="I118" s="77">
        <v>71.0</v>
      </c>
      <c r="J118" s="78">
        <v>309.0</v>
      </c>
      <c r="K118" s="78">
        <v>275.0</v>
      </c>
      <c r="L118" s="78">
        <v>137.0</v>
      </c>
      <c r="M118" s="78">
        <v>353.0</v>
      </c>
      <c r="N118" s="59">
        <v>0.5291095890410958</v>
      </c>
      <c r="O118" s="60">
        <v>0.2795918367346939</v>
      </c>
      <c r="P118" s="61">
        <v>0.46676737160120846</v>
      </c>
      <c r="Q118" s="62">
        <v>0.3325242718446602</v>
      </c>
      <c r="R118" s="63">
        <v>0.6928251121076233</v>
      </c>
      <c r="S118" s="64">
        <v>0.43789808917197454</v>
      </c>
      <c r="T118" s="65">
        <v>0.41527001862197394</v>
      </c>
      <c r="U118" s="66">
        <v>0.6163873370577281</v>
      </c>
      <c r="V118" s="67">
        <v>0.5437616387337058</v>
      </c>
      <c r="W118" s="47">
        <v>1.0</v>
      </c>
      <c r="X118" s="79">
        <v>1.0</v>
      </c>
      <c r="Y118" s="79">
        <v>1.0</v>
      </c>
      <c r="Z118" s="79">
        <v>1.0</v>
      </c>
      <c r="AA118" s="79">
        <v>1.0</v>
      </c>
      <c r="AB118" s="79">
        <v>1.0</v>
      </c>
      <c r="AC118" s="79">
        <v>1.0</v>
      </c>
      <c r="AD118" s="79">
        <v>1.0</v>
      </c>
      <c r="AE118" s="79">
        <v>1.0</v>
      </c>
      <c r="AF118" s="79">
        <v>1.0</v>
      </c>
      <c r="AG118" s="68">
        <v>1.0</v>
      </c>
    </row>
    <row r="119" ht="16.5" customHeight="1">
      <c r="A119" s="51">
        <v>114.0</v>
      </c>
      <c r="B119" s="51">
        <v>2051.0</v>
      </c>
      <c r="C119" s="47">
        <v>1645.0</v>
      </c>
      <c r="D119" s="72">
        <v>213.0</v>
      </c>
      <c r="E119" s="73">
        <v>180.0</v>
      </c>
      <c r="F119" s="74">
        <v>176.0</v>
      </c>
      <c r="G119" s="75">
        <v>117.0</v>
      </c>
      <c r="H119" s="76">
        <v>288.0</v>
      </c>
      <c r="I119" s="77">
        <v>78.0</v>
      </c>
      <c r="J119" s="78">
        <v>389.0</v>
      </c>
      <c r="K119" s="78">
        <v>195.0</v>
      </c>
      <c r="L119" s="78">
        <v>180.0</v>
      </c>
      <c r="M119" s="78">
        <v>288.0</v>
      </c>
      <c r="N119" s="59">
        <v>0.666095890410959</v>
      </c>
      <c r="O119" s="60">
        <v>0.38461538461538464</v>
      </c>
      <c r="P119" s="61">
        <v>0.5745937961595273</v>
      </c>
      <c r="Q119" s="62">
        <v>0.48</v>
      </c>
      <c r="R119" s="63">
        <v>0.6836555360281195</v>
      </c>
      <c r="S119" s="64">
        <v>0.40372670807453415</v>
      </c>
      <c r="T119" s="65">
        <v>0.5408745247148289</v>
      </c>
      <c r="U119" s="66">
        <v>0.6435361216730038</v>
      </c>
      <c r="V119" s="67">
        <v>0.5551330798479087</v>
      </c>
      <c r="W119" s="47">
        <v>1.0</v>
      </c>
      <c r="X119" s="79">
        <v>1.0</v>
      </c>
      <c r="Y119" s="79">
        <v>1.0</v>
      </c>
      <c r="Z119" s="79">
        <v>1.0</v>
      </c>
      <c r="AA119" s="79">
        <v>1.0</v>
      </c>
      <c r="AB119" s="79">
        <v>1.0</v>
      </c>
      <c r="AC119" s="79">
        <v>1.0</v>
      </c>
      <c r="AD119" s="79">
        <v>1.0</v>
      </c>
      <c r="AE119" s="79">
        <v>1.0</v>
      </c>
      <c r="AF119" s="79">
        <v>1.0</v>
      </c>
      <c r="AG119" s="68">
        <v>1.0</v>
      </c>
    </row>
    <row r="120" ht="16.5" customHeight="1">
      <c r="A120" s="51">
        <v>115.0</v>
      </c>
      <c r="B120" s="51">
        <v>2053.0</v>
      </c>
      <c r="C120" s="47">
        <v>1154.0</v>
      </c>
      <c r="D120" s="72">
        <v>262.0</v>
      </c>
      <c r="E120" s="73">
        <v>140.0</v>
      </c>
      <c r="F120" s="74">
        <v>158.0</v>
      </c>
      <c r="G120" s="75">
        <v>67.0</v>
      </c>
      <c r="H120" s="76">
        <v>142.0</v>
      </c>
      <c r="I120" s="77">
        <v>34.0</v>
      </c>
      <c r="J120" s="78">
        <v>420.0</v>
      </c>
      <c r="K120" s="78">
        <v>101.0</v>
      </c>
      <c r="L120" s="78">
        <v>140.0</v>
      </c>
      <c r="M120" s="78">
        <v>142.0</v>
      </c>
      <c r="N120" s="59">
        <v>0.8061420345489443</v>
      </c>
      <c r="O120" s="60">
        <v>0.49645390070921985</v>
      </c>
      <c r="P120" s="61">
        <v>0.7473309608540926</v>
      </c>
      <c r="Q120" s="62">
        <v>0.5809128630705395</v>
      </c>
      <c r="R120" s="63">
        <v>0.75</v>
      </c>
      <c r="S120" s="64">
        <v>0.4156378600823045</v>
      </c>
      <c r="T120" s="65">
        <v>0.6973848069738481</v>
      </c>
      <c r="U120" s="66">
        <v>0.6998754669987547</v>
      </c>
      <c r="V120" s="67">
        <v>0.6488169364881694</v>
      </c>
      <c r="W120" s="47">
        <v>1.0</v>
      </c>
      <c r="X120" s="79">
        <v>1.0</v>
      </c>
      <c r="Y120" s="79">
        <v>1.0</v>
      </c>
      <c r="Z120" s="79">
        <v>1.0</v>
      </c>
      <c r="AA120" s="79">
        <v>1.0</v>
      </c>
      <c r="AB120" s="79">
        <v>1.0</v>
      </c>
      <c r="AC120" s="79">
        <v>1.0</v>
      </c>
      <c r="AD120" s="79">
        <v>1.0</v>
      </c>
      <c r="AE120" s="79">
        <v>1.0</v>
      </c>
      <c r="AF120" s="79">
        <v>1.0</v>
      </c>
      <c r="AG120" s="68">
        <v>1.0</v>
      </c>
    </row>
    <row r="121" ht="16.5" customHeight="1">
      <c r="A121" s="51">
        <v>116.0</v>
      </c>
      <c r="B121" s="51">
        <v>2054.0</v>
      </c>
      <c r="C121" s="47">
        <v>2084.0</v>
      </c>
      <c r="D121" s="72">
        <v>260.0</v>
      </c>
      <c r="E121" s="73">
        <v>185.0</v>
      </c>
      <c r="F121" s="74">
        <v>214.0</v>
      </c>
      <c r="G121" s="75">
        <v>120.0</v>
      </c>
      <c r="H121" s="76">
        <v>309.0</v>
      </c>
      <c r="I121" s="77">
        <v>73.0</v>
      </c>
      <c r="J121" s="78">
        <v>474.0</v>
      </c>
      <c r="K121" s="78">
        <v>193.0</v>
      </c>
      <c r="L121" s="78">
        <v>185.0</v>
      </c>
      <c r="M121" s="78">
        <v>309.0</v>
      </c>
      <c r="N121" s="59">
        <v>0.7106446776611695</v>
      </c>
      <c r="O121" s="60">
        <v>0.37449392712550605</v>
      </c>
      <c r="P121" s="61">
        <v>0.6053639846743295</v>
      </c>
      <c r="Q121" s="62">
        <v>0.4894179894179894</v>
      </c>
      <c r="R121" s="63">
        <v>0.7192716236722306</v>
      </c>
      <c r="S121" s="64">
        <v>0.3844621513944223</v>
      </c>
      <c r="T121" s="65">
        <v>0.5676141257536607</v>
      </c>
      <c r="U121" s="66">
        <v>0.6744186046511628</v>
      </c>
      <c r="V121" s="67">
        <v>0.5745047372954349</v>
      </c>
      <c r="W121" s="47">
        <v>1.0</v>
      </c>
      <c r="X121" s="79">
        <v>1.0</v>
      </c>
      <c r="Y121" s="79">
        <v>1.0</v>
      </c>
      <c r="Z121" s="79">
        <v>1.0</v>
      </c>
      <c r="AA121" s="79">
        <v>1.0</v>
      </c>
      <c r="AB121" s="79">
        <v>1.0</v>
      </c>
      <c r="AC121" s="79">
        <v>1.0</v>
      </c>
      <c r="AD121" s="79">
        <v>1.0</v>
      </c>
      <c r="AE121" s="79">
        <v>1.0</v>
      </c>
      <c r="AF121" s="79">
        <v>1.0</v>
      </c>
      <c r="AG121" s="68">
        <v>1.0</v>
      </c>
    </row>
    <row r="122" ht="16.5" customHeight="1">
      <c r="A122" s="51">
        <v>117.0</v>
      </c>
      <c r="B122" s="51">
        <v>2055.0</v>
      </c>
      <c r="C122" s="47">
        <v>2939.0</v>
      </c>
      <c r="D122" s="72">
        <v>434.0</v>
      </c>
      <c r="E122" s="73">
        <v>283.0</v>
      </c>
      <c r="F122" s="74">
        <v>337.0</v>
      </c>
      <c r="G122" s="75">
        <v>171.0</v>
      </c>
      <c r="H122" s="76">
        <v>403.0</v>
      </c>
      <c r="I122" s="77">
        <v>120.0</v>
      </c>
      <c r="J122" s="78">
        <v>771.0</v>
      </c>
      <c r="K122" s="78">
        <v>291.0</v>
      </c>
      <c r="L122" s="78">
        <v>283.0</v>
      </c>
      <c r="M122" s="78">
        <v>403.0</v>
      </c>
      <c r="N122" s="59">
        <v>0.7259887005649718</v>
      </c>
      <c r="O122" s="60">
        <v>0.41253644314868804</v>
      </c>
      <c r="P122" s="61">
        <v>0.6567291311754685</v>
      </c>
      <c r="Q122" s="62">
        <v>0.4930313588850174</v>
      </c>
      <c r="R122" s="63">
        <v>0.7314990512333965</v>
      </c>
      <c r="S122" s="64">
        <v>0.41930835734870314</v>
      </c>
      <c r="T122" s="65">
        <v>0.602974828375286</v>
      </c>
      <c r="U122" s="66">
        <v>0.6716247139588101</v>
      </c>
      <c r="V122" s="67">
        <v>0.6075514874141876</v>
      </c>
      <c r="W122" s="47">
        <v>1.0</v>
      </c>
      <c r="X122" s="79">
        <v>1.0</v>
      </c>
      <c r="Y122" s="79">
        <v>1.0</v>
      </c>
      <c r="Z122" s="79">
        <v>1.0</v>
      </c>
      <c r="AA122" s="79">
        <v>1.0</v>
      </c>
      <c r="AB122" s="79">
        <v>1.0</v>
      </c>
      <c r="AC122" s="79">
        <v>1.0</v>
      </c>
      <c r="AD122" s="79">
        <v>1.0</v>
      </c>
      <c r="AE122" s="79">
        <v>1.0</v>
      </c>
      <c r="AF122" s="79">
        <v>1.0</v>
      </c>
      <c r="AG122" s="68">
        <v>1.0</v>
      </c>
    </row>
    <row r="123" ht="16.5" customHeight="1">
      <c r="A123" s="51">
        <v>118.0</v>
      </c>
      <c r="B123" s="51">
        <v>2063.0</v>
      </c>
      <c r="C123" s="47">
        <v>1036.0</v>
      </c>
      <c r="D123" s="72">
        <v>40.0</v>
      </c>
      <c r="E123" s="73">
        <v>42.0</v>
      </c>
      <c r="F123" s="74">
        <v>39.0</v>
      </c>
      <c r="G123" s="75">
        <v>57.0</v>
      </c>
      <c r="H123" s="76">
        <v>153.0</v>
      </c>
      <c r="I123" s="77">
        <v>47.0</v>
      </c>
      <c r="J123" s="78">
        <v>79.0</v>
      </c>
      <c r="K123" s="78">
        <v>104.0</v>
      </c>
      <c r="L123" s="78">
        <v>42.0</v>
      </c>
      <c r="M123" s="78">
        <v>153.0</v>
      </c>
      <c r="N123" s="59">
        <v>0.43169398907103823</v>
      </c>
      <c r="O123" s="60">
        <v>0.2153846153846154</v>
      </c>
      <c r="P123" s="61">
        <v>0.34051724137931033</v>
      </c>
      <c r="Q123" s="62">
        <v>0.2876712328767123</v>
      </c>
      <c r="R123" s="63">
        <v>0.6528925619834711</v>
      </c>
      <c r="S123" s="64">
        <v>0.4046692607003891</v>
      </c>
      <c r="T123" s="65">
        <v>0.3201058201058201</v>
      </c>
      <c r="U123" s="66">
        <v>0.6137566137566137</v>
      </c>
      <c r="V123" s="67">
        <v>0.48412698412698413</v>
      </c>
      <c r="W123" s="47">
        <v>1.0</v>
      </c>
      <c r="X123" s="79">
        <v>1.0</v>
      </c>
      <c r="Y123" s="79">
        <v>1.0</v>
      </c>
      <c r="Z123" s="79">
        <v>1.0</v>
      </c>
      <c r="AA123" s="79">
        <v>1.0</v>
      </c>
      <c r="AB123" s="79">
        <v>1.0</v>
      </c>
      <c r="AC123" s="79">
        <v>1.0</v>
      </c>
      <c r="AD123" s="79">
        <v>1.0</v>
      </c>
      <c r="AE123" s="79">
        <v>1.0</v>
      </c>
      <c r="AF123" s="79">
        <v>1.0</v>
      </c>
      <c r="AG123" s="68">
        <v>1.0</v>
      </c>
    </row>
    <row r="124" ht="16.5" customHeight="1">
      <c r="A124" s="51">
        <v>119.0</v>
      </c>
      <c r="B124" s="51">
        <v>2065.0</v>
      </c>
      <c r="C124" s="47">
        <v>1648.0</v>
      </c>
      <c r="D124" s="72">
        <v>260.0</v>
      </c>
      <c r="E124" s="73">
        <v>144.0</v>
      </c>
      <c r="F124" s="74">
        <v>111.0</v>
      </c>
      <c r="G124" s="75">
        <v>104.0</v>
      </c>
      <c r="H124" s="76">
        <v>253.0</v>
      </c>
      <c r="I124" s="77">
        <v>49.0</v>
      </c>
      <c r="J124" s="78">
        <v>371.0</v>
      </c>
      <c r="K124" s="78">
        <v>153.0</v>
      </c>
      <c r="L124" s="78">
        <v>144.0</v>
      </c>
      <c r="M124" s="78">
        <v>253.0</v>
      </c>
      <c r="N124" s="59">
        <v>0.7080152671755725</v>
      </c>
      <c r="O124" s="60">
        <v>0.36272040302267</v>
      </c>
      <c r="P124" s="61">
        <v>0.594551282051282</v>
      </c>
      <c r="Q124" s="62">
        <v>0.48484848484848486</v>
      </c>
      <c r="R124" s="63">
        <v>0.7203883495145631</v>
      </c>
      <c r="S124" s="64">
        <v>0.3768472906403941</v>
      </c>
      <c r="T124" s="65">
        <v>0.5591748099891423</v>
      </c>
      <c r="U124" s="66">
        <v>0.6775244299674267</v>
      </c>
      <c r="V124" s="67">
        <v>0.5689467969598263</v>
      </c>
      <c r="W124" s="47">
        <v>1.0</v>
      </c>
      <c r="X124" s="79">
        <v>1.0</v>
      </c>
      <c r="Y124" s="79">
        <v>1.0</v>
      </c>
      <c r="Z124" s="79">
        <v>1.0</v>
      </c>
      <c r="AA124" s="79">
        <v>1.0</v>
      </c>
      <c r="AB124" s="79">
        <v>1.0</v>
      </c>
      <c r="AC124" s="79">
        <v>1.0</v>
      </c>
      <c r="AD124" s="79">
        <v>1.0</v>
      </c>
      <c r="AE124" s="79">
        <v>1.0</v>
      </c>
      <c r="AF124" s="79">
        <v>1.0</v>
      </c>
      <c r="AG124" s="68">
        <v>1.0</v>
      </c>
    </row>
    <row r="125" ht="16.5" customHeight="1">
      <c r="A125" s="51">
        <v>120.0</v>
      </c>
      <c r="B125" s="51">
        <v>2067.0</v>
      </c>
      <c r="C125" s="47">
        <v>1593.0</v>
      </c>
      <c r="D125" s="72">
        <v>151.0</v>
      </c>
      <c r="E125" s="73">
        <v>126.0</v>
      </c>
      <c r="F125" s="74">
        <v>103.0</v>
      </c>
      <c r="G125" s="75">
        <v>113.0</v>
      </c>
      <c r="H125" s="76">
        <v>264.0</v>
      </c>
      <c r="I125" s="77">
        <v>64.0</v>
      </c>
      <c r="J125" s="78">
        <v>254.0</v>
      </c>
      <c r="K125" s="78">
        <v>177.0</v>
      </c>
      <c r="L125" s="78">
        <v>126.0</v>
      </c>
      <c r="M125" s="78">
        <v>264.0</v>
      </c>
      <c r="N125" s="59">
        <v>0.5893271461716937</v>
      </c>
      <c r="O125" s="60">
        <v>0.3230769230769231</v>
      </c>
      <c r="P125" s="61">
        <v>0.49034749034749037</v>
      </c>
      <c r="Q125" s="62">
        <v>0.4158415841584158</v>
      </c>
      <c r="R125" s="63">
        <v>0.6684210526315789</v>
      </c>
      <c r="S125" s="64">
        <v>0.4013605442176871</v>
      </c>
      <c r="T125" s="65">
        <v>0.4628501827040195</v>
      </c>
      <c r="U125" s="66">
        <v>0.630937880633374</v>
      </c>
      <c r="V125" s="67">
        <v>0.5249695493300852</v>
      </c>
      <c r="W125" s="47">
        <v>1.0</v>
      </c>
      <c r="X125" s="79">
        <v>1.0</v>
      </c>
      <c r="Y125" s="79">
        <v>1.0</v>
      </c>
      <c r="Z125" s="79">
        <v>1.0</v>
      </c>
      <c r="AA125" s="79">
        <v>1.0</v>
      </c>
      <c r="AB125" s="79">
        <v>1.0</v>
      </c>
      <c r="AC125" s="79">
        <v>1.0</v>
      </c>
      <c r="AD125" s="79">
        <v>1.0</v>
      </c>
      <c r="AE125" s="79">
        <v>1.0</v>
      </c>
      <c r="AF125" s="79">
        <v>1.0</v>
      </c>
      <c r="AG125" s="68">
        <v>1.0</v>
      </c>
    </row>
    <row r="126" ht="16.5" customHeight="1">
      <c r="A126" s="51">
        <v>121.0</v>
      </c>
      <c r="B126" s="51">
        <v>2073.0</v>
      </c>
      <c r="C126" s="47">
        <v>2042.0</v>
      </c>
      <c r="D126" s="72">
        <v>164.0</v>
      </c>
      <c r="E126" s="73">
        <v>134.0</v>
      </c>
      <c r="F126" s="74">
        <v>97.0</v>
      </c>
      <c r="G126" s="75">
        <v>134.0</v>
      </c>
      <c r="H126" s="76">
        <v>279.0</v>
      </c>
      <c r="I126" s="77">
        <v>54.0</v>
      </c>
      <c r="J126" s="78">
        <v>261.0</v>
      </c>
      <c r="K126" s="78">
        <v>188.0</v>
      </c>
      <c r="L126" s="78">
        <v>134.0</v>
      </c>
      <c r="M126" s="78">
        <v>279.0</v>
      </c>
      <c r="N126" s="59">
        <v>0.5812917594654788</v>
      </c>
      <c r="O126" s="60">
        <v>0.324455205811138</v>
      </c>
      <c r="P126" s="61">
        <v>0.48333333333333334</v>
      </c>
      <c r="Q126" s="62">
        <v>0.4161490683229814</v>
      </c>
      <c r="R126" s="63">
        <v>0.660759493670886</v>
      </c>
      <c r="S126" s="64">
        <v>0.4025695931477516</v>
      </c>
      <c r="T126" s="65">
        <v>0.4582366589327146</v>
      </c>
      <c r="U126" s="66">
        <v>0.6264501160092807</v>
      </c>
      <c r="V126" s="67">
        <v>0.5208816705336426</v>
      </c>
      <c r="W126" s="47">
        <v>1.0</v>
      </c>
      <c r="X126" s="79">
        <v>1.0</v>
      </c>
      <c r="Y126" s="79">
        <v>1.0</v>
      </c>
      <c r="Z126" s="79">
        <v>1.0</v>
      </c>
      <c r="AA126" s="79">
        <v>1.0</v>
      </c>
      <c r="AB126" s="79">
        <v>1.0</v>
      </c>
      <c r="AC126" s="79">
        <v>1.0</v>
      </c>
      <c r="AD126" s="79">
        <v>1.0</v>
      </c>
      <c r="AE126" s="79">
        <v>1.0</v>
      </c>
      <c r="AF126" s="79">
        <v>1.0</v>
      </c>
      <c r="AG126" s="68">
        <v>1.0</v>
      </c>
    </row>
    <row r="127" ht="16.5" customHeight="1">
      <c r="A127" s="51">
        <v>122.0</v>
      </c>
      <c r="B127" s="51">
        <v>2074.0</v>
      </c>
      <c r="C127" s="47">
        <v>2085.0</v>
      </c>
      <c r="D127" s="72">
        <v>173.0</v>
      </c>
      <c r="E127" s="73">
        <v>181.0</v>
      </c>
      <c r="F127" s="74">
        <v>107.0</v>
      </c>
      <c r="G127" s="75">
        <v>227.0</v>
      </c>
      <c r="H127" s="76">
        <v>404.0</v>
      </c>
      <c r="I127" s="77">
        <v>70.0</v>
      </c>
      <c r="J127" s="78">
        <v>280.0</v>
      </c>
      <c r="K127" s="78">
        <v>297.0</v>
      </c>
      <c r="L127" s="78">
        <v>181.0</v>
      </c>
      <c r="M127" s="78">
        <v>404.0</v>
      </c>
      <c r="N127" s="59">
        <v>0.4852686308492201</v>
      </c>
      <c r="O127" s="60">
        <v>0.3094017094017094</v>
      </c>
      <c r="P127" s="61">
        <v>0.4093567251461988</v>
      </c>
      <c r="Q127" s="62">
        <v>0.3786610878661088</v>
      </c>
      <c r="R127" s="63">
        <v>0.6073752711496746</v>
      </c>
      <c r="S127" s="64">
        <v>0.42368045649072755</v>
      </c>
      <c r="T127" s="65">
        <v>0.39672977624784855</v>
      </c>
      <c r="U127" s="66">
        <v>0.5886402753872634</v>
      </c>
      <c r="V127" s="67">
        <v>0.4965576592082616</v>
      </c>
      <c r="W127" s="47">
        <v>1.0</v>
      </c>
      <c r="X127" s="79">
        <v>1.0</v>
      </c>
      <c r="Y127" s="79">
        <v>1.0</v>
      </c>
      <c r="Z127" s="79">
        <v>1.0</v>
      </c>
      <c r="AA127" s="79">
        <v>1.0</v>
      </c>
      <c r="AB127" s="79">
        <v>1.0</v>
      </c>
      <c r="AC127" s="79">
        <v>1.0</v>
      </c>
      <c r="AD127" s="79">
        <v>1.0</v>
      </c>
      <c r="AE127" s="79">
        <v>1.0</v>
      </c>
      <c r="AF127" s="79">
        <v>1.0</v>
      </c>
      <c r="AG127" s="68">
        <v>1.0</v>
      </c>
    </row>
    <row r="128" ht="16.5" customHeight="1">
      <c r="A128" s="51">
        <v>123.0</v>
      </c>
      <c r="B128" s="51">
        <v>2077.0</v>
      </c>
      <c r="C128" s="47">
        <v>1080.0</v>
      </c>
      <c r="D128" s="72">
        <v>37.0</v>
      </c>
      <c r="E128" s="73">
        <v>48.0</v>
      </c>
      <c r="F128" s="74">
        <v>28.0</v>
      </c>
      <c r="G128" s="75">
        <v>77.0</v>
      </c>
      <c r="H128" s="76">
        <v>133.0</v>
      </c>
      <c r="I128" s="77">
        <v>47.0</v>
      </c>
      <c r="J128" s="78">
        <v>65.0</v>
      </c>
      <c r="K128" s="78">
        <v>124.0</v>
      </c>
      <c r="L128" s="78">
        <v>48.0</v>
      </c>
      <c r="M128" s="78">
        <v>133.0</v>
      </c>
      <c r="N128" s="59">
        <v>0.3439153439153439</v>
      </c>
      <c r="O128" s="60">
        <v>0.26519337016574585</v>
      </c>
      <c r="P128" s="61">
        <v>0.3282828282828283</v>
      </c>
      <c r="Q128" s="62">
        <v>0.27906976744186046</v>
      </c>
      <c r="R128" s="63">
        <v>0.5752212389380531</v>
      </c>
      <c r="S128" s="64">
        <v>0.48249027237354086</v>
      </c>
      <c r="T128" s="65">
        <v>0.3054054054054054</v>
      </c>
      <c r="U128" s="66">
        <v>0.5351351351351351</v>
      </c>
      <c r="V128" s="67">
        <v>0.5108108108108108</v>
      </c>
      <c r="W128" s="47">
        <v>1.0</v>
      </c>
      <c r="X128" s="79">
        <v>1.0</v>
      </c>
      <c r="Y128" s="79">
        <v>1.0</v>
      </c>
      <c r="Z128" s="79">
        <v>1.0</v>
      </c>
      <c r="AA128" s="79">
        <v>1.0</v>
      </c>
      <c r="AB128" s="79">
        <v>1.0</v>
      </c>
      <c r="AC128" s="79">
        <v>1.0</v>
      </c>
      <c r="AD128" s="79">
        <v>1.0</v>
      </c>
      <c r="AE128" s="79">
        <v>1.0</v>
      </c>
      <c r="AF128" s="79">
        <v>1.0</v>
      </c>
      <c r="AG128" s="68">
        <v>1.0</v>
      </c>
    </row>
    <row r="129" ht="16.5" customHeight="1">
      <c r="A129" s="51">
        <v>124.0</v>
      </c>
      <c r="B129" s="51">
        <v>2080.0</v>
      </c>
      <c r="C129" s="47">
        <v>500.0</v>
      </c>
      <c r="D129" s="72">
        <v>114.0</v>
      </c>
      <c r="E129" s="73">
        <v>71.0</v>
      </c>
      <c r="F129" s="74">
        <v>70.0</v>
      </c>
      <c r="G129" s="75">
        <v>38.0</v>
      </c>
      <c r="H129" s="76">
        <v>54.0</v>
      </c>
      <c r="I129" s="77">
        <v>18.0</v>
      </c>
      <c r="J129" s="78">
        <v>184.0</v>
      </c>
      <c r="K129" s="78">
        <v>56.0</v>
      </c>
      <c r="L129" s="78">
        <v>71.0</v>
      </c>
      <c r="M129" s="78">
        <v>54.0</v>
      </c>
      <c r="N129" s="59">
        <v>0.7666666666666667</v>
      </c>
      <c r="O129" s="60">
        <v>0.568</v>
      </c>
      <c r="P129" s="61">
        <v>0.773109243697479</v>
      </c>
      <c r="Q129" s="62">
        <v>0.5590551181102362</v>
      </c>
      <c r="R129" s="63">
        <v>0.7215686274509804</v>
      </c>
      <c r="S129" s="64">
        <v>0.509090909090909</v>
      </c>
      <c r="T129" s="65">
        <v>0.6986301369863014</v>
      </c>
      <c r="U129" s="66">
        <v>0.6520547945205479</v>
      </c>
      <c r="V129" s="67">
        <v>0.6575342465753424</v>
      </c>
      <c r="W129" s="47">
        <v>1.0</v>
      </c>
      <c r="X129" s="79">
        <v>1.0</v>
      </c>
      <c r="Y129" s="79">
        <v>1.0</v>
      </c>
      <c r="Z129" s="79">
        <v>1.0</v>
      </c>
      <c r="AA129" s="79">
        <v>1.0</v>
      </c>
      <c r="AB129" s="79">
        <v>1.0</v>
      </c>
      <c r="AC129" s="79">
        <v>1.0</v>
      </c>
      <c r="AD129" s="79">
        <v>1.0</v>
      </c>
      <c r="AE129" s="79">
        <v>1.0</v>
      </c>
      <c r="AF129" s="79">
        <v>1.0</v>
      </c>
      <c r="AG129" s="68">
        <v>1.0</v>
      </c>
    </row>
    <row r="130" ht="16.5" customHeight="1">
      <c r="A130" s="51">
        <v>125.0</v>
      </c>
      <c r="B130" s="51">
        <v>2082.0</v>
      </c>
      <c r="C130" s="47">
        <v>1948.0</v>
      </c>
      <c r="D130" s="72">
        <v>290.0</v>
      </c>
      <c r="E130" s="73">
        <v>196.0</v>
      </c>
      <c r="F130" s="74">
        <v>174.0</v>
      </c>
      <c r="G130" s="75">
        <v>134.0</v>
      </c>
      <c r="H130" s="76">
        <v>312.0</v>
      </c>
      <c r="I130" s="77">
        <v>64.0</v>
      </c>
      <c r="J130" s="78">
        <v>464.0</v>
      </c>
      <c r="K130" s="78">
        <v>198.0</v>
      </c>
      <c r="L130" s="78">
        <v>196.0</v>
      </c>
      <c r="M130" s="78">
        <v>312.0</v>
      </c>
      <c r="N130" s="59">
        <v>0.7009063444108762</v>
      </c>
      <c r="O130" s="60">
        <v>0.3858267716535433</v>
      </c>
      <c r="P130" s="61">
        <v>0.5979381443298969</v>
      </c>
      <c r="Q130" s="62">
        <v>0.49746192893401014</v>
      </c>
      <c r="R130" s="63">
        <v>0.703030303030303</v>
      </c>
      <c r="S130" s="64">
        <v>0.38823529411764707</v>
      </c>
      <c r="T130" s="65">
        <v>0.5641025641025641</v>
      </c>
      <c r="U130" s="66">
        <v>0.6632478632478632</v>
      </c>
      <c r="V130" s="67">
        <v>0.5658119658119658</v>
      </c>
      <c r="W130" s="47">
        <v>1.0</v>
      </c>
      <c r="X130" s="79">
        <v>1.0</v>
      </c>
      <c r="Y130" s="79">
        <v>1.0</v>
      </c>
      <c r="Z130" s="79">
        <v>1.0</v>
      </c>
      <c r="AA130" s="79">
        <v>1.0</v>
      </c>
      <c r="AB130" s="79">
        <v>1.0</v>
      </c>
      <c r="AC130" s="79">
        <v>1.0</v>
      </c>
      <c r="AD130" s="79">
        <v>1.0</v>
      </c>
      <c r="AE130" s="79">
        <v>1.0</v>
      </c>
      <c r="AF130" s="79">
        <v>1.0</v>
      </c>
      <c r="AG130" s="68">
        <v>1.0</v>
      </c>
    </row>
    <row r="131" ht="16.5" customHeight="1">
      <c r="A131" s="51">
        <v>126.0</v>
      </c>
      <c r="B131" s="51">
        <v>2086.0</v>
      </c>
      <c r="C131" s="47">
        <v>2447.0</v>
      </c>
      <c r="D131" s="72">
        <v>48.0</v>
      </c>
      <c r="E131" s="73">
        <v>101.0</v>
      </c>
      <c r="F131" s="74">
        <v>64.0</v>
      </c>
      <c r="G131" s="75">
        <v>93.0</v>
      </c>
      <c r="H131" s="76">
        <v>287.0</v>
      </c>
      <c r="I131" s="77">
        <v>94.0</v>
      </c>
      <c r="J131" s="78">
        <v>112.0</v>
      </c>
      <c r="K131" s="78">
        <v>187.0</v>
      </c>
      <c r="L131" s="78">
        <v>101.0</v>
      </c>
      <c r="M131" s="78">
        <v>287.0</v>
      </c>
      <c r="N131" s="59">
        <v>0.3745819397993311</v>
      </c>
      <c r="O131" s="60">
        <v>0.2603092783505155</v>
      </c>
      <c r="P131" s="61">
        <v>0.2807017543859649</v>
      </c>
      <c r="Q131" s="62">
        <v>0.3506944444444444</v>
      </c>
      <c r="R131" s="63">
        <v>0.5258215962441315</v>
      </c>
      <c r="S131" s="64">
        <v>0.39451476793248946</v>
      </c>
      <c r="T131" s="65">
        <v>0.31004366812227074</v>
      </c>
      <c r="U131" s="66">
        <v>0.5807860262008734</v>
      </c>
      <c r="V131" s="67">
        <v>0.43522561863173215</v>
      </c>
      <c r="W131" s="47">
        <v>1.0</v>
      </c>
      <c r="X131" s="79">
        <v>1.0</v>
      </c>
      <c r="Y131" s="79">
        <v>1.0</v>
      </c>
      <c r="Z131" s="79">
        <v>1.0</v>
      </c>
      <c r="AA131" s="79">
        <v>1.0</v>
      </c>
      <c r="AB131" s="79">
        <v>1.0</v>
      </c>
      <c r="AC131" s="79">
        <v>1.0</v>
      </c>
      <c r="AD131" s="79">
        <v>1.0</v>
      </c>
      <c r="AE131" s="79">
        <v>1.0</v>
      </c>
      <c r="AF131" s="79">
        <v>1.0</v>
      </c>
      <c r="AG131" s="68">
        <v>1.0</v>
      </c>
    </row>
    <row r="132" ht="16.5" customHeight="1">
      <c r="A132" s="51">
        <v>127.0</v>
      </c>
      <c r="B132" s="51">
        <v>2087.0</v>
      </c>
      <c r="C132" s="47">
        <v>3117.0</v>
      </c>
      <c r="D132" s="72">
        <v>140.0</v>
      </c>
      <c r="E132" s="73">
        <v>111.0</v>
      </c>
      <c r="F132" s="74">
        <v>101.0</v>
      </c>
      <c r="G132" s="75">
        <v>224.0</v>
      </c>
      <c r="H132" s="76">
        <v>401.0</v>
      </c>
      <c r="I132" s="77">
        <v>167.0</v>
      </c>
      <c r="J132" s="78">
        <v>241.0</v>
      </c>
      <c r="K132" s="78">
        <v>391.0</v>
      </c>
      <c r="L132" s="78">
        <v>111.0</v>
      </c>
      <c r="M132" s="78">
        <v>401.0</v>
      </c>
      <c r="N132" s="59">
        <v>0.3813291139240506</v>
      </c>
      <c r="O132" s="60">
        <v>0.216796875</v>
      </c>
      <c r="P132" s="61">
        <v>0.37538940809968846</v>
      </c>
      <c r="Q132" s="62">
        <v>0.22111553784860558</v>
      </c>
      <c r="R132" s="63">
        <v>0.6846590909090909</v>
      </c>
      <c r="S132" s="64">
        <v>0.4936868686868687</v>
      </c>
      <c r="T132" s="65">
        <v>0.3076923076923077</v>
      </c>
      <c r="U132" s="66">
        <v>0.5611888111888111</v>
      </c>
      <c r="V132" s="67">
        <v>0.5524475524475524</v>
      </c>
      <c r="W132" s="47">
        <v>1.0</v>
      </c>
      <c r="X132" s="79">
        <v>1.0</v>
      </c>
      <c r="Y132" s="79">
        <v>1.0</v>
      </c>
      <c r="Z132" s="79">
        <v>1.0</v>
      </c>
      <c r="AA132" s="79">
        <v>1.0</v>
      </c>
      <c r="AB132" s="79">
        <v>1.0</v>
      </c>
      <c r="AC132" s="79">
        <v>1.0</v>
      </c>
      <c r="AD132" s="79">
        <v>1.0</v>
      </c>
      <c r="AE132" s="79">
        <v>1.0</v>
      </c>
      <c r="AF132" s="79">
        <v>1.0</v>
      </c>
      <c r="AG132" s="68">
        <v>1.0</v>
      </c>
    </row>
    <row r="133" ht="16.5" customHeight="1">
      <c r="A133" s="51">
        <v>128.0</v>
      </c>
      <c r="B133" s="51">
        <v>2088.0</v>
      </c>
      <c r="C133" s="47">
        <v>643.0</v>
      </c>
      <c r="D133" s="72">
        <v>31.0</v>
      </c>
      <c r="E133" s="73">
        <v>47.0</v>
      </c>
      <c r="F133" s="74">
        <v>31.0</v>
      </c>
      <c r="G133" s="75">
        <v>83.0</v>
      </c>
      <c r="H133" s="76">
        <v>143.0</v>
      </c>
      <c r="I133" s="77">
        <v>49.0</v>
      </c>
      <c r="J133" s="78">
        <v>62.0</v>
      </c>
      <c r="K133" s="78">
        <v>132.0</v>
      </c>
      <c r="L133" s="78">
        <v>47.0</v>
      </c>
      <c r="M133" s="78">
        <v>143.0</v>
      </c>
      <c r="N133" s="59">
        <v>0.31958762886597936</v>
      </c>
      <c r="O133" s="60">
        <v>0.24736842105263157</v>
      </c>
      <c r="P133" s="61">
        <v>0.3024390243902439</v>
      </c>
      <c r="Q133" s="62">
        <v>0.26256983240223464</v>
      </c>
      <c r="R133" s="63">
        <v>0.5688073394495413</v>
      </c>
      <c r="S133" s="64">
        <v>0.48</v>
      </c>
      <c r="T133" s="65">
        <v>0.2838541666666667</v>
      </c>
      <c r="U133" s="66">
        <v>0.5338541666666666</v>
      </c>
      <c r="V133" s="67">
        <v>0.5052083333333334</v>
      </c>
      <c r="W133" s="47">
        <v>1.0</v>
      </c>
      <c r="X133" s="79">
        <v>1.0</v>
      </c>
      <c r="Y133" s="79">
        <v>1.0</v>
      </c>
      <c r="Z133" s="79">
        <v>1.0</v>
      </c>
      <c r="AA133" s="79">
        <v>1.0</v>
      </c>
      <c r="AB133" s="79">
        <v>1.0</v>
      </c>
      <c r="AC133" s="79">
        <v>1.0</v>
      </c>
      <c r="AD133" s="79">
        <v>1.0</v>
      </c>
      <c r="AE133" s="79">
        <v>1.0</v>
      </c>
      <c r="AF133" s="79">
        <v>1.0</v>
      </c>
      <c r="AG133" s="68">
        <v>1.0</v>
      </c>
    </row>
    <row r="134" ht="16.5" customHeight="1">
      <c r="A134" s="51">
        <v>129.0</v>
      </c>
      <c r="B134" s="51">
        <v>2126.0</v>
      </c>
      <c r="C134" s="47">
        <v>2399.0</v>
      </c>
      <c r="D134" s="72">
        <v>125.0</v>
      </c>
      <c r="E134" s="73">
        <v>108.0</v>
      </c>
      <c r="F134" s="74">
        <v>115.0</v>
      </c>
      <c r="G134" s="75">
        <v>114.0</v>
      </c>
      <c r="H134" s="76">
        <v>272.0</v>
      </c>
      <c r="I134" s="77">
        <v>139.0</v>
      </c>
      <c r="J134" s="78">
        <v>240.0</v>
      </c>
      <c r="K134" s="78">
        <v>253.0</v>
      </c>
      <c r="L134" s="78">
        <v>108.0</v>
      </c>
      <c r="M134" s="78">
        <v>272.0</v>
      </c>
      <c r="N134" s="59">
        <v>0.486815415821501</v>
      </c>
      <c r="O134" s="60">
        <v>0.28421052631578947</v>
      </c>
      <c r="P134" s="61">
        <v>0.46875</v>
      </c>
      <c r="Q134" s="62">
        <v>0.29916897506925205</v>
      </c>
      <c r="R134" s="63">
        <v>0.6896551724137931</v>
      </c>
      <c r="S134" s="64">
        <v>0.4819047619047619</v>
      </c>
      <c r="T134" s="65">
        <v>0.39862542955326463</v>
      </c>
      <c r="U134" s="66">
        <v>0.586483390607102</v>
      </c>
      <c r="V134" s="67">
        <v>0.5647193585337915</v>
      </c>
      <c r="W134" s="47">
        <v>1.0</v>
      </c>
      <c r="X134" s="79">
        <v>1.0</v>
      </c>
      <c r="Y134" s="79">
        <v>1.0</v>
      </c>
      <c r="Z134" s="79">
        <v>1.0</v>
      </c>
      <c r="AA134" s="79">
        <v>1.0</v>
      </c>
      <c r="AB134" s="79">
        <v>1.0</v>
      </c>
      <c r="AC134" s="79">
        <v>1.0</v>
      </c>
      <c r="AD134" s="79">
        <v>1.0</v>
      </c>
      <c r="AE134" s="79">
        <v>1.0</v>
      </c>
      <c r="AF134" s="79">
        <v>1.0</v>
      </c>
      <c r="AG134" s="68">
        <v>1.0</v>
      </c>
    </row>
    <row r="135" ht="16.5" customHeight="1">
      <c r="A135" s="51">
        <v>130.0</v>
      </c>
      <c r="B135" s="51">
        <v>2352.0</v>
      </c>
      <c r="C135" s="47">
        <v>3142.0</v>
      </c>
      <c r="D135" s="72">
        <v>471.0</v>
      </c>
      <c r="E135" s="73">
        <v>411.0</v>
      </c>
      <c r="F135" s="74">
        <v>187.0</v>
      </c>
      <c r="G135" s="75">
        <v>244.0</v>
      </c>
      <c r="H135" s="76">
        <v>643.0</v>
      </c>
      <c r="I135" s="77">
        <v>60.0</v>
      </c>
      <c r="J135" s="78">
        <v>658.0</v>
      </c>
      <c r="K135" s="78">
        <v>304.0</v>
      </c>
      <c r="L135" s="78">
        <v>411.0</v>
      </c>
      <c r="M135" s="78">
        <v>643.0</v>
      </c>
      <c r="N135" s="59">
        <v>0.683991683991684</v>
      </c>
      <c r="O135" s="60">
        <v>0.3899430740037951</v>
      </c>
      <c r="P135" s="61">
        <v>0.5057647963105304</v>
      </c>
      <c r="Q135" s="62">
        <v>0.5748251748251748</v>
      </c>
      <c r="R135" s="63">
        <v>0.6155285313376988</v>
      </c>
      <c r="S135" s="64">
        <v>0.32101372756071805</v>
      </c>
      <c r="T135" s="65">
        <v>0.5302579365079365</v>
      </c>
      <c r="U135" s="66">
        <v>0.6453373015873016</v>
      </c>
      <c r="V135" s="67">
        <v>0.4771825396825397</v>
      </c>
      <c r="W135" s="47">
        <v>1.0</v>
      </c>
      <c r="X135" s="79">
        <v>1.0</v>
      </c>
      <c r="Y135" s="79">
        <v>1.0</v>
      </c>
      <c r="Z135" s="79">
        <v>1.0</v>
      </c>
      <c r="AA135" s="79">
        <v>1.0</v>
      </c>
      <c r="AB135" s="79">
        <v>1.0</v>
      </c>
      <c r="AC135" s="79">
        <v>1.0</v>
      </c>
      <c r="AD135" s="79">
        <v>1.0</v>
      </c>
      <c r="AE135" s="79">
        <v>1.0</v>
      </c>
      <c r="AF135" s="79">
        <v>1.0</v>
      </c>
      <c r="AG135" s="68">
        <v>1.0</v>
      </c>
    </row>
    <row r="136" ht="16.5" customHeight="1">
      <c r="A136" s="51">
        <v>131.0</v>
      </c>
      <c r="B136" s="51">
        <v>2360.0</v>
      </c>
      <c r="C136" s="47">
        <v>2307.0</v>
      </c>
      <c r="D136" s="72">
        <v>96.0</v>
      </c>
      <c r="E136" s="73">
        <v>108.0</v>
      </c>
      <c r="F136" s="74">
        <v>80.0</v>
      </c>
      <c r="G136" s="75">
        <v>179.0</v>
      </c>
      <c r="H136" s="76">
        <v>396.0</v>
      </c>
      <c r="I136" s="77">
        <v>115.0</v>
      </c>
      <c r="J136" s="78">
        <v>176.0</v>
      </c>
      <c r="K136" s="78">
        <v>294.0</v>
      </c>
      <c r="L136" s="78">
        <v>108.0</v>
      </c>
      <c r="M136" s="78">
        <v>396.0</v>
      </c>
      <c r="N136" s="59">
        <v>0.37446808510638296</v>
      </c>
      <c r="O136" s="60">
        <v>0.21428571428571427</v>
      </c>
      <c r="P136" s="61">
        <v>0.3076923076923077</v>
      </c>
      <c r="Q136" s="62">
        <v>0.26865671641791045</v>
      </c>
      <c r="R136" s="63">
        <v>0.6197183098591549</v>
      </c>
      <c r="S136" s="64">
        <v>0.4260869565217391</v>
      </c>
      <c r="T136" s="65">
        <v>0.2915811088295688</v>
      </c>
      <c r="U136" s="66">
        <v>0.5872689938398358</v>
      </c>
      <c r="V136" s="67">
        <v>0.48254620123203285</v>
      </c>
      <c r="W136" s="47">
        <v>1.0</v>
      </c>
      <c r="X136" s="79">
        <v>1.0</v>
      </c>
      <c r="Y136" s="79">
        <v>1.0</v>
      </c>
      <c r="Z136" s="79">
        <v>1.0</v>
      </c>
      <c r="AA136" s="79">
        <v>1.0</v>
      </c>
      <c r="AB136" s="79">
        <v>1.0</v>
      </c>
      <c r="AC136" s="79">
        <v>1.0</v>
      </c>
      <c r="AD136" s="79">
        <v>1.0</v>
      </c>
      <c r="AE136" s="79">
        <v>1.0</v>
      </c>
      <c r="AF136" s="79">
        <v>1.0</v>
      </c>
      <c r="AG136" s="68">
        <v>1.0</v>
      </c>
    </row>
    <row r="137" ht="16.5" customHeight="1">
      <c r="A137" s="51">
        <v>132.0</v>
      </c>
      <c r="B137" s="51">
        <v>2371.0</v>
      </c>
      <c r="C137" s="47">
        <v>1366.0</v>
      </c>
      <c r="D137" s="72">
        <v>121.0</v>
      </c>
      <c r="E137" s="73">
        <v>88.0</v>
      </c>
      <c r="F137" s="74">
        <v>80.0</v>
      </c>
      <c r="G137" s="75">
        <v>93.0</v>
      </c>
      <c r="H137" s="76">
        <v>211.0</v>
      </c>
      <c r="I137" s="77">
        <v>71.0</v>
      </c>
      <c r="J137" s="78">
        <v>201.0</v>
      </c>
      <c r="K137" s="78">
        <v>164.0</v>
      </c>
      <c r="L137" s="78">
        <v>88.0</v>
      </c>
      <c r="M137" s="78">
        <v>211.0</v>
      </c>
      <c r="N137" s="59">
        <v>0.5506849315068493</v>
      </c>
      <c r="O137" s="60">
        <v>0.29431438127090304</v>
      </c>
      <c r="P137" s="61">
        <v>0.4878640776699029</v>
      </c>
      <c r="Q137" s="62">
        <v>0.3492063492063492</v>
      </c>
      <c r="R137" s="63">
        <v>0.6955017301038062</v>
      </c>
      <c r="S137" s="64">
        <v>0.43733333333333335</v>
      </c>
      <c r="T137" s="65">
        <v>0.4352409638554217</v>
      </c>
      <c r="U137" s="66">
        <v>0.6204819277108434</v>
      </c>
      <c r="V137" s="67">
        <v>0.5496987951807228</v>
      </c>
      <c r="W137" s="47">
        <v>1.0</v>
      </c>
      <c r="X137" s="79">
        <v>1.0</v>
      </c>
      <c r="Y137" s="79">
        <v>1.0</v>
      </c>
      <c r="Z137" s="79">
        <v>1.0</v>
      </c>
      <c r="AA137" s="79">
        <v>1.0</v>
      </c>
      <c r="AB137" s="79">
        <v>1.0</v>
      </c>
      <c r="AC137" s="79">
        <v>1.0</v>
      </c>
      <c r="AD137" s="79">
        <v>1.0</v>
      </c>
      <c r="AE137" s="79">
        <v>1.0</v>
      </c>
      <c r="AF137" s="79">
        <v>1.0</v>
      </c>
      <c r="AG137" s="68">
        <v>1.0</v>
      </c>
    </row>
    <row r="138" ht="16.5" customHeight="1">
      <c r="A138" s="51">
        <v>133.0</v>
      </c>
      <c r="B138" s="51">
        <v>2372.0</v>
      </c>
      <c r="C138" s="47">
        <v>2516.0</v>
      </c>
      <c r="D138" s="72">
        <v>190.0</v>
      </c>
      <c r="E138" s="73">
        <v>150.0</v>
      </c>
      <c r="F138" s="74">
        <v>135.0</v>
      </c>
      <c r="G138" s="75">
        <v>166.0</v>
      </c>
      <c r="H138" s="76">
        <v>422.0</v>
      </c>
      <c r="I138" s="77">
        <v>113.0</v>
      </c>
      <c r="J138" s="78">
        <v>325.0</v>
      </c>
      <c r="K138" s="78">
        <v>279.0</v>
      </c>
      <c r="L138" s="78">
        <v>150.0</v>
      </c>
      <c r="M138" s="78">
        <v>422.0</v>
      </c>
      <c r="N138" s="59">
        <v>0.5380794701986755</v>
      </c>
      <c r="O138" s="60">
        <v>0.26223776223776224</v>
      </c>
      <c r="P138" s="61">
        <v>0.4350736278447122</v>
      </c>
      <c r="Q138" s="62">
        <v>0.34965034965034963</v>
      </c>
      <c r="R138" s="63">
        <v>0.6842105263157895</v>
      </c>
      <c r="S138" s="64">
        <v>0.3980028530670471</v>
      </c>
      <c r="T138" s="65">
        <v>0.4039115646258503</v>
      </c>
      <c r="U138" s="66">
        <v>0.6352040816326531</v>
      </c>
      <c r="V138" s="67">
        <v>0.5136054421768708</v>
      </c>
      <c r="W138" s="47">
        <v>1.0</v>
      </c>
      <c r="X138" s="79">
        <v>1.0</v>
      </c>
      <c r="Y138" s="79">
        <v>1.0</v>
      </c>
      <c r="Z138" s="79">
        <v>1.0</v>
      </c>
      <c r="AA138" s="79">
        <v>1.0</v>
      </c>
      <c r="AB138" s="79">
        <v>1.0</v>
      </c>
      <c r="AC138" s="79">
        <v>1.0</v>
      </c>
      <c r="AD138" s="79">
        <v>1.0</v>
      </c>
      <c r="AE138" s="79">
        <v>1.0</v>
      </c>
      <c r="AF138" s="79">
        <v>1.0</v>
      </c>
      <c r="AG138" s="68">
        <v>1.0</v>
      </c>
    </row>
    <row r="139" ht="16.5" customHeight="1">
      <c r="A139" s="51">
        <v>134.0</v>
      </c>
      <c r="B139" s="51">
        <v>2387.0</v>
      </c>
      <c r="C139" s="47">
        <v>2597.0</v>
      </c>
      <c r="D139" s="72">
        <v>193.0</v>
      </c>
      <c r="E139" s="73">
        <v>142.0</v>
      </c>
      <c r="F139" s="74">
        <v>122.0</v>
      </c>
      <c r="G139" s="75">
        <v>206.0</v>
      </c>
      <c r="H139" s="76">
        <v>415.0</v>
      </c>
      <c r="I139" s="77">
        <v>121.0</v>
      </c>
      <c r="J139" s="78">
        <v>315.0</v>
      </c>
      <c r="K139" s="78">
        <v>327.0</v>
      </c>
      <c r="L139" s="78">
        <v>142.0</v>
      </c>
      <c r="M139" s="78">
        <v>415.0</v>
      </c>
      <c r="N139" s="59">
        <v>0.49065420560747663</v>
      </c>
      <c r="O139" s="60">
        <v>0.25493716337522443</v>
      </c>
      <c r="P139" s="61">
        <v>0.4315068493150685</v>
      </c>
      <c r="Q139" s="62">
        <v>0.302771855010661</v>
      </c>
      <c r="R139" s="63">
        <v>0.6892778993435449</v>
      </c>
      <c r="S139" s="64">
        <v>0.44070080862533695</v>
      </c>
      <c r="T139" s="65">
        <v>0.3811509591326105</v>
      </c>
      <c r="U139" s="66">
        <v>0.6088407005838199</v>
      </c>
      <c r="V139" s="67">
        <v>0.5354462051709759</v>
      </c>
      <c r="W139" s="47">
        <v>1.0</v>
      </c>
      <c r="X139" s="79">
        <v>1.0</v>
      </c>
      <c r="Y139" s="79">
        <v>1.0</v>
      </c>
      <c r="Z139" s="79">
        <v>1.0</v>
      </c>
      <c r="AA139" s="79">
        <v>1.0</v>
      </c>
      <c r="AB139" s="79">
        <v>1.0</v>
      </c>
      <c r="AC139" s="79">
        <v>1.0</v>
      </c>
      <c r="AD139" s="79">
        <v>1.0</v>
      </c>
      <c r="AE139" s="79">
        <v>1.0</v>
      </c>
      <c r="AF139" s="79">
        <v>1.0</v>
      </c>
      <c r="AG139" s="68">
        <v>1.0</v>
      </c>
    </row>
    <row r="140" ht="16.5" customHeight="1">
      <c r="A140" s="51">
        <v>135.0</v>
      </c>
      <c r="B140" s="51">
        <v>2399.0</v>
      </c>
      <c r="C140" s="47">
        <v>1692.0</v>
      </c>
      <c r="D140" s="72">
        <v>89.0</v>
      </c>
      <c r="E140" s="73">
        <v>125.0</v>
      </c>
      <c r="F140" s="74">
        <v>98.0</v>
      </c>
      <c r="G140" s="75">
        <v>145.0</v>
      </c>
      <c r="H140" s="76">
        <v>365.0</v>
      </c>
      <c r="I140" s="77">
        <v>121.0</v>
      </c>
      <c r="J140" s="78">
        <v>187.0</v>
      </c>
      <c r="K140" s="78">
        <v>266.0</v>
      </c>
      <c r="L140" s="78">
        <v>125.0</v>
      </c>
      <c r="M140" s="78">
        <v>365.0</v>
      </c>
      <c r="N140" s="59">
        <v>0.41280353200883</v>
      </c>
      <c r="O140" s="60">
        <v>0.25510204081632654</v>
      </c>
      <c r="P140" s="61">
        <v>0.338768115942029</v>
      </c>
      <c r="Q140" s="62">
        <v>0.319693094629156</v>
      </c>
      <c r="R140" s="63">
        <v>0.5993589743589743</v>
      </c>
      <c r="S140" s="64">
        <v>0.4215530903328051</v>
      </c>
      <c r="T140" s="65">
        <v>0.33085896076352067</v>
      </c>
      <c r="U140" s="66">
        <v>0.5853658536585366</v>
      </c>
      <c r="V140" s="67">
        <v>0.48038176033934255</v>
      </c>
      <c r="W140" s="47">
        <v>1.0</v>
      </c>
      <c r="X140" s="79">
        <v>1.0</v>
      </c>
      <c r="Y140" s="79">
        <v>1.0</v>
      </c>
      <c r="Z140" s="79">
        <v>1.0</v>
      </c>
      <c r="AA140" s="79">
        <v>1.0</v>
      </c>
      <c r="AB140" s="79">
        <v>1.0</v>
      </c>
      <c r="AC140" s="79">
        <v>1.0</v>
      </c>
      <c r="AD140" s="79">
        <v>1.0</v>
      </c>
      <c r="AE140" s="79">
        <v>1.0</v>
      </c>
      <c r="AF140" s="79">
        <v>1.0</v>
      </c>
      <c r="AG140" s="68">
        <v>1.0</v>
      </c>
    </row>
    <row r="141" ht="16.5" customHeight="1">
      <c r="A141" s="51">
        <v>136.0</v>
      </c>
      <c r="B141" s="51">
        <v>2430.0</v>
      </c>
      <c r="C141" s="47">
        <v>1247.0</v>
      </c>
      <c r="D141" s="72">
        <v>54.0</v>
      </c>
      <c r="E141" s="73">
        <v>42.0</v>
      </c>
      <c r="F141" s="74">
        <v>61.0</v>
      </c>
      <c r="G141" s="75">
        <v>35.0</v>
      </c>
      <c r="H141" s="76">
        <v>132.0</v>
      </c>
      <c r="I141" s="77">
        <v>61.0</v>
      </c>
      <c r="J141" s="78">
        <v>115.0</v>
      </c>
      <c r="K141" s="78">
        <v>96.0</v>
      </c>
      <c r="L141" s="78">
        <v>42.0</v>
      </c>
      <c r="M141" s="78">
        <v>132.0</v>
      </c>
      <c r="N141" s="59">
        <v>0.5450236966824644</v>
      </c>
      <c r="O141" s="60">
        <v>0.2413793103448276</v>
      </c>
      <c r="P141" s="61">
        <v>0.46558704453441296</v>
      </c>
      <c r="Q141" s="62">
        <v>0.30434782608695654</v>
      </c>
      <c r="R141" s="63">
        <v>0.732484076433121</v>
      </c>
      <c r="S141" s="64">
        <v>0.42105263157894735</v>
      </c>
      <c r="T141" s="65">
        <v>0.4077922077922078</v>
      </c>
      <c r="U141" s="66">
        <v>0.6415584415584416</v>
      </c>
      <c r="V141" s="67">
        <v>0.548051948051948</v>
      </c>
      <c r="W141" s="47">
        <v>1.0</v>
      </c>
      <c r="X141" s="79">
        <v>1.0</v>
      </c>
      <c r="Y141" s="79">
        <v>1.0</v>
      </c>
      <c r="Z141" s="79">
        <v>1.0</v>
      </c>
      <c r="AA141" s="79">
        <v>1.0</v>
      </c>
      <c r="AB141" s="79">
        <v>1.0</v>
      </c>
      <c r="AC141" s="79">
        <v>1.0</v>
      </c>
      <c r="AD141" s="79">
        <v>1.0</v>
      </c>
      <c r="AE141" s="79">
        <v>1.0</v>
      </c>
      <c r="AF141" s="79">
        <v>1.0</v>
      </c>
      <c r="AG141" s="68">
        <v>1.0</v>
      </c>
    </row>
    <row r="142" ht="16.5" customHeight="1">
      <c r="A142" s="51">
        <v>137.0</v>
      </c>
      <c r="B142" s="51">
        <v>2440.0</v>
      </c>
      <c r="C142" s="47">
        <v>1612.0</v>
      </c>
      <c r="D142" s="72">
        <v>297.0</v>
      </c>
      <c r="E142" s="73">
        <v>275.0</v>
      </c>
      <c r="F142" s="74">
        <v>69.0</v>
      </c>
      <c r="G142" s="75">
        <v>178.0</v>
      </c>
      <c r="H142" s="76">
        <v>419.0</v>
      </c>
      <c r="I142" s="77">
        <v>26.0</v>
      </c>
      <c r="J142" s="78">
        <v>366.0</v>
      </c>
      <c r="K142" s="78">
        <v>204.0</v>
      </c>
      <c r="L142" s="78">
        <v>275.0</v>
      </c>
      <c r="M142" s="78">
        <v>419.0</v>
      </c>
      <c r="N142" s="59">
        <v>0.6421052631578947</v>
      </c>
      <c r="O142" s="60">
        <v>0.3962536023054755</v>
      </c>
      <c r="P142" s="61">
        <v>0.4662420382165605</v>
      </c>
      <c r="Q142" s="62">
        <v>0.5741127348643006</v>
      </c>
      <c r="R142" s="63">
        <v>0.5709828393135725</v>
      </c>
      <c r="S142" s="64">
        <v>0.3274478330658106</v>
      </c>
      <c r="T142" s="65">
        <v>0.507120253164557</v>
      </c>
      <c r="U142" s="66">
        <v>0.6210443037974683</v>
      </c>
      <c r="V142" s="67">
        <v>0.4509493670886076</v>
      </c>
      <c r="W142" s="47">
        <v>1.0</v>
      </c>
      <c r="X142" s="79">
        <v>1.0</v>
      </c>
      <c r="Y142" s="79">
        <v>1.0</v>
      </c>
      <c r="Z142" s="79">
        <v>1.0</v>
      </c>
      <c r="AA142" s="79">
        <v>1.0</v>
      </c>
      <c r="AB142" s="79">
        <v>1.0</v>
      </c>
      <c r="AC142" s="79">
        <v>1.0</v>
      </c>
      <c r="AD142" s="79">
        <v>1.0</v>
      </c>
      <c r="AE142" s="79">
        <v>1.0</v>
      </c>
      <c r="AF142" s="79">
        <v>1.0</v>
      </c>
      <c r="AG142" s="68">
        <v>1.0</v>
      </c>
    </row>
    <row r="143" ht="16.5" customHeight="1">
      <c r="A143" s="51">
        <v>138.0</v>
      </c>
      <c r="B143" s="51">
        <v>2449.0</v>
      </c>
      <c r="C143" s="47">
        <v>2321.0</v>
      </c>
      <c r="D143" s="72">
        <v>356.0</v>
      </c>
      <c r="E143" s="73">
        <v>308.0</v>
      </c>
      <c r="F143" s="74">
        <v>144.0</v>
      </c>
      <c r="G143" s="75">
        <v>268.0</v>
      </c>
      <c r="H143" s="76">
        <v>573.0</v>
      </c>
      <c r="I143" s="77">
        <v>65.0</v>
      </c>
      <c r="J143" s="78">
        <v>500.0</v>
      </c>
      <c r="K143" s="78">
        <v>333.0</v>
      </c>
      <c r="L143" s="78">
        <v>308.0</v>
      </c>
      <c r="M143" s="78">
        <v>573.0</v>
      </c>
      <c r="N143" s="59">
        <v>0.6002400960384153</v>
      </c>
      <c r="O143" s="60">
        <v>0.3496027241770715</v>
      </c>
      <c r="P143" s="61">
        <v>0.4659832246039143</v>
      </c>
      <c r="Q143" s="62">
        <v>0.48049921996879874</v>
      </c>
      <c r="R143" s="63">
        <v>0.6188118811881188</v>
      </c>
      <c r="S143" s="64">
        <v>0.3675496688741722</v>
      </c>
      <c r="T143" s="65">
        <v>0.47141190198366395</v>
      </c>
      <c r="U143" s="66">
        <v>0.6260210035005834</v>
      </c>
      <c r="V143" s="67">
        <v>0.48599766627771296</v>
      </c>
      <c r="W143" s="47">
        <v>1.0</v>
      </c>
      <c r="X143" s="79">
        <v>1.0</v>
      </c>
      <c r="Y143" s="79">
        <v>1.0</v>
      </c>
      <c r="Z143" s="79">
        <v>1.0</v>
      </c>
      <c r="AA143" s="79">
        <v>1.0</v>
      </c>
      <c r="AB143" s="79">
        <v>1.0</v>
      </c>
      <c r="AC143" s="79">
        <v>1.0</v>
      </c>
      <c r="AD143" s="79">
        <v>1.0</v>
      </c>
      <c r="AE143" s="79">
        <v>1.0</v>
      </c>
      <c r="AF143" s="79">
        <v>1.0</v>
      </c>
      <c r="AG143" s="68">
        <v>1.0</v>
      </c>
    </row>
    <row r="144" ht="16.5" customHeight="1">
      <c r="A144" s="51">
        <v>139.0</v>
      </c>
      <c r="B144" s="51">
        <v>2457.0</v>
      </c>
      <c r="C144" s="47">
        <v>2695.0</v>
      </c>
      <c r="D144" s="72">
        <v>321.0</v>
      </c>
      <c r="E144" s="73">
        <v>239.0</v>
      </c>
      <c r="F144" s="74">
        <v>261.0</v>
      </c>
      <c r="G144" s="75">
        <v>194.0</v>
      </c>
      <c r="H144" s="76">
        <v>425.0</v>
      </c>
      <c r="I144" s="77">
        <v>102.0</v>
      </c>
      <c r="J144" s="78">
        <v>582.0</v>
      </c>
      <c r="K144" s="78">
        <v>296.0</v>
      </c>
      <c r="L144" s="78">
        <v>239.0</v>
      </c>
      <c r="M144" s="78">
        <v>425.0</v>
      </c>
      <c r="N144" s="59">
        <v>0.662870159453303</v>
      </c>
      <c r="O144" s="60">
        <v>0.35993975903614456</v>
      </c>
      <c r="P144" s="61">
        <v>0.5779543197616683</v>
      </c>
      <c r="Q144" s="62">
        <v>0.44672897196261685</v>
      </c>
      <c r="R144" s="63">
        <v>0.7088915956151035</v>
      </c>
      <c r="S144" s="64">
        <v>0.4105409153952843</v>
      </c>
      <c r="T144" s="65">
        <v>0.5324254215304799</v>
      </c>
      <c r="U144" s="66">
        <v>0.6530479896238651</v>
      </c>
      <c r="V144" s="67">
        <v>0.569390402075227</v>
      </c>
      <c r="W144" s="47">
        <v>1.0</v>
      </c>
      <c r="X144" s="79">
        <v>1.0</v>
      </c>
      <c r="Y144" s="79">
        <v>1.0</v>
      </c>
      <c r="Z144" s="79">
        <v>1.0</v>
      </c>
      <c r="AA144" s="79">
        <v>1.0</v>
      </c>
      <c r="AB144" s="79">
        <v>1.0</v>
      </c>
      <c r="AC144" s="79">
        <v>1.0</v>
      </c>
      <c r="AD144" s="79">
        <v>1.0</v>
      </c>
      <c r="AE144" s="79">
        <v>1.0</v>
      </c>
      <c r="AF144" s="79">
        <v>1.0</v>
      </c>
      <c r="AG144" s="68">
        <v>1.0</v>
      </c>
    </row>
    <row r="145" ht="16.5" customHeight="1">
      <c r="A145" s="51">
        <v>140.0</v>
      </c>
      <c r="B145" s="51">
        <v>2464.0</v>
      </c>
      <c r="C145" s="47">
        <v>2656.0</v>
      </c>
      <c r="D145" s="72">
        <v>254.0</v>
      </c>
      <c r="E145" s="73">
        <v>307.0</v>
      </c>
      <c r="F145" s="74">
        <v>73.0</v>
      </c>
      <c r="G145" s="75">
        <v>271.0</v>
      </c>
      <c r="H145" s="76">
        <v>627.0</v>
      </c>
      <c r="I145" s="77">
        <v>87.0</v>
      </c>
      <c r="J145" s="78">
        <v>327.0</v>
      </c>
      <c r="K145" s="78">
        <v>358.0</v>
      </c>
      <c r="L145" s="78">
        <v>307.0</v>
      </c>
      <c r="M145" s="78">
        <v>627.0</v>
      </c>
      <c r="N145" s="59">
        <v>0.47737226277372263</v>
      </c>
      <c r="O145" s="60">
        <v>0.3286937901498929</v>
      </c>
      <c r="P145" s="61">
        <v>0.34276729559748426</v>
      </c>
      <c r="Q145" s="62">
        <v>0.4616541353383459</v>
      </c>
      <c r="R145" s="63">
        <v>0.5157728706624606</v>
      </c>
      <c r="S145" s="64">
        <v>0.3634517766497462</v>
      </c>
      <c r="T145" s="65">
        <v>0.3915997529339098</v>
      </c>
      <c r="U145" s="66">
        <v>0.5892526250772081</v>
      </c>
      <c r="V145" s="67">
        <v>0.423100679431748</v>
      </c>
      <c r="W145" s="47">
        <v>1.0</v>
      </c>
      <c r="X145" s="79">
        <v>1.0</v>
      </c>
      <c r="Y145" s="79">
        <v>1.0</v>
      </c>
      <c r="Z145" s="79">
        <v>1.0</v>
      </c>
      <c r="AA145" s="79">
        <v>1.0</v>
      </c>
      <c r="AB145" s="79">
        <v>1.0</v>
      </c>
      <c r="AC145" s="79">
        <v>1.0</v>
      </c>
      <c r="AD145" s="79">
        <v>1.0</v>
      </c>
      <c r="AE145" s="79">
        <v>1.0</v>
      </c>
      <c r="AF145" s="79">
        <v>1.0</v>
      </c>
      <c r="AG145" s="68">
        <v>1.0</v>
      </c>
    </row>
    <row r="146" ht="16.5" customHeight="1">
      <c r="A146" s="51">
        <v>141.0</v>
      </c>
      <c r="B146" s="51">
        <v>2465.0</v>
      </c>
      <c r="C146" s="47">
        <v>3275.0</v>
      </c>
      <c r="D146" s="72">
        <v>213.0</v>
      </c>
      <c r="E146" s="73">
        <v>498.0</v>
      </c>
      <c r="F146" s="74">
        <v>407.0</v>
      </c>
      <c r="G146" s="75">
        <v>48.0</v>
      </c>
      <c r="H146" s="76">
        <v>483.0</v>
      </c>
      <c r="I146" s="77">
        <v>99.0</v>
      </c>
      <c r="J146" s="78">
        <v>620.0</v>
      </c>
      <c r="K146" s="78">
        <v>147.0</v>
      </c>
      <c r="L146" s="78">
        <v>498.0</v>
      </c>
      <c r="M146" s="78">
        <v>483.0</v>
      </c>
      <c r="N146" s="59">
        <v>0.8083441981747066</v>
      </c>
      <c r="O146" s="60">
        <v>0.5076452599388379</v>
      </c>
      <c r="P146" s="61">
        <v>0.5621033544877606</v>
      </c>
      <c r="Q146" s="62">
        <v>0.772093023255814</v>
      </c>
      <c r="R146" s="63">
        <v>0.554561717352415</v>
      </c>
      <c r="S146" s="64">
        <v>0.23333333333333334</v>
      </c>
      <c r="T146" s="65">
        <v>0.6395881006864989</v>
      </c>
      <c r="U146" s="66">
        <v>0.6310068649885584</v>
      </c>
      <c r="V146" s="67">
        <v>0.4387871853546911</v>
      </c>
      <c r="W146" s="47">
        <v>1.0</v>
      </c>
      <c r="X146" s="79">
        <v>1.0</v>
      </c>
      <c r="Y146" s="79">
        <v>1.0</v>
      </c>
      <c r="Z146" s="79">
        <v>1.0</v>
      </c>
      <c r="AA146" s="79">
        <v>1.0</v>
      </c>
      <c r="AB146" s="79">
        <v>1.0</v>
      </c>
      <c r="AC146" s="79">
        <v>1.0</v>
      </c>
      <c r="AD146" s="79">
        <v>1.0</v>
      </c>
      <c r="AE146" s="79">
        <v>1.0</v>
      </c>
      <c r="AF146" s="79">
        <v>1.0</v>
      </c>
      <c r="AG146" s="68">
        <v>1.0</v>
      </c>
    </row>
    <row r="147" ht="16.5" customHeight="1">
      <c r="A147" s="51">
        <v>142.0</v>
      </c>
      <c r="B147" s="51">
        <v>2466.0</v>
      </c>
      <c r="C147" s="47">
        <v>1728.0</v>
      </c>
      <c r="D147" s="72">
        <v>109.0</v>
      </c>
      <c r="E147" s="73">
        <v>412.0</v>
      </c>
      <c r="F147" s="74">
        <v>209.0</v>
      </c>
      <c r="G147" s="75">
        <v>50.0</v>
      </c>
      <c r="H147" s="76">
        <v>384.0</v>
      </c>
      <c r="I147" s="77">
        <v>35.0</v>
      </c>
      <c r="J147" s="78">
        <v>318.0</v>
      </c>
      <c r="K147" s="78">
        <v>85.0</v>
      </c>
      <c r="L147" s="78">
        <v>412.0</v>
      </c>
      <c r="M147" s="78">
        <v>384.0</v>
      </c>
      <c r="N147" s="59">
        <v>0.7890818858560794</v>
      </c>
      <c r="O147" s="60">
        <v>0.5175879396984925</v>
      </c>
      <c r="P147" s="61">
        <v>0.452991452991453</v>
      </c>
      <c r="Q147" s="62">
        <v>0.8289738430583501</v>
      </c>
      <c r="R147" s="63">
        <v>0.43561643835616437</v>
      </c>
      <c r="S147" s="64">
        <v>0.1812366737739872</v>
      </c>
      <c r="T147" s="65">
        <v>0.6088407005838199</v>
      </c>
      <c r="U147" s="66">
        <v>0.585487906588824</v>
      </c>
      <c r="V147" s="67">
        <v>0.33611342785654713</v>
      </c>
      <c r="W147" s="47">
        <v>1.0</v>
      </c>
      <c r="X147" s="79">
        <v>1.0</v>
      </c>
      <c r="Y147" s="79">
        <v>1.0</v>
      </c>
      <c r="Z147" s="79">
        <v>1.0</v>
      </c>
      <c r="AA147" s="79">
        <v>1.0</v>
      </c>
      <c r="AB147" s="79">
        <v>1.0</v>
      </c>
      <c r="AC147" s="79">
        <v>1.0</v>
      </c>
      <c r="AD147" s="79">
        <v>1.0</v>
      </c>
      <c r="AE147" s="79">
        <v>1.0</v>
      </c>
      <c r="AF147" s="79">
        <v>1.0</v>
      </c>
      <c r="AG147" s="68">
        <v>1.0</v>
      </c>
    </row>
    <row r="148" ht="16.5" customHeight="1">
      <c r="A148" s="51">
        <v>143.0</v>
      </c>
      <c r="B148" s="51">
        <v>2469.0</v>
      </c>
      <c r="C148" s="47">
        <v>597.0</v>
      </c>
      <c r="D148" s="72">
        <v>14.0</v>
      </c>
      <c r="E148" s="73">
        <v>38.0</v>
      </c>
      <c r="F148" s="74">
        <v>208.0</v>
      </c>
      <c r="G148" s="75">
        <v>2.0</v>
      </c>
      <c r="H148" s="76">
        <v>35.0</v>
      </c>
      <c r="I148" s="77">
        <v>18.0</v>
      </c>
      <c r="J148" s="78">
        <v>222.0</v>
      </c>
      <c r="K148" s="78">
        <v>20.0</v>
      </c>
      <c r="L148" s="78">
        <v>38.0</v>
      </c>
      <c r="M148" s="78">
        <v>35.0</v>
      </c>
      <c r="N148" s="59">
        <v>0.9173553719008265</v>
      </c>
      <c r="O148" s="60">
        <v>0.5205479452054794</v>
      </c>
      <c r="P148" s="61">
        <v>0.8638132295719845</v>
      </c>
      <c r="Q148" s="62">
        <v>0.6551724137931034</v>
      </c>
      <c r="R148" s="63">
        <v>0.8538461538461538</v>
      </c>
      <c r="S148" s="64">
        <v>0.36363636363636365</v>
      </c>
      <c r="T148" s="65">
        <v>0.8253968253968254</v>
      </c>
      <c r="U148" s="66">
        <v>0.8158730158730159</v>
      </c>
      <c r="V148" s="67">
        <v>0.7682539682539683</v>
      </c>
      <c r="W148" s="47">
        <v>1.0</v>
      </c>
      <c r="X148" s="79">
        <v>1.0</v>
      </c>
      <c r="Y148" s="79">
        <v>1.0</v>
      </c>
      <c r="Z148" s="79">
        <v>1.0</v>
      </c>
      <c r="AA148" s="79">
        <v>1.0</v>
      </c>
      <c r="AB148" s="79">
        <v>1.0</v>
      </c>
      <c r="AC148" s="79">
        <v>1.0</v>
      </c>
      <c r="AD148" s="79">
        <v>1.0</v>
      </c>
      <c r="AE148" s="79">
        <v>1.0</v>
      </c>
      <c r="AF148" s="79">
        <v>1.0</v>
      </c>
      <c r="AG148" s="68">
        <v>1.0</v>
      </c>
    </row>
    <row r="149" ht="16.5" customHeight="1">
      <c r="A149" s="51">
        <v>144.0</v>
      </c>
      <c r="B149" s="51">
        <v>2473.0</v>
      </c>
      <c r="C149" s="47">
        <v>2312.0</v>
      </c>
      <c r="D149" s="72">
        <v>293.0</v>
      </c>
      <c r="E149" s="73">
        <v>303.0</v>
      </c>
      <c r="F149" s="74">
        <v>797.0</v>
      </c>
      <c r="G149" s="75">
        <v>30.0</v>
      </c>
      <c r="H149" s="76">
        <v>102.0</v>
      </c>
      <c r="I149" s="77">
        <v>46.0</v>
      </c>
      <c r="J149" s="78">
        <v>1090.0</v>
      </c>
      <c r="K149" s="78">
        <v>76.0</v>
      </c>
      <c r="L149" s="78">
        <v>303.0</v>
      </c>
      <c r="M149" s="78">
        <v>102.0</v>
      </c>
      <c r="N149" s="59">
        <v>0.934819897084048</v>
      </c>
      <c r="O149" s="60">
        <v>0.7481481481481481</v>
      </c>
      <c r="P149" s="61">
        <v>0.9144295302013423</v>
      </c>
      <c r="Q149" s="62">
        <v>0.7994722955145118</v>
      </c>
      <c r="R149" s="63">
        <v>0.782483847810481</v>
      </c>
      <c r="S149" s="64">
        <v>0.42696629213483145</v>
      </c>
      <c r="T149" s="65">
        <v>0.8866963717377466</v>
      </c>
      <c r="U149" s="66">
        <v>0.7587523870146403</v>
      </c>
      <c r="V149" s="67">
        <v>0.7422024188415022</v>
      </c>
      <c r="W149" s="47">
        <v>1.0</v>
      </c>
      <c r="X149" s="79">
        <v>1.0</v>
      </c>
      <c r="Y149" s="79">
        <v>1.0</v>
      </c>
      <c r="Z149" s="79">
        <v>1.0</v>
      </c>
      <c r="AA149" s="79">
        <v>1.0</v>
      </c>
      <c r="AB149" s="79">
        <v>1.0</v>
      </c>
      <c r="AC149" s="79">
        <v>1.0</v>
      </c>
      <c r="AD149" s="79">
        <v>1.0</v>
      </c>
      <c r="AE149" s="79">
        <v>1.0</v>
      </c>
      <c r="AF149" s="79">
        <v>1.0</v>
      </c>
      <c r="AG149" s="68">
        <v>1.0</v>
      </c>
    </row>
    <row r="150" ht="16.5" customHeight="1">
      <c r="A150" s="51">
        <v>145.0</v>
      </c>
      <c r="B150" s="51">
        <v>2477.0</v>
      </c>
      <c r="C150" s="47">
        <v>1119.0</v>
      </c>
      <c r="D150" s="72">
        <v>130.0</v>
      </c>
      <c r="E150" s="73">
        <v>353.0</v>
      </c>
      <c r="F150" s="74">
        <v>154.0</v>
      </c>
      <c r="G150" s="75">
        <v>14.0</v>
      </c>
      <c r="H150" s="76">
        <v>239.0</v>
      </c>
      <c r="I150" s="77">
        <v>14.0</v>
      </c>
      <c r="J150" s="78">
        <v>284.0</v>
      </c>
      <c r="K150" s="78">
        <v>28.0</v>
      </c>
      <c r="L150" s="78">
        <v>353.0</v>
      </c>
      <c r="M150" s="78">
        <v>239.0</v>
      </c>
      <c r="N150" s="59">
        <v>0.9102564102564102</v>
      </c>
      <c r="O150" s="60">
        <v>0.5962837837837838</v>
      </c>
      <c r="P150" s="61">
        <v>0.5430210325047801</v>
      </c>
      <c r="Q150" s="62">
        <v>0.926509186351706</v>
      </c>
      <c r="R150" s="63">
        <v>0.44583987441130296</v>
      </c>
      <c r="S150" s="64">
        <v>0.10486891385767791</v>
      </c>
      <c r="T150" s="65">
        <v>0.7046460176991151</v>
      </c>
      <c r="U150" s="66">
        <v>0.5785398230088495</v>
      </c>
      <c r="V150" s="67">
        <v>0.34513274336283184</v>
      </c>
      <c r="W150" s="47">
        <v>1.0</v>
      </c>
      <c r="X150" s="79">
        <v>1.0</v>
      </c>
      <c r="Y150" s="79">
        <v>1.0</v>
      </c>
      <c r="Z150" s="79">
        <v>1.0</v>
      </c>
      <c r="AA150" s="79">
        <v>1.0</v>
      </c>
      <c r="AB150" s="79">
        <v>1.0</v>
      </c>
      <c r="AC150" s="79">
        <v>1.0</v>
      </c>
      <c r="AD150" s="79">
        <v>1.0</v>
      </c>
      <c r="AE150" s="79">
        <v>1.0</v>
      </c>
      <c r="AF150" s="79">
        <v>1.0</v>
      </c>
      <c r="AG150" s="68">
        <v>1.0</v>
      </c>
    </row>
    <row r="151" ht="16.5" customHeight="1">
      <c r="A151" s="51">
        <v>146.0</v>
      </c>
      <c r="B151" s="51">
        <v>2479.0</v>
      </c>
      <c r="C151" s="47">
        <v>2477.0</v>
      </c>
      <c r="D151" s="72">
        <v>148.0</v>
      </c>
      <c r="E151" s="73">
        <v>176.0</v>
      </c>
      <c r="F151" s="74">
        <v>151.0</v>
      </c>
      <c r="G151" s="75">
        <v>196.0</v>
      </c>
      <c r="H151" s="76">
        <v>399.0</v>
      </c>
      <c r="I151" s="77">
        <v>136.0</v>
      </c>
      <c r="J151" s="78">
        <v>299.0</v>
      </c>
      <c r="K151" s="78">
        <v>332.0</v>
      </c>
      <c r="L151" s="78">
        <v>176.0</v>
      </c>
      <c r="M151" s="78">
        <v>399.0</v>
      </c>
      <c r="N151" s="59">
        <v>0.47385103011093505</v>
      </c>
      <c r="O151" s="60">
        <v>0.3060869565217391</v>
      </c>
      <c r="P151" s="61">
        <v>0.4283667621776504</v>
      </c>
      <c r="Q151" s="62">
        <v>0.3464566929133858</v>
      </c>
      <c r="R151" s="63">
        <v>0.6294736842105263</v>
      </c>
      <c r="S151" s="64">
        <v>0.454172366621067</v>
      </c>
      <c r="T151" s="65">
        <v>0.3938640132669983</v>
      </c>
      <c r="U151" s="66">
        <v>0.5787728026533997</v>
      </c>
      <c r="V151" s="67">
        <v>0.5232172470978441</v>
      </c>
      <c r="W151" s="47">
        <v>1.0</v>
      </c>
      <c r="X151" s="79">
        <v>1.0</v>
      </c>
      <c r="Y151" s="79">
        <v>1.0</v>
      </c>
      <c r="Z151" s="79">
        <v>1.0</v>
      </c>
      <c r="AA151" s="79">
        <v>1.0</v>
      </c>
      <c r="AB151" s="79">
        <v>1.0</v>
      </c>
      <c r="AC151" s="79">
        <v>1.0</v>
      </c>
      <c r="AD151" s="79">
        <v>1.0</v>
      </c>
      <c r="AE151" s="79">
        <v>1.0</v>
      </c>
      <c r="AF151" s="79">
        <v>1.0</v>
      </c>
      <c r="AG151" s="68">
        <v>1.0</v>
      </c>
    </row>
    <row r="152" ht="16.5" customHeight="1">
      <c r="A152" s="51">
        <v>147.0</v>
      </c>
      <c r="B152" s="51">
        <v>2480.0</v>
      </c>
      <c r="C152" s="47">
        <v>1006.0</v>
      </c>
      <c r="D152" s="72">
        <v>92.0</v>
      </c>
      <c r="E152" s="73">
        <v>59.0</v>
      </c>
      <c r="F152" s="74">
        <v>69.0</v>
      </c>
      <c r="G152" s="75">
        <v>107.0</v>
      </c>
      <c r="H152" s="76">
        <v>173.0</v>
      </c>
      <c r="I152" s="77">
        <v>49.0</v>
      </c>
      <c r="J152" s="78">
        <v>161.0</v>
      </c>
      <c r="K152" s="78">
        <v>156.0</v>
      </c>
      <c r="L152" s="78">
        <v>59.0</v>
      </c>
      <c r="M152" s="78">
        <v>173.0</v>
      </c>
      <c r="N152" s="59">
        <v>0.5078864353312302</v>
      </c>
      <c r="O152" s="60">
        <v>0.2543103448275862</v>
      </c>
      <c r="P152" s="61">
        <v>0.4820359281437126</v>
      </c>
      <c r="Q152" s="62">
        <v>0.2744186046511628</v>
      </c>
      <c r="R152" s="63">
        <v>0.7318181818181818</v>
      </c>
      <c r="S152" s="64">
        <v>0.47416413373860183</v>
      </c>
      <c r="T152" s="65">
        <v>0.4007285974499089</v>
      </c>
      <c r="U152" s="66">
        <v>0.6083788706739527</v>
      </c>
      <c r="V152" s="67">
        <v>0.5774134790528234</v>
      </c>
      <c r="W152" s="47">
        <v>1.0</v>
      </c>
      <c r="X152" s="79">
        <v>1.0</v>
      </c>
      <c r="Y152" s="79">
        <v>1.0</v>
      </c>
      <c r="Z152" s="79">
        <v>1.0</v>
      </c>
      <c r="AA152" s="79">
        <v>1.0</v>
      </c>
      <c r="AB152" s="79">
        <v>1.0</v>
      </c>
      <c r="AC152" s="79">
        <v>1.0</v>
      </c>
      <c r="AD152" s="79">
        <v>1.0</v>
      </c>
      <c r="AE152" s="79">
        <v>1.0</v>
      </c>
      <c r="AF152" s="79">
        <v>1.0</v>
      </c>
      <c r="AG152" s="68">
        <v>1.0</v>
      </c>
    </row>
    <row r="153" ht="16.5" customHeight="1">
      <c r="A153" s="51">
        <v>148.0</v>
      </c>
      <c r="B153" s="51">
        <v>2511.0</v>
      </c>
      <c r="C153" s="47">
        <v>802.0</v>
      </c>
      <c r="D153" s="72">
        <v>40.0</v>
      </c>
      <c r="E153" s="73">
        <v>33.0</v>
      </c>
      <c r="F153" s="74">
        <v>41.0</v>
      </c>
      <c r="G153" s="75">
        <v>38.0</v>
      </c>
      <c r="H153" s="76">
        <v>98.0</v>
      </c>
      <c r="I153" s="77">
        <v>57.0</v>
      </c>
      <c r="J153" s="78">
        <v>81.0</v>
      </c>
      <c r="K153" s="78">
        <v>95.0</v>
      </c>
      <c r="L153" s="78">
        <v>33.0</v>
      </c>
      <c r="M153" s="78">
        <v>98.0</v>
      </c>
      <c r="N153" s="59">
        <v>0.4602272727272727</v>
      </c>
      <c r="O153" s="60">
        <v>0.25190839694656486</v>
      </c>
      <c r="P153" s="61">
        <v>0.45251396648044695</v>
      </c>
      <c r="Q153" s="62">
        <v>0.2578125</v>
      </c>
      <c r="R153" s="63">
        <v>0.7105263157894737</v>
      </c>
      <c r="S153" s="64">
        <v>0.49222797927461137</v>
      </c>
      <c r="T153" s="65">
        <v>0.3713355048859935</v>
      </c>
      <c r="U153" s="66">
        <v>0.5830618892508144</v>
      </c>
      <c r="V153" s="67">
        <v>0.5732899022801303</v>
      </c>
      <c r="W153" s="47">
        <v>1.0</v>
      </c>
      <c r="X153" s="79">
        <v>1.0</v>
      </c>
      <c r="Y153" s="79">
        <v>1.0</v>
      </c>
      <c r="Z153" s="79">
        <v>1.0</v>
      </c>
      <c r="AA153" s="79">
        <v>1.0</v>
      </c>
      <c r="AB153" s="79">
        <v>1.0</v>
      </c>
      <c r="AC153" s="79">
        <v>1.0</v>
      </c>
      <c r="AD153" s="79">
        <v>1.0</v>
      </c>
      <c r="AE153" s="79">
        <v>1.0</v>
      </c>
      <c r="AF153" s="79">
        <v>1.0</v>
      </c>
      <c r="AG153" s="68">
        <v>1.0</v>
      </c>
    </row>
    <row r="154" ht="16.5" customHeight="1">
      <c r="A154" s="51">
        <v>149.0</v>
      </c>
      <c r="B154" s="51">
        <v>2600.0</v>
      </c>
      <c r="C154" s="47">
        <v>2918.0</v>
      </c>
      <c r="D154" s="72">
        <v>315.0</v>
      </c>
      <c r="E154" s="73">
        <v>201.0</v>
      </c>
      <c r="F154" s="74">
        <v>259.0</v>
      </c>
      <c r="G154" s="75">
        <v>212.0</v>
      </c>
      <c r="H154" s="76">
        <v>417.0</v>
      </c>
      <c r="I154" s="77">
        <v>147.0</v>
      </c>
      <c r="J154" s="78">
        <v>574.0</v>
      </c>
      <c r="K154" s="78">
        <v>359.0</v>
      </c>
      <c r="L154" s="78">
        <v>201.0</v>
      </c>
      <c r="M154" s="78">
        <v>417.0</v>
      </c>
      <c r="N154" s="59">
        <v>0.6152197213290461</v>
      </c>
      <c r="O154" s="60">
        <v>0.32524271844660196</v>
      </c>
      <c r="P154" s="61">
        <v>0.579212916246216</v>
      </c>
      <c r="Q154" s="62">
        <v>0.35892857142857143</v>
      </c>
      <c r="R154" s="63">
        <v>0.7406451612903225</v>
      </c>
      <c r="S154" s="64">
        <v>0.46262886597938147</v>
      </c>
      <c r="T154" s="65">
        <v>0.4996776273372018</v>
      </c>
      <c r="U154" s="66">
        <v>0.6389426176660219</v>
      </c>
      <c r="V154" s="67">
        <v>0.6015473887814313</v>
      </c>
      <c r="W154" s="47">
        <v>1.0</v>
      </c>
      <c r="X154" s="79">
        <v>1.0</v>
      </c>
      <c r="Y154" s="79">
        <v>1.0</v>
      </c>
      <c r="Z154" s="79">
        <v>1.0</v>
      </c>
      <c r="AA154" s="79">
        <v>1.0</v>
      </c>
      <c r="AB154" s="79">
        <v>1.0</v>
      </c>
      <c r="AC154" s="79">
        <v>1.0</v>
      </c>
      <c r="AD154" s="79">
        <v>1.0</v>
      </c>
      <c r="AE154" s="79">
        <v>1.0</v>
      </c>
      <c r="AF154" s="79">
        <v>1.0</v>
      </c>
      <c r="AG154" s="68">
        <v>1.0</v>
      </c>
    </row>
    <row r="155" ht="16.5" customHeight="1">
      <c r="A155" s="51">
        <v>150.0</v>
      </c>
      <c r="B155" s="51">
        <v>2605.0</v>
      </c>
      <c r="C155" s="47">
        <v>1281.0</v>
      </c>
      <c r="D155" s="72">
        <v>197.0</v>
      </c>
      <c r="E155" s="73">
        <v>114.0</v>
      </c>
      <c r="F155" s="74">
        <v>105.0</v>
      </c>
      <c r="G155" s="75">
        <v>91.0</v>
      </c>
      <c r="H155" s="76">
        <v>211.0</v>
      </c>
      <c r="I155" s="77">
        <v>75.0</v>
      </c>
      <c r="J155" s="78">
        <v>302.0</v>
      </c>
      <c r="K155" s="78">
        <v>166.0</v>
      </c>
      <c r="L155" s="78">
        <v>114.0</v>
      </c>
      <c r="M155" s="78">
        <v>211.0</v>
      </c>
      <c r="N155" s="59">
        <v>0.6452991452991453</v>
      </c>
      <c r="O155" s="60">
        <v>0.3507692307692308</v>
      </c>
      <c r="P155" s="61">
        <v>0.5886939571150097</v>
      </c>
      <c r="Q155" s="62">
        <v>0.40714285714285714</v>
      </c>
      <c r="R155" s="63">
        <v>0.7259615384615384</v>
      </c>
      <c r="S155" s="64">
        <v>0.4403183023872679</v>
      </c>
      <c r="T155" s="65">
        <v>0.5245901639344263</v>
      </c>
      <c r="U155" s="66">
        <v>0.6469104665825978</v>
      </c>
      <c r="V155" s="67">
        <v>0.5901639344262295</v>
      </c>
      <c r="W155" s="47">
        <v>1.0</v>
      </c>
      <c r="X155" s="79">
        <v>1.0</v>
      </c>
      <c r="Y155" s="79">
        <v>1.0</v>
      </c>
      <c r="Z155" s="79">
        <v>1.0</v>
      </c>
      <c r="AA155" s="79">
        <v>1.0</v>
      </c>
      <c r="AB155" s="79">
        <v>1.0</v>
      </c>
      <c r="AC155" s="79">
        <v>1.0</v>
      </c>
      <c r="AD155" s="79">
        <v>1.0</v>
      </c>
      <c r="AE155" s="79">
        <v>1.0</v>
      </c>
      <c r="AF155" s="79">
        <v>1.0</v>
      </c>
      <c r="AG155" s="68">
        <v>1.0</v>
      </c>
    </row>
    <row r="156" ht="16.5" customHeight="1">
      <c r="A156" s="51">
        <v>151.0</v>
      </c>
      <c r="B156" s="51">
        <v>2606.0</v>
      </c>
      <c r="C156" s="47">
        <v>2990.0</v>
      </c>
      <c r="D156" s="72">
        <v>217.0</v>
      </c>
      <c r="E156" s="73">
        <v>180.0</v>
      </c>
      <c r="F156" s="74">
        <v>154.0</v>
      </c>
      <c r="G156" s="75">
        <v>241.0</v>
      </c>
      <c r="H156" s="76">
        <v>622.0</v>
      </c>
      <c r="I156" s="77">
        <v>105.0</v>
      </c>
      <c r="J156" s="78">
        <v>371.0</v>
      </c>
      <c r="K156" s="78">
        <v>346.0</v>
      </c>
      <c r="L156" s="78">
        <v>180.0</v>
      </c>
      <c r="M156" s="78">
        <v>622.0</v>
      </c>
      <c r="N156" s="59">
        <v>0.5174337517433751</v>
      </c>
      <c r="O156" s="60">
        <v>0.22443890274314215</v>
      </c>
      <c r="P156" s="61">
        <v>0.37361530715005037</v>
      </c>
      <c r="Q156" s="62">
        <v>0.34220532319391633</v>
      </c>
      <c r="R156" s="63">
        <v>0.6733212341197822</v>
      </c>
      <c r="S156" s="64">
        <v>0.3574380165289256</v>
      </c>
      <c r="T156" s="65">
        <v>0.3627386438446346</v>
      </c>
      <c r="U156" s="66">
        <v>0.6537195523370638</v>
      </c>
      <c r="V156" s="67">
        <v>0.4720210664911126</v>
      </c>
      <c r="W156" s="47">
        <v>1.0</v>
      </c>
      <c r="X156" s="79">
        <v>1.0</v>
      </c>
      <c r="Y156" s="79">
        <v>1.0</v>
      </c>
      <c r="Z156" s="79">
        <v>1.0</v>
      </c>
      <c r="AA156" s="79">
        <v>1.0</v>
      </c>
      <c r="AB156" s="79">
        <v>1.0</v>
      </c>
      <c r="AC156" s="79">
        <v>1.0</v>
      </c>
      <c r="AD156" s="79">
        <v>1.0</v>
      </c>
      <c r="AE156" s="79">
        <v>1.0</v>
      </c>
      <c r="AF156" s="79">
        <v>1.0</v>
      </c>
      <c r="AG156" s="68">
        <v>1.0</v>
      </c>
    </row>
    <row r="157" ht="16.5" customHeight="1">
      <c r="A157" s="51">
        <v>152.0</v>
      </c>
      <c r="B157" s="51">
        <v>2611.0</v>
      </c>
      <c r="C157" s="47">
        <v>2010.0</v>
      </c>
      <c r="D157" s="72">
        <v>164.0</v>
      </c>
      <c r="E157" s="73">
        <v>134.0</v>
      </c>
      <c r="F157" s="74">
        <v>128.0</v>
      </c>
      <c r="G157" s="75">
        <v>121.0</v>
      </c>
      <c r="H157" s="76">
        <v>338.0</v>
      </c>
      <c r="I157" s="77">
        <v>94.0</v>
      </c>
      <c r="J157" s="78">
        <v>292.0</v>
      </c>
      <c r="K157" s="78">
        <v>215.0</v>
      </c>
      <c r="L157" s="78">
        <v>134.0</v>
      </c>
      <c r="M157" s="78">
        <v>338.0</v>
      </c>
      <c r="N157" s="59">
        <v>0.5759368836291914</v>
      </c>
      <c r="O157" s="60">
        <v>0.2838983050847458</v>
      </c>
      <c r="P157" s="61">
        <v>0.4634920634920635</v>
      </c>
      <c r="Q157" s="62">
        <v>0.3839541547277937</v>
      </c>
      <c r="R157" s="63">
        <v>0.6854460093896714</v>
      </c>
      <c r="S157" s="64">
        <v>0.3887884267631103</v>
      </c>
      <c r="T157" s="65">
        <v>0.4351378958120531</v>
      </c>
      <c r="U157" s="66">
        <v>0.6435137895812053</v>
      </c>
      <c r="V157" s="67">
        <v>0.5178753830439223</v>
      </c>
      <c r="W157" s="47">
        <v>1.0</v>
      </c>
      <c r="X157" s="79">
        <v>1.0</v>
      </c>
      <c r="Y157" s="79">
        <v>1.0</v>
      </c>
      <c r="Z157" s="79">
        <v>1.0</v>
      </c>
      <c r="AA157" s="79">
        <v>1.0</v>
      </c>
      <c r="AB157" s="79">
        <v>1.0</v>
      </c>
      <c r="AC157" s="79">
        <v>1.0</v>
      </c>
      <c r="AD157" s="79">
        <v>1.0</v>
      </c>
      <c r="AE157" s="79">
        <v>1.0</v>
      </c>
      <c r="AF157" s="79">
        <v>1.0</v>
      </c>
      <c r="AG157" s="68">
        <v>1.0</v>
      </c>
    </row>
    <row r="158" ht="16.5" customHeight="1">
      <c r="A158" s="51">
        <v>153.0</v>
      </c>
      <c r="B158" s="51">
        <v>2614.0</v>
      </c>
      <c r="C158" s="47">
        <v>3010.0</v>
      </c>
      <c r="D158" s="72">
        <v>358.0</v>
      </c>
      <c r="E158" s="73">
        <v>214.0</v>
      </c>
      <c r="F158" s="74">
        <v>267.0</v>
      </c>
      <c r="G158" s="75">
        <v>239.0</v>
      </c>
      <c r="H158" s="76">
        <v>458.0</v>
      </c>
      <c r="I158" s="77">
        <v>112.0</v>
      </c>
      <c r="J158" s="78">
        <v>625.0</v>
      </c>
      <c r="K158" s="78">
        <v>351.0</v>
      </c>
      <c r="L158" s="78">
        <v>214.0</v>
      </c>
      <c r="M158" s="78">
        <v>458.0</v>
      </c>
      <c r="N158" s="59">
        <v>0.6403688524590164</v>
      </c>
      <c r="O158" s="60">
        <v>0.31845238095238093</v>
      </c>
      <c r="P158" s="61">
        <v>0.577100646352724</v>
      </c>
      <c r="Q158" s="62">
        <v>0.3787610619469027</v>
      </c>
      <c r="R158" s="63">
        <v>0.7449344457687723</v>
      </c>
      <c r="S158" s="64">
        <v>0.4338689740420272</v>
      </c>
      <c r="T158" s="65">
        <v>0.5091019417475728</v>
      </c>
      <c r="U158" s="66">
        <v>0.6571601941747572</v>
      </c>
      <c r="V158" s="67">
        <v>0.5922330097087378</v>
      </c>
      <c r="W158" s="47">
        <v>1.0</v>
      </c>
      <c r="X158" s="79">
        <v>1.0</v>
      </c>
      <c r="Y158" s="79">
        <v>1.0</v>
      </c>
      <c r="Z158" s="79">
        <v>1.0</v>
      </c>
      <c r="AA158" s="79">
        <v>1.0</v>
      </c>
      <c r="AB158" s="79">
        <v>1.0</v>
      </c>
      <c r="AC158" s="79">
        <v>1.0</v>
      </c>
      <c r="AD158" s="79">
        <v>1.0</v>
      </c>
      <c r="AE158" s="79">
        <v>1.0</v>
      </c>
      <c r="AF158" s="79">
        <v>1.0</v>
      </c>
      <c r="AG158" s="68">
        <v>1.0</v>
      </c>
    </row>
    <row r="159" ht="16.5" customHeight="1">
      <c r="A159" s="51">
        <v>154.0</v>
      </c>
      <c r="B159" s="51">
        <v>2622.0</v>
      </c>
      <c r="C159" s="47">
        <v>1690.0</v>
      </c>
      <c r="D159" s="72">
        <v>317.0</v>
      </c>
      <c r="E159" s="73">
        <v>152.0</v>
      </c>
      <c r="F159" s="74">
        <v>175.0</v>
      </c>
      <c r="G159" s="75">
        <v>138.0</v>
      </c>
      <c r="H159" s="76">
        <v>305.0</v>
      </c>
      <c r="I159" s="77">
        <v>51.0</v>
      </c>
      <c r="J159" s="78">
        <v>492.0</v>
      </c>
      <c r="K159" s="78">
        <v>189.0</v>
      </c>
      <c r="L159" s="78">
        <v>152.0</v>
      </c>
      <c r="M159" s="78">
        <v>305.0</v>
      </c>
      <c r="N159" s="59">
        <v>0.7224669603524229</v>
      </c>
      <c r="O159" s="60">
        <v>0.33260393873085337</v>
      </c>
      <c r="P159" s="61">
        <v>0.617314930991217</v>
      </c>
      <c r="Q159" s="62">
        <v>0.44574780058651026</v>
      </c>
      <c r="R159" s="63">
        <v>0.7639751552795031</v>
      </c>
      <c r="S159" s="64">
        <v>0.3825910931174089</v>
      </c>
      <c r="T159" s="65">
        <v>0.5659050966608085</v>
      </c>
      <c r="U159" s="66">
        <v>0.7003514938488576</v>
      </c>
      <c r="V159" s="67">
        <v>0.5984182776801406</v>
      </c>
      <c r="W159" s="47">
        <v>1.0</v>
      </c>
      <c r="X159" s="79">
        <v>1.0</v>
      </c>
      <c r="Y159" s="79">
        <v>1.0</v>
      </c>
      <c r="Z159" s="79">
        <v>1.0</v>
      </c>
      <c r="AA159" s="79">
        <v>1.0</v>
      </c>
      <c r="AB159" s="79">
        <v>1.0</v>
      </c>
      <c r="AC159" s="79">
        <v>1.0</v>
      </c>
      <c r="AD159" s="79">
        <v>1.0</v>
      </c>
      <c r="AE159" s="79">
        <v>1.0</v>
      </c>
      <c r="AF159" s="79">
        <v>1.0</v>
      </c>
      <c r="AG159" s="68">
        <v>1.0</v>
      </c>
    </row>
    <row r="160" ht="16.5" customHeight="1">
      <c r="A160" s="51">
        <v>155.0</v>
      </c>
      <c r="B160" s="51">
        <v>2633.0</v>
      </c>
      <c r="C160" s="47">
        <v>2542.0</v>
      </c>
      <c r="D160" s="72">
        <v>373.0</v>
      </c>
      <c r="E160" s="73">
        <v>310.0</v>
      </c>
      <c r="F160" s="74">
        <v>197.0</v>
      </c>
      <c r="G160" s="75">
        <v>221.0</v>
      </c>
      <c r="H160" s="76">
        <v>545.0</v>
      </c>
      <c r="I160" s="77">
        <v>82.0</v>
      </c>
      <c r="J160" s="78">
        <v>570.0</v>
      </c>
      <c r="K160" s="78">
        <v>303.0</v>
      </c>
      <c r="L160" s="78">
        <v>310.0</v>
      </c>
      <c r="M160" s="78">
        <v>545.0</v>
      </c>
      <c r="N160" s="59">
        <v>0.6529209621993127</v>
      </c>
      <c r="O160" s="60">
        <v>0.36257309941520466</v>
      </c>
      <c r="P160" s="61">
        <v>0.5112107623318386</v>
      </c>
      <c r="Q160" s="62">
        <v>0.5057096247960848</v>
      </c>
      <c r="R160" s="63">
        <v>0.6477272727272727</v>
      </c>
      <c r="S160" s="64">
        <v>0.357311320754717</v>
      </c>
      <c r="T160" s="65">
        <v>0.5092592592592593</v>
      </c>
      <c r="U160" s="66">
        <v>0.6452546296296297</v>
      </c>
      <c r="V160" s="67">
        <v>0.5052083333333334</v>
      </c>
      <c r="W160" s="47">
        <v>1.0</v>
      </c>
      <c r="X160" s="79">
        <v>1.0</v>
      </c>
      <c r="Y160" s="79">
        <v>1.0</v>
      </c>
      <c r="Z160" s="79">
        <v>1.0</v>
      </c>
      <c r="AA160" s="79">
        <v>1.0</v>
      </c>
      <c r="AB160" s="79">
        <v>1.0</v>
      </c>
      <c r="AC160" s="79">
        <v>1.0</v>
      </c>
      <c r="AD160" s="79">
        <v>1.0</v>
      </c>
      <c r="AE160" s="79">
        <v>1.0</v>
      </c>
      <c r="AF160" s="79">
        <v>1.0</v>
      </c>
      <c r="AG160" s="68">
        <v>1.0</v>
      </c>
    </row>
    <row r="161" ht="16.5" customHeight="1">
      <c r="A161" s="51">
        <v>156.0</v>
      </c>
      <c r="B161" s="51">
        <v>2643.0</v>
      </c>
      <c r="C161" s="47">
        <v>1964.0</v>
      </c>
      <c r="D161" s="72">
        <v>388.0</v>
      </c>
      <c r="E161" s="73">
        <v>265.0</v>
      </c>
      <c r="F161" s="74">
        <v>152.0</v>
      </c>
      <c r="G161" s="75">
        <v>176.0</v>
      </c>
      <c r="H161" s="76">
        <v>351.0</v>
      </c>
      <c r="I161" s="77">
        <v>52.0</v>
      </c>
      <c r="J161" s="78">
        <v>540.0</v>
      </c>
      <c r="K161" s="78">
        <v>228.0</v>
      </c>
      <c r="L161" s="78">
        <v>265.0</v>
      </c>
      <c r="M161" s="78">
        <v>351.0</v>
      </c>
      <c r="N161" s="59">
        <v>0.703125</v>
      </c>
      <c r="O161" s="60">
        <v>0.4301948051948052</v>
      </c>
      <c r="P161" s="61">
        <v>0.6060606060606061</v>
      </c>
      <c r="Q161" s="62">
        <v>0.537525354969574</v>
      </c>
      <c r="R161" s="63">
        <v>0.6708074534161491</v>
      </c>
      <c r="S161" s="64">
        <v>0.39378238341968913</v>
      </c>
      <c r="T161" s="65">
        <v>0.5816473988439307</v>
      </c>
      <c r="U161" s="66">
        <v>0.6437861271676301</v>
      </c>
      <c r="V161" s="67">
        <v>0.5549132947976878</v>
      </c>
      <c r="W161" s="47">
        <v>1.0</v>
      </c>
      <c r="X161" s="79">
        <v>1.0</v>
      </c>
      <c r="Y161" s="79">
        <v>1.0</v>
      </c>
      <c r="Z161" s="79">
        <v>1.0</v>
      </c>
      <c r="AA161" s="79">
        <v>1.0</v>
      </c>
      <c r="AB161" s="79">
        <v>1.0</v>
      </c>
      <c r="AC161" s="79">
        <v>1.0</v>
      </c>
      <c r="AD161" s="79">
        <v>1.0</v>
      </c>
      <c r="AE161" s="79">
        <v>1.0</v>
      </c>
      <c r="AF161" s="79">
        <v>1.0</v>
      </c>
      <c r="AG161" s="68">
        <v>1.0</v>
      </c>
    </row>
    <row r="162" ht="16.5" customHeight="1">
      <c r="A162" s="51">
        <v>157.0</v>
      </c>
      <c r="B162" s="51">
        <v>2644.0</v>
      </c>
      <c r="C162" s="47">
        <v>2685.0</v>
      </c>
      <c r="D162" s="72">
        <v>586.0</v>
      </c>
      <c r="E162" s="73">
        <v>395.0</v>
      </c>
      <c r="F162" s="74">
        <v>290.0</v>
      </c>
      <c r="G162" s="75">
        <v>189.0</v>
      </c>
      <c r="H162" s="76">
        <v>360.0</v>
      </c>
      <c r="I162" s="77">
        <v>62.0</v>
      </c>
      <c r="J162" s="78">
        <v>876.0</v>
      </c>
      <c r="K162" s="78">
        <v>251.0</v>
      </c>
      <c r="L162" s="78">
        <v>395.0</v>
      </c>
      <c r="M162" s="78">
        <v>360.0</v>
      </c>
      <c r="N162" s="59">
        <v>0.7772848269742679</v>
      </c>
      <c r="O162" s="60">
        <v>0.5231788079470199</v>
      </c>
      <c r="P162" s="61">
        <v>0.7087378640776699</v>
      </c>
      <c r="Q162" s="62">
        <v>0.6114551083591331</v>
      </c>
      <c r="R162" s="63">
        <v>0.6892210857592447</v>
      </c>
      <c r="S162" s="64">
        <v>0.41080196399345337</v>
      </c>
      <c r="T162" s="65">
        <v>0.675345377258236</v>
      </c>
      <c r="U162" s="66">
        <v>0.6567481402763018</v>
      </c>
      <c r="V162" s="67">
        <v>0.5988310308182784</v>
      </c>
      <c r="W162" s="47">
        <v>1.0</v>
      </c>
      <c r="X162" s="79">
        <v>1.0</v>
      </c>
      <c r="Y162" s="79">
        <v>1.0</v>
      </c>
      <c r="Z162" s="79">
        <v>1.0</v>
      </c>
      <c r="AA162" s="79">
        <v>1.0</v>
      </c>
      <c r="AB162" s="79">
        <v>1.0</v>
      </c>
      <c r="AC162" s="79">
        <v>1.0</v>
      </c>
      <c r="AD162" s="79">
        <v>1.0</v>
      </c>
      <c r="AE162" s="79">
        <v>1.0</v>
      </c>
      <c r="AF162" s="79">
        <v>1.0</v>
      </c>
      <c r="AG162" s="68">
        <v>1.0</v>
      </c>
    </row>
    <row r="163" ht="16.5" customHeight="1">
      <c r="A163" s="51">
        <v>158.0</v>
      </c>
      <c r="B163" s="51">
        <v>2651.0</v>
      </c>
      <c r="C163" s="47">
        <v>2886.0</v>
      </c>
      <c r="D163" s="72">
        <v>321.0</v>
      </c>
      <c r="E163" s="73">
        <v>254.0</v>
      </c>
      <c r="F163" s="74">
        <v>224.0</v>
      </c>
      <c r="G163" s="75">
        <v>230.0</v>
      </c>
      <c r="H163" s="76">
        <v>528.0</v>
      </c>
      <c r="I163" s="77">
        <v>119.0</v>
      </c>
      <c r="J163" s="78">
        <v>545.0</v>
      </c>
      <c r="K163" s="78">
        <v>349.0</v>
      </c>
      <c r="L163" s="78">
        <v>254.0</v>
      </c>
      <c r="M163" s="78">
        <v>528.0</v>
      </c>
      <c r="N163" s="59">
        <v>0.6096196868008948</v>
      </c>
      <c r="O163" s="60">
        <v>0.3248081841432225</v>
      </c>
      <c r="P163" s="61">
        <v>0.5079217148182665</v>
      </c>
      <c r="Q163" s="62">
        <v>0.42122719734660036</v>
      </c>
      <c r="R163" s="63">
        <v>0.6821026282853567</v>
      </c>
      <c r="S163" s="64">
        <v>0.3979475484606613</v>
      </c>
      <c r="T163" s="65">
        <v>0.4767303102625298</v>
      </c>
      <c r="U163" s="66">
        <v>0.6402147971360382</v>
      </c>
      <c r="V163" s="67">
        <v>0.5334128878281623</v>
      </c>
      <c r="W163" s="47">
        <v>1.0</v>
      </c>
      <c r="X163" s="79">
        <v>1.0</v>
      </c>
      <c r="Y163" s="79">
        <v>1.0</v>
      </c>
      <c r="Z163" s="79">
        <v>1.0</v>
      </c>
      <c r="AA163" s="79">
        <v>1.0</v>
      </c>
      <c r="AB163" s="79">
        <v>1.0</v>
      </c>
      <c r="AC163" s="79">
        <v>1.0</v>
      </c>
      <c r="AD163" s="79">
        <v>1.0</v>
      </c>
      <c r="AE163" s="79">
        <v>1.0</v>
      </c>
      <c r="AF163" s="79">
        <v>1.0</v>
      </c>
      <c r="AG163" s="68">
        <v>1.0</v>
      </c>
    </row>
    <row r="164" ht="16.5" customHeight="1">
      <c r="A164" s="51">
        <v>159.0</v>
      </c>
      <c r="B164" s="51">
        <v>2654.0</v>
      </c>
      <c r="C164" s="47">
        <v>2382.0</v>
      </c>
      <c r="D164" s="72">
        <v>437.0</v>
      </c>
      <c r="E164" s="73">
        <v>261.0</v>
      </c>
      <c r="F164" s="74">
        <v>181.0</v>
      </c>
      <c r="G164" s="75">
        <v>195.0</v>
      </c>
      <c r="H164" s="76">
        <v>439.0</v>
      </c>
      <c r="I164" s="77">
        <v>57.0</v>
      </c>
      <c r="J164" s="78">
        <v>618.0</v>
      </c>
      <c r="K164" s="78">
        <v>252.0</v>
      </c>
      <c r="L164" s="78">
        <v>261.0</v>
      </c>
      <c r="M164" s="78">
        <v>439.0</v>
      </c>
      <c r="N164" s="59">
        <v>0.7103448275862069</v>
      </c>
      <c r="O164" s="60">
        <v>0.37285714285714283</v>
      </c>
      <c r="P164" s="61">
        <v>0.5846736045411542</v>
      </c>
      <c r="Q164" s="62">
        <v>0.5087719298245614</v>
      </c>
      <c r="R164" s="63">
        <v>0.7030716723549488</v>
      </c>
      <c r="S164" s="64">
        <v>0.36468885672937773</v>
      </c>
      <c r="T164" s="65">
        <v>0.5598726114649681</v>
      </c>
      <c r="U164" s="66">
        <v>0.6732484076433121</v>
      </c>
      <c r="V164" s="67">
        <v>0.554140127388535</v>
      </c>
      <c r="W164" s="47">
        <v>1.0</v>
      </c>
      <c r="X164" s="79">
        <v>1.0</v>
      </c>
      <c r="Y164" s="79">
        <v>1.0</v>
      </c>
      <c r="Z164" s="79">
        <v>1.0</v>
      </c>
      <c r="AA164" s="79">
        <v>1.0</v>
      </c>
      <c r="AB164" s="79">
        <v>1.0</v>
      </c>
      <c r="AC164" s="79">
        <v>1.0</v>
      </c>
      <c r="AD164" s="79">
        <v>1.0</v>
      </c>
      <c r="AE164" s="79">
        <v>1.0</v>
      </c>
      <c r="AF164" s="79">
        <v>1.0</v>
      </c>
      <c r="AG164" s="68">
        <v>1.0</v>
      </c>
    </row>
    <row r="165" ht="16.5" customHeight="1">
      <c r="A165" s="51">
        <v>160.0</v>
      </c>
      <c r="B165" s="51">
        <v>2662.0</v>
      </c>
      <c r="C165" s="47">
        <v>2375.0</v>
      </c>
      <c r="D165" s="72">
        <v>318.0</v>
      </c>
      <c r="E165" s="73">
        <v>199.0</v>
      </c>
      <c r="F165" s="74">
        <v>186.0</v>
      </c>
      <c r="G165" s="75">
        <v>155.0</v>
      </c>
      <c r="H165" s="76">
        <v>342.0</v>
      </c>
      <c r="I165" s="77">
        <v>86.0</v>
      </c>
      <c r="J165" s="78">
        <v>504.0</v>
      </c>
      <c r="K165" s="78">
        <v>241.0</v>
      </c>
      <c r="L165" s="78">
        <v>199.0</v>
      </c>
      <c r="M165" s="78">
        <v>342.0</v>
      </c>
      <c r="N165" s="59">
        <v>0.676510067114094</v>
      </c>
      <c r="O165" s="60">
        <v>0.3678373382624769</v>
      </c>
      <c r="P165" s="61">
        <v>0.5957446808510638</v>
      </c>
      <c r="Q165" s="62">
        <v>0.45227272727272727</v>
      </c>
      <c r="R165" s="63">
        <v>0.716927453769559</v>
      </c>
      <c r="S165" s="64">
        <v>0.41337907375643224</v>
      </c>
      <c r="T165" s="65">
        <v>0.5466562986003111</v>
      </c>
      <c r="U165" s="66">
        <v>0.6578538102643857</v>
      </c>
      <c r="V165" s="67">
        <v>0.5793157076205288</v>
      </c>
      <c r="W165" s="47">
        <v>1.0</v>
      </c>
      <c r="X165" s="79">
        <v>1.0</v>
      </c>
      <c r="Y165" s="79">
        <v>1.0</v>
      </c>
      <c r="Z165" s="79">
        <v>1.0</v>
      </c>
      <c r="AA165" s="79">
        <v>1.0</v>
      </c>
      <c r="AB165" s="79">
        <v>1.0</v>
      </c>
      <c r="AC165" s="79">
        <v>1.0</v>
      </c>
      <c r="AD165" s="79">
        <v>1.0</v>
      </c>
      <c r="AE165" s="79">
        <v>1.0</v>
      </c>
      <c r="AF165" s="79">
        <v>1.0</v>
      </c>
      <c r="AG165" s="68">
        <v>1.0</v>
      </c>
    </row>
    <row r="166" ht="16.5" customHeight="1">
      <c r="A166" s="51">
        <v>161.0</v>
      </c>
      <c r="B166" s="51">
        <v>2663.0</v>
      </c>
      <c r="C166" s="47">
        <v>2295.0</v>
      </c>
      <c r="D166" s="72">
        <v>466.0</v>
      </c>
      <c r="E166" s="73">
        <v>272.0</v>
      </c>
      <c r="F166" s="74">
        <v>230.0</v>
      </c>
      <c r="G166" s="75">
        <v>168.0</v>
      </c>
      <c r="H166" s="76">
        <v>280.0</v>
      </c>
      <c r="I166" s="77">
        <v>91.0</v>
      </c>
      <c r="J166" s="78">
        <v>696.0</v>
      </c>
      <c r="K166" s="78">
        <v>259.0</v>
      </c>
      <c r="L166" s="78">
        <v>272.0</v>
      </c>
      <c r="M166" s="78">
        <v>280.0</v>
      </c>
      <c r="N166" s="59">
        <v>0.7287958115183246</v>
      </c>
      <c r="O166" s="60">
        <v>0.4927536231884058</v>
      </c>
      <c r="P166" s="61">
        <v>0.7131147540983607</v>
      </c>
      <c r="Q166" s="62">
        <v>0.512241054613936</v>
      </c>
      <c r="R166" s="63">
        <v>0.71900826446281</v>
      </c>
      <c r="S166" s="64">
        <v>0.4805194805194805</v>
      </c>
      <c r="T166" s="65">
        <v>0.6423357664233577</v>
      </c>
      <c r="U166" s="66">
        <v>0.6476443264764432</v>
      </c>
      <c r="V166" s="67">
        <v>0.6337093563370936</v>
      </c>
      <c r="W166" s="47">
        <v>1.0</v>
      </c>
      <c r="X166" s="79">
        <v>1.0</v>
      </c>
      <c r="Y166" s="79">
        <v>1.0</v>
      </c>
      <c r="Z166" s="79">
        <v>1.0</v>
      </c>
      <c r="AA166" s="79">
        <v>1.0</v>
      </c>
      <c r="AB166" s="79">
        <v>1.0</v>
      </c>
      <c r="AC166" s="79">
        <v>1.0</v>
      </c>
      <c r="AD166" s="79">
        <v>1.0</v>
      </c>
      <c r="AE166" s="79">
        <v>1.0</v>
      </c>
      <c r="AF166" s="79">
        <v>1.0</v>
      </c>
      <c r="AG166" s="68">
        <v>1.0</v>
      </c>
    </row>
    <row r="167" ht="16.5" customHeight="1">
      <c r="A167" s="51">
        <v>162.0</v>
      </c>
      <c r="B167" s="51">
        <v>2666.0</v>
      </c>
      <c r="C167" s="47">
        <v>2664.0</v>
      </c>
      <c r="D167" s="72">
        <v>197.0</v>
      </c>
      <c r="E167" s="73">
        <v>225.0</v>
      </c>
      <c r="F167" s="74">
        <v>162.0</v>
      </c>
      <c r="G167" s="75">
        <v>220.0</v>
      </c>
      <c r="H167" s="76">
        <v>482.0</v>
      </c>
      <c r="I167" s="77">
        <v>121.0</v>
      </c>
      <c r="J167" s="78">
        <v>359.0</v>
      </c>
      <c r="K167" s="78">
        <v>341.0</v>
      </c>
      <c r="L167" s="78">
        <v>225.0</v>
      </c>
      <c r="M167" s="78">
        <v>482.0</v>
      </c>
      <c r="N167" s="59">
        <v>0.5128571428571429</v>
      </c>
      <c r="O167" s="60">
        <v>0.31824611032531824</v>
      </c>
      <c r="P167" s="61">
        <v>0.4268727705112961</v>
      </c>
      <c r="Q167" s="62">
        <v>0.39752650176678445</v>
      </c>
      <c r="R167" s="63">
        <v>0.6147260273972602</v>
      </c>
      <c r="S167" s="64">
        <v>0.41433778857837184</v>
      </c>
      <c r="T167" s="65">
        <v>0.4150675195451315</v>
      </c>
      <c r="U167" s="66">
        <v>0.59772565742715</v>
      </c>
      <c r="V167" s="67">
        <v>0.4975124378109453</v>
      </c>
      <c r="W167" s="47">
        <v>1.0</v>
      </c>
      <c r="X167" s="79">
        <v>1.0</v>
      </c>
      <c r="Y167" s="79">
        <v>1.0</v>
      </c>
      <c r="Z167" s="79">
        <v>1.0</v>
      </c>
      <c r="AA167" s="79">
        <v>1.0</v>
      </c>
      <c r="AB167" s="79">
        <v>1.0</v>
      </c>
      <c r="AC167" s="79">
        <v>1.0</v>
      </c>
      <c r="AD167" s="79">
        <v>1.0</v>
      </c>
      <c r="AE167" s="79">
        <v>1.0</v>
      </c>
      <c r="AF167" s="79">
        <v>1.0</v>
      </c>
      <c r="AG167" s="68">
        <v>1.0</v>
      </c>
    </row>
    <row r="168" ht="16.5" customHeight="1">
      <c r="A168" s="51">
        <v>163.0</v>
      </c>
      <c r="B168" s="51">
        <v>2682.0</v>
      </c>
      <c r="C168" s="47">
        <v>2390.0</v>
      </c>
      <c r="D168" s="72">
        <v>432.0</v>
      </c>
      <c r="E168" s="73">
        <v>259.0</v>
      </c>
      <c r="F168" s="74">
        <v>149.0</v>
      </c>
      <c r="G168" s="75">
        <v>194.0</v>
      </c>
      <c r="H168" s="76">
        <v>355.0</v>
      </c>
      <c r="I168" s="77">
        <v>70.0</v>
      </c>
      <c r="J168" s="78">
        <v>581.0</v>
      </c>
      <c r="K168" s="78">
        <v>264.0</v>
      </c>
      <c r="L168" s="78">
        <v>259.0</v>
      </c>
      <c r="M168" s="78">
        <v>355.0</v>
      </c>
      <c r="N168" s="59">
        <v>0.6875739644970414</v>
      </c>
      <c r="O168" s="60">
        <v>0.4218241042345277</v>
      </c>
      <c r="P168" s="61">
        <v>0.6207264957264957</v>
      </c>
      <c r="Q168" s="62">
        <v>0.49521988527724664</v>
      </c>
      <c r="R168" s="63">
        <v>0.6916666666666667</v>
      </c>
      <c r="S168" s="64">
        <v>0.42649434571890144</v>
      </c>
      <c r="T168" s="65">
        <v>0.5757368060315284</v>
      </c>
      <c r="U168" s="66">
        <v>0.6415352981494175</v>
      </c>
      <c r="V168" s="67">
        <v>0.5791638108293352</v>
      </c>
      <c r="W168" s="47">
        <v>1.0</v>
      </c>
      <c r="X168" s="79">
        <v>1.0</v>
      </c>
      <c r="Y168" s="79">
        <v>1.0</v>
      </c>
      <c r="Z168" s="79">
        <v>1.0</v>
      </c>
      <c r="AA168" s="79">
        <v>1.0</v>
      </c>
      <c r="AB168" s="79">
        <v>1.0</v>
      </c>
      <c r="AC168" s="79">
        <v>1.0</v>
      </c>
      <c r="AD168" s="79">
        <v>1.0</v>
      </c>
      <c r="AE168" s="79">
        <v>1.0</v>
      </c>
      <c r="AF168" s="79">
        <v>1.0</v>
      </c>
      <c r="AG168" s="68">
        <v>1.0</v>
      </c>
    </row>
    <row r="169" ht="16.5" customHeight="1">
      <c r="A169" s="51">
        <v>164.0</v>
      </c>
      <c r="B169" s="51">
        <v>2695.0</v>
      </c>
      <c r="C169" s="47">
        <v>2490.0</v>
      </c>
      <c r="D169" s="72">
        <v>337.0</v>
      </c>
      <c r="E169" s="73">
        <v>245.0</v>
      </c>
      <c r="F169" s="74">
        <v>202.0</v>
      </c>
      <c r="G169" s="75">
        <v>181.0</v>
      </c>
      <c r="H169" s="76">
        <v>378.0</v>
      </c>
      <c r="I169" s="77">
        <v>70.0</v>
      </c>
      <c r="J169" s="78">
        <v>539.0</v>
      </c>
      <c r="K169" s="78">
        <v>251.0</v>
      </c>
      <c r="L169" s="78">
        <v>245.0</v>
      </c>
      <c r="M169" s="78">
        <v>378.0</v>
      </c>
      <c r="N169" s="59">
        <v>0.6822784810126582</v>
      </c>
      <c r="O169" s="60">
        <v>0.39325842696629215</v>
      </c>
      <c r="P169" s="61">
        <v>0.5877862595419847</v>
      </c>
      <c r="Q169" s="62">
        <v>0.4939516129032258</v>
      </c>
      <c r="R169" s="63">
        <v>0.6875</v>
      </c>
      <c r="S169" s="64">
        <v>0.3990461049284579</v>
      </c>
      <c r="T169" s="65">
        <v>0.5548478414720452</v>
      </c>
      <c r="U169" s="66">
        <v>0.6489738145789101</v>
      </c>
      <c r="V169" s="67">
        <v>0.5590941259731068</v>
      </c>
      <c r="W169" s="47">
        <v>1.0</v>
      </c>
      <c r="X169" s="79">
        <v>1.0</v>
      </c>
      <c r="Y169" s="79">
        <v>1.0</v>
      </c>
      <c r="Z169" s="79">
        <v>1.0</v>
      </c>
      <c r="AA169" s="79">
        <v>1.0</v>
      </c>
      <c r="AB169" s="79">
        <v>1.0</v>
      </c>
      <c r="AC169" s="79">
        <v>1.0</v>
      </c>
      <c r="AD169" s="79">
        <v>1.0</v>
      </c>
      <c r="AE169" s="79">
        <v>1.0</v>
      </c>
      <c r="AF169" s="79">
        <v>1.0</v>
      </c>
      <c r="AG169" s="68">
        <v>1.0</v>
      </c>
    </row>
    <row r="170" ht="16.5" customHeight="1">
      <c r="A170" s="51">
        <v>165.0</v>
      </c>
      <c r="B170" s="51">
        <v>2700.0</v>
      </c>
      <c r="C170" s="47">
        <v>2048.0</v>
      </c>
      <c r="D170" s="72">
        <v>204.0</v>
      </c>
      <c r="E170" s="73">
        <v>207.0</v>
      </c>
      <c r="F170" s="74">
        <v>144.0</v>
      </c>
      <c r="G170" s="75">
        <v>156.0</v>
      </c>
      <c r="H170" s="76">
        <v>368.0</v>
      </c>
      <c r="I170" s="77">
        <v>77.0</v>
      </c>
      <c r="J170" s="78">
        <v>348.0</v>
      </c>
      <c r="K170" s="78">
        <v>233.0</v>
      </c>
      <c r="L170" s="78">
        <v>207.0</v>
      </c>
      <c r="M170" s="78">
        <v>368.0</v>
      </c>
      <c r="N170" s="59">
        <v>0.5989672977624785</v>
      </c>
      <c r="O170" s="60">
        <v>0.36</v>
      </c>
      <c r="P170" s="61">
        <v>0.4860335195530726</v>
      </c>
      <c r="Q170" s="62">
        <v>0.47045454545454546</v>
      </c>
      <c r="R170" s="63">
        <v>0.6270270270270271</v>
      </c>
      <c r="S170" s="64">
        <v>0.3876871880199667</v>
      </c>
      <c r="T170" s="65">
        <v>0.4801038062283737</v>
      </c>
      <c r="U170" s="66">
        <v>0.6193771626297578</v>
      </c>
      <c r="V170" s="67">
        <v>0.5025951557093425</v>
      </c>
      <c r="W170" s="47">
        <v>1.0</v>
      </c>
      <c r="X170" s="79">
        <v>1.0</v>
      </c>
      <c r="Y170" s="79">
        <v>1.0</v>
      </c>
      <c r="Z170" s="79">
        <v>1.0</v>
      </c>
      <c r="AA170" s="79">
        <v>1.0</v>
      </c>
      <c r="AB170" s="79">
        <v>1.0</v>
      </c>
      <c r="AC170" s="79">
        <v>1.0</v>
      </c>
      <c r="AD170" s="79">
        <v>1.0</v>
      </c>
      <c r="AE170" s="79">
        <v>1.0</v>
      </c>
      <c r="AF170" s="79">
        <v>1.0</v>
      </c>
      <c r="AG170" s="68">
        <v>1.0</v>
      </c>
    </row>
    <row r="171" ht="16.5" customHeight="1">
      <c r="A171" s="51">
        <v>166.0</v>
      </c>
      <c r="B171" s="51">
        <v>2709.0</v>
      </c>
      <c r="C171" s="47">
        <v>857.0</v>
      </c>
      <c r="D171" s="72">
        <v>107.0</v>
      </c>
      <c r="E171" s="73">
        <v>96.0</v>
      </c>
      <c r="F171" s="74">
        <v>66.0</v>
      </c>
      <c r="G171" s="75">
        <v>57.0</v>
      </c>
      <c r="H171" s="76">
        <v>176.0</v>
      </c>
      <c r="I171" s="77">
        <v>34.0</v>
      </c>
      <c r="J171" s="78">
        <v>173.0</v>
      </c>
      <c r="K171" s="78">
        <v>91.0</v>
      </c>
      <c r="L171" s="78">
        <v>96.0</v>
      </c>
      <c r="M171" s="78">
        <v>176.0</v>
      </c>
      <c r="N171" s="59">
        <v>0.6553030303030303</v>
      </c>
      <c r="O171" s="60">
        <v>0.35294117647058826</v>
      </c>
      <c r="P171" s="61">
        <v>0.49570200573065903</v>
      </c>
      <c r="Q171" s="62">
        <v>0.5133689839572193</v>
      </c>
      <c r="R171" s="63">
        <v>0.6431226765799256</v>
      </c>
      <c r="S171" s="64">
        <v>0.3408239700374532</v>
      </c>
      <c r="T171" s="65">
        <v>0.5018656716417911</v>
      </c>
      <c r="U171" s="66">
        <v>0.6511194029850746</v>
      </c>
      <c r="V171" s="67">
        <v>0.4925373134328358</v>
      </c>
      <c r="W171" s="47">
        <v>1.0</v>
      </c>
      <c r="X171" s="79">
        <v>1.0</v>
      </c>
      <c r="Y171" s="79">
        <v>1.0</v>
      </c>
      <c r="Z171" s="79">
        <v>1.0</v>
      </c>
      <c r="AA171" s="79">
        <v>1.0</v>
      </c>
      <c r="AB171" s="79">
        <v>1.0</v>
      </c>
      <c r="AC171" s="79">
        <v>1.0</v>
      </c>
      <c r="AD171" s="79">
        <v>1.0</v>
      </c>
      <c r="AE171" s="79">
        <v>1.0</v>
      </c>
      <c r="AF171" s="79">
        <v>1.0</v>
      </c>
      <c r="AG171" s="68">
        <v>1.0</v>
      </c>
    </row>
    <row r="172" ht="16.5" customHeight="1">
      <c r="A172" s="51">
        <v>167.0</v>
      </c>
      <c r="B172" s="51">
        <v>2710.0</v>
      </c>
      <c r="C172" s="47">
        <v>3185.0</v>
      </c>
      <c r="D172" s="72">
        <v>270.0</v>
      </c>
      <c r="E172" s="73">
        <v>244.0</v>
      </c>
      <c r="F172" s="74">
        <v>174.0</v>
      </c>
      <c r="G172" s="75">
        <v>207.0</v>
      </c>
      <c r="H172" s="76">
        <v>509.0</v>
      </c>
      <c r="I172" s="77">
        <v>133.0</v>
      </c>
      <c r="J172" s="78">
        <v>444.0</v>
      </c>
      <c r="K172" s="78">
        <v>340.0</v>
      </c>
      <c r="L172" s="78">
        <v>244.0</v>
      </c>
      <c r="M172" s="78">
        <v>509.0</v>
      </c>
      <c r="N172" s="59">
        <v>0.5663265306122449</v>
      </c>
      <c r="O172" s="60">
        <v>0.3240371845949535</v>
      </c>
      <c r="P172" s="61">
        <v>0.46589716684155297</v>
      </c>
      <c r="Q172" s="62">
        <v>0.4178082191780822</v>
      </c>
      <c r="R172" s="63">
        <v>0.6453488372093024</v>
      </c>
      <c r="S172" s="64">
        <v>0.4004711425206125</v>
      </c>
      <c r="T172" s="65">
        <v>0.4476252439817827</v>
      </c>
      <c r="U172" s="66">
        <v>0.620039037085231</v>
      </c>
      <c r="V172" s="67">
        <v>0.5100845803513337</v>
      </c>
      <c r="W172" s="47">
        <v>1.0</v>
      </c>
      <c r="X172" s="79">
        <v>1.0</v>
      </c>
      <c r="Y172" s="79">
        <v>1.0</v>
      </c>
      <c r="Z172" s="79">
        <v>1.0</v>
      </c>
      <c r="AA172" s="79">
        <v>1.0</v>
      </c>
      <c r="AB172" s="79">
        <v>1.0</v>
      </c>
      <c r="AC172" s="79">
        <v>1.0</v>
      </c>
      <c r="AD172" s="79">
        <v>1.0</v>
      </c>
      <c r="AE172" s="79">
        <v>1.0</v>
      </c>
      <c r="AF172" s="79">
        <v>1.0</v>
      </c>
      <c r="AG172" s="68">
        <v>1.0</v>
      </c>
    </row>
    <row r="173" ht="16.5" customHeight="1">
      <c r="A173" s="51">
        <v>168.0</v>
      </c>
      <c r="B173" s="51">
        <v>2711.0</v>
      </c>
      <c r="C173" s="47">
        <v>1555.0</v>
      </c>
      <c r="D173" s="72">
        <v>219.0</v>
      </c>
      <c r="E173" s="73">
        <v>170.0</v>
      </c>
      <c r="F173" s="74">
        <v>102.0</v>
      </c>
      <c r="G173" s="75">
        <v>101.0</v>
      </c>
      <c r="H173" s="76">
        <v>261.0</v>
      </c>
      <c r="I173" s="77">
        <v>47.0</v>
      </c>
      <c r="J173" s="78">
        <v>321.0</v>
      </c>
      <c r="K173" s="78">
        <v>148.0</v>
      </c>
      <c r="L173" s="78">
        <v>170.0</v>
      </c>
      <c r="M173" s="78">
        <v>261.0</v>
      </c>
      <c r="N173" s="59">
        <v>0.6844349680170576</v>
      </c>
      <c r="O173" s="60">
        <v>0.39443155452436196</v>
      </c>
      <c r="P173" s="61">
        <v>0.5515463917525774</v>
      </c>
      <c r="Q173" s="62">
        <v>0.5345911949685535</v>
      </c>
      <c r="R173" s="63">
        <v>0.6537678207739308</v>
      </c>
      <c r="S173" s="64">
        <v>0.36185819070904646</v>
      </c>
      <c r="T173" s="65">
        <v>0.5455555555555556</v>
      </c>
      <c r="U173" s="66">
        <v>0.6466666666666666</v>
      </c>
      <c r="V173" s="67">
        <v>0.5211111111111111</v>
      </c>
      <c r="W173" s="47">
        <v>1.0</v>
      </c>
      <c r="X173" s="79">
        <v>1.0</v>
      </c>
      <c r="Y173" s="79">
        <v>1.0</v>
      </c>
      <c r="Z173" s="79">
        <v>1.0</v>
      </c>
      <c r="AA173" s="79">
        <v>1.0</v>
      </c>
      <c r="AB173" s="79">
        <v>1.0</v>
      </c>
      <c r="AC173" s="79">
        <v>1.0</v>
      </c>
      <c r="AD173" s="79">
        <v>1.0</v>
      </c>
      <c r="AE173" s="79">
        <v>1.0</v>
      </c>
      <c r="AF173" s="79">
        <v>1.0</v>
      </c>
      <c r="AG173" s="68">
        <v>1.0</v>
      </c>
    </row>
    <row r="174" ht="16.5" customHeight="1">
      <c r="A174" s="51">
        <v>169.0</v>
      </c>
      <c r="B174" s="51">
        <v>2715.0</v>
      </c>
      <c r="C174" s="47">
        <v>2414.0</v>
      </c>
      <c r="D174" s="72">
        <v>159.0</v>
      </c>
      <c r="E174" s="73">
        <v>119.0</v>
      </c>
      <c r="F174" s="74">
        <v>120.0</v>
      </c>
      <c r="G174" s="75">
        <v>195.0</v>
      </c>
      <c r="H174" s="76">
        <v>338.0</v>
      </c>
      <c r="I174" s="77">
        <v>96.0</v>
      </c>
      <c r="J174" s="78">
        <v>279.0</v>
      </c>
      <c r="K174" s="78">
        <v>291.0</v>
      </c>
      <c r="L174" s="78">
        <v>119.0</v>
      </c>
      <c r="M174" s="78">
        <v>338.0</v>
      </c>
      <c r="N174" s="59">
        <v>0.48947368421052634</v>
      </c>
      <c r="O174" s="60">
        <v>0.2603938730853392</v>
      </c>
      <c r="P174" s="61">
        <v>0.4521880064829822</v>
      </c>
      <c r="Q174" s="62">
        <v>0.29024390243902437</v>
      </c>
      <c r="R174" s="63">
        <v>0.7010050251256281</v>
      </c>
      <c r="S174" s="64">
        <v>0.4626391096979332</v>
      </c>
      <c r="T174" s="65">
        <v>0.3875365141187926</v>
      </c>
      <c r="U174" s="66">
        <v>0.6007789678675755</v>
      </c>
      <c r="V174" s="67">
        <v>0.555014605647517</v>
      </c>
      <c r="W174" s="47">
        <v>1.0</v>
      </c>
      <c r="X174" s="79">
        <v>1.0</v>
      </c>
      <c r="Y174" s="79">
        <v>1.0</v>
      </c>
      <c r="Z174" s="79">
        <v>1.0</v>
      </c>
      <c r="AA174" s="79">
        <v>1.0</v>
      </c>
      <c r="AB174" s="79">
        <v>1.0</v>
      </c>
      <c r="AC174" s="79">
        <v>1.0</v>
      </c>
      <c r="AD174" s="79">
        <v>1.0</v>
      </c>
      <c r="AE174" s="79">
        <v>1.0</v>
      </c>
      <c r="AF174" s="79">
        <v>1.0</v>
      </c>
      <c r="AG174" s="68">
        <v>1.0</v>
      </c>
    </row>
    <row r="175" ht="16.5" customHeight="1">
      <c r="A175" s="51">
        <v>170.0</v>
      </c>
      <c r="B175" s="51">
        <v>2717.0</v>
      </c>
      <c r="C175" s="47">
        <v>1573.0</v>
      </c>
      <c r="D175" s="72">
        <v>79.0</v>
      </c>
      <c r="E175" s="73">
        <v>56.0</v>
      </c>
      <c r="F175" s="74">
        <v>57.0</v>
      </c>
      <c r="G175" s="75">
        <v>97.0</v>
      </c>
      <c r="H175" s="76">
        <v>213.0</v>
      </c>
      <c r="I175" s="77">
        <v>91.0</v>
      </c>
      <c r="J175" s="78">
        <v>136.0</v>
      </c>
      <c r="K175" s="78">
        <v>188.0</v>
      </c>
      <c r="L175" s="78">
        <v>56.0</v>
      </c>
      <c r="M175" s="78">
        <v>213.0</v>
      </c>
      <c r="N175" s="59">
        <v>0.41975308641975306</v>
      </c>
      <c r="O175" s="60">
        <v>0.20817843866171004</v>
      </c>
      <c r="P175" s="61">
        <v>0.38968481375358166</v>
      </c>
      <c r="Q175" s="62">
        <v>0.22950819672131148</v>
      </c>
      <c r="R175" s="63">
        <v>0.7083333333333334</v>
      </c>
      <c r="S175" s="64">
        <v>0.4688279301745636</v>
      </c>
      <c r="T175" s="65">
        <v>0.32377740303541314</v>
      </c>
      <c r="U175" s="66">
        <v>0.5885328836424958</v>
      </c>
      <c r="V175" s="67">
        <v>0.5463743676222597</v>
      </c>
      <c r="W175" s="47">
        <v>1.0</v>
      </c>
      <c r="X175" s="79">
        <v>1.0</v>
      </c>
      <c r="Y175" s="79">
        <v>1.0</v>
      </c>
      <c r="Z175" s="79">
        <v>1.0</v>
      </c>
      <c r="AA175" s="79">
        <v>1.0</v>
      </c>
      <c r="AB175" s="79">
        <v>1.0</v>
      </c>
      <c r="AC175" s="79">
        <v>1.0</v>
      </c>
      <c r="AD175" s="79">
        <v>1.0</v>
      </c>
      <c r="AE175" s="79">
        <v>1.0</v>
      </c>
      <c r="AF175" s="79">
        <v>1.0</v>
      </c>
      <c r="AG175" s="68">
        <v>1.0</v>
      </c>
    </row>
    <row r="176" ht="16.5" customHeight="1">
      <c r="A176" s="51">
        <v>171.0</v>
      </c>
      <c r="B176" s="51">
        <v>2725.0</v>
      </c>
      <c r="C176" s="47">
        <v>714.0</v>
      </c>
      <c r="D176" s="72">
        <v>12.0</v>
      </c>
      <c r="E176" s="73">
        <v>65.0</v>
      </c>
      <c r="F176" s="74">
        <v>252.0</v>
      </c>
      <c r="G176" s="75">
        <v>2.0</v>
      </c>
      <c r="H176" s="76">
        <v>24.0</v>
      </c>
      <c r="I176" s="77">
        <v>29.0</v>
      </c>
      <c r="J176" s="78">
        <v>264.0</v>
      </c>
      <c r="K176" s="78">
        <v>31.0</v>
      </c>
      <c r="L176" s="78">
        <v>65.0</v>
      </c>
      <c r="M176" s="78">
        <v>24.0</v>
      </c>
      <c r="N176" s="59">
        <v>0.8949152542372881</v>
      </c>
      <c r="O176" s="60">
        <v>0.7303370786516854</v>
      </c>
      <c r="P176" s="61">
        <v>0.9166666666666666</v>
      </c>
      <c r="Q176" s="62">
        <v>0.6770833333333334</v>
      </c>
      <c r="R176" s="63">
        <v>0.8024316109422492</v>
      </c>
      <c r="S176" s="64">
        <v>0.5636363636363636</v>
      </c>
      <c r="T176" s="65">
        <v>0.8567708333333334</v>
      </c>
      <c r="U176" s="66">
        <v>0.75</v>
      </c>
      <c r="V176" s="67">
        <v>0.7682291666666666</v>
      </c>
      <c r="W176" s="47">
        <v>1.0</v>
      </c>
      <c r="X176" s="79">
        <v>1.0</v>
      </c>
      <c r="Y176" s="79">
        <v>1.0</v>
      </c>
      <c r="Z176" s="79">
        <v>1.0</v>
      </c>
      <c r="AA176" s="79">
        <v>1.0</v>
      </c>
      <c r="AB176" s="79">
        <v>1.0</v>
      </c>
      <c r="AC176" s="79">
        <v>1.0</v>
      </c>
      <c r="AD176" s="79">
        <v>1.0</v>
      </c>
      <c r="AE176" s="79">
        <v>1.0</v>
      </c>
      <c r="AF176" s="79">
        <v>1.0</v>
      </c>
      <c r="AG176" s="68">
        <v>1.0</v>
      </c>
    </row>
    <row r="177" ht="16.5" customHeight="1">
      <c r="A177" s="51">
        <v>172.0</v>
      </c>
      <c r="B177" s="51">
        <v>2726.0</v>
      </c>
      <c r="C177" s="47">
        <v>2095.0</v>
      </c>
      <c r="D177" s="72">
        <v>253.0</v>
      </c>
      <c r="E177" s="73">
        <v>236.0</v>
      </c>
      <c r="F177" s="74">
        <v>549.0</v>
      </c>
      <c r="G177" s="75">
        <v>27.0</v>
      </c>
      <c r="H177" s="76">
        <v>151.0</v>
      </c>
      <c r="I177" s="77">
        <v>70.0</v>
      </c>
      <c r="J177" s="78">
        <v>802.0</v>
      </c>
      <c r="K177" s="78">
        <v>97.0</v>
      </c>
      <c r="L177" s="78">
        <v>236.0</v>
      </c>
      <c r="M177" s="78">
        <v>151.0</v>
      </c>
      <c r="N177" s="59">
        <v>0.8921023359288098</v>
      </c>
      <c r="O177" s="60">
        <v>0.6098191214470284</v>
      </c>
      <c r="P177" s="61">
        <v>0.8415529905561385</v>
      </c>
      <c r="Q177" s="62">
        <v>0.7087087087087087</v>
      </c>
      <c r="R177" s="63">
        <v>0.7726396917148363</v>
      </c>
      <c r="S177" s="64">
        <v>0.3911290322580645</v>
      </c>
      <c r="T177" s="65">
        <v>0.807153965785381</v>
      </c>
      <c r="U177" s="66">
        <v>0.7410575427682737</v>
      </c>
      <c r="V177" s="67">
        <v>0.6990668740279938</v>
      </c>
      <c r="W177" s="47">
        <v>1.0</v>
      </c>
      <c r="X177" s="79">
        <v>1.0</v>
      </c>
      <c r="Y177" s="79">
        <v>1.0</v>
      </c>
      <c r="Z177" s="79">
        <v>1.0</v>
      </c>
      <c r="AA177" s="79">
        <v>1.0</v>
      </c>
      <c r="AB177" s="79">
        <v>1.0</v>
      </c>
      <c r="AC177" s="79">
        <v>1.0</v>
      </c>
      <c r="AD177" s="79">
        <v>1.0</v>
      </c>
      <c r="AE177" s="79">
        <v>1.0</v>
      </c>
      <c r="AF177" s="79">
        <v>1.0</v>
      </c>
      <c r="AG177" s="68">
        <v>1.0</v>
      </c>
    </row>
    <row r="178" ht="16.5" customHeight="1">
      <c r="A178" s="51">
        <v>173.0</v>
      </c>
      <c r="B178" s="51">
        <v>2730.0</v>
      </c>
      <c r="C178" s="47">
        <v>2561.0</v>
      </c>
      <c r="D178" s="72">
        <v>131.0</v>
      </c>
      <c r="E178" s="73">
        <v>98.0</v>
      </c>
      <c r="F178" s="74">
        <v>111.0</v>
      </c>
      <c r="G178" s="75">
        <v>178.0</v>
      </c>
      <c r="H178" s="76">
        <v>376.0</v>
      </c>
      <c r="I178" s="77">
        <v>125.0</v>
      </c>
      <c r="J178" s="78">
        <v>242.0</v>
      </c>
      <c r="K178" s="78">
        <v>303.0</v>
      </c>
      <c r="L178" s="78">
        <v>98.0</v>
      </c>
      <c r="M178" s="78">
        <v>376.0</v>
      </c>
      <c r="N178" s="59">
        <v>0.44403669724770645</v>
      </c>
      <c r="O178" s="60">
        <v>0.20675105485232068</v>
      </c>
      <c r="P178" s="61">
        <v>0.39158576051779936</v>
      </c>
      <c r="Q178" s="62">
        <v>0.24438902743142144</v>
      </c>
      <c r="R178" s="63">
        <v>0.711764705882353</v>
      </c>
      <c r="S178" s="64">
        <v>0.44624447717231225</v>
      </c>
      <c r="T178" s="65">
        <v>0.3336604514229637</v>
      </c>
      <c r="U178" s="66">
        <v>0.6064769381746811</v>
      </c>
      <c r="V178" s="67">
        <v>0.534838076545633</v>
      </c>
      <c r="W178" s="47">
        <v>1.0</v>
      </c>
      <c r="X178" s="79">
        <v>1.0</v>
      </c>
      <c r="Y178" s="79">
        <v>1.0</v>
      </c>
      <c r="Z178" s="79">
        <v>1.0</v>
      </c>
      <c r="AA178" s="79">
        <v>1.0</v>
      </c>
      <c r="AB178" s="79">
        <v>1.0</v>
      </c>
      <c r="AC178" s="79">
        <v>1.0</v>
      </c>
      <c r="AD178" s="79">
        <v>1.0</v>
      </c>
      <c r="AE178" s="79">
        <v>1.0</v>
      </c>
      <c r="AF178" s="79">
        <v>1.0</v>
      </c>
      <c r="AG178" s="68">
        <v>1.0</v>
      </c>
    </row>
    <row r="179" ht="16.5" customHeight="1">
      <c r="A179" s="51">
        <v>174.0</v>
      </c>
      <c r="B179" s="51">
        <v>2731.0</v>
      </c>
      <c r="C179" s="47">
        <v>2347.0</v>
      </c>
      <c r="D179" s="72">
        <v>176.0</v>
      </c>
      <c r="E179" s="73">
        <v>450.0</v>
      </c>
      <c r="F179" s="74">
        <v>244.0</v>
      </c>
      <c r="G179" s="75">
        <v>40.0</v>
      </c>
      <c r="H179" s="76">
        <v>422.0</v>
      </c>
      <c r="I179" s="77">
        <v>75.0</v>
      </c>
      <c r="J179" s="78">
        <v>420.0</v>
      </c>
      <c r="K179" s="78">
        <v>115.0</v>
      </c>
      <c r="L179" s="78">
        <v>450.0</v>
      </c>
      <c r="M179" s="78">
        <v>422.0</v>
      </c>
      <c r="N179" s="59">
        <v>0.7850467289719626</v>
      </c>
      <c r="O179" s="60">
        <v>0.5160550458715596</v>
      </c>
      <c r="P179" s="61">
        <v>0.498812351543943</v>
      </c>
      <c r="Q179" s="62">
        <v>0.7964601769911505</v>
      </c>
      <c r="R179" s="63">
        <v>0.4827586206896552</v>
      </c>
      <c r="S179" s="64">
        <v>0.21415270018621974</v>
      </c>
      <c r="T179" s="65">
        <v>0.6183368869936035</v>
      </c>
      <c r="U179" s="66">
        <v>0.5984363894811656</v>
      </c>
      <c r="V179" s="67">
        <v>0.3802416488983653</v>
      </c>
      <c r="W179" s="47">
        <v>1.0</v>
      </c>
      <c r="X179" s="79">
        <v>1.0</v>
      </c>
      <c r="Y179" s="79">
        <v>1.0</v>
      </c>
      <c r="Z179" s="79">
        <v>1.0</v>
      </c>
      <c r="AA179" s="79">
        <v>1.0</v>
      </c>
      <c r="AB179" s="79">
        <v>1.0</v>
      </c>
      <c r="AC179" s="79">
        <v>1.0</v>
      </c>
      <c r="AD179" s="79">
        <v>1.0</v>
      </c>
      <c r="AE179" s="79">
        <v>1.0</v>
      </c>
      <c r="AF179" s="79">
        <v>1.0</v>
      </c>
      <c r="AG179" s="68">
        <v>1.0</v>
      </c>
    </row>
    <row r="180" ht="16.5" customHeight="1">
      <c r="A180" s="51">
        <v>175.0</v>
      </c>
      <c r="B180" s="51">
        <v>2733.0</v>
      </c>
      <c r="C180" s="47">
        <v>2835.0</v>
      </c>
      <c r="D180" s="72">
        <v>85.0</v>
      </c>
      <c r="E180" s="73">
        <v>83.0</v>
      </c>
      <c r="F180" s="74">
        <v>90.0</v>
      </c>
      <c r="G180" s="75">
        <v>120.0</v>
      </c>
      <c r="H180" s="76">
        <v>334.0</v>
      </c>
      <c r="I180" s="77">
        <v>143.0</v>
      </c>
      <c r="J180" s="78">
        <v>175.0</v>
      </c>
      <c r="K180" s="78">
        <v>263.0</v>
      </c>
      <c r="L180" s="78">
        <v>83.0</v>
      </c>
      <c r="M180" s="78">
        <v>334.0</v>
      </c>
      <c r="N180" s="59">
        <v>0.3995433789954338</v>
      </c>
      <c r="O180" s="60">
        <v>0.19904076738609114</v>
      </c>
      <c r="P180" s="61">
        <v>0.343811394891945</v>
      </c>
      <c r="Q180" s="62">
        <v>0.2398843930635838</v>
      </c>
      <c r="R180" s="63">
        <v>0.6782945736434108</v>
      </c>
      <c r="S180" s="64">
        <v>0.440536013400335</v>
      </c>
      <c r="T180" s="65">
        <v>0.3017543859649123</v>
      </c>
      <c r="U180" s="66">
        <v>0.5953216374269006</v>
      </c>
      <c r="V180" s="67">
        <v>0.512280701754386</v>
      </c>
      <c r="W180" s="47">
        <v>1.0</v>
      </c>
      <c r="X180" s="79">
        <v>1.0</v>
      </c>
      <c r="Y180" s="79">
        <v>1.0</v>
      </c>
      <c r="Z180" s="79">
        <v>1.0</v>
      </c>
      <c r="AA180" s="79">
        <v>1.0</v>
      </c>
      <c r="AB180" s="79">
        <v>1.0</v>
      </c>
      <c r="AC180" s="79">
        <v>1.0</v>
      </c>
      <c r="AD180" s="79">
        <v>1.0</v>
      </c>
      <c r="AE180" s="79">
        <v>1.0</v>
      </c>
      <c r="AF180" s="79">
        <v>1.0</v>
      </c>
      <c r="AG180" s="68">
        <v>1.0</v>
      </c>
    </row>
    <row r="181" ht="16.5" customHeight="1">
      <c r="A181" s="51">
        <v>176.0</v>
      </c>
      <c r="B181" s="51">
        <v>2737.0</v>
      </c>
      <c r="C181" s="47">
        <v>1233.0</v>
      </c>
      <c r="D181" s="72">
        <v>23.0</v>
      </c>
      <c r="E181" s="73">
        <v>23.0</v>
      </c>
      <c r="F181" s="74">
        <v>24.0</v>
      </c>
      <c r="G181" s="75">
        <v>87.0</v>
      </c>
      <c r="H181" s="76">
        <v>179.0</v>
      </c>
      <c r="I181" s="77">
        <v>84.0</v>
      </c>
      <c r="J181" s="78">
        <v>47.0</v>
      </c>
      <c r="K181" s="78">
        <v>171.0</v>
      </c>
      <c r="L181" s="78">
        <v>23.0</v>
      </c>
      <c r="M181" s="78">
        <v>179.0</v>
      </c>
      <c r="N181" s="59">
        <v>0.21559633027522937</v>
      </c>
      <c r="O181" s="60">
        <v>0.11386138613861387</v>
      </c>
      <c r="P181" s="61">
        <v>0.2079646017699115</v>
      </c>
      <c r="Q181" s="62">
        <v>0.11855670103092783</v>
      </c>
      <c r="R181" s="63">
        <v>0.6714285714285714</v>
      </c>
      <c r="S181" s="64">
        <v>0.48857142857142855</v>
      </c>
      <c r="T181" s="65">
        <v>0.16666666666666666</v>
      </c>
      <c r="U181" s="66">
        <v>0.5380952380952381</v>
      </c>
      <c r="V181" s="67">
        <v>0.5190476190476191</v>
      </c>
      <c r="W181" s="47">
        <v>1.0</v>
      </c>
      <c r="X181" s="79">
        <v>1.0</v>
      </c>
      <c r="Y181" s="79">
        <v>1.0</v>
      </c>
      <c r="Z181" s="79">
        <v>1.0</v>
      </c>
      <c r="AA181" s="79">
        <v>1.0</v>
      </c>
      <c r="AB181" s="79">
        <v>1.0</v>
      </c>
      <c r="AC181" s="79">
        <v>1.0</v>
      </c>
      <c r="AD181" s="79">
        <v>1.0</v>
      </c>
      <c r="AE181" s="79">
        <v>1.0</v>
      </c>
      <c r="AF181" s="79">
        <v>1.0</v>
      </c>
      <c r="AG181" s="68">
        <v>1.0</v>
      </c>
    </row>
    <row r="182" ht="16.5" customHeight="1">
      <c r="A182" s="51">
        <v>177.0</v>
      </c>
      <c r="B182" s="51">
        <v>2740.0</v>
      </c>
      <c r="C182" s="47">
        <v>2575.0</v>
      </c>
      <c r="D182" s="72">
        <v>56.0</v>
      </c>
      <c r="E182" s="73">
        <v>72.0</v>
      </c>
      <c r="F182" s="74">
        <v>55.0</v>
      </c>
      <c r="G182" s="75">
        <v>60.0</v>
      </c>
      <c r="H182" s="76">
        <v>207.0</v>
      </c>
      <c r="I182" s="77">
        <v>74.0</v>
      </c>
      <c r="J182" s="78">
        <v>111.0</v>
      </c>
      <c r="K182" s="78">
        <v>134.0</v>
      </c>
      <c r="L182" s="78">
        <v>72.0</v>
      </c>
      <c r="M182" s="78">
        <v>207.0</v>
      </c>
      <c r="N182" s="59">
        <v>0.4530612244897959</v>
      </c>
      <c r="O182" s="60">
        <v>0.25806451612903225</v>
      </c>
      <c r="P182" s="61">
        <v>0.3490566037735849</v>
      </c>
      <c r="Q182" s="62">
        <v>0.34951456310679613</v>
      </c>
      <c r="R182" s="63">
        <v>0.6065573770491803</v>
      </c>
      <c r="S182" s="64">
        <v>0.39296187683284456</v>
      </c>
      <c r="T182" s="65">
        <v>0.34923664122137404</v>
      </c>
      <c r="U182" s="66">
        <v>0.6068702290076335</v>
      </c>
      <c r="V182" s="67">
        <v>0.4675572519083969</v>
      </c>
      <c r="W182" s="47">
        <v>1.0</v>
      </c>
      <c r="X182" s="79">
        <v>1.0</v>
      </c>
      <c r="Y182" s="79">
        <v>1.0</v>
      </c>
      <c r="Z182" s="79">
        <v>1.0</v>
      </c>
      <c r="AA182" s="79">
        <v>1.0</v>
      </c>
      <c r="AB182" s="79">
        <v>1.0</v>
      </c>
      <c r="AC182" s="79">
        <v>1.0</v>
      </c>
      <c r="AD182" s="79">
        <v>1.0</v>
      </c>
      <c r="AE182" s="79">
        <v>1.0</v>
      </c>
      <c r="AF182" s="79">
        <v>1.0</v>
      </c>
      <c r="AG182" s="68">
        <v>1.0</v>
      </c>
    </row>
    <row r="183" ht="16.5" customHeight="1">
      <c r="A183" s="51">
        <v>178.0</v>
      </c>
      <c r="B183" s="51">
        <v>2743.0</v>
      </c>
      <c r="C183" s="47">
        <v>3137.0</v>
      </c>
      <c r="D183" s="72">
        <v>181.0</v>
      </c>
      <c r="E183" s="73">
        <v>120.0</v>
      </c>
      <c r="F183" s="74">
        <v>160.0</v>
      </c>
      <c r="G183" s="75">
        <v>162.0</v>
      </c>
      <c r="H183" s="76">
        <v>423.0</v>
      </c>
      <c r="I183" s="77">
        <v>172.0</v>
      </c>
      <c r="J183" s="78">
        <v>341.0</v>
      </c>
      <c r="K183" s="78">
        <v>334.0</v>
      </c>
      <c r="L183" s="78">
        <v>120.0</v>
      </c>
      <c r="M183" s="78">
        <v>423.0</v>
      </c>
      <c r="N183" s="59">
        <v>0.5051851851851852</v>
      </c>
      <c r="O183" s="60">
        <v>0.22099447513812154</v>
      </c>
      <c r="P183" s="61">
        <v>0.4463350785340314</v>
      </c>
      <c r="Q183" s="62">
        <v>0.2643171806167401</v>
      </c>
      <c r="R183" s="63">
        <v>0.7396963123644251</v>
      </c>
      <c r="S183" s="64">
        <v>0.44121532364597094</v>
      </c>
      <c r="T183" s="65">
        <v>0.3784893267651888</v>
      </c>
      <c r="U183" s="66">
        <v>0.6272577996715928</v>
      </c>
      <c r="V183" s="67">
        <v>0.5541871921182266</v>
      </c>
      <c r="W183" s="47">
        <v>1.0</v>
      </c>
      <c r="X183" s="79">
        <v>1.0</v>
      </c>
      <c r="Y183" s="79">
        <v>1.0</v>
      </c>
      <c r="Z183" s="79">
        <v>1.0</v>
      </c>
      <c r="AA183" s="79">
        <v>1.0</v>
      </c>
      <c r="AB183" s="79">
        <v>1.0</v>
      </c>
      <c r="AC183" s="79">
        <v>1.0</v>
      </c>
      <c r="AD183" s="79">
        <v>1.0</v>
      </c>
      <c r="AE183" s="79">
        <v>1.0</v>
      </c>
      <c r="AF183" s="79">
        <v>1.0</v>
      </c>
      <c r="AG183" s="68">
        <v>1.0</v>
      </c>
    </row>
    <row r="184" ht="16.5" customHeight="1">
      <c r="A184" s="51">
        <v>179.0</v>
      </c>
      <c r="B184" s="51">
        <v>2746.0</v>
      </c>
      <c r="C184" s="47">
        <v>1261.0</v>
      </c>
      <c r="D184" s="72">
        <v>37.0</v>
      </c>
      <c r="E184" s="73">
        <v>46.0</v>
      </c>
      <c r="F184" s="74">
        <v>84.0</v>
      </c>
      <c r="G184" s="75">
        <v>54.0</v>
      </c>
      <c r="H184" s="76">
        <v>127.0</v>
      </c>
      <c r="I184" s="77">
        <v>71.0</v>
      </c>
      <c r="J184" s="78">
        <v>121.0</v>
      </c>
      <c r="K184" s="78">
        <v>125.0</v>
      </c>
      <c r="L184" s="78">
        <v>46.0</v>
      </c>
      <c r="M184" s="78">
        <v>127.0</v>
      </c>
      <c r="N184" s="59">
        <v>0.491869918699187</v>
      </c>
      <c r="O184" s="60">
        <v>0.2658959537572254</v>
      </c>
      <c r="P184" s="61">
        <v>0.4879032258064516</v>
      </c>
      <c r="Q184" s="62">
        <v>0.26900584795321636</v>
      </c>
      <c r="R184" s="63">
        <v>0.7245508982035929</v>
      </c>
      <c r="S184" s="64">
        <v>0.49603174603174605</v>
      </c>
      <c r="T184" s="65">
        <v>0.39856801909307876</v>
      </c>
      <c r="U184" s="66">
        <v>0.5918854415274463</v>
      </c>
      <c r="V184" s="67">
        <v>0.5871121718377088</v>
      </c>
      <c r="W184" s="47">
        <v>1.0</v>
      </c>
      <c r="X184" s="79">
        <v>1.0</v>
      </c>
      <c r="Y184" s="79">
        <v>1.0</v>
      </c>
      <c r="Z184" s="79">
        <v>1.0</v>
      </c>
      <c r="AA184" s="79">
        <v>1.0</v>
      </c>
      <c r="AB184" s="79">
        <v>1.0</v>
      </c>
      <c r="AC184" s="79">
        <v>1.0</v>
      </c>
      <c r="AD184" s="79">
        <v>1.0</v>
      </c>
      <c r="AE184" s="79">
        <v>1.0</v>
      </c>
      <c r="AF184" s="79">
        <v>1.0</v>
      </c>
      <c r="AG184" s="68">
        <v>1.0</v>
      </c>
    </row>
    <row r="185" ht="16.5" customHeight="1">
      <c r="A185" s="51">
        <v>180.0</v>
      </c>
      <c r="B185" s="51">
        <v>2752.0</v>
      </c>
      <c r="C185" s="47">
        <v>2681.0</v>
      </c>
      <c r="D185" s="72">
        <v>46.0</v>
      </c>
      <c r="E185" s="73">
        <v>56.0</v>
      </c>
      <c r="F185" s="74">
        <v>55.0</v>
      </c>
      <c r="G185" s="75">
        <v>105.0</v>
      </c>
      <c r="H185" s="76">
        <v>258.0</v>
      </c>
      <c r="I185" s="77">
        <v>132.0</v>
      </c>
      <c r="J185" s="78">
        <v>101.0</v>
      </c>
      <c r="K185" s="78">
        <v>237.0</v>
      </c>
      <c r="L185" s="78">
        <v>56.0</v>
      </c>
      <c r="M185" s="78">
        <v>258.0</v>
      </c>
      <c r="N185" s="59">
        <v>0.2988165680473373</v>
      </c>
      <c r="O185" s="60">
        <v>0.17834394904458598</v>
      </c>
      <c r="P185" s="61">
        <v>0.28133704735376047</v>
      </c>
      <c r="Q185" s="62">
        <v>0.19112627986348124</v>
      </c>
      <c r="R185" s="63">
        <v>0.643312101910828</v>
      </c>
      <c r="S185" s="64">
        <v>0.47878787878787876</v>
      </c>
      <c r="T185" s="65">
        <v>0.24079754601226994</v>
      </c>
      <c r="U185" s="66">
        <v>0.5506134969325154</v>
      </c>
      <c r="V185" s="67">
        <v>0.5184049079754601</v>
      </c>
      <c r="W185" s="47">
        <v>1.0</v>
      </c>
      <c r="X185" s="79">
        <v>1.0</v>
      </c>
      <c r="Y185" s="79">
        <v>1.0</v>
      </c>
      <c r="Z185" s="79">
        <v>1.0</v>
      </c>
      <c r="AA185" s="79">
        <v>1.0</v>
      </c>
      <c r="AB185" s="79">
        <v>1.0</v>
      </c>
      <c r="AC185" s="79">
        <v>1.0</v>
      </c>
      <c r="AD185" s="79">
        <v>1.0</v>
      </c>
      <c r="AE185" s="79">
        <v>1.0</v>
      </c>
      <c r="AF185" s="79">
        <v>1.0</v>
      </c>
      <c r="AG185" s="68">
        <v>1.0</v>
      </c>
    </row>
    <row r="186" ht="16.5" customHeight="1">
      <c r="A186" s="51">
        <v>181.0</v>
      </c>
      <c r="B186" s="51">
        <v>2775.0</v>
      </c>
      <c r="C186" s="47">
        <v>3125.0</v>
      </c>
      <c r="D186" s="72">
        <v>301.0</v>
      </c>
      <c r="E186" s="73">
        <v>927.0</v>
      </c>
      <c r="F186" s="74">
        <v>493.0</v>
      </c>
      <c r="G186" s="75">
        <v>85.0</v>
      </c>
      <c r="H186" s="76">
        <v>850.0</v>
      </c>
      <c r="I186" s="77">
        <v>63.0</v>
      </c>
      <c r="J186" s="78">
        <v>794.0</v>
      </c>
      <c r="K186" s="78">
        <v>148.0</v>
      </c>
      <c r="L186" s="78">
        <v>927.0</v>
      </c>
      <c r="M186" s="78">
        <v>850.0</v>
      </c>
      <c r="N186" s="59">
        <v>0.8428874734607219</v>
      </c>
      <c r="O186" s="60">
        <v>0.5216657287563309</v>
      </c>
      <c r="P186" s="61">
        <v>0.4829683698296837</v>
      </c>
      <c r="Q186" s="62">
        <v>0.8623255813953489</v>
      </c>
      <c r="R186" s="63">
        <v>0.46135967460778615</v>
      </c>
      <c r="S186" s="64">
        <v>0.14829659318637275</v>
      </c>
      <c r="T186" s="65">
        <v>0.6329532916513424</v>
      </c>
      <c r="U186" s="66">
        <v>0.60463405663847</v>
      </c>
      <c r="V186" s="67">
        <v>0.3464509010665686</v>
      </c>
      <c r="W186" s="47">
        <v>1.0</v>
      </c>
      <c r="X186" s="79">
        <v>1.0</v>
      </c>
      <c r="Y186" s="79">
        <v>1.0</v>
      </c>
      <c r="Z186" s="79">
        <v>1.0</v>
      </c>
      <c r="AA186" s="79">
        <v>1.0</v>
      </c>
      <c r="AB186" s="79">
        <v>1.0</v>
      </c>
      <c r="AC186" s="79">
        <v>1.0</v>
      </c>
      <c r="AD186" s="79">
        <v>1.0</v>
      </c>
      <c r="AE186" s="79">
        <v>1.0</v>
      </c>
      <c r="AF186" s="79">
        <v>1.0</v>
      </c>
      <c r="AG186" s="68">
        <v>1.0</v>
      </c>
    </row>
    <row r="187" ht="16.5" customHeight="1">
      <c r="A187" s="51">
        <v>182.0</v>
      </c>
      <c r="B187" s="51">
        <v>2776.0</v>
      </c>
      <c r="C187" s="47">
        <v>2797.0</v>
      </c>
      <c r="D187" s="72">
        <v>257.0</v>
      </c>
      <c r="E187" s="73">
        <v>839.0</v>
      </c>
      <c r="F187" s="74">
        <v>353.0</v>
      </c>
      <c r="G187" s="75">
        <v>55.0</v>
      </c>
      <c r="H187" s="76">
        <v>609.0</v>
      </c>
      <c r="I187" s="77">
        <v>64.0</v>
      </c>
      <c r="J187" s="78">
        <v>610.0</v>
      </c>
      <c r="K187" s="78">
        <v>119.0</v>
      </c>
      <c r="L187" s="78">
        <v>839.0</v>
      </c>
      <c r="M187" s="78">
        <v>609.0</v>
      </c>
      <c r="N187" s="59">
        <v>0.8367626886145405</v>
      </c>
      <c r="O187" s="60">
        <v>0.5794198895027625</v>
      </c>
      <c r="P187" s="61">
        <v>0.5004101722723544</v>
      </c>
      <c r="Q187" s="62">
        <v>0.8757828810020877</v>
      </c>
      <c r="R187" s="63">
        <v>0.4209799861973775</v>
      </c>
      <c r="S187" s="64">
        <v>0.16346153846153846</v>
      </c>
      <c r="T187" s="65">
        <v>0.6655948553054662</v>
      </c>
      <c r="U187" s="66">
        <v>0.5599448782728526</v>
      </c>
      <c r="V187" s="67">
        <v>0.3348644924207625</v>
      </c>
      <c r="W187" s="47">
        <v>1.0</v>
      </c>
      <c r="X187" s="79">
        <v>1.0</v>
      </c>
      <c r="Y187" s="79">
        <v>1.0</v>
      </c>
      <c r="Z187" s="79">
        <v>1.0</v>
      </c>
      <c r="AA187" s="79">
        <v>1.0</v>
      </c>
      <c r="AB187" s="79">
        <v>1.0</v>
      </c>
      <c r="AC187" s="79">
        <v>1.0</v>
      </c>
      <c r="AD187" s="79">
        <v>1.0</v>
      </c>
      <c r="AE187" s="79">
        <v>1.0</v>
      </c>
      <c r="AF187" s="79">
        <v>1.0</v>
      </c>
      <c r="AG187" s="68">
        <v>1.0</v>
      </c>
    </row>
    <row r="188" ht="16.5" customHeight="1">
      <c r="A188" s="51">
        <v>183.0</v>
      </c>
      <c r="B188" s="51">
        <v>3000.0</v>
      </c>
      <c r="C188" s="47">
        <v>2127.0</v>
      </c>
      <c r="D188" s="72">
        <v>104.0</v>
      </c>
      <c r="E188" s="73">
        <v>100.0</v>
      </c>
      <c r="F188" s="74">
        <v>75.0</v>
      </c>
      <c r="G188" s="75">
        <v>119.0</v>
      </c>
      <c r="H188" s="76">
        <v>300.0</v>
      </c>
      <c r="I188" s="77">
        <v>104.0</v>
      </c>
      <c r="J188" s="78">
        <v>179.0</v>
      </c>
      <c r="K188" s="78">
        <v>223.0</v>
      </c>
      <c r="L188" s="78">
        <v>100.0</v>
      </c>
      <c r="M188" s="78">
        <v>300.0</v>
      </c>
      <c r="N188" s="59">
        <v>0.44527363184079605</v>
      </c>
      <c r="O188" s="60">
        <v>0.25</v>
      </c>
      <c r="P188" s="61">
        <v>0.3736951983298539</v>
      </c>
      <c r="Q188" s="62">
        <v>0.30959752321981426</v>
      </c>
      <c r="R188" s="63">
        <v>0.6415770609318996</v>
      </c>
      <c r="S188" s="64">
        <v>0.42638623326959846</v>
      </c>
      <c r="T188" s="65">
        <v>0.3478802992518703</v>
      </c>
      <c r="U188" s="66">
        <v>0.5972568578553616</v>
      </c>
      <c r="V188" s="67">
        <v>0.5012468827930174</v>
      </c>
      <c r="W188" s="47">
        <v>1.0</v>
      </c>
      <c r="X188" s="79">
        <v>1.0</v>
      </c>
      <c r="Y188" s="79">
        <v>1.0</v>
      </c>
      <c r="Z188" s="79">
        <v>1.0</v>
      </c>
      <c r="AA188" s="79">
        <v>1.0</v>
      </c>
      <c r="AB188" s="79">
        <v>1.0</v>
      </c>
      <c r="AC188" s="79">
        <v>1.0</v>
      </c>
      <c r="AD188" s="79">
        <v>1.0</v>
      </c>
      <c r="AE188" s="79">
        <v>1.0</v>
      </c>
      <c r="AF188" s="79">
        <v>1.0</v>
      </c>
      <c r="AG188" s="68">
        <v>1.0</v>
      </c>
    </row>
    <row r="189" ht="16.5" customHeight="1">
      <c r="A189" s="51">
        <v>184.0</v>
      </c>
      <c r="B189" s="51">
        <v>3003.0</v>
      </c>
      <c r="C189" s="47">
        <v>1676.0</v>
      </c>
      <c r="D189" s="72">
        <v>86.0</v>
      </c>
      <c r="E189" s="73">
        <v>71.0</v>
      </c>
      <c r="F189" s="74">
        <v>79.0</v>
      </c>
      <c r="G189" s="75">
        <v>106.0</v>
      </c>
      <c r="H189" s="76">
        <v>217.0</v>
      </c>
      <c r="I189" s="77">
        <v>81.0</v>
      </c>
      <c r="J189" s="78">
        <v>165.0</v>
      </c>
      <c r="K189" s="78">
        <v>187.0</v>
      </c>
      <c r="L189" s="78">
        <v>71.0</v>
      </c>
      <c r="M189" s="78">
        <v>217.0</v>
      </c>
      <c r="N189" s="59">
        <v>0.46875</v>
      </c>
      <c r="O189" s="60">
        <v>0.2465277777777778</v>
      </c>
      <c r="P189" s="61">
        <v>0.4319371727748691</v>
      </c>
      <c r="Q189" s="62">
        <v>0.2751937984496124</v>
      </c>
      <c r="R189" s="63">
        <v>0.6991525423728814</v>
      </c>
      <c r="S189" s="64">
        <v>0.4628712871287129</v>
      </c>
      <c r="T189" s="65">
        <v>0.36875</v>
      </c>
      <c r="U189" s="66">
        <v>0.596875</v>
      </c>
      <c r="V189" s="67">
        <v>0.55</v>
      </c>
      <c r="W189" s="47">
        <v>1.0</v>
      </c>
      <c r="X189" s="79">
        <v>1.0</v>
      </c>
      <c r="Y189" s="79">
        <v>1.0</v>
      </c>
      <c r="Z189" s="79">
        <v>1.0</v>
      </c>
      <c r="AA189" s="79">
        <v>1.0</v>
      </c>
      <c r="AB189" s="79">
        <v>1.0</v>
      </c>
      <c r="AC189" s="79">
        <v>1.0</v>
      </c>
      <c r="AD189" s="79">
        <v>1.0</v>
      </c>
      <c r="AE189" s="79">
        <v>1.0</v>
      </c>
      <c r="AF189" s="79">
        <v>1.0</v>
      </c>
      <c r="AG189" s="68">
        <v>1.0</v>
      </c>
    </row>
    <row r="190" ht="16.5" customHeight="1">
      <c r="A190" s="51">
        <v>185.0</v>
      </c>
      <c r="B190" s="51">
        <v>3006.0</v>
      </c>
      <c r="C190" s="47">
        <v>508.0</v>
      </c>
      <c r="D190" s="72">
        <v>74.0</v>
      </c>
      <c r="E190" s="73">
        <v>37.0</v>
      </c>
      <c r="F190" s="74">
        <v>49.0</v>
      </c>
      <c r="G190" s="75">
        <v>19.0</v>
      </c>
      <c r="H190" s="76">
        <v>89.0</v>
      </c>
      <c r="I190" s="77">
        <v>17.0</v>
      </c>
      <c r="J190" s="78">
        <v>123.0</v>
      </c>
      <c r="K190" s="78">
        <v>36.0</v>
      </c>
      <c r="L190" s="78">
        <v>37.0</v>
      </c>
      <c r="M190" s="78">
        <v>89.0</v>
      </c>
      <c r="N190" s="59">
        <v>0.7735849056603774</v>
      </c>
      <c r="O190" s="60">
        <v>0.29365079365079366</v>
      </c>
      <c r="P190" s="61">
        <v>0.5801886792452831</v>
      </c>
      <c r="Q190" s="62">
        <v>0.5068493150684932</v>
      </c>
      <c r="R190" s="63">
        <v>0.76875</v>
      </c>
      <c r="S190" s="64">
        <v>0.288</v>
      </c>
      <c r="T190" s="65">
        <v>0.5614035087719298</v>
      </c>
      <c r="U190" s="66">
        <v>0.743859649122807</v>
      </c>
      <c r="V190" s="67">
        <v>0.5578947368421052</v>
      </c>
      <c r="W190" s="47">
        <v>1.0</v>
      </c>
      <c r="X190" s="79">
        <v>1.0</v>
      </c>
      <c r="Y190" s="79">
        <v>1.0</v>
      </c>
      <c r="Z190" s="79">
        <v>1.0</v>
      </c>
      <c r="AA190" s="79">
        <v>1.0</v>
      </c>
      <c r="AB190" s="79">
        <v>1.0</v>
      </c>
      <c r="AC190" s="79">
        <v>1.0</v>
      </c>
      <c r="AD190" s="79">
        <v>1.0</v>
      </c>
      <c r="AE190" s="79">
        <v>1.0</v>
      </c>
      <c r="AF190" s="79">
        <v>1.0</v>
      </c>
      <c r="AG190" s="68">
        <v>1.0</v>
      </c>
    </row>
    <row r="191" ht="16.5" customHeight="1">
      <c r="A191" s="51">
        <v>186.0</v>
      </c>
      <c r="B191" s="51">
        <v>3007.0</v>
      </c>
      <c r="C191" s="47">
        <v>2964.0</v>
      </c>
      <c r="D191" s="72">
        <v>99.0</v>
      </c>
      <c r="E191" s="73">
        <v>91.0</v>
      </c>
      <c r="F191" s="74">
        <v>109.0</v>
      </c>
      <c r="G191" s="75">
        <v>150.0</v>
      </c>
      <c r="H191" s="76">
        <v>365.0</v>
      </c>
      <c r="I191" s="77">
        <v>139.0</v>
      </c>
      <c r="J191" s="78">
        <v>208.0</v>
      </c>
      <c r="K191" s="78">
        <v>289.0</v>
      </c>
      <c r="L191" s="78">
        <v>91.0</v>
      </c>
      <c r="M191" s="78">
        <v>365.0</v>
      </c>
      <c r="N191" s="59">
        <v>0.41851106639839036</v>
      </c>
      <c r="O191" s="60">
        <v>0.19956140350877194</v>
      </c>
      <c r="P191" s="61">
        <v>0.36300174520069806</v>
      </c>
      <c r="Q191" s="62">
        <v>0.2394736842105263</v>
      </c>
      <c r="R191" s="63">
        <v>0.6956521739130435</v>
      </c>
      <c r="S191" s="64">
        <v>0.4418960244648318</v>
      </c>
      <c r="T191" s="65">
        <v>0.31374606505771246</v>
      </c>
      <c r="U191" s="66">
        <v>0.6012591815320042</v>
      </c>
      <c r="V191" s="67">
        <v>0.521511017838405</v>
      </c>
      <c r="W191" s="47">
        <v>1.0</v>
      </c>
      <c r="X191" s="79">
        <v>1.0</v>
      </c>
      <c r="Y191" s="79">
        <v>1.0</v>
      </c>
      <c r="Z191" s="79">
        <v>1.0</v>
      </c>
      <c r="AA191" s="79">
        <v>1.0</v>
      </c>
      <c r="AB191" s="79">
        <v>1.0</v>
      </c>
      <c r="AC191" s="79">
        <v>1.0</v>
      </c>
      <c r="AD191" s="79">
        <v>1.0</v>
      </c>
      <c r="AE191" s="79">
        <v>1.0</v>
      </c>
      <c r="AF191" s="79">
        <v>1.0</v>
      </c>
      <c r="AG191" s="68">
        <v>1.0</v>
      </c>
    </row>
    <row r="192" ht="16.5" customHeight="1">
      <c r="A192" s="51">
        <v>187.0</v>
      </c>
      <c r="B192" s="51">
        <v>3009.0</v>
      </c>
      <c r="C192" s="47">
        <v>2720.0</v>
      </c>
      <c r="D192" s="72">
        <v>166.0</v>
      </c>
      <c r="E192" s="73">
        <v>127.0</v>
      </c>
      <c r="F192" s="74">
        <v>127.0</v>
      </c>
      <c r="G192" s="75">
        <v>159.0</v>
      </c>
      <c r="H192" s="76">
        <v>400.0</v>
      </c>
      <c r="I192" s="77">
        <v>82.0</v>
      </c>
      <c r="J192" s="78">
        <v>293.0</v>
      </c>
      <c r="K192" s="78">
        <v>241.0</v>
      </c>
      <c r="L192" s="78">
        <v>127.0</v>
      </c>
      <c r="M192" s="78">
        <v>400.0</v>
      </c>
      <c r="N192" s="59">
        <v>0.548689138576779</v>
      </c>
      <c r="O192" s="60">
        <v>0.2409867172675522</v>
      </c>
      <c r="P192" s="61">
        <v>0.4227994227994228</v>
      </c>
      <c r="Q192" s="62">
        <v>0.3451086956521739</v>
      </c>
      <c r="R192" s="63">
        <v>0.6976190476190476</v>
      </c>
      <c r="S192" s="64">
        <v>0.37597503900156004</v>
      </c>
      <c r="T192" s="65">
        <v>0.39585296889726673</v>
      </c>
      <c r="U192" s="66">
        <v>0.65315739868049</v>
      </c>
      <c r="V192" s="67">
        <v>0.5032987747408105</v>
      </c>
      <c r="W192" s="47">
        <v>1.0</v>
      </c>
      <c r="X192" s="79">
        <v>1.0</v>
      </c>
      <c r="Y192" s="79">
        <v>1.0</v>
      </c>
      <c r="Z192" s="79">
        <v>1.0</v>
      </c>
      <c r="AA192" s="79">
        <v>1.0</v>
      </c>
      <c r="AB192" s="79">
        <v>1.0</v>
      </c>
      <c r="AC192" s="79">
        <v>1.0</v>
      </c>
      <c r="AD192" s="79">
        <v>1.0</v>
      </c>
      <c r="AE192" s="79">
        <v>1.0</v>
      </c>
      <c r="AF192" s="79">
        <v>1.0</v>
      </c>
      <c r="AG192" s="68">
        <v>1.0</v>
      </c>
    </row>
    <row r="193" ht="16.5" customHeight="1">
      <c r="A193" s="51">
        <v>188.0</v>
      </c>
      <c r="B193" s="51">
        <v>3011.0</v>
      </c>
      <c r="C193" s="47">
        <v>2557.0</v>
      </c>
      <c r="D193" s="72">
        <v>205.0</v>
      </c>
      <c r="E193" s="73">
        <v>123.0</v>
      </c>
      <c r="F193" s="74">
        <v>160.0</v>
      </c>
      <c r="G193" s="75">
        <v>132.0</v>
      </c>
      <c r="H193" s="76">
        <v>401.0</v>
      </c>
      <c r="I193" s="77">
        <v>108.0</v>
      </c>
      <c r="J193" s="78">
        <v>365.0</v>
      </c>
      <c r="K193" s="78">
        <v>240.0</v>
      </c>
      <c r="L193" s="78">
        <v>123.0</v>
      </c>
      <c r="M193" s="78">
        <v>401.0</v>
      </c>
      <c r="N193" s="59">
        <v>0.6033057851239669</v>
      </c>
      <c r="O193" s="60">
        <v>0.23473282442748092</v>
      </c>
      <c r="P193" s="61">
        <v>0.4765013054830287</v>
      </c>
      <c r="Q193" s="62">
        <v>0.33884297520661155</v>
      </c>
      <c r="R193" s="63">
        <v>0.7479508196721312</v>
      </c>
      <c r="S193" s="64">
        <v>0.374414976599064</v>
      </c>
      <c r="T193" s="65">
        <v>0.4322409211691763</v>
      </c>
      <c r="U193" s="66">
        <v>0.6784765279007972</v>
      </c>
      <c r="V193" s="67">
        <v>0.5358724534986714</v>
      </c>
      <c r="W193" s="47">
        <v>1.0</v>
      </c>
      <c r="X193" s="79">
        <v>1.0</v>
      </c>
      <c r="Y193" s="79">
        <v>1.0</v>
      </c>
      <c r="Z193" s="79">
        <v>1.0</v>
      </c>
      <c r="AA193" s="79">
        <v>1.0</v>
      </c>
      <c r="AB193" s="79">
        <v>1.0</v>
      </c>
      <c r="AC193" s="79">
        <v>1.0</v>
      </c>
      <c r="AD193" s="79">
        <v>1.0</v>
      </c>
      <c r="AE193" s="79">
        <v>1.0</v>
      </c>
      <c r="AF193" s="79">
        <v>1.0</v>
      </c>
      <c r="AG193" s="68">
        <v>1.0</v>
      </c>
    </row>
    <row r="194" ht="16.5" customHeight="1">
      <c r="A194" s="51">
        <v>189.0</v>
      </c>
      <c r="B194" s="51">
        <v>3013.0</v>
      </c>
      <c r="C194" s="47">
        <v>1662.0</v>
      </c>
      <c r="D194" s="72">
        <v>102.0</v>
      </c>
      <c r="E194" s="73">
        <v>98.0</v>
      </c>
      <c r="F194" s="74">
        <v>88.0</v>
      </c>
      <c r="G194" s="75">
        <v>99.0</v>
      </c>
      <c r="H194" s="76">
        <v>331.0</v>
      </c>
      <c r="I194" s="77">
        <v>90.0</v>
      </c>
      <c r="J194" s="78">
        <v>190.0</v>
      </c>
      <c r="K194" s="78">
        <v>189.0</v>
      </c>
      <c r="L194" s="78">
        <v>98.0</v>
      </c>
      <c r="M194" s="78">
        <v>331.0</v>
      </c>
      <c r="N194" s="59">
        <v>0.5013192612137203</v>
      </c>
      <c r="O194" s="60">
        <v>0.22843822843822845</v>
      </c>
      <c r="P194" s="61">
        <v>0.3646833013435701</v>
      </c>
      <c r="Q194" s="62">
        <v>0.34146341463414637</v>
      </c>
      <c r="R194" s="63">
        <v>0.6597222222222222</v>
      </c>
      <c r="S194" s="64">
        <v>0.36346153846153845</v>
      </c>
      <c r="T194" s="65">
        <v>0.3564356435643564</v>
      </c>
      <c r="U194" s="66">
        <v>0.6448019801980198</v>
      </c>
      <c r="V194" s="67">
        <v>0.46905940594059403</v>
      </c>
      <c r="W194" s="47">
        <v>1.0</v>
      </c>
      <c r="X194" s="79">
        <v>1.0</v>
      </c>
      <c r="Y194" s="79">
        <v>1.0</v>
      </c>
      <c r="Z194" s="79">
        <v>1.0</v>
      </c>
      <c r="AA194" s="79">
        <v>1.0</v>
      </c>
      <c r="AB194" s="79">
        <v>1.0</v>
      </c>
      <c r="AC194" s="79">
        <v>1.0</v>
      </c>
      <c r="AD194" s="79">
        <v>1.0</v>
      </c>
      <c r="AE194" s="79">
        <v>1.0</v>
      </c>
      <c r="AF194" s="79">
        <v>1.0</v>
      </c>
      <c r="AG194" s="68">
        <v>1.0</v>
      </c>
    </row>
    <row r="195" ht="16.5" customHeight="1">
      <c r="A195" s="51">
        <v>190.0</v>
      </c>
      <c r="B195" s="51">
        <v>3014.0</v>
      </c>
      <c r="C195" s="47">
        <v>2103.0</v>
      </c>
      <c r="D195" s="72">
        <v>234.0</v>
      </c>
      <c r="E195" s="73">
        <v>185.0</v>
      </c>
      <c r="F195" s="74">
        <v>142.0</v>
      </c>
      <c r="G195" s="75">
        <v>160.0</v>
      </c>
      <c r="H195" s="76">
        <v>407.0</v>
      </c>
      <c r="I195" s="77">
        <v>84.0</v>
      </c>
      <c r="J195" s="78">
        <v>376.0</v>
      </c>
      <c r="K195" s="78">
        <v>244.0</v>
      </c>
      <c r="L195" s="78">
        <v>185.0</v>
      </c>
      <c r="M195" s="78">
        <v>407.0</v>
      </c>
      <c r="N195" s="59">
        <v>0.6064516129032258</v>
      </c>
      <c r="O195" s="60">
        <v>0.3125</v>
      </c>
      <c r="P195" s="61">
        <v>0.48020434227330777</v>
      </c>
      <c r="Q195" s="62">
        <v>0.43123543123543123</v>
      </c>
      <c r="R195" s="63">
        <v>0.6702317290552585</v>
      </c>
      <c r="S195" s="64">
        <v>0.37480798771121354</v>
      </c>
      <c r="T195" s="65">
        <v>0.4628712871287129</v>
      </c>
      <c r="U195" s="66">
        <v>0.6460396039603961</v>
      </c>
      <c r="V195" s="67">
        <v>0.5115511551155115</v>
      </c>
      <c r="W195" s="47">
        <v>1.0</v>
      </c>
      <c r="X195" s="79">
        <v>1.0</v>
      </c>
      <c r="Y195" s="79">
        <v>1.0</v>
      </c>
      <c r="Z195" s="79">
        <v>1.0</v>
      </c>
      <c r="AA195" s="79">
        <v>1.0</v>
      </c>
      <c r="AB195" s="79">
        <v>1.0</v>
      </c>
      <c r="AC195" s="79">
        <v>1.0</v>
      </c>
      <c r="AD195" s="79">
        <v>1.0</v>
      </c>
      <c r="AE195" s="79">
        <v>1.0</v>
      </c>
      <c r="AF195" s="79">
        <v>1.0</v>
      </c>
      <c r="AG195" s="68">
        <v>1.0</v>
      </c>
    </row>
    <row r="196" ht="16.5" customHeight="1">
      <c r="A196" s="51">
        <v>191.0</v>
      </c>
      <c r="B196" s="51">
        <v>3016.0</v>
      </c>
      <c r="C196" s="47">
        <v>2239.0</v>
      </c>
      <c r="D196" s="72">
        <v>218.0</v>
      </c>
      <c r="E196" s="73">
        <v>240.0</v>
      </c>
      <c r="F196" s="74">
        <v>117.0</v>
      </c>
      <c r="G196" s="75">
        <v>129.0</v>
      </c>
      <c r="H196" s="76">
        <v>369.0</v>
      </c>
      <c r="I196" s="77">
        <v>89.0</v>
      </c>
      <c r="J196" s="78">
        <v>335.0</v>
      </c>
      <c r="K196" s="78">
        <v>218.0</v>
      </c>
      <c r="L196" s="78">
        <v>240.0</v>
      </c>
      <c r="M196" s="78">
        <v>369.0</v>
      </c>
      <c r="N196" s="59">
        <v>0.6057866184448463</v>
      </c>
      <c r="O196" s="60">
        <v>0.39408866995073893</v>
      </c>
      <c r="P196" s="61">
        <v>0.4758522727272727</v>
      </c>
      <c r="Q196" s="62">
        <v>0.5240174672489083</v>
      </c>
      <c r="R196" s="63">
        <v>0.5826086956521739</v>
      </c>
      <c r="S196" s="64">
        <v>0.37137989778534924</v>
      </c>
      <c r="T196" s="65">
        <v>0.49483648881239245</v>
      </c>
      <c r="U196" s="66">
        <v>0.6058519793459552</v>
      </c>
      <c r="V196" s="67">
        <v>0.4759036144578313</v>
      </c>
      <c r="W196" s="47">
        <v>1.0</v>
      </c>
      <c r="X196" s="79">
        <v>1.0</v>
      </c>
      <c r="Y196" s="79">
        <v>1.0</v>
      </c>
      <c r="Z196" s="79">
        <v>1.0</v>
      </c>
      <c r="AA196" s="79">
        <v>1.0</v>
      </c>
      <c r="AB196" s="79">
        <v>1.0</v>
      </c>
      <c r="AC196" s="79">
        <v>1.0</v>
      </c>
      <c r="AD196" s="79">
        <v>1.0</v>
      </c>
      <c r="AE196" s="79">
        <v>1.0</v>
      </c>
      <c r="AF196" s="79">
        <v>1.0</v>
      </c>
      <c r="AG196" s="68">
        <v>1.0</v>
      </c>
    </row>
    <row r="197" ht="16.5" customHeight="1">
      <c r="A197" s="51">
        <v>192.0</v>
      </c>
      <c r="B197" s="51">
        <v>3017.0</v>
      </c>
      <c r="C197" s="47">
        <v>2756.0</v>
      </c>
      <c r="D197" s="72">
        <v>278.0</v>
      </c>
      <c r="E197" s="73">
        <v>238.0</v>
      </c>
      <c r="F197" s="74">
        <v>190.0</v>
      </c>
      <c r="G197" s="75">
        <v>181.0</v>
      </c>
      <c r="H197" s="76">
        <v>561.0</v>
      </c>
      <c r="I197" s="77">
        <v>123.0</v>
      </c>
      <c r="J197" s="78">
        <v>468.0</v>
      </c>
      <c r="K197" s="78">
        <v>304.0</v>
      </c>
      <c r="L197" s="78">
        <v>238.0</v>
      </c>
      <c r="M197" s="78">
        <v>561.0</v>
      </c>
      <c r="N197" s="59">
        <v>0.6062176165803109</v>
      </c>
      <c r="O197" s="60">
        <v>0.2978723404255319</v>
      </c>
      <c r="P197" s="61">
        <v>0.45481049562682213</v>
      </c>
      <c r="Q197" s="62">
        <v>0.43911439114391143</v>
      </c>
      <c r="R197" s="63">
        <v>0.6628895184135978</v>
      </c>
      <c r="S197" s="64">
        <v>0.3514450867052023</v>
      </c>
      <c r="T197" s="65">
        <v>0.44939528962444303</v>
      </c>
      <c r="U197" s="66">
        <v>0.6549968173138129</v>
      </c>
      <c r="V197" s="67">
        <v>0.49140674729471673</v>
      </c>
      <c r="W197" s="47">
        <v>1.0</v>
      </c>
      <c r="X197" s="79">
        <v>1.0</v>
      </c>
      <c r="Y197" s="79">
        <v>1.0</v>
      </c>
      <c r="Z197" s="79">
        <v>1.0</v>
      </c>
      <c r="AA197" s="79">
        <v>1.0</v>
      </c>
      <c r="AB197" s="79">
        <v>1.0</v>
      </c>
      <c r="AC197" s="79">
        <v>1.0</v>
      </c>
      <c r="AD197" s="79">
        <v>1.0</v>
      </c>
      <c r="AE197" s="79">
        <v>1.0</v>
      </c>
      <c r="AF197" s="79">
        <v>1.0</v>
      </c>
      <c r="AG197" s="68">
        <v>1.0</v>
      </c>
    </row>
    <row r="198" ht="16.5" customHeight="1">
      <c r="A198" s="51">
        <v>193.0</v>
      </c>
      <c r="B198" s="51">
        <v>3018.0</v>
      </c>
      <c r="C198" s="47">
        <v>2940.0</v>
      </c>
      <c r="D198" s="72">
        <v>285.0</v>
      </c>
      <c r="E198" s="73">
        <v>254.0</v>
      </c>
      <c r="F198" s="74">
        <v>267.0</v>
      </c>
      <c r="G198" s="75">
        <v>214.0</v>
      </c>
      <c r="H198" s="76">
        <v>614.0</v>
      </c>
      <c r="I198" s="77">
        <v>110.0</v>
      </c>
      <c r="J198" s="78">
        <v>552.0</v>
      </c>
      <c r="K198" s="78">
        <v>324.0</v>
      </c>
      <c r="L198" s="78">
        <v>254.0</v>
      </c>
      <c r="M198" s="78">
        <v>614.0</v>
      </c>
      <c r="N198" s="59">
        <v>0.6301369863013698</v>
      </c>
      <c r="O198" s="60">
        <v>0.2926267281105991</v>
      </c>
      <c r="P198" s="61">
        <v>0.4734133790737564</v>
      </c>
      <c r="Q198" s="62">
        <v>0.43944636678200694</v>
      </c>
      <c r="R198" s="63">
        <v>0.684863523573201</v>
      </c>
      <c r="S198" s="64">
        <v>0.34541577825159914</v>
      </c>
      <c r="T198" s="65">
        <v>0.46215596330275227</v>
      </c>
      <c r="U198" s="66">
        <v>0.6685779816513762</v>
      </c>
      <c r="V198" s="67">
        <v>0.5022935779816514</v>
      </c>
      <c r="W198" s="47">
        <v>1.0</v>
      </c>
      <c r="X198" s="79">
        <v>1.0</v>
      </c>
      <c r="Y198" s="79">
        <v>1.0</v>
      </c>
      <c r="Z198" s="79">
        <v>1.0</v>
      </c>
      <c r="AA198" s="79">
        <v>1.0</v>
      </c>
      <c r="AB198" s="79">
        <v>1.0</v>
      </c>
      <c r="AC198" s="79">
        <v>1.0</v>
      </c>
      <c r="AD198" s="79">
        <v>1.0</v>
      </c>
      <c r="AE198" s="79">
        <v>1.0</v>
      </c>
      <c r="AF198" s="79">
        <v>1.0</v>
      </c>
      <c r="AG198" s="68">
        <v>1.0</v>
      </c>
    </row>
    <row r="199" ht="16.5" customHeight="1">
      <c r="A199" s="51">
        <v>194.0</v>
      </c>
      <c r="B199" s="51">
        <v>3021.0</v>
      </c>
      <c r="C199" s="47">
        <v>2798.0</v>
      </c>
      <c r="D199" s="72">
        <v>248.0</v>
      </c>
      <c r="E199" s="73">
        <v>245.0</v>
      </c>
      <c r="F199" s="74">
        <v>237.0</v>
      </c>
      <c r="G199" s="75">
        <v>193.0</v>
      </c>
      <c r="H199" s="76">
        <v>528.0</v>
      </c>
      <c r="I199" s="77">
        <v>110.0</v>
      </c>
      <c r="J199" s="78">
        <v>485.0</v>
      </c>
      <c r="K199" s="78">
        <v>303.0</v>
      </c>
      <c r="L199" s="78">
        <v>245.0</v>
      </c>
      <c r="M199" s="78">
        <v>528.0</v>
      </c>
      <c r="N199" s="59">
        <v>0.6154822335025381</v>
      </c>
      <c r="O199" s="60">
        <v>0.3169469598965071</v>
      </c>
      <c r="P199" s="61">
        <v>0.47877591312931883</v>
      </c>
      <c r="Q199" s="62">
        <v>0.4470802919708029</v>
      </c>
      <c r="R199" s="63">
        <v>0.6643835616438356</v>
      </c>
      <c r="S199" s="64">
        <v>0.36462093862815886</v>
      </c>
      <c r="T199" s="65">
        <v>0.4676489429852659</v>
      </c>
      <c r="U199" s="66">
        <v>0.6489429852658553</v>
      </c>
      <c r="V199" s="67">
        <v>0.5048046124279308</v>
      </c>
      <c r="W199" s="47">
        <v>1.0</v>
      </c>
      <c r="X199" s="79">
        <v>1.0</v>
      </c>
      <c r="Y199" s="79">
        <v>1.0</v>
      </c>
      <c r="Z199" s="79">
        <v>1.0</v>
      </c>
      <c r="AA199" s="79">
        <v>1.0</v>
      </c>
      <c r="AB199" s="79">
        <v>1.0</v>
      </c>
      <c r="AC199" s="79">
        <v>1.0</v>
      </c>
      <c r="AD199" s="79">
        <v>1.0</v>
      </c>
      <c r="AE199" s="79">
        <v>1.0</v>
      </c>
      <c r="AF199" s="79">
        <v>1.0</v>
      </c>
      <c r="AG199" s="68">
        <v>1.0</v>
      </c>
    </row>
    <row r="200" ht="16.5" customHeight="1">
      <c r="A200" s="51">
        <v>195.0</v>
      </c>
      <c r="B200" s="51">
        <v>3022.0</v>
      </c>
      <c r="C200" s="47">
        <v>3143.0</v>
      </c>
      <c r="D200" s="72">
        <v>320.0</v>
      </c>
      <c r="E200" s="73">
        <v>298.0</v>
      </c>
      <c r="F200" s="74">
        <v>231.0</v>
      </c>
      <c r="G200" s="75">
        <v>218.0</v>
      </c>
      <c r="H200" s="76">
        <v>556.0</v>
      </c>
      <c r="I200" s="77">
        <v>127.0</v>
      </c>
      <c r="J200" s="78">
        <v>551.0</v>
      </c>
      <c r="K200" s="78">
        <v>345.0</v>
      </c>
      <c r="L200" s="78">
        <v>298.0</v>
      </c>
      <c r="M200" s="78">
        <v>556.0</v>
      </c>
      <c r="N200" s="59">
        <v>0.6149553571428571</v>
      </c>
      <c r="O200" s="60">
        <v>0.34894613583138173</v>
      </c>
      <c r="P200" s="61">
        <v>0.4977416440831075</v>
      </c>
      <c r="Q200" s="62">
        <v>0.463452566096423</v>
      </c>
      <c r="R200" s="63">
        <v>0.6489988221436984</v>
      </c>
      <c r="S200" s="64">
        <v>0.38290788013318533</v>
      </c>
      <c r="T200" s="65">
        <v>0.48514285714285715</v>
      </c>
      <c r="U200" s="66">
        <v>0.6325714285714286</v>
      </c>
      <c r="V200" s="67">
        <v>0.512</v>
      </c>
      <c r="W200" s="47">
        <v>1.0</v>
      </c>
      <c r="X200" s="79">
        <v>1.0</v>
      </c>
      <c r="Y200" s="79">
        <v>1.0</v>
      </c>
      <c r="Z200" s="79">
        <v>1.0</v>
      </c>
      <c r="AA200" s="79">
        <v>1.0</v>
      </c>
      <c r="AB200" s="79">
        <v>1.0</v>
      </c>
      <c r="AC200" s="79">
        <v>1.0</v>
      </c>
      <c r="AD200" s="79">
        <v>1.0</v>
      </c>
      <c r="AE200" s="79">
        <v>1.0</v>
      </c>
      <c r="AF200" s="79">
        <v>1.0</v>
      </c>
      <c r="AG200" s="68">
        <v>1.0</v>
      </c>
    </row>
    <row r="201" ht="16.5" customHeight="1">
      <c r="A201" s="51">
        <v>196.0</v>
      </c>
      <c r="B201" s="51">
        <v>3027.0</v>
      </c>
      <c r="C201" s="47">
        <v>3085.0</v>
      </c>
      <c r="D201" s="72">
        <v>268.0</v>
      </c>
      <c r="E201" s="73">
        <v>267.0</v>
      </c>
      <c r="F201" s="74">
        <v>187.0</v>
      </c>
      <c r="G201" s="75">
        <v>202.0</v>
      </c>
      <c r="H201" s="76">
        <v>561.0</v>
      </c>
      <c r="I201" s="77">
        <v>119.0</v>
      </c>
      <c r="J201" s="78">
        <v>455.0</v>
      </c>
      <c r="K201" s="78">
        <v>321.0</v>
      </c>
      <c r="L201" s="78">
        <v>267.0</v>
      </c>
      <c r="M201" s="78">
        <v>561.0</v>
      </c>
      <c r="N201" s="59">
        <v>0.586340206185567</v>
      </c>
      <c r="O201" s="60">
        <v>0.322463768115942</v>
      </c>
      <c r="P201" s="61">
        <v>0.4478346456692913</v>
      </c>
      <c r="Q201" s="62">
        <v>0.45408163265306123</v>
      </c>
      <c r="R201" s="63">
        <v>0.6301939058171745</v>
      </c>
      <c r="S201" s="64">
        <v>0.36394557823129253</v>
      </c>
      <c r="T201" s="65">
        <v>0.45012468827930174</v>
      </c>
      <c r="U201" s="66">
        <v>0.6334164588528678</v>
      </c>
      <c r="V201" s="67">
        <v>0.4837905236907731</v>
      </c>
      <c r="W201" s="47">
        <v>1.0</v>
      </c>
      <c r="X201" s="79">
        <v>1.0</v>
      </c>
      <c r="Y201" s="79">
        <v>1.0</v>
      </c>
      <c r="Z201" s="79">
        <v>1.0</v>
      </c>
      <c r="AA201" s="79">
        <v>1.0</v>
      </c>
      <c r="AB201" s="79">
        <v>1.0</v>
      </c>
      <c r="AC201" s="79">
        <v>1.0</v>
      </c>
      <c r="AD201" s="79">
        <v>1.0</v>
      </c>
      <c r="AE201" s="79">
        <v>1.0</v>
      </c>
      <c r="AF201" s="79">
        <v>1.0</v>
      </c>
      <c r="AG201" s="68">
        <v>1.0</v>
      </c>
    </row>
    <row r="202" ht="16.5" customHeight="1">
      <c r="A202" s="51">
        <v>197.0</v>
      </c>
      <c r="B202" s="51">
        <v>3030.0</v>
      </c>
      <c r="C202" s="47">
        <v>2797.0</v>
      </c>
      <c r="D202" s="72">
        <v>173.0</v>
      </c>
      <c r="E202" s="73">
        <v>174.0</v>
      </c>
      <c r="F202" s="74">
        <v>143.0</v>
      </c>
      <c r="G202" s="75">
        <v>164.0</v>
      </c>
      <c r="H202" s="76">
        <v>442.0</v>
      </c>
      <c r="I202" s="77">
        <v>120.0</v>
      </c>
      <c r="J202" s="78">
        <v>316.0</v>
      </c>
      <c r="K202" s="78">
        <v>284.0</v>
      </c>
      <c r="L202" s="78">
        <v>174.0</v>
      </c>
      <c r="M202" s="78">
        <v>442.0</v>
      </c>
      <c r="N202" s="59">
        <v>0.5266666666666666</v>
      </c>
      <c r="O202" s="60">
        <v>0.2824675324675325</v>
      </c>
      <c r="P202" s="61">
        <v>0.41688654353562005</v>
      </c>
      <c r="Q202" s="62">
        <v>0.3799126637554585</v>
      </c>
      <c r="R202" s="63">
        <v>0.6448979591836734</v>
      </c>
      <c r="S202" s="64">
        <v>0.39118457300275483</v>
      </c>
      <c r="T202" s="65">
        <v>0.4029605263157895</v>
      </c>
      <c r="U202" s="66">
        <v>0.6233552631578947</v>
      </c>
      <c r="V202" s="67">
        <v>0.4934210526315789</v>
      </c>
      <c r="W202" s="47">
        <v>1.0</v>
      </c>
      <c r="X202" s="79">
        <v>1.0</v>
      </c>
      <c r="Y202" s="79">
        <v>1.0</v>
      </c>
      <c r="Z202" s="79">
        <v>1.0</v>
      </c>
      <c r="AA202" s="79">
        <v>1.0</v>
      </c>
      <c r="AB202" s="79">
        <v>1.0</v>
      </c>
      <c r="AC202" s="79">
        <v>1.0</v>
      </c>
      <c r="AD202" s="79">
        <v>1.0</v>
      </c>
      <c r="AE202" s="79">
        <v>1.0</v>
      </c>
      <c r="AF202" s="79">
        <v>1.0</v>
      </c>
      <c r="AG202" s="68">
        <v>1.0</v>
      </c>
    </row>
    <row r="203" ht="16.5" customHeight="1">
      <c r="A203" s="51">
        <v>198.0</v>
      </c>
      <c r="B203" s="51">
        <v>3034.0</v>
      </c>
      <c r="C203" s="47">
        <v>868.0</v>
      </c>
      <c r="D203" s="72">
        <v>25.0</v>
      </c>
      <c r="E203" s="73">
        <v>30.0</v>
      </c>
      <c r="F203" s="74">
        <v>48.0</v>
      </c>
      <c r="G203" s="75">
        <v>33.0</v>
      </c>
      <c r="H203" s="76">
        <v>116.0</v>
      </c>
      <c r="I203" s="77">
        <v>45.0</v>
      </c>
      <c r="J203" s="78">
        <v>73.0</v>
      </c>
      <c r="K203" s="78">
        <v>78.0</v>
      </c>
      <c r="L203" s="78">
        <v>30.0</v>
      </c>
      <c r="M203" s="78">
        <v>116.0</v>
      </c>
      <c r="N203" s="59">
        <v>0.48344370860927155</v>
      </c>
      <c r="O203" s="60">
        <v>0.2054794520547945</v>
      </c>
      <c r="P203" s="61">
        <v>0.3862433862433862</v>
      </c>
      <c r="Q203" s="62">
        <v>0.2777777777777778</v>
      </c>
      <c r="R203" s="63">
        <v>0.7087378640776699</v>
      </c>
      <c r="S203" s="64">
        <v>0.4020618556701031</v>
      </c>
      <c r="T203" s="65">
        <v>0.3468013468013468</v>
      </c>
      <c r="U203" s="66">
        <v>0.6363636363636364</v>
      </c>
      <c r="V203" s="67">
        <v>0.5084175084175084</v>
      </c>
      <c r="W203" s="47">
        <v>1.0</v>
      </c>
      <c r="X203" s="79">
        <v>1.0</v>
      </c>
      <c r="Y203" s="79">
        <v>1.0</v>
      </c>
      <c r="Z203" s="79">
        <v>1.0</v>
      </c>
      <c r="AA203" s="79">
        <v>1.0</v>
      </c>
      <c r="AB203" s="79">
        <v>1.0</v>
      </c>
      <c r="AC203" s="79">
        <v>1.0</v>
      </c>
      <c r="AD203" s="79">
        <v>1.0</v>
      </c>
      <c r="AE203" s="79">
        <v>1.0</v>
      </c>
      <c r="AF203" s="79">
        <v>1.0</v>
      </c>
      <c r="AG203" s="68">
        <v>1.0</v>
      </c>
    </row>
    <row r="204" ht="16.5" customHeight="1">
      <c r="A204" s="51">
        <v>199.0</v>
      </c>
      <c r="B204" s="51">
        <v>3036.0</v>
      </c>
      <c r="C204" s="47">
        <v>1262.0</v>
      </c>
      <c r="D204" s="72">
        <v>188.0</v>
      </c>
      <c r="E204" s="73">
        <v>167.0</v>
      </c>
      <c r="F204" s="74">
        <v>81.0</v>
      </c>
      <c r="G204" s="75">
        <v>113.0</v>
      </c>
      <c r="H204" s="76">
        <v>330.0</v>
      </c>
      <c r="I204" s="77">
        <v>36.0</v>
      </c>
      <c r="J204" s="78">
        <v>269.0</v>
      </c>
      <c r="K204" s="78">
        <v>149.0</v>
      </c>
      <c r="L204" s="78">
        <v>167.0</v>
      </c>
      <c r="M204" s="78">
        <v>330.0</v>
      </c>
      <c r="N204" s="59">
        <v>0.6435406698564593</v>
      </c>
      <c r="O204" s="60">
        <v>0.33601609657947684</v>
      </c>
      <c r="P204" s="61">
        <v>0.44908180300500833</v>
      </c>
      <c r="Q204" s="62">
        <v>0.5284810126582279</v>
      </c>
      <c r="R204" s="63">
        <v>0.6169724770642202</v>
      </c>
      <c r="S204" s="64">
        <v>0.31106471816283926</v>
      </c>
      <c r="T204" s="65">
        <v>0.47650273224043715</v>
      </c>
      <c r="U204" s="66">
        <v>0.6546448087431694</v>
      </c>
      <c r="V204" s="67">
        <v>0.4568306010928962</v>
      </c>
      <c r="W204" s="47">
        <v>1.0</v>
      </c>
      <c r="X204" s="79">
        <v>1.0</v>
      </c>
      <c r="Y204" s="79">
        <v>1.0</v>
      </c>
      <c r="Z204" s="79">
        <v>1.0</v>
      </c>
      <c r="AA204" s="79">
        <v>1.0</v>
      </c>
      <c r="AB204" s="79">
        <v>1.0</v>
      </c>
      <c r="AC204" s="79">
        <v>1.0</v>
      </c>
      <c r="AD204" s="79">
        <v>1.0</v>
      </c>
      <c r="AE204" s="79">
        <v>1.0</v>
      </c>
      <c r="AF204" s="79">
        <v>1.0</v>
      </c>
      <c r="AG204" s="68">
        <v>1.0</v>
      </c>
    </row>
    <row r="205" ht="16.5" customHeight="1">
      <c r="A205" s="51">
        <v>200.0</v>
      </c>
      <c r="B205" s="51">
        <v>3037.0</v>
      </c>
      <c r="C205" s="47">
        <v>2765.0</v>
      </c>
      <c r="D205" s="72">
        <v>411.0</v>
      </c>
      <c r="E205" s="73">
        <v>500.0</v>
      </c>
      <c r="F205" s="74">
        <v>178.0</v>
      </c>
      <c r="G205" s="75">
        <v>285.0</v>
      </c>
      <c r="H205" s="76">
        <v>800.0</v>
      </c>
      <c r="I205" s="77">
        <v>58.0</v>
      </c>
      <c r="J205" s="78">
        <v>589.0</v>
      </c>
      <c r="K205" s="78">
        <v>343.0</v>
      </c>
      <c r="L205" s="78">
        <v>500.0</v>
      </c>
      <c r="M205" s="78">
        <v>800.0</v>
      </c>
      <c r="N205" s="59">
        <v>0.6319742489270386</v>
      </c>
      <c r="O205" s="60">
        <v>0.38461538461538464</v>
      </c>
      <c r="P205" s="61">
        <v>0.4240460763138949</v>
      </c>
      <c r="Q205" s="62">
        <v>0.5931198102016607</v>
      </c>
      <c r="R205" s="63">
        <v>0.5408631772268135</v>
      </c>
      <c r="S205" s="64">
        <v>0.300087489063867</v>
      </c>
      <c r="T205" s="65">
        <v>0.4879032258064516</v>
      </c>
      <c r="U205" s="66">
        <v>0.6223118279569892</v>
      </c>
      <c r="V205" s="67">
        <v>0.4175627240143369</v>
      </c>
      <c r="W205" s="47">
        <v>1.0</v>
      </c>
      <c r="X205" s="79">
        <v>1.0</v>
      </c>
      <c r="Y205" s="79">
        <v>1.0</v>
      </c>
      <c r="Z205" s="79">
        <v>1.0</v>
      </c>
      <c r="AA205" s="79">
        <v>1.0</v>
      </c>
      <c r="AB205" s="79">
        <v>1.0</v>
      </c>
      <c r="AC205" s="79">
        <v>1.0</v>
      </c>
      <c r="AD205" s="79">
        <v>1.0</v>
      </c>
      <c r="AE205" s="79">
        <v>1.0</v>
      </c>
      <c r="AF205" s="79">
        <v>1.0</v>
      </c>
      <c r="AG205" s="68">
        <v>1.0</v>
      </c>
    </row>
    <row r="206" ht="16.5" customHeight="1">
      <c r="A206" s="51">
        <v>201.0</v>
      </c>
      <c r="B206" s="51">
        <v>3039.0</v>
      </c>
      <c r="C206" s="47">
        <v>1597.0</v>
      </c>
      <c r="D206" s="72">
        <v>60.0</v>
      </c>
      <c r="E206" s="73">
        <v>54.0</v>
      </c>
      <c r="F206" s="74">
        <v>59.0</v>
      </c>
      <c r="G206" s="75">
        <v>86.0</v>
      </c>
      <c r="H206" s="76">
        <v>223.0</v>
      </c>
      <c r="I206" s="77">
        <v>89.0</v>
      </c>
      <c r="J206" s="78">
        <v>119.0</v>
      </c>
      <c r="K206" s="78">
        <v>175.0</v>
      </c>
      <c r="L206" s="78">
        <v>54.0</v>
      </c>
      <c r="M206" s="78">
        <v>223.0</v>
      </c>
      <c r="N206" s="59">
        <v>0.40476190476190477</v>
      </c>
      <c r="O206" s="60">
        <v>0.19494584837545126</v>
      </c>
      <c r="P206" s="61">
        <v>0.347953216374269</v>
      </c>
      <c r="Q206" s="62">
        <v>0.23580786026200873</v>
      </c>
      <c r="R206" s="63">
        <v>0.6878612716763006</v>
      </c>
      <c r="S206" s="64">
        <v>0.4396984924623116</v>
      </c>
      <c r="T206" s="65">
        <v>0.30297723292469353</v>
      </c>
      <c r="U206" s="66">
        <v>0.5989492119089317</v>
      </c>
      <c r="V206" s="67">
        <v>0.5148861646234676</v>
      </c>
      <c r="W206" s="47">
        <v>1.0</v>
      </c>
      <c r="X206" s="79">
        <v>1.0</v>
      </c>
      <c r="Y206" s="79">
        <v>1.0</v>
      </c>
      <c r="Z206" s="79">
        <v>1.0</v>
      </c>
      <c r="AA206" s="79">
        <v>1.0</v>
      </c>
      <c r="AB206" s="79">
        <v>1.0</v>
      </c>
      <c r="AC206" s="79">
        <v>1.0</v>
      </c>
      <c r="AD206" s="79">
        <v>1.0</v>
      </c>
      <c r="AE206" s="79">
        <v>1.0</v>
      </c>
      <c r="AF206" s="79">
        <v>1.0</v>
      </c>
      <c r="AG206" s="68">
        <v>1.0</v>
      </c>
    </row>
    <row r="207" ht="16.5" customHeight="1">
      <c r="A207" s="51">
        <v>202.0</v>
      </c>
      <c r="B207" s="51">
        <v>3040.0</v>
      </c>
      <c r="C207" s="47">
        <v>2264.0</v>
      </c>
      <c r="D207" s="72">
        <v>406.0</v>
      </c>
      <c r="E207" s="73">
        <v>484.0</v>
      </c>
      <c r="F207" s="74">
        <v>148.0</v>
      </c>
      <c r="G207" s="75">
        <v>187.0</v>
      </c>
      <c r="H207" s="76">
        <v>609.0</v>
      </c>
      <c r="I207" s="77">
        <v>44.0</v>
      </c>
      <c r="J207" s="78">
        <v>554.0</v>
      </c>
      <c r="K207" s="78">
        <v>231.0</v>
      </c>
      <c r="L207" s="78">
        <v>484.0</v>
      </c>
      <c r="M207" s="78">
        <v>609.0</v>
      </c>
      <c r="N207" s="59">
        <v>0.7057324840764331</v>
      </c>
      <c r="O207" s="60">
        <v>0.44281793229643185</v>
      </c>
      <c r="P207" s="61">
        <v>0.4763542562338779</v>
      </c>
      <c r="Q207" s="62">
        <v>0.676923076923077</v>
      </c>
      <c r="R207" s="63">
        <v>0.5337186897880539</v>
      </c>
      <c r="S207" s="64">
        <v>0.275</v>
      </c>
      <c r="T207" s="65">
        <v>0.5527156549520766</v>
      </c>
      <c r="U207" s="66">
        <v>0.6192758253461129</v>
      </c>
      <c r="V207" s="67">
        <v>0.4179978700745474</v>
      </c>
      <c r="W207" s="47">
        <v>1.0</v>
      </c>
      <c r="X207" s="79">
        <v>1.0</v>
      </c>
      <c r="Y207" s="79">
        <v>1.0</v>
      </c>
      <c r="Z207" s="79">
        <v>1.0</v>
      </c>
      <c r="AA207" s="79">
        <v>1.0</v>
      </c>
      <c r="AB207" s="79">
        <v>1.0</v>
      </c>
      <c r="AC207" s="79">
        <v>1.0</v>
      </c>
      <c r="AD207" s="79">
        <v>1.0</v>
      </c>
      <c r="AE207" s="79">
        <v>1.0</v>
      </c>
      <c r="AF207" s="79">
        <v>1.0</v>
      </c>
      <c r="AG207" s="68">
        <v>1.0</v>
      </c>
    </row>
    <row r="208" ht="16.5" customHeight="1">
      <c r="A208" s="51">
        <v>203.0</v>
      </c>
      <c r="B208" s="51">
        <v>3043.0</v>
      </c>
      <c r="C208" s="47">
        <v>1595.0</v>
      </c>
      <c r="D208" s="72">
        <v>82.0</v>
      </c>
      <c r="E208" s="73">
        <v>130.0</v>
      </c>
      <c r="F208" s="74">
        <v>71.0</v>
      </c>
      <c r="G208" s="75">
        <v>111.0</v>
      </c>
      <c r="H208" s="76">
        <v>303.0</v>
      </c>
      <c r="I208" s="77">
        <v>65.0</v>
      </c>
      <c r="J208" s="78">
        <v>153.0</v>
      </c>
      <c r="K208" s="78">
        <v>176.0</v>
      </c>
      <c r="L208" s="78">
        <v>130.0</v>
      </c>
      <c r="M208" s="78">
        <v>303.0</v>
      </c>
      <c r="N208" s="59">
        <v>0.46504559270516715</v>
      </c>
      <c r="O208" s="60">
        <v>0.3002309468822171</v>
      </c>
      <c r="P208" s="61">
        <v>0.3355263157894737</v>
      </c>
      <c r="Q208" s="62">
        <v>0.42483660130718953</v>
      </c>
      <c r="R208" s="63">
        <v>0.5406360424028268</v>
      </c>
      <c r="S208" s="64">
        <v>0.3674321503131524</v>
      </c>
      <c r="T208" s="65">
        <v>0.37139107611548555</v>
      </c>
      <c r="U208" s="66">
        <v>0.5984251968503937</v>
      </c>
      <c r="V208" s="67">
        <v>0.431758530183727</v>
      </c>
      <c r="W208" s="47">
        <v>1.0</v>
      </c>
      <c r="X208" s="79">
        <v>1.0</v>
      </c>
      <c r="Y208" s="79">
        <v>1.0</v>
      </c>
      <c r="Z208" s="79">
        <v>1.0</v>
      </c>
      <c r="AA208" s="79">
        <v>1.0</v>
      </c>
      <c r="AB208" s="79">
        <v>1.0</v>
      </c>
      <c r="AC208" s="79">
        <v>1.0</v>
      </c>
      <c r="AD208" s="79">
        <v>1.0</v>
      </c>
      <c r="AE208" s="79">
        <v>1.0</v>
      </c>
      <c r="AF208" s="79">
        <v>1.0</v>
      </c>
      <c r="AG208" s="68">
        <v>1.0</v>
      </c>
    </row>
    <row r="209" ht="16.5" customHeight="1">
      <c r="A209" s="51">
        <v>204.0</v>
      </c>
      <c r="B209" s="51">
        <v>3045.0</v>
      </c>
      <c r="C209" s="47">
        <v>1367.0</v>
      </c>
      <c r="D209" s="72">
        <v>83.0</v>
      </c>
      <c r="E209" s="73">
        <v>47.0</v>
      </c>
      <c r="F209" s="74">
        <v>58.0</v>
      </c>
      <c r="G209" s="75">
        <v>86.0</v>
      </c>
      <c r="H209" s="76">
        <v>181.0</v>
      </c>
      <c r="I209" s="77">
        <v>62.0</v>
      </c>
      <c r="J209" s="78">
        <v>141.0</v>
      </c>
      <c r="K209" s="78">
        <v>148.0</v>
      </c>
      <c r="L209" s="78">
        <v>47.0</v>
      </c>
      <c r="M209" s="78">
        <v>181.0</v>
      </c>
      <c r="N209" s="59">
        <v>0.48788927335640137</v>
      </c>
      <c r="O209" s="60">
        <v>0.20614035087719298</v>
      </c>
      <c r="P209" s="61">
        <v>0.43788819875776397</v>
      </c>
      <c r="Q209" s="62">
        <v>0.24102564102564103</v>
      </c>
      <c r="R209" s="63">
        <v>0.75</v>
      </c>
      <c r="S209" s="64">
        <v>0.44984802431610943</v>
      </c>
      <c r="T209" s="65">
        <v>0.36363636363636365</v>
      </c>
      <c r="U209" s="66">
        <v>0.6228239845261122</v>
      </c>
      <c r="V209" s="67">
        <v>0.5589941972920697</v>
      </c>
      <c r="W209" s="47">
        <v>1.0</v>
      </c>
      <c r="X209" s="79">
        <v>1.0</v>
      </c>
      <c r="Y209" s="79">
        <v>1.0</v>
      </c>
      <c r="Z209" s="79">
        <v>1.0</v>
      </c>
      <c r="AA209" s="79">
        <v>1.0</v>
      </c>
      <c r="AB209" s="79">
        <v>1.0</v>
      </c>
      <c r="AC209" s="79">
        <v>1.0</v>
      </c>
      <c r="AD209" s="79">
        <v>1.0</v>
      </c>
      <c r="AE209" s="79">
        <v>1.0</v>
      </c>
      <c r="AF209" s="79">
        <v>1.0</v>
      </c>
      <c r="AG209" s="68">
        <v>1.0</v>
      </c>
    </row>
    <row r="210" ht="16.5" customHeight="1">
      <c r="A210" s="51">
        <v>205.0</v>
      </c>
      <c r="B210" s="51">
        <v>3050.0</v>
      </c>
      <c r="C210" s="47">
        <v>1454.0</v>
      </c>
      <c r="D210" s="72">
        <v>377.0</v>
      </c>
      <c r="E210" s="73">
        <v>200.0</v>
      </c>
      <c r="F210" s="74">
        <v>135.0</v>
      </c>
      <c r="G210" s="75">
        <v>91.0</v>
      </c>
      <c r="H210" s="76">
        <v>188.0</v>
      </c>
      <c r="I210" s="77">
        <v>51.0</v>
      </c>
      <c r="J210" s="78">
        <v>512.0</v>
      </c>
      <c r="K210" s="78">
        <v>142.0</v>
      </c>
      <c r="L210" s="78">
        <v>200.0</v>
      </c>
      <c r="M210" s="78">
        <v>188.0</v>
      </c>
      <c r="N210" s="59">
        <v>0.7828746177370031</v>
      </c>
      <c r="O210" s="60">
        <v>0.5154639175257731</v>
      </c>
      <c r="P210" s="61">
        <v>0.7314285714285714</v>
      </c>
      <c r="Q210" s="62">
        <v>0.5847953216374269</v>
      </c>
      <c r="R210" s="63">
        <v>0.7191011235955056</v>
      </c>
      <c r="S210" s="64">
        <v>0.4303030303030303</v>
      </c>
      <c r="T210" s="65">
        <v>0.6833013435700576</v>
      </c>
      <c r="U210" s="66">
        <v>0.6717850287907869</v>
      </c>
      <c r="V210" s="67">
        <v>0.6276391554702495</v>
      </c>
      <c r="W210" s="47">
        <v>1.0</v>
      </c>
      <c r="X210" s="79">
        <v>1.0</v>
      </c>
      <c r="Y210" s="79">
        <v>1.0</v>
      </c>
      <c r="Z210" s="79">
        <v>1.0</v>
      </c>
      <c r="AA210" s="79">
        <v>1.0</v>
      </c>
      <c r="AB210" s="79">
        <v>1.0</v>
      </c>
      <c r="AC210" s="79">
        <v>1.0</v>
      </c>
      <c r="AD210" s="79">
        <v>1.0</v>
      </c>
      <c r="AE210" s="79">
        <v>1.0</v>
      </c>
      <c r="AF210" s="79">
        <v>1.0</v>
      </c>
      <c r="AG210" s="68">
        <v>1.0</v>
      </c>
    </row>
    <row r="211" ht="16.5" customHeight="1">
      <c r="A211" s="51">
        <v>206.0</v>
      </c>
      <c r="B211" s="51">
        <v>3055.0</v>
      </c>
      <c r="C211" s="47">
        <v>2475.0</v>
      </c>
      <c r="D211" s="72">
        <v>256.0</v>
      </c>
      <c r="E211" s="73">
        <v>204.0</v>
      </c>
      <c r="F211" s="74">
        <v>151.0</v>
      </c>
      <c r="G211" s="75">
        <v>162.0</v>
      </c>
      <c r="H211" s="76">
        <v>463.0</v>
      </c>
      <c r="I211" s="77">
        <v>119.0</v>
      </c>
      <c r="J211" s="78">
        <v>407.0</v>
      </c>
      <c r="K211" s="78">
        <v>281.0</v>
      </c>
      <c r="L211" s="78">
        <v>204.0</v>
      </c>
      <c r="M211" s="78">
        <v>463.0</v>
      </c>
      <c r="N211" s="59">
        <v>0.5915697674418605</v>
      </c>
      <c r="O211" s="60">
        <v>0.3058470764617691</v>
      </c>
      <c r="P211" s="61">
        <v>0.46781609195402296</v>
      </c>
      <c r="Q211" s="62">
        <v>0.42061855670103093</v>
      </c>
      <c r="R211" s="63">
        <v>0.6661211129296236</v>
      </c>
      <c r="S211" s="64">
        <v>0.37768817204301075</v>
      </c>
      <c r="T211" s="65">
        <v>0.45092250922509225</v>
      </c>
      <c r="U211" s="66">
        <v>0.6420664206642066</v>
      </c>
      <c r="V211" s="67">
        <v>0.5077490774907749</v>
      </c>
      <c r="W211" s="47">
        <v>1.0</v>
      </c>
      <c r="X211" s="79">
        <v>1.0</v>
      </c>
      <c r="Y211" s="79">
        <v>1.0</v>
      </c>
      <c r="Z211" s="79">
        <v>1.0</v>
      </c>
      <c r="AA211" s="79">
        <v>1.0</v>
      </c>
      <c r="AB211" s="79">
        <v>1.0</v>
      </c>
      <c r="AC211" s="79">
        <v>1.0</v>
      </c>
      <c r="AD211" s="79">
        <v>1.0</v>
      </c>
      <c r="AE211" s="79">
        <v>1.0</v>
      </c>
      <c r="AF211" s="79">
        <v>1.0</v>
      </c>
      <c r="AG211" s="68">
        <v>1.0</v>
      </c>
    </row>
    <row r="212" ht="16.5" customHeight="1">
      <c r="A212" s="51">
        <v>207.0</v>
      </c>
      <c r="B212" s="51">
        <v>3057.0</v>
      </c>
      <c r="C212" s="47">
        <v>743.0</v>
      </c>
      <c r="D212" s="72">
        <v>188.0</v>
      </c>
      <c r="E212" s="73">
        <v>102.0</v>
      </c>
      <c r="F212" s="74">
        <v>66.0</v>
      </c>
      <c r="G212" s="75">
        <v>61.0</v>
      </c>
      <c r="H212" s="76">
        <v>126.0</v>
      </c>
      <c r="I212" s="77">
        <v>19.0</v>
      </c>
      <c r="J212" s="78">
        <v>254.0</v>
      </c>
      <c r="K212" s="78">
        <v>80.0</v>
      </c>
      <c r="L212" s="78">
        <v>102.0</v>
      </c>
      <c r="M212" s="78">
        <v>126.0</v>
      </c>
      <c r="N212" s="59">
        <v>0.7604790419161677</v>
      </c>
      <c r="O212" s="60">
        <v>0.4473684210526316</v>
      </c>
      <c r="P212" s="61">
        <v>0.6684210526315789</v>
      </c>
      <c r="Q212" s="62">
        <v>0.5604395604395604</v>
      </c>
      <c r="R212" s="63">
        <v>0.7134831460674157</v>
      </c>
      <c r="S212" s="64">
        <v>0.3883495145631068</v>
      </c>
      <c r="T212" s="65">
        <v>0.6334519572953736</v>
      </c>
      <c r="U212" s="66">
        <v>0.6761565836298933</v>
      </c>
      <c r="V212" s="67">
        <v>0.594306049822064</v>
      </c>
      <c r="W212" s="47">
        <v>1.0</v>
      </c>
      <c r="X212" s="79">
        <v>1.0</v>
      </c>
      <c r="Y212" s="79">
        <v>1.0</v>
      </c>
      <c r="Z212" s="79">
        <v>1.0</v>
      </c>
      <c r="AA212" s="79">
        <v>1.0</v>
      </c>
      <c r="AB212" s="79">
        <v>1.0</v>
      </c>
      <c r="AC212" s="79">
        <v>1.0</v>
      </c>
      <c r="AD212" s="79">
        <v>1.0</v>
      </c>
      <c r="AE212" s="79">
        <v>1.0</v>
      </c>
      <c r="AF212" s="79">
        <v>1.0</v>
      </c>
      <c r="AG212" s="68">
        <v>1.0</v>
      </c>
    </row>
    <row r="213" ht="16.5" customHeight="1">
      <c r="A213" s="51">
        <v>208.0</v>
      </c>
      <c r="B213" s="51">
        <v>3058.0</v>
      </c>
      <c r="C213" s="47">
        <v>1985.0</v>
      </c>
      <c r="D213" s="72">
        <v>168.0</v>
      </c>
      <c r="E213" s="73">
        <v>144.0</v>
      </c>
      <c r="F213" s="74">
        <v>193.0</v>
      </c>
      <c r="G213" s="75">
        <v>140.0</v>
      </c>
      <c r="H213" s="76">
        <v>356.0</v>
      </c>
      <c r="I213" s="77">
        <v>124.0</v>
      </c>
      <c r="J213" s="78">
        <v>361.0</v>
      </c>
      <c r="K213" s="78">
        <v>264.0</v>
      </c>
      <c r="L213" s="78">
        <v>144.0</v>
      </c>
      <c r="M213" s="78">
        <v>356.0</v>
      </c>
      <c r="N213" s="59">
        <v>0.5776</v>
      </c>
      <c r="O213" s="60">
        <v>0.288</v>
      </c>
      <c r="P213" s="61">
        <v>0.5034867503486751</v>
      </c>
      <c r="Q213" s="62">
        <v>0.35294117647058826</v>
      </c>
      <c r="R213" s="63">
        <v>0.7148514851485148</v>
      </c>
      <c r="S213" s="64">
        <v>0.4258064516129032</v>
      </c>
      <c r="T213" s="65">
        <v>0.4488888888888889</v>
      </c>
      <c r="U213" s="66">
        <v>0.6373333333333333</v>
      </c>
      <c r="V213" s="67">
        <v>0.5555555555555556</v>
      </c>
      <c r="W213" s="47">
        <v>1.0</v>
      </c>
      <c r="X213" s="79">
        <v>1.0</v>
      </c>
      <c r="Y213" s="79">
        <v>1.0</v>
      </c>
      <c r="Z213" s="79">
        <v>1.0</v>
      </c>
      <c r="AA213" s="79">
        <v>1.0</v>
      </c>
      <c r="AB213" s="79">
        <v>1.0</v>
      </c>
      <c r="AC213" s="79">
        <v>1.0</v>
      </c>
      <c r="AD213" s="79">
        <v>1.0</v>
      </c>
      <c r="AE213" s="79">
        <v>1.0</v>
      </c>
      <c r="AF213" s="79">
        <v>1.0</v>
      </c>
      <c r="AG213" s="68">
        <v>1.0</v>
      </c>
    </row>
    <row r="214" ht="16.5" customHeight="1">
      <c r="A214" s="51">
        <v>209.0</v>
      </c>
      <c r="B214" s="51">
        <v>3059.0</v>
      </c>
      <c r="C214" s="47">
        <v>2849.0</v>
      </c>
      <c r="D214" s="72">
        <v>319.0</v>
      </c>
      <c r="E214" s="73">
        <v>280.0</v>
      </c>
      <c r="F214" s="74">
        <v>227.0</v>
      </c>
      <c r="G214" s="75">
        <v>198.0</v>
      </c>
      <c r="H214" s="76">
        <v>559.0</v>
      </c>
      <c r="I214" s="77">
        <v>114.0</v>
      </c>
      <c r="J214" s="78">
        <v>546.0</v>
      </c>
      <c r="K214" s="78">
        <v>312.0</v>
      </c>
      <c r="L214" s="78">
        <v>280.0</v>
      </c>
      <c r="M214" s="78">
        <v>559.0</v>
      </c>
      <c r="N214" s="59">
        <v>0.6363636363636364</v>
      </c>
      <c r="O214" s="60">
        <v>0.33373063170441003</v>
      </c>
      <c r="P214" s="61">
        <v>0.49411764705882355</v>
      </c>
      <c r="Q214" s="62">
        <v>0.47297297297297297</v>
      </c>
      <c r="R214" s="63">
        <v>0.6610169491525424</v>
      </c>
      <c r="S214" s="64">
        <v>0.3582089552238806</v>
      </c>
      <c r="T214" s="65">
        <v>0.48674130819092515</v>
      </c>
      <c r="U214" s="66">
        <v>0.6511490866234532</v>
      </c>
      <c r="V214" s="67">
        <v>0.5055981143193872</v>
      </c>
      <c r="W214" s="47">
        <v>1.0</v>
      </c>
      <c r="X214" s="79">
        <v>1.0</v>
      </c>
      <c r="Y214" s="79">
        <v>1.0</v>
      </c>
      <c r="Z214" s="79">
        <v>1.0</v>
      </c>
      <c r="AA214" s="79">
        <v>1.0</v>
      </c>
      <c r="AB214" s="79">
        <v>1.0</v>
      </c>
      <c r="AC214" s="79">
        <v>1.0</v>
      </c>
      <c r="AD214" s="79">
        <v>1.0</v>
      </c>
      <c r="AE214" s="79">
        <v>1.0</v>
      </c>
      <c r="AF214" s="79">
        <v>1.0</v>
      </c>
      <c r="AG214" s="68">
        <v>1.0</v>
      </c>
    </row>
    <row r="215" ht="16.5" customHeight="1">
      <c r="A215" s="51">
        <v>210.0</v>
      </c>
      <c r="B215" s="51">
        <v>3062.0</v>
      </c>
      <c r="C215" s="47">
        <v>2827.0</v>
      </c>
      <c r="D215" s="72">
        <v>220.0</v>
      </c>
      <c r="E215" s="73">
        <v>236.0</v>
      </c>
      <c r="F215" s="74">
        <v>169.0</v>
      </c>
      <c r="G215" s="75">
        <v>210.0</v>
      </c>
      <c r="H215" s="76">
        <v>504.0</v>
      </c>
      <c r="I215" s="77">
        <v>124.0</v>
      </c>
      <c r="J215" s="78">
        <v>389.0</v>
      </c>
      <c r="K215" s="78">
        <v>334.0</v>
      </c>
      <c r="L215" s="78">
        <v>236.0</v>
      </c>
      <c r="M215" s="78">
        <v>504.0</v>
      </c>
      <c r="N215" s="59">
        <v>0.5380359612724758</v>
      </c>
      <c r="O215" s="60">
        <v>0.31891891891891894</v>
      </c>
      <c r="P215" s="61">
        <v>0.43561030235162373</v>
      </c>
      <c r="Q215" s="62">
        <v>0.41403508771929826</v>
      </c>
      <c r="R215" s="63">
        <v>0.6224</v>
      </c>
      <c r="S215" s="64">
        <v>0.39856801909307876</v>
      </c>
      <c r="T215" s="65">
        <v>0.42720437457279564</v>
      </c>
      <c r="U215" s="66">
        <v>0.6103896103896104</v>
      </c>
      <c r="V215" s="67">
        <v>0.49419002050580996</v>
      </c>
      <c r="W215" s="47">
        <v>1.0</v>
      </c>
      <c r="X215" s="79">
        <v>1.0</v>
      </c>
      <c r="Y215" s="79">
        <v>1.0</v>
      </c>
      <c r="Z215" s="79">
        <v>1.0</v>
      </c>
      <c r="AA215" s="79">
        <v>1.0</v>
      </c>
      <c r="AB215" s="79">
        <v>1.0</v>
      </c>
      <c r="AC215" s="79">
        <v>1.0</v>
      </c>
      <c r="AD215" s="79">
        <v>1.0</v>
      </c>
      <c r="AE215" s="79">
        <v>1.0</v>
      </c>
      <c r="AF215" s="79">
        <v>1.0</v>
      </c>
      <c r="AG215" s="68">
        <v>1.0</v>
      </c>
    </row>
    <row r="216" ht="16.5" customHeight="1">
      <c r="A216" s="51">
        <v>211.0</v>
      </c>
      <c r="B216" s="51">
        <v>3068.0</v>
      </c>
      <c r="C216" s="47">
        <v>1032.0</v>
      </c>
      <c r="D216" s="72">
        <v>80.0</v>
      </c>
      <c r="E216" s="73">
        <v>65.0</v>
      </c>
      <c r="F216" s="74">
        <v>50.0</v>
      </c>
      <c r="G216" s="75">
        <v>76.0</v>
      </c>
      <c r="H216" s="76">
        <v>224.0</v>
      </c>
      <c r="I216" s="77">
        <v>38.0</v>
      </c>
      <c r="J216" s="78">
        <v>130.0</v>
      </c>
      <c r="K216" s="78">
        <v>114.0</v>
      </c>
      <c r="L216" s="78">
        <v>65.0</v>
      </c>
      <c r="M216" s="78">
        <v>224.0</v>
      </c>
      <c r="N216" s="59">
        <v>0.5327868852459017</v>
      </c>
      <c r="O216" s="60">
        <v>0.22491349480968859</v>
      </c>
      <c r="P216" s="61">
        <v>0.3672316384180791</v>
      </c>
      <c r="Q216" s="62">
        <v>0.36312849162011174</v>
      </c>
      <c r="R216" s="63">
        <v>0.6666666666666666</v>
      </c>
      <c r="S216" s="64">
        <v>0.33727810650887574</v>
      </c>
      <c r="T216" s="65">
        <v>0.36585365853658536</v>
      </c>
      <c r="U216" s="66">
        <v>0.6641651031894934</v>
      </c>
      <c r="V216" s="67">
        <v>0.45778611632270166</v>
      </c>
      <c r="W216" s="47">
        <v>1.0</v>
      </c>
      <c r="X216" s="79">
        <v>1.0</v>
      </c>
      <c r="Y216" s="79">
        <v>1.0</v>
      </c>
      <c r="Z216" s="79">
        <v>1.0</v>
      </c>
      <c r="AA216" s="79">
        <v>1.0</v>
      </c>
      <c r="AB216" s="79">
        <v>1.0</v>
      </c>
      <c r="AC216" s="79">
        <v>1.0</v>
      </c>
      <c r="AD216" s="79">
        <v>1.0</v>
      </c>
      <c r="AE216" s="79">
        <v>1.0</v>
      </c>
      <c r="AF216" s="79">
        <v>1.0</v>
      </c>
      <c r="AG216" s="68">
        <v>1.0</v>
      </c>
    </row>
    <row r="217" ht="16.5" customHeight="1">
      <c r="A217" s="51">
        <v>212.0</v>
      </c>
      <c r="B217" s="51">
        <v>3071.0</v>
      </c>
      <c r="C217" s="47">
        <v>604.0</v>
      </c>
      <c r="D217" s="72">
        <v>118.0</v>
      </c>
      <c r="E217" s="73">
        <v>90.0</v>
      </c>
      <c r="F217" s="74">
        <v>70.0</v>
      </c>
      <c r="G217" s="75">
        <v>41.0</v>
      </c>
      <c r="H217" s="76">
        <v>72.0</v>
      </c>
      <c r="I217" s="77">
        <v>17.0</v>
      </c>
      <c r="J217" s="78">
        <v>188.0</v>
      </c>
      <c r="K217" s="78">
        <v>58.0</v>
      </c>
      <c r="L217" s="78">
        <v>90.0</v>
      </c>
      <c r="M217" s="78">
        <v>72.0</v>
      </c>
      <c r="N217" s="59">
        <v>0.7642276422764228</v>
      </c>
      <c r="O217" s="60">
        <v>0.5555555555555556</v>
      </c>
      <c r="P217" s="61">
        <v>0.7230769230769231</v>
      </c>
      <c r="Q217" s="62">
        <v>0.6081081081081081</v>
      </c>
      <c r="R217" s="63">
        <v>0.6762589928057554</v>
      </c>
      <c r="S217" s="64">
        <v>0.4461538461538462</v>
      </c>
      <c r="T217" s="65">
        <v>0.6813725490196079</v>
      </c>
      <c r="U217" s="66">
        <v>0.6372549019607843</v>
      </c>
      <c r="V217" s="67">
        <v>0.6029411764705882</v>
      </c>
      <c r="W217" s="47">
        <v>1.0</v>
      </c>
      <c r="X217" s="79">
        <v>1.0</v>
      </c>
      <c r="Y217" s="79">
        <v>1.0</v>
      </c>
      <c r="Z217" s="79">
        <v>1.0</v>
      </c>
      <c r="AA217" s="79">
        <v>1.0</v>
      </c>
      <c r="AB217" s="79">
        <v>1.0</v>
      </c>
      <c r="AC217" s="79">
        <v>1.0</v>
      </c>
      <c r="AD217" s="79">
        <v>1.0</v>
      </c>
      <c r="AE217" s="79">
        <v>1.0</v>
      </c>
      <c r="AF217" s="79">
        <v>1.0</v>
      </c>
      <c r="AG217" s="68">
        <v>1.0</v>
      </c>
    </row>
    <row r="218" ht="16.5" customHeight="1">
      <c r="A218" s="51">
        <v>213.0</v>
      </c>
      <c r="B218" s="51">
        <v>3074.0</v>
      </c>
      <c r="C218" s="47">
        <v>928.0</v>
      </c>
      <c r="D218" s="72">
        <v>73.0</v>
      </c>
      <c r="E218" s="73">
        <v>63.0</v>
      </c>
      <c r="F218" s="74">
        <v>58.0</v>
      </c>
      <c r="G218" s="75">
        <v>56.0</v>
      </c>
      <c r="H218" s="76">
        <v>175.0</v>
      </c>
      <c r="I218" s="77">
        <v>49.0</v>
      </c>
      <c r="J218" s="78">
        <v>131.0</v>
      </c>
      <c r="K218" s="78">
        <v>105.0</v>
      </c>
      <c r="L218" s="78">
        <v>63.0</v>
      </c>
      <c r="M218" s="78">
        <v>175.0</v>
      </c>
      <c r="N218" s="59">
        <v>0.5550847457627118</v>
      </c>
      <c r="O218" s="60">
        <v>0.2647058823529412</v>
      </c>
      <c r="P218" s="61">
        <v>0.42810457516339867</v>
      </c>
      <c r="Q218" s="62">
        <v>0.375</v>
      </c>
      <c r="R218" s="63">
        <v>0.6752577319587629</v>
      </c>
      <c r="S218" s="64">
        <v>0.375</v>
      </c>
      <c r="T218" s="65">
        <v>0.4092827004219409</v>
      </c>
      <c r="U218" s="66">
        <v>0.6455696202531646</v>
      </c>
      <c r="V218" s="67">
        <v>0.4978902953586498</v>
      </c>
      <c r="W218" s="47">
        <v>1.0</v>
      </c>
      <c r="X218" s="79">
        <v>1.0</v>
      </c>
      <c r="Y218" s="79">
        <v>1.0</v>
      </c>
      <c r="Z218" s="79">
        <v>1.0</v>
      </c>
      <c r="AA218" s="79">
        <v>1.0</v>
      </c>
      <c r="AB218" s="79">
        <v>1.0</v>
      </c>
      <c r="AC218" s="79">
        <v>1.0</v>
      </c>
      <c r="AD218" s="79">
        <v>1.0</v>
      </c>
      <c r="AE218" s="79">
        <v>1.0</v>
      </c>
      <c r="AF218" s="79">
        <v>1.0</v>
      </c>
      <c r="AG218" s="68">
        <v>1.0</v>
      </c>
    </row>
    <row r="219" ht="16.5" customHeight="1">
      <c r="A219" s="51">
        <v>214.0</v>
      </c>
      <c r="B219" s="51">
        <v>3217.0</v>
      </c>
      <c r="C219" s="47">
        <v>1835.0</v>
      </c>
      <c r="D219" s="72">
        <v>154.0</v>
      </c>
      <c r="E219" s="73">
        <v>131.0</v>
      </c>
      <c r="F219" s="74">
        <v>155.0</v>
      </c>
      <c r="G219" s="75">
        <v>141.0</v>
      </c>
      <c r="H219" s="76">
        <v>333.0</v>
      </c>
      <c r="I219" s="77">
        <v>100.0</v>
      </c>
      <c r="J219" s="78">
        <v>309.0</v>
      </c>
      <c r="K219" s="78">
        <v>241.0</v>
      </c>
      <c r="L219" s="78">
        <v>131.0</v>
      </c>
      <c r="M219" s="78">
        <v>333.0</v>
      </c>
      <c r="N219" s="59">
        <v>0.5618181818181818</v>
      </c>
      <c r="O219" s="60">
        <v>0.2823275862068966</v>
      </c>
      <c r="P219" s="61">
        <v>0.48130841121495327</v>
      </c>
      <c r="Q219" s="62">
        <v>0.3521505376344086</v>
      </c>
      <c r="R219" s="63">
        <v>0.7022727272727273</v>
      </c>
      <c r="S219" s="64">
        <v>0.41986062717770034</v>
      </c>
      <c r="T219" s="65">
        <v>0.4339250493096647</v>
      </c>
      <c r="U219" s="66">
        <v>0.6331360946745562</v>
      </c>
      <c r="V219" s="67">
        <v>0.5424063116370809</v>
      </c>
      <c r="W219" s="47">
        <v>1.0</v>
      </c>
      <c r="X219" s="79">
        <v>1.0</v>
      </c>
      <c r="Y219" s="79">
        <v>1.0</v>
      </c>
      <c r="Z219" s="79">
        <v>1.0</v>
      </c>
      <c r="AA219" s="79">
        <v>1.0</v>
      </c>
      <c r="AB219" s="79">
        <v>1.0</v>
      </c>
      <c r="AC219" s="79">
        <v>1.0</v>
      </c>
      <c r="AD219" s="79">
        <v>1.0</v>
      </c>
      <c r="AE219" s="79">
        <v>1.0</v>
      </c>
      <c r="AF219" s="79">
        <v>1.0</v>
      </c>
      <c r="AG219" s="68">
        <v>1.0</v>
      </c>
    </row>
    <row r="220" ht="16.5" customHeight="1">
      <c r="A220" s="51">
        <v>215.0</v>
      </c>
      <c r="B220" s="51">
        <v>3361.0</v>
      </c>
      <c r="C220" s="47">
        <v>1632.0</v>
      </c>
      <c r="D220" s="72">
        <v>135.0</v>
      </c>
      <c r="E220" s="73">
        <v>106.0</v>
      </c>
      <c r="F220" s="74">
        <v>105.0</v>
      </c>
      <c r="G220" s="75">
        <v>130.0</v>
      </c>
      <c r="H220" s="76">
        <v>319.0</v>
      </c>
      <c r="I220" s="77">
        <v>62.0</v>
      </c>
      <c r="J220" s="78">
        <v>240.0</v>
      </c>
      <c r="K220" s="78">
        <v>192.0</v>
      </c>
      <c r="L220" s="78">
        <v>106.0</v>
      </c>
      <c r="M220" s="78">
        <v>319.0</v>
      </c>
      <c r="N220" s="59">
        <v>0.5555555555555556</v>
      </c>
      <c r="O220" s="60">
        <v>0.24941176470588236</v>
      </c>
      <c r="P220" s="61">
        <v>0.4293381037567084</v>
      </c>
      <c r="Q220" s="62">
        <v>0.35570469798657717</v>
      </c>
      <c r="R220" s="63">
        <v>0.6936416184971098</v>
      </c>
      <c r="S220" s="64">
        <v>0.37573385518590996</v>
      </c>
      <c r="T220" s="65">
        <v>0.40373395565927656</v>
      </c>
      <c r="U220" s="66">
        <v>0.6522753792298717</v>
      </c>
      <c r="V220" s="67">
        <v>0.5040840140023337</v>
      </c>
      <c r="W220" s="47">
        <v>1.0</v>
      </c>
      <c r="X220" s="79">
        <v>1.0</v>
      </c>
      <c r="Y220" s="79">
        <v>1.0</v>
      </c>
      <c r="Z220" s="79">
        <v>1.0</v>
      </c>
      <c r="AA220" s="79">
        <v>1.0</v>
      </c>
      <c r="AB220" s="79">
        <v>1.0</v>
      </c>
      <c r="AC220" s="79">
        <v>1.0</v>
      </c>
      <c r="AD220" s="79">
        <v>1.0</v>
      </c>
      <c r="AE220" s="79">
        <v>1.0</v>
      </c>
      <c r="AF220" s="79">
        <v>1.0</v>
      </c>
      <c r="AG220" s="68">
        <v>1.0</v>
      </c>
    </row>
    <row r="221" ht="16.5" customHeight="1">
      <c r="A221" s="51">
        <v>216.0</v>
      </c>
      <c r="B221" s="51">
        <v>3363.0</v>
      </c>
      <c r="C221" s="47">
        <v>2663.0</v>
      </c>
      <c r="D221" s="72">
        <v>338.0</v>
      </c>
      <c r="E221" s="73">
        <v>440.0</v>
      </c>
      <c r="F221" s="74">
        <v>148.0</v>
      </c>
      <c r="G221" s="75">
        <v>206.0</v>
      </c>
      <c r="H221" s="76">
        <v>535.0</v>
      </c>
      <c r="I221" s="77">
        <v>77.0</v>
      </c>
      <c r="J221" s="78">
        <v>486.0</v>
      </c>
      <c r="K221" s="78">
        <v>283.0</v>
      </c>
      <c r="L221" s="78">
        <v>440.0</v>
      </c>
      <c r="M221" s="78">
        <v>535.0</v>
      </c>
      <c r="N221" s="59">
        <v>0.6319895968790638</v>
      </c>
      <c r="O221" s="60">
        <v>0.4512820512820513</v>
      </c>
      <c r="P221" s="61">
        <v>0.47600391772771794</v>
      </c>
      <c r="Q221" s="62">
        <v>0.6085753803596127</v>
      </c>
      <c r="R221" s="63">
        <v>0.5248380129589633</v>
      </c>
      <c r="S221" s="64">
        <v>0.34596577017114916</v>
      </c>
      <c r="T221" s="65">
        <v>0.5309633027522935</v>
      </c>
      <c r="U221" s="66">
        <v>0.5854357798165137</v>
      </c>
      <c r="V221" s="67">
        <v>0.44094036697247707</v>
      </c>
      <c r="W221" s="47">
        <v>1.0</v>
      </c>
      <c r="X221" s="79">
        <v>1.0</v>
      </c>
      <c r="Y221" s="79">
        <v>1.0</v>
      </c>
      <c r="Z221" s="79">
        <v>1.0</v>
      </c>
      <c r="AA221" s="79">
        <v>1.0</v>
      </c>
      <c r="AB221" s="79">
        <v>1.0</v>
      </c>
      <c r="AC221" s="79">
        <v>1.0</v>
      </c>
      <c r="AD221" s="79">
        <v>1.0</v>
      </c>
      <c r="AE221" s="79">
        <v>1.0</v>
      </c>
      <c r="AF221" s="79">
        <v>1.0</v>
      </c>
      <c r="AG221" s="68">
        <v>1.0</v>
      </c>
    </row>
    <row r="222" ht="16.5" customHeight="1">
      <c r="A222" s="51">
        <v>217.0</v>
      </c>
      <c r="B222" s="51">
        <v>3364.0</v>
      </c>
      <c r="C222" s="47">
        <v>1790.0</v>
      </c>
      <c r="D222" s="72">
        <v>254.0</v>
      </c>
      <c r="E222" s="73">
        <v>298.0</v>
      </c>
      <c r="F222" s="74">
        <v>124.0</v>
      </c>
      <c r="G222" s="75">
        <v>138.0</v>
      </c>
      <c r="H222" s="76">
        <v>307.0</v>
      </c>
      <c r="I222" s="77">
        <v>62.0</v>
      </c>
      <c r="J222" s="78">
        <v>378.0</v>
      </c>
      <c r="K222" s="78">
        <v>200.0</v>
      </c>
      <c r="L222" s="78">
        <v>298.0</v>
      </c>
      <c r="M222" s="78">
        <v>307.0</v>
      </c>
      <c r="N222" s="59">
        <v>0.6539792387543253</v>
      </c>
      <c r="O222" s="60">
        <v>0.4925619834710744</v>
      </c>
      <c r="P222" s="61">
        <v>0.5518248175182482</v>
      </c>
      <c r="Q222" s="62">
        <v>0.5983935742971888</v>
      </c>
      <c r="R222" s="63">
        <v>0.5591715976331361</v>
      </c>
      <c r="S222" s="64">
        <v>0.39447731755424065</v>
      </c>
      <c r="T222" s="65">
        <v>0.5714285714285714</v>
      </c>
      <c r="U222" s="66">
        <v>0.5790363482671175</v>
      </c>
      <c r="V222" s="67">
        <v>0.4885883347421809</v>
      </c>
      <c r="W222" s="47">
        <v>1.0</v>
      </c>
      <c r="X222" s="79">
        <v>1.0</v>
      </c>
      <c r="Y222" s="79">
        <v>1.0</v>
      </c>
      <c r="Z222" s="79">
        <v>1.0</v>
      </c>
      <c r="AA222" s="79">
        <v>1.0</v>
      </c>
      <c r="AB222" s="79">
        <v>1.0</v>
      </c>
      <c r="AC222" s="79">
        <v>1.0</v>
      </c>
      <c r="AD222" s="79">
        <v>1.0</v>
      </c>
      <c r="AE222" s="79">
        <v>1.0</v>
      </c>
      <c r="AF222" s="79">
        <v>1.0</v>
      </c>
      <c r="AG222" s="68">
        <v>1.0</v>
      </c>
    </row>
    <row r="223" ht="16.5" customHeight="1">
      <c r="A223" s="51">
        <v>218.0</v>
      </c>
      <c r="B223" s="51">
        <v>3366.0</v>
      </c>
      <c r="C223" s="47">
        <v>3007.0</v>
      </c>
      <c r="D223" s="72">
        <v>372.0</v>
      </c>
      <c r="E223" s="73">
        <v>344.0</v>
      </c>
      <c r="F223" s="74">
        <v>269.0</v>
      </c>
      <c r="G223" s="75">
        <v>292.0</v>
      </c>
      <c r="H223" s="76">
        <v>591.0</v>
      </c>
      <c r="I223" s="77">
        <v>106.0</v>
      </c>
      <c r="J223" s="78">
        <v>641.0</v>
      </c>
      <c r="K223" s="78">
        <v>398.0</v>
      </c>
      <c r="L223" s="78">
        <v>344.0</v>
      </c>
      <c r="M223" s="78">
        <v>591.0</v>
      </c>
      <c r="N223" s="59">
        <v>0.6169393647738209</v>
      </c>
      <c r="O223" s="60">
        <v>0.3679144385026738</v>
      </c>
      <c r="P223" s="61">
        <v>0.5202922077922078</v>
      </c>
      <c r="Q223" s="62">
        <v>0.4636118598382749</v>
      </c>
      <c r="R223" s="63">
        <v>0.650761421319797</v>
      </c>
      <c r="S223" s="64">
        <v>0.4024266936299292</v>
      </c>
      <c r="T223" s="65">
        <v>0.4989868287740628</v>
      </c>
      <c r="U223" s="66">
        <v>0.624113475177305</v>
      </c>
      <c r="V223" s="67">
        <v>0.5263424518743668</v>
      </c>
      <c r="W223" s="47">
        <v>1.0</v>
      </c>
      <c r="X223" s="79">
        <v>1.0</v>
      </c>
      <c r="Y223" s="79">
        <v>1.0</v>
      </c>
      <c r="Z223" s="79">
        <v>1.0</v>
      </c>
      <c r="AA223" s="79">
        <v>1.0</v>
      </c>
      <c r="AB223" s="79">
        <v>1.0</v>
      </c>
      <c r="AC223" s="79">
        <v>1.0</v>
      </c>
      <c r="AD223" s="79">
        <v>1.0</v>
      </c>
      <c r="AE223" s="79">
        <v>1.0</v>
      </c>
      <c r="AF223" s="79">
        <v>1.0</v>
      </c>
      <c r="AG223" s="68">
        <v>1.0</v>
      </c>
    </row>
    <row r="224" ht="16.5" customHeight="1">
      <c r="A224" s="51">
        <v>219.0</v>
      </c>
      <c r="B224" s="51">
        <v>3370.0</v>
      </c>
      <c r="C224" s="47">
        <v>3098.0</v>
      </c>
      <c r="D224" s="72">
        <v>300.0</v>
      </c>
      <c r="E224" s="73">
        <v>293.0</v>
      </c>
      <c r="F224" s="74">
        <v>228.0</v>
      </c>
      <c r="G224" s="75">
        <v>256.0</v>
      </c>
      <c r="H224" s="76">
        <v>686.0</v>
      </c>
      <c r="I224" s="77">
        <v>145.0</v>
      </c>
      <c r="J224" s="78">
        <v>528.0</v>
      </c>
      <c r="K224" s="78">
        <v>401.0</v>
      </c>
      <c r="L224" s="78">
        <v>293.0</v>
      </c>
      <c r="M224" s="78">
        <v>686.0</v>
      </c>
      <c r="N224" s="59">
        <v>0.5683530678148547</v>
      </c>
      <c r="O224" s="60">
        <v>0.2992849846782431</v>
      </c>
      <c r="P224" s="61">
        <v>0.43492586490939045</v>
      </c>
      <c r="Q224" s="62">
        <v>0.42219020172910665</v>
      </c>
      <c r="R224" s="63">
        <v>0.6431181485992692</v>
      </c>
      <c r="S224" s="64">
        <v>0.3689052437902484</v>
      </c>
      <c r="T224" s="65">
        <v>0.430293501048218</v>
      </c>
      <c r="U224" s="66">
        <v>0.6362683438155137</v>
      </c>
      <c r="V224" s="67">
        <v>0.4868972746331237</v>
      </c>
      <c r="W224" s="47">
        <v>1.0</v>
      </c>
      <c r="X224" s="79">
        <v>1.0</v>
      </c>
      <c r="Y224" s="79">
        <v>1.0</v>
      </c>
      <c r="Z224" s="79">
        <v>1.0</v>
      </c>
      <c r="AA224" s="79">
        <v>1.0</v>
      </c>
      <c r="AB224" s="79">
        <v>1.0</v>
      </c>
      <c r="AC224" s="79">
        <v>1.0</v>
      </c>
      <c r="AD224" s="79">
        <v>1.0</v>
      </c>
      <c r="AE224" s="79">
        <v>1.0</v>
      </c>
      <c r="AF224" s="79">
        <v>1.0</v>
      </c>
      <c r="AG224" s="68">
        <v>1.0</v>
      </c>
    </row>
    <row r="225" ht="16.5" customHeight="1">
      <c r="A225" s="51">
        <v>220.0</v>
      </c>
      <c r="B225" s="51">
        <v>3373.0</v>
      </c>
      <c r="C225" s="47">
        <v>3949.0</v>
      </c>
      <c r="D225" s="72">
        <v>483.0</v>
      </c>
      <c r="E225" s="73">
        <v>432.0</v>
      </c>
      <c r="F225" s="74">
        <v>343.0</v>
      </c>
      <c r="G225" s="75">
        <v>339.0</v>
      </c>
      <c r="H225" s="76">
        <v>724.0</v>
      </c>
      <c r="I225" s="77">
        <v>173.0</v>
      </c>
      <c r="J225" s="78">
        <v>826.0</v>
      </c>
      <c r="K225" s="78">
        <v>512.0</v>
      </c>
      <c r="L225" s="78">
        <v>432.0</v>
      </c>
      <c r="M225" s="78">
        <v>724.0</v>
      </c>
      <c r="N225" s="59">
        <v>0.617339312406577</v>
      </c>
      <c r="O225" s="60">
        <v>0.3737024221453287</v>
      </c>
      <c r="P225" s="61">
        <v>0.5329032258064517</v>
      </c>
      <c r="Q225" s="62">
        <v>0.4576271186440678</v>
      </c>
      <c r="R225" s="63">
        <v>0.6565977742448331</v>
      </c>
      <c r="S225" s="64">
        <v>0.41423948220064727</v>
      </c>
      <c r="T225" s="65">
        <v>0.504410585404972</v>
      </c>
      <c r="U225" s="66">
        <v>0.6214915797914996</v>
      </c>
      <c r="V225" s="67">
        <v>0.5364875701684042</v>
      </c>
      <c r="W225" s="47">
        <v>1.0</v>
      </c>
      <c r="X225" s="79">
        <v>1.0</v>
      </c>
      <c r="Y225" s="79">
        <v>1.0</v>
      </c>
      <c r="Z225" s="79">
        <v>1.0</v>
      </c>
      <c r="AA225" s="79">
        <v>1.0</v>
      </c>
      <c r="AB225" s="79">
        <v>1.0</v>
      </c>
      <c r="AC225" s="79">
        <v>1.0</v>
      </c>
      <c r="AD225" s="79">
        <v>1.0</v>
      </c>
      <c r="AE225" s="79">
        <v>1.0</v>
      </c>
      <c r="AF225" s="79">
        <v>1.0</v>
      </c>
      <c r="AG225" s="68">
        <v>1.0</v>
      </c>
    </row>
    <row r="226" ht="16.5" customHeight="1">
      <c r="A226" s="51">
        <v>221.0</v>
      </c>
      <c r="B226" s="51">
        <v>3374.0</v>
      </c>
      <c r="C226" s="47">
        <v>2612.0</v>
      </c>
      <c r="D226" s="72">
        <v>321.0</v>
      </c>
      <c r="E226" s="73">
        <v>271.0</v>
      </c>
      <c r="F226" s="74">
        <v>211.0</v>
      </c>
      <c r="G226" s="75">
        <v>199.0</v>
      </c>
      <c r="H226" s="76">
        <v>510.0</v>
      </c>
      <c r="I226" s="77">
        <v>71.0</v>
      </c>
      <c r="J226" s="78">
        <v>532.0</v>
      </c>
      <c r="K226" s="78">
        <v>270.0</v>
      </c>
      <c r="L226" s="78">
        <v>271.0</v>
      </c>
      <c r="M226" s="78">
        <v>510.0</v>
      </c>
      <c r="N226" s="59">
        <v>0.6633416458852868</v>
      </c>
      <c r="O226" s="60">
        <v>0.34699103713188223</v>
      </c>
      <c r="P226" s="61">
        <v>0.510556621880998</v>
      </c>
      <c r="Q226" s="62">
        <v>0.5009242144177449</v>
      </c>
      <c r="R226" s="63">
        <v>0.6625155666251556</v>
      </c>
      <c r="S226" s="64">
        <v>0.34615384615384615</v>
      </c>
      <c r="T226" s="65">
        <v>0.50726468730259</v>
      </c>
      <c r="U226" s="66">
        <v>0.6582438408085913</v>
      </c>
      <c r="V226" s="67">
        <v>0.5066329753632344</v>
      </c>
      <c r="W226" s="47">
        <v>1.0</v>
      </c>
      <c r="X226" s="79">
        <v>1.0</v>
      </c>
      <c r="Y226" s="79">
        <v>1.0</v>
      </c>
      <c r="Z226" s="79">
        <v>1.0</v>
      </c>
      <c r="AA226" s="79">
        <v>1.0</v>
      </c>
      <c r="AB226" s="79">
        <v>1.0</v>
      </c>
      <c r="AC226" s="79">
        <v>1.0</v>
      </c>
      <c r="AD226" s="79">
        <v>1.0</v>
      </c>
      <c r="AE226" s="79">
        <v>1.0</v>
      </c>
      <c r="AF226" s="79">
        <v>1.0</v>
      </c>
      <c r="AG226" s="68">
        <v>1.0</v>
      </c>
    </row>
    <row r="227" ht="16.5" customHeight="1">
      <c r="A227" s="51">
        <v>222.0</v>
      </c>
      <c r="B227" s="51">
        <v>3382.0</v>
      </c>
      <c r="C227" s="47">
        <v>2264.0</v>
      </c>
      <c r="D227" s="72">
        <v>248.0</v>
      </c>
      <c r="E227" s="73">
        <v>241.0</v>
      </c>
      <c r="F227" s="74">
        <v>190.0</v>
      </c>
      <c r="G227" s="75">
        <v>202.0</v>
      </c>
      <c r="H227" s="76">
        <v>450.0</v>
      </c>
      <c r="I227" s="77">
        <v>77.0</v>
      </c>
      <c r="J227" s="78">
        <v>438.0</v>
      </c>
      <c r="K227" s="78">
        <v>279.0</v>
      </c>
      <c r="L227" s="78">
        <v>241.0</v>
      </c>
      <c r="M227" s="78">
        <v>450.0</v>
      </c>
      <c r="N227" s="59">
        <v>0.6108786610878661</v>
      </c>
      <c r="O227" s="60">
        <v>0.34876989869753977</v>
      </c>
      <c r="P227" s="61">
        <v>0.49324324324324326</v>
      </c>
      <c r="Q227" s="62">
        <v>0.4634615384615385</v>
      </c>
      <c r="R227" s="63">
        <v>0.6450662739322534</v>
      </c>
      <c r="S227" s="64">
        <v>0.38271604938271603</v>
      </c>
      <c r="T227" s="65">
        <v>0.4822443181818182</v>
      </c>
      <c r="U227" s="66">
        <v>0.6306818181818182</v>
      </c>
      <c r="V227" s="67">
        <v>0.5092329545454546</v>
      </c>
      <c r="W227" s="47">
        <v>1.0</v>
      </c>
      <c r="X227" s="79">
        <v>1.0</v>
      </c>
      <c r="Y227" s="79">
        <v>1.0</v>
      </c>
      <c r="Z227" s="79">
        <v>1.0</v>
      </c>
      <c r="AA227" s="79">
        <v>1.0</v>
      </c>
      <c r="AB227" s="79">
        <v>1.0</v>
      </c>
      <c r="AC227" s="79">
        <v>1.0</v>
      </c>
      <c r="AD227" s="79">
        <v>1.0</v>
      </c>
      <c r="AE227" s="79">
        <v>1.0</v>
      </c>
      <c r="AF227" s="79">
        <v>1.0</v>
      </c>
      <c r="AG227" s="68">
        <v>1.0</v>
      </c>
    </row>
    <row r="228" ht="16.5" customHeight="1">
      <c r="A228" s="51">
        <v>223.0</v>
      </c>
      <c r="B228" s="51">
        <v>3383.0</v>
      </c>
      <c r="C228" s="47">
        <v>2460.0</v>
      </c>
      <c r="D228" s="72">
        <v>441.0</v>
      </c>
      <c r="E228" s="73">
        <v>495.0</v>
      </c>
      <c r="F228" s="74">
        <v>167.0</v>
      </c>
      <c r="G228" s="75">
        <v>214.0</v>
      </c>
      <c r="H228" s="76">
        <v>675.0</v>
      </c>
      <c r="I228" s="77">
        <v>41.0</v>
      </c>
      <c r="J228" s="78">
        <v>608.0</v>
      </c>
      <c r="K228" s="78">
        <v>255.0</v>
      </c>
      <c r="L228" s="78">
        <v>495.0</v>
      </c>
      <c r="M228" s="78">
        <v>675.0</v>
      </c>
      <c r="N228" s="59">
        <v>0.7045191193511008</v>
      </c>
      <c r="O228" s="60">
        <v>0.4230769230769231</v>
      </c>
      <c r="P228" s="61">
        <v>0.47388932190179267</v>
      </c>
      <c r="Q228" s="62">
        <v>0.66</v>
      </c>
      <c r="R228" s="63">
        <v>0.5512239347234814</v>
      </c>
      <c r="S228" s="64">
        <v>0.27419354838709675</v>
      </c>
      <c r="T228" s="65">
        <v>0.5425479586817511</v>
      </c>
      <c r="U228" s="66">
        <v>0.6310870634530251</v>
      </c>
      <c r="V228" s="67">
        <v>0.4244958189867191</v>
      </c>
      <c r="W228" s="47">
        <v>1.0</v>
      </c>
      <c r="X228" s="79">
        <v>1.0</v>
      </c>
      <c r="Y228" s="79">
        <v>1.0</v>
      </c>
      <c r="Z228" s="79">
        <v>1.0</v>
      </c>
      <c r="AA228" s="79">
        <v>1.0</v>
      </c>
      <c r="AB228" s="79">
        <v>1.0</v>
      </c>
      <c r="AC228" s="79">
        <v>1.0</v>
      </c>
      <c r="AD228" s="79">
        <v>1.0</v>
      </c>
      <c r="AE228" s="79">
        <v>1.0</v>
      </c>
      <c r="AF228" s="79">
        <v>1.0</v>
      </c>
      <c r="AG228" s="68">
        <v>1.0</v>
      </c>
    </row>
    <row r="229" ht="16.5" customHeight="1">
      <c r="A229" s="51">
        <v>224.0</v>
      </c>
      <c r="B229" s="51">
        <v>3385.0</v>
      </c>
      <c r="C229" s="47">
        <v>1805.0</v>
      </c>
      <c r="D229" s="72">
        <v>266.0</v>
      </c>
      <c r="E229" s="73">
        <v>194.0</v>
      </c>
      <c r="F229" s="74">
        <v>135.0</v>
      </c>
      <c r="G229" s="75">
        <v>196.0</v>
      </c>
      <c r="H229" s="76">
        <v>354.0</v>
      </c>
      <c r="I229" s="77">
        <v>70.0</v>
      </c>
      <c r="J229" s="78">
        <v>401.0</v>
      </c>
      <c r="K229" s="78">
        <v>266.0</v>
      </c>
      <c r="L229" s="78">
        <v>194.0</v>
      </c>
      <c r="M229" s="78">
        <v>354.0</v>
      </c>
      <c r="N229" s="59">
        <v>0.6011994002998501</v>
      </c>
      <c r="O229" s="60">
        <v>0.354014598540146</v>
      </c>
      <c r="P229" s="61">
        <v>0.5311258278145695</v>
      </c>
      <c r="Q229" s="62">
        <v>0.4217391304347826</v>
      </c>
      <c r="R229" s="63">
        <v>0.6739495798319328</v>
      </c>
      <c r="S229" s="64">
        <v>0.4290322580645161</v>
      </c>
      <c r="T229" s="65">
        <v>0.4897119341563786</v>
      </c>
      <c r="U229" s="66">
        <v>0.6213991769547325</v>
      </c>
      <c r="V229" s="67">
        <v>0.5489711934156378</v>
      </c>
      <c r="W229" s="47">
        <v>1.0</v>
      </c>
      <c r="X229" s="79">
        <v>1.0</v>
      </c>
      <c r="Y229" s="79">
        <v>1.0</v>
      </c>
      <c r="Z229" s="79">
        <v>1.0</v>
      </c>
      <c r="AA229" s="79">
        <v>1.0</v>
      </c>
      <c r="AB229" s="79">
        <v>1.0</v>
      </c>
      <c r="AC229" s="79">
        <v>1.0</v>
      </c>
      <c r="AD229" s="79">
        <v>1.0</v>
      </c>
      <c r="AE229" s="79">
        <v>1.0</v>
      </c>
      <c r="AF229" s="79">
        <v>1.0</v>
      </c>
      <c r="AG229" s="68">
        <v>1.0</v>
      </c>
    </row>
    <row r="230" ht="16.5" customHeight="1">
      <c r="A230" s="51">
        <v>225.0</v>
      </c>
      <c r="B230" s="51">
        <v>3391.0</v>
      </c>
      <c r="C230" s="47">
        <v>2147.0</v>
      </c>
      <c r="D230" s="72">
        <v>261.0</v>
      </c>
      <c r="E230" s="73">
        <v>244.0</v>
      </c>
      <c r="F230" s="74">
        <v>153.0</v>
      </c>
      <c r="G230" s="75">
        <v>176.0</v>
      </c>
      <c r="H230" s="76">
        <v>555.0</v>
      </c>
      <c r="I230" s="77">
        <v>68.0</v>
      </c>
      <c r="J230" s="78">
        <v>414.0</v>
      </c>
      <c r="K230" s="78">
        <v>244.0</v>
      </c>
      <c r="L230" s="78">
        <v>244.0</v>
      </c>
      <c r="M230" s="78">
        <v>555.0</v>
      </c>
      <c r="N230" s="59">
        <v>0.6291793313069909</v>
      </c>
      <c r="O230" s="60">
        <v>0.3053817271589487</v>
      </c>
      <c r="P230" s="61">
        <v>0.42724458204334365</v>
      </c>
      <c r="Q230" s="62">
        <v>0.5</v>
      </c>
      <c r="R230" s="63">
        <v>0.6291793313069909</v>
      </c>
      <c r="S230" s="64">
        <v>0.3053817271589487</v>
      </c>
      <c r="T230" s="65">
        <v>0.45161290322580644</v>
      </c>
      <c r="U230" s="66">
        <v>0.6650652024708305</v>
      </c>
      <c r="V230" s="67">
        <v>0.45161290322580644</v>
      </c>
      <c r="W230" s="47">
        <v>1.0</v>
      </c>
      <c r="X230" s="79">
        <v>1.0</v>
      </c>
      <c r="Y230" s="79">
        <v>1.0</v>
      </c>
      <c r="Z230" s="79">
        <v>1.0</v>
      </c>
      <c r="AA230" s="79">
        <v>1.0</v>
      </c>
      <c r="AB230" s="79">
        <v>1.0</v>
      </c>
      <c r="AC230" s="79">
        <v>1.0</v>
      </c>
      <c r="AD230" s="79">
        <v>1.0</v>
      </c>
      <c r="AE230" s="79">
        <v>1.0</v>
      </c>
      <c r="AF230" s="79">
        <v>1.0</v>
      </c>
      <c r="AG230" s="68">
        <v>1.0</v>
      </c>
    </row>
    <row r="231" ht="16.5" customHeight="1">
      <c r="A231" s="51">
        <v>226.0</v>
      </c>
      <c r="B231" s="51">
        <v>3392.0</v>
      </c>
      <c r="C231" s="47">
        <v>1644.0</v>
      </c>
      <c r="D231" s="72">
        <v>206.0</v>
      </c>
      <c r="E231" s="73">
        <v>150.0</v>
      </c>
      <c r="F231" s="74">
        <v>116.0</v>
      </c>
      <c r="G231" s="75">
        <v>157.0</v>
      </c>
      <c r="H231" s="76">
        <v>315.0</v>
      </c>
      <c r="I231" s="77">
        <v>54.0</v>
      </c>
      <c r="J231" s="78">
        <v>322.0</v>
      </c>
      <c r="K231" s="78">
        <v>211.0</v>
      </c>
      <c r="L231" s="78">
        <v>150.0</v>
      </c>
      <c r="M231" s="78">
        <v>315.0</v>
      </c>
      <c r="N231" s="59">
        <v>0.6041275797373359</v>
      </c>
      <c r="O231" s="60">
        <v>0.3225806451612903</v>
      </c>
      <c r="P231" s="61">
        <v>0.5054945054945055</v>
      </c>
      <c r="Q231" s="62">
        <v>0.4155124653739612</v>
      </c>
      <c r="R231" s="63">
        <v>0.6822033898305084</v>
      </c>
      <c r="S231" s="64">
        <v>0.4011406844106464</v>
      </c>
      <c r="T231" s="65">
        <v>0.4729458917835671</v>
      </c>
      <c r="U231" s="66">
        <v>0.6382765531062125</v>
      </c>
      <c r="V231" s="67">
        <v>0.5340681362725451</v>
      </c>
      <c r="W231" s="47">
        <v>1.0</v>
      </c>
      <c r="X231" s="79">
        <v>1.0</v>
      </c>
      <c r="Y231" s="79">
        <v>1.0</v>
      </c>
      <c r="Z231" s="79">
        <v>1.0</v>
      </c>
      <c r="AA231" s="79">
        <v>1.0</v>
      </c>
      <c r="AB231" s="79">
        <v>1.0</v>
      </c>
      <c r="AC231" s="79">
        <v>1.0</v>
      </c>
      <c r="AD231" s="79">
        <v>1.0</v>
      </c>
      <c r="AE231" s="79">
        <v>1.0</v>
      </c>
      <c r="AF231" s="79">
        <v>1.0</v>
      </c>
      <c r="AG231" s="68">
        <v>1.0</v>
      </c>
    </row>
    <row r="232" ht="16.5" customHeight="1">
      <c r="A232" s="51">
        <v>227.0</v>
      </c>
      <c r="B232" s="51">
        <v>3414.0</v>
      </c>
      <c r="C232" s="47">
        <v>1132.0</v>
      </c>
      <c r="D232" s="72">
        <v>154.0</v>
      </c>
      <c r="E232" s="73">
        <v>179.0</v>
      </c>
      <c r="F232" s="74">
        <v>85.0</v>
      </c>
      <c r="G232" s="75">
        <v>108.0</v>
      </c>
      <c r="H232" s="76">
        <v>237.0</v>
      </c>
      <c r="I232" s="77">
        <v>36.0</v>
      </c>
      <c r="J232" s="78">
        <v>239.0</v>
      </c>
      <c r="K232" s="78">
        <v>144.0</v>
      </c>
      <c r="L232" s="78">
        <v>179.0</v>
      </c>
      <c r="M232" s="78">
        <v>237.0</v>
      </c>
      <c r="N232" s="59">
        <v>0.6240208877284595</v>
      </c>
      <c r="O232" s="60">
        <v>0.43028846153846156</v>
      </c>
      <c r="P232" s="61">
        <v>0.5021008403361344</v>
      </c>
      <c r="Q232" s="62">
        <v>0.5541795665634675</v>
      </c>
      <c r="R232" s="63">
        <v>0.5717703349282297</v>
      </c>
      <c r="S232" s="64">
        <v>0.3779527559055118</v>
      </c>
      <c r="T232" s="65">
        <v>0.523153942428035</v>
      </c>
      <c r="U232" s="66">
        <v>0.5957446808510638</v>
      </c>
      <c r="V232" s="67">
        <v>0.4793491864831039</v>
      </c>
      <c r="W232" s="47">
        <v>1.0</v>
      </c>
      <c r="X232" s="79">
        <v>1.0</v>
      </c>
      <c r="Y232" s="79">
        <v>1.0</v>
      </c>
      <c r="Z232" s="79">
        <v>1.0</v>
      </c>
      <c r="AA232" s="79">
        <v>1.0</v>
      </c>
      <c r="AB232" s="79">
        <v>1.0</v>
      </c>
      <c r="AC232" s="79">
        <v>1.0</v>
      </c>
      <c r="AD232" s="79">
        <v>1.0</v>
      </c>
      <c r="AE232" s="79">
        <v>1.0</v>
      </c>
      <c r="AF232" s="79">
        <v>1.0</v>
      </c>
      <c r="AG232" s="68">
        <v>1.0</v>
      </c>
    </row>
    <row r="233" ht="16.5" customHeight="1">
      <c r="A233" s="51">
        <v>228.0</v>
      </c>
      <c r="B233" s="51">
        <v>3417.0</v>
      </c>
      <c r="C233" s="47">
        <v>2152.0</v>
      </c>
      <c r="D233" s="72">
        <v>155.0</v>
      </c>
      <c r="E233" s="73">
        <v>153.0</v>
      </c>
      <c r="F233" s="74">
        <v>156.0</v>
      </c>
      <c r="G233" s="75">
        <v>130.0</v>
      </c>
      <c r="H233" s="76">
        <v>419.0</v>
      </c>
      <c r="I233" s="77">
        <v>130.0</v>
      </c>
      <c r="J233" s="78">
        <v>311.0</v>
      </c>
      <c r="K233" s="78">
        <v>260.0</v>
      </c>
      <c r="L233" s="78">
        <v>153.0</v>
      </c>
      <c r="M233" s="78">
        <v>419.0</v>
      </c>
      <c r="N233" s="59">
        <v>0.5446584938704028</v>
      </c>
      <c r="O233" s="60">
        <v>0.2674825174825175</v>
      </c>
      <c r="P233" s="61">
        <v>0.426027397260274</v>
      </c>
      <c r="Q233" s="62">
        <v>0.3704600484261501</v>
      </c>
      <c r="R233" s="63">
        <v>0.6702586206896551</v>
      </c>
      <c r="S233" s="64">
        <v>0.38291605301914583</v>
      </c>
      <c r="T233" s="65">
        <v>0.40594925634295714</v>
      </c>
      <c r="U233" s="66">
        <v>0.6386701662292213</v>
      </c>
      <c r="V233" s="67">
        <v>0.4995625546806649</v>
      </c>
      <c r="W233" s="47">
        <v>1.0</v>
      </c>
      <c r="X233" s="79">
        <v>1.0</v>
      </c>
      <c r="Y233" s="79">
        <v>1.0</v>
      </c>
      <c r="Z233" s="79">
        <v>1.0</v>
      </c>
      <c r="AA233" s="79">
        <v>1.0</v>
      </c>
      <c r="AB233" s="79">
        <v>1.0</v>
      </c>
      <c r="AC233" s="79">
        <v>1.0</v>
      </c>
      <c r="AD233" s="79">
        <v>1.0</v>
      </c>
      <c r="AE233" s="79">
        <v>1.0</v>
      </c>
      <c r="AF233" s="79">
        <v>1.0</v>
      </c>
      <c r="AG233" s="68">
        <v>1.0</v>
      </c>
    </row>
    <row r="234" ht="16.5" customHeight="1">
      <c r="A234" s="51">
        <v>229.0</v>
      </c>
      <c r="B234" s="51">
        <v>3418.0</v>
      </c>
      <c r="C234" s="47">
        <v>779.0</v>
      </c>
      <c r="D234" s="72">
        <v>94.0</v>
      </c>
      <c r="E234" s="73">
        <v>78.0</v>
      </c>
      <c r="F234" s="74">
        <v>99.0</v>
      </c>
      <c r="G234" s="75">
        <v>50.0</v>
      </c>
      <c r="H234" s="76">
        <v>123.0</v>
      </c>
      <c r="I234" s="77">
        <v>41.0</v>
      </c>
      <c r="J234" s="78">
        <v>193.0</v>
      </c>
      <c r="K234" s="78">
        <v>91.0</v>
      </c>
      <c r="L234" s="78">
        <v>78.0</v>
      </c>
      <c r="M234" s="78">
        <v>123.0</v>
      </c>
      <c r="N234" s="59">
        <v>0.6795774647887324</v>
      </c>
      <c r="O234" s="60">
        <v>0.3880597014925373</v>
      </c>
      <c r="P234" s="61">
        <v>0.6107594936708861</v>
      </c>
      <c r="Q234" s="62">
        <v>0.46153846153846156</v>
      </c>
      <c r="R234" s="63">
        <v>0.7121771217712177</v>
      </c>
      <c r="S234" s="64">
        <v>0.4252336448598131</v>
      </c>
      <c r="T234" s="65">
        <v>0.5587628865979382</v>
      </c>
      <c r="U234" s="66">
        <v>0.6515463917525773</v>
      </c>
      <c r="V234" s="67">
        <v>0.5855670103092784</v>
      </c>
      <c r="W234" s="47">
        <v>1.0</v>
      </c>
      <c r="X234" s="79">
        <v>1.0</v>
      </c>
      <c r="Y234" s="79">
        <v>1.0</v>
      </c>
      <c r="Z234" s="79">
        <v>1.0</v>
      </c>
      <c r="AA234" s="79">
        <v>1.0</v>
      </c>
      <c r="AB234" s="79">
        <v>1.0</v>
      </c>
      <c r="AC234" s="79">
        <v>1.0</v>
      </c>
      <c r="AD234" s="79">
        <v>1.0</v>
      </c>
      <c r="AE234" s="79">
        <v>1.0</v>
      </c>
      <c r="AF234" s="79">
        <v>1.0</v>
      </c>
      <c r="AG234" s="68">
        <v>1.0</v>
      </c>
    </row>
    <row r="235" ht="16.5" customHeight="1">
      <c r="A235" s="51">
        <v>230.0</v>
      </c>
      <c r="B235" s="51">
        <v>3435.0</v>
      </c>
      <c r="C235" s="47">
        <v>2870.0</v>
      </c>
      <c r="D235" s="72">
        <v>267.0</v>
      </c>
      <c r="E235" s="73">
        <v>222.0</v>
      </c>
      <c r="F235" s="74">
        <v>216.0</v>
      </c>
      <c r="G235" s="75">
        <v>195.0</v>
      </c>
      <c r="H235" s="76">
        <v>493.0</v>
      </c>
      <c r="I235" s="77">
        <v>135.0</v>
      </c>
      <c r="J235" s="78">
        <v>483.0</v>
      </c>
      <c r="K235" s="78">
        <v>330.0</v>
      </c>
      <c r="L235" s="78">
        <v>222.0</v>
      </c>
      <c r="M235" s="78">
        <v>493.0</v>
      </c>
      <c r="N235" s="59">
        <v>0.5940959409594095</v>
      </c>
      <c r="O235" s="60">
        <v>0.3104895104895105</v>
      </c>
      <c r="P235" s="61">
        <v>0.4948770491803279</v>
      </c>
      <c r="Q235" s="62">
        <v>0.40217391304347827</v>
      </c>
      <c r="R235" s="63">
        <v>0.6851063829787234</v>
      </c>
      <c r="S235" s="64">
        <v>0.40097205346294046</v>
      </c>
      <c r="T235" s="65">
        <v>0.46138743455497383</v>
      </c>
      <c r="U235" s="66">
        <v>0.6387434554973822</v>
      </c>
      <c r="V235" s="67">
        <v>0.5320680628272252</v>
      </c>
      <c r="W235" s="47">
        <v>1.0</v>
      </c>
      <c r="X235" s="79">
        <v>1.0</v>
      </c>
      <c r="Y235" s="79">
        <v>1.0</v>
      </c>
      <c r="Z235" s="79">
        <v>1.0</v>
      </c>
      <c r="AA235" s="79">
        <v>1.0</v>
      </c>
      <c r="AB235" s="79">
        <v>1.0</v>
      </c>
      <c r="AC235" s="79">
        <v>1.0</v>
      </c>
      <c r="AD235" s="79">
        <v>1.0</v>
      </c>
      <c r="AE235" s="79">
        <v>1.0</v>
      </c>
      <c r="AF235" s="79">
        <v>1.0</v>
      </c>
      <c r="AG235" s="68">
        <v>1.0</v>
      </c>
    </row>
    <row r="236" ht="16.5" customHeight="1">
      <c r="A236" s="51">
        <v>231.0</v>
      </c>
      <c r="B236" s="51">
        <v>3464.0</v>
      </c>
      <c r="C236" s="47">
        <v>2205.0</v>
      </c>
      <c r="D236" s="72">
        <v>392.0</v>
      </c>
      <c r="E236" s="73">
        <v>281.0</v>
      </c>
      <c r="F236" s="74">
        <v>141.0</v>
      </c>
      <c r="G236" s="75">
        <v>208.0</v>
      </c>
      <c r="H236" s="76">
        <v>471.0</v>
      </c>
      <c r="I236" s="77">
        <v>76.0</v>
      </c>
      <c r="J236" s="78">
        <v>533.0</v>
      </c>
      <c r="K236" s="78">
        <v>284.0</v>
      </c>
      <c r="L236" s="78">
        <v>281.0</v>
      </c>
      <c r="M236" s="78">
        <v>471.0</v>
      </c>
      <c r="N236" s="59">
        <v>0.6523867809057528</v>
      </c>
      <c r="O236" s="60">
        <v>0.37367021276595747</v>
      </c>
      <c r="P236" s="61">
        <v>0.5308764940239044</v>
      </c>
      <c r="Q236" s="62">
        <v>0.49734513274336284</v>
      </c>
      <c r="R236" s="63">
        <v>0.6547911547911548</v>
      </c>
      <c r="S236" s="64">
        <v>0.376158940397351</v>
      </c>
      <c r="T236" s="65">
        <v>0.5188017845761632</v>
      </c>
      <c r="U236" s="66">
        <v>0.6398980242192479</v>
      </c>
      <c r="V236" s="67">
        <v>0.5207138304652645</v>
      </c>
      <c r="W236" s="47">
        <v>1.0</v>
      </c>
      <c r="X236" s="79">
        <v>1.0</v>
      </c>
      <c r="Y236" s="79">
        <v>1.0</v>
      </c>
      <c r="Z236" s="79">
        <v>1.0</v>
      </c>
      <c r="AA236" s="79">
        <v>1.0</v>
      </c>
      <c r="AB236" s="79">
        <v>1.0</v>
      </c>
      <c r="AC236" s="79">
        <v>1.0</v>
      </c>
      <c r="AD236" s="79">
        <v>1.0</v>
      </c>
      <c r="AE236" s="79">
        <v>1.0</v>
      </c>
      <c r="AF236" s="79">
        <v>1.0</v>
      </c>
      <c r="AG236" s="68">
        <v>1.0</v>
      </c>
    </row>
    <row r="237" ht="16.5" customHeight="1">
      <c r="A237" s="51">
        <v>232.0</v>
      </c>
      <c r="B237" s="51">
        <v>3540.0</v>
      </c>
      <c r="C237" s="47">
        <v>569.0</v>
      </c>
      <c r="D237" s="72">
        <v>91.0</v>
      </c>
      <c r="E237" s="73">
        <v>97.0</v>
      </c>
      <c r="F237" s="74">
        <v>58.0</v>
      </c>
      <c r="G237" s="75">
        <v>23.0</v>
      </c>
      <c r="H237" s="76">
        <v>101.0</v>
      </c>
      <c r="I237" s="77">
        <v>8.0</v>
      </c>
      <c r="J237" s="78">
        <v>149.0</v>
      </c>
      <c r="K237" s="78">
        <v>31.0</v>
      </c>
      <c r="L237" s="78">
        <v>97.0</v>
      </c>
      <c r="M237" s="78">
        <v>101.0</v>
      </c>
      <c r="N237" s="59">
        <v>0.8277777777777777</v>
      </c>
      <c r="O237" s="60">
        <v>0.4898989898989899</v>
      </c>
      <c r="P237" s="61">
        <v>0.596</v>
      </c>
      <c r="Q237" s="62">
        <v>0.7578125</v>
      </c>
      <c r="R237" s="63">
        <v>0.6056910569105691</v>
      </c>
      <c r="S237" s="64">
        <v>0.23484848484848486</v>
      </c>
      <c r="T237" s="65">
        <v>0.6507936507936508</v>
      </c>
      <c r="U237" s="66">
        <v>0.6613756613756614</v>
      </c>
      <c r="V237" s="67">
        <v>0.47619047619047616</v>
      </c>
      <c r="W237" s="47">
        <v>1.0</v>
      </c>
      <c r="X237" s="79">
        <v>1.0</v>
      </c>
      <c r="Y237" s="79">
        <v>1.0</v>
      </c>
      <c r="Z237" s="79">
        <v>1.0</v>
      </c>
      <c r="AA237" s="79">
        <v>1.0</v>
      </c>
      <c r="AB237" s="79">
        <v>1.0</v>
      </c>
      <c r="AC237" s="79">
        <v>1.0</v>
      </c>
      <c r="AD237" s="79">
        <v>1.0</v>
      </c>
      <c r="AE237" s="79">
        <v>1.0</v>
      </c>
      <c r="AF237" s="79">
        <v>1.0</v>
      </c>
      <c r="AG237" s="68">
        <v>1.0</v>
      </c>
    </row>
    <row r="238" ht="16.5" customHeight="1">
      <c r="A238" s="51">
        <v>233.0</v>
      </c>
      <c r="B238" s="51">
        <v>3544.0</v>
      </c>
      <c r="C238" s="47">
        <v>1374.0</v>
      </c>
      <c r="D238" s="72">
        <v>193.0</v>
      </c>
      <c r="E238" s="73">
        <v>191.0</v>
      </c>
      <c r="F238" s="74">
        <v>136.0</v>
      </c>
      <c r="G238" s="75">
        <v>94.0</v>
      </c>
      <c r="H238" s="76">
        <v>290.0</v>
      </c>
      <c r="I238" s="77">
        <v>62.0</v>
      </c>
      <c r="J238" s="78">
        <v>329.0</v>
      </c>
      <c r="K238" s="78">
        <v>156.0</v>
      </c>
      <c r="L238" s="78">
        <v>191.0</v>
      </c>
      <c r="M238" s="78">
        <v>290.0</v>
      </c>
      <c r="N238" s="59">
        <v>0.6783505154639176</v>
      </c>
      <c r="O238" s="60">
        <v>0.3970893970893971</v>
      </c>
      <c r="P238" s="61">
        <v>0.531502423263328</v>
      </c>
      <c r="Q238" s="62">
        <v>0.5504322766570605</v>
      </c>
      <c r="R238" s="63">
        <v>0.6326923076923077</v>
      </c>
      <c r="S238" s="64">
        <v>0.34977578475336324</v>
      </c>
      <c r="T238" s="65">
        <v>0.5383022774327122</v>
      </c>
      <c r="U238" s="66">
        <v>0.6407867494824017</v>
      </c>
      <c r="V238" s="67">
        <v>0.5020703933747412</v>
      </c>
      <c r="W238" s="47">
        <v>1.0</v>
      </c>
      <c r="X238" s="79">
        <v>1.0</v>
      </c>
      <c r="Y238" s="79">
        <v>1.0</v>
      </c>
      <c r="Z238" s="79">
        <v>1.0</v>
      </c>
      <c r="AA238" s="79">
        <v>1.0</v>
      </c>
      <c r="AB238" s="79">
        <v>1.0</v>
      </c>
      <c r="AC238" s="79">
        <v>1.0</v>
      </c>
      <c r="AD238" s="79">
        <v>1.0</v>
      </c>
      <c r="AE238" s="79">
        <v>1.0</v>
      </c>
      <c r="AF238" s="79">
        <v>1.0</v>
      </c>
      <c r="AG238" s="68">
        <v>1.0</v>
      </c>
    </row>
    <row r="239" ht="16.5" customHeight="1">
      <c r="A239" s="51">
        <v>234.0</v>
      </c>
      <c r="B239" s="51">
        <v>3546.0</v>
      </c>
      <c r="C239" s="47">
        <v>3552.0</v>
      </c>
      <c r="D239" s="72">
        <v>347.0</v>
      </c>
      <c r="E239" s="73">
        <v>319.0</v>
      </c>
      <c r="F239" s="74">
        <v>251.0</v>
      </c>
      <c r="G239" s="75">
        <v>216.0</v>
      </c>
      <c r="H239" s="76">
        <v>617.0</v>
      </c>
      <c r="I239" s="77">
        <v>166.0</v>
      </c>
      <c r="J239" s="78">
        <v>598.0</v>
      </c>
      <c r="K239" s="78">
        <v>382.0</v>
      </c>
      <c r="L239" s="78">
        <v>319.0</v>
      </c>
      <c r="M239" s="78">
        <v>617.0</v>
      </c>
      <c r="N239" s="59">
        <v>0.610204081632653</v>
      </c>
      <c r="O239" s="60">
        <v>0.3408119658119658</v>
      </c>
      <c r="P239" s="61">
        <v>0.49218106995884775</v>
      </c>
      <c r="Q239" s="62">
        <v>0.4550641940085592</v>
      </c>
      <c r="R239" s="63">
        <v>0.6521264994547438</v>
      </c>
      <c r="S239" s="64">
        <v>0.38238238238238237</v>
      </c>
      <c r="T239" s="65">
        <v>0.47860125260960334</v>
      </c>
      <c r="U239" s="66">
        <v>0.634133611691023</v>
      </c>
      <c r="V239" s="67">
        <v>0.511482254697286</v>
      </c>
      <c r="W239" s="47">
        <v>1.0</v>
      </c>
      <c r="X239" s="79">
        <v>1.0</v>
      </c>
      <c r="Y239" s="79">
        <v>1.0</v>
      </c>
      <c r="Z239" s="79">
        <v>1.0</v>
      </c>
      <c r="AA239" s="79">
        <v>1.0</v>
      </c>
      <c r="AB239" s="79">
        <v>1.0</v>
      </c>
      <c r="AC239" s="79">
        <v>1.0</v>
      </c>
      <c r="AD239" s="79">
        <v>1.0</v>
      </c>
      <c r="AE239" s="79">
        <v>1.0</v>
      </c>
      <c r="AF239" s="79">
        <v>1.0</v>
      </c>
      <c r="AG239" s="68">
        <v>1.0</v>
      </c>
    </row>
    <row r="240" ht="16.5" customHeight="1">
      <c r="A240" s="51">
        <v>235.0</v>
      </c>
      <c r="B240" s="51">
        <v>3547.0</v>
      </c>
      <c r="C240" s="47">
        <v>2069.0</v>
      </c>
      <c r="D240" s="72">
        <v>313.0</v>
      </c>
      <c r="E240" s="73">
        <v>230.0</v>
      </c>
      <c r="F240" s="74">
        <v>160.0</v>
      </c>
      <c r="G240" s="75">
        <v>148.0</v>
      </c>
      <c r="H240" s="76">
        <v>373.0</v>
      </c>
      <c r="I240" s="77">
        <v>67.0</v>
      </c>
      <c r="J240" s="78">
        <v>473.0</v>
      </c>
      <c r="K240" s="78">
        <v>215.0</v>
      </c>
      <c r="L240" s="78">
        <v>230.0</v>
      </c>
      <c r="M240" s="78">
        <v>373.0</v>
      </c>
      <c r="N240" s="59">
        <v>0.6875</v>
      </c>
      <c r="O240" s="60">
        <v>0.3814262023217247</v>
      </c>
      <c r="P240" s="61">
        <v>0.5591016548463357</v>
      </c>
      <c r="Q240" s="62">
        <v>0.5168539325842697</v>
      </c>
      <c r="R240" s="63">
        <v>0.6728307254623044</v>
      </c>
      <c r="S240" s="64">
        <v>0.3656462585034014</v>
      </c>
      <c r="T240" s="65">
        <v>0.5445391169635941</v>
      </c>
      <c r="U240" s="66">
        <v>0.6553059643687065</v>
      </c>
      <c r="V240" s="67">
        <v>0.5329202168861348</v>
      </c>
      <c r="W240" s="47">
        <v>1.0</v>
      </c>
      <c r="X240" s="79">
        <v>1.0</v>
      </c>
      <c r="Y240" s="79">
        <v>1.0</v>
      </c>
      <c r="Z240" s="79">
        <v>1.0</v>
      </c>
      <c r="AA240" s="79">
        <v>1.0</v>
      </c>
      <c r="AB240" s="79">
        <v>1.0</v>
      </c>
      <c r="AC240" s="79">
        <v>1.0</v>
      </c>
      <c r="AD240" s="79">
        <v>1.0</v>
      </c>
      <c r="AE240" s="79">
        <v>1.0</v>
      </c>
      <c r="AF240" s="79">
        <v>1.0</v>
      </c>
      <c r="AG240" s="68">
        <v>1.0</v>
      </c>
    </row>
    <row r="241" ht="16.5" customHeight="1">
      <c r="A241" s="51">
        <v>236.0</v>
      </c>
      <c r="B241" s="51">
        <v>3557.0</v>
      </c>
      <c r="C241" s="47">
        <v>2119.0</v>
      </c>
      <c r="D241" s="72">
        <v>202.0</v>
      </c>
      <c r="E241" s="73">
        <v>253.0</v>
      </c>
      <c r="F241" s="74">
        <v>181.0</v>
      </c>
      <c r="G241" s="75">
        <v>150.0</v>
      </c>
      <c r="H241" s="76">
        <v>439.0</v>
      </c>
      <c r="I241" s="77">
        <v>95.0</v>
      </c>
      <c r="J241" s="78">
        <v>383.0</v>
      </c>
      <c r="K241" s="78">
        <v>245.0</v>
      </c>
      <c r="L241" s="78">
        <v>253.0</v>
      </c>
      <c r="M241" s="78">
        <v>439.0</v>
      </c>
      <c r="N241" s="59">
        <v>0.6098726114649682</v>
      </c>
      <c r="O241" s="60">
        <v>0.36560693641618497</v>
      </c>
      <c r="P241" s="61">
        <v>0.4659367396593674</v>
      </c>
      <c r="Q241" s="62">
        <v>0.5080321285140562</v>
      </c>
      <c r="R241" s="63">
        <v>0.6022012578616353</v>
      </c>
      <c r="S241" s="64">
        <v>0.358187134502924</v>
      </c>
      <c r="T241" s="65">
        <v>0.4818181818181818</v>
      </c>
      <c r="U241" s="66">
        <v>0.6227272727272727</v>
      </c>
      <c r="V241" s="67">
        <v>0.47575757575757577</v>
      </c>
      <c r="W241" s="47">
        <v>1.0</v>
      </c>
      <c r="X241" s="79">
        <v>1.0</v>
      </c>
      <c r="Y241" s="79">
        <v>1.0</v>
      </c>
      <c r="Z241" s="79">
        <v>1.0</v>
      </c>
      <c r="AA241" s="79">
        <v>1.0</v>
      </c>
      <c r="AB241" s="79">
        <v>1.0</v>
      </c>
      <c r="AC241" s="79">
        <v>1.0</v>
      </c>
      <c r="AD241" s="79">
        <v>1.0</v>
      </c>
      <c r="AE241" s="79">
        <v>1.0</v>
      </c>
      <c r="AF241" s="79">
        <v>1.0</v>
      </c>
      <c r="AG241" s="68">
        <v>1.0</v>
      </c>
    </row>
    <row r="242" ht="16.5" customHeight="1">
      <c r="A242" s="51">
        <v>237.0</v>
      </c>
      <c r="B242" s="51">
        <v>3565.0</v>
      </c>
      <c r="C242" s="47">
        <v>2820.0</v>
      </c>
      <c r="D242" s="72">
        <v>301.0</v>
      </c>
      <c r="E242" s="73">
        <v>303.0</v>
      </c>
      <c r="F242" s="74">
        <v>317.0</v>
      </c>
      <c r="G242" s="75">
        <v>184.0</v>
      </c>
      <c r="H242" s="76">
        <v>490.0</v>
      </c>
      <c r="I242" s="77">
        <v>126.0</v>
      </c>
      <c r="J242" s="78">
        <v>618.0</v>
      </c>
      <c r="K242" s="78">
        <v>310.0</v>
      </c>
      <c r="L242" s="78">
        <v>303.0</v>
      </c>
      <c r="M242" s="78">
        <v>490.0</v>
      </c>
      <c r="N242" s="59">
        <v>0.665948275862069</v>
      </c>
      <c r="O242" s="60">
        <v>0.38209331651954603</v>
      </c>
      <c r="P242" s="61">
        <v>0.5577617328519856</v>
      </c>
      <c r="Q242" s="62">
        <v>0.49429037520391517</v>
      </c>
      <c r="R242" s="63">
        <v>0.6710097719869706</v>
      </c>
      <c r="S242" s="64">
        <v>0.3875</v>
      </c>
      <c r="T242" s="65">
        <v>0.5351539802440441</v>
      </c>
      <c r="U242" s="66">
        <v>0.6438117373619988</v>
      </c>
      <c r="V242" s="67">
        <v>0.5392213829169088</v>
      </c>
      <c r="W242" s="47">
        <v>1.0</v>
      </c>
      <c r="X242" s="79">
        <v>1.0</v>
      </c>
      <c r="Y242" s="79">
        <v>1.0</v>
      </c>
      <c r="Z242" s="79">
        <v>1.0</v>
      </c>
      <c r="AA242" s="79">
        <v>1.0</v>
      </c>
      <c r="AB242" s="79">
        <v>1.0</v>
      </c>
      <c r="AC242" s="79">
        <v>1.0</v>
      </c>
      <c r="AD242" s="79">
        <v>1.0</v>
      </c>
      <c r="AE242" s="79">
        <v>1.0</v>
      </c>
      <c r="AF242" s="79">
        <v>1.0</v>
      </c>
      <c r="AG242" s="68">
        <v>1.0</v>
      </c>
    </row>
    <row r="243" ht="16.5" customHeight="1">
      <c r="A243" s="51">
        <v>238.0</v>
      </c>
      <c r="B243" s="51">
        <v>3576.0</v>
      </c>
      <c r="C243" s="47">
        <v>2482.0</v>
      </c>
      <c r="D243" s="72">
        <v>323.0</v>
      </c>
      <c r="E243" s="73">
        <v>321.0</v>
      </c>
      <c r="F243" s="74">
        <v>258.0</v>
      </c>
      <c r="G243" s="75">
        <v>180.0</v>
      </c>
      <c r="H243" s="76">
        <v>478.0</v>
      </c>
      <c r="I243" s="77">
        <v>96.0</v>
      </c>
      <c r="J243" s="78">
        <v>581.0</v>
      </c>
      <c r="K243" s="78">
        <v>276.0</v>
      </c>
      <c r="L243" s="78">
        <v>321.0</v>
      </c>
      <c r="M243" s="78">
        <v>478.0</v>
      </c>
      <c r="N243" s="59">
        <v>0.6779463243873979</v>
      </c>
      <c r="O243" s="60">
        <v>0.40175219023779724</v>
      </c>
      <c r="P243" s="61">
        <v>0.5486307837582625</v>
      </c>
      <c r="Q243" s="62">
        <v>0.5376884422110553</v>
      </c>
      <c r="R243" s="63">
        <v>0.6441241685144125</v>
      </c>
      <c r="S243" s="64">
        <v>0.3660477453580902</v>
      </c>
      <c r="T243" s="65">
        <v>0.5446859903381642</v>
      </c>
      <c r="U243" s="66">
        <v>0.6394927536231884</v>
      </c>
      <c r="V243" s="67">
        <v>0.517512077294686</v>
      </c>
      <c r="W243" s="47">
        <v>1.0</v>
      </c>
      <c r="X243" s="79">
        <v>1.0</v>
      </c>
      <c r="Y243" s="79">
        <v>1.0</v>
      </c>
      <c r="Z243" s="79">
        <v>1.0</v>
      </c>
      <c r="AA243" s="79">
        <v>1.0</v>
      </c>
      <c r="AB243" s="79">
        <v>1.0</v>
      </c>
      <c r="AC243" s="79">
        <v>1.0</v>
      </c>
      <c r="AD243" s="79">
        <v>1.0</v>
      </c>
      <c r="AE243" s="79">
        <v>1.0</v>
      </c>
      <c r="AF243" s="79">
        <v>1.0</v>
      </c>
      <c r="AG243" s="68">
        <v>1.0</v>
      </c>
    </row>
    <row r="244" ht="16.5" customHeight="1">
      <c r="A244" s="51">
        <v>239.0</v>
      </c>
      <c r="B244" s="51">
        <v>3587.0</v>
      </c>
      <c r="C244" s="47">
        <v>2449.0</v>
      </c>
      <c r="D244" s="72">
        <v>362.0</v>
      </c>
      <c r="E244" s="73">
        <v>279.0</v>
      </c>
      <c r="F244" s="74">
        <v>163.0</v>
      </c>
      <c r="G244" s="75">
        <v>169.0</v>
      </c>
      <c r="H244" s="76">
        <v>421.0</v>
      </c>
      <c r="I244" s="77">
        <v>88.0</v>
      </c>
      <c r="J244" s="78">
        <v>525.0</v>
      </c>
      <c r="K244" s="78">
        <v>257.0</v>
      </c>
      <c r="L244" s="78">
        <v>279.0</v>
      </c>
      <c r="M244" s="78">
        <v>421.0</v>
      </c>
      <c r="N244" s="59">
        <v>0.6713554987212276</v>
      </c>
      <c r="O244" s="60">
        <v>0.3985714285714286</v>
      </c>
      <c r="P244" s="61">
        <v>0.554968287526427</v>
      </c>
      <c r="Q244" s="62">
        <v>0.5205223880597015</v>
      </c>
      <c r="R244" s="63">
        <v>0.6529850746268657</v>
      </c>
      <c r="S244" s="64">
        <v>0.37905604719764013</v>
      </c>
      <c r="T244" s="65">
        <v>0.5425101214574899</v>
      </c>
      <c r="U244" s="66">
        <v>0.6383265856950068</v>
      </c>
      <c r="V244" s="67">
        <v>0.5276653171390013</v>
      </c>
      <c r="W244" s="47">
        <v>1.0</v>
      </c>
      <c r="X244" s="79">
        <v>1.0</v>
      </c>
      <c r="Y244" s="79">
        <v>1.0</v>
      </c>
      <c r="Z244" s="79">
        <v>1.0</v>
      </c>
      <c r="AA244" s="79">
        <v>1.0</v>
      </c>
      <c r="AB244" s="79">
        <v>1.0</v>
      </c>
      <c r="AC244" s="79">
        <v>1.0</v>
      </c>
      <c r="AD244" s="79">
        <v>1.0</v>
      </c>
      <c r="AE244" s="79">
        <v>1.0</v>
      </c>
      <c r="AF244" s="79">
        <v>1.0</v>
      </c>
      <c r="AG244" s="68">
        <v>1.0</v>
      </c>
    </row>
    <row r="245" ht="16.5" customHeight="1">
      <c r="A245" s="51">
        <v>240.0</v>
      </c>
      <c r="B245" s="51">
        <v>3588.0</v>
      </c>
      <c r="C245" s="47">
        <v>3029.0</v>
      </c>
      <c r="D245" s="72">
        <v>349.0</v>
      </c>
      <c r="E245" s="73">
        <v>304.0</v>
      </c>
      <c r="F245" s="74">
        <v>228.0</v>
      </c>
      <c r="G245" s="75">
        <v>190.0</v>
      </c>
      <c r="H245" s="76">
        <v>532.0</v>
      </c>
      <c r="I245" s="77">
        <v>131.0</v>
      </c>
      <c r="J245" s="78">
        <v>577.0</v>
      </c>
      <c r="K245" s="78">
        <v>321.0</v>
      </c>
      <c r="L245" s="78">
        <v>304.0</v>
      </c>
      <c r="M245" s="78">
        <v>532.0</v>
      </c>
      <c r="N245" s="59">
        <v>0.6425389755011136</v>
      </c>
      <c r="O245" s="60">
        <v>0.36363636363636365</v>
      </c>
      <c r="P245" s="61">
        <v>0.5202885482416592</v>
      </c>
      <c r="Q245" s="62">
        <v>0.4864</v>
      </c>
      <c r="R245" s="63">
        <v>0.6549375709421112</v>
      </c>
      <c r="S245" s="64">
        <v>0.37631887456037516</v>
      </c>
      <c r="T245" s="65">
        <v>0.5080738177623991</v>
      </c>
      <c r="U245" s="66">
        <v>0.6395617070357554</v>
      </c>
      <c r="V245" s="67">
        <v>0.5178777393310265</v>
      </c>
      <c r="W245" s="47">
        <v>1.0</v>
      </c>
      <c r="X245" s="79">
        <v>1.0</v>
      </c>
      <c r="Y245" s="79">
        <v>1.0</v>
      </c>
      <c r="Z245" s="79">
        <v>1.0</v>
      </c>
      <c r="AA245" s="79">
        <v>1.0</v>
      </c>
      <c r="AB245" s="79">
        <v>1.0</v>
      </c>
      <c r="AC245" s="79">
        <v>1.0</v>
      </c>
      <c r="AD245" s="79">
        <v>1.0</v>
      </c>
      <c r="AE245" s="79">
        <v>1.0</v>
      </c>
      <c r="AF245" s="79">
        <v>1.0</v>
      </c>
      <c r="AG245" s="68">
        <v>1.0</v>
      </c>
    </row>
    <row r="246" ht="16.5" customHeight="1">
      <c r="A246" s="51">
        <v>241.0</v>
      </c>
      <c r="B246" s="51">
        <v>3602.0</v>
      </c>
      <c r="C246" s="47">
        <v>2308.0</v>
      </c>
      <c r="D246" s="72">
        <v>267.0</v>
      </c>
      <c r="E246" s="73">
        <v>303.0</v>
      </c>
      <c r="F246" s="74">
        <v>160.0</v>
      </c>
      <c r="G246" s="75">
        <v>202.0</v>
      </c>
      <c r="H246" s="76">
        <v>396.0</v>
      </c>
      <c r="I246" s="77">
        <v>92.0</v>
      </c>
      <c r="J246" s="78">
        <v>427.0</v>
      </c>
      <c r="K246" s="78">
        <v>294.0</v>
      </c>
      <c r="L246" s="78">
        <v>303.0</v>
      </c>
      <c r="M246" s="78">
        <v>396.0</v>
      </c>
      <c r="N246" s="59">
        <v>0.5922330097087378</v>
      </c>
      <c r="O246" s="60">
        <v>0.4334763948497854</v>
      </c>
      <c r="P246" s="61">
        <v>0.5188335358444714</v>
      </c>
      <c r="Q246" s="62">
        <v>0.507537688442211</v>
      </c>
      <c r="R246" s="63">
        <v>0.584931506849315</v>
      </c>
      <c r="S246" s="64">
        <v>0.4260869565217391</v>
      </c>
      <c r="T246" s="65">
        <v>0.5140845070422535</v>
      </c>
      <c r="U246" s="66">
        <v>0.5795774647887324</v>
      </c>
      <c r="V246" s="67">
        <v>0.5077464788732394</v>
      </c>
      <c r="W246" s="47">
        <v>1.0</v>
      </c>
      <c r="X246" s="79">
        <v>1.0</v>
      </c>
      <c r="Y246" s="79">
        <v>1.0</v>
      </c>
      <c r="Z246" s="79">
        <v>1.0</v>
      </c>
      <c r="AA246" s="79">
        <v>1.0</v>
      </c>
      <c r="AB246" s="79">
        <v>1.0</v>
      </c>
      <c r="AC246" s="79">
        <v>1.0</v>
      </c>
      <c r="AD246" s="79">
        <v>1.0</v>
      </c>
      <c r="AE246" s="79">
        <v>1.0</v>
      </c>
      <c r="AF246" s="79">
        <v>1.0</v>
      </c>
      <c r="AG246" s="68">
        <v>1.0</v>
      </c>
    </row>
    <row r="247" ht="16.5" customHeight="1">
      <c r="A247" s="51">
        <v>242.0</v>
      </c>
      <c r="B247" s="51">
        <v>3604.0</v>
      </c>
      <c r="C247" s="47">
        <v>2574.0</v>
      </c>
      <c r="D247" s="72">
        <v>153.0</v>
      </c>
      <c r="E247" s="73">
        <v>130.0</v>
      </c>
      <c r="F247" s="74">
        <v>148.0</v>
      </c>
      <c r="G247" s="75">
        <v>134.0</v>
      </c>
      <c r="H247" s="76">
        <v>415.0</v>
      </c>
      <c r="I247" s="77">
        <v>131.0</v>
      </c>
      <c r="J247" s="78">
        <v>301.0</v>
      </c>
      <c r="K247" s="78">
        <v>265.0</v>
      </c>
      <c r="L247" s="78">
        <v>130.0</v>
      </c>
      <c r="M247" s="78">
        <v>415.0</v>
      </c>
      <c r="N247" s="59">
        <v>0.5318021201413428</v>
      </c>
      <c r="O247" s="60">
        <v>0.23853211009174313</v>
      </c>
      <c r="P247" s="61">
        <v>0.420391061452514</v>
      </c>
      <c r="Q247" s="62">
        <v>0.3291139240506329</v>
      </c>
      <c r="R247" s="63">
        <v>0.6983758700696056</v>
      </c>
      <c r="S247" s="64">
        <v>0.3897058823529412</v>
      </c>
      <c r="T247" s="65">
        <v>0.38793879387938796</v>
      </c>
      <c r="U247" s="66">
        <v>0.6444644464446445</v>
      </c>
      <c r="V247" s="67">
        <v>0.5094509450945095</v>
      </c>
      <c r="W247" s="47">
        <v>1.0</v>
      </c>
      <c r="X247" s="79">
        <v>1.0</v>
      </c>
      <c r="Y247" s="79">
        <v>1.0</v>
      </c>
      <c r="Z247" s="79">
        <v>1.0</v>
      </c>
      <c r="AA247" s="79">
        <v>1.0</v>
      </c>
      <c r="AB247" s="79">
        <v>1.0</v>
      </c>
      <c r="AC247" s="79">
        <v>1.0</v>
      </c>
      <c r="AD247" s="79">
        <v>1.0</v>
      </c>
      <c r="AE247" s="79">
        <v>1.0</v>
      </c>
      <c r="AF247" s="79">
        <v>1.0</v>
      </c>
      <c r="AG247" s="68">
        <v>1.0</v>
      </c>
    </row>
    <row r="248" ht="16.5" customHeight="1">
      <c r="A248" s="51">
        <v>243.0</v>
      </c>
      <c r="B248" s="51">
        <v>3605.0</v>
      </c>
      <c r="C248" s="47">
        <v>730.0</v>
      </c>
      <c r="D248" s="72">
        <v>40.0</v>
      </c>
      <c r="E248" s="73">
        <v>73.0</v>
      </c>
      <c r="F248" s="74">
        <v>182.0</v>
      </c>
      <c r="G248" s="75">
        <v>9.0</v>
      </c>
      <c r="H248" s="76">
        <v>58.0</v>
      </c>
      <c r="I248" s="77">
        <v>25.0</v>
      </c>
      <c r="J248" s="78">
        <v>222.0</v>
      </c>
      <c r="K248" s="78">
        <v>34.0</v>
      </c>
      <c r="L248" s="78">
        <v>73.0</v>
      </c>
      <c r="M248" s="78">
        <v>58.0</v>
      </c>
      <c r="N248" s="59">
        <v>0.8671875</v>
      </c>
      <c r="O248" s="60">
        <v>0.5572519083969466</v>
      </c>
      <c r="P248" s="61">
        <v>0.7928571428571428</v>
      </c>
      <c r="Q248" s="62">
        <v>0.6822429906542056</v>
      </c>
      <c r="R248" s="63">
        <v>0.752542372881356</v>
      </c>
      <c r="S248" s="64">
        <v>0.3695652173913043</v>
      </c>
      <c r="T248" s="65">
        <v>0.7622739018087855</v>
      </c>
      <c r="U248" s="66">
        <v>0.7235142118863049</v>
      </c>
      <c r="V248" s="67">
        <v>0.661498708010336</v>
      </c>
      <c r="W248" s="47">
        <v>1.0</v>
      </c>
      <c r="X248" s="79">
        <v>1.0</v>
      </c>
      <c r="Y248" s="79">
        <v>1.0</v>
      </c>
      <c r="Z248" s="79">
        <v>1.0</v>
      </c>
      <c r="AA248" s="79">
        <v>1.0</v>
      </c>
      <c r="AB248" s="79">
        <v>1.0</v>
      </c>
      <c r="AC248" s="79">
        <v>1.0</v>
      </c>
      <c r="AD248" s="79">
        <v>1.0</v>
      </c>
      <c r="AE248" s="79">
        <v>1.0</v>
      </c>
      <c r="AF248" s="79">
        <v>1.0</v>
      </c>
      <c r="AG248" s="68">
        <v>1.0</v>
      </c>
    </row>
    <row r="249" ht="16.5" customHeight="1">
      <c r="A249" s="51">
        <v>244.0</v>
      </c>
      <c r="B249" s="51">
        <v>3606.0</v>
      </c>
      <c r="C249" s="47">
        <v>3183.0</v>
      </c>
      <c r="D249" s="72">
        <v>385.0</v>
      </c>
      <c r="E249" s="73">
        <v>306.0</v>
      </c>
      <c r="F249" s="74">
        <v>191.0</v>
      </c>
      <c r="G249" s="75">
        <v>251.0</v>
      </c>
      <c r="H249" s="76">
        <v>564.0</v>
      </c>
      <c r="I249" s="77">
        <v>126.0</v>
      </c>
      <c r="J249" s="78">
        <v>576.0</v>
      </c>
      <c r="K249" s="78">
        <v>377.0</v>
      </c>
      <c r="L249" s="78">
        <v>306.0</v>
      </c>
      <c r="M249" s="78">
        <v>564.0</v>
      </c>
      <c r="N249" s="59">
        <v>0.6044071353620147</v>
      </c>
      <c r="O249" s="60">
        <v>0.35172413793103446</v>
      </c>
      <c r="P249" s="61">
        <v>0.5052631578947369</v>
      </c>
      <c r="Q249" s="62">
        <v>0.4480234260614934</v>
      </c>
      <c r="R249" s="63">
        <v>0.6530612244897959</v>
      </c>
      <c r="S249" s="64">
        <v>0.40063761955366634</v>
      </c>
      <c r="T249" s="65">
        <v>0.48381788261108066</v>
      </c>
      <c r="U249" s="66">
        <v>0.6253428414701042</v>
      </c>
      <c r="V249" s="67">
        <v>0.5227646736149204</v>
      </c>
      <c r="W249" s="47">
        <v>1.0</v>
      </c>
      <c r="X249" s="79">
        <v>1.0</v>
      </c>
      <c r="Y249" s="79">
        <v>1.0</v>
      </c>
      <c r="Z249" s="79">
        <v>1.0</v>
      </c>
      <c r="AA249" s="79">
        <v>1.0</v>
      </c>
      <c r="AB249" s="79">
        <v>1.0</v>
      </c>
      <c r="AC249" s="79">
        <v>1.0</v>
      </c>
      <c r="AD249" s="79">
        <v>1.0</v>
      </c>
      <c r="AE249" s="79">
        <v>1.0</v>
      </c>
      <c r="AF249" s="79">
        <v>1.0</v>
      </c>
      <c r="AG249" s="68">
        <v>1.0</v>
      </c>
    </row>
    <row r="250" ht="16.5" customHeight="1">
      <c r="A250" s="51">
        <v>245.0</v>
      </c>
      <c r="B250" s="51">
        <v>3607.0</v>
      </c>
      <c r="C250" s="47">
        <v>1795.0</v>
      </c>
      <c r="D250" s="72">
        <v>82.0</v>
      </c>
      <c r="E250" s="73">
        <v>88.0</v>
      </c>
      <c r="F250" s="74">
        <v>98.0</v>
      </c>
      <c r="G250" s="75">
        <v>92.0</v>
      </c>
      <c r="H250" s="76">
        <v>299.0</v>
      </c>
      <c r="I250" s="77">
        <v>99.0</v>
      </c>
      <c r="J250" s="78">
        <v>180.0</v>
      </c>
      <c r="K250" s="78">
        <v>191.0</v>
      </c>
      <c r="L250" s="78">
        <v>88.0</v>
      </c>
      <c r="M250" s="78">
        <v>299.0</v>
      </c>
      <c r="N250" s="59">
        <v>0.48517520215633425</v>
      </c>
      <c r="O250" s="60">
        <v>0.22739018087855298</v>
      </c>
      <c r="P250" s="61">
        <v>0.3757828810020877</v>
      </c>
      <c r="Q250" s="62">
        <v>0.3154121863799283</v>
      </c>
      <c r="R250" s="63">
        <v>0.6716417910447762</v>
      </c>
      <c r="S250" s="64">
        <v>0.38979591836734695</v>
      </c>
      <c r="T250" s="65">
        <v>0.35356200527704484</v>
      </c>
      <c r="U250" s="66">
        <v>0.6319261213720316</v>
      </c>
      <c r="V250" s="67">
        <v>0.4894459102902375</v>
      </c>
      <c r="W250" s="47">
        <v>1.0</v>
      </c>
      <c r="X250" s="79">
        <v>1.0</v>
      </c>
      <c r="Y250" s="79">
        <v>1.0</v>
      </c>
      <c r="Z250" s="79">
        <v>1.0</v>
      </c>
      <c r="AA250" s="79">
        <v>1.0</v>
      </c>
      <c r="AB250" s="79">
        <v>1.0</v>
      </c>
      <c r="AC250" s="79">
        <v>1.0</v>
      </c>
      <c r="AD250" s="79">
        <v>1.0</v>
      </c>
      <c r="AE250" s="79">
        <v>1.0</v>
      </c>
      <c r="AF250" s="79">
        <v>1.0</v>
      </c>
      <c r="AG250" s="68">
        <v>1.0</v>
      </c>
    </row>
    <row r="251" ht="16.5" customHeight="1">
      <c r="A251" s="51">
        <v>246.0</v>
      </c>
      <c r="B251" s="51">
        <v>3609.0</v>
      </c>
      <c r="C251" s="47">
        <v>1536.0</v>
      </c>
      <c r="D251" s="72">
        <v>270.0</v>
      </c>
      <c r="E251" s="73">
        <v>196.0</v>
      </c>
      <c r="F251" s="74">
        <v>174.0</v>
      </c>
      <c r="G251" s="75">
        <v>103.0</v>
      </c>
      <c r="H251" s="76">
        <v>172.0</v>
      </c>
      <c r="I251" s="77">
        <v>51.0</v>
      </c>
      <c r="J251" s="78">
        <v>444.0</v>
      </c>
      <c r="K251" s="78">
        <v>154.0</v>
      </c>
      <c r="L251" s="78">
        <v>196.0</v>
      </c>
      <c r="M251" s="78">
        <v>172.0</v>
      </c>
      <c r="N251" s="59">
        <v>0.7424749163879598</v>
      </c>
      <c r="O251" s="60">
        <v>0.532608695652174</v>
      </c>
      <c r="P251" s="61">
        <v>0.7207792207792207</v>
      </c>
      <c r="Q251" s="62">
        <v>0.56</v>
      </c>
      <c r="R251" s="63">
        <v>0.69375</v>
      </c>
      <c r="S251" s="64">
        <v>0.4723926380368098</v>
      </c>
      <c r="T251" s="65">
        <v>0.6625258799171843</v>
      </c>
      <c r="U251" s="66">
        <v>0.6376811594202898</v>
      </c>
      <c r="V251" s="67">
        <v>0.6190476190476191</v>
      </c>
      <c r="W251" s="47">
        <v>1.0</v>
      </c>
      <c r="X251" s="79">
        <v>1.0</v>
      </c>
      <c r="Y251" s="79">
        <v>1.0</v>
      </c>
      <c r="Z251" s="79">
        <v>1.0</v>
      </c>
      <c r="AA251" s="79">
        <v>1.0</v>
      </c>
      <c r="AB251" s="79">
        <v>1.0</v>
      </c>
      <c r="AC251" s="79">
        <v>1.0</v>
      </c>
      <c r="AD251" s="79">
        <v>1.0</v>
      </c>
      <c r="AE251" s="79">
        <v>1.0</v>
      </c>
      <c r="AF251" s="79">
        <v>1.0</v>
      </c>
      <c r="AG251" s="68">
        <v>1.0</v>
      </c>
    </row>
    <row r="252" ht="16.5" customHeight="1">
      <c r="A252" s="51">
        <v>247.0</v>
      </c>
      <c r="B252" s="51">
        <v>3613.0</v>
      </c>
      <c r="C252" s="47">
        <v>1361.0</v>
      </c>
      <c r="D252" s="72">
        <v>86.0</v>
      </c>
      <c r="E252" s="73">
        <v>80.0</v>
      </c>
      <c r="F252" s="74">
        <v>61.0</v>
      </c>
      <c r="G252" s="75">
        <v>92.0</v>
      </c>
      <c r="H252" s="76">
        <v>269.0</v>
      </c>
      <c r="I252" s="77">
        <v>67.0</v>
      </c>
      <c r="J252" s="78">
        <v>147.0</v>
      </c>
      <c r="K252" s="78">
        <v>159.0</v>
      </c>
      <c r="L252" s="78">
        <v>80.0</v>
      </c>
      <c r="M252" s="78">
        <v>269.0</v>
      </c>
      <c r="N252" s="59">
        <v>0.4803921568627451</v>
      </c>
      <c r="O252" s="60">
        <v>0.22922636103151864</v>
      </c>
      <c r="P252" s="61">
        <v>0.35336538461538464</v>
      </c>
      <c r="Q252" s="62">
        <v>0.33472803347280333</v>
      </c>
      <c r="R252" s="63">
        <v>0.6475770925110133</v>
      </c>
      <c r="S252" s="64">
        <v>0.37149532710280375</v>
      </c>
      <c r="T252" s="65">
        <v>0.3465648854961832</v>
      </c>
      <c r="U252" s="66">
        <v>0.6351145038167939</v>
      </c>
      <c r="V252" s="67">
        <v>0.467175572519084</v>
      </c>
      <c r="W252" s="47">
        <v>1.0</v>
      </c>
      <c r="X252" s="79">
        <v>1.0</v>
      </c>
      <c r="Y252" s="79">
        <v>1.0</v>
      </c>
      <c r="Z252" s="79">
        <v>1.0</v>
      </c>
      <c r="AA252" s="79">
        <v>1.0</v>
      </c>
      <c r="AB252" s="79">
        <v>1.0</v>
      </c>
      <c r="AC252" s="79">
        <v>1.0</v>
      </c>
      <c r="AD252" s="79">
        <v>1.0</v>
      </c>
      <c r="AE252" s="79">
        <v>1.0</v>
      </c>
      <c r="AF252" s="79">
        <v>1.0</v>
      </c>
      <c r="AG252" s="68">
        <v>1.0</v>
      </c>
    </row>
    <row r="253" ht="16.5" customHeight="1">
      <c r="A253" s="51">
        <v>248.0</v>
      </c>
      <c r="B253" s="51">
        <v>3705.0</v>
      </c>
      <c r="C253" s="47">
        <v>1171.0</v>
      </c>
      <c r="D253" s="72">
        <v>176.0</v>
      </c>
      <c r="E253" s="73">
        <v>127.0</v>
      </c>
      <c r="F253" s="74">
        <v>95.0</v>
      </c>
      <c r="G253" s="75">
        <v>85.0</v>
      </c>
      <c r="H253" s="76">
        <v>190.0</v>
      </c>
      <c r="I253" s="77">
        <v>45.0</v>
      </c>
      <c r="J253" s="78">
        <v>271.0</v>
      </c>
      <c r="K253" s="78">
        <v>130.0</v>
      </c>
      <c r="L253" s="78">
        <v>127.0</v>
      </c>
      <c r="M253" s="78">
        <v>190.0</v>
      </c>
      <c r="N253" s="59">
        <v>0.6758104738154613</v>
      </c>
      <c r="O253" s="60">
        <v>0.40063091482649843</v>
      </c>
      <c r="P253" s="61">
        <v>0.5878524945770065</v>
      </c>
      <c r="Q253" s="62">
        <v>0.49416342412451364</v>
      </c>
      <c r="R253" s="63">
        <v>0.6809045226130653</v>
      </c>
      <c r="S253" s="64">
        <v>0.40625</v>
      </c>
      <c r="T253" s="65">
        <v>0.5543175487465181</v>
      </c>
      <c r="U253" s="66">
        <v>0.6420612813370473</v>
      </c>
      <c r="V253" s="67">
        <v>0.5584958217270195</v>
      </c>
      <c r="W253" s="47">
        <v>1.0</v>
      </c>
      <c r="X253" s="79">
        <v>1.0</v>
      </c>
      <c r="Y253" s="79">
        <v>1.0</v>
      </c>
      <c r="Z253" s="79">
        <v>1.0</v>
      </c>
      <c r="AA253" s="79">
        <v>1.0</v>
      </c>
      <c r="AB253" s="79">
        <v>1.0</v>
      </c>
      <c r="AC253" s="79">
        <v>1.0</v>
      </c>
      <c r="AD253" s="79">
        <v>1.0</v>
      </c>
      <c r="AE253" s="79">
        <v>1.0</v>
      </c>
      <c r="AF253" s="79">
        <v>1.0</v>
      </c>
      <c r="AG253" s="68">
        <v>1.0</v>
      </c>
    </row>
    <row r="254" ht="16.5" customHeight="1">
      <c r="A254" s="51">
        <v>249.0</v>
      </c>
      <c r="B254" s="51">
        <v>3706.0</v>
      </c>
      <c r="C254" s="47">
        <v>2173.0</v>
      </c>
      <c r="D254" s="72">
        <v>214.0</v>
      </c>
      <c r="E254" s="73">
        <v>233.0</v>
      </c>
      <c r="F254" s="74">
        <v>150.0</v>
      </c>
      <c r="G254" s="75">
        <v>157.0</v>
      </c>
      <c r="H254" s="76">
        <v>482.0</v>
      </c>
      <c r="I254" s="77">
        <v>84.0</v>
      </c>
      <c r="J254" s="78">
        <v>364.0</v>
      </c>
      <c r="K254" s="78">
        <v>241.0</v>
      </c>
      <c r="L254" s="78">
        <v>233.0</v>
      </c>
      <c r="M254" s="78">
        <v>482.0</v>
      </c>
      <c r="N254" s="59">
        <v>0.6016528925619835</v>
      </c>
      <c r="O254" s="60">
        <v>0.3258741258741259</v>
      </c>
      <c r="P254" s="61">
        <v>0.4302600472813239</v>
      </c>
      <c r="Q254" s="62">
        <v>0.49156118143459915</v>
      </c>
      <c r="R254" s="63">
        <v>0.609715242881072</v>
      </c>
      <c r="S254" s="64">
        <v>0.3333333333333333</v>
      </c>
      <c r="T254" s="65">
        <v>0.45227272727272727</v>
      </c>
      <c r="U254" s="66">
        <v>0.6409090909090909</v>
      </c>
      <c r="V254" s="67">
        <v>0.4583333333333333</v>
      </c>
      <c r="W254" s="47">
        <v>1.0</v>
      </c>
      <c r="X254" s="79">
        <v>1.0</v>
      </c>
      <c r="Y254" s="79">
        <v>1.0</v>
      </c>
      <c r="Z254" s="79">
        <v>1.0</v>
      </c>
      <c r="AA254" s="79">
        <v>1.0</v>
      </c>
      <c r="AB254" s="79">
        <v>1.0</v>
      </c>
      <c r="AC254" s="79">
        <v>1.0</v>
      </c>
      <c r="AD254" s="79">
        <v>1.0</v>
      </c>
      <c r="AE254" s="79">
        <v>1.0</v>
      </c>
      <c r="AF254" s="79">
        <v>1.0</v>
      </c>
      <c r="AG254" s="68">
        <v>1.0</v>
      </c>
    </row>
    <row r="255" ht="16.5" customHeight="1">
      <c r="A255" s="51">
        <v>250.0</v>
      </c>
      <c r="B255" s="51">
        <v>3710.0</v>
      </c>
      <c r="C255" s="47">
        <v>589.0</v>
      </c>
      <c r="D255" s="72">
        <v>96.0</v>
      </c>
      <c r="E255" s="73">
        <v>52.0</v>
      </c>
      <c r="F255" s="74">
        <v>67.0</v>
      </c>
      <c r="G255" s="75">
        <v>38.0</v>
      </c>
      <c r="H255" s="76">
        <v>81.0</v>
      </c>
      <c r="I255" s="77">
        <v>24.0</v>
      </c>
      <c r="J255" s="78">
        <v>163.0</v>
      </c>
      <c r="K255" s="78">
        <v>62.0</v>
      </c>
      <c r="L255" s="78">
        <v>52.0</v>
      </c>
      <c r="M255" s="78">
        <v>81.0</v>
      </c>
      <c r="N255" s="59">
        <v>0.7244444444444444</v>
      </c>
      <c r="O255" s="60">
        <v>0.39097744360902253</v>
      </c>
      <c r="P255" s="61">
        <v>0.6680327868852459</v>
      </c>
      <c r="Q255" s="62">
        <v>0.45614035087719296</v>
      </c>
      <c r="R255" s="63">
        <v>0.7581395348837209</v>
      </c>
      <c r="S255" s="64">
        <v>0.43356643356643354</v>
      </c>
      <c r="T255" s="65">
        <v>0.6005586592178771</v>
      </c>
      <c r="U255" s="66">
        <v>0.6815642458100558</v>
      </c>
      <c r="V255" s="67">
        <v>0.6284916201117319</v>
      </c>
      <c r="W255" s="47">
        <v>1.0</v>
      </c>
      <c r="X255" s="79">
        <v>1.0</v>
      </c>
      <c r="Y255" s="79">
        <v>1.0</v>
      </c>
      <c r="Z255" s="79">
        <v>1.0</v>
      </c>
      <c r="AA255" s="79">
        <v>1.0</v>
      </c>
      <c r="AB255" s="79">
        <v>1.0</v>
      </c>
      <c r="AC255" s="79">
        <v>1.0</v>
      </c>
      <c r="AD255" s="79">
        <v>1.0</v>
      </c>
      <c r="AE255" s="79">
        <v>1.0</v>
      </c>
      <c r="AF255" s="79">
        <v>1.0</v>
      </c>
      <c r="AG255" s="68">
        <v>1.0</v>
      </c>
    </row>
    <row r="256" ht="16.5" customHeight="1">
      <c r="A256" s="51">
        <v>251.0</v>
      </c>
      <c r="B256" s="51">
        <v>3715.0</v>
      </c>
      <c r="C256" s="47">
        <v>1877.0</v>
      </c>
      <c r="D256" s="72">
        <v>413.0</v>
      </c>
      <c r="E256" s="73">
        <v>226.0</v>
      </c>
      <c r="F256" s="74">
        <v>243.0</v>
      </c>
      <c r="G256" s="75">
        <v>122.0</v>
      </c>
      <c r="H256" s="76">
        <v>229.0</v>
      </c>
      <c r="I256" s="77">
        <v>64.0</v>
      </c>
      <c r="J256" s="78">
        <v>656.0</v>
      </c>
      <c r="K256" s="78">
        <v>186.0</v>
      </c>
      <c r="L256" s="78">
        <v>226.0</v>
      </c>
      <c r="M256" s="78">
        <v>229.0</v>
      </c>
      <c r="N256" s="59">
        <v>0.7790973871733967</v>
      </c>
      <c r="O256" s="60">
        <v>0.4967032967032967</v>
      </c>
      <c r="P256" s="61">
        <v>0.7412429378531074</v>
      </c>
      <c r="Q256" s="62">
        <v>0.5485436893203883</v>
      </c>
      <c r="R256" s="63">
        <v>0.7437641723356009</v>
      </c>
      <c r="S256" s="64">
        <v>0.44819277108433736</v>
      </c>
      <c r="T256" s="65">
        <v>0.6800308404009252</v>
      </c>
      <c r="U256" s="66">
        <v>0.6823438704703161</v>
      </c>
      <c r="V256" s="67">
        <v>0.6491904394757132</v>
      </c>
      <c r="W256" s="47">
        <v>1.0</v>
      </c>
      <c r="X256" s="79">
        <v>1.0</v>
      </c>
      <c r="Y256" s="79">
        <v>1.0</v>
      </c>
      <c r="Z256" s="79">
        <v>1.0</v>
      </c>
      <c r="AA256" s="79">
        <v>1.0</v>
      </c>
      <c r="AB256" s="79">
        <v>1.0</v>
      </c>
      <c r="AC256" s="79">
        <v>1.0</v>
      </c>
      <c r="AD256" s="79">
        <v>1.0</v>
      </c>
      <c r="AE256" s="79">
        <v>1.0</v>
      </c>
      <c r="AF256" s="79">
        <v>1.0</v>
      </c>
      <c r="AG256" s="68">
        <v>1.0</v>
      </c>
    </row>
    <row r="257" ht="16.5" customHeight="1">
      <c r="A257" s="51">
        <v>252.0</v>
      </c>
      <c r="B257" s="51">
        <v>3717.0</v>
      </c>
      <c r="C257" s="47">
        <v>1089.0</v>
      </c>
      <c r="D257" s="72">
        <v>216.0</v>
      </c>
      <c r="E257" s="73">
        <v>115.0</v>
      </c>
      <c r="F257" s="74">
        <v>112.0</v>
      </c>
      <c r="G257" s="75">
        <v>103.0</v>
      </c>
      <c r="H257" s="76">
        <v>173.0</v>
      </c>
      <c r="I257" s="77">
        <v>33.0</v>
      </c>
      <c r="J257" s="78">
        <v>328.0</v>
      </c>
      <c r="K257" s="78">
        <v>136.0</v>
      </c>
      <c r="L257" s="78">
        <v>115.0</v>
      </c>
      <c r="M257" s="78">
        <v>173.0</v>
      </c>
      <c r="N257" s="59">
        <v>0.7068965517241379</v>
      </c>
      <c r="O257" s="60">
        <v>0.3993055555555556</v>
      </c>
      <c r="P257" s="61">
        <v>0.654690618762475</v>
      </c>
      <c r="Q257" s="62">
        <v>0.4581673306772908</v>
      </c>
      <c r="R257" s="63">
        <v>0.7404063205417607</v>
      </c>
      <c r="S257" s="64">
        <v>0.4401294498381877</v>
      </c>
      <c r="T257" s="65">
        <v>0.589095744680851</v>
      </c>
      <c r="U257" s="66">
        <v>0.6662234042553191</v>
      </c>
      <c r="V257" s="67">
        <v>0.6170212765957447</v>
      </c>
      <c r="W257" s="47">
        <v>1.0</v>
      </c>
      <c r="X257" s="79">
        <v>1.0</v>
      </c>
      <c r="Y257" s="79">
        <v>1.0</v>
      </c>
      <c r="Z257" s="79">
        <v>1.0</v>
      </c>
      <c r="AA257" s="79">
        <v>1.0</v>
      </c>
      <c r="AB257" s="79">
        <v>1.0</v>
      </c>
      <c r="AC257" s="79">
        <v>1.0</v>
      </c>
      <c r="AD257" s="79">
        <v>1.0</v>
      </c>
      <c r="AE257" s="79">
        <v>1.0</v>
      </c>
      <c r="AF257" s="79">
        <v>1.0</v>
      </c>
      <c r="AG257" s="68">
        <v>1.0</v>
      </c>
    </row>
    <row r="258" ht="16.5" customHeight="1">
      <c r="A258" s="51">
        <v>253.0</v>
      </c>
      <c r="B258" s="51">
        <v>3719.0</v>
      </c>
      <c r="C258" s="47">
        <v>3353.0</v>
      </c>
      <c r="D258" s="72">
        <v>268.0</v>
      </c>
      <c r="E258" s="73">
        <v>269.0</v>
      </c>
      <c r="F258" s="74">
        <v>284.0</v>
      </c>
      <c r="G258" s="75">
        <v>251.0</v>
      </c>
      <c r="H258" s="76">
        <v>608.0</v>
      </c>
      <c r="I258" s="77">
        <v>173.0</v>
      </c>
      <c r="J258" s="78">
        <v>552.0</v>
      </c>
      <c r="K258" s="78">
        <v>424.0</v>
      </c>
      <c r="L258" s="78">
        <v>269.0</v>
      </c>
      <c r="M258" s="78">
        <v>608.0</v>
      </c>
      <c r="N258" s="59">
        <v>0.5655737704918032</v>
      </c>
      <c r="O258" s="60">
        <v>0.30672748004561</v>
      </c>
      <c r="P258" s="61">
        <v>0.47586206896551725</v>
      </c>
      <c r="Q258" s="62">
        <v>0.38816738816738816</v>
      </c>
      <c r="R258" s="63">
        <v>0.6723507917174177</v>
      </c>
      <c r="S258" s="64">
        <v>0.4108527131782946</v>
      </c>
      <c r="T258" s="65">
        <v>0.4430652995143011</v>
      </c>
      <c r="U258" s="66">
        <v>0.6260118726389639</v>
      </c>
      <c r="V258" s="67">
        <v>0.5267134376686454</v>
      </c>
      <c r="W258" s="47">
        <v>1.0</v>
      </c>
      <c r="X258" s="79">
        <v>1.0</v>
      </c>
      <c r="Y258" s="79">
        <v>1.0</v>
      </c>
      <c r="Z258" s="79">
        <v>1.0</v>
      </c>
      <c r="AA258" s="79">
        <v>1.0</v>
      </c>
      <c r="AB258" s="79">
        <v>1.0</v>
      </c>
      <c r="AC258" s="79">
        <v>1.0</v>
      </c>
      <c r="AD258" s="79">
        <v>1.0</v>
      </c>
      <c r="AE258" s="79">
        <v>1.0</v>
      </c>
      <c r="AF258" s="79">
        <v>1.0</v>
      </c>
      <c r="AG258" s="68">
        <v>1.0</v>
      </c>
    </row>
    <row r="259" ht="16.5" customHeight="1">
      <c r="A259" s="51">
        <v>254.0</v>
      </c>
      <c r="B259" s="51">
        <v>3724.0</v>
      </c>
      <c r="C259" s="47">
        <v>3214.0</v>
      </c>
      <c r="D259" s="72">
        <v>246.0</v>
      </c>
      <c r="E259" s="73">
        <v>214.0</v>
      </c>
      <c r="F259" s="74">
        <v>150.0</v>
      </c>
      <c r="G259" s="75">
        <v>260.0</v>
      </c>
      <c r="H259" s="76">
        <v>512.0</v>
      </c>
      <c r="I259" s="77">
        <v>113.0</v>
      </c>
      <c r="J259" s="78">
        <v>396.0</v>
      </c>
      <c r="K259" s="78">
        <v>373.0</v>
      </c>
      <c r="L259" s="78">
        <v>214.0</v>
      </c>
      <c r="M259" s="78">
        <v>512.0</v>
      </c>
      <c r="N259" s="59">
        <v>0.5149544863459038</v>
      </c>
      <c r="O259" s="60">
        <v>0.29476584022038566</v>
      </c>
      <c r="P259" s="61">
        <v>0.43612334801762115</v>
      </c>
      <c r="Q259" s="62">
        <v>0.3645655877342419</v>
      </c>
      <c r="R259" s="63">
        <v>0.6491803278688525</v>
      </c>
      <c r="S259" s="64">
        <v>0.4214689265536723</v>
      </c>
      <c r="T259" s="65">
        <v>0.4080267558528428</v>
      </c>
      <c r="U259" s="66">
        <v>0.6073578595317726</v>
      </c>
      <c r="V259" s="67">
        <v>0.51438127090301</v>
      </c>
      <c r="W259" s="47">
        <v>1.0</v>
      </c>
      <c r="X259" s="79">
        <v>1.0</v>
      </c>
      <c r="Y259" s="79">
        <v>1.0</v>
      </c>
      <c r="Z259" s="79">
        <v>1.0</v>
      </c>
      <c r="AA259" s="79">
        <v>1.0</v>
      </c>
      <c r="AB259" s="79">
        <v>1.0</v>
      </c>
      <c r="AC259" s="79">
        <v>1.0</v>
      </c>
      <c r="AD259" s="79">
        <v>1.0</v>
      </c>
      <c r="AE259" s="79">
        <v>1.0</v>
      </c>
      <c r="AF259" s="79">
        <v>1.0</v>
      </c>
      <c r="AG259" s="68">
        <v>1.0</v>
      </c>
    </row>
    <row r="260" ht="16.5" customHeight="1">
      <c r="A260" s="51">
        <v>255.0</v>
      </c>
      <c r="B260" s="51">
        <v>3727.0</v>
      </c>
      <c r="C260" s="47">
        <v>2221.0</v>
      </c>
      <c r="D260" s="72">
        <v>358.0</v>
      </c>
      <c r="E260" s="73">
        <v>446.0</v>
      </c>
      <c r="F260" s="74">
        <v>210.0</v>
      </c>
      <c r="G260" s="75">
        <v>200.0</v>
      </c>
      <c r="H260" s="76">
        <v>586.0</v>
      </c>
      <c r="I260" s="77">
        <v>53.0</v>
      </c>
      <c r="J260" s="78">
        <v>568.0</v>
      </c>
      <c r="K260" s="78">
        <v>253.0</v>
      </c>
      <c r="L260" s="78">
        <v>446.0</v>
      </c>
      <c r="M260" s="78">
        <v>586.0</v>
      </c>
      <c r="N260" s="59">
        <v>0.6918392204628502</v>
      </c>
      <c r="O260" s="60">
        <v>0.4321705426356589</v>
      </c>
      <c r="P260" s="61">
        <v>0.49220103986135183</v>
      </c>
      <c r="Q260" s="62">
        <v>0.6380543633762518</v>
      </c>
      <c r="R260" s="63">
        <v>0.5601577909270217</v>
      </c>
      <c r="S260" s="64">
        <v>0.30154946364719903</v>
      </c>
      <c r="T260" s="65">
        <v>0.5472207231516459</v>
      </c>
      <c r="U260" s="66">
        <v>0.6227738801942796</v>
      </c>
      <c r="V260" s="67">
        <v>0.4430652995143011</v>
      </c>
      <c r="W260" s="47">
        <v>1.0</v>
      </c>
      <c r="X260" s="79">
        <v>1.0</v>
      </c>
      <c r="Y260" s="79">
        <v>1.0</v>
      </c>
      <c r="Z260" s="79">
        <v>1.0</v>
      </c>
      <c r="AA260" s="79">
        <v>1.0</v>
      </c>
      <c r="AB260" s="79">
        <v>1.0</v>
      </c>
      <c r="AC260" s="79">
        <v>1.0</v>
      </c>
      <c r="AD260" s="79">
        <v>1.0</v>
      </c>
      <c r="AE260" s="79">
        <v>1.0</v>
      </c>
      <c r="AF260" s="79">
        <v>1.0</v>
      </c>
      <c r="AG260" s="68">
        <v>1.0</v>
      </c>
    </row>
    <row r="261" ht="16.5" customHeight="1">
      <c r="A261" s="51">
        <v>256.0</v>
      </c>
      <c r="B261" s="51">
        <v>3729.0</v>
      </c>
      <c r="C261" s="47">
        <v>1182.0</v>
      </c>
      <c r="D261" s="72">
        <v>139.0</v>
      </c>
      <c r="E261" s="73">
        <v>117.0</v>
      </c>
      <c r="F261" s="74">
        <v>73.0</v>
      </c>
      <c r="G261" s="75">
        <v>76.0</v>
      </c>
      <c r="H261" s="76">
        <v>192.0</v>
      </c>
      <c r="I261" s="77">
        <v>49.0</v>
      </c>
      <c r="J261" s="78">
        <v>212.0</v>
      </c>
      <c r="K261" s="78">
        <v>125.0</v>
      </c>
      <c r="L261" s="78">
        <v>117.0</v>
      </c>
      <c r="M261" s="78">
        <v>192.0</v>
      </c>
      <c r="N261" s="59">
        <v>0.629080118694362</v>
      </c>
      <c r="O261" s="60">
        <v>0.3786407766990291</v>
      </c>
      <c r="P261" s="61">
        <v>0.5247524752475248</v>
      </c>
      <c r="Q261" s="62">
        <v>0.4834710743801653</v>
      </c>
      <c r="R261" s="63">
        <v>0.6443768996960486</v>
      </c>
      <c r="S261" s="64">
        <v>0.3943217665615142</v>
      </c>
      <c r="T261" s="65">
        <v>0.5092879256965944</v>
      </c>
      <c r="U261" s="66">
        <v>0.6253869969040248</v>
      </c>
      <c r="V261" s="67">
        <v>0.521671826625387</v>
      </c>
      <c r="W261" s="47">
        <v>1.0</v>
      </c>
      <c r="X261" s="79">
        <v>1.0</v>
      </c>
      <c r="Y261" s="79">
        <v>1.0</v>
      </c>
      <c r="Z261" s="79">
        <v>1.0</v>
      </c>
      <c r="AA261" s="79">
        <v>1.0</v>
      </c>
      <c r="AB261" s="79">
        <v>1.0</v>
      </c>
      <c r="AC261" s="79">
        <v>1.0</v>
      </c>
      <c r="AD261" s="79">
        <v>1.0</v>
      </c>
      <c r="AE261" s="79">
        <v>1.0</v>
      </c>
      <c r="AF261" s="79">
        <v>1.0</v>
      </c>
      <c r="AG261" s="68">
        <v>1.0</v>
      </c>
    </row>
    <row r="262" ht="16.5" customHeight="1">
      <c r="A262" s="51">
        <v>257.0</v>
      </c>
      <c r="B262" s="51">
        <v>3730.0</v>
      </c>
      <c r="C262" s="47">
        <v>1931.0</v>
      </c>
      <c r="D262" s="72">
        <v>164.0</v>
      </c>
      <c r="E262" s="73">
        <v>155.0</v>
      </c>
      <c r="F262" s="74">
        <v>116.0</v>
      </c>
      <c r="G262" s="75">
        <v>112.0</v>
      </c>
      <c r="H262" s="76">
        <v>332.0</v>
      </c>
      <c r="I262" s="77">
        <v>90.0</v>
      </c>
      <c r="J262" s="78">
        <v>280.0</v>
      </c>
      <c r="K262" s="78">
        <v>202.0</v>
      </c>
      <c r="L262" s="78">
        <v>155.0</v>
      </c>
      <c r="M262" s="78">
        <v>332.0</v>
      </c>
      <c r="N262" s="59">
        <v>0.5809128630705395</v>
      </c>
      <c r="O262" s="60">
        <v>0.3182751540041068</v>
      </c>
      <c r="P262" s="61">
        <v>0.45751633986928103</v>
      </c>
      <c r="Q262" s="62">
        <v>0.4341736694677871</v>
      </c>
      <c r="R262" s="63">
        <v>0.6436781609195402</v>
      </c>
      <c r="S262" s="64">
        <v>0.3782771535580524</v>
      </c>
      <c r="T262" s="65">
        <v>0.44891640866873067</v>
      </c>
      <c r="U262" s="66">
        <v>0.631578947368421</v>
      </c>
      <c r="V262" s="67">
        <v>0.49742002063983487</v>
      </c>
      <c r="W262" s="47">
        <v>1.0</v>
      </c>
      <c r="X262" s="79">
        <v>1.0</v>
      </c>
      <c r="Y262" s="79">
        <v>1.0</v>
      </c>
      <c r="Z262" s="79">
        <v>1.0</v>
      </c>
      <c r="AA262" s="79">
        <v>1.0</v>
      </c>
      <c r="AB262" s="79">
        <v>1.0</v>
      </c>
      <c r="AC262" s="79">
        <v>1.0</v>
      </c>
      <c r="AD262" s="79">
        <v>1.0</v>
      </c>
      <c r="AE262" s="79">
        <v>1.0</v>
      </c>
      <c r="AF262" s="79">
        <v>1.0</v>
      </c>
      <c r="AG262" s="68">
        <v>1.0</v>
      </c>
    </row>
    <row r="263" ht="16.5" customHeight="1">
      <c r="A263" s="51">
        <v>258.0</v>
      </c>
      <c r="B263" s="51">
        <v>3732.0</v>
      </c>
      <c r="C263" s="47">
        <v>2767.0</v>
      </c>
      <c r="D263" s="72">
        <v>266.0</v>
      </c>
      <c r="E263" s="73">
        <v>213.0</v>
      </c>
      <c r="F263" s="74">
        <v>204.0</v>
      </c>
      <c r="G263" s="75">
        <v>204.0</v>
      </c>
      <c r="H263" s="76">
        <v>508.0</v>
      </c>
      <c r="I263" s="77">
        <v>138.0</v>
      </c>
      <c r="J263" s="78">
        <v>470.0</v>
      </c>
      <c r="K263" s="78">
        <v>342.0</v>
      </c>
      <c r="L263" s="78">
        <v>213.0</v>
      </c>
      <c r="M263" s="78">
        <v>508.0</v>
      </c>
      <c r="N263" s="59">
        <v>0.5788177339901478</v>
      </c>
      <c r="O263" s="60">
        <v>0.29542302357836336</v>
      </c>
      <c r="P263" s="61">
        <v>0.48057259713701433</v>
      </c>
      <c r="Q263" s="62">
        <v>0.3837837837837838</v>
      </c>
      <c r="R263" s="63">
        <v>0.6881405563689604</v>
      </c>
      <c r="S263" s="64">
        <v>0.4023529411764706</v>
      </c>
      <c r="T263" s="65">
        <v>0.4455316373124592</v>
      </c>
      <c r="U263" s="66">
        <v>0.6379647749510763</v>
      </c>
      <c r="V263" s="67">
        <v>0.5296803652968036</v>
      </c>
      <c r="W263" s="47">
        <v>1.0</v>
      </c>
      <c r="X263" s="79">
        <v>1.0</v>
      </c>
      <c r="Y263" s="79">
        <v>1.0</v>
      </c>
      <c r="Z263" s="79">
        <v>1.0</v>
      </c>
      <c r="AA263" s="79">
        <v>1.0</v>
      </c>
      <c r="AB263" s="79">
        <v>1.0</v>
      </c>
      <c r="AC263" s="79">
        <v>1.0</v>
      </c>
      <c r="AD263" s="79">
        <v>1.0</v>
      </c>
      <c r="AE263" s="79">
        <v>1.0</v>
      </c>
      <c r="AF263" s="79">
        <v>1.0</v>
      </c>
      <c r="AG263" s="68">
        <v>1.0</v>
      </c>
    </row>
    <row r="264" ht="16.5" customHeight="1">
      <c r="A264" s="51">
        <v>259.0</v>
      </c>
      <c r="B264" s="51">
        <v>3740.0</v>
      </c>
      <c r="C264" s="47">
        <v>3488.0</v>
      </c>
      <c r="D264" s="72">
        <v>435.0</v>
      </c>
      <c r="E264" s="73">
        <v>506.0</v>
      </c>
      <c r="F264" s="74">
        <v>353.0</v>
      </c>
      <c r="G264" s="75">
        <v>251.0</v>
      </c>
      <c r="H264" s="76">
        <v>720.0</v>
      </c>
      <c r="I264" s="77">
        <v>129.0</v>
      </c>
      <c r="J264" s="78">
        <v>788.0</v>
      </c>
      <c r="K264" s="78">
        <v>380.0</v>
      </c>
      <c r="L264" s="78">
        <v>506.0</v>
      </c>
      <c r="M264" s="78">
        <v>720.0</v>
      </c>
      <c r="N264" s="59">
        <v>0.6746575342465754</v>
      </c>
      <c r="O264" s="60">
        <v>0.41272430668841764</v>
      </c>
      <c r="P264" s="61">
        <v>0.5225464190981433</v>
      </c>
      <c r="Q264" s="62">
        <v>0.5711060948081265</v>
      </c>
      <c r="R264" s="63">
        <v>0.6089644513137558</v>
      </c>
      <c r="S264" s="64">
        <v>0.34545454545454546</v>
      </c>
      <c r="T264" s="65">
        <v>0.5405179615705932</v>
      </c>
      <c r="U264" s="66">
        <v>0.6299081035923141</v>
      </c>
      <c r="V264" s="67">
        <v>0.4878863826232247</v>
      </c>
      <c r="W264" s="47">
        <v>1.0</v>
      </c>
      <c r="X264" s="79">
        <v>1.0</v>
      </c>
      <c r="Y264" s="79">
        <v>1.0</v>
      </c>
      <c r="Z264" s="79">
        <v>1.0</v>
      </c>
      <c r="AA264" s="79">
        <v>1.0</v>
      </c>
      <c r="AB264" s="79">
        <v>1.0</v>
      </c>
      <c r="AC264" s="79">
        <v>1.0</v>
      </c>
      <c r="AD264" s="79">
        <v>1.0</v>
      </c>
      <c r="AE264" s="79">
        <v>1.0</v>
      </c>
      <c r="AF264" s="79">
        <v>1.0</v>
      </c>
      <c r="AG264" s="68">
        <v>1.0</v>
      </c>
    </row>
    <row r="265" ht="16.5" customHeight="1">
      <c r="A265" s="51">
        <v>260.0</v>
      </c>
      <c r="B265" s="51">
        <v>3747.0</v>
      </c>
      <c r="C265" s="47">
        <v>2266.0</v>
      </c>
      <c r="D265" s="72">
        <v>189.0</v>
      </c>
      <c r="E265" s="73">
        <v>167.0</v>
      </c>
      <c r="F265" s="74">
        <v>168.0</v>
      </c>
      <c r="G265" s="75">
        <v>188.0</v>
      </c>
      <c r="H265" s="76">
        <v>399.0</v>
      </c>
      <c r="I265" s="77">
        <v>90.0</v>
      </c>
      <c r="J265" s="78">
        <v>357.0</v>
      </c>
      <c r="K265" s="78">
        <v>278.0</v>
      </c>
      <c r="L265" s="78">
        <v>167.0</v>
      </c>
      <c r="M265" s="78">
        <v>399.0</v>
      </c>
      <c r="N265" s="59">
        <v>0.5622047244094488</v>
      </c>
      <c r="O265" s="60">
        <v>0.2950530035335689</v>
      </c>
      <c r="P265" s="61">
        <v>0.4722222222222222</v>
      </c>
      <c r="Q265" s="62">
        <v>0.3752808988764045</v>
      </c>
      <c r="R265" s="63">
        <v>0.6812977099236641</v>
      </c>
      <c r="S265" s="64">
        <v>0.41063515509601184</v>
      </c>
      <c r="T265" s="65">
        <v>0.4363030807660283</v>
      </c>
      <c r="U265" s="66">
        <v>0.6294754371357202</v>
      </c>
      <c r="V265" s="67">
        <v>0.5287260616153205</v>
      </c>
      <c r="W265" s="47">
        <v>1.0</v>
      </c>
      <c r="X265" s="79">
        <v>1.0</v>
      </c>
      <c r="Y265" s="79">
        <v>1.0</v>
      </c>
      <c r="Z265" s="79">
        <v>1.0</v>
      </c>
      <c r="AA265" s="79">
        <v>1.0</v>
      </c>
      <c r="AB265" s="79">
        <v>1.0</v>
      </c>
      <c r="AC265" s="79">
        <v>1.0</v>
      </c>
      <c r="AD265" s="79">
        <v>1.0</v>
      </c>
      <c r="AE265" s="79">
        <v>1.0</v>
      </c>
      <c r="AF265" s="79">
        <v>1.0</v>
      </c>
      <c r="AG265" s="68">
        <v>1.0</v>
      </c>
    </row>
    <row r="266" ht="16.5" customHeight="1">
      <c r="A266" s="51">
        <v>261.0</v>
      </c>
      <c r="B266" s="51">
        <v>3748.0</v>
      </c>
      <c r="C266" s="47">
        <v>2355.0</v>
      </c>
      <c r="D266" s="72">
        <v>293.0</v>
      </c>
      <c r="E266" s="73">
        <v>307.0</v>
      </c>
      <c r="F266" s="74">
        <v>189.0</v>
      </c>
      <c r="G266" s="75">
        <v>224.0</v>
      </c>
      <c r="H266" s="76">
        <v>437.0</v>
      </c>
      <c r="I266" s="77">
        <v>64.0</v>
      </c>
      <c r="J266" s="78">
        <v>482.0</v>
      </c>
      <c r="K266" s="78">
        <v>288.0</v>
      </c>
      <c r="L266" s="78">
        <v>307.0</v>
      </c>
      <c r="M266" s="78">
        <v>437.0</v>
      </c>
      <c r="N266" s="59">
        <v>0.625974025974026</v>
      </c>
      <c r="O266" s="60">
        <v>0.41263440860215056</v>
      </c>
      <c r="P266" s="61">
        <v>0.5244831338411317</v>
      </c>
      <c r="Q266" s="62">
        <v>0.5159663865546219</v>
      </c>
      <c r="R266" s="63">
        <v>0.6108998732572877</v>
      </c>
      <c r="S266" s="64">
        <v>0.3972413793103448</v>
      </c>
      <c r="T266" s="65">
        <v>0.5211360634081902</v>
      </c>
      <c r="U266" s="66">
        <v>0.607001321003963</v>
      </c>
      <c r="V266" s="67">
        <v>0.5085865257595773</v>
      </c>
      <c r="W266" s="47">
        <v>1.0</v>
      </c>
      <c r="X266" s="79">
        <v>1.0</v>
      </c>
      <c r="Y266" s="79">
        <v>1.0</v>
      </c>
      <c r="Z266" s="79">
        <v>1.0</v>
      </c>
      <c r="AA266" s="79">
        <v>1.0</v>
      </c>
      <c r="AB266" s="79">
        <v>1.0</v>
      </c>
      <c r="AC266" s="79">
        <v>1.0</v>
      </c>
      <c r="AD266" s="79">
        <v>1.0</v>
      </c>
      <c r="AE266" s="79">
        <v>1.0</v>
      </c>
      <c r="AF266" s="79">
        <v>1.0</v>
      </c>
      <c r="AG266" s="68">
        <v>1.0</v>
      </c>
    </row>
    <row r="267" ht="16.5" customHeight="1">
      <c r="A267" s="51">
        <v>262.0</v>
      </c>
      <c r="B267" s="51">
        <v>3754.0</v>
      </c>
      <c r="C267" s="47">
        <v>2427.0</v>
      </c>
      <c r="D267" s="72">
        <v>94.0</v>
      </c>
      <c r="E267" s="73">
        <v>93.0</v>
      </c>
      <c r="F267" s="74">
        <v>98.0</v>
      </c>
      <c r="G267" s="75">
        <v>122.0</v>
      </c>
      <c r="H267" s="76">
        <v>401.0</v>
      </c>
      <c r="I267" s="77">
        <v>113.0</v>
      </c>
      <c r="J267" s="78">
        <v>192.0</v>
      </c>
      <c r="K267" s="78">
        <v>235.0</v>
      </c>
      <c r="L267" s="78">
        <v>93.0</v>
      </c>
      <c r="M267" s="78">
        <v>401.0</v>
      </c>
      <c r="N267" s="59">
        <v>0.4496487119437939</v>
      </c>
      <c r="O267" s="60">
        <v>0.1882591093117409</v>
      </c>
      <c r="P267" s="61">
        <v>0.32377740303541314</v>
      </c>
      <c r="Q267" s="62">
        <v>0.28353658536585363</v>
      </c>
      <c r="R267" s="63">
        <v>0.6736842105263158</v>
      </c>
      <c r="S267" s="64">
        <v>0.3694968553459119</v>
      </c>
      <c r="T267" s="65">
        <v>0.30944625407166126</v>
      </c>
      <c r="U267" s="66">
        <v>0.6438653637350705</v>
      </c>
      <c r="V267" s="67">
        <v>0.46362649294245384</v>
      </c>
      <c r="W267" s="47">
        <v>1.0</v>
      </c>
      <c r="X267" s="79">
        <v>1.0</v>
      </c>
      <c r="Y267" s="79">
        <v>1.0</v>
      </c>
      <c r="Z267" s="79">
        <v>1.0</v>
      </c>
      <c r="AA267" s="79">
        <v>1.0</v>
      </c>
      <c r="AB267" s="79">
        <v>1.0</v>
      </c>
      <c r="AC267" s="79">
        <v>1.0</v>
      </c>
      <c r="AD267" s="79">
        <v>1.0</v>
      </c>
      <c r="AE267" s="79">
        <v>1.0</v>
      </c>
      <c r="AF267" s="79">
        <v>1.0</v>
      </c>
      <c r="AG267" s="68">
        <v>1.0</v>
      </c>
    </row>
    <row r="268" ht="16.5" customHeight="1">
      <c r="A268" s="51">
        <v>263.0</v>
      </c>
      <c r="B268" s="51">
        <v>3755.0</v>
      </c>
      <c r="C268" s="47">
        <v>2119.0</v>
      </c>
      <c r="D268" s="72">
        <v>141.0</v>
      </c>
      <c r="E268" s="73">
        <v>152.0</v>
      </c>
      <c r="F268" s="74">
        <v>110.0</v>
      </c>
      <c r="G268" s="75">
        <v>173.0</v>
      </c>
      <c r="H268" s="76">
        <v>436.0</v>
      </c>
      <c r="I268" s="77">
        <v>89.0</v>
      </c>
      <c r="J268" s="78">
        <v>251.0</v>
      </c>
      <c r="K268" s="78">
        <v>262.0</v>
      </c>
      <c r="L268" s="78">
        <v>152.0</v>
      </c>
      <c r="M268" s="78">
        <v>436.0</v>
      </c>
      <c r="N268" s="59">
        <v>0.48927875243664715</v>
      </c>
      <c r="O268" s="60">
        <v>0.2585034013605442</v>
      </c>
      <c r="P268" s="61">
        <v>0.3653566229985444</v>
      </c>
      <c r="Q268" s="62">
        <v>0.3671497584541063</v>
      </c>
      <c r="R268" s="63">
        <v>0.6228287841191067</v>
      </c>
      <c r="S268" s="64">
        <v>0.3753581661891118</v>
      </c>
      <c r="T268" s="65">
        <v>0.36603088101725706</v>
      </c>
      <c r="U268" s="66">
        <v>0.6239782016348774</v>
      </c>
      <c r="V268" s="67">
        <v>0.4659400544959128</v>
      </c>
      <c r="W268" s="47">
        <v>1.0</v>
      </c>
      <c r="X268" s="79">
        <v>1.0</v>
      </c>
      <c r="Y268" s="79">
        <v>1.0</v>
      </c>
      <c r="Z268" s="79">
        <v>1.0</v>
      </c>
      <c r="AA268" s="79">
        <v>1.0</v>
      </c>
      <c r="AB268" s="79">
        <v>1.0</v>
      </c>
      <c r="AC268" s="79">
        <v>1.0</v>
      </c>
      <c r="AD268" s="79">
        <v>1.0</v>
      </c>
      <c r="AE268" s="79">
        <v>1.0</v>
      </c>
      <c r="AF268" s="79">
        <v>1.0</v>
      </c>
      <c r="AG268" s="68">
        <v>1.0</v>
      </c>
    </row>
    <row r="269" ht="16.5" customHeight="1">
      <c r="A269" s="51">
        <v>264.0</v>
      </c>
      <c r="B269" s="51">
        <v>3757.0</v>
      </c>
      <c r="C269" s="47">
        <v>1070.0</v>
      </c>
      <c r="D269" s="72">
        <v>239.0</v>
      </c>
      <c r="E269" s="73">
        <v>143.0</v>
      </c>
      <c r="F269" s="74">
        <v>100.0</v>
      </c>
      <c r="G269" s="75">
        <v>80.0</v>
      </c>
      <c r="H269" s="76">
        <v>151.0</v>
      </c>
      <c r="I269" s="77">
        <v>28.0</v>
      </c>
      <c r="J269" s="78">
        <v>339.0</v>
      </c>
      <c r="K269" s="78">
        <v>108.0</v>
      </c>
      <c r="L269" s="78">
        <v>143.0</v>
      </c>
      <c r="M269" s="78">
        <v>151.0</v>
      </c>
      <c r="N269" s="59">
        <v>0.7583892617449665</v>
      </c>
      <c r="O269" s="60">
        <v>0.48639455782312924</v>
      </c>
      <c r="P269" s="61">
        <v>0.6918367346938775</v>
      </c>
      <c r="Q269" s="62">
        <v>0.5697211155378487</v>
      </c>
      <c r="R269" s="63">
        <v>0.7033195020746889</v>
      </c>
      <c r="S269" s="64">
        <v>0.416988416988417</v>
      </c>
      <c r="T269" s="65">
        <v>0.650472334682861</v>
      </c>
      <c r="U269" s="66">
        <v>0.6612685560053981</v>
      </c>
      <c r="V269" s="67">
        <v>0.6032388663967612</v>
      </c>
      <c r="W269" s="47">
        <v>1.0</v>
      </c>
      <c r="X269" s="79">
        <v>1.0</v>
      </c>
      <c r="Y269" s="79">
        <v>1.0</v>
      </c>
      <c r="Z269" s="79">
        <v>1.0</v>
      </c>
      <c r="AA269" s="79">
        <v>1.0</v>
      </c>
      <c r="AB269" s="79">
        <v>1.0</v>
      </c>
      <c r="AC269" s="79">
        <v>1.0</v>
      </c>
      <c r="AD269" s="79">
        <v>1.0</v>
      </c>
      <c r="AE269" s="79">
        <v>1.0</v>
      </c>
      <c r="AF269" s="79">
        <v>1.0</v>
      </c>
      <c r="AG269" s="68">
        <v>1.0</v>
      </c>
    </row>
    <row r="270" ht="16.5" customHeight="1">
      <c r="A270" s="51">
        <v>265.0</v>
      </c>
      <c r="B270" s="51">
        <v>3758.0</v>
      </c>
      <c r="C270" s="47">
        <v>341.0</v>
      </c>
      <c r="D270" s="72">
        <v>72.0</v>
      </c>
      <c r="E270" s="73">
        <v>50.0</v>
      </c>
      <c r="F270" s="74">
        <v>44.0</v>
      </c>
      <c r="G270" s="75">
        <v>23.0</v>
      </c>
      <c r="H270" s="76">
        <v>34.0</v>
      </c>
      <c r="I270" s="77">
        <v>14.0</v>
      </c>
      <c r="J270" s="78">
        <v>116.0</v>
      </c>
      <c r="K270" s="78">
        <v>37.0</v>
      </c>
      <c r="L270" s="78">
        <v>50.0</v>
      </c>
      <c r="M270" s="78">
        <v>34.0</v>
      </c>
      <c r="N270" s="59">
        <v>0.7581699346405228</v>
      </c>
      <c r="O270" s="60">
        <v>0.5952380952380952</v>
      </c>
      <c r="P270" s="61">
        <v>0.7733333333333333</v>
      </c>
      <c r="Q270" s="62">
        <v>0.5747126436781609</v>
      </c>
      <c r="R270" s="63">
        <v>0.6987951807228916</v>
      </c>
      <c r="S270" s="64">
        <v>0.5211267605633803</v>
      </c>
      <c r="T270" s="65">
        <v>0.70042194092827</v>
      </c>
      <c r="U270" s="66">
        <v>0.6329113924050633</v>
      </c>
      <c r="V270" s="67">
        <v>0.6455696202531646</v>
      </c>
      <c r="W270" s="47">
        <v>1.0</v>
      </c>
      <c r="X270" s="79">
        <v>1.0</v>
      </c>
      <c r="Y270" s="79">
        <v>1.0</v>
      </c>
      <c r="Z270" s="79">
        <v>1.0</v>
      </c>
      <c r="AA270" s="79">
        <v>1.0</v>
      </c>
      <c r="AB270" s="79">
        <v>1.0</v>
      </c>
      <c r="AC270" s="79">
        <v>1.0</v>
      </c>
      <c r="AD270" s="79">
        <v>1.0</v>
      </c>
      <c r="AE270" s="79">
        <v>1.0</v>
      </c>
      <c r="AF270" s="79">
        <v>1.0</v>
      </c>
      <c r="AG270" s="68">
        <v>1.0</v>
      </c>
    </row>
    <row r="271" ht="16.5" customHeight="1">
      <c r="A271" s="51">
        <v>266.0</v>
      </c>
      <c r="B271" s="51">
        <v>3762.0</v>
      </c>
      <c r="C271" s="47">
        <v>2781.0</v>
      </c>
      <c r="D271" s="72">
        <v>192.0</v>
      </c>
      <c r="E271" s="73">
        <v>133.0</v>
      </c>
      <c r="F271" s="74">
        <v>129.0</v>
      </c>
      <c r="G271" s="75">
        <v>190.0</v>
      </c>
      <c r="H271" s="76">
        <v>498.0</v>
      </c>
      <c r="I271" s="77">
        <v>123.0</v>
      </c>
      <c r="J271" s="78">
        <v>321.0</v>
      </c>
      <c r="K271" s="78">
        <v>313.0</v>
      </c>
      <c r="L271" s="78">
        <v>133.0</v>
      </c>
      <c r="M271" s="78">
        <v>498.0</v>
      </c>
      <c r="N271" s="59">
        <v>0.5063091482649842</v>
      </c>
      <c r="O271" s="60">
        <v>0.21077654516640254</v>
      </c>
      <c r="P271" s="61">
        <v>0.39194139194139194</v>
      </c>
      <c r="Q271" s="62">
        <v>0.2982062780269058</v>
      </c>
      <c r="R271" s="63">
        <v>0.7070484581497798</v>
      </c>
      <c r="S271" s="64">
        <v>0.38594327990135635</v>
      </c>
      <c r="T271" s="65">
        <v>0.35889328063241105</v>
      </c>
      <c r="U271" s="66">
        <v>0.6474308300395257</v>
      </c>
      <c r="V271" s="67">
        <v>0.5011857707509881</v>
      </c>
      <c r="W271" s="47">
        <v>1.0</v>
      </c>
      <c r="X271" s="79">
        <v>1.0</v>
      </c>
      <c r="Y271" s="79">
        <v>1.0</v>
      </c>
      <c r="Z271" s="79">
        <v>1.0</v>
      </c>
      <c r="AA271" s="79">
        <v>1.0</v>
      </c>
      <c r="AB271" s="79">
        <v>1.0</v>
      </c>
      <c r="AC271" s="79">
        <v>1.0</v>
      </c>
      <c r="AD271" s="79">
        <v>1.0</v>
      </c>
      <c r="AE271" s="79">
        <v>1.0</v>
      </c>
      <c r="AF271" s="79">
        <v>1.0</v>
      </c>
      <c r="AG271" s="68">
        <v>1.0</v>
      </c>
    </row>
    <row r="272" ht="16.5" customHeight="1">
      <c r="A272" s="51">
        <v>267.0</v>
      </c>
      <c r="B272" s="51">
        <v>3763.0</v>
      </c>
      <c r="C272" s="47">
        <v>391.0</v>
      </c>
      <c r="D272" s="72">
        <v>48.0</v>
      </c>
      <c r="E272" s="73">
        <v>41.0</v>
      </c>
      <c r="F272" s="74">
        <v>26.0</v>
      </c>
      <c r="G272" s="75">
        <v>25.0</v>
      </c>
      <c r="H272" s="76">
        <v>84.0</v>
      </c>
      <c r="I272" s="77">
        <v>10.0</v>
      </c>
      <c r="J272" s="78">
        <v>74.0</v>
      </c>
      <c r="K272" s="78">
        <v>35.0</v>
      </c>
      <c r="L272" s="78">
        <v>41.0</v>
      </c>
      <c r="M272" s="78">
        <v>84.0</v>
      </c>
      <c r="N272" s="59">
        <v>0.6788990825688074</v>
      </c>
      <c r="O272" s="60">
        <v>0.328</v>
      </c>
      <c r="P272" s="61">
        <v>0.46835443037974683</v>
      </c>
      <c r="Q272" s="62">
        <v>0.5394736842105263</v>
      </c>
      <c r="R272" s="63">
        <v>0.6434782608695652</v>
      </c>
      <c r="S272" s="64">
        <v>0.29411764705882354</v>
      </c>
      <c r="T272" s="65">
        <v>0.49145299145299143</v>
      </c>
      <c r="U272" s="66">
        <v>0.6752136752136753</v>
      </c>
      <c r="V272" s="67">
        <v>0.4658119658119658</v>
      </c>
      <c r="W272" s="47">
        <v>1.0</v>
      </c>
      <c r="X272" s="79">
        <v>1.0</v>
      </c>
      <c r="Y272" s="79">
        <v>1.0</v>
      </c>
      <c r="Z272" s="79">
        <v>1.0</v>
      </c>
      <c r="AA272" s="79">
        <v>1.0</v>
      </c>
      <c r="AB272" s="79">
        <v>1.0</v>
      </c>
      <c r="AC272" s="79">
        <v>1.0</v>
      </c>
      <c r="AD272" s="79">
        <v>1.0</v>
      </c>
      <c r="AE272" s="79">
        <v>1.0</v>
      </c>
      <c r="AF272" s="79">
        <v>1.0</v>
      </c>
      <c r="AG272" s="68">
        <v>1.0</v>
      </c>
    </row>
    <row r="273" ht="16.5" customHeight="1">
      <c r="A273" s="51">
        <v>268.0</v>
      </c>
      <c r="B273" s="51">
        <v>3764.0</v>
      </c>
      <c r="C273" s="47">
        <v>3309.0</v>
      </c>
      <c r="D273" s="72">
        <v>216.0</v>
      </c>
      <c r="E273" s="73">
        <v>169.0</v>
      </c>
      <c r="F273" s="74">
        <v>172.0</v>
      </c>
      <c r="G273" s="75">
        <v>235.0</v>
      </c>
      <c r="H273" s="76">
        <v>594.0</v>
      </c>
      <c r="I273" s="77">
        <v>141.0</v>
      </c>
      <c r="J273" s="78">
        <v>388.0</v>
      </c>
      <c r="K273" s="78">
        <v>376.0</v>
      </c>
      <c r="L273" s="78">
        <v>169.0</v>
      </c>
      <c r="M273" s="78">
        <v>594.0</v>
      </c>
      <c r="N273" s="59">
        <v>0.5078534031413613</v>
      </c>
      <c r="O273" s="60">
        <v>0.2214941022280472</v>
      </c>
      <c r="P273" s="61">
        <v>0.395112016293279</v>
      </c>
      <c r="Q273" s="62">
        <v>0.3100917431192661</v>
      </c>
      <c r="R273" s="63">
        <v>0.696588868940754</v>
      </c>
      <c r="S273" s="64">
        <v>0.38762886597938145</v>
      </c>
      <c r="T273" s="65">
        <v>0.3647675180091683</v>
      </c>
      <c r="U273" s="66">
        <v>0.6430910281597905</v>
      </c>
      <c r="V273" s="67">
        <v>0.5003274394237066</v>
      </c>
      <c r="W273" s="47">
        <v>1.0</v>
      </c>
      <c r="X273" s="79">
        <v>1.0</v>
      </c>
      <c r="Y273" s="79">
        <v>1.0</v>
      </c>
      <c r="Z273" s="79">
        <v>1.0</v>
      </c>
      <c r="AA273" s="79">
        <v>1.0</v>
      </c>
      <c r="AB273" s="79">
        <v>1.0</v>
      </c>
      <c r="AC273" s="79">
        <v>1.0</v>
      </c>
      <c r="AD273" s="79">
        <v>1.0</v>
      </c>
      <c r="AE273" s="79">
        <v>1.0</v>
      </c>
      <c r="AF273" s="79">
        <v>1.0</v>
      </c>
      <c r="AG273" s="68">
        <v>1.0</v>
      </c>
    </row>
    <row r="274" ht="16.5" customHeight="1">
      <c r="A274" s="51">
        <v>269.0</v>
      </c>
      <c r="B274" s="51">
        <v>3765.0</v>
      </c>
      <c r="C274" s="47">
        <v>1917.0</v>
      </c>
      <c r="D274" s="72">
        <v>126.0</v>
      </c>
      <c r="E274" s="73">
        <v>78.0</v>
      </c>
      <c r="F274" s="74">
        <v>88.0</v>
      </c>
      <c r="G274" s="75">
        <v>106.0</v>
      </c>
      <c r="H274" s="76">
        <v>303.0</v>
      </c>
      <c r="I274" s="77">
        <v>97.0</v>
      </c>
      <c r="J274" s="78">
        <v>214.0</v>
      </c>
      <c r="K274" s="78">
        <v>203.0</v>
      </c>
      <c r="L274" s="78">
        <v>78.0</v>
      </c>
      <c r="M274" s="78">
        <v>303.0</v>
      </c>
      <c r="N274" s="59">
        <v>0.513189448441247</v>
      </c>
      <c r="O274" s="60">
        <v>0.2047244094488189</v>
      </c>
      <c r="P274" s="61">
        <v>0.41392649903288203</v>
      </c>
      <c r="Q274" s="62">
        <v>0.2775800711743772</v>
      </c>
      <c r="R274" s="63">
        <v>0.7328767123287672</v>
      </c>
      <c r="S274" s="64">
        <v>0.40118577075098816</v>
      </c>
      <c r="T274" s="65">
        <v>0.3659147869674185</v>
      </c>
      <c r="U274" s="66">
        <v>0.6478696741854637</v>
      </c>
      <c r="V274" s="67">
        <v>0.5225563909774437</v>
      </c>
      <c r="W274" s="47">
        <v>1.0</v>
      </c>
      <c r="X274" s="79">
        <v>1.0</v>
      </c>
      <c r="Y274" s="79">
        <v>1.0</v>
      </c>
      <c r="Z274" s="79">
        <v>1.0</v>
      </c>
      <c r="AA274" s="79">
        <v>1.0</v>
      </c>
      <c r="AB274" s="79">
        <v>1.0</v>
      </c>
      <c r="AC274" s="79">
        <v>1.0</v>
      </c>
      <c r="AD274" s="79">
        <v>1.0</v>
      </c>
      <c r="AE274" s="79">
        <v>1.0</v>
      </c>
      <c r="AF274" s="79">
        <v>1.0</v>
      </c>
      <c r="AG274" s="68">
        <v>1.0</v>
      </c>
    </row>
    <row r="275" ht="16.5" customHeight="1">
      <c r="A275" s="51">
        <v>270.0</v>
      </c>
      <c r="B275" s="51">
        <v>3766.0</v>
      </c>
      <c r="C275" s="47">
        <v>2236.0</v>
      </c>
      <c r="D275" s="72">
        <v>338.0</v>
      </c>
      <c r="E275" s="73">
        <v>224.0</v>
      </c>
      <c r="F275" s="74">
        <v>226.0</v>
      </c>
      <c r="G275" s="75">
        <v>194.0</v>
      </c>
      <c r="H275" s="76">
        <v>377.0</v>
      </c>
      <c r="I275" s="77">
        <v>93.0</v>
      </c>
      <c r="J275" s="78">
        <v>564.0</v>
      </c>
      <c r="K275" s="78">
        <v>287.0</v>
      </c>
      <c r="L275" s="78">
        <v>224.0</v>
      </c>
      <c r="M275" s="78">
        <v>377.0</v>
      </c>
      <c r="N275" s="59">
        <v>0.6627497062279671</v>
      </c>
      <c r="O275" s="60">
        <v>0.37271214642262895</v>
      </c>
      <c r="P275" s="61">
        <v>0.5993623804463337</v>
      </c>
      <c r="Q275" s="62">
        <v>0.4383561643835616</v>
      </c>
      <c r="R275" s="63">
        <v>0.7157360406091371</v>
      </c>
      <c r="S275" s="64">
        <v>0.4322289156626506</v>
      </c>
      <c r="T275" s="65">
        <v>0.5426997245179064</v>
      </c>
      <c r="U275" s="66">
        <v>0.6480716253443526</v>
      </c>
      <c r="V275" s="67">
        <v>0.5860881542699724</v>
      </c>
      <c r="W275" s="47">
        <v>1.0</v>
      </c>
      <c r="X275" s="79">
        <v>1.0</v>
      </c>
      <c r="Y275" s="79">
        <v>1.0</v>
      </c>
      <c r="Z275" s="79">
        <v>1.0</v>
      </c>
      <c r="AA275" s="79">
        <v>1.0</v>
      </c>
      <c r="AB275" s="79">
        <v>1.0</v>
      </c>
      <c r="AC275" s="79">
        <v>1.0</v>
      </c>
      <c r="AD275" s="79">
        <v>1.0</v>
      </c>
      <c r="AE275" s="79">
        <v>1.0</v>
      </c>
      <c r="AF275" s="79">
        <v>1.0</v>
      </c>
      <c r="AG275" s="68">
        <v>1.0</v>
      </c>
    </row>
    <row r="276" ht="16.5" customHeight="1">
      <c r="A276" s="51">
        <v>271.0</v>
      </c>
      <c r="B276" s="51">
        <v>3769.0</v>
      </c>
      <c r="C276" s="47">
        <v>1117.0</v>
      </c>
      <c r="D276" s="72">
        <v>118.0</v>
      </c>
      <c r="E276" s="73">
        <v>77.0</v>
      </c>
      <c r="F276" s="74">
        <v>90.0</v>
      </c>
      <c r="G276" s="75">
        <v>72.0</v>
      </c>
      <c r="H276" s="76">
        <v>211.0</v>
      </c>
      <c r="I276" s="77">
        <v>53.0</v>
      </c>
      <c r="J276" s="78">
        <v>208.0</v>
      </c>
      <c r="K276" s="78">
        <v>125.0</v>
      </c>
      <c r="L276" s="78">
        <v>77.0</v>
      </c>
      <c r="M276" s="78">
        <v>211.0</v>
      </c>
      <c r="N276" s="59">
        <v>0.6246246246246246</v>
      </c>
      <c r="O276" s="60">
        <v>0.2673611111111111</v>
      </c>
      <c r="P276" s="61">
        <v>0.4964200477326969</v>
      </c>
      <c r="Q276" s="62">
        <v>0.3811881188118812</v>
      </c>
      <c r="R276" s="63">
        <v>0.7298245614035088</v>
      </c>
      <c r="S276" s="64">
        <v>0.37202380952380953</v>
      </c>
      <c r="T276" s="65">
        <v>0.45893719806763283</v>
      </c>
      <c r="U276" s="66">
        <v>0.6747181964573269</v>
      </c>
      <c r="V276" s="67">
        <v>0.5362318840579711</v>
      </c>
      <c r="W276" s="47">
        <v>1.0</v>
      </c>
      <c r="X276" s="79">
        <v>1.0</v>
      </c>
      <c r="Y276" s="79">
        <v>1.0</v>
      </c>
      <c r="Z276" s="79">
        <v>1.0</v>
      </c>
      <c r="AA276" s="79">
        <v>1.0</v>
      </c>
      <c r="AB276" s="79">
        <v>1.0</v>
      </c>
      <c r="AC276" s="79">
        <v>1.0</v>
      </c>
      <c r="AD276" s="79">
        <v>1.0</v>
      </c>
      <c r="AE276" s="79">
        <v>1.0</v>
      </c>
      <c r="AF276" s="79">
        <v>1.0</v>
      </c>
      <c r="AG276" s="68">
        <v>1.0</v>
      </c>
    </row>
    <row r="277" ht="16.5" customHeight="1">
      <c r="A277" s="51">
        <v>272.0</v>
      </c>
      <c r="B277" s="51">
        <v>3771.0</v>
      </c>
      <c r="C277" s="47">
        <v>962.0</v>
      </c>
      <c r="D277" s="72">
        <v>88.0</v>
      </c>
      <c r="E277" s="73">
        <v>54.0</v>
      </c>
      <c r="F277" s="74">
        <v>65.0</v>
      </c>
      <c r="G277" s="75">
        <v>60.0</v>
      </c>
      <c r="H277" s="76">
        <v>189.0</v>
      </c>
      <c r="I277" s="77">
        <v>60.0</v>
      </c>
      <c r="J277" s="78">
        <v>153.0</v>
      </c>
      <c r="K277" s="78">
        <v>120.0</v>
      </c>
      <c r="L277" s="78">
        <v>54.0</v>
      </c>
      <c r="M277" s="78">
        <v>189.0</v>
      </c>
      <c r="N277" s="59">
        <v>0.5604395604395604</v>
      </c>
      <c r="O277" s="60">
        <v>0.2222222222222222</v>
      </c>
      <c r="P277" s="61">
        <v>0.4473684210526316</v>
      </c>
      <c r="Q277" s="62">
        <v>0.3103448275862069</v>
      </c>
      <c r="R277" s="63">
        <v>0.7391304347826086</v>
      </c>
      <c r="S277" s="64">
        <v>0.3883495145631068</v>
      </c>
      <c r="T277" s="65">
        <v>0.4011627906976744</v>
      </c>
      <c r="U277" s="66">
        <v>0.6627906976744186</v>
      </c>
      <c r="V277" s="67">
        <v>0.5290697674418605</v>
      </c>
      <c r="W277" s="47">
        <v>1.0</v>
      </c>
      <c r="X277" s="79">
        <v>1.0</v>
      </c>
      <c r="Y277" s="79">
        <v>1.0</v>
      </c>
      <c r="Z277" s="79">
        <v>1.0</v>
      </c>
      <c r="AA277" s="79">
        <v>1.0</v>
      </c>
      <c r="AB277" s="79">
        <v>1.0</v>
      </c>
      <c r="AC277" s="79">
        <v>1.0</v>
      </c>
      <c r="AD277" s="79">
        <v>1.0</v>
      </c>
      <c r="AE277" s="79">
        <v>1.0</v>
      </c>
      <c r="AF277" s="79">
        <v>1.0</v>
      </c>
      <c r="AG277" s="68">
        <v>1.0</v>
      </c>
    </row>
    <row r="278" ht="16.5" customHeight="1">
      <c r="A278" s="51">
        <v>273.0</v>
      </c>
      <c r="B278" s="51">
        <v>3773.0</v>
      </c>
      <c r="C278" s="47">
        <v>1307.0</v>
      </c>
      <c r="D278" s="72">
        <v>88.0</v>
      </c>
      <c r="E278" s="73">
        <v>74.0</v>
      </c>
      <c r="F278" s="74">
        <v>54.0</v>
      </c>
      <c r="G278" s="75">
        <v>97.0</v>
      </c>
      <c r="H278" s="76">
        <v>232.0</v>
      </c>
      <c r="I278" s="77">
        <v>52.0</v>
      </c>
      <c r="J278" s="78">
        <v>142.0</v>
      </c>
      <c r="K278" s="78">
        <v>149.0</v>
      </c>
      <c r="L278" s="78">
        <v>74.0</v>
      </c>
      <c r="M278" s="78">
        <v>232.0</v>
      </c>
      <c r="N278" s="59">
        <v>0.4879725085910653</v>
      </c>
      <c r="O278" s="60">
        <v>0.24183006535947713</v>
      </c>
      <c r="P278" s="61">
        <v>0.37967914438502676</v>
      </c>
      <c r="Q278" s="62">
        <v>0.33183856502242154</v>
      </c>
      <c r="R278" s="63">
        <v>0.6574074074074074</v>
      </c>
      <c r="S278" s="64">
        <v>0.3910761154855643</v>
      </c>
      <c r="T278" s="65">
        <v>0.36180904522613067</v>
      </c>
      <c r="U278" s="66">
        <v>0.626465661641541</v>
      </c>
      <c r="V278" s="67">
        <v>0.48743718592964824</v>
      </c>
      <c r="W278" s="47">
        <v>1.0</v>
      </c>
      <c r="X278" s="79">
        <v>1.0</v>
      </c>
      <c r="Y278" s="79">
        <v>1.0</v>
      </c>
      <c r="Z278" s="79">
        <v>1.0</v>
      </c>
      <c r="AA278" s="79">
        <v>1.0</v>
      </c>
      <c r="AB278" s="79">
        <v>1.0</v>
      </c>
      <c r="AC278" s="79">
        <v>1.0</v>
      </c>
      <c r="AD278" s="79">
        <v>1.0</v>
      </c>
      <c r="AE278" s="79">
        <v>1.0</v>
      </c>
      <c r="AF278" s="79">
        <v>1.0</v>
      </c>
      <c r="AG278" s="68">
        <v>1.0</v>
      </c>
    </row>
    <row r="279" ht="16.5" customHeight="1">
      <c r="A279" s="51">
        <v>274.0</v>
      </c>
      <c r="B279" s="51">
        <v>3780.0</v>
      </c>
      <c r="C279" s="47">
        <v>1600.0</v>
      </c>
      <c r="D279" s="72">
        <v>216.0</v>
      </c>
      <c r="E279" s="73">
        <v>142.0</v>
      </c>
      <c r="F279" s="74">
        <v>131.0</v>
      </c>
      <c r="G279" s="75">
        <v>126.0</v>
      </c>
      <c r="H279" s="76">
        <v>283.0</v>
      </c>
      <c r="I279" s="77">
        <v>68.0</v>
      </c>
      <c r="J279" s="78">
        <v>347.0</v>
      </c>
      <c r="K279" s="78">
        <v>194.0</v>
      </c>
      <c r="L279" s="78">
        <v>142.0</v>
      </c>
      <c r="M279" s="78">
        <v>283.0</v>
      </c>
      <c r="N279" s="59">
        <v>0.6414048059149723</v>
      </c>
      <c r="O279" s="60">
        <v>0.3341176470588235</v>
      </c>
      <c r="P279" s="61">
        <v>0.5507936507936508</v>
      </c>
      <c r="Q279" s="62">
        <v>0.4226190476190476</v>
      </c>
      <c r="R279" s="63">
        <v>0.7096114519427403</v>
      </c>
      <c r="S279" s="64">
        <v>0.40670859538784065</v>
      </c>
      <c r="T279" s="65">
        <v>0.5062111801242236</v>
      </c>
      <c r="U279" s="66">
        <v>0.6521739130434783</v>
      </c>
      <c r="V279" s="67">
        <v>0.5600414078674948</v>
      </c>
      <c r="W279" s="47">
        <v>1.0</v>
      </c>
      <c r="X279" s="79">
        <v>1.0</v>
      </c>
      <c r="Y279" s="79">
        <v>1.0</v>
      </c>
      <c r="Z279" s="79">
        <v>1.0</v>
      </c>
      <c r="AA279" s="79">
        <v>1.0</v>
      </c>
      <c r="AB279" s="79">
        <v>1.0</v>
      </c>
      <c r="AC279" s="79">
        <v>1.0</v>
      </c>
      <c r="AD279" s="79">
        <v>1.0</v>
      </c>
      <c r="AE279" s="79">
        <v>1.0</v>
      </c>
      <c r="AF279" s="79">
        <v>1.0</v>
      </c>
      <c r="AG279" s="68">
        <v>1.0</v>
      </c>
    </row>
    <row r="280" ht="16.5" customHeight="1">
      <c r="A280" s="51">
        <v>275.0</v>
      </c>
      <c r="B280" s="51">
        <v>3781.0</v>
      </c>
      <c r="C280" s="47">
        <v>2473.0</v>
      </c>
      <c r="D280" s="72">
        <v>236.0</v>
      </c>
      <c r="E280" s="73">
        <v>243.0</v>
      </c>
      <c r="F280" s="74">
        <v>167.0</v>
      </c>
      <c r="G280" s="75">
        <v>141.0</v>
      </c>
      <c r="H280" s="76">
        <v>434.0</v>
      </c>
      <c r="I280" s="77">
        <v>120.0</v>
      </c>
      <c r="J280" s="78">
        <v>403.0</v>
      </c>
      <c r="K280" s="78">
        <v>261.0</v>
      </c>
      <c r="L280" s="78">
        <v>243.0</v>
      </c>
      <c r="M280" s="78">
        <v>434.0</v>
      </c>
      <c r="N280" s="59">
        <v>0.6069277108433735</v>
      </c>
      <c r="O280" s="60">
        <v>0.35893648449039883</v>
      </c>
      <c r="P280" s="61">
        <v>0.48148148148148145</v>
      </c>
      <c r="Q280" s="62">
        <v>0.48214285714285715</v>
      </c>
      <c r="R280" s="63">
        <v>0.6238390092879257</v>
      </c>
      <c r="S280" s="64">
        <v>0.37553956834532376</v>
      </c>
      <c r="T280" s="65">
        <v>0.4817300521998509</v>
      </c>
      <c r="U280" s="66">
        <v>0.6241610738255033</v>
      </c>
      <c r="V280" s="67">
        <v>0.49515287099179717</v>
      </c>
      <c r="W280" s="47">
        <v>1.0</v>
      </c>
      <c r="X280" s="79">
        <v>1.0</v>
      </c>
      <c r="Y280" s="79">
        <v>1.0</v>
      </c>
      <c r="Z280" s="79">
        <v>1.0</v>
      </c>
      <c r="AA280" s="79">
        <v>1.0</v>
      </c>
      <c r="AB280" s="79">
        <v>1.0</v>
      </c>
      <c r="AC280" s="79">
        <v>1.0</v>
      </c>
      <c r="AD280" s="79">
        <v>1.0</v>
      </c>
      <c r="AE280" s="79">
        <v>1.0</v>
      </c>
      <c r="AF280" s="79">
        <v>1.0</v>
      </c>
      <c r="AG280" s="68">
        <v>1.0</v>
      </c>
    </row>
    <row r="281" ht="16.5" customHeight="1">
      <c r="A281" s="51">
        <v>276.0</v>
      </c>
      <c r="B281" s="51">
        <v>3787.0</v>
      </c>
      <c r="C281" s="47">
        <v>1502.0</v>
      </c>
      <c r="D281" s="72">
        <v>147.0</v>
      </c>
      <c r="E281" s="73">
        <v>120.0</v>
      </c>
      <c r="F281" s="74">
        <v>109.0</v>
      </c>
      <c r="G281" s="75">
        <v>99.0</v>
      </c>
      <c r="H281" s="76">
        <v>308.0</v>
      </c>
      <c r="I281" s="77">
        <v>45.0</v>
      </c>
      <c r="J281" s="78">
        <v>256.0</v>
      </c>
      <c r="K281" s="78">
        <v>144.0</v>
      </c>
      <c r="L281" s="78">
        <v>120.0</v>
      </c>
      <c r="M281" s="78">
        <v>308.0</v>
      </c>
      <c r="N281" s="59">
        <v>0.64</v>
      </c>
      <c r="O281" s="60">
        <v>0.2803738317757009</v>
      </c>
      <c r="P281" s="61">
        <v>0.45390070921985815</v>
      </c>
      <c r="Q281" s="62">
        <v>0.45454545454545453</v>
      </c>
      <c r="R281" s="63">
        <v>0.6808510638297872</v>
      </c>
      <c r="S281" s="64">
        <v>0.3185840707964602</v>
      </c>
      <c r="T281" s="65">
        <v>0.45410628019323673</v>
      </c>
      <c r="U281" s="66">
        <v>0.6811594202898551</v>
      </c>
      <c r="V281" s="67">
        <v>0.4830917874396135</v>
      </c>
      <c r="W281" s="47">
        <v>1.0</v>
      </c>
      <c r="X281" s="79">
        <v>1.0</v>
      </c>
      <c r="Y281" s="79">
        <v>1.0</v>
      </c>
      <c r="Z281" s="79">
        <v>1.0</v>
      </c>
      <c r="AA281" s="79">
        <v>1.0</v>
      </c>
      <c r="AB281" s="79">
        <v>1.0</v>
      </c>
      <c r="AC281" s="79">
        <v>1.0</v>
      </c>
      <c r="AD281" s="79">
        <v>1.0</v>
      </c>
      <c r="AE281" s="79">
        <v>1.0</v>
      </c>
      <c r="AF281" s="79">
        <v>1.0</v>
      </c>
      <c r="AG281" s="68">
        <v>1.0</v>
      </c>
    </row>
    <row r="282" ht="16.5" customHeight="1">
      <c r="A282" s="51">
        <v>277.0</v>
      </c>
      <c r="B282" s="51">
        <v>3793.0</v>
      </c>
      <c r="C282" s="47">
        <v>2476.0</v>
      </c>
      <c r="D282" s="72">
        <v>215.0</v>
      </c>
      <c r="E282" s="73">
        <v>330.0</v>
      </c>
      <c r="F282" s="74">
        <v>283.0</v>
      </c>
      <c r="G282" s="75">
        <v>149.0</v>
      </c>
      <c r="H282" s="76">
        <v>550.0</v>
      </c>
      <c r="I282" s="77">
        <v>133.0</v>
      </c>
      <c r="J282" s="78">
        <v>498.0</v>
      </c>
      <c r="K282" s="78">
        <v>282.0</v>
      </c>
      <c r="L282" s="78">
        <v>330.0</v>
      </c>
      <c r="M282" s="78">
        <v>550.0</v>
      </c>
      <c r="N282" s="59">
        <v>0.6384615384615384</v>
      </c>
      <c r="O282" s="60">
        <v>0.375</v>
      </c>
      <c r="P282" s="61">
        <v>0.4751908396946565</v>
      </c>
      <c r="Q282" s="62">
        <v>0.5392156862745098</v>
      </c>
      <c r="R282" s="63">
        <v>0.6014492753623188</v>
      </c>
      <c r="S282" s="64">
        <v>0.3389423076923077</v>
      </c>
      <c r="T282" s="65">
        <v>0.4987951807228916</v>
      </c>
      <c r="U282" s="66">
        <v>0.6313253012048192</v>
      </c>
      <c r="V282" s="67">
        <v>0.46987951807228917</v>
      </c>
      <c r="W282" s="47">
        <v>1.0</v>
      </c>
      <c r="X282" s="79">
        <v>1.0</v>
      </c>
      <c r="Y282" s="79">
        <v>1.0</v>
      </c>
      <c r="Z282" s="79">
        <v>1.0</v>
      </c>
      <c r="AA282" s="79">
        <v>1.0</v>
      </c>
      <c r="AB282" s="79">
        <v>1.0</v>
      </c>
      <c r="AC282" s="79">
        <v>1.0</v>
      </c>
      <c r="AD282" s="79">
        <v>1.0</v>
      </c>
      <c r="AE282" s="79">
        <v>1.0</v>
      </c>
      <c r="AF282" s="79">
        <v>1.0</v>
      </c>
      <c r="AG282" s="68">
        <v>1.0</v>
      </c>
    </row>
    <row r="283" ht="16.5" customHeight="1">
      <c r="A283" s="51">
        <v>278.0</v>
      </c>
      <c r="B283" s="51">
        <v>3800.0</v>
      </c>
      <c r="C283" s="47">
        <v>2954.0</v>
      </c>
      <c r="D283" s="72">
        <v>378.0</v>
      </c>
      <c r="E283" s="73">
        <v>277.0</v>
      </c>
      <c r="F283" s="74">
        <v>273.0</v>
      </c>
      <c r="G283" s="75">
        <v>266.0</v>
      </c>
      <c r="H283" s="76">
        <v>600.0</v>
      </c>
      <c r="I283" s="77">
        <v>134.0</v>
      </c>
      <c r="J283" s="78">
        <v>651.0</v>
      </c>
      <c r="K283" s="78">
        <v>400.0</v>
      </c>
      <c r="L283" s="78">
        <v>277.0</v>
      </c>
      <c r="M283" s="78">
        <v>600.0</v>
      </c>
      <c r="N283" s="59">
        <v>0.6194100856327307</v>
      </c>
      <c r="O283" s="60">
        <v>0.31584948688711517</v>
      </c>
      <c r="P283" s="61">
        <v>0.5203836930455635</v>
      </c>
      <c r="Q283" s="62">
        <v>0.4091580502215657</v>
      </c>
      <c r="R283" s="63">
        <v>0.7015086206896551</v>
      </c>
      <c r="S283" s="64">
        <v>0.4</v>
      </c>
      <c r="T283" s="65">
        <v>0.48132780082987553</v>
      </c>
      <c r="U283" s="66">
        <v>0.6488589211618258</v>
      </c>
      <c r="V283" s="67">
        <v>0.5451244813278008</v>
      </c>
      <c r="W283" s="47">
        <v>1.0</v>
      </c>
      <c r="X283" s="79">
        <v>1.0</v>
      </c>
      <c r="Y283" s="79">
        <v>1.0</v>
      </c>
      <c r="Z283" s="79">
        <v>1.0</v>
      </c>
      <c r="AA283" s="79">
        <v>1.0</v>
      </c>
      <c r="AB283" s="79">
        <v>1.0</v>
      </c>
      <c r="AC283" s="79">
        <v>1.0</v>
      </c>
      <c r="AD283" s="79">
        <v>1.0</v>
      </c>
      <c r="AE283" s="79">
        <v>1.0</v>
      </c>
      <c r="AF283" s="79">
        <v>1.0</v>
      </c>
      <c r="AG283" s="68">
        <v>1.0</v>
      </c>
    </row>
    <row r="284" ht="16.5" customHeight="1">
      <c r="A284" s="51">
        <v>279.0</v>
      </c>
      <c r="B284" s="51">
        <v>3863.0</v>
      </c>
      <c r="C284" s="47">
        <v>2797.0</v>
      </c>
      <c r="D284" s="72">
        <v>172.0</v>
      </c>
      <c r="E284" s="73">
        <v>187.0</v>
      </c>
      <c r="F284" s="74">
        <v>174.0</v>
      </c>
      <c r="G284" s="75">
        <v>174.0</v>
      </c>
      <c r="H284" s="76">
        <v>453.0</v>
      </c>
      <c r="I284" s="77">
        <v>175.0</v>
      </c>
      <c r="J284" s="78">
        <v>346.0</v>
      </c>
      <c r="K284" s="78">
        <v>349.0</v>
      </c>
      <c r="L284" s="78">
        <v>187.0</v>
      </c>
      <c r="M284" s="78">
        <v>453.0</v>
      </c>
      <c r="N284" s="59">
        <v>0.497841726618705</v>
      </c>
      <c r="O284" s="60">
        <v>0.2921875</v>
      </c>
      <c r="P284" s="61">
        <v>0.4330413016270338</v>
      </c>
      <c r="Q284" s="62">
        <v>0.34888059701492535</v>
      </c>
      <c r="R284" s="63">
        <v>0.649155722326454</v>
      </c>
      <c r="S284" s="64">
        <v>0.43516209476309226</v>
      </c>
      <c r="T284" s="65">
        <v>0.399250936329588</v>
      </c>
      <c r="U284" s="66">
        <v>0.598501872659176</v>
      </c>
      <c r="V284" s="67">
        <v>0.5205992509363296</v>
      </c>
      <c r="W284" s="47">
        <v>1.0</v>
      </c>
      <c r="X284" s="79">
        <v>1.0</v>
      </c>
      <c r="Y284" s="79">
        <v>1.0</v>
      </c>
      <c r="Z284" s="79">
        <v>1.0</v>
      </c>
      <c r="AA284" s="79">
        <v>1.0</v>
      </c>
      <c r="AB284" s="79">
        <v>1.0</v>
      </c>
      <c r="AC284" s="79">
        <v>1.0</v>
      </c>
      <c r="AD284" s="79">
        <v>1.0</v>
      </c>
      <c r="AE284" s="79">
        <v>1.0</v>
      </c>
      <c r="AF284" s="79">
        <v>1.0</v>
      </c>
      <c r="AG284" s="68">
        <v>1.0</v>
      </c>
    </row>
    <row r="285" ht="16.5" customHeight="1">
      <c r="A285" s="51">
        <v>280.0</v>
      </c>
      <c r="B285" s="51">
        <v>4000.0</v>
      </c>
      <c r="C285" s="47">
        <v>1065.0</v>
      </c>
      <c r="D285" s="72">
        <v>38.0</v>
      </c>
      <c r="E285" s="73">
        <v>42.0</v>
      </c>
      <c r="F285" s="74">
        <v>38.0</v>
      </c>
      <c r="G285" s="75">
        <v>69.0</v>
      </c>
      <c r="H285" s="76">
        <v>136.0</v>
      </c>
      <c r="I285" s="77">
        <v>42.0</v>
      </c>
      <c r="J285" s="78">
        <v>76.0</v>
      </c>
      <c r="K285" s="78">
        <v>111.0</v>
      </c>
      <c r="L285" s="78">
        <v>42.0</v>
      </c>
      <c r="M285" s="78">
        <v>136.0</v>
      </c>
      <c r="N285" s="59">
        <v>0.40641711229946526</v>
      </c>
      <c r="O285" s="60">
        <v>0.23595505617977527</v>
      </c>
      <c r="P285" s="61">
        <v>0.3584905660377358</v>
      </c>
      <c r="Q285" s="62">
        <v>0.27450980392156865</v>
      </c>
      <c r="R285" s="63">
        <v>0.6440677966101694</v>
      </c>
      <c r="S285" s="64">
        <v>0.4493927125506073</v>
      </c>
      <c r="T285" s="65">
        <v>0.3232876712328767</v>
      </c>
      <c r="U285" s="66">
        <v>0.5808219178082191</v>
      </c>
      <c r="V285" s="67">
        <v>0.5123287671232877</v>
      </c>
      <c r="W285" s="47">
        <v>1.0</v>
      </c>
      <c r="X285" s="79">
        <v>1.0</v>
      </c>
      <c r="Y285" s="79">
        <v>1.0</v>
      </c>
      <c r="Z285" s="79">
        <v>1.0</v>
      </c>
      <c r="AA285" s="79">
        <v>1.0</v>
      </c>
      <c r="AB285" s="79">
        <v>1.0</v>
      </c>
      <c r="AC285" s="79">
        <v>1.0</v>
      </c>
      <c r="AD285" s="79">
        <v>1.0</v>
      </c>
      <c r="AE285" s="79">
        <v>1.0</v>
      </c>
      <c r="AF285" s="79">
        <v>1.0</v>
      </c>
      <c r="AG285" s="68">
        <v>1.0</v>
      </c>
    </row>
    <row r="286" ht="16.5" customHeight="1">
      <c r="A286" s="51">
        <v>281.0</v>
      </c>
      <c r="B286" s="51">
        <v>4007.0</v>
      </c>
      <c r="C286" s="47">
        <v>1272.0</v>
      </c>
      <c r="D286" s="72">
        <v>66.0</v>
      </c>
      <c r="E286" s="73">
        <v>54.0</v>
      </c>
      <c r="F286" s="74">
        <v>44.0</v>
      </c>
      <c r="G286" s="75">
        <v>59.0</v>
      </c>
      <c r="H286" s="76">
        <v>160.0</v>
      </c>
      <c r="I286" s="77">
        <v>46.0</v>
      </c>
      <c r="J286" s="78">
        <v>110.0</v>
      </c>
      <c r="K286" s="78">
        <v>105.0</v>
      </c>
      <c r="L286" s="78">
        <v>54.0</v>
      </c>
      <c r="M286" s="78">
        <v>160.0</v>
      </c>
      <c r="N286" s="59">
        <v>0.5116279069767442</v>
      </c>
      <c r="O286" s="60">
        <v>0.2523364485981308</v>
      </c>
      <c r="P286" s="61">
        <v>0.4074074074074074</v>
      </c>
      <c r="Q286" s="62">
        <v>0.33962264150943394</v>
      </c>
      <c r="R286" s="63">
        <v>0.6707317073170732</v>
      </c>
      <c r="S286" s="64">
        <v>0.39622641509433965</v>
      </c>
      <c r="T286" s="65">
        <v>0.3822843822843823</v>
      </c>
      <c r="U286" s="66">
        <v>0.6293706293706294</v>
      </c>
      <c r="V286" s="67">
        <v>0.5011655011655012</v>
      </c>
      <c r="W286" s="47">
        <v>1.0</v>
      </c>
      <c r="X286" s="79">
        <v>1.0</v>
      </c>
      <c r="Y286" s="79">
        <v>1.0</v>
      </c>
      <c r="Z286" s="79">
        <v>1.0</v>
      </c>
      <c r="AA286" s="79">
        <v>1.0</v>
      </c>
      <c r="AB286" s="79">
        <v>1.0</v>
      </c>
      <c r="AC286" s="79">
        <v>1.0</v>
      </c>
      <c r="AD286" s="79">
        <v>1.0</v>
      </c>
      <c r="AE286" s="79">
        <v>1.0</v>
      </c>
      <c r="AF286" s="79">
        <v>1.0</v>
      </c>
      <c r="AG286" s="68">
        <v>1.0</v>
      </c>
    </row>
    <row r="287" ht="16.5" customHeight="1">
      <c r="A287" s="51">
        <v>282.0</v>
      </c>
      <c r="B287" s="51">
        <v>4008.0</v>
      </c>
      <c r="C287" s="47">
        <v>838.0</v>
      </c>
      <c r="D287" s="72">
        <v>17.0</v>
      </c>
      <c r="E287" s="73">
        <v>20.0</v>
      </c>
      <c r="F287" s="74">
        <v>25.0</v>
      </c>
      <c r="G287" s="75">
        <v>45.0</v>
      </c>
      <c r="H287" s="76">
        <v>119.0</v>
      </c>
      <c r="I287" s="77">
        <v>32.0</v>
      </c>
      <c r="J287" s="78">
        <v>42.0</v>
      </c>
      <c r="K287" s="78">
        <v>77.0</v>
      </c>
      <c r="L287" s="78">
        <v>20.0</v>
      </c>
      <c r="M287" s="78">
        <v>119.0</v>
      </c>
      <c r="N287" s="59">
        <v>0.35294117647058826</v>
      </c>
      <c r="O287" s="60">
        <v>0.14388489208633093</v>
      </c>
      <c r="P287" s="61">
        <v>0.2608695652173913</v>
      </c>
      <c r="Q287" s="62">
        <v>0.20618556701030927</v>
      </c>
      <c r="R287" s="63">
        <v>0.6774193548387096</v>
      </c>
      <c r="S287" s="64">
        <v>0.39285714285714285</v>
      </c>
      <c r="T287" s="65">
        <v>0.24031007751937986</v>
      </c>
      <c r="U287" s="66">
        <v>0.624031007751938</v>
      </c>
      <c r="V287" s="67">
        <v>0.46124031007751937</v>
      </c>
      <c r="W287" s="47">
        <v>1.0</v>
      </c>
      <c r="X287" s="79">
        <v>1.0</v>
      </c>
      <c r="Y287" s="79">
        <v>1.0</v>
      </c>
      <c r="Z287" s="79">
        <v>1.0</v>
      </c>
      <c r="AA287" s="79">
        <v>1.0</v>
      </c>
      <c r="AB287" s="79">
        <v>1.0</v>
      </c>
      <c r="AC287" s="79">
        <v>1.0</v>
      </c>
      <c r="AD287" s="79">
        <v>1.0</v>
      </c>
      <c r="AE287" s="79">
        <v>1.0</v>
      </c>
      <c r="AF287" s="79">
        <v>1.0</v>
      </c>
      <c r="AG287" s="68">
        <v>1.0</v>
      </c>
    </row>
    <row r="288" ht="16.5" customHeight="1">
      <c r="A288" s="51">
        <v>283.0</v>
      </c>
      <c r="B288" s="51">
        <v>4009.0</v>
      </c>
      <c r="C288" s="47">
        <v>1157.0</v>
      </c>
      <c r="D288" s="72">
        <v>44.0</v>
      </c>
      <c r="E288" s="73">
        <v>31.0</v>
      </c>
      <c r="F288" s="74">
        <v>53.0</v>
      </c>
      <c r="G288" s="75">
        <v>73.0</v>
      </c>
      <c r="H288" s="76">
        <v>147.0</v>
      </c>
      <c r="I288" s="77">
        <v>50.0</v>
      </c>
      <c r="J288" s="78">
        <v>97.0</v>
      </c>
      <c r="K288" s="78">
        <v>123.0</v>
      </c>
      <c r="L288" s="78">
        <v>31.0</v>
      </c>
      <c r="M288" s="78">
        <v>147.0</v>
      </c>
      <c r="N288" s="59">
        <v>0.4409090909090909</v>
      </c>
      <c r="O288" s="60">
        <v>0.17415730337078653</v>
      </c>
      <c r="P288" s="61">
        <v>0.3975409836065574</v>
      </c>
      <c r="Q288" s="62">
        <v>0.2012987012987013</v>
      </c>
      <c r="R288" s="63">
        <v>0.7578125</v>
      </c>
      <c r="S288" s="64">
        <v>0.45555555555555555</v>
      </c>
      <c r="T288" s="65">
        <v>0.32160804020100503</v>
      </c>
      <c r="U288" s="66">
        <v>0.6130653266331658</v>
      </c>
      <c r="V288" s="67">
        <v>0.5527638190954773</v>
      </c>
      <c r="W288" s="47">
        <v>1.0</v>
      </c>
      <c r="X288" s="79">
        <v>1.0</v>
      </c>
      <c r="Y288" s="79">
        <v>1.0</v>
      </c>
      <c r="Z288" s="79">
        <v>1.0</v>
      </c>
      <c r="AA288" s="79">
        <v>1.0</v>
      </c>
      <c r="AB288" s="79">
        <v>1.0</v>
      </c>
      <c r="AC288" s="79">
        <v>1.0</v>
      </c>
      <c r="AD288" s="79">
        <v>1.0</v>
      </c>
      <c r="AE288" s="79">
        <v>1.0</v>
      </c>
      <c r="AF288" s="79">
        <v>1.0</v>
      </c>
      <c r="AG288" s="68">
        <v>1.0</v>
      </c>
    </row>
    <row r="289" ht="16.5" customHeight="1">
      <c r="A289" s="51">
        <v>284.0</v>
      </c>
      <c r="B289" s="51">
        <v>4010.0</v>
      </c>
      <c r="C289" s="47">
        <v>2866.0</v>
      </c>
      <c r="D289" s="72">
        <v>246.0</v>
      </c>
      <c r="E289" s="73">
        <v>208.0</v>
      </c>
      <c r="F289" s="74">
        <v>190.0</v>
      </c>
      <c r="G289" s="75">
        <v>309.0</v>
      </c>
      <c r="H289" s="76">
        <v>562.0</v>
      </c>
      <c r="I289" s="77">
        <v>150.0</v>
      </c>
      <c r="J289" s="78">
        <v>436.0</v>
      </c>
      <c r="K289" s="78">
        <v>459.0</v>
      </c>
      <c r="L289" s="78">
        <v>208.0</v>
      </c>
      <c r="M289" s="78">
        <v>562.0</v>
      </c>
      <c r="N289" s="59">
        <v>0.4871508379888268</v>
      </c>
      <c r="O289" s="60">
        <v>0.2701298701298701</v>
      </c>
      <c r="P289" s="61">
        <v>0.43687374749499</v>
      </c>
      <c r="Q289" s="62">
        <v>0.3118440779610195</v>
      </c>
      <c r="R289" s="63">
        <v>0.6770186335403726</v>
      </c>
      <c r="S289" s="64">
        <v>0.4495592556317336</v>
      </c>
      <c r="T289" s="65">
        <v>0.3867867867867868</v>
      </c>
      <c r="U289" s="66">
        <v>0.5993993993993993</v>
      </c>
      <c r="V289" s="67">
        <v>0.5375375375375375</v>
      </c>
      <c r="W289" s="47">
        <v>1.0</v>
      </c>
      <c r="X289" s="79">
        <v>1.0</v>
      </c>
      <c r="Y289" s="79">
        <v>1.0</v>
      </c>
      <c r="Z289" s="79">
        <v>1.0</v>
      </c>
      <c r="AA289" s="79">
        <v>1.0</v>
      </c>
      <c r="AB289" s="79">
        <v>1.0</v>
      </c>
      <c r="AC289" s="79">
        <v>1.0</v>
      </c>
      <c r="AD289" s="79">
        <v>1.0</v>
      </c>
      <c r="AE289" s="79">
        <v>1.0</v>
      </c>
      <c r="AF289" s="79">
        <v>1.0</v>
      </c>
      <c r="AG289" s="68">
        <v>1.0</v>
      </c>
    </row>
    <row r="290" ht="16.5" customHeight="1">
      <c r="A290" s="51">
        <v>285.0</v>
      </c>
      <c r="B290" s="51">
        <v>4011.0</v>
      </c>
      <c r="C290" s="47">
        <v>1057.0</v>
      </c>
      <c r="D290" s="72">
        <v>65.0</v>
      </c>
      <c r="E290" s="73">
        <v>73.0</v>
      </c>
      <c r="F290" s="74">
        <v>79.0</v>
      </c>
      <c r="G290" s="75">
        <v>103.0</v>
      </c>
      <c r="H290" s="76">
        <v>173.0</v>
      </c>
      <c r="I290" s="77">
        <v>68.0</v>
      </c>
      <c r="J290" s="78">
        <v>144.0</v>
      </c>
      <c r="K290" s="78">
        <v>171.0</v>
      </c>
      <c r="L290" s="78">
        <v>73.0</v>
      </c>
      <c r="M290" s="78">
        <v>173.0</v>
      </c>
      <c r="N290" s="59">
        <v>0.45714285714285713</v>
      </c>
      <c r="O290" s="60">
        <v>0.2967479674796748</v>
      </c>
      <c r="P290" s="61">
        <v>0.45425867507886436</v>
      </c>
      <c r="Q290" s="62">
        <v>0.29918032786885246</v>
      </c>
      <c r="R290" s="63">
        <v>0.663594470046083</v>
      </c>
      <c r="S290" s="64">
        <v>0.49709302325581395</v>
      </c>
      <c r="T290" s="65">
        <v>0.3868092691622103</v>
      </c>
      <c r="U290" s="66">
        <v>0.5650623885918004</v>
      </c>
      <c r="V290" s="67">
        <v>0.5614973262032086</v>
      </c>
      <c r="W290" s="47">
        <v>1.0</v>
      </c>
      <c r="X290" s="79">
        <v>1.0</v>
      </c>
      <c r="Y290" s="79">
        <v>1.0</v>
      </c>
      <c r="Z290" s="79">
        <v>1.0</v>
      </c>
      <c r="AA290" s="79">
        <v>1.0</v>
      </c>
      <c r="AB290" s="79">
        <v>1.0</v>
      </c>
      <c r="AC290" s="79">
        <v>1.0</v>
      </c>
      <c r="AD290" s="79">
        <v>1.0</v>
      </c>
      <c r="AE290" s="79">
        <v>1.0</v>
      </c>
      <c r="AF290" s="79">
        <v>1.0</v>
      </c>
      <c r="AG290" s="68">
        <v>1.0</v>
      </c>
    </row>
    <row r="291" ht="16.5" customHeight="1">
      <c r="A291" s="51">
        <v>286.0</v>
      </c>
      <c r="B291" s="51">
        <v>4012.0</v>
      </c>
      <c r="C291" s="47">
        <v>2264.0</v>
      </c>
      <c r="D291" s="72">
        <v>261.0</v>
      </c>
      <c r="E291" s="73">
        <v>180.0</v>
      </c>
      <c r="F291" s="74">
        <v>97.0</v>
      </c>
      <c r="G291" s="75">
        <v>206.0</v>
      </c>
      <c r="H291" s="76">
        <v>393.0</v>
      </c>
      <c r="I291" s="77">
        <v>90.0</v>
      </c>
      <c r="J291" s="78">
        <v>358.0</v>
      </c>
      <c r="K291" s="78">
        <v>296.0</v>
      </c>
      <c r="L291" s="78">
        <v>180.0</v>
      </c>
      <c r="M291" s="78">
        <v>393.0</v>
      </c>
      <c r="N291" s="59">
        <v>0.5474006116207951</v>
      </c>
      <c r="O291" s="60">
        <v>0.31413612565445026</v>
      </c>
      <c r="P291" s="61">
        <v>0.4766977363515313</v>
      </c>
      <c r="Q291" s="62">
        <v>0.37815126050420167</v>
      </c>
      <c r="R291" s="63">
        <v>0.6654275092936803</v>
      </c>
      <c r="S291" s="64">
        <v>0.4296081277213353</v>
      </c>
      <c r="T291" s="65">
        <v>0.4384678076609617</v>
      </c>
      <c r="U291" s="66">
        <v>0.6120619396903015</v>
      </c>
      <c r="V291" s="67">
        <v>0.5330073349633252</v>
      </c>
      <c r="W291" s="47">
        <v>1.0</v>
      </c>
      <c r="X291" s="79">
        <v>1.0</v>
      </c>
      <c r="Y291" s="79">
        <v>1.0</v>
      </c>
      <c r="Z291" s="79">
        <v>1.0</v>
      </c>
      <c r="AA291" s="79">
        <v>1.0</v>
      </c>
      <c r="AB291" s="79">
        <v>1.0</v>
      </c>
      <c r="AC291" s="79">
        <v>1.0</v>
      </c>
      <c r="AD291" s="79">
        <v>1.0</v>
      </c>
      <c r="AE291" s="79">
        <v>1.0</v>
      </c>
      <c r="AF291" s="79">
        <v>1.0</v>
      </c>
      <c r="AG291" s="68">
        <v>1.0</v>
      </c>
    </row>
    <row r="292" ht="16.5" customHeight="1">
      <c r="A292" s="51">
        <v>287.0</v>
      </c>
      <c r="B292" s="51">
        <v>4013.0</v>
      </c>
      <c r="C292" s="47">
        <v>3418.0</v>
      </c>
      <c r="D292" s="72">
        <v>199.0</v>
      </c>
      <c r="E292" s="73">
        <v>116.0</v>
      </c>
      <c r="F292" s="74">
        <v>107.0</v>
      </c>
      <c r="G292" s="75">
        <v>301.0</v>
      </c>
      <c r="H292" s="76">
        <v>463.0</v>
      </c>
      <c r="I292" s="77">
        <v>176.0</v>
      </c>
      <c r="J292" s="78">
        <v>306.0</v>
      </c>
      <c r="K292" s="78">
        <v>477.0</v>
      </c>
      <c r="L292" s="78">
        <v>116.0</v>
      </c>
      <c r="M292" s="78">
        <v>463.0</v>
      </c>
      <c r="N292" s="59">
        <v>0.39080459770114945</v>
      </c>
      <c r="O292" s="60">
        <v>0.2003454231433506</v>
      </c>
      <c r="P292" s="61">
        <v>0.39791937581274384</v>
      </c>
      <c r="Q292" s="62">
        <v>0.19561551433389546</v>
      </c>
      <c r="R292" s="63">
        <v>0.7251184834123223</v>
      </c>
      <c r="S292" s="64">
        <v>0.5074468085106383</v>
      </c>
      <c r="T292" s="65">
        <v>0.30983847283406757</v>
      </c>
      <c r="U292" s="66">
        <v>0.5646108663729809</v>
      </c>
      <c r="V292" s="67">
        <v>0.5748898678414097</v>
      </c>
      <c r="W292" s="47">
        <v>1.0</v>
      </c>
      <c r="X292" s="79">
        <v>1.0</v>
      </c>
      <c r="Y292" s="79">
        <v>1.0</v>
      </c>
      <c r="Z292" s="79">
        <v>1.0</v>
      </c>
      <c r="AA292" s="79">
        <v>1.0</v>
      </c>
      <c r="AB292" s="79">
        <v>1.0</v>
      </c>
      <c r="AC292" s="79">
        <v>1.0</v>
      </c>
      <c r="AD292" s="79">
        <v>1.0</v>
      </c>
      <c r="AE292" s="79">
        <v>1.0</v>
      </c>
      <c r="AF292" s="79">
        <v>1.0</v>
      </c>
      <c r="AG292" s="68">
        <v>1.0</v>
      </c>
    </row>
    <row r="293" ht="16.5" customHeight="1">
      <c r="A293" s="51">
        <v>288.0</v>
      </c>
      <c r="B293" s="51">
        <v>4017.0</v>
      </c>
      <c r="C293" s="47">
        <v>2564.0</v>
      </c>
      <c r="D293" s="72">
        <v>30.0</v>
      </c>
      <c r="E293" s="73">
        <v>27.0</v>
      </c>
      <c r="F293" s="74">
        <v>20.0</v>
      </c>
      <c r="G293" s="75">
        <v>192.0</v>
      </c>
      <c r="H293" s="76">
        <v>479.0</v>
      </c>
      <c r="I293" s="77">
        <v>159.0</v>
      </c>
      <c r="J293" s="78">
        <v>50.0</v>
      </c>
      <c r="K293" s="78">
        <v>351.0</v>
      </c>
      <c r="L293" s="78">
        <v>27.0</v>
      </c>
      <c r="M293" s="78">
        <v>479.0</v>
      </c>
      <c r="N293" s="59">
        <v>0.12468827930174564</v>
      </c>
      <c r="O293" s="60">
        <v>0.0533596837944664</v>
      </c>
      <c r="P293" s="61">
        <v>0.0945179584120983</v>
      </c>
      <c r="Q293" s="62">
        <v>0.07142857142857142</v>
      </c>
      <c r="R293" s="63">
        <v>0.6493506493506493</v>
      </c>
      <c r="S293" s="64">
        <v>0.42289156626506025</v>
      </c>
      <c r="T293" s="65">
        <v>0.08489525909592062</v>
      </c>
      <c r="U293" s="66">
        <v>0.5832414553472988</v>
      </c>
      <c r="V293" s="67">
        <v>0.4421168687982359</v>
      </c>
      <c r="W293" s="47">
        <v>1.0</v>
      </c>
      <c r="X293" s="79">
        <v>1.0</v>
      </c>
      <c r="Y293" s="79">
        <v>1.0</v>
      </c>
      <c r="Z293" s="79">
        <v>1.0</v>
      </c>
      <c r="AA293" s="79">
        <v>1.0</v>
      </c>
      <c r="AB293" s="79">
        <v>1.0</v>
      </c>
      <c r="AC293" s="79">
        <v>1.0</v>
      </c>
      <c r="AD293" s="79">
        <v>1.0</v>
      </c>
      <c r="AE293" s="79">
        <v>1.0</v>
      </c>
      <c r="AF293" s="79">
        <v>1.0</v>
      </c>
      <c r="AG293" s="68">
        <v>1.0</v>
      </c>
    </row>
    <row r="294" ht="16.5" customHeight="1">
      <c r="A294" s="51">
        <v>289.0</v>
      </c>
      <c r="B294" s="51">
        <v>4018.0</v>
      </c>
      <c r="C294" s="47">
        <v>653.0</v>
      </c>
      <c r="D294" s="72">
        <v>50.0</v>
      </c>
      <c r="E294" s="73">
        <v>39.0</v>
      </c>
      <c r="F294" s="74">
        <v>72.0</v>
      </c>
      <c r="G294" s="75">
        <v>34.0</v>
      </c>
      <c r="H294" s="76">
        <v>106.0</v>
      </c>
      <c r="I294" s="77">
        <v>20.0</v>
      </c>
      <c r="J294" s="78">
        <v>122.0</v>
      </c>
      <c r="K294" s="78">
        <v>54.0</v>
      </c>
      <c r="L294" s="78">
        <v>39.0</v>
      </c>
      <c r="M294" s="78">
        <v>106.0</v>
      </c>
      <c r="N294" s="59">
        <v>0.6931818181818182</v>
      </c>
      <c r="O294" s="60">
        <v>0.2689655172413793</v>
      </c>
      <c r="P294" s="61">
        <v>0.5350877192982456</v>
      </c>
      <c r="Q294" s="62">
        <v>0.41935483870967744</v>
      </c>
      <c r="R294" s="63">
        <v>0.7577639751552795</v>
      </c>
      <c r="S294" s="64">
        <v>0.3375</v>
      </c>
      <c r="T294" s="65">
        <v>0.5015576323987538</v>
      </c>
      <c r="U294" s="66">
        <v>0.7102803738317757</v>
      </c>
      <c r="V294" s="67">
        <v>0.5482866043613707</v>
      </c>
      <c r="W294" s="47">
        <v>1.0</v>
      </c>
      <c r="X294" s="79">
        <v>1.0</v>
      </c>
      <c r="Y294" s="79">
        <v>1.0</v>
      </c>
      <c r="Z294" s="79">
        <v>1.0</v>
      </c>
      <c r="AA294" s="79">
        <v>1.0</v>
      </c>
      <c r="AB294" s="79">
        <v>1.0</v>
      </c>
      <c r="AC294" s="79">
        <v>1.0</v>
      </c>
      <c r="AD294" s="79">
        <v>1.0</v>
      </c>
      <c r="AE294" s="79">
        <v>1.0</v>
      </c>
      <c r="AF294" s="79">
        <v>1.0</v>
      </c>
      <c r="AG294" s="68">
        <v>1.0</v>
      </c>
    </row>
    <row r="295" ht="16.5" customHeight="1">
      <c r="A295" s="51">
        <v>290.0</v>
      </c>
      <c r="B295" s="51">
        <v>4019.0</v>
      </c>
      <c r="C295" s="47">
        <v>2630.0</v>
      </c>
      <c r="D295" s="72">
        <v>55.0</v>
      </c>
      <c r="E295" s="73">
        <v>52.0</v>
      </c>
      <c r="F295" s="74">
        <v>51.0</v>
      </c>
      <c r="G295" s="75">
        <v>89.0</v>
      </c>
      <c r="H295" s="76">
        <v>288.0</v>
      </c>
      <c r="I295" s="77">
        <v>87.0</v>
      </c>
      <c r="J295" s="78">
        <v>106.0</v>
      </c>
      <c r="K295" s="78">
        <v>176.0</v>
      </c>
      <c r="L295" s="78">
        <v>52.0</v>
      </c>
      <c r="M295" s="78">
        <v>288.0</v>
      </c>
      <c r="N295" s="59">
        <v>0.375886524822695</v>
      </c>
      <c r="O295" s="60">
        <v>0.15294117647058825</v>
      </c>
      <c r="P295" s="61">
        <v>0.26903553299492383</v>
      </c>
      <c r="Q295" s="62">
        <v>0.22807017543859648</v>
      </c>
      <c r="R295" s="63">
        <v>0.6708860759493671</v>
      </c>
      <c r="S295" s="64">
        <v>0.3793103448275862</v>
      </c>
      <c r="T295" s="65">
        <v>0.2540192926045016</v>
      </c>
      <c r="U295" s="66">
        <v>0.6334405144694534</v>
      </c>
      <c r="V295" s="67">
        <v>0.4533762057877814</v>
      </c>
      <c r="W295" s="47">
        <v>1.0</v>
      </c>
      <c r="X295" s="79">
        <v>1.0</v>
      </c>
      <c r="Y295" s="79">
        <v>1.0</v>
      </c>
      <c r="Z295" s="79">
        <v>1.0</v>
      </c>
      <c r="AA295" s="79">
        <v>1.0</v>
      </c>
      <c r="AB295" s="79">
        <v>1.0</v>
      </c>
      <c r="AC295" s="79">
        <v>1.0</v>
      </c>
      <c r="AD295" s="79">
        <v>1.0</v>
      </c>
      <c r="AE295" s="79">
        <v>1.0</v>
      </c>
      <c r="AF295" s="79">
        <v>1.0</v>
      </c>
      <c r="AG295" s="68">
        <v>1.0</v>
      </c>
    </row>
    <row r="296" ht="16.5" customHeight="1">
      <c r="A296" s="51">
        <v>291.0</v>
      </c>
      <c r="B296" s="51">
        <v>4020.0</v>
      </c>
      <c r="C296" s="47">
        <v>1525.0</v>
      </c>
      <c r="D296" s="72">
        <v>28.0</v>
      </c>
      <c r="E296" s="73">
        <v>82.0</v>
      </c>
      <c r="F296" s="74">
        <v>49.0</v>
      </c>
      <c r="G296" s="75">
        <v>80.0</v>
      </c>
      <c r="H296" s="76">
        <v>268.0</v>
      </c>
      <c r="I296" s="77">
        <v>94.0</v>
      </c>
      <c r="J296" s="78">
        <v>77.0</v>
      </c>
      <c r="K296" s="78">
        <v>174.0</v>
      </c>
      <c r="L296" s="78">
        <v>82.0</v>
      </c>
      <c r="M296" s="78">
        <v>268.0</v>
      </c>
      <c r="N296" s="59">
        <v>0.30677290836653387</v>
      </c>
      <c r="O296" s="60">
        <v>0.2342857142857143</v>
      </c>
      <c r="P296" s="61">
        <v>0.22318840579710145</v>
      </c>
      <c r="Q296" s="62">
        <v>0.3203125</v>
      </c>
      <c r="R296" s="63">
        <v>0.48427672955974843</v>
      </c>
      <c r="S296" s="64">
        <v>0.3936651583710407</v>
      </c>
      <c r="T296" s="65">
        <v>0.26455906821963393</v>
      </c>
      <c r="U296" s="66">
        <v>0.5740432612312812</v>
      </c>
      <c r="V296" s="67">
        <v>0.4176372712146423</v>
      </c>
      <c r="W296" s="47">
        <v>1.0</v>
      </c>
      <c r="X296" s="79">
        <v>1.0</v>
      </c>
      <c r="Y296" s="79">
        <v>1.0</v>
      </c>
      <c r="Z296" s="79">
        <v>1.0</v>
      </c>
      <c r="AA296" s="79">
        <v>1.0</v>
      </c>
      <c r="AB296" s="79">
        <v>1.0</v>
      </c>
      <c r="AC296" s="79">
        <v>1.0</v>
      </c>
      <c r="AD296" s="79">
        <v>1.0</v>
      </c>
      <c r="AE296" s="79">
        <v>1.0</v>
      </c>
      <c r="AF296" s="79">
        <v>1.0</v>
      </c>
      <c r="AG296" s="68">
        <v>1.0</v>
      </c>
    </row>
    <row r="297" ht="16.5" customHeight="1">
      <c r="A297" s="51">
        <v>292.0</v>
      </c>
      <c r="B297" s="51">
        <v>4021.0</v>
      </c>
      <c r="C297" s="47">
        <v>1039.0</v>
      </c>
      <c r="D297" s="72">
        <v>79.0</v>
      </c>
      <c r="E297" s="73">
        <v>53.0</v>
      </c>
      <c r="F297" s="74">
        <v>55.0</v>
      </c>
      <c r="G297" s="75">
        <v>80.0</v>
      </c>
      <c r="H297" s="76">
        <v>182.0</v>
      </c>
      <c r="I297" s="77">
        <v>33.0</v>
      </c>
      <c r="J297" s="78">
        <v>134.0</v>
      </c>
      <c r="K297" s="78">
        <v>113.0</v>
      </c>
      <c r="L297" s="78">
        <v>53.0</v>
      </c>
      <c r="M297" s="78">
        <v>182.0</v>
      </c>
      <c r="N297" s="59">
        <v>0.5425101214574899</v>
      </c>
      <c r="O297" s="60">
        <v>0.225531914893617</v>
      </c>
      <c r="P297" s="61">
        <v>0.4240506329113924</v>
      </c>
      <c r="Q297" s="62">
        <v>0.3192771084337349</v>
      </c>
      <c r="R297" s="63">
        <v>0.7165775401069518</v>
      </c>
      <c r="S297" s="64">
        <v>0.38305084745762713</v>
      </c>
      <c r="T297" s="65">
        <v>0.3879668049792531</v>
      </c>
      <c r="U297" s="66">
        <v>0.6556016597510373</v>
      </c>
      <c r="V297" s="67">
        <v>0.5124481327800829</v>
      </c>
      <c r="W297" s="47">
        <v>1.0</v>
      </c>
      <c r="X297" s="79">
        <v>1.0</v>
      </c>
      <c r="Y297" s="79">
        <v>1.0</v>
      </c>
      <c r="Z297" s="79">
        <v>1.0</v>
      </c>
      <c r="AA297" s="79">
        <v>1.0</v>
      </c>
      <c r="AB297" s="79">
        <v>1.0</v>
      </c>
      <c r="AC297" s="79">
        <v>1.0</v>
      </c>
      <c r="AD297" s="79">
        <v>1.0</v>
      </c>
      <c r="AE297" s="79">
        <v>1.0</v>
      </c>
      <c r="AF297" s="79">
        <v>1.0</v>
      </c>
      <c r="AG297" s="68">
        <v>1.0</v>
      </c>
    </row>
    <row r="298" ht="16.5" customHeight="1">
      <c r="A298" s="51">
        <v>293.0</v>
      </c>
      <c r="B298" s="51">
        <v>4022.0</v>
      </c>
      <c r="C298" s="47">
        <v>1769.0</v>
      </c>
      <c r="D298" s="72">
        <v>98.0</v>
      </c>
      <c r="E298" s="73">
        <v>53.0</v>
      </c>
      <c r="F298" s="74">
        <v>83.0</v>
      </c>
      <c r="G298" s="75">
        <v>128.0</v>
      </c>
      <c r="H298" s="76">
        <v>275.0</v>
      </c>
      <c r="I298" s="77">
        <v>109.0</v>
      </c>
      <c r="J298" s="78">
        <v>181.0</v>
      </c>
      <c r="K298" s="78">
        <v>237.0</v>
      </c>
      <c r="L298" s="78">
        <v>53.0</v>
      </c>
      <c r="M298" s="78">
        <v>275.0</v>
      </c>
      <c r="N298" s="59">
        <v>0.43301435406698563</v>
      </c>
      <c r="O298" s="60">
        <v>0.16158536585365854</v>
      </c>
      <c r="P298" s="61">
        <v>0.3969298245614035</v>
      </c>
      <c r="Q298" s="62">
        <v>0.18275862068965518</v>
      </c>
      <c r="R298" s="63">
        <v>0.7735042735042735</v>
      </c>
      <c r="S298" s="64">
        <v>0.462890625</v>
      </c>
      <c r="T298" s="65">
        <v>0.3136729222520107</v>
      </c>
      <c r="U298" s="66">
        <v>0.6112600536193029</v>
      </c>
      <c r="V298" s="67">
        <v>0.5603217158176944</v>
      </c>
      <c r="W298" s="47">
        <v>1.0</v>
      </c>
      <c r="X298" s="79">
        <v>1.0</v>
      </c>
      <c r="Y298" s="79">
        <v>1.0</v>
      </c>
      <c r="Z298" s="79">
        <v>1.0</v>
      </c>
      <c r="AA298" s="79">
        <v>1.0</v>
      </c>
      <c r="AB298" s="79">
        <v>1.0</v>
      </c>
      <c r="AC298" s="79">
        <v>1.0</v>
      </c>
      <c r="AD298" s="79">
        <v>1.0</v>
      </c>
      <c r="AE298" s="79">
        <v>1.0</v>
      </c>
      <c r="AF298" s="79">
        <v>1.0</v>
      </c>
      <c r="AG298" s="68">
        <v>1.0</v>
      </c>
    </row>
    <row r="299" ht="16.5" customHeight="1">
      <c r="A299" s="51">
        <v>294.0</v>
      </c>
      <c r="B299" s="51">
        <v>4024.0</v>
      </c>
      <c r="C299" s="47">
        <v>2055.0</v>
      </c>
      <c r="D299" s="72">
        <v>60.0</v>
      </c>
      <c r="E299" s="73">
        <v>54.0</v>
      </c>
      <c r="F299" s="74">
        <v>65.0</v>
      </c>
      <c r="G299" s="75">
        <v>157.0</v>
      </c>
      <c r="H299" s="76">
        <v>283.0</v>
      </c>
      <c r="I299" s="77">
        <v>124.0</v>
      </c>
      <c r="J299" s="78">
        <v>125.0</v>
      </c>
      <c r="K299" s="78">
        <v>281.0</v>
      </c>
      <c r="L299" s="78">
        <v>54.0</v>
      </c>
      <c r="M299" s="78">
        <v>283.0</v>
      </c>
      <c r="N299" s="59">
        <v>0.3078817733990148</v>
      </c>
      <c r="O299" s="60">
        <v>0.16023738872403562</v>
      </c>
      <c r="P299" s="61">
        <v>0.30637254901960786</v>
      </c>
      <c r="Q299" s="62">
        <v>0.16119402985074627</v>
      </c>
      <c r="R299" s="63">
        <v>0.6983240223463687</v>
      </c>
      <c r="S299" s="64">
        <v>0.49822695035460995</v>
      </c>
      <c r="T299" s="65">
        <v>0.24091520861372812</v>
      </c>
      <c r="U299" s="66">
        <v>0.5491251682368775</v>
      </c>
      <c r="V299" s="67">
        <v>0.5464333781965006</v>
      </c>
      <c r="W299" s="47">
        <v>1.0</v>
      </c>
      <c r="X299" s="79">
        <v>1.0</v>
      </c>
      <c r="Y299" s="79">
        <v>1.0</v>
      </c>
      <c r="Z299" s="79">
        <v>1.0</v>
      </c>
      <c r="AA299" s="79">
        <v>1.0</v>
      </c>
      <c r="AB299" s="79">
        <v>1.0</v>
      </c>
      <c r="AC299" s="79">
        <v>1.0</v>
      </c>
      <c r="AD299" s="79">
        <v>1.0</v>
      </c>
      <c r="AE299" s="79">
        <v>1.0</v>
      </c>
      <c r="AF299" s="79">
        <v>1.0</v>
      </c>
      <c r="AG299" s="68">
        <v>1.0</v>
      </c>
    </row>
    <row r="300" ht="16.5" customHeight="1">
      <c r="A300" s="51">
        <v>295.0</v>
      </c>
      <c r="B300" s="51">
        <v>4027.0</v>
      </c>
      <c r="C300" s="47">
        <v>1792.0</v>
      </c>
      <c r="D300" s="72">
        <v>69.0</v>
      </c>
      <c r="E300" s="73">
        <v>79.0</v>
      </c>
      <c r="F300" s="74">
        <v>57.0</v>
      </c>
      <c r="G300" s="75">
        <v>100.0</v>
      </c>
      <c r="H300" s="76">
        <v>287.0</v>
      </c>
      <c r="I300" s="77">
        <v>78.0</v>
      </c>
      <c r="J300" s="78">
        <v>126.0</v>
      </c>
      <c r="K300" s="78">
        <v>178.0</v>
      </c>
      <c r="L300" s="78">
        <v>79.0</v>
      </c>
      <c r="M300" s="78">
        <v>287.0</v>
      </c>
      <c r="N300" s="59">
        <v>0.4144736842105263</v>
      </c>
      <c r="O300" s="60">
        <v>0.21584699453551912</v>
      </c>
      <c r="P300" s="61">
        <v>0.3050847457627119</v>
      </c>
      <c r="Q300" s="62">
        <v>0.30739299610894943</v>
      </c>
      <c r="R300" s="63">
        <v>0.6146341463414634</v>
      </c>
      <c r="S300" s="64">
        <v>0.3827956989247312</v>
      </c>
      <c r="T300" s="65">
        <v>0.30597014925373134</v>
      </c>
      <c r="U300" s="66">
        <v>0.6164179104477612</v>
      </c>
      <c r="V300" s="67">
        <v>0.4537313432835821</v>
      </c>
      <c r="W300" s="47">
        <v>1.0</v>
      </c>
      <c r="X300" s="79">
        <v>1.0</v>
      </c>
      <c r="Y300" s="79">
        <v>1.0</v>
      </c>
      <c r="Z300" s="79">
        <v>1.0</v>
      </c>
      <c r="AA300" s="79">
        <v>1.0</v>
      </c>
      <c r="AB300" s="79">
        <v>1.0</v>
      </c>
      <c r="AC300" s="79">
        <v>1.0</v>
      </c>
      <c r="AD300" s="79">
        <v>1.0</v>
      </c>
      <c r="AE300" s="79">
        <v>1.0</v>
      </c>
      <c r="AF300" s="79">
        <v>1.0</v>
      </c>
      <c r="AG300" s="68">
        <v>1.0</v>
      </c>
    </row>
    <row r="301" ht="16.5" customHeight="1">
      <c r="A301" s="51">
        <v>296.0</v>
      </c>
      <c r="B301" s="51">
        <v>4028.0</v>
      </c>
      <c r="C301" s="47">
        <v>2124.0</v>
      </c>
      <c r="D301" s="72">
        <v>9.0</v>
      </c>
      <c r="E301" s="73">
        <v>12.0</v>
      </c>
      <c r="F301" s="74">
        <v>15.0</v>
      </c>
      <c r="G301" s="75">
        <v>146.0</v>
      </c>
      <c r="H301" s="76">
        <v>292.0</v>
      </c>
      <c r="I301" s="77">
        <v>105.0</v>
      </c>
      <c r="J301" s="78">
        <v>24.0</v>
      </c>
      <c r="K301" s="78">
        <v>251.0</v>
      </c>
      <c r="L301" s="78">
        <v>12.0</v>
      </c>
      <c r="M301" s="78">
        <v>292.0</v>
      </c>
      <c r="N301" s="59">
        <v>0.08727272727272728</v>
      </c>
      <c r="O301" s="60">
        <v>0.039473684210526314</v>
      </c>
      <c r="P301" s="61">
        <v>0.0759493670886076</v>
      </c>
      <c r="Q301" s="62">
        <v>0.045627376425855515</v>
      </c>
      <c r="R301" s="63">
        <v>0.6666666666666666</v>
      </c>
      <c r="S301" s="64">
        <v>0.4622467771639042</v>
      </c>
      <c r="T301" s="65">
        <v>0.06217616580310881</v>
      </c>
      <c r="U301" s="66">
        <v>0.5457685664939551</v>
      </c>
      <c r="V301" s="67">
        <v>0.4749568221070812</v>
      </c>
      <c r="W301" s="47">
        <v>1.0</v>
      </c>
      <c r="X301" s="79">
        <v>1.0</v>
      </c>
      <c r="Y301" s="79">
        <v>1.0</v>
      </c>
      <c r="Z301" s="79">
        <v>1.0</v>
      </c>
      <c r="AA301" s="79">
        <v>1.0</v>
      </c>
      <c r="AB301" s="79">
        <v>1.0</v>
      </c>
      <c r="AC301" s="79">
        <v>1.0</v>
      </c>
      <c r="AD301" s="79">
        <v>1.0</v>
      </c>
      <c r="AE301" s="79">
        <v>1.0</v>
      </c>
      <c r="AF301" s="79">
        <v>1.0</v>
      </c>
      <c r="AG301" s="68">
        <v>1.0</v>
      </c>
    </row>
    <row r="302" ht="16.5" customHeight="1">
      <c r="A302" s="51">
        <v>297.0</v>
      </c>
      <c r="B302" s="51">
        <v>4030.0</v>
      </c>
      <c r="C302" s="47">
        <v>2239.0</v>
      </c>
      <c r="D302" s="72">
        <v>9.0</v>
      </c>
      <c r="E302" s="73">
        <v>11.0</v>
      </c>
      <c r="F302" s="74">
        <v>24.0</v>
      </c>
      <c r="G302" s="75">
        <v>98.0</v>
      </c>
      <c r="H302" s="76">
        <v>286.0</v>
      </c>
      <c r="I302" s="77">
        <v>134.0</v>
      </c>
      <c r="J302" s="78">
        <v>33.0</v>
      </c>
      <c r="K302" s="78">
        <v>232.0</v>
      </c>
      <c r="L302" s="78">
        <v>11.0</v>
      </c>
      <c r="M302" s="78">
        <v>286.0</v>
      </c>
      <c r="N302" s="59">
        <v>0.12452830188679245</v>
      </c>
      <c r="O302" s="60">
        <v>0.037037037037037035</v>
      </c>
      <c r="P302" s="61">
        <v>0.10344827586206896</v>
      </c>
      <c r="Q302" s="62">
        <v>0.04526748971193416</v>
      </c>
      <c r="R302" s="63">
        <v>0.75</v>
      </c>
      <c r="S302" s="64">
        <v>0.44787644787644787</v>
      </c>
      <c r="T302" s="65">
        <v>0.07829181494661921</v>
      </c>
      <c r="U302" s="66">
        <v>0.5676156583629893</v>
      </c>
      <c r="V302" s="67">
        <v>0.47153024911032027</v>
      </c>
      <c r="W302" s="47">
        <v>1.0</v>
      </c>
      <c r="X302" s="79">
        <v>1.0</v>
      </c>
      <c r="Y302" s="79">
        <v>1.0</v>
      </c>
      <c r="Z302" s="79">
        <v>1.0</v>
      </c>
      <c r="AA302" s="79">
        <v>1.0</v>
      </c>
      <c r="AB302" s="79">
        <v>1.0</v>
      </c>
      <c r="AC302" s="79">
        <v>1.0</v>
      </c>
      <c r="AD302" s="79">
        <v>1.0</v>
      </c>
      <c r="AE302" s="79">
        <v>1.0</v>
      </c>
      <c r="AF302" s="79">
        <v>1.0</v>
      </c>
      <c r="AG302" s="68">
        <v>1.0</v>
      </c>
    </row>
    <row r="303" ht="16.5" customHeight="1">
      <c r="A303" s="51">
        <v>298.0</v>
      </c>
      <c r="B303" s="51">
        <v>4032.0</v>
      </c>
      <c r="C303" s="47">
        <v>1315.0</v>
      </c>
      <c r="D303" s="72">
        <v>73.0</v>
      </c>
      <c r="E303" s="73">
        <v>57.0</v>
      </c>
      <c r="F303" s="74">
        <v>61.0</v>
      </c>
      <c r="G303" s="75">
        <v>89.0</v>
      </c>
      <c r="H303" s="76">
        <v>198.0</v>
      </c>
      <c r="I303" s="77">
        <v>67.0</v>
      </c>
      <c r="J303" s="78">
        <v>134.0</v>
      </c>
      <c r="K303" s="78">
        <v>156.0</v>
      </c>
      <c r="L303" s="78">
        <v>57.0</v>
      </c>
      <c r="M303" s="78">
        <v>198.0</v>
      </c>
      <c r="N303" s="59">
        <v>0.46206896551724136</v>
      </c>
      <c r="O303" s="60">
        <v>0.2235294117647059</v>
      </c>
      <c r="P303" s="61">
        <v>0.4036144578313253</v>
      </c>
      <c r="Q303" s="62">
        <v>0.2676056338028169</v>
      </c>
      <c r="R303" s="63">
        <v>0.7015706806282722</v>
      </c>
      <c r="S303" s="64">
        <v>0.4406779661016949</v>
      </c>
      <c r="T303" s="65">
        <v>0.3504587155963303</v>
      </c>
      <c r="U303" s="66">
        <v>0.6091743119266055</v>
      </c>
      <c r="V303" s="67">
        <v>0.5321100917431193</v>
      </c>
      <c r="W303" s="47">
        <v>1.0</v>
      </c>
      <c r="X303" s="79">
        <v>1.0</v>
      </c>
      <c r="Y303" s="79">
        <v>1.0</v>
      </c>
      <c r="Z303" s="79">
        <v>1.0</v>
      </c>
      <c r="AA303" s="79">
        <v>1.0</v>
      </c>
      <c r="AB303" s="79">
        <v>1.0</v>
      </c>
      <c r="AC303" s="79">
        <v>1.0</v>
      </c>
      <c r="AD303" s="79">
        <v>1.0</v>
      </c>
      <c r="AE303" s="79">
        <v>1.0</v>
      </c>
      <c r="AF303" s="79">
        <v>1.0</v>
      </c>
      <c r="AG303" s="68">
        <v>1.0</v>
      </c>
    </row>
    <row r="304" ht="16.5" customHeight="1">
      <c r="A304" s="51">
        <v>299.0</v>
      </c>
      <c r="B304" s="51">
        <v>4034.0</v>
      </c>
      <c r="C304" s="47">
        <v>695.0</v>
      </c>
      <c r="D304" s="72">
        <v>26.0</v>
      </c>
      <c r="E304" s="73">
        <v>25.0</v>
      </c>
      <c r="F304" s="74">
        <v>14.0</v>
      </c>
      <c r="G304" s="75">
        <v>42.0</v>
      </c>
      <c r="H304" s="76">
        <v>96.0</v>
      </c>
      <c r="I304" s="77">
        <v>42.0</v>
      </c>
      <c r="J304" s="78">
        <v>40.0</v>
      </c>
      <c r="K304" s="78">
        <v>84.0</v>
      </c>
      <c r="L304" s="78">
        <v>25.0</v>
      </c>
      <c r="M304" s="78">
        <v>96.0</v>
      </c>
      <c r="N304" s="59">
        <v>0.3225806451612903</v>
      </c>
      <c r="O304" s="60">
        <v>0.2066115702479339</v>
      </c>
      <c r="P304" s="61">
        <v>0.29411764705882354</v>
      </c>
      <c r="Q304" s="62">
        <v>0.22935779816513763</v>
      </c>
      <c r="R304" s="63">
        <v>0.6153846153846154</v>
      </c>
      <c r="S304" s="64">
        <v>0.4666666666666667</v>
      </c>
      <c r="T304" s="65">
        <v>0.2653061224489796</v>
      </c>
      <c r="U304" s="66">
        <v>0.5551020408163265</v>
      </c>
      <c r="V304" s="67">
        <v>0.5061224489795918</v>
      </c>
      <c r="W304" s="47">
        <v>1.0</v>
      </c>
      <c r="X304" s="79">
        <v>1.0</v>
      </c>
      <c r="Y304" s="79">
        <v>1.0</v>
      </c>
      <c r="Z304" s="79">
        <v>1.0</v>
      </c>
      <c r="AA304" s="79">
        <v>1.0</v>
      </c>
      <c r="AB304" s="79">
        <v>1.0</v>
      </c>
      <c r="AC304" s="79">
        <v>1.0</v>
      </c>
      <c r="AD304" s="79">
        <v>1.0</v>
      </c>
      <c r="AE304" s="79">
        <v>1.0</v>
      </c>
      <c r="AF304" s="79">
        <v>1.0</v>
      </c>
      <c r="AG304" s="68">
        <v>1.0</v>
      </c>
    </row>
    <row r="305" ht="16.5" customHeight="1">
      <c r="A305" s="51">
        <v>300.0</v>
      </c>
      <c r="B305" s="51">
        <v>4035.0</v>
      </c>
      <c r="C305" s="47">
        <v>1186.0</v>
      </c>
      <c r="D305" s="72">
        <v>19.0</v>
      </c>
      <c r="E305" s="73">
        <v>19.0</v>
      </c>
      <c r="F305" s="74">
        <v>33.0</v>
      </c>
      <c r="G305" s="75">
        <v>35.0</v>
      </c>
      <c r="H305" s="76">
        <v>103.0</v>
      </c>
      <c r="I305" s="77">
        <v>74.0</v>
      </c>
      <c r="J305" s="78">
        <v>52.0</v>
      </c>
      <c r="K305" s="78">
        <v>109.0</v>
      </c>
      <c r="L305" s="78">
        <v>19.0</v>
      </c>
      <c r="M305" s="78">
        <v>103.0</v>
      </c>
      <c r="N305" s="59">
        <v>0.32298136645962733</v>
      </c>
      <c r="O305" s="60">
        <v>0.1557377049180328</v>
      </c>
      <c r="P305" s="61">
        <v>0.33548387096774196</v>
      </c>
      <c r="Q305" s="62">
        <v>0.1484375</v>
      </c>
      <c r="R305" s="63">
        <v>0.7323943661971831</v>
      </c>
      <c r="S305" s="64">
        <v>0.5141509433962265</v>
      </c>
      <c r="T305" s="65">
        <v>0.2508833922261484</v>
      </c>
      <c r="U305" s="66">
        <v>0.5477031802120141</v>
      </c>
      <c r="V305" s="67">
        <v>0.568904593639576</v>
      </c>
      <c r="W305" s="47">
        <v>1.0</v>
      </c>
      <c r="X305" s="79">
        <v>1.0</v>
      </c>
      <c r="Y305" s="79">
        <v>1.0</v>
      </c>
      <c r="Z305" s="79">
        <v>1.0</v>
      </c>
      <c r="AA305" s="79">
        <v>1.0</v>
      </c>
      <c r="AB305" s="79">
        <v>1.0</v>
      </c>
      <c r="AC305" s="79">
        <v>1.0</v>
      </c>
      <c r="AD305" s="79">
        <v>1.0</v>
      </c>
      <c r="AE305" s="79">
        <v>1.0</v>
      </c>
      <c r="AF305" s="79">
        <v>1.0</v>
      </c>
      <c r="AG305" s="68">
        <v>1.0</v>
      </c>
    </row>
    <row r="306" ht="16.5" customHeight="1">
      <c r="A306" s="51">
        <v>301.0</v>
      </c>
      <c r="B306" s="51">
        <v>4036.0</v>
      </c>
      <c r="C306" s="47">
        <v>2234.0</v>
      </c>
      <c r="D306" s="72">
        <v>54.0</v>
      </c>
      <c r="E306" s="73">
        <v>61.0</v>
      </c>
      <c r="F306" s="74">
        <v>52.0</v>
      </c>
      <c r="G306" s="75">
        <v>129.0</v>
      </c>
      <c r="H306" s="76">
        <v>302.0</v>
      </c>
      <c r="I306" s="77">
        <v>142.0</v>
      </c>
      <c r="J306" s="78">
        <v>106.0</v>
      </c>
      <c r="K306" s="78">
        <v>271.0</v>
      </c>
      <c r="L306" s="78">
        <v>61.0</v>
      </c>
      <c r="M306" s="78">
        <v>302.0</v>
      </c>
      <c r="N306" s="59">
        <v>0.28116710875331563</v>
      </c>
      <c r="O306" s="60">
        <v>0.16804407713498623</v>
      </c>
      <c r="P306" s="61">
        <v>0.25980392156862747</v>
      </c>
      <c r="Q306" s="62">
        <v>0.18373493975903615</v>
      </c>
      <c r="R306" s="63">
        <v>0.6347305389221557</v>
      </c>
      <c r="S306" s="64">
        <v>0.47294938917975565</v>
      </c>
      <c r="T306" s="65">
        <v>0.22567567567567567</v>
      </c>
      <c r="U306" s="66">
        <v>0.5513513513513514</v>
      </c>
      <c r="V306" s="67">
        <v>0.5094594594594595</v>
      </c>
      <c r="W306" s="47">
        <v>1.0</v>
      </c>
      <c r="X306" s="79">
        <v>1.0</v>
      </c>
      <c r="Y306" s="79">
        <v>1.0</v>
      </c>
      <c r="Z306" s="79">
        <v>1.0</v>
      </c>
      <c r="AA306" s="79">
        <v>1.0</v>
      </c>
      <c r="AB306" s="79">
        <v>1.0</v>
      </c>
      <c r="AC306" s="79">
        <v>1.0</v>
      </c>
      <c r="AD306" s="79">
        <v>1.0</v>
      </c>
      <c r="AE306" s="79">
        <v>1.0</v>
      </c>
      <c r="AF306" s="79">
        <v>1.0</v>
      </c>
      <c r="AG306" s="68">
        <v>1.0</v>
      </c>
    </row>
    <row r="307" ht="16.5" customHeight="1">
      <c r="A307" s="51">
        <v>302.0</v>
      </c>
      <c r="B307" s="51">
        <v>4037.0</v>
      </c>
      <c r="C307" s="47">
        <v>1251.0</v>
      </c>
      <c r="D307" s="72">
        <v>18.0</v>
      </c>
      <c r="E307" s="73">
        <v>24.0</v>
      </c>
      <c r="F307" s="74">
        <v>13.0</v>
      </c>
      <c r="G307" s="75">
        <v>28.0</v>
      </c>
      <c r="H307" s="76">
        <v>92.0</v>
      </c>
      <c r="I307" s="77">
        <v>46.0</v>
      </c>
      <c r="J307" s="78">
        <v>31.0</v>
      </c>
      <c r="K307" s="78">
        <v>74.0</v>
      </c>
      <c r="L307" s="78">
        <v>24.0</v>
      </c>
      <c r="M307" s="78">
        <v>92.0</v>
      </c>
      <c r="N307" s="59">
        <v>0.29523809523809524</v>
      </c>
      <c r="O307" s="60">
        <v>0.20689655172413793</v>
      </c>
      <c r="P307" s="61">
        <v>0.25203252032520324</v>
      </c>
      <c r="Q307" s="62">
        <v>0.24489795918367346</v>
      </c>
      <c r="R307" s="63">
        <v>0.5636363636363636</v>
      </c>
      <c r="S307" s="64">
        <v>0.4457831325301205</v>
      </c>
      <c r="T307" s="65">
        <v>0.248868778280543</v>
      </c>
      <c r="U307" s="66">
        <v>0.5565610859728507</v>
      </c>
      <c r="V307" s="67">
        <v>0.4751131221719457</v>
      </c>
      <c r="W307" s="47">
        <v>1.0</v>
      </c>
      <c r="X307" s="79">
        <v>1.0</v>
      </c>
      <c r="Y307" s="79">
        <v>1.0</v>
      </c>
      <c r="Z307" s="79">
        <v>1.0</v>
      </c>
      <c r="AA307" s="79">
        <v>1.0</v>
      </c>
      <c r="AB307" s="79">
        <v>1.0</v>
      </c>
      <c r="AC307" s="79">
        <v>1.0</v>
      </c>
      <c r="AD307" s="79">
        <v>1.0</v>
      </c>
      <c r="AE307" s="79">
        <v>1.0</v>
      </c>
      <c r="AF307" s="79">
        <v>1.0</v>
      </c>
      <c r="AG307" s="68">
        <v>1.0</v>
      </c>
    </row>
    <row r="308" ht="16.5" customHeight="1">
      <c r="A308" s="51">
        <v>303.0</v>
      </c>
      <c r="B308" s="51">
        <v>4043.0</v>
      </c>
      <c r="C308" s="47">
        <v>727.0</v>
      </c>
      <c r="D308" s="72">
        <v>25.0</v>
      </c>
      <c r="E308" s="73">
        <v>33.0</v>
      </c>
      <c r="F308" s="74">
        <v>29.0</v>
      </c>
      <c r="G308" s="75">
        <v>68.0</v>
      </c>
      <c r="H308" s="76">
        <v>105.0</v>
      </c>
      <c r="I308" s="77">
        <v>46.0</v>
      </c>
      <c r="J308" s="78">
        <v>54.0</v>
      </c>
      <c r="K308" s="78">
        <v>114.0</v>
      </c>
      <c r="L308" s="78">
        <v>33.0</v>
      </c>
      <c r="M308" s="78">
        <v>105.0</v>
      </c>
      <c r="N308" s="59">
        <v>0.32142857142857145</v>
      </c>
      <c r="O308" s="60">
        <v>0.2391304347826087</v>
      </c>
      <c r="P308" s="61">
        <v>0.33962264150943394</v>
      </c>
      <c r="Q308" s="62">
        <v>0.22448979591836735</v>
      </c>
      <c r="R308" s="63">
        <v>0.6206896551724138</v>
      </c>
      <c r="S308" s="64">
        <v>0.5205479452054794</v>
      </c>
      <c r="T308" s="65">
        <v>0.28431372549019607</v>
      </c>
      <c r="U308" s="66">
        <v>0.5196078431372549</v>
      </c>
      <c r="V308" s="67">
        <v>0.5490196078431373</v>
      </c>
      <c r="W308" s="47">
        <v>1.0</v>
      </c>
      <c r="X308" s="79">
        <v>1.0</v>
      </c>
      <c r="Y308" s="79">
        <v>1.0</v>
      </c>
      <c r="Z308" s="79">
        <v>1.0</v>
      </c>
      <c r="AA308" s="79">
        <v>1.0</v>
      </c>
      <c r="AB308" s="79">
        <v>1.0</v>
      </c>
      <c r="AC308" s="79">
        <v>1.0</v>
      </c>
      <c r="AD308" s="79">
        <v>1.0</v>
      </c>
      <c r="AE308" s="79">
        <v>1.0</v>
      </c>
      <c r="AF308" s="79">
        <v>1.0</v>
      </c>
      <c r="AG308" s="68">
        <v>1.0</v>
      </c>
    </row>
    <row r="309" ht="16.5" customHeight="1">
      <c r="A309" s="51">
        <v>304.0</v>
      </c>
      <c r="B309" s="51">
        <v>4044.0</v>
      </c>
      <c r="C309" s="47">
        <v>2770.0</v>
      </c>
      <c r="D309" s="72">
        <v>128.0</v>
      </c>
      <c r="E309" s="73">
        <v>107.0</v>
      </c>
      <c r="F309" s="74">
        <v>102.0</v>
      </c>
      <c r="G309" s="75">
        <v>169.0</v>
      </c>
      <c r="H309" s="76">
        <v>346.0</v>
      </c>
      <c r="I309" s="77">
        <v>133.0</v>
      </c>
      <c r="J309" s="78">
        <v>230.0</v>
      </c>
      <c r="K309" s="78">
        <v>302.0</v>
      </c>
      <c r="L309" s="78">
        <v>107.0</v>
      </c>
      <c r="M309" s="78">
        <v>346.0</v>
      </c>
      <c r="N309" s="59">
        <v>0.4323308270676692</v>
      </c>
      <c r="O309" s="60">
        <v>0.23620309050772628</v>
      </c>
      <c r="P309" s="61">
        <v>0.3993055555555556</v>
      </c>
      <c r="Q309" s="62">
        <v>0.2616136919315403</v>
      </c>
      <c r="R309" s="63">
        <v>0.6824925816023739</v>
      </c>
      <c r="S309" s="64">
        <v>0.4660493827160494</v>
      </c>
      <c r="T309" s="65">
        <v>0.34213197969543147</v>
      </c>
      <c r="U309" s="66">
        <v>0.584771573604061</v>
      </c>
      <c r="V309" s="67">
        <v>0.5401015228426396</v>
      </c>
      <c r="W309" s="47">
        <v>1.0</v>
      </c>
      <c r="X309" s="79">
        <v>1.0</v>
      </c>
      <c r="Y309" s="79">
        <v>1.0</v>
      </c>
      <c r="Z309" s="79">
        <v>1.0</v>
      </c>
      <c r="AA309" s="79">
        <v>1.0</v>
      </c>
      <c r="AB309" s="79">
        <v>1.0</v>
      </c>
      <c r="AC309" s="79">
        <v>1.0</v>
      </c>
      <c r="AD309" s="79">
        <v>1.0</v>
      </c>
      <c r="AE309" s="79">
        <v>1.0</v>
      </c>
      <c r="AF309" s="79">
        <v>1.0</v>
      </c>
      <c r="AG309" s="68">
        <v>1.0</v>
      </c>
    </row>
    <row r="310" ht="16.5" customHeight="1">
      <c r="A310" s="51">
        <v>305.0</v>
      </c>
      <c r="B310" s="51">
        <v>4045.0</v>
      </c>
      <c r="C310" s="47">
        <v>557.0</v>
      </c>
      <c r="D310" s="72">
        <v>17.0</v>
      </c>
      <c r="E310" s="73">
        <v>18.0</v>
      </c>
      <c r="F310" s="74">
        <v>23.0</v>
      </c>
      <c r="G310" s="75">
        <v>48.0</v>
      </c>
      <c r="H310" s="76">
        <v>108.0</v>
      </c>
      <c r="I310" s="77">
        <v>18.0</v>
      </c>
      <c r="J310" s="78">
        <v>40.0</v>
      </c>
      <c r="K310" s="78">
        <v>66.0</v>
      </c>
      <c r="L310" s="78">
        <v>18.0</v>
      </c>
      <c r="M310" s="78">
        <v>108.0</v>
      </c>
      <c r="N310" s="59">
        <v>0.37735849056603776</v>
      </c>
      <c r="O310" s="60">
        <v>0.14285714285714285</v>
      </c>
      <c r="P310" s="61">
        <v>0.2702702702702703</v>
      </c>
      <c r="Q310" s="62">
        <v>0.21428571428571427</v>
      </c>
      <c r="R310" s="63">
        <v>0.6896551724137931</v>
      </c>
      <c r="S310" s="64">
        <v>0.3793103448275862</v>
      </c>
      <c r="T310" s="65">
        <v>0.25</v>
      </c>
      <c r="U310" s="66">
        <v>0.6379310344827587</v>
      </c>
      <c r="V310" s="67">
        <v>0.45689655172413796</v>
      </c>
      <c r="W310" s="47">
        <v>1.0</v>
      </c>
      <c r="X310" s="79">
        <v>1.0</v>
      </c>
      <c r="Y310" s="79">
        <v>1.0</v>
      </c>
      <c r="Z310" s="79">
        <v>1.0</v>
      </c>
      <c r="AA310" s="79">
        <v>1.0</v>
      </c>
      <c r="AB310" s="79">
        <v>1.0</v>
      </c>
      <c r="AC310" s="79">
        <v>1.0</v>
      </c>
      <c r="AD310" s="79">
        <v>1.0</v>
      </c>
      <c r="AE310" s="79">
        <v>1.0</v>
      </c>
      <c r="AF310" s="79">
        <v>1.0</v>
      </c>
      <c r="AG310" s="68">
        <v>1.0</v>
      </c>
    </row>
    <row r="311" ht="16.5" customHeight="1">
      <c r="A311" s="51">
        <v>306.0</v>
      </c>
      <c r="B311" s="51">
        <v>4046.0</v>
      </c>
      <c r="C311" s="47">
        <v>815.0</v>
      </c>
      <c r="D311" s="72">
        <v>122.0</v>
      </c>
      <c r="E311" s="73">
        <v>78.0</v>
      </c>
      <c r="F311" s="74">
        <v>50.0</v>
      </c>
      <c r="G311" s="75">
        <v>76.0</v>
      </c>
      <c r="H311" s="76">
        <v>128.0</v>
      </c>
      <c r="I311" s="77">
        <v>31.0</v>
      </c>
      <c r="J311" s="78">
        <v>172.0</v>
      </c>
      <c r="K311" s="78">
        <v>107.0</v>
      </c>
      <c r="L311" s="78">
        <v>78.0</v>
      </c>
      <c r="M311" s="78">
        <v>128.0</v>
      </c>
      <c r="N311" s="59">
        <v>0.6164874551971327</v>
      </c>
      <c r="O311" s="60">
        <v>0.3786407766990291</v>
      </c>
      <c r="P311" s="61">
        <v>0.5733333333333334</v>
      </c>
      <c r="Q311" s="62">
        <v>0.42162162162162165</v>
      </c>
      <c r="R311" s="63">
        <v>0.688</v>
      </c>
      <c r="S311" s="64">
        <v>0.4553191489361702</v>
      </c>
      <c r="T311" s="65">
        <v>0.5154639175257731</v>
      </c>
      <c r="U311" s="66">
        <v>0.6185567010309279</v>
      </c>
      <c r="V311" s="67">
        <v>0.5752577319587628</v>
      </c>
      <c r="W311" s="47">
        <v>1.0</v>
      </c>
      <c r="X311" s="79">
        <v>1.0</v>
      </c>
      <c r="Y311" s="79">
        <v>1.0</v>
      </c>
      <c r="Z311" s="79">
        <v>1.0</v>
      </c>
      <c r="AA311" s="79">
        <v>1.0</v>
      </c>
      <c r="AB311" s="79">
        <v>1.0</v>
      </c>
      <c r="AC311" s="79">
        <v>1.0</v>
      </c>
      <c r="AD311" s="79">
        <v>1.0</v>
      </c>
      <c r="AE311" s="79">
        <v>1.0</v>
      </c>
      <c r="AF311" s="79">
        <v>1.0</v>
      </c>
      <c r="AG311" s="68">
        <v>1.0</v>
      </c>
    </row>
    <row r="312" ht="16.5" customHeight="1">
      <c r="A312" s="51">
        <v>307.0</v>
      </c>
      <c r="B312" s="51">
        <v>4304.0</v>
      </c>
      <c r="C312" s="47">
        <v>3226.0</v>
      </c>
      <c r="D312" s="72">
        <v>111.0</v>
      </c>
      <c r="E312" s="73">
        <v>95.0</v>
      </c>
      <c r="F312" s="74">
        <v>85.0</v>
      </c>
      <c r="G312" s="75">
        <v>239.0</v>
      </c>
      <c r="H312" s="76">
        <v>556.0</v>
      </c>
      <c r="I312" s="77">
        <v>183.0</v>
      </c>
      <c r="J312" s="78">
        <v>196.0</v>
      </c>
      <c r="K312" s="78">
        <v>422.0</v>
      </c>
      <c r="L312" s="78">
        <v>95.0</v>
      </c>
      <c r="M312" s="78">
        <v>556.0</v>
      </c>
      <c r="N312" s="59">
        <v>0.31715210355987056</v>
      </c>
      <c r="O312" s="60">
        <v>0.14592933947772657</v>
      </c>
      <c r="P312" s="61">
        <v>0.26063829787234044</v>
      </c>
      <c r="Q312" s="62">
        <v>0.18375241779497098</v>
      </c>
      <c r="R312" s="63">
        <v>0.6735395189003437</v>
      </c>
      <c r="S312" s="64">
        <v>0.43149284253578735</v>
      </c>
      <c r="T312" s="65">
        <v>0.2293144208037825</v>
      </c>
      <c r="U312" s="66">
        <v>0.5925925925925926</v>
      </c>
      <c r="V312" s="67">
        <v>0.48699763593380613</v>
      </c>
      <c r="W312" s="47">
        <v>1.0</v>
      </c>
      <c r="X312" s="79">
        <v>1.0</v>
      </c>
      <c r="Y312" s="79">
        <v>1.0</v>
      </c>
      <c r="Z312" s="79">
        <v>1.0</v>
      </c>
      <c r="AA312" s="79">
        <v>1.0</v>
      </c>
      <c r="AB312" s="79">
        <v>1.0</v>
      </c>
      <c r="AC312" s="79">
        <v>1.0</v>
      </c>
      <c r="AD312" s="79">
        <v>1.0</v>
      </c>
      <c r="AE312" s="79">
        <v>1.0</v>
      </c>
      <c r="AF312" s="79">
        <v>1.0</v>
      </c>
      <c r="AG312" s="68">
        <v>1.0</v>
      </c>
    </row>
    <row r="313" ht="16.5" customHeight="1">
      <c r="A313" s="51">
        <v>308.0</v>
      </c>
      <c r="B313" s="51">
        <v>4306.0</v>
      </c>
      <c r="C313" s="47">
        <v>1883.0</v>
      </c>
      <c r="D313" s="72">
        <v>56.0</v>
      </c>
      <c r="E313" s="73">
        <v>58.0</v>
      </c>
      <c r="F313" s="74">
        <v>35.0</v>
      </c>
      <c r="G313" s="75">
        <v>122.0</v>
      </c>
      <c r="H313" s="76">
        <v>324.0</v>
      </c>
      <c r="I313" s="77">
        <v>105.0</v>
      </c>
      <c r="J313" s="78">
        <v>91.0</v>
      </c>
      <c r="K313" s="78">
        <v>227.0</v>
      </c>
      <c r="L313" s="78">
        <v>58.0</v>
      </c>
      <c r="M313" s="78">
        <v>324.0</v>
      </c>
      <c r="N313" s="59">
        <v>0.2861635220125786</v>
      </c>
      <c r="O313" s="60">
        <v>0.1518324607329843</v>
      </c>
      <c r="P313" s="61">
        <v>0.21927710843373494</v>
      </c>
      <c r="Q313" s="62">
        <v>0.20350877192982456</v>
      </c>
      <c r="R313" s="63">
        <v>0.610738255033557</v>
      </c>
      <c r="S313" s="64">
        <v>0.41197822141560797</v>
      </c>
      <c r="T313" s="65">
        <v>0.21285714285714286</v>
      </c>
      <c r="U313" s="66">
        <v>0.5928571428571429</v>
      </c>
      <c r="V313" s="67">
        <v>0.4542857142857143</v>
      </c>
      <c r="W313" s="47">
        <v>1.0</v>
      </c>
      <c r="X313" s="79">
        <v>1.0</v>
      </c>
      <c r="Y313" s="79">
        <v>1.0</v>
      </c>
      <c r="Z313" s="79">
        <v>1.0</v>
      </c>
      <c r="AA313" s="79">
        <v>1.0</v>
      </c>
      <c r="AB313" s="79">
        <v>1.0</v>
      </c>
      <c r="AC313" s="79">
        <v>1.0</v>
      </c>
      <c r="AD313" s="79">
        <v>1.0</v>
      </c>
      <c r="AE313" s="79">
        <v>1.0</v>
      </c>
      <c r="AF313" s="79">
        <v>1.0</v>
      </c>
      <c r="AG313" s="68">
        <v>1.0</v>
      </c>
    </row>
    <row r="314" ht="16.5" customHeight="1">
      <c r="A314" s="51">
        <v>309.0</v>
      </c>
      <c r="B314" s="51">
        <v>4309.0</v>
      </c>
      <c r="C314" s="47">
        <v>1163.0</v>
      </c>
      <c r="D314" s="72">
        <v>10.0</v>
      </c>
      <c r="E314" s="73">
        <v>24.0</v>
      </c>
      <c r="F314" s="74">
        <v>18.0</v>
      </c>
      <c r="G314" s="75">
        <v>77.0</v>
      </c>
      <c r="H314" s="76">
        <v>170.0</v>
      </c>
      <c r="I314" s="77">
        <v>75.0</v>
      </c>
      <c r="J314" s="78">
        <v>28.0</v>
      </c>
      <c r="K314" s="78">
        <v>152.0</v>
      </c>
      <c r="L314" s="78">
        <v>24.0</v>
      </c>
      <c r="M314" s="78">
        <v>170.0</v>
      </c>
      <c r="N314" s="59">
        <v>0.15555555555555556</v>
      </c>
      <c r="O314" s="60">
        <v>0.12371134020618557</v>
      </c>
      <c r="P314" s="61">
        <v>0.1414141414141414</v>
      </c>
      <c r="Q314" s="62">
        <v>0.13636363636363635</v>
      </c>
      <c r="R314" s="63">
        <v>0.5384615384615384</v>
      </c>
      <c r="S314" s="64">
        <v>0.4720496894409938</v>
      </c>
      <c r="T314" s="65">
        <v>0.13903743315508021</v>
      </c>
      <c r="U314" s="66">
        <v>0.5294117647058824</v>
      </c>
      <c r="V314" s="67">
        <v>0.48128342245989303</v>
      </c>
      <c r="W314" s="47">
        <v>1.0</v>
      </c>
      <c r="X314" s="79">
        <v>1.0</v>
      </c>
      <c r="Y314" s="79">
        <v>1.0</v>
      </c>
      <c r="Z314" s="79">
        <v>1.0</v>
      </c>
      <c r="AA314" s="79">
        <v>1.0</v>
      </c>
      <c r="AB314" s="79">
        <v>1.0</v>
      </c>
      <c r="AC314" s="79">
        <v>1.0</v>
      </c>
      <c r="AD314" s="79">
        <v>1.0</v>
      </c>
      <c r="AE314" s="79">
        <v>1.0</v>
      </c>
      <c r="AF314" s="79">
        <v>1.0</v>
      </c>
      <c r="AG314" s="68">
        <v>1.0</v>
      </c>
    </row>
    <row r="315" ht="16.5" customHeight="1">
      <c r="A315" s="51">
        <v>310.0</v>
      </c>
      <c r="B315" s="51">
        <v>4387.0</v>
      </c>
      <c r="C315" s="47">
        <v>2292.0</v>
      </c>
      <c r="D315" s="72">
        <v>41.0</v>
      </c>
      <c r="E315" s="73">
        <v>51.0</v>
      </c>
      <c r="F315" s="74">
        <v>45.0</v>
      </c>
      <c r="G315" s="75">
        <v>81.0</v>
      </c>
      <c r="H315" s="76">
        <v>219.0</v>
      </c>
      <c r="I315" s="77">
        <v>123.0</v>
      </c>
      <c r="J315" s="78">
        <v>86.0</v>
      </c>
      <c r="K315" s="78">
        <v>204.0</v>
      </c>
      <c r="L315" s="78">
        <v>51.0</v>
      </c>
      <c r="M315" s="78">
        <v>219.0</v>
      </c>
      <c r="N315" s="59">
        <v>0.296551724137931</v>
      </c>
      <c r="O315" s="60">
        <v>0.18888888888888888</v>
      </c>
      <c r="P315" s="61">
        <v>0.2819672131147541</v>
      </c>
      <c r="Q315" s="62">
        <v>0.2</v>
      </c>
      <c r="R315" s="63">
        <v>0.6277372262773723</v>
      </c>
      <c r="S315" s="64">
        <v>0.48226950354609927</v>
      </c>
      <c r="T315" s="65">
        <v>0.24464285714285713</v>
      </c>
      <c r="U315" s="66">
        <v>0.5446428571428571</v>
      </c>
      <c r="V315" s="67">
        <v>0.5178571428571429</v>
      </c>
      <c r="W315" s="47">
        <v>1.0</v>
      </c>
      <c r="X315" s="79">
        <v>1.0</v>
      </c>
      <c r="Y315" s="79">
        <v>1.0</v>
      </c>
      <c r="Z315" s="79">
        <v>1.0</v>
      </c>
      <c r="AA315" s="79">
        <v>1.0</v>
      </c>
      <c r="AB315" s="79">
        <v>1.0</v>
      </c>
      <c r="AC315" s="79">
        <v>1.0</v>
      </c>
      <c r="AD315" s="79">
        <v>1.0</v>
      </c>
      <c r="AE315" s="79">
        <v>1.0</v>
      </c>
      <c r="AF315" s="79">
        <v>1.0</v>
      </c>
      <c r="AG315" s="68">
        <v>1.0</v>
      </c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179" t="s">
        <v>43</v>
      </c>
      <c r="C1" s="179" t="s">
        <v>44</v>
      </c>
      <c r="D1" s="179" t="s">
        <v>47</v>
      </c>
      <c r="G1" s="106" t="s">
        <v>630</v>
      </c>
    </row>
    <row r="2">
      <c r="B2" s="179">
        <v>0.5433962264150943</v>
      </c>
      <c r="C2" s="179">
        <v>0.45098039215686275</v>
      </c>
      <c r="D2" s="179">
        <v>0.5095693779904307</v>
      </c>
      <c r="G2" s="106" t="s">
        <v>226</v>
      </c>
    </row>
    <row r="3">
      <c r="B3" s="179">
        <v>0.49264705882352944</v>
      </c>
      <c r="C3" s="179">
        <v>0.3936651583710407</v>
      </c>
      <c r="D3" s="179">
        <v>0.4578696343402226</v>
      </c>
      <c r="G3" s="106">
        <v>0.042525505</v>
      </c>
      <c r="H3" s="106">
        <v>0.811339544</v>
      </c>
      <c r="I3" s="106">
        <v>0.260172303</v>
      </c>
      <c r="J3" s="106">
        <v>-0.600555928</v>
      </c>
      <c r="K3" s="106">
        <v>0.187748091</v>
      </c>
      <c r="L3" s="106">
        <v>0.176860388</v>
      </c>
      <c r="M3" s="106">
        <v>0.097329882</v>
      </c>
    </row>
    <row r="4">
      <c r="B4" s="179">
        <v>0.2689295039164491</v>
      </c>
      <c r="C4" s="179">
        <v>0.3821138211382114</v>
      </c>
      <c r="D4" s="179">
        <v>0.31319554848966613</v>
      </c>
      <c r="G4" s="106">
        <v>0.045698835</v>
      </c>
      <c r="H4" s="106">
        <v>0.229019936</v>
      </c>
      <c r="I4" s="106">
        <v>0.243449593</v>
      </c>
      <c r="J4" s="106">
        <v>-0.015660827</v>
      </c>
      <c r="K4" s="106">
        <v>0.066430319</v>
      </c>
      <c r="L4" s="106">
        <v>0.160615097</v>
      </c>
      <c r="M4" s="106">
        <v>-0.031956291</v>
      </c>
    </row>
    <row r="5">
      <c r="B5" s="179">
        <v>0.4336099585062241</v>
      </c>
      <c r="C5" s="179">
        <v>0.5131578947368421</v>
      </c>
      <c r="D5" s="179">
        <v>0.4643765903307888</v>
      </c>
      <c r="G5" s="106">
        <v>0.029164628</v>
      </c>
      <c r="H5" s="106">
        <v>0.342619107</v>
      </c>
      <c r="I5" s="106">
        <v>-0.302549551</v>
      </c>
      <c r="J5" s="106">
        <v>-0.381112536</v>
      </c>
      <c r="K5" s="106">
        <v>0.269962708</v>
      </c>
      <c r="L5" s="106">
        <v>0.200922281</v>
      </c>
      <c r="M5" s="106">
        <v>0.185549768</v>
      </c>
    </row>
    <row r="6">
      <c r="B6" s="179">
        <v>0.3900990099009901</v>
      </c>
      <c r="C6" s="179">
        <v>0.4463087248322148</v>
      </c>
      <c r="D6" s="179">
        <v>0.410958904109589</v>
      </c>
      <c r="G6" s="106">
        <v>-0.062130334</v>
      </c>
      <c r="H6" s="106">
        <v>0.079919534</v>
      </c>
      <c r="I6" s="106">
        <v>0.063414961</v>
      </c>
      <c r="J6" s="106">
        <v>0.276727891</v>
      </c>
      <c r="K6" s="106">
        <v>-0.433357712</v>
      </c>
      <c r="L6" s="106">
        <v>-0.045843499</v>
      </c>
      <c r="M6" s="106">
        <v>-0.250910378</v>
      </c>
    </row>
    <row r="7">
      <c r="B7" s="179">
        <v>0.3593984962406015</v>
      </c>
      <c r="C7" s="179">
        <v>0.30526315789473685</v>
      </c>
      <c r="D7" s="179">
        <v>0.3397129186602871</v>
      </c>
    </row>
    <row r="8">
      <c r="B8" s="179">
        <v>0.38686987104337633</v>
      </c>
      <c r="C8" s="179">
        <v>0.4175257731958763</v>
      </c>
      <c r="D8" s="179">
        <v>0.39930313588850175</v>
      </c>
    </row>
    <row r="9">
      <c r="B9" s="179">
        <v>0.5535714285714286</v>
      </c>
      <c r="C9" s="179">
        <v>0.4280936454849498</v>
      </c>
      <c r="D9" s="179">
        <v>0.509895227008149</v>
      </c>
    </row>
    <row r="10">
      <c r="B10" s="179">
        <v>0.5220680958385876</v>
      </c>
      <c r="C10" s="179">
        <v>0.6609848484848485</v>
      </c>
      <c r="D10" s="179">
        <v>0.5775927327781983</v>
      </c>
    </row>
    <row r="11">
      <c r="B11" s="179">
        <v>0.43558282208588955</v>
      </c>
      <c r="C11" s="179">
        <v>0.43917525773195876</v>
      </c>
      <c r="D11" s="179">
        <v>0.4369230769230769</v>
      </c>
    </row>
    <row r="12">
      <c r="B12" s="179">
        <v>0.5740740740740741</v>
      </c>
      <c r="C12" s="179">
        <v>0.4838709677419355</v>
      </c>
      <c r="D12" s="179">
        <v>0.5411764705882353</v>
      </c>
    </row>
    <row r="13">
      <c r="B13" s="179">
        <v>0.38769230769230767</v>
      </c>
      <c r="C13" s="179">
        <v>0.5115681233933161</v>
      </c>
      <c r="D13" s="179">
        <v>0.4340712223291627</v>
      </c>
    </row>
    <row r="14">
      <c r="B14" s="179">
        <v>0.4637062339880444</v>
      </c>
      <c r="C14" s="179">
        <v>0.5744089012517385</v>
      </c>
      <c r="D14" s="179">
        <v>0.5058201058201058</v>
      </c>
    </row>
    <row r="15">
      <c r="B15" s="179">
        <v>0.46502057613168724</v>
      </c>
      <c r="C15" s="179">
        <v>0.4208754208754209</v>
      </c>
      <c r="D15" s="179">
        <v>0.4482758620689655</v>
      </c>
    </row>
    <row r="16">
      <c r="B16" s="179">
        <v>0.47360912981455067</v>
      </c>
      <c r="C16" s="179">
        <v>0.7101769911504425</v>
      </c>
      <c r="D16" s="179">
        <v>0.5663486556808326</v>
      </c>
    </row>
    <row r="17">
      <c r="B17" s="179">
        <v>0.42791127541589646</v>
      </c>
      <c r="C17" s="179">
        <v>0.3837753510140406</v>
      </c>
      <c r="D17" s="179">
        <v>0.4114915844457342</v>
      </c>
    </row>
    <row r="18">
      <c r="B18" s="179">
        <v>0.4287598944591029</v>
      </c>
      <c r="C18" s="179">
        <v>0.41834451901565994</v>
      </c>
      <c r="D18" s="179">
        <v>0.42489626556016596</v>
      </c>
    </row>
    <row r="19">
      <c r="B19" s="179">
        <v>0.4656934306569343</v>
      </c>
      <c r="C19" s="179">
        <v>0.4020100502512563</v>
      </c>
      <c r="D19" s="179">
        <v>0.4422899353647276</v>
      </c>
    </row>
    <row r="20">
      <c r="B20" s="179">
        <v>0.3688888888888889</v>
      </c>
      <c r="C20" s="179">
        <v>0.3333333333333333</v>
      </c>
      <c r="D20" s="179">
        <v>0.35501355013550134</v>
      </c>
    </row>
    <row r="21">
      <c r="B21" s="179">
        <v>0.43898305084745765</v>
      </c>
      <c r="C21" s="179">
        <v>0.35988200589970504</v>
      </c>
      <c r="D21" s="179">
        <v>0.4101184068891281</v>
      </c>
    </row>
    <row r="22">
      <c r="B22" s="179">
        <v>0.4129979035639413</v>
      </c>
      <c r="C22" s="179">
        <v>0.4258064516129032</v>
      </c>
      <c r="D22" s="179">
        <v>0.41804320203303685</v>
      </c>
    </row>
    <row r="23">
      <c r="B23" s="179">
        <v>0.6052998605299861</v>
      </c>
      <c r="C23" s="179">
        <v>0.4342857142857143</v>
      </c>
      <c r="D23" s="179">
        <v>0.549203373945642</v>
      </c>
    </row>
    <row r="24">
      <c r="B24" s="179">
        <v>0.4154488517745303</v>
      </c>
      <c r="C24" s="179">
        <v>0.44545454545454544</v>
      </c>
      <c r="D24" s="179">
        <v>0.4276885043263288</v>
      </c>
    </row>
    <row r="25">
      <c r="B25" s="179">
        <v>0.4703389830508475</v>
      </c>
      <c r="C25" s="179">
        <v>0.44660194174757284</v>
      </c>
      <c r="D25" s="179">
        <v>0.46094750320102434</v>
      </c>
    </row>
    <row r="26">
      <c r="B26" s="179">
        <v>0.4375</v>
      </c>
      <c r="C26" s="179">
        <v>0.3721590909090909</v>
      </c>
      <c r="D26" s="179">
        <v>0.413135593220339</v>
      </c>
    </row>
    <row r="27">
      <c r="B27" s="179">
        <v>0.5317604355716878</v>
      </c>
      <c r="C27" s="179">
        <v>0.5047021943573667</v>
      </c>
      <c r="D27" s="179">
        <v>0.5218390804597701</v>
      </c>
    </row>
    <row r="28">
      <c r="B28" s="179">
        <v>0.3542234332425068</v>
      </c>
      <c r="C28" s="179">
        <v>0.42857142857142855</v>
      </c>
      <c r="D28" s="179">
        <v>0.37949640287769787</v>
      </c>
    </row>
    <row r="29">
      <c r="B29" s="179">
        <v>0.4640088593576966</v>
      </c>
      <c r="C29" s="179">
        <v>0.3969171483622351</v>
      </c>
      <c r="D29" s="179">
        <v>0.43952180028129395</v>
      </c>
    </row>
    <row r="30">
      <c r="B30" s="179">
        <v>0.5993788819875776</v>
      </c>
      <c r="C30" s="179">
        <v>0.5231481481481481</v>
      </c>
      <c r="D30" s="179">
        <v>0.5687732342007435</v>
      </c>
    </row>
    <row r="31">
      <c r="B31" s="179">
        <v>0.41566265060240964</v>
      </c>
      <c r="C31" s="179">
        <v>0.38996138996138996</v>
      </c>
      <c r="D31" s="179">
        <v>0.40686922060766184</v>
      </c>
    </row>
    <row r="32">
      <c r="B32" s="179">
        <v>0.5552208835341366</v>
      </c>
      <c r="C32" s="179">
        <v>0.4616695059625213</v>
      </c>
      <c r="D32" s="179">
        <v>0.5205306380290587</v>
      </c>
    </row>
    <row r="33">
      <c r="B33" s="179">
        <v>0.4780316344463972</v>
      </c>
      <c r="C33" s="179">
        <v>0.4226190476190476</v>
      </c>
      <c r="D33" s="179">
        <v>0.4574585635359116</v>
      </c>
    </row>
    <row r="34">
      <c r="B34" s="179">
        <v>0.4439918533604888</v>
      </c>
      <c r="C34" s="179">
        <v>0.3505535055350554</v>
      </c>
      <c r="D34" s="179">
        <v>0.410761154855643</v>
      </c>
    </row>
    <row r="35">
      <c r="B35" s="179">
        <v>0.43226600985221675</v>
      </c>
      <c r="C35" s="179">
        <v>0.37896825396825395</v>
      </c>
      <c r="D35" s="179">
        <v>0.41185410334346506</v>
      </c>
    </row>
    <row r="36">
      <c r="B36" s="179">
        <v>0.431924882629108</v>
      </c>
      <c r="C36" s="179">
        <v>0.3617021276595745</v>
      </c>
      <c r="D36" s="179">
        <v>0.4069591527987897</v>
      </c>
    </row>
    <row r="37">
      <c r="B37" s="179">
        <v>0.4481707317073171</v>
      </c>
      <c r="C37" s="179">
        <v>0.328042328042328</v>
      </c>
      <c r="D37" s="179">
        <v>0.40425531914893614</v>
      </c>
    </row>
    <row r="38">
      <c r="B38" s="179">
        <v>0.3804930332261522</v>
      </c>
      <c r="C38" s="179">
        <v>0.38626609442060084</v>
      </c>
      <c r="D38" s="179">
        <v>0.38241601143674053</v>
      </c>
    </row>
    <row r="39">
      <c r="B39" s="179">
        <v>0.41442953020134227</v>
      </c>
      <c r="C39" s="179">
        <v>0.4183381088825215</v>
      </c>
      <c r="D39" s="179">
        <v>0.4158730158730159</v>
      </c>
    </row>
    <row r="40">
      <c r="B40" s="179">
        <v>0.42610364683301344</v>
      </c>
      <c r="C40" s="179">
        <v>0.3277591973244147</v>
      </c>
      <c r="D40" s="179">
        <v>0.3902439024390244</v>
      </c>
    </row>
    <row r="41">
      <c r="B41" s="179">
        <v>0.4895591647331787</v>
      </c>
      <c r="C41" s="179">
        <v>0.48</v>
      </c>
      <c r="D41" s="179">
        <v>0.48628048780487804</v>
      </c>
    </row>
    <row r="42">
      <c r="B42" s="179">
        <v>0.4431438127090301</v>
      </c>
      <c r="C42" s="179">
        <v>0.4782608695652174</v>
      </c>
      <c r="D42" s="179">
        <v>0.45543478260869563</v>
      </c>
    </row>
    <row r="43">
      <c r="B43" s="179">
        <v>0.512668918918919</v>
      </c>
      <c r="C43" s="179">
        <v>0.5823293172690763</v>
      </c>
      <c r="D43" s="179">
        <v>0.5396167788710513</v>
      </c>
    </row>
    <row r="44">
      <c r="B44" s="179">
        <v>0.40831556503198296</v>
      </c>
      <c r="C44" s="179">
        <v>0.44145569620253167</v>
      </c>
      <c r="D44" s="179">
        <v>0.42165605095541403</v>
      </c>
    </row>
    <row r="45">
      <c r="B45" s="179">
        <v>0.5054446460980037</v>
      </c>
      <c r="C45" s="179">
        <v>0.5046153846153846</v>
      </c>
      <c r="D45" s="179">
        <v>0.5051369863013698</v>
      </c>
    </row>
    <row r="46">
      <c r="B46" s="179">
        <v>0.6448598130841121</v>
      </c>
      <c r="C46" s="179">
        <v>0.744</v>
      </c>
      <c r="D46" s="179">
        <v>0.6882661996497373</v>
      </c>
    </row>
    <row r="47">
      <c r="B47" s="179">
        <v>0.5673202614379085</v>
      </c>
      <c r="C47" s="179">
        <v>0.5591647331786543</v>
      </c>
      <c r="D47" s="179">
        <v>0.56438127090301</v>
      </c>
    </row>
    <row r="48">
      <c r="B48" s="179">
        <v>0.5405164737310775</v>
      </c>
      <c r="C48" s="179">
        <v>0.6178082191780822</v>
      </c>
      <c r="D48" s="179">
        <v>0.5709660010793308</v>
      </c>
    </row>
    <row r="49">
      <c r="B49" s="179">
        <v>0.5065047701647876</v>
      </c>
      <c r="C49" s="179">
        <v>0.5240963855421686</v>
      </c>
      <c r="D49" s="179">
        <v>0.5129334067143644</v>
      </c>
    </row>
    <row r="50">
      <c r="B50" s="179">
        <v>0.4388235294117647</v>
      </c>
      <c r="C50" s="179">
        <v>0.5246913580246914</v>
      </c>
      <c r="D50" s="179">
        <v>0.47005988023952094</v>
      </c>
    </row>
    <row r="51">
      <c r="B51" s="179">
        <v>0.5587529976019184</v>
      </c>
      <c r="C51" s="179">
        <v>0.5895196506550219</v>
      </c>
      <c r="D51" s="179">
        <v>0.5696594427244582</v>
      </c>
    </row>
    <row r="52">
      <c r="B52" s="179">
        <v>0.3990536277602524</v>
      </c>
      <c r="C52" s="179">
        <v>0.3788659793814433</v>
      </c>
      <c r="D52" s="179">
        <v>0.3913894324853229</v>
      </c>
    </row>
    <row r="53">
      <c r="B53" s="179">
        <v>0.364010989010989</v>
      </c>
      <c r="C53" s="179">
        <v>0.35913978494623655</v>
      </c>
      <c r="D53" s="179">
        <v>0.36211232187761944</v>
      </c>
    </row>
    <row r="54">
      <c r="B54" s="179">
        <v>0.5349075975359343</v>
      </c>
      <c r="C54" s="179">
        <v>0.5176282051282052</v>
      </c>
      <c r="D54" s="179">
        <v>0.5281602002503129</v>
      </c>
    </row>
    <row r="55">
      <c r="B55" s="179">
        <v>0.43558282208588955</v>
      </c>
      <c r="C55" s="179">
        <v>0.39037433155080214</v>
      </c>
      <c r="D55" s="179">
        <v>0.4191033138401559</v>
      </c>
    </row>
    <row r="56">
      <c r="B56" s="179">
        <v>0.4188626907073509</v>
      </c>
      <c r="C56" s="179">
        <v>0.41847826086956524</v>
      </c>
      <c r="D56" s="179">
        <v>0.418732782369146</v>
      </c>
    </row>
    <row r="57">
      <c r="B57" s="179">
        <v>0.4448742746615087</v>
      </c>
      <c r="C57" s="179">
        <v>0.41836734693877553</v>
      </c>
      <c r="D57" s="179">
        <v>0.4352651048088779</v>
      </c>
    </row>
    <row r="58">
      <c r="B58" s="179">
        <v>0.5280135823429541</v>
      </c>
      <c r="C58" s="179">
        <v>0.4010152284263959</v>
      </c>
      <c r="D58" s="179">
        <v>0.47711088504577825</v>
      </c>
    </row>
    <row r="59">
      <c r="B59" s="179">
        <v>0.43034055727554177</v>
      </c>
      <c r="C59" s="179">
        <v>0.36813186813186816</v>
      </c>
      <c r="D59" s="179">
        <v>0.4079207920792079</v>
      </c>
    </row>
    <row r="60">
      <c r="B60" s="179">
        <v>0.3484042553191489</v>
      </c>
      <c r="C60" s="179">
        <v>0.4319148936170213</v>
      </c>
      <c r="D60" s="179">
        <v>0.38052373158756136</v>
      </c>
    </row>
    <row r="61">
      <c r="B61" s="179">
        <v>0.44565217391304346</v>
      </c>
      <c r="C61" s="179">
        <v>0.3627450980392157</v>
      </c>
      <c r="D61" s="179">
        <v>0.4134980988593156</v>
      </c>
    </row>
    <row r="62">
      <c r="B62" s="179">
        <v>0.39864864864864863</v>
      </c>
      <c r="C62" s="179">
        <v>0.36936936936936937</v>
      </c>
      <c r="D62" s="179">
        <v>0.3881081081081081</v>
      </c>
    </row>
    <row r="63">
      <c r="B63" s="179">
        <v>0.3072463768115942</v>
      </c>
      <c r="C63" s="179">
        <v>0.31004366812227074</v>
      </c>
      <c r="D63" s="179">
        <v>0.3083623693379791</v>
      </c>
    </row>
    <row r="64">
      <c r="B64" s="179">
        <v>0.47959183673469385</v>
      </c>
      <c r="C64" s="179">
        <v>0.7261904761904762</v>
      </c>
      <c r="D64" s="179">
        <v>0.5934065934065934</v>
      </c>
    </row>
    <row r="65">
      <c r="B65" s="179">
        <v>0.2971246006389776</v>
      </c>
      <c r="C65" s="179">
        <v>0.37922077922077924</v>
      </c>
      <c r="D65" s="179">
        <v>0.3283877349159248</v>
      </c>
    </row>
    <row r="66">
      <c r="B66" s="179">
        <v>0.5256124721603563</v>
      </c>
      <c r="C66" s="179">
        <v>0.4363295880149813</v>
      </c>
      <c r="D66" s="179">
        <v>0.49231843575418993</v>
      </c>
    </row>
    <row r="67">
      <c r="B67" s="179">
        <v>0.3764988009592326</v>
      </c>
      <c r="C67" s="179">
        <v>0.36254980079681276</v>
      </c>
      <c r="D67" s="179">
        <v>0.3712574850299401</v>
      </c>
    </row>
    <row r="68">
      <c r="B68" s="179">
        <v>0.4955357142857143</v>
      </c>
      <c r="C68" s="179">
        <v>0.3597122302158273</v>
      </c>
      <c r="D68" s="179">
        <v>0.44352617079889806</v>
      </c>
    </row>
    <row r="69">
      <c r="B69" s="179">
        <v>0.4823848238482385</v>
      </c>
      <c r="C69" s="179">
        <v>0.5352112676056338</v>
      </c>
      <c r="D69" s="179">
        <v>0.5017182130584192</v>
      </c>
    </row>
    <row r="70">
      <c r="B70" s="179">
        <v>0.5252225519287834</v>
      </c>
      <c r="C70" s="179">
        <v>0.5244498777506112</v>
      </c>
      <c r="D70" s="179">
        <v>0.5249307479224377</v>
      </c>
    </row>
    <row r="71">
      <c r="B71" s="179">
        <v>0.4379157427937916</v>
      </c>
      <c r="C71" s="179">
        <v>0.43902439024390244</v>
      </c>
      <c r="D71" s="179">
        <v>0.4383070301291248</v>
      </c>
    </row>
    <row r="72">
      <c r="B72" s="179">
        <v>0.4500846023688663</v>
      </c>
      <c r="C72" s="179">
        <v>0.4718934911242604</v>
      </c>
      <c r="D72" s="179">
        <v>0.4580193756727664</v>
      </c>
    </row>
    <row r="73">
      <c r="B73" s="179">
        <v>0.48124191461837</v>
      </c>
      <c r="C73" s="179">
        <v>0.6471816283924844</v>
      </c>
      <c r="D73" s="179">
        <v>0.5447284345047924</v>
      </c>
    </row>
    <row r="74">
      <c r="B74" s="179">
        <v>0.4845474613686534</v>
      </c>
      <c r="C74" s="179">
        <v>0.4307692307692308</v>
      </c>
      <c r="D74" s="179">
        <v>0.4665686994856723</v>
      </c>
    </row>
    <row r="75">
      <c r="B75" s="179">
        <v>0.5806451612903226</v>
      </c>
      <c r="C75" s="179">
        <v>0.43457943925233644</v>
      </c>
      <c r="D75" s="179">
        <v>0.5299837925445705</v>
      </c>
    </row>
    <row r="76">
      <c r="B76" s="179">
        <v>0.4817629179331307</v>
      </c>
      <c r="C76" s="179">
        <v>0.39805825242718446</v>
      </c>
      <c r="D76" s="179">
        <v>0.44953271028037384</v>
      </c>
    </row>
    <row r="77">
      <c r="B77" s="179">
        <v>0.43507972665148065</v>
      </c>
      <c r="C77" s="179">
        <v>0.3776091081593928</v>
      </c>
      <c r="D77" s="179">
        <v>0.41352313167259785</v>
      </c>
    </row>
    <row r="78">
      <c r="B78" s="179">
        <v>0.5971223021582733</v>
      </c>
      <c r="C78" s="179">
        <v>0.5364806866952789</v>
      </c>
      <c r="D78" s="179">
        <v>0.5753846153846154</v>
      </c>
    </row>
    <row r="79">
      <c r="B79" s="179">
        <v>0.42657342657342656</v>
      </c>
      <c r="C79" s="179">
        <v>0.41379310344827586</v>
      </c>
      <c r="D79" s="179">
        <v>0.4217391304347826</v>
      </c>
    </row>
    <row r="80">
      <c r="B80" s="179">
        <v>0.4243243243243243</v>
      </c>
      <c r="C80" s="179">
        <v>0.5070754716981132</v>
      </c>
      <c r="D80" s="179">
        <v>0.45446735395189003</v>
      </c>
    </row>
    <row r="81">
      <c r="B81" s="179">
        <v>0.6918918918918919</v>
      </c>
      <c r="C81" s="179">
        <v>0.5528846153846154</v>
      </c>
      <c r="D81" s="179">
        <v>0.6418685121107266</v>
      </c>
    </row>
    <row r="82">
      <c r="B82" s="179">
        <v>0.4898785425101215</v>
      </c>
      <c r="C82" s="179">
        <v>0.41594454072790293</v>
      </c>
      <c r="D82" s="179">
        <v>0.4626198083067093</v>
      </c>
    </row>
    <row r="83">
      <c r="B83" s="179">
        <v>0.48722627737226276</v>
      </c>
      <c r="C83" s="179">
        <v>0.3922734026745914</v>
      </c>
      <c r="D83" s="179">
        <v>0.4511023176936122</v>
      </c>
    </row>
    <row r="84">
      <c r="B84" s="179">
        <v>0.5924812030075188</v>
      </c>
      <c r="C84" s="179">
        <v>0.42216358839050133</v>
      </c>
      <c r="D84" s="179">
        <v>0.5306513409961686</v>
      </c>
    </row>
    <row r="85">
      <c r="B85" s="179">
        <v>0.44634806131650134</v>
      </c>
      <c r="C85" s="179">
        <v>0.5568</v>
      </c>
      <c r="D85" s="179">
        <v>0.486159169550173</v>
      </c>
    </row>
    <row r="86">
      <c r="B86" s="179">
        <v>0.48382004735595896</v>
      </c>
      <c r="C86" s="179">
        <v>0.6907630522088354</v>
      </c>
      <c r="D86" s="179">
        <v>0.5605759682224429</v>
      </c>
    </row>
    <row r="87">
      <c r="B87" s="179">
        <v>0.44263508512213173</v>
      </c>
      <c r="C87" s="179">
        <v>0.6339393939393939</v>
      </c>
      <c r="D87" s="179">
        <v>0.5151654411764706</v>
      </c>
    </row>
    <row r="88">
      <c r="B88" s="179">
        <v>0.4354066985645933</v>
      </c>
      <c r="C88" s="179">
        <v>0.6979166666666666</v>
      </c>
      <c r="D88" s="179">
        <v>0.5180327868852459</v>
      </c>
    </row>
    <row r="89">
      <c r="B89" s="179">
        <v>0.5150943396226415</v>
      </c>
      <c r="C89" s="179">
        <v>0.7817679558011049</v>
      </c>
      <c r="D89" s="179">
        <v>0.6233183856502242</v>
      </c>
    </row>
    <row r="90">
      <c r="B90" s="179">
        <v>0.5951940850277264</v>
      </c>
      <c r="C90" s="179">
        <v>0.8419753086419753</v>
      </c>
      <c r="D90" s="179">
        <v>0.7008456659619451</v>
      </c>
    </row>
    <row r="91">
      <c r="B91" s="179">
        <v>0.421455938697318</v>
      </c>
      <c r="C91" s="179">
        <v>0.3356164383561644</v>
      </c>
      <c r="D91" s="179">
        <v>0.3906633906633907</v>
      </c>
    </row>
    <row r="92">
      <c r="B92" s="179">
        <v>0.46851385390428213</v>
      </c>
      <c r="C92" s="179">
        <v>0.42081447963800905</v>
      </c>
      <c r="D92" s="179">
        <v>0.45145631067961167</v>
      </c>
    </row>
    <row r="93">
      <c r="B93" s="179">
        <v>0.49577464788732395</v>
      </c>
      <c r="C93" s="179">
        <v>0.35127478753541075</v>
      </c>
      <c r="D93" s="179">
        <v>0.4477892756349953</v>
      </c>
    </row>
    <row r="94">
      <c r="B94" s="179">
        <v>0.6964285714285714</v>
      </c>
      <c r="C94" s="179">
        <v>0.47058823529411764</v>
      </c>
      <c r="D94" s="179">
        <v>0.6257668711656442</v>
      </c>
    </row>
    <row r="95">
      <c r="B95" s="179">
        <v>0.5368098159509203</v>
      </c>
      <c r="C95" s="179">
        <v>0.39243027888446214</v>
      </c>
      <c r="D95" s="179">
        <v>0.48783783783783785</v>
      </c>
    </row>
    <row r="96">
      <c r="B96" s="179">
        <v>0.3323353293413174</v>
      </c>
      <c r="C96" s="179">
        <v>0.3854166666666667</v>
      </c>
      <c r="D96" s="179">
        <v>0.3517110266159696</v>
      </c>
    </row>
    <row r="97">
      <c r="B97" s="179">
        <v>0.4528301886792453</v>
      </c>
      <c r="C97" s="179">
        <v>0.4032258064516129</v>
      </c>
      <c r="D97" s="179">
        <v>0.43452380952380953</v>
      </c>
    </row>
    <row r="98">
      <c r="B98" s="179">
        <v>0.2409090909090909</v>
      </c>
      <c r="C98" s="179">
        <v>0.26119402985074625</v>
      </c>
      <c r="D98" s="179">
        <v>0.24858757062146894</v>
      </c>
    </row>
    <row r="99">
      <c r="B99" s="179">
        <v>0.3090659340659341</v>
      </c>
      <c r="C99" s="179">
        <v>0.32051282051282054</v>
      </c>
      <c r="D99" s="179">
        <v>0.31354515050167225</v>
      </c>
    </row>
    <row r="100">
      <c r="B100" s="179">
        <v>0.40636042402826855</v>
      </c>
      <c r="C100" s="179">
        <v>0.31736526946107785</v>
      </c>
      <c r="D100" s="179">
        <v>0.37333333333333335</v>
      </c>
    </row>
    <row r="101">
      <c r="B101" s="179">
        <v>0.2976878612716763</v>
      </c>
      <c r="C101" s="179">
        <v>0.35251798561151076</v>
      </c>
      <c r="D101" s="179">
        <v>0.31830477908025245</v>
      </c>
    </row>
    <row r="102">
      <c r="B102" s="179">
        <v>0.41368078175895767</v>
      </c>
      <c r="C102" s="179">
        <v>0.24378109452736318</v>
      </c>
      <c r="D102" s="179">
        <v>0.3464566929133858</v>
      </c>
    </row>
    <row r="103">
      <c r="B103" s="179">
        <v>0.3172690763052209</v>
      </c>
      <c r="C103" s="179">
        <v>0.2777777777777778</v>
      </c>
      <c r="D103" s="179">
        <v>0.3033854166666667</v>
      </c>
    </row>
    <row r="104">
      <c r="B104" s="179">
        <v>0.38704581358609796</v>
      </c>
      <c r="C104" s="179">
        <v>0.3208020050125313</v>
      </c>
      <c r="D104" s="179">
        <v>0.36143410852713176</v>
      </c>
    </row>
    <row r="105">
      <c r="B105" s="179">
        <v>0.3425925925925926</v>
      </c>
      <c r="C105" s="179">
        <v>0.27040816326530615</v>
      </c>
      <c r="D105" s="179">
        <v>0.3153846153846154</v>
      </c>
    </row>
    <row r="106">
      <c r="B106" s="179">
        <v>0.2981132075471698</v>
      </c>
      <c r="C106" s="179">
        <v>0.3448275862068966</v>
      </c>
      <c r="D106" s="179">
        <v>0.31662870159453305</v>
      </c>
    </row>
    <row r="107">
      <c r="B107" s="179">
        <v>0.4670750382848392</v>
      </c>
      <c r="C107" s="179">
        <v>0.29427792915531337</v>
      </c>
      <c r="D107" s="179">
        <v>0.40490196078431373</v>
      </c>
    </row>
    <row r="108">
      <c r="B108" s="179">
        <v>0.3315143246930423</v>
      </c>
      <c r="C108" s="179">
        <v>0.32036613272311215</v>
      </c>
      <c r="D108" s="179">
        <v>0.32735042735042735</v>
      </c>
    </row>
    <row r="109">
      <c r="B109" s="179">
        <v>0.5483346872461413</v>
      </c>
      <c r="C109" s="179">
        <v>0.46236559139784944</v>
      </c>
      <c r="D109" s="179">
        <v>0.5185972369819342</v>
      </c>
    </row>
    <row r="110">
      <c r="B110" s="179">
        <v>0.527027027027027</v>
      </c>
      <c r="C110" s="179">
        <v>0.4270833333333333</v>
      </c>
      <c r="D110" s="179">
        <v>0.48770491803278687</v>
      </c>
    </row>
    <row r="111">
      <c r="B111" s="179">
        <v>0.3739495798319328</v>
      </c>
      <c r="C111" s="179">
        <v>0.2971014492753623</v>
      </c>
      <c r="D111" s="179">
        <v>0.34574468085106386</v>
      </c>
    </row>
    <row r="112">
      <c r="B112" s="179">
        <v>0.4155844155844156</v>
      </c>
      <c r="C112" s="179">
        <v>0.2342857142857143</v>
      </c>
      <c r="D112" s="179">
        <v>0.3374384236453202</v>
      </c>
    </row>
    <row r="113">
      <c r="B113" s="179">
        <v>0.4442429737080689</v>
      </c>
      <c r="C113" s="179">
        <v>0.39330543933054396</v>
      </c>
      <c r="D113" s="179">
        <v>0.42417582417582417</v>
      </c>
    </row>
    <row r="114">
      <c r="B114" s="179">
        <v>0.47131782945736433</v>
      </c>
      <c r="C114" s="179">
        <v>0.34793187347931875</v>
      </c>
      <c r="D114" s="179">
        <v>0.42329545454545453</v>
      </c>
    </row>
    <row r="115">
      <c r="B115" s="179">
        <v>0.550314465408805</v>
      </c>
      <c r="C115" s="179">
        <v>0.45251396648044695</v>
      </c>
      <c r="D115" s="179">
        <v>0.5150905432595574</v>
      </c>
    </row>
    <row r="116">
      <c r="B116" s="179">
        <v>0.7048543689320388</v>
      </c>
      <c r="C116" s="179">
        <v>0.4831932773109244</v>
      </c>
      <c r="D116" s="179">
        <v>0.6347941567065073</v>
      </c>
    </row>
    <row r="117">
      <c r="B117" s="179">
        <v>0.5804749340369393</v>
      </c>
      <c r="C117" s="179">
        <v>0.45429362880886426</v>
      </c>
      <c r="D117" s="179">
        <v>0.5397676496872207</v>
      </c>
    </row>
    <row r="118">
      <c r="B118" s="179">
        <v>0.6454789615040286</v>
      </c>
      <c r="C118" s="179">
        <v>0.4627949183303085</v>
      </c>
      <c r="D118" s="179">
        <v>0.5851318944844125</v>
      </c>
    </row>
    <row r="119">
      <c r="B119" s="179">
        <v>0.3601694915254237</v>
      </c>
      <c r="C119" s="179">
        <v>0.2898550724637681</v>
      </c>
      <c r="D119" s="179">
        <v>0.3342245989304813</v>
      </c>
    </row>
    <row r="120">
      <c r="B120" s="179">
        <v>0.5963756177924218</v>
      </c>
      <c r="C120" s="179">
        <v>0.4781144781144781</v>
      </c>
      <c r="D120" s="179">
        <v>0.5575221238938053</v>
      </c>
    </row>
    <row r="121">
      <c r="B121" s="179">
        <v>0.48296593186372744</v>
      </c>
      <c r="C121" s="179">
        <v>0.4028268551236749</v>
      </c>
      <c r="D121" s="179">
        <v>0.4539641943734015</v>
      </c>
    </row>
    <row r="122">
      <c r="B122" s="179">
        <v>0.48098859315589354</v>
      </c>
      <c r="C122" s="179">
        <v>0.4119496855345912</v>
      </c>
      <c r="D122" s="179">
        <v>0.4549763033175355</v>
      </c>
    </row>
    <row r="123">
      <c r="B123" s="179">
        <v>0.4257575757575758</v>
      </c>
      <c r="C123" s="179">
        <v>0.407098121085595</v>
      </c>
      <c r="D123" s="179">
        <v>0.417910447761194</v>
      </c>
    </row>
    <row r="124">
      <c r="B124" s="179">
        <v>0.3316582914572864</v>
      </c>
      <c r="C124" s="179">
        <v>0.27710843373493976</v>
      </c>
      <c r="D124" s="179">
        <v>0.30684931506849317</v>
      </c>
    </row>
    <row r="125">
      <c r="B125" s="179">
        <v>0.7403846153846154</v>
      </c>
      <c r="C125" s="179">
        <v>0.48201438848920863</v>
      </c>
      <c r="D125" s="179">
        <v>0.6368876080691642</v>
      </c>
    </row>
    <row r="126">
      <c r="B126" s="179">
        <v>0.5616438356164384</v>
      </c>
      <c r="C126" s="179">
        <v>0.4362244897959184</v>
      </c>
      <c r="D126" s="179">
        <v>0.517825311942959</v>
      </c>
    </row>
    <row r="127">
      <c r="B127" s="179">
        <v>0.27877237851662406</v>
      </c>
      <c r="C127" s="179">
        <v>0.34615384615384615</v>
      </c>
      <c r="D127" s="179">
        <v>0.3072378138847858</v>
      </c>
    </row>
    <row r="128">
      <c r="B128" s="179">
        <v>0.3683360258481422</v>
      </c>
      <c r="C128" s="179">
        <v>0.22690763052208834</v>
      </c>
      <c r="D128" s="179">
        <v>0.3052820053715309</v>
      </c>
    </row>
    <row r="129">
      <c r="B129" s="179">
        <v>0.32</v>
      </c>
      <c r="C129" s="179">
        <v>0.28654970760233917</v>
      </c>
      <c r="D129" s="179">
        <v>0.3045822102425876</v>
      </c>
    </row>
    <row r="130">
      <c r="B130" s="179">
        <v>0.4607645875251509</v>
      </c>
      <c r="C130" s="179">
        <v>0.28895184135977336</v>
      </c>
      <c r="D130" s="179">
        <v>0.38941176470588235</v>
      </c>
    </row>
    <row r="131">
      <c r="B131" s="179">
        <v>0.4828393135725429</v>
      </c>
      <c r="C131" s="179">
        <v>0.5385779122541604</v>
      </c>
      <c r="D131" s="179">
        <v>0.5018013381369018</v>
      </c>
    </row>
    <row r="132">
      <c r="B132" s="179">
        <v>0.31746031746031744</v>
      </c>
      <c r="C132" s="179">
        <v>0.2713178294573643</v>
      </c>
      <c r="D132" s="179">
        <v>0.29874213836477986</v>
      </c>
    </row>
    <row r="133">
      <c r="B133" s="179">
        <v>0.4911392405063291</v>
      </c>
      <c r="C133" s="179">
        <v>0.35177865612648224</v>
      </c>
      <c r="D133" s="179">
        <v>0.4367283950617284</v>
      </c>
    </row>
    <row r="134">
      <c r="B134" s="179">
        <v>0.42836879432624114</v>
      </c>
      <c r="C134" s="179">
        <v>0.3411214953271028</v>
      </c>
      <c r="D134" s="179">
        <v>0.3954104148278906</v>
      </c>
    </row>
    <row r="135">
      <c r="B135" s="179">
        <v>0.42779291553133514</v>
      </c>
      <c r="C135" s="179">
        <v>0.296875</v>
      </c>
      <c r="D135" s="179">
        <v>0.37817258883248733</v>
      </c>
    </row>
    <row r="136">
      <c r="B136" s="179">
        <v>0.35489833641404805</v>
      </c>
      <c r="C136" s="179">
        <v>0.32620320855614976</v>
      </c>
      <c r="D136" s="179">
        <v>0.34316939890710385</v>
      </c>
    </row>
    <row r="137">
      <c r="B137" s="179">
        <v>0.48739495798319327</v>
      </c>
      <c r="C137" s="179">
        <v>0.32575757575757575</v>
      </c>
      <c r="D137" s="179">
        <v>0.4297297297297297</v>
      </c>
    </row>
    <row r="138">
      <c r="B138" s="179">
        <v>0.4610303830911493</v>
      </c>
      <c r="C138" s="179">
        <v>0.5486725663716814</v>
      </c>
      <c r="D138" s="179">
        <v>0.49379652605459057</v>
      </c>
    </row>
    <row r="139">
      <c r="B139" s="179">
        <v>0.4546332046332046</v>
      </c>
      <c r="C139" s="179">
        <v>0.46485623003194887</v>
      </c>
      <c r="D139" s="179">
        <v>0.4584837545126354</v>
      </c>
    </row>
    <row r="140">
      <c r="B140" s="179">
        <v>0.5717192268565615</v>
      </c>
      <c r="C140" s="179">
        <v>0.43570057581573896</v>
      </c>
      <c r="D140" s="179">
        <v>0.5246010638297872</v>
      </c>
    </row>
    <row r="141">
      <c r="B141" s="179">
        <v>0.3501070663811563</v>
      </c>
      <c r="C141" s="179">
        <v>0.47022900763358777</v>
      </c>
      <c r="D141" s="179">
        <v>0.3996224040276904</v>
      </c>
    </row>
    <row r="142">
      <c r="B142" s="179">
        <v>0.5674418604651162</v>
      </c>
      <c r="C142" s="179">
        <v>0.7856025039123631</v>
      </c>
      <c r="D142" s="179">
        <v>0.6487747957992999</v>
      </c>
    </row>
    <row r="143">
      <c r="B143" s="179">
        <v>0.45241581259150804</v>
      </c>
      <c r="C143" s="179">
        <v>0.8255578093306288</v>
      </c>
      <c r="D143" s="179">
        <v>0.608843537414966</v>
      </c>
    </row>
    <row r="144">
      <c r="B144" s="179">
        <v>0.8537549407114624</v>
      </c>
      <c r="C144" s="179">
        <v>0.6333333333333333</v>
      </c>
      <c r="D144" s="179">
        <v>0.8115015974440895</v>
      </c>
    </row>
    <row r="145">
      <c r="B145" s="179">
        <v>0.9081996434937611</v>
      </c>
      <c r="C145" s="179">
        <v>0.7305699481865285</v>
      </c>
      <c r="D145" s="179">
        <v>0.8627320954907162</v>
      </c>
    </row>
    <row r="146">
      <c r="B146" s="179">
        <v>0.5365384615384615</v>
      </c>
      <c r="C146" s="179">
        <v>0.9260273972602739</v>
      </c>
      <c r="D146" s="179">
        <v>0.6971751412429379</v>
      </c>
    </row>
    <row r="147">
      <c r="B147" s="179">
        <v>0.4334319526627219</v>
      </c>
      <c r="C147" s="179">
        <v>0.3614931237721022</v>
      </c>
      <c r="D147" s="179">
        <v>0.40253164556962023</v>
      </c>
    </row>
    <row r="148">
      <c r="B148" s="179">
        <v>0.47305389221556887</v>
      </c>
      <c r="C148" s="179">
        <v>0.26262626262626265</v>
      </c>
      <c r="D148" s="179">
        <v>0.39473684210526316</v>
      </c>
    </row>
    <row r="149">
      <c r="B149" s="179">
        <v>0.46107784431137727</v>
      </c>
      <c r="C149" s="179">
        <v>0.2692307692307692</v>
      </c>
      <c r="D149" s="179">
        <v>0.3771043771043771</v>
      </c>
    </row>
    <row r="150">
      <c r="B150" s="179">
        <v>0.5667372881355932</v>
      </c>
      <c r="C150" s="179">
        <v>0.3516483516483517</v>
      </c>
      <c r="D150" s="179">
        <v>0.4879194630872483</v>
      </c>
    </row>
    <row r="151">
      <c r="B151" s="179">
        <v>0.5668103448275862</v>
      </c>
      <c r="C151" s="179">
        <v>0.35789473684210527</v>
      </c>
      <c r="D151" s="179">
        <v>0.48731642189586116</v>
      </c>
    </row>
    <row r="152">
      <c r="B152" s="179">
        <v>0.3684210526315789</v>
      </c>
      <c r="C152" s="179">
        <v>0.34375</v>
      </c>
      <c r="D152" s="179">
        <v>0.35989196488858877</v>
      </c>
    </row>
    <row r="153">
      <c r="B153" s="179">
        <v>0.4552980132450331</v>
      </c>
      <c r="C153" s="179">
        <v>0.3857566765578635</v>
      </c>
      <c r="D153" s="179">
        <v>0.4303931987247609</v>
      </c>
    </row>
    <row r="154">
      <c r="B154" s="179">
        <v>0.5657640232108317</v>
      </c>
      <c r="C154" s="179">
        <v>0.3559633027522936</v>
      </c>
      <c r="D154" s="179">
        <v>0.493350221659278</v>
      </c>
    </row>
    <row r="155">
      <c r="B155" s="179">
        <v>0.5917808219178082</v>
      </c>
      <c r="C155" s="179">
        <v>0.39882697947214074</v>
      </c>
      <c r="D155" s="179">
        <v>0.5303454715219421</v>
      </c>
    </row>
    <row r="156">
      <c r="B156" s="179">
        <v>0.4365781710914454</v>
      </c>
      <c r="C156" s="179">
        <v>0.4178321678321678</v>
      </c>
      <c r="D156" s="179">
        <v>0.4298300818124607</v>
      </c>
    </row>
    <row r="157">
      <c r="B157" s="179">
        <v>0.5721040189125296</v>
      </c>
      <c r="C157" s="179">
        <v>0.4722222222222222</v>
      </c>
      <c r="D157" s="179">
        <v>0.5365296803652968</v>
      </c>
    </row>
    <row r="158">
      <c r="B158" s="179">
        <v>0.6861564918314703</v>
      </c>
      <c r="C158" s="179">
        <v>0.5585443037974683</v>
      </c>
      <c r="D158" s="179">
        <v>0.6412256267409471</v>
      </c>
    </row>
    <row r="159">
      <c r="B159" s="179">
        <v>0.5014577259475219</v>
      </c>
      <c r="C159" s="179">
        <v>0.4010152284263959</v>
      </c>
      <c r="D159" s="179">
        <v>0.4648148148148148</v>
      </c>
    </row>
    <row r="160">
      <c r="B160" s="179">
        <v>0.5673758865248227</v>
      </c>
      <c r="C160" s="179">
        <v>0.4671814671814672</v>
      </c>
      <c r="D160" s="179">
        <v>0.532890365448505</v>
      </c>
    </row>
    <row r="161">
      <c r="B161" s="179">
        <v>0.5764411027568922</v>
      </c>
      <c r="C161" s="179">
        <v>0.4195804195804196</v>
      </c>
      <c r="D161" s="179">
        <v>0.5215973920130399</v>
      </c>
    </row>
    <row r="162">
      <c r="B162" s="179">
        <v>0.6927312775330396</v>
      </c>
      <c r="C162" s="179">
        <v>0.469811320754717</v>
      </c>
      <c r="D162" s="179">
        <v>0.6105702364394993</v>
      </c>
    </row>
    <row r="163">
      <c r="B163" s="179">
        <v>0.4299634591961023</v>
      </c>
      <c r="C163" s="179">
        <v>0.40391459074733094</v>
      </c>
      <c r="D163" s="179">
        <v>0.4193781634128706</v>
      </c>
    </row>
    <row r="164">
      <c r="B164" s="179">
        <v>0.6086956521739131</v>
      </c>
      <c r="C164" s="179">
        <v>0.47105788423153694</v>
      </c>
      <c r="D164" s="179">
        <v>0.5601688951442646</v>
      </c>
    </row>
    <row r="165">
      <c r="B165" s="179">
        <v>0.5785310734463277</v>
      </c>
      <c r="C165" s="179">
        <v>0.4718162839248434</v>
      </c>
      <c r="D165" s="179">
        <v>0.5410557184750733</v>
      </c>
    </row>
    <row r="166">
      <c r="B166" s="179">
        <v>0.4703328509406657</v>
      </c>
      <c r="C166" s="179">
        <v>0.44552058111380144</v>
      </c>
      <c r="D166" s="179">
        <v>0.46105072463768115</v>
      </c>
    </row>
    <row r="167">
      <c r="B167" s="179">
        <v>0.4892966360856269</v>
      </c>
      <c r="C167" s="179">
        <v>0.5</v>
      </c>
      <c r="D167" s="179">
        <v>0.4932301740812379</v>
      </c>
    </row>
    <row r="168">
      <c r="B168" s="179">
        <v>0.4564270152505447</v>
      </c>
      <c r="C168" s="179">
        <v>0.4203152364273205</v>
      </c>
      <c r="D168" s="179">
        <v>0.4425789120214909</v>
      </c>
    </row>
    <row r="169">
      <c r="B169" s="179">
        <v>0.5307971014492754</v>
      </c>
      <c r="C169" s="179">
        <v>0.49508196721311476</v>
      </c>
      <c r="D169" s="179">
        <v>0.5180863477246208</v>
      </c>
    </row>
    <row r="170">
      <c r="B170" s="179">
        <v>0.4496753246753247</v>
      </c>
      <c r="C170" s="179">
        <v>0.279126213592233</v>
      </c>
      <c r="D170" s="179">
        <v>0.38132295719844356</v>
      </c>
    </row>
    <row r="171">
      <c r="B171" s="179">
        <v>0.3827893175074184</v>
      </c>
      <c r="C171" s="179">
        <v>0.23504273504273504</v>
      </c>
      <c r="D171" s="179">
        <v>0.3222416812609457</v>
      </c>
    </row>
    <row r="172">
      <c r="B172" s="179">
        <v>0.9039145907473309</v>
      </c>
      <c r="C172" s="179">
        <v>0.580952380952381</v>
      </c>
      <c r="D172" s="179">
        <v>0.8160621761658031</v>
      </c>
    </row>
    <row r="173">
      <c r="B173" s="179">
        <v>0.8454054054054054</v>
      </c>
      <c r="C173" s="179">
        <v>0.6932515337423313</v>
      </c>
      <c r="D173" s="179">
        <v>0.8057553956834532</v>
      </c>
    </row>
    <row r="174">
      <c r="B174" s="179">
        <v>0.4079601990049751</v>
      </c>
      <c r="C174" s="179">
        <v>0.2722772277227723</v>
      </c>
      <c r="D174" s="179">
        <v>0.3535253227408143</v>
      </c>
    </row>
    <row r="175">
      <c r="B175" s="179">
        <v>0.49938195302843014</v>
      </c>
      <c r="C175" s="179">
        <v>0.7996422182468694</v>
      </c>
      <c r="D175" s="179">
        <v>0.6220760233918129</v>
      </c>
    </row>
    <row r="176">
      <c r="B176" s="179">
        <v>0.3516260162601626</v>
      </c>
      <c r="C176" s="179">
        <v>0.25146198830409355</v>
      </c>
      <c r="D176" s="179">
        <v>0.3105515587529976</v>
      </c>
    </row>
    <row r="177">
      <c r="B177" s="179">
        <v>0.21266968325791855</v>
      </c>
      <c r="C177" s="179">
        <v>0.13333333333333333</v>
      </c>
      <c r="D177" s="179">
        <v>0.17548076923076922</v>
      </c>
    </row>
    <row r="178">
      <c r="B178" s="179">
        <v>0.34177215189873417</v>
      </c>
      <c r="C178" s="179">
        <v>0.3853658536585366</v>
      </c>
      <c r="D178" s="179">
        <v>0.35892514395393477</v>
      </c>
    </row>
    <row r="179">
      <c r="B179" s="179">
        <v>0.45850340136054424</v>
      </c>
      <c r="C179" s="179">
        <v>0.26146788990825687</v>
      </c>
      <c r="D179" s="179">
        <v>0.3851409052092229</v>
      </c>
    </row>
    <row r="180">
      <c r="B180" s="179">
        <v>0.5180722891566265</v>
      </c>
      <c r="C180" s="179">
        <v>0.294478527607362</v>
      </c>
      <c r="D180" s="179">
        <v>0.42961165048543687</v>
      </c>
    </row>
    <row r="181">
      <c r="B181" s="179">
        <v>0.29859154929577464</v>
      </c>
      <c r="C181" s="179">
        <v>0.19434628975265017</v>
      </c>
      <c r="D181" s="179">
        <v>0.25235109717868337</v>
      </c>
    </row>
    <row r="182">
      <c r="B182" s="179">
        <v>0.4813683567501527</v>
      </c>
      <c r="C182" s="179">
        <v>0.861568247821878</v>
      </c>
      <c r="D182" s="179">
        <v>0.6284644194756555</v>
      </c>
    </row>
    <row r="183">
      <c r="B183" s="179">
        <v>0.502134927412468</v>
      </c>
      <c r="C183" s="179">
        <v>0.8770226537216829</v>
      </c>
      <c r="D183" s="179">
        <v>0.6677788369876072</v>
      </c>
    </row>
    <row r="184">
      <c r="B184" s="179">
        <v>0.37901498929336186</v>
      </c>
      <c r="C184" s="179">
        <v>0.32075471698113206</v>
      </c>
      <c r="D184" s="179">
        <v>0.3554140127388535</v>
      </c>
    </row>
    <row r="185">
      <c r="B185" s="179">
        <v>0.42618384401114207</v>
      </c>
      <c r="C185" s="179">
        <v>0.2964426877470356</v>
      </c>
      <c r="D185" s="179">
        <v>0.37254901960784315</v>
      </c>
    </row>
    <row r="186">
      <c r="B186" s="179">
        <v>0.5812807881773399</v>
      </c>
      <c r="C186" s="179">
        <v>0.5324675324675324</v>
      </c>
      <c r="D186" s="179">
        <v>0.5678571428571428</v>
      </c>
    </row>
    <row r="187">
      <c r="B187" s="179">
        <v>0.37389770723104054</v>
      </c>
      <c r="C187" s="179">
        <v>0.24585635359116023</v>
      </c>
      <c r="D187" s="179">
        <v>0.3240043057050592</v>
      </c>
    </row>
    <row r="188">
      <c r="B188" s="179">
        <v>0.4072948328267477</v>
      </c>
      <c r="C188" s="179">
        <v>0.3216216216216216</v>
      </c>
      <c r="D188" s="179">
        <v>0.3764591439688716</v>
      </c>
    </row>
    <row r="189">
      <c r="B189" s="179">
        <v>0.48777173913043476</v>
      </c>
      <c r="C189" s="179">
        <v>0.3739612188365651</v>
      </c>
      <c r="D189" s="179">
        <v>0.45031905195989064</v>
      </c>
    </row>
    <row r="190">
      <c r="B190" s="179">
        <v>0.3779527559055118</v>
      </c>
      <c r="C190" s="179">
        <v>0.3594306049822064</v>
      </c>
      <c r="D190" s="179">
        <v>0.37135614702154623</v>
      </c>
    </row>
    <row r="191">
      <c r="B191" s="179">
        <v>0.48021108179419525</v>
      </c>
      <c r="C191" s="179">
        <v>0.43942992874109266</v>
      </c>
      <c r="D191" s="179">
        <v>0.46564885496183206</v>
      </c>
    </row>
    <row r="192">
      <c r="B192" s="179">
        <v>0.4637462235649547</v>
      </c>
      <c r="C192" s="179">
        <v>0.5121412803532008</v>
      </c>
      <c r="D192" s="179">
        <v>0.4834080717488789</v>
      </c>
    </row>
    <row r="193">
      <c r="B193" s="179">
        <v>0.45</v>
      </c>
      <c r="C193" s="179">
        <v>0.44145873320537427</v>
      </c>
      <c r="D193" s="179">
        <v>0.4471122647631408</v>
      </c>
    </row>
    <row r="194">
      <c r="B194" s="179">
        <v>0.4688323090430202</v>
      </c>
      <c r="C194" s="179">
        <v>0.43161634103019536</v>
      </c>
      <c r="D194" s="179">
        <v>0.45652173913043476</v>
      </c>
    </row>
    <row r="195">
      <c r="B195" s="179">
        <v>0.47005988023952094</v>
      </c>
      <c r="C195" s="179">
        <v>0.42992424242424243</v>
      </c>
      <c r="D195" s="179">
        <v>0.4562091503267974</v>
      </c>
    </row>
    <row r="196">
      <c r="B196" s="179">
        <v>0.47966728280961185</v>
      </c>
      <c r="C196" s="179">
        <v>0.4375</v>
      </c>
      <c r="D196" s="179">
        <v>0.4642438452520516</v>
      </c>
    </row>
    <row r="197">
      <c r="B197" s="179">
        <v>0.44466403162055335</v>
      </c>
      <c r="C197" s="179">
        <v>0.4537521815008726</v>
      </c>
      <c r="D197" s="179">
        <v>0.4479495268138801</v>
      </c>
    </row>
    <row r="198">
      <c r="B198" s="179">
        <v>0.423841059602649</v>
      </c>
      <c r="C198" s="179">
        <v>0.3844444444444444</v>
      </c>
      <c r="D198" s="179">
        <v>0.4091286307053942</v>
      </c>
    </row>
    <row r="199">
      <c r="B199" s="179">
        <v>0.3655913978494624</v>
      </c>
      <c r="C199" s="179">
        <v>0.2830188679245283</v>
      </c>
      <c r="D199" s="179">
        <v>0.3356164383561644</v>
      </c>
    </row>
    <row r="200">
      <c r="B200" s="179">
        <v>0.43915343915343913</v>
      </c>
      <c r="C200" s="179">
        <v>0.5099337748344371</v>
      </c>
      <c r="D200" s="179">
        <v>0.46375143843498273</v>
      </c>
    </row>
    <row r="201">
      <c r="B201" s="179">
        <v>0.4182763744427935</v>
      </c>
      <c r="C201" s="179">
        <v>0.5763125763125763</v>
      </c>
      <c r="D201" s="179">
        <v>0.4780600461893764</v>
      </c>
    </row>
    <row r="202">
      <c r="B202" s="179">
        <v>0.35294117647058826</v>
      </c>
      <c r="C202" s="179">
        <v>0.27014218009478674</v>
      </c>
      <c r="D202" s="179">
        <v>0.32123411978221417</v>
      </c>
    </row>
    <row r="203">
      <c r="B203" s="179">
        <v>0.44284428442844287</v>
      </c>
      <c r="C203" s="179">
        <v>0.6226138032305433</v>
      </c>
      <c r="D203" s="179">
        <v>0.5111607142857143</v>
      </c>
    </row>
    <row r="204">
      <c r="B204" s="179">
        <v>0.33783783783783783</v>
      </c>
      <c r="C204" s="179">
        <v>0.42574257425742573</v>
      </c>
      <c r="D204" s="179">
        <v>0.37349397590361444</v>
      </c>
    </row>
    <row r="205">
      <c r="B205" s="179">
        <v>0.4353312302839117</v>
      </c>
      <c r="C205" s="179">
        <v>0.2702702702702703</v>
      </c>
      <c r="D205" s="179">
        <v>0.3745019920318725</v>
      </c>
    </row>
    <row r="206">
      <c r="B206" s="179">
        <v>0.7175572519083969</v>
      </c>
      <c r="C206" s="179">
        <v>0.5457317073170732</v>
      </c>
      <c r="D206" s="179">
        <v>0.6602238046795524</v>
      </c>
    </row>
    <row r="207">
      <c r="B207" s="179">
        <v>0.4584323040380047</v>
      </c>
      <c r="C207" s="179">
        <v>0.401673640167364</v>
      </c>
      <c r="D207" s="179">
        <v>0.43787878787878787</v>
      </c>
    </row>
    <row r="208">
      <c r="B208" s="179">
        <v>0.6485013623978202</v>
      </c>
      <c r="C208" s="179">
        <v>0.5257142857142857</v>
      </c>
      <c r="D208" s="179">
        <v>0.6088560885608856</v>
      </c>
    </row>
    <row r="209">
      <c r="B209" s="179">
        <v>0.5064748201438849</v>
      </c>
      <c r="C209" s="179">
        <v>0.3402061855670103</v>
      </c>
      <c r="D209" s="179">
        <v>0.4469067405355494</v>
      </c>
    </row>
    <row r="210">
      <c r="B210" s="179">
        <v>0.483349191246432</v>
      </c>
      <c r="C210" s="179">
        <v>0.46495726495726497</v>
      </c>
      <c r="D210" s="179">
        <v>0.4767726161369193</v>
      </c>
    </row>
    <row r="211">
      <c r="B211" s="179">
        <v>0.43899657924743446</v>
      </c>
      <c r="C211" s="179">
        <v>0.4111111111111111</v>
      </c>
      <c r="D211" s="179">
        <v>0.42836979534227243</v>
      </c>
    </row>
    <row r="212">
      <c r="B212" s="179">
        <v>0.37142857142857144</v>
      </c>
      <c r="C212" s="179">
        <v>0.36363636363636365</v>
      </c>
      <c r="D212" s="179">
        <v>0.3688212927756654</v>
      </c>
    </row>
    <row r="213">
      <c r="B213" s="179">
        <v>0.6746987951807228</v>
      </c>
      <c r="C213" s="179">
        <v>0.5367647058823529</v>
      </c>
      <c r="D213" s="179">
        <v>0.625974025974026</v>
      </c>
    </row>
    <row r="214">
      <c r="B214" s="179">
        <v>0.42474916387959866</v>
      </c>
      <c r="C214" s="179">
        <v>0.37349397590361444</v>
      </c>
      <c r="D214" s="179">
        <v>0.4064516129032258</v>
      </c>
    </row>
    <row r="215">
      <c r="B215" s="179">
        <v>0.47791798107255523</v>
      </c>
      <c r="C215" s="179">
        <v>0.33516483516483514</v>
      </c>
      <c r="D215" s="179">
        <v>0.4258517034068136</v>
      </c>
    </row>
    <row r="216">
      <c r="B216" s="179">
        <v>0.42018348623853213</v>
      </c>
      <c r="C216" s="179">
        <v>0.375</v>
      </c>
      <c r="D216" s="179">
        <v>0.40456182472989194</v>
      </c>
    </row>
    <row r="217">
      <c r="B217" s="179">
        <v>0.4685598377281947</v>
      </c>
      <c r="C217" s="179">
        <v>0.5716353111432706</v>
      </c>
      <c r="D217" s="179">
        <v>0.5110316040548599</v>
      </c>
    </row>
    <row r="218">
      <c r="B218" s="179">
        <v>0.5315315315315315</v>
      </c>
      <c r="C218" s="179">
        <v>0.5548523206751055</v>
      </c>
      <c r="D218" s="179">
        <v>0.5412280701754386</v>
      </c>
    </row>
    <row r="219">
      <c r="B219" s="179">
        <v>0.4899497487437186</v>
      </c>
      <c r="C219" s="179">
        <v>0.43388429752066116</v>
      </c>
      <c r="D219" s="179">
        <v>0.46875</v>
      </c>
    </row>
    <row r="220">
      <c r="B220" s="179">
        <v>0.4192997438087105</v>
      </c>
      <c r="C220" s="179">
        <v>0.41272189349112426</v>
      </c>
      <c r="D220" s="179">
        <v>0.4168922577152139</v>
      </c>
    </row>
    <row r="221">
      <c r="B221" s="179">
        <v>0.5147058823529411</v>
      </c>
      <c r="C221" s="179">
        <v>0.43418259023354566</v>
      </c>
      <c r="D221" s="179">
        <v>0.4835931091058244</v>
      </c>
    </row>
    <row r="222">
      <c r="B222" s="179">
        <v>0.5</v>
      </c>
      <c r="C222" s="179">
        <v>0.4866920152091255</v>
      </c>
      <c r="D222" s="179">
        <v>0.4954367666232073</v>
      </c>
    </row>
    <row r="223">
      <c r="B223" s="179">
        <v>0.492468134414832</v>
      </c>
      <c r="C223" s="179">
        <v>0.45129224652087474</v>
      </c>
      <c r="D223" s="179">
        <v>0.4773060029282577</v>
      </c>
    </row>
    <row r="224">
      <c r="B224" s="179">
        <v>0.4646302250803859</v>
      </c>
      <c r="C224" s="179">
        <v>0.6389280677009873</v>
      </c>
      <c r="D224" s="179">
        <v>0.5279057859703021</v>
      </c>
    </row>
    <row r="225">
      <c r="B225" s="179">
        <v>0.5075239398084815</v>
      </c>
      <c r="C225" s="179">
        <v>0.39870689655172414</v>
      </c>
      <c r="D225" s="179">
        <v>0.46527196652719666</v>
      </c>
    </row>
    <row r="226">
      <c r="B226" s="179">
        <v>0.4244604316546763</v>
      </c>
      <c r="C226" s="179">
        <v>0.49443207126948774</v>
      </c>
      <c r="D226" s="179">
        <v>0.44655414908579466</v>
      </c>
    </row>
    <row r="227">
      <c r="B227" s="179">
        <v>0.5112903225806451</v>
      </c>
      <c r="C227" s="179">
        <v>0.4197183098591549</v>
      </c>
      <c r="D227" s="179">
        <v>0.47794871794871796</v>
      </c>
    </row>
    <row r="228">
      <c r="B228" s="179">
        <v>0.48283261802575106</v>
      </c>
      <c r="C228" s="179">
        <v>0.5184049079754601</v>
      </c>
      <c r="D228" s="179">
        <v>0.49747474747474746</v>
      </c>
    </row>
    <row r="229">
      <c r="B229" s="179">
        <v>0.42158273381294964</v>
      </c>
      <c r="C229" s="179">
        <v>0.3981042654028436</v>
      </c>
      <c r="D229" s="179">
        <v>0.41271262309758283</v>
      </c>
    </row>
    <row r="230">
      <c r="B230" s="179">
        <v>0.59</v>
      </c>
      <c r="C230" s="179">
        <v>0.436046511627907</v>
      </c>
      <c r="D230" s="179">
        <v>0.5338983050847458</v>
      </c>
    </row>
    <row r="231">
      <c r="B231" s="179">
        <v>0.4984093319194062</v>
      </c>
      <c r="C231" s="179">
        <v>0.4011090573012939</v>
      </c>
      <c r="D231" s="179">
        <v>0.46293800539083557</v>
      </c>
    </row>
    <row r="232">
      <c r="B232" s="179">
        <v>0.5210084033613446</v>
      </c>
      <c r="C232" s="179">
        <v>0.4726930320150659</v>
      </c>
      <c r="D232" s="179">
        <v>0.5037086985839514</v>
      </c>
    </row>
    <row r="233">
      <c r="B233" s="179">
        <v>0.5726872246696035</v>
      </c>
      <c r="C233" s="179">
        <v>0.7130434782608696</v>
      </c>
      <c r="D233" s="179">
        <v>0.6198830409356725</v>
      </c>
    </row>
    <row r="234">
      <c r="B234" s="179">
        <v>0.528052805280528</v>
      </c>
      <c r="C234" s="179">
        <v>0.5555555555555556</v>
      </c>
      <c r="D234" s="179">
        <v>0.5379746835443038</v>
      </c>
    </row>
    <row r="235">
      <c r="B235" s="179">
        <v>0.4807856532877882</v>
      </c>
      <c r="C235" s="179">
        <v>0.4460227272727273</v>
      </c>
      <c r="D235" s="179">
        <v>0.46773333333333333</v>
      </c>
    </row>
    <row r="236">
      <c r="B236" s="179">
        <v>0.5475896168108776</v>
      </c>
      <c r="C236" s="179">
        <v>0.490521327014218</v>
      </c>
      <c r="D236" s="179">
        <v>0.5280259951259139</v>
      </c>
    </row>
    <row r="237">
      <c r="B237" s="179">
        <v>0.4604767879548306</v>
      </c>
      <c r="C237" s="179">
        <v>0.4959839357429719</v>
      </c>
      <c r="D237" s="179">
        <v>0.47413127413127415</v>
      </c>
    </row>
    <row r="238">
      <c r="B238" s="179">
        <v>0.5507380073800738</v>
      </c>
      <c r="C238" s="179">
        <v>0.4873015873015873</v>
      </c>
      <c r="D238" s="179">
        <v>0.5274212368728122</v>
      </c>
    </row>
    <row r="239">
      <c r="B239" s="179">
        <v>0.5370187561697927</v>
      </c>
      <c r="C239" s="179">
        <v>0.49566724436741766</v>
      </c>
      <c r="D239" s="179">
        <v>0.5220125786163522</v>
      </c>
    </row>
    <row r="240">
      <c r="B240" s="179">
        <v>0.5401540154015402</v>
      </c>
      <c r="C240" s="179">
        <v>0.5086705202312138</v>
      </c>
      <c r="D240" s="179">
        <v>0.5287114845938375</v>
      </c>
    </row>
    <row r="241">
      <c r="B241" s="179">
        <v>0.5132325141776938</v>
      </c>
      <c r="C241" s="179">
        <v>0.47368421052631576</v>
      </c>
      <c r="D241" s="179">
        <v>0.49879951980792314</v>
      </c>
    </row>
    <row r="242">
      <c r="B242" s="179">
        <v>0.5025188916876574</v>
      </c>
      <c r="C242" s="179">
        <v>0.49214659685863876</v>
      </c>
      <c r="D242" s="179">
        <v>0.4981711777615216</v>
      </c>
    </row>
    <row r="243">
      <c r="B243" s="179">
        <v>0.41595441595441596</v>
      </c>
      <c r="C243" s="179">
        <v>0.3333333333333333</v>
      </c>
      <c r="D243" s="179">
        <v>0.38659320477502296</v>
      </c>
    </row>
    <row r="244">
      <c r="B244" s="179">
        <v>0.8057553956834532</v>
      </c>
      <c r="C244" s="179">
        <v>0.6666666666666666</v>
      </c>
      <c r="D244" s="179">
        <v>0.7668393782383419</v>
      </c>
    </row>
    <row r="245">
      <c r="B245" s="179">
        <v>0.5062388591800356</v>
      </c>
      <c r="C245" s="179">
        <v>0.43343653250773995</v>
      </c>
      <c r="D245" s="179">
        <v>0.4796380090497738</v>
      </c>
    </row>
    <row r="246">
      <c r="B246" s="179">
        <v>0.3880597014925373</v>
      </c>
      <c r="C246" s="179">
        <v>0.31954887218045114</v>
      </c>
      <c r="D246" s="179">
        <v>0.363265306122449</v>
      </c>
    </row>
    <row r="247">
      <c r="B247" s="179">
        <v>0.6909722222222222</v>
      </c>
      <c r="C247" s="179">
        <v>0.5088757396449705</v>
      </c>
      <c r="D247" s="179">
        <v>0.6236323851203501</v>
      </c>
    </row>
    <row r="248">
      <c r="B248" s="179">
        <v>0.35714285714285715</v>
      </c>
      <c r="C248" s="179">
        <v>0.3217391304347826</v>
      </c>
      <c r="D248" s="179">
        <v>0.3443396226415094</v>
      </c>
    </row>
    <row r="249">
      <c r="B249" s="179">
        <v>0.5613636363636364</v>
      </c>
      <c r="C249" s="179">
        <v>0.4591439688715953</v>
      </c>
      <c r="D249" s="179">
        <v>0.5236728837876614</v>
      </c>
    </row>
    <row r="250">
      <c r="B250" s="179">
        <v>0.42717258261933905</v>
      </c>
      <c r="C250" s="179">
        <v>0.4826086956521739</v>
      </c>
      <c r="D250" s="179">
        <v>0.447141738449491</v>
      </c>
    </row>
    <row r="251">
      <c r="B251" s="179">
        <v>0.6441441441441441</v>
      </c>
      <c r="C251" s="179">
        <v>0.39669421487603307</v>
      </c>
      <c r="D251" s="179">
        <v>0.5568513119533528</v>
      </c>
    </row>
    <row r="252">
      <c r="B252" s="179">
        <v>0.7290400972053463</v>
      </c>
      <c r="C252" s="179">
        <v>0.5176470588235295</v>
      </c>
      <c r="D252" s="179">
        <v>0.657051282051282</v>
      </c>
    </row>
    <row r="253">
      <c r="B253" s="179">
        <v>0.6484210526315789</v>
      </c>
      <c r="C253" s="179">
        <v>0.45634920634920634</v>
      </c>
      <c r="D253" s="179">
        <v>0.5818431911966988</v>
      </c>
    </row>
    <row r="254">
      <c r="B254" s="179">
        <v>0.4678819444444444</v>
      </c>
      <c r="C254" s="179">
        <v>0.3721286370597244</v>
      </c>
      <c r="D254" s="179">
        <v>0.4332409972299169</v>
      </c>
    </row>
    <row r="255">
      <c r="B255" s="179">
        <v>0.4178935447338618</v>
      </c>
      <c r="C255" s="179">
        <v>0.3532423208191126</v>
      </c>
      <c r="D255" s="179">
        <v>0.39210347174948945</v>
      </c>
    </row>
    <row r="256">
      <c r="B256" s="179">
        <v>0.47518382352941174</v>
      </c>
      <c r="C256" s="179">
        <v>0.6107784431137725</v>
      </c>
      <c r="D256" s="179">
        <v>0.5267653758542141</v>
      </c>
    </row>
    <row r="257">
      <c r="B257" s="179">
        <v>0.5040431266846361</v>
      </c>
      <c r="C257" s="179">
        <v>0.45416666666666666</v>
      </c>
      <c r="D257" s="179">
        <v>0.4844517184942717</v>
      </c>
    </row>
    <row r="258">
      <c r="B258" s="179">
        <v>0.46153846153846156</v>
      </c>
      <c r="C258" s="179">
        <v>0.4424778761061947</v>
      </c>
      <c r="D258" s="179">
        <v>0.45464247598719315</v>
      </c>
    </row>
    <row r="259">
      <c r="B259" s="179">
        <v>0.47789473684210526</v>
      </c>
      <c r="C259" s="179">
        <v>0.3888888888888889</v>
      </c>
      <c r="D259" s="179">
        <v>0.44563758389261743</v>
      </c>
    </row>
    <row r="260">
      <c r="B260" s="179">
        <v>0.5097357440890126</v>
      </c>
      <c r="C260" s="179">
        <v>0.560488346281909</v>
      </c>
      <c r="D260" s="179">
        <v>0.5292860196665241</v>
      </c>
    </row>
    <row r="261">
      <c r="B261" s="179">
        <v>0.46311475409836067</v>
      </c>
      <c r="C261" s="179">
        <v>0.36818181818181817</v>
      </c>
      <c r="D261" s="179">
        <v>0.4274744027303754</v>
      </c>
    </row>
    <row r="262">
      <c r="B262" s="179">
        <v>0.5191011235955056</v>
      </c>
      <c r="C262" s="179">
        <v>0.5</v>
      </c>
      <c r="D262" s="179">
        <v>0.5114709851551957</v>
      </c>
    </row>
    <row r="263">
      <c r="B263" s="179">
        <v>0.3275563258232236</v>
      </c>
      <c r="C263" s="179">
        <v>0.29846153846153844</v>
      </c>
      <c r="D263" s="179">
        <v>0.3170731707317073</v>
      </c>
    </row>
    <row r="264">
      <c r="B264" s="179">
        <v>0.361890694239291</v>
      </c>
      <c r="C264" s="179">
        <v>0.3573200992555831</v>
      </c>
      <c r="D264" s="179">
        <v>0.36018518518518516</v>
      </c>
    </row>
    <row r="265">
      <c r="B265" s="179">
        <v>0.67590618336887</v>
      </c>
      <c r="C265" s="179">
        <v>0.5219123505976095</v>
      </c>
      <c r="D265" s="179">
        <v>0.6222222222222222</v>
      </c>
    </row>
    <row r="266">
      <c r="B266" s="179">
        <v>0.7397260273972602</v>
      </c>
      <c r="C266" s="179">
        <v>0.5180722891566265</v>
      </c>
      <c r="D266" s="179">
        <v>0.6593886462882096</v>
      </c>
    </row>
    <row r="267">
      <c r="B267" s="179">
        <v>0.3926829268292683</v>
      </c>
      <c r="C267" s="179">
        <v>0.30303030303030304</v>
      </c>
      <c r="D267" s="179">
        <v>0.36188951160928745</v>
      </c>
    </row>
    <row r="268">
      <c r="B268" s="179">
        <v>0.4645161290322581</v>
      </c>
      <c r="C268" s="179">
        <v>0.5072463768115942</v>
      </c>
      <c r="D268" s="179">
        <v>0.47767857142857145</v>
      </c>
    </row>
    <row r="269">
      <c r="B269" s="179">
        <v>0.3981385729058945</v>
      </c>
      <c r="C269" s="179">
        <v>0.3221601489757914</v>
      </c>
      <c r="D269" s="179">
        <v>0.37101063829787234</v>
      </c>
    </row>
    <row r="270">
      <c r="B270" s="179">
        <v>0.4008097165991903</v>
      </c>
      <c r="C270" s="179">
        <v>0.27526132404181186</v>
      </c>
      <c r="D270" s="179">
        <v>0.3546734955185659</v>
      </c>
    </row>
    <row r="271">
      <c r="B271" s="179">
        <v>0.5709606986899564</v>
      </c>
      <c r="C271" s="179">
        <v>0.4048582995951417</v>
      </c>
      <c r="D271" s="179">
        <v>0.5127659574468085</v>
      </c>
    </row>
    <row r="272">
      <c r="B272" s="179">
        <v>0.49014778325123154</v>
      </c>
      <c r="C272" s="179">
        <v>0.40414507772020725</v>
      </c>
      <c r="D272" s="179">
        <v>0.46243739565943237</v>
      </c>
    </row>
    <row r="273">
      <c r="B273" s="179">
        <v>0.44242424242424244</v>
      </c>
      <c r="C273" s="179">
        <v>0.31547619047619047</v>
      </c>
      <c r="D273" s="179">
        <v>0.39959839357429716</v>
      </c>
    </row>
    <row r="274">
      <c r="B274" s="179">
        <v>0.3877005347593583</v>
      </c>
      <c r="C274" s="179">
        <v>0.3488372093023256</v>
      </c>
      <c r="D274" s="179">
        <v>0.3735144312393888</v>
      </c>
    </row>
    <row r="275">
      <c r="B275" s="179">
        <v>0.5415335463258786</v>
      </c>
      <c r="C275" s="179">
        <v>0.39937106918238996</v>
      </c>
      <c r="D275" s="179">
        <v>0.4936440677966102</v>
      </c>
    </row>
    <row r="276">
      <c r="B276" s="179">
        <v>0.4763636363636364</v>
      </c>
      <c r="C276" s="179">
        <v>0.4785276073619632</v>
      </c>
      <c r="D276" s="179">
        <v>0.4771689497716895</v>
      </c>
    </row>
    <row r="277">
      <c r="B277" s="179">
        <v>0.4412296564195298</v>
      </c>
      <c r="C277" s="179">
        <v>0.4470588235294118</v>
      </c>
      <c r="D277" s="179">
        <v>0.4430693069306931</v>
      </c>
    </row>
    <row r="278">
      <c r="B278" s="179">
        <v>0.47047434656340753</v>
      </c>
      <c r="C278" s="179">
        <v>0.5295109612141653</v>
      </c>
      <c r="D278" s="179">
        <v>0.4920049200492005</v>
      </c>
    </row>
    <row r="279">
      <c r="B279" s="179">
        <v>0.511400651465798</v>
      </c>
      <c r="C279" s="179">
        <v>0.4017991004497751</v>
      </c>
      <c r="D279" s="179">
        <v>0.47282321899736146</v>
      </c>
    </row>
    <row r="280">
      <c r="B280" s="179">
        <v>0.4434330299089727</v>
      </c>
      <c r="C280" s="179">
        <v>0.35902255639097747</v>
      </c>
      <c r="D280" s="179">
        <v>0.4089162182936203</v>
      </c>
    </row>
    <row r="281">
      <c r="B281" s="179">
        <v>0.3891625615763547</v>
      </c>
      <c r="C281" s="179">
        <v>0.272108843537415</v>
      </c>
      <c r="D281" s="179">
        <v>0.34</v>
      </c>
    </row>
    <row r="282">
      <c r="B282" s="179">
        <v>0.4044943820224719</v>
      </c>
      <c r="C282" s="179">
        <v>0.31333333333333335</v>
      </c>
      <c r="D282" s="179">
        <v>0.37170263788968827</v>
      </c>
    </row>
    <row r="283">
      <c r="B283" s="179">
        <v>0.2839506172839506</v>
      </c>
      <c r="C283" s="179">
        <v>0.21052631578947367</v>
      </c>
      <c r="D283" s="179">
        <v>0.25680933852140075</v>
      </c>
    </row>
    <row r="284">
      <c r="B284" s="179">
        <v>0.4122448979591837</v>
      </c>
      <c r="C284" s="179">
        <v>0.19607843137254902</v>
      </c>
      <c r="D284" s="179">
        <v>0.32914572864321606</v>
      </c>
    </row>
    <row r="285">
      <c r="B285" s="179">
        <v>0.44123711340206184</v>
      </c>
      <c r="C285" s="179">
        <v>0.3165137614678899</v>
      </c>
      <c r="D285" s="179">
        <v>0.3910098522167488</v>
      </c>
    </row>
    <row r="286">
      <c r="B286" s="179">
        <v>0.4794952681388013</v>
      </c>
      <c r="C286" s="179">
        <v>0.32142857142857145</v>
      </c>
      <c r="D286" s="179">
        <v>0.41404805914972276</v>
      </c>
    </row>
    <row r="287">
      <c r="B287" s="179">
        <v>0.4594222833562586</v>
      </c>
      <c r="C287" s="179">
        <v>0.358974358974359</v>
      </c>
      <c r="D287" s="179">
        <v>0.4200836820083682</v>
      </c>
    </row>
    <row r="288">
      <c r="B288" s="179">
        <v>0.39864864864864863</v>
      </c>
      <c r="C288" s="179">
        <v>0.2138047138047138</v>
      </c>
      <c r="D288" s="179">
        <v>0.31634182908545727</v>
      </c>
    </row>
    <row r="289">
      <c r="B289" s="179">
        <v>0.10694183864915573</v>
      </c>
      <c r="C289" s="179">
        <v>0.08</v>
      </c>
      <c r="D289" s="179">
        <v>0.09581497797356828</v>
      </c>
    </row>
    <row r="290">
      <c r="B290" s="179">
        <v>0.5321100917431193</v>
      </c>
      <c r="C290" s="179">
        <v>0.43333333333333335</v>
      </c>
      <c r="D290" s="179">
        <v>0.5032467532467533</v>
      </c>
    </row>
    <row r="291">
      <c r="B291" s="179">
        <v>0.2707774798927614</v>
      </c>
      <c r="C291" s="179">
        <v>0.23829787234042554</v>
      </c>
      <c r="D291" s="179">
        <v>0.2582236842105263</v>
      </c>
    </row>
    <row r="292">
      <c r="B292" s="179">
        <v>0.22822822822822822</v>
      </c>
      <c r="C292" s="179">
        <v>0.33204633204633205</v>
      </c>
      <c r="D292" s="179">
        <v>0.27364864864864863</v>
      </c>
    </row>
    <row r="293">
      <c r="B293" s="179">
        <v>0.42394822006472493</v>
      </c>
      <c r="C293" s="179">
        <v>0.3431952662721893</v>
      </c>
      <c r="D293" s="179">
        <v>0.39539748953974896</v>
      </c>
    </row>
    <row r="294">
      <c r="B294" s="179">
        <v>0.3991031390134529</v>
      </c>
      <c r="C294" s="179">
        <v>0.18815331010452963</v>
      </c>
      <c r="D294" s="179">
        <v>0.3165075034106412</v>
      </c>
    </row>
    <row r="295">
      <c r="B295" s="179">
        <v>0.2964824120603015</v>
      </c>
      <c r="C295" s="179">
        <v>0.16119402985074627</v>
      </c>
      <c r="D295" s="179">
        <v>0.23465211459754434</v>
      </c>
    </row>
    <row r="296">
      <c r="B296" s="179">
        <v>0.308252427184466</v>
      </c>
      <c r="C296" s="179">
        <v>0.3229571984435798</v>
      </c>
      <c r="D296" s="179">
        <v>0.31390134529147984</v>
      </c>
    </row>
    <row r="297">
      <c r="B297" s="179">
        <v>0.07643312101910828</v>
      </c>
      <c r="C297" s="179">
        <v>0.04198473282442748</v>
      </c>
      <c r="D297" s="179">
        <v>0.06076388888888889</v>
      </c>
    </row>
    <row r="298">
      <c r="B298" s="179">
        <v>0.09779179810725552</v>
      </c>
      <c r="C298" s="179">
        <v>0.05555555555555555</v>
      </c>
      <c r="D298" s="179">
        <v>0.07985480943738657</v>
      </c>
    </row>
    <row r="299">
      <c r="B299" s="179">
        <v>0.41411042944785276</v>
      </c>
      <c r="C299" s="179">
        <v>0.2780487804878049</v>
      </c>
      <c r="D299" s="179">
        <v>0.3615819209039548</v>
      </c>
    </row>
    <row r="300">
      <c r="B300" s="179">
        <v>0.3</v>
      </c>
      <c r="C300" s="179">
        <v>0.24299065420560748</v>
      </c>
      <c r="D300" s="179">
        <v>0.27530364372469635</v>
      </c>
    </row>
    <row r="301">
      <c r="B301" s="179">
        <v>0.34</v>
      </c>
      <c r="C301" s="179">
        <v>0.17829457364341086</v>
      </c>
      <c r="D301" s="179">
        <v>0.26523297491039427</v>
      </c>
    </row>
    <row r="302">
      <c r="B302" s="179">
        <v>0.2857142857142857</v>
      </c>
      <c r="C302" s="179">
        <v>0.2153846153846154</v>
      </c>
      <c r="D302" s="179">
        <v>0.25383542538354253</v>
      </c>
    </row>
    <row r="303">
      <c r="B303" s="179">
        <v>0.2619047619047619</v>
      </c>
      <c r="C303" s="179">
        <v>0.2765957446808511</v>
      </c>
      <c r="D303" s="179">
        <v>0.2681818181818182</v>
      </c>
    </row>
    <row r="304">
      <c r="B304" s="179">
        <v>0.35443037974683544</v>
      </c>
      <c r="C304" s="179">
        <v>0.21830985915492956</v>
      </c>
      <c r="D304" s="179">
        <v>0.29</v>
      </c>
    </row>
    <row r="305">
      <c r="B305" s="179">
        <v>0.4178321678321678</v>
      </c>
      <c r="C305" s="179">
        <v>0.2729528535980149</v>
      </c>
      <c r="D305" s="179">
        <v>0.35794871794871796</v>
      </c>
    </row>
    <row r="306">
      <c r="B306" s="179">
        <v>0.2605633802816901</v>
      </c>
      <c r="C306" s="179">
        <v>0.2222222222222222</v>
      </c>
      <c r="D306" s="179">
        <v>0.24568965517241378</v>
      </c>
    </row>
    <row r="307">
      <c r="B307" s="179">
        <v>0.5441696113074205</v>
      </c>
      <c r="C307" s="179">
        <v>0.37158469945355194</v>
      </c>
      <c r="D307" s="179">
        <v>0.47639484978540775</v>
      </c>
    </row>
    <row r="308">
      <c r="B308" s="179">
        <v>0.2553763440860215</v>
      </c>
      <c r="C308" s="179">
        <v>0.1834319526627219</v>
      </c>
      <c r="D308" s="179">
        <v>0.22621902478017586</v>
      </c>
    </row>
    <row r="309">
      <c r="B309" s="179">
        <v>0.21428571428571427</v>
      </c>
      <c r="C309" s="179">
        <v>0.22105263157894736</v>
      </c>
      <c r="D309" s="179">
        <v>0.2170767004341534</v>
      </c>
    </row>
    <row r="310">
      <c r="B310" s="179">
        <v>0.16666666666666666</v>
      </c>
      <c r="C310" s="179">
        <v>0.15151515151515152</v>
      </c>
      <c r="D310" s="179">
        <v>0.15977961432506887</v>
      </c>
    </row>
    <row r="311">
      <c r="B311" s="179">
        <v>0.31756756756756754</v>
      </c>
      <c r="C311" s="179">
        <v>0.24267782426778242</v>
      </c>
      <c r="D311" s="179">
        <v>0.2841121495327103</v>
      </c>
    </row>
    <row r="312">
      <c r="B312" s="179">
        <v>0.3559322033898305</v>
      </c>
      <c r="C312" s="179">
        <v>0.24045801526717558</v>
      </c>
      <c r="D312" s="179">
        <v>0.3090627420604183</v>
      </c>
    </row>
    <row r="313">
      <c r="B313" s="179">
        <v>0.4639175257731959</v>
      </c>
      <c r="C313" s="179">
        <v>0.2392638036809816</v>
      </c>
      <c r="D313" s="179">
        <v>0.36134453781512604</v>
      </c>
    </row>
    <row r="314">
      <c r="B314" s="179">
        <v>0.2972972972972973</v>
      </c>
      <c r="C314" s="179">
        <v>0.2894211576846307</v>
      </c>
      <c r="D314" s="179">
        <v>0.2942097026604069</v>
      </c>
    </row>
    <row r="315">
      <c r="B315" s="179">
        <v>0.41983122362869196</v>
      </c>
      <c r="C315" s="179">
        <v>0.2947761194029851</v>
      </c>
      <c r="D315" s="179">
        <v>0.3746630727762803</v>
      </c>
    </row>
    <row r="316">
      <c r="B316" s="179">
        <v>0.5615141955835962</v>
      </c>
      <c r="C316" s="179">
        <v>0.3149171270718232</v>
      </c>
      <c r="D316" s="179">
        <v>0.4718875502008032</v>
      </c>
    </row>
    <row r="317">
      <c r="B317" s="179">
        <v>0.4451145958986731</v>
      </c>
      <c r="C317" s="179">
        <v>0.3333333333333333</v>
      </c>
      <c r="D317" s="179">
        <v>0.40238450074515647</v>
      </c>
    </row>
    <row r="318">
      <c r="B318" s="179">
        <v>0.1413793103448276</v>
      </c>
      <c r="C318" s="179">
        <v>0.19801980198019803</v>
      </c>
      <c r="D318" s="179">
        <v>0.16463414634146342</v>
      </c>
    </row>
    <row r="319">
      <c r="B319" s="179">
        <v>0.44314185228604924</v>
      </c>
      <c r="C319" s="179">
        <v>0.30297397769516726</v>
      </c>
      <c r="D319" s="179">
        <v>0.38892882818116464</v>
      </c>
    </row>
    <row r="320">
      <c r="B320" s="179">
        <v>0.43154761904761907</v>
      </c>
      <c r="C320" s="179">
        <v>0.3356643356643357</v>
      </c>
      <c r="D320" s="179">
        <v>0.3941871026339691</v>
      </c>
    </row>
    <row r="321">
      <c r="B321" s="179">
        <v>0.3669064748201439</v>
      </c>
      <c r="C321" s="179">
        <v>0.28501228501228504</v>
      </c>
      <c r="D321" s="179">
        <v>0.3366606170598911</v>
      </c>
    </row>
    <row r="322">
      <c r="B322" s="179">
        <v>0.3648989898989899</v>
      </c>
      <c r="C322" s="179">
        <v>0.29679595278246207</v>
      </c>
      <c r="D322" s="179">
        <v>0.33574007220216606</v>
      </c>
    </row>
    <row r="323">
      <c r="B323" s="179">
        <v>0.0955223880597015</v>
      </c>
      <c r="C323" s="179">
        <v>0.10810810810810811</v>
      </c>
      <c r="D323" s="179">
        <v>0.10053859964093358</v>
      </c>
    </row>
    <row r="324">
      <c r="B324" s="179">
        <v>0.378839590443686</v>
      </c>
      <c r="C324" s="179">
        <v>0.35984848484848486</v>
      </c>
      <c r="D324" s="179">
        <v>0.3717128642501777</v>
      </c>
    </row>
    <row r="325">
      <c r="B325" s="179">
        <v>0.3732394366197183</v>
      </c>
      <c r="C325" s="179">
        <v>0.2722222222222222</v>
      </c>
      <c r="D325" s="179">
        <v>0.33405172413793105</v>
      </c>
    </row>
    <row r="326">
      <c r="B326" s="179">
        <v>0.32537960954446854</v>
      </c>
      <c r="C326" s="179">
        <v>0.226890756302521</v>
      </c>
      <c r="D326" s="179">
        <v>0.2823960880195599</v>
      </c>
    </row>
    <row r="327">
      <c r="B327" s="179">
        <v>0.3753501400560224</v>
      </c>
      <c r="C327" s="179">
        <v>0.26556016597510373</v>
      </c>
      <c r="D327" s="179">
        <v>0.3311036789297659</v>
      </c>
    </row>
    <row r="328">
      <c r="B328" s="179">
        <v>0.4304812834224599</v>
      </c>
      <c r="C328" s="179">
        <v>0.28378378378378377</v>
      </c>
      <c r="D328" s="179">
        <v>0.37583892617449666</v>
      </c>
    </row>
    <row r="329">
      <c r="B329" s="179">
        <v>0.17017828200972449</v>
      </c>
      <c r="C329" s="179">
        <v>0.14871794871794872</v>
      </c>
      <c r="D329" s="179">
        <v>0.1618669314796425</v>
      </c>
    </row>
    <row r="330">
      <c r="B330" s="179">
        <v>0.41208791208791207</v>
      </c>
      <c r="C330" s="179">
        <v>0.2799188640973631</v>
      </c>
      <c r="D330" s="179">
        <v>0.35872235872235875</v>
      </c>
    </row>
    <row r="331">
      <c r="B331" s="179">
        <v>0.1488673139158576</v>
      </c>
      <c r="C331" s="179">
        <v>0.16738197424892703</v>
      </c>
      <c r="D331" s="179">
        <v>0.15682656826568267</v>
      </c>
    </row>
    <row r="332">
      <c r="B332" s="179">
        <v>0.25308641975308643</v>
      </c>
      <c r="C332" s="179">
        <v>0.19622641509433963</v>
      </c>
      <c r="D332" s="179">
        <v>0.22750424448217318</v>
      </c>
    </row>
    <row r="333">
      <c r="B333" s="179">
        <v>0.25</v>
      </c>
      <c r="C333" s="179">
        <v>0.1916376306620209</v>
      </c>
      <c r="D333" s="179">
        <v>0.22617354196301565</v>
      </c>
    </row>
    <row r="334">
      <c r="B334" s="179">
        <v>0.27202472952086554</v>
      </c>
      <c r="C334" s="179">
        <v>0.23129251700680273</v>
      </c>
      <c r="D334" s="179">
        <v>0.2555147058823529</v>
      </c>
    </row>
    <row r="335">
      <c r="B335" s="179">
        <v>0.2662337662337662</v>
      </c>
      <c r="C335" s="179">
        <v>0.2600896860986547</v>
      </c>
      <c r="D335" s="179">
        <v>0.263653483992467</v>
      </c>
    </row>
    <row r="336">
      <c r="B336" s="179">
        <v>0.27692307692307694</v>
      </c>
      <c r="C336" s="179">
        <v>0.25597269624573377</v>
      </c>
      <c r="D336" s="179">
        <v>0.26871657754010697</v>
      </c>
    </row>
    <row r="337">
      <c r="B337" s="179">
        <v>0.2392857142857143</v>
      </c>
      <c r="C337" s="179">
        <v>0.24561403508771928</v>
      </c>
      <c r="D337" s="179">
        <v>0.2421259842519685</v>
      </c>
    </row>
    <row r="338">
      <c r="B338" s="179">
        <v>0.2542955326460481</v>
      </c>
      <c r="C338" s="179">
        <v>0.2247191011235955</v>
      </c>
      <c r="D338" s="179">
        <v>0.24307036247334754</v>
      </c>
    </row>
    <row r="339">
      <c r="B339" s="179">
        <v>0.28209459459459457</v>
      </c>
      <c r="C339" s="179">
        <v>0.23295454545454544</v>
      </c>
      <c r="D339" s="179">
        <v>0.263771186440678</v>
      </c>
    </row>
    <row r="340">
      <c r="B340" s="179">
        <v>0.3480825958702065</v>
      </c>
      <c r="C340" s="179">
        <v>0.22869955156950672</v>
      </c>
      <c r="D340" s="179">
        <v>0.30071174377224197</v>
      </c>
    </row>
    <row r="341">
      <c r="B341" s="179">
        <v>0.3347826086956522</v>
      </c>
      <c r="C341" s="179">
        <v>0.25</v>
      </c>
      <c r="D341" s="179">
        <v>0.3</v>
      </c>
    </row>
    <row r="342">
      <c r="B342" s="179">
        <v>0.3209549071618037</v>
      </c>
      <c r="C342" s="179">
        <v>0.2268041237113402</v>
      </c>
      <c r="D342" s="179">
        <v>0.27994011976047906</v>
      </c>
    </row>
    <row r="343">
      <c r="B343" s="179">
        <v>0.3412698412698413</v>
      </c>
      <c r="C343" s="179">
        <v>0.17475728155339806</v>
      </c>
      <c r="D343" s="179">
        <v>0.2663755458515284</v>
      </c>
    </row>
    <row r="344">
      <c r="B344" s="179">
        <v>0.31446540880503143</v>
      </c>
      <c r="C344" s="179">
        <v>0.24898785425101214</v>
      </c>
      <c r="D344" s="179">
        <v>0.28937160589604344</v>
      </c>
    </row>
    <row r="345">
      <c r="B345" s="179">
        <v>0.28695652173913044</v>
      </c>
      <c r="C345" s="179">
        <v>0.2283653846153846</v>
      </c>
      <c r="D345" s="179">
        <v>0.26491862567811936</v>
      </c>
    </row>
    <row r="346">
      <c r="B346" s="179">
        <v>0.31896551724137934</v>
      </c>
      <c r="C346" s="179">
        <v>0.1079136690647482</v>
      </c>
      <c r="D346" s="179">
        <v>0.2398921832884097</v>
      </c>
    </row>
    <row r="347">
      <c r="B347" s="179">
        <v>0.328042328042328</v>
      </c>
      <c r="C347" s="179">
        <v>0.2885304659498208</v>
      </c>
      <c r="D347" s="179">
        <v>0.3112633181126332</v>
      </c>
    </row>
    <row r="348">
      <c r="B348" s="179">
        <v>0.22560975609756098</v>
      </c>
      <c r="C348" s="179">
        <v>0.16666666666666666</v>
      </c>
      <c r="D348" s="179">
        <v>0.2014388489208633</v>
      </c>
    </row>
    <row r="349">
      <c r="B349" s="179">
        <v>0.23627684964200477</v>
      </c>
      <c r="C349" s="179">
        <v>0.16774193548387098</v>
      </c>
      <c r="D349" s="179">
        <v>0.20713305898491083</v>
      </c>
    </row>
    <row r="350">
      <c r="B350" s="179">
        <v>0.2289156626506024</v>
      </c>
      <c r="C350" s="179">
        <v>0.325</v>
      </c>
      <c r="D350" s="179">
        <v>0.2665036674816626</v>
      </c>
    </row>
    <row r="351">
      <c r="B351" s="179">
        <v>0.46705426356589147</v>
      </c>
      <c r="C351" s="179">
        <v>0.3333333333333333</v>
      </c>
      <c r="D351" s="179">
        <v>0.413472706155633</v>
      </c>
    </row>
    <row r="352">
      <c r="B352" s="179">
        <v>0.38125</v>
      </c>
      <c r="C352" s="179">
        <v>0.3247863247863248</v>
      </c>
      <c r="D352" s="179">
        <v>0.3627450980392157</v>
      </c>
    </row>
    <row r="353">
      <c r="B353" s="179">
        <v>0.2041522491349481</v>
      </c>
      <c r="C353" s="179">
        <v>0.16981132075471697</v>
      </c>
      <c r="D353" s="179">
        <v>0.18962075848303392</v>
      </c>
    </row>
    <row r="354">
      <c r="B354" s="179">
        <v>0.38839285714285715</v>
      </c>
      <c r="C354" s="179">
        <v>0.2742382271468144</v>
      </c>
      <c r="D354" s="179">
        <v>0.3374536464771323</v>
      </c>
    </row>
    <row r="355">
      <c r="B355" s="179">
        <v>0.26595744680851063</v>
      </c>
      <c r="C355" s="179">
        <v>0.18181818181818182</v>
      </c>
      <c r="D355" s="179">
        <v>0.22807017543859648</v>
      </c>
    </row>
    <row r="356">
      <c r="B356" s="179">
        <v>0.27113702623906705</v>
      </c>
      <c r="C356" s="179">
        <v>0.2441860465116279</v>
      </c>
      <c r="D356" s="179">
        <v>0.259567387687188</v>
      </c>
    </row>
    <row r="357">
      <c r="B357" s="179">
        <v>0.3046875</v>
      </c>
      <c r="C357" s="179">
        <v>0.24904214559386972</v>
      </c>
      <c r="D357" s="179">
        <v>0.28217054263565894</v>
      </c>
    </row>
    <row r="358">
      <c r="B358" s="179">
        <v>0.30124223602484473</v>
      </c>
      <c r="C358" s="179">
        <v>0.21311475409836064</v>
      </c>
      <c r="D358" s="179">
        <v>0.26325088339222613</v>
      </c>
    </row>
    <row r="359">
      <c r="B359" s="179">
        <v>0.35121951219512193</v>
      </c>
      <c r="C359" s="179">
        <v>0.24074074074074073</v>
      </c>
      <c r="D359" s="179">
        <v>0.3073529411764706</v>
      </c>
    </row>
    <row r="360">
      <c r="B360" s="179">
        <v>0.43042071197411</v>
      </c>
      <c r="C360" s="179">
        <v>0.288135593220339</v>
      </c>
      <c r="D360" s="179">
        <v>0.3688073394495413</v>
      </c>
    </row>
    <row r="361">
      <c r="B361" s="179">
        <v>0.3118279569892473</v>
      </c>
      <c r="C361" s="179">
        <v>0.27699530516431925</v>
      </c>
      <c r="D361" s="179">
        <v>0.29914529914529914</v>
      </c>
    </row>
    <row r="362">
      <c r="B362" s="179">
        <v>0.3022508038585209</v>
      </c>
      <c r="C362" s="179">
        <v>0.23828125</v>
      </c>
      <c r="D362" s="179">
        <v>0.27336860670194</v>
      </c>
    </row>
    <row r="363">
      <c r="B363" s="179">
        <v>0.2146341463414634</v>
      </c>
      <c r="C363" s="179">
        <v>0.2127659574468085</v>
      </c>
      <c r="D363" s="179">
        <v>0.2138728323699422</v>
      </c>
    </row>
    <row r="364">
      <c r="B364" s="179">
        <v>0.42337164750957856</v>
      </c>
      <c r="C364" s="179">
        <v>0.28859060402684567</v>
      </c>
      <c r="D364" s="179">
        <v>0.374390243902439</v>
      </c>
    </row>
    <row r="365">
      <c r="B365" s="179">
        <v>0.26047904191616766</v>
      </c>
      <c r="C365" s="179">
        <v>0.35</v>
      </c>
      <c r="D365" s="179">
        <v>0.2918287937743191</v>
      </c>
    </row>
    <row r="366">
      <c r="B366" s="179">
        <v>0.4127906976744186</v>
      </c>
      <c r="C366" s="179">
        <v>0.23076923076923078</v>
      </c>
      <c r="D366" s="179">
        <v>0.3442028985507246</v>
      </c>
    </row>
    <row r="367">
      <c r="B367" s="179">
        <v>0.18620689655172415</v>
      </c>
      <c r="C367" s="179">
        <v>0.205607476635514</v>
      </c>
      <c r="D367" s="179">
        <v>0.19444444444444445</v>
      </c>
    </row>
    <row r="368">
      <c r="B368" s="179">
        <v>0.6492082825822169</v>
      </c>
      <c r="C368" s="179">
        <v>0.49160671462829736</v>
      </c>
      <c r="D368" s="179">
        <v>0.5961227786752827</v>
      </c>
    </row>
    <row r="369">
      <c r="B369" s="179">
        <v>0.6308040770101925</v>
      </c>
      <c r="C369" s="179">
        <v>0.5921908893709328</v>
      </c>
      <c r="D369" s="179">
        <v>0.6175595238095238</v>
      </c>
    </row>
    <row r="370">
      <c r="B370" s="179">
        <v>0.5618101545253863</v>
      </c>
      <c r="C370" s="179">
        <v>0.46078431372549017</v>
      </c>
      <c r="D370" s="179">
        <v>0.5254237288135594</v>
      </c>
    </row>
    <row r="371">
      <c r="B371" s="179">
        <v>0.31054131054131057</v>
      </c>
      <c r="C371" s="179">
        <v>0.4657534246575342</v>
      </c>
      <c r="D371" s="179">
        <v>0.3701754385964912</v>
      </c>
    </row>
    <row r="372">
      <c r="B372" s="179">
        <v>0.3422131147540984</v>
      </c>
      <c r="C372" s="179">
        <v>0.4406779661016949</v>
      </c>
      <c r="D372" s="179">
        <v>0.3836104513064133</v>
      </c>
    </row>
    <row r="373">
      <c r="B373" s="179">
        <v>0.2980769230769231</v>
      </c>
      <c r="C373" s="179">
        <v>0.17391304347826086</v>
      </c>
      <c r="D373" s="179">
        <v>0.24855491329479767</v>
      </c>
    </row>
    <row r="374">
      <c r="B374" s="179">
        <v>0.6767200754005656</v>
      </c>
      <c r="C374" s="179">
        <v>0.5416666666666666</v>
      </c>
      <c r="D374" s="179">
        <v>0.631843926998112</v>
      </c>
    </row>
    <row r="375">
      <c r="B375" s="179">
        <v>0.44321329639889195</v>
      </c>
      <c r="C375" s="179">
        <v>0.22624434389140272</v>
      </c>
      <c r="D375" s="179">
        <v>0.36082474226804123</v>
      </c>
    </row>
    <row r="376">
      <c r="B376" s="179">
        <v>0.4012605042016807</v>
      </c>
      <c r="C376" s="179">
        <v>0.3159722222222222</v>
      </c>
      <c r="D376" s="179">
        <v>0.36910994764397903</v>
      </c>
    </row>
    <row r="377">
      <c r="B377" s="179">
        <v>0.5492957746478874</v>
      </c>
      <c r="C377" s="179">
        <v>0.3853211009174312</v>
      </c>
      <c r="D377" s="179">
        <v>0.4937888198757764</v>
      </c>
    </row>
    <row r="378">
      <c r="B378" s="179">
        <v>0.444</v>
      </c>
      <c r="C378" s="179">
        <v>0.4358974358974359</v>
      </c>
      <c r="D378" s="179">
        <v>0.4404494382022472</v>
      </c>
    </row>
    <row r="379">
      <c r="B379" s="179">
        <v>0.4043887147335423</v>
      </c>
      <c r="C379" s="179">
        <v>0.32</v>
      </c>
      <c r="D379" s="179">
        <v>0.37449392712550605</v>
      </c>
    </row>
    <row r="380">
      <c r="B380" s="179">
        <v>0.36065573770491804</v>
      </c>
      <c r="C380" s="179">
        <v>0.23666666666666666</v>
      </c>
      <c r="D380" s="179">
        <v>0.30949105914718017</v>
      </c>
    </row>
    <row r="381">
      <c r="B381" s="179">
        <v>0.41260162601626016</v>
      </c>
      <c r="C381" s="179">
        <v>0.6917960088691796</v>
      </c>
      <c r="D381" s="179">
        <v>0.5461293743372216</v>
      </c>
    </row>
    <row r="382">
      <c r="B382" s="179">
        <v>0.4</v>
      </c>
      <c r="C382" s="179">
        <v>0.3860759493670886</v>
      </c>
      <c r="D382" s="179">
        <v>0.3943298969072165</v>
      </c>
    </row>
    <row r="383">
      <c r="B383" s="179">
        <v>0.36619718309859156</v>
      </c>
      <c r="C383" s="179">
        <v>0.23433242506811988</v>
      </c>
      <c r="D383" s="179">
        <v>0.3144385026737968</v>
      </c>
    </row>
    <row r="384">
      <c r="B384" s="179">
        <v>0.5463483146067416</v>
      </c>
      <c r="C384" s="179">
        <v>0.3424657534246575</v>
      </c>
      <c r="D384" s="179">
        <v>0.46869565217391307</v>
      </c>
    </row>
    <row r="385">
      <c r="B385" s="179">
        <v>0.36515912897822445</v>
      </c>
      <c r="C385" s="179">
        <v>0.2918918918918919</v>
      </c>
      <c r="D385" s="179">
        <v>0.33712512926577043</v>
      </c>
    </row>
    <row r="386">
      <c r="B386" s="179">
        <v>0.2962515114873035</v>
      </c>
      <c r="C386" s="179">
        <v>0.20576923076923076</v>
      </c>
      <c r="D386" s="179">
        <v>0.2613214550853749</v>
      </c>
    </row>
    <row r="387">
      <c r="B387" s="179">
        <v>0.2956730769230769</v>
      </c>
      <c r="C387" s="179">
        <v>0.2766798418972332</v>
      </c>
      <c r="D387" s="179">
        <v>0.2884902840059791</v>
      </c>
    </row>
    <row r="388">
      <c r="B388" s="179">
        <v>0.26900584795321636</v>
      </c>
      <c r="C388" s="179">
        <v>0.24709302325581395</v>
      </c>
      <c r="D388" s="179">
        <v>0.2602100350058343</v>
      </c>
    </row>
    <row r="389">
      <c r="B389" s="179">
        <v>0.40086206896551724</v>
      </c>
      <c r="C389" s="179">
        <v>0.6666666666666666</v>
      </c>
      <c r="D389" s="179">
        <v>0.4986376021798365</v>
      </c>
    </row>
    <row r="390">
      <c r="B390" s="179">
        <v>0.40555555555555556</v>
      </c>
      <c r="C390" s="179">
        <v>0.24870466321243523</v>
      </c>
      <c r="D390" s="179">
        <v>0.34017278617710583</v>
      </c>
    </row>
    <row r="391">
      <c r="B391" s="179">
        <v>0.38273381294964026</v>
      </c>
      <c r="C391" s="179">
        <v>0.23790322580645162</v>
      </c>
      <c r="D391" s="179">
        <v>0.3224181360201511</v>
      </c>
    </row>
    <row r="392">
      <c r="B392" s="179">
        <v>0.4234875444839858</v>
      </c>
      <c r="C392" s="179">
        <v>0.2857142857142857</v>
      </c>
      <c r="D392" s="179">
        <v>0.36996735582154516</v>
      </c>
    </row>
    <row r="393">
      <c r="B393" s="179">
        <v>0.34560906515580736</v>
      </c>
      <c r="C393" s="179">
        <v>0.330188679245283</v>
      </c>
      <c r="D393" s="179">
        <v>0.3398230088495575</v>
      </c>
    </row>
    <row r="394">
      <c r="B394" s="179">
        <v>0.5972972972972973</v>
      </c>
      <c r="C394" s="179">
        <v>0.43386243386243384</v>
      </c>
      <c r="D394" s="179">
        <v>0.5420393559928444</v>
      </c>
    </row>
    <row r="395">
      <c r="B395" s="179">
        <v>0.5549132947976878</v>
      </c>
      <c r="C395" s="179">
        <v>0.303347280334728</v>
      </c>
      <c r="D395" s="179">
        <v>0.45213675213675214</v>
      </c>
    </row>
    <row r="396">
      <c r="B396" s="179">
        <v>0.46402349486049926</v>
      </c>
      <c r="C396" s="179">
        <v>0.2518891687657431</v>
      </c>
      <c r="D396" s="179">
        <v>0.38589981447124305</v>
      </c>
    </row>
    <row r="397">
      <c r="B397" s="179">
        <v>0.5689307330195024</v>
      </c>
      <c r="C397" s="179">
        <v>0.7963446475195822</v>
      </c>
      <c r="D397" s="179">
        <v>0.6680576631259484</v>
      </c>
    </row>
    <row r="398">
      <c r="B398" s="179">
        <v>0.5485436893203883</v>
      </c>
      <c r="C398" s="179">
        <v>0.4954954954954955</v>
      </c>
      <c r="D398" s="179">
        <v>0.5299684542586751</v>
      </c>
    </row>
    <row r="399">
      <c r="B399" s="179">
        <v>0.3810178817056396</v>
      </c>
      <c r="C399" s="179">
        <v>0.27827648114901254</v>
      </c>
      <c r="D399" s="179">
        <v>0.3364485981308411</v>
      </c>
    </row>
    <row r="400">
      <c r="B400" s="179">
        <v>0.2916666666666667</v>
      </c>
      <c r="C400" s="179">
        <v>0.23770491803278687</v>
      </c>
      <c r="D400" s="179">
        <v>0.2669172932330827</v>
      </c>
    </row>
    <row r="401">
      <c r="B401" s="179">
        <v>0.24675324675324675</v>
      </c>
      <c r="C401" s="179">
        <v>0.3790322580645161</v>
      </c>
      <c r="D401" s="179">
        <v>0.29295774647887324</v>
      </c>
    </row>
    <row r="402">
      <c r="B402" s="179">
        <v>0.6041666666666666</v>
      </c>
      <c r="C402" s="179">
        <v>0.536723163841808</v>
      </c>
      <c r="D402" s="179">
        <v>0.580896686159844</v>
      </c>
    </row>
    <row r="403">
      <c r="B403" s="179">
        <v>0.4504201680672269</v>
      </c>
      <c r="C403" s="179">
        <v>0.31351351351351353</v>
      </c>
      <c r="D403" s="179">
        <v>0.39792746113989635</v>
      </c>
    </row>
    <row r="404">
      <c r="B404" s="179">
        <v>0.676416819012797</v>
      </c>
      <c r="C404" s="179">
        <v>0.5327868852459017</v>
      </c>
      <c r="D404" s="179">
        <v>0.6321112515802781</v>
      </c>
    </row>
    <row r="405">
      <c r="B405" s="179">
        <v>0.391304347826087</v>
      </c>
      <c r="C405" s="179">
        <v>0.3923766816143498</v>
      </c>
      <c r="D405" s="179">
        <v>0.39172535211267606</v>
      </c>
    </row>
    <row r="406">
      <c r="B406" s="179">
        <v>0.29304029304029305</v>
      </c>
      <c r="C406" s="179">
        <v>0.23267326732673269</v>
      </c>
      <c r="D406" s="179">
        <v>0.2673684210526316</v>
      </c>
    </row>
    <row r="407">
      <c r="B407" s="179">
        <v>0.3623481781376518</v>
      </c>
      <c r="C407" s="179">
        <v>0.21548821548821548</v>
      </c>
      <c r="D407" s="179">
        <v>0.30720606826801516</v>
      </c>
    </row>
    <row r="408">
      <c r="B408" s="179">
        <v>0.39146230699364215</v>
      </c>
      <c r="C408" s="179">
        <v>0.3713355048859935</v>
      </c>
      <c r="D408" s="179">
        <v>0.38425655976676387</v>
      </c>
    </row>
    <row r="409">
      <c r="B409" s="179">
        <v>0.42161520190023755</v>
      </c>
      <c r="C409" s="179">
        <v>0.3770833333333333</v>
      </c>
      <c r="D409" s="179">
        <v>0.405446293494705</v>
      </c>
    </row>
    <row r="410">
      <c r="B410" s="179">
        <v>0.33026315789473687</v>
      </c>
      <c r="C410" s="179">
        <v>0.4625</v>
      </c>
      <c r="D410" s="179">
        <v>0.3814516129032258</v>
      </c>
    </row>
    <row r="411">
      <c r="B411" s="179">
        <v>0.36666666666666664</v>
      </c>
      <c r="C411" s="179">
        <v>0.4075829383886256</v>
      </c>
      <c r="D411" s="179">
        <v>0.3826247689463956</v>
      </c>
    </row>
    <row r="412">
      <c r="B412" s="179">
        <v>0.3669527896995708</v>
      </c>
      <c r="C412" s="179">
        <v>0.26865671641791045</v>
      </c>
      <c r="D412" s="179">
        <v>0.3258426966292135</v>
      </c>
    </row>
    <row r="413">
      <c r="B413" s="179">
        <v>0.40825688073394495</v>
      </c>
      <c r="C413" s="179">
        <v>0.2892561983471074</v>
      </c>
      <c r="D413" s="179">
        <v>0.36578171091445427</v>
      </c>
    </row>
    <row r="414">
      <c r="B414" s="179">
        <v>0.4092526690391459</v>
      </c>
      <c r="C414" s="179">
        <v>0.3203463203463203</v>
      </c>
      <c r="D414" s="179">
        <v>0.369140625</v>
      </c>
    </row>
    <row r="415">
      <c r="B415" s="179">
        <v>0.2606060606060606</v>
      </c>
      <c r="C415" s="179">
        <v>0.2413793103448276</v>
      </c>
      <c r="D415" s="179">
        <v>0.25073746312684364</v>
      </c>
    </row>
    <row r="416">
      <c r="B416" s="179">
        <v>0.31543624161073824</v>
      </c>
      <c r="C416" s="179">
        <v>0.3544973544973545</v>
      </c>
      <c r="D416" s="179">
        <v>0.33059548254620125</v>
      </c>
    </row>
    <row r="417">
      <c r="B417" s="179">
        <v>0.3050847457627119</v>
      </c>
      <c r="C417" s="179">
        <v>0.35294117647058826</v>
      </c>
      <c r="D417" s="179">
        <v>0.3258785942492013</v>
      </c>
    </row>
    <row r="418">
      <c r="B418" s="179">
        <v>0.3167701863354037</v>
      </c>
      <c r="C418" s="179">
        <v>0.1917808219178082</v>
      </c>
      <c r="D418" s="179">
        <v>0.25732899022801303</v>
      </c>
    </row>
    <row r="419">
      <c r="B419" s="179">
        <v>0.29310344827586204</v>
      </c>
      <c r="C419" s="179">
        <v>0.2676767676767677</v>
      </c>
      <c r="D419" s="179">
        <v>0.2827868852459016</v>
      </c>
    </row>
    <row r="420">
      <c r="B420" s="179">
        <v>0.2962962962962963</v>
      </c>
      <c r="C420" s="179">
        <v>0.2983425414364641</v>
      </c>
      <c r="D420" s="179">
        <v>0.2971698113207547</v>
      </c>
    </row>
    <row r="421">
      <c r="B421" s="179">
        <v>0.3542168674698795</v>
      </c>
      <c r="C421" s="179">
        <v>0.3646833013435701</v>
      </c>
      <c r="D421" s="179">
        <v>0.3582531458179127</v>
      </c>
    </row>
    <row r="422">
      <c r="B422" s="179">
        <v>0.4722222222222222</v>
      </c>
      <c r="C422" s="179">
        <v>0.708029197080292</v>
      </c>
      <c r="D422" s="179">
        <v>0.5871886120996441</v>
      </c>
    </row>
    <row r="423">
      <c r="B423" s="179">
        <v>0.26666666666666666</v>
      </c>
      <c r="C423" s="179">
        <v>0.3723404255319149</v>
      </c>
      <c r="D423" s="179">
        <v>0.3029197080291971</v>
      </c>
    </row>
    <row r="424">
      <c r="B424" s="179">
        <v>0.3987138263665595</v>
      </c>
      <c r="C424" s="179">
        <v>0.2868632707774799</v>
      </c>
      <c r="D424" s="179">
        <v>0.35678391959798994</v>
      </c>
    </row>
    <row r="425">
      <c r="B425" s="179">
        <v>0.3037974683544304</v>
      </c>
      <c r="C425" s="179">
        <v>0.21649484536082475</v>
      </c>
      <c r="D425" s="179">
        <v>0.26676384839650147</v>
      </c>
    </row>
    <row r="426">
      <c r="B426" s="179">
        <v>0.43790849673202614</v>
      </c>
      <c r="C426" s="179">
        <v>0.35714285714285715</v>
      </c>
      <c r="D426" s="179">
        <v>0.4092827004219409</v>
      </c>
    </row>
    <row r="427">
      <c r="B427" s="179">
        <v>0.345</v>
      </c>
      <c r="C427" s="179">
        <v>0.24838012958963282</v>
      </c>
      <c r="D427" s="179">
        <v>0.3029162746942615</v>
      </c>
    </row>
    <row r="428">
      <c r="B428" s="179">
        <v>0.3024</v>
      </c>
      <c r="C428" s="179">
        <v>0.38219895287958117</v>
      </c>
      <c r="D428" s="179">
        <v>0.3326713008937438</v>
      </c>
    </row>
    <row r="429">
      <c r="B429" s="179">
        <v>0.28937007874015747</v>
      </c>
      <c r="C429" s="179">
        <v>0.38869257950530034</v>
      </c>
      <c r="D429" s="179">
        <v>0.324905183312263</v>
      </c>
    </row>
    <row r="430">
      <c r="B430" s="179">
        <v>0.46621621621621623</v>
      </c>
      <c r="C430" s="179">
        <v>0.3767123287671233</v>
      </c>
      <c r="D430" s="179">
        <v>0.43665158371040724</v>
      </c>
    </row>
    <row r="431">
      <c r="B431" s="179">
        <v>0.3607242339832869</v>
      </c>
      <c r="C431" s="179">
        <v>0.32142857142857145</v>
      </c>
      <c r="D431" s="179">
        <v>0.34684684684684686</v>
      </c>
    </row>
    <row r="432">
      <c r="B432" s="179">
        <v>0.28292682926829266</v>
      </c>
      <c r="C432" s="179">
        <v>0.3880597014925373</v>
      </c>
      <c r="D432" s="179">
        <v>0.32448377581120946</v>
      </c>
    </row>
    <row r="433">
      <c r="B433" s="179">
        <v>0.39490445859872614</v>
      </c>
      <c r="C433" s="179">
        <v>0.34234234234234234</v>
      </c>
      <c r="D433" s="179">
        <v>0.373134328358209</v>
      </c>
    </row>
    <row r="434">
      <c r="B434" s="179">
        <v>0.32919254658385094</v>
      </c>
      <c r="C434" s="179">
        <v>0.2590909090909091</v>
      </c>
      <c r="D434" s="179">
        <v>0.3007380073800738</v>
      </c>
    </row>
    <row r="435">
      <c r="B435" s="179">
        <v>0.6363636363636364</v>
      </c>
      <c r="C435" s="179">
        <v>0.6633333333333333</v>
      </c>
      <c r="D435" s="179">
        <v>0.6458823529411765</v>
      </c>
    </row>
    <row r="436">
      <c r="B436" s="179">
        <v>0.42165242165242167</v>
      </c>
      <c r="C436" s="179">
        <v>0.5220820189274448</v>
      </c>
      <c r="D436" s="179">
        <v>0.4593953764078245</v>
      </c>
    </row>
    <row r="437">
      <c r="B437" s="179">
        <v>0.4602272727272727</v>
      </c>
      <c r="C437" s="179">
        <v>0.6804407713498623</v>
      </c>
      <c r="D437" s="179">
        <v>0.5499438832772167</v>
      </c>
    </row>
    <row r="438">
      <c r="B438" s="179">
        <v>0.46703296703296704</v>
      </c>
      <c r="C438" s="179">
        <v>0.6806526806526807</v>
      </c>
      <c r="D438" s="179">
        <v>0.5462402765773552</v>
      </c>
    </row>
    <row r="439">
      <c r="B439" s="179">
        <v>0.4979310344827586</v>
      </c>
      <c r="C439" s="179">
        <v>0.45689655172413796</v>
      </c>
      <c r="D439" s="179">
        <v>0.4846225535880708</v>
      </c>
    </row>
    <row r="440">
      <c r="B440" s="179">
        <v>0.4677754677754678</v>
      </c>
      <c r="C440" s="179">
        <v>0.5151515151515151</v>
      </c>
      <c r="D440" s="179">
        <v>0.4881516587677725</v>
      </c>
    </row>
    <row r="441">
      <c r="B441" s="179">
        <v>0.4157706093189964</v>
      </c>
      <c r="C441" s="179">
        <v>0.37037037037037035</v>
      </c>
      <c r="D441" s="179">
        <v>0.3974358974358974</v>
      </c>
    </row>
    <row r="442">
      <c r="B442" s="179">
        <v>0.5793871866295265</v>
      </c>
      <c r="C442" s="179">
        <v>0.43452380952380953</v>
      </c>
      <c r="D442" s="179">
        <v>0.5332068311195446</v>
      </c>
    </row>
    <row r="443">
      <c r="B443" s="179">
        <v>0.40305010893246185</v>
      </c>
      <c r="C443" s="179">
        <v>0.52</v>
      </c>
      <c r="D443" s="179">
        <v>0.4415204678362573</v>
      </c>
    </row>
    <row r="444">
      <c r="B444" s="179">
        <v>0.345679012345679</v>
      </c>
      <c r="C444" s="179">
        <v>0.45098039215686275</v>
      </c>
      <c r="D444" s="179">
        <v>0.38636363636363635</v>
      </c>
    </row>
    <row r="445">
      <c r="B445" s="179">
        <v>0.4133545310015898</v>
      </c>
      <c r="C445" s="179">
        <v>0.41116751269035534</v>
      </c>
      <c r="D445" s="179">
        <v>0.4125122189638319</v>
      </c>
    </row>
    <row r="446">
      <c r="B446" s="179">
        <v>0.5017221584385764</v>
      </c>
      <c r="C446" s="179">
        <v>0.4482758620689655</v>
      </c>
      <c r="D446" s="179">
        <v>0.4810126582278481</v>
      </c>
    </row>
    <row r="447">
      <c r="B447" s="179">
        <v>0.49122807017543857</v>
      </c>
      <c r="C447" s="179">
        <v>0.6196721311475409</v>
      </c>
      <c r="D447" s="179">
        <v>0.5517774343122102</v>
      </c>
    </row>
    <row r="448">
      <c r="B448" s="179">
        <v>0.3976945244956772</v>
      </c>
      <c r="C448" s="179">
        <v>0.4752475247524752</v>
      </c>
      <c r="D448" s="179">
        <v>0.4262295081967213</v>
      </c>
    </row>
    <row r="449">
      <c r="B449" s="179">
        <v>0.40397350993377484</v>
      </c>
      <c r="C449" s="179">
        <v>0.31413612565445026</v>
      </c>
      <c r="D449" s="179">
        <v>0.3691683569979716</v>
      </c>
    </row>
    <row r="450">
      <c r="B450" s="179">
        <v>0.460093896713615</v>
      </c>
      <c r="C450" s="179">
        <v>0.3157894736842105</v>
      </c>
      <c r="D450" s="179">
        <v>0.4046242774566474</v>
      </c>
    </row>
    <row r="451">
      <c r="B451" s="179">
        <v>0.37220843672456577</v>
      </c>
      <c r="C451" s="179">
        <v>0.40671641791044777</v>
      </c>
      <c r="D451" s="179">
        <v>0.3859910581222057</v>
      </c>
    </row>
    <row r="452">
      <c r="B452" s="179">
        <v>0.4236453201970443</v>
      </c>
      <c r="C452" s="179">
        <v>0.3630573248407643</v>
      </c>
      <c r="D452" s="179">
        <v>0.3972222222222222</v>
      </c>
    </row>
    <row r="453">
      <c r="B453" s="179">
        <v>0.4816053511705686</v>
      </c>
      <c r="C453" s="179">
        <v>0.506993006993007</v>
      </c>
      <c r="D453" s="179">
        <v>0.48981900452488686</v>
      </c>
    </row>
    <row r="454">
      <c r="B454" s="179">
        <v>0.4427934621099554</v>
      </c>
      <c r="C454" s="179">
        <v>0.3542234332425068</v>
      </c>
      <c r="D454" s="179">
        <v>0.4115384615384615</v>
      </c>
    </row>
    <row r="455">
      <c r="B455" s="179">
        <v>0.4893048128342246</v>
      </c>
      <c r="C455" s="179">
        <v>0.3534136546184739</v>
      </c>
      <c r="D455" s="179">
        <v>0.434991974317817</v>
      </c>
    </row>
    <row r="456">
      <c r="B456" s="179">
        <v>0.49379652605459057</v>
      </c>
      <c r="C456" s="179">
        <v>0.44101633393829404</v>
      </c>
      <c r="D456" s="179">
        <v>0.47236551215917466</v>
      </c>
    </row>
    <row r="457">
      <c r="B457" s="179">
        <v>0.39152542372881355</v>
      </c>
      <c r="C457" s="179">
        <v>0.38235294117647056</v>
      </c>
      <c r="D457" s="179">
        <v>0.3881720430107527</v>
      </c>
    </row>
    <row r="458">
      <c r="B458" s="179">
        <v>0.4236842105263158</v>
      </c>
      <c r="C458" s="179">
        <v>0.4013921113689095</v>
      </c>
      <c r="D458" s="179">
        <v>0.4156171284634761</v>
      </c>
    </row>
    <row r="459">
      <c r="B459" s="179">
        <v>0.5325670498084292</v>
      </c>
      <c r="C459" s="179">
        <v>0.47435897435897434</v>
      </c>
      <c r="D459" s="179">
        <v>0.5107913669064749</v>
      </c>
    </row>
    <row r="460">
      <c r="B460" s="179">
        <v>0.38461538461538464</v>
      </c>
      <c r="C460" s="179">
        <v>0.3888888888888889</v>
      </c>
      <c r="D460" s="179">
        <v>0.38612565445026176</v>
      </c>
    </row>
    <row r="461">
      <c r="B461" s="179">
        <v>0.47619047619047616</v>
      </c>
      <c r="C461" s="179">
        <v>0.43669250645994834</v>
      </c>
      <c r="D461" s="179">
        <v>0.4605128205128205</v>
      </c>
    </row>
    <row r="462">
      <c r="B462" s="179">
        <v>0.39567430025445294</v>
      </c>
      <c r="C462" s="179">
        <v>0.38626609442060084</v>
      </c>
      <c r="D462" s="179">
        <v>0.39217252396166136</v>
      </c>
    </row>
    <row r="463">
      <c r="B463" s="179">
        <v>0.49656526005888124</v>
      </c>
      <c r="C463" s="179">
        <v>0.5711974110032363</v>
      </c>
      <c r="D463" s="179">
        <v>0.5247403787416005</v>
      </c>
    </row>
    <row r="464">
      <c r="B464" s="179">
        <v>0.3423180592991914</v>
      </c>
      <c r="C464" s="179">
        <v>0.4222222222222222</v>
      </c>
      <c r="D464" s="179">
        <v>0.3724832214765101</v>
      </c>
    </row>
    <row r="465">
      <c r="B465" s="179">
        <v>0.5194942044257113</v>
      </c>
      <c r="C465" s="179">
        <v>0.4670433145009416</v>
      </c>
      <c r="D465" s="179">
        <v>0.5006756756756757</v>
      </c>
    </row>
    <row r="466">
      <c r="B466" s="179">
        <v>0.5047619047619047</v>
      </c>
      <c r="C466" s="179">
        <v>0.3931034482758621</v>
      </c>
      <c r="D466" s="179">
        <v>0.46324786324786327</v>
      </c>
    </row>
    <row r="467">
      <c r="B467" s="179">
        <v>0.44544544544544545</v>
      </c>
      <c r="C467" s="179">
        <v>0.3889845094664372</v>
      </c>
      <c r="D467" s="179">
        <v>0.42468354430379746</v>
      </c>
    </row>
    <row r="468">
      <c r="B468" s="179">
        <v>0.3932291666666667</v>
      </c>
      <c r="C468" s="179">
        <v>0.42731277533039647</v>
      </c>
      <c r="D468" s="179">
        <v>0.40589198036006546</v>
      </c>
    </row>
    <row r="469">
      <c r="B469" s="179">
        <v>0.7402597402597403</v>
      </c>
      <c r="C469" s="179">
        <v>0.46285714285714286</v>
      </c>
      <c r="D469" s="179">
        <v>0.6535714285714286</v>
      </c>
    </row>
    <row r="470">
      <c r="B470" s="179">
        <v>0.5437079731027857</v>
      </c>
      <c r="C470" s="179">
        <v>0.4519519519519519</v>
      </c>
      <c r="D470" s="179">
        <v>0.507908611599297</v>
      </c>
    </row>
    <row r="471">
      <c r="B471" s="179">
        <v>0.46649029982363316</v>
      </c>
      <c r="C471" s="179">
        <v>0.43123209169054444</v>
      </c>
      <c r="D471" s="179">
        <v>0.45305676855895194</v>
      </c>
    </row>
    <row r="472">
      <c r="B472" s="179">
        <v>0.5268346111719606</v>
      </c>
      <c r="C472" s="179">
        <v>0.46167557932263814</v>
      </c>
      <c r="D472" s="179">
        <v>0.5020352781546812</v>
      </c>
    </row>
    <row r="473">
      <c r="B473" s="179">
        <v>0.5405027932960894</v>
      </c>
      <c r="C473" s="179">
        <v>0.5</v>
      </c>
      <c r="D473" s="179">
        <v>0.5248713550600344</v>
      </c>
    </row>
    <row r="474">
      <c r="B474" s="179">
        <v>0.4652317880794702</v>
      </c>
      <c r="C474" s="179">
        <v>0.32951289398280803</v>
      </c>
      <c r="D474" s="179">
        <v>0.4155299055613851</v>
      </c>
    </row>
    <row r="475">
      <c r="B475" s="179">
        <v>0.4688385269121813</v>
      </c>
      <c r="C475" s="179">
        <v>0.6413612565445026</v>
      </c>
      <c r="D475" s="179">
        <v>0.5294117647058824</v>
      </c>
    </row>
    <row r="476">
      <c r="B476" s="179">
        <v>0.5714285714285714</v>
      </c>
      <c r="C476" s="179">
        <v>0.6375198728139905</v>
      </c>
      <c r="D476" s="179">
        <v>0.6001381215469613</v>
      </c>
    </row>
    <row r="477">
      <c r="B477" s="179">
        <v>0.5069222577209798</v>
      </c>
      <c r="C477" s="179">
        <v>0.45348837209302323</v>
      </c>
      <c r="D477" s="179">
        <v>0.48604802076573655</v>
      </c>
    </row>
    <row r="478">
      <c r="B478" s="179">
        <v>0.478110599078341</v>
      </c>
      <c r="C478" s="179">
        <v>0.4709193245778612</v>
      </c>
      <c r="D478" s="179">
        <v>0.4753747323340471</v>
      </c>
    </row>
    <row r="479">
      <c r="B479" s="179">
        <v>0.4731663685152057</v>
      </c>
      <c r="C479" s="179">
        <v>0.4161184210526316</v>
      </c>
      <c r="D479" s="179">
        <v>0.45307068366164543</v>
      </c>
    </row>
    <row r="480">
      <c r="B480" s="179">
        <v>0.5519877675840978</v>
      </c>
      <c r="C480" s="179">
        <v>0.4607329842931937</v>
      </c>
      <c r="D480" s="179">
        <v>0.5183397683397684</v>
      </c>
    </row>
    <row r="481">
      <c r="B481" s="179">
        <v>0.45759162303664924</v>
      </c>
      <c r="C481" s="179">
        <v>0.6519337016574586</v>
      </c>
      <c r="D481" s="179">
        <v>0.5280373831775701</v>
      </c>
    </row>
    <row r="482">
      <c r="B482" s="179">
        <v>0.5334507042253521</v>
      </c>
      <c r="C482" s="179">
        <v>0.434971098265896</v>
      </c>
      <c r="D482" s="179">
        <v>0.4961706783369803</v>
      </c>
    </row>
    <row r="483">
      <c r="B483" s="179">
        <v>0.503858875413451</v>
      </c>
      <c r="C483" s="179">
        <v>0.6081081081081081</v>
      </c>
      <c r="D483" s="179">
        <v>0.5417543859649123</v>
      </c>
    </row>
    <row r="484">
      <c r="B484" s="179">
        <v>0.5380173243503369</v>
      </c>
      <c r="C484" s="179">
        <v>0.3778501628664495</v>
      </c>
      <c r="D484" s="179">
        <v>0.4785238959467635</v>
      </c>
    </row>
    <row r="485">
      <c r="B485" s="179">
        <v>0.3920595533498759</v>
      </c>
      <c r="C485" s="179">
        <v>0.3673469387755102</v>
      </c>
      <c r="D485" s="179">
        <v>0.38397328881469117</v>
      </c>
    </row>
    <row r="486">
      <c r="B486" s="179">
        <v>0.43843031123139375</v>
      </c>
      <c r="C486" s="179">
        <v>0.390625</v>
      </c>
      <c r="D486" s="179">
        <v>0.41886490807354115</v>
      </c>
    </row>
    <row r="487">
      <c r="B487" s="179">
        <v>0.4543610547667343</v>
      </c>
      <c r="C487" s="179">
        <v>0.4396551724137931</v>
      </c>
      <c r="D487" s="179">
        <v>0.4482758620689655</v>
      </c>
    </row>
    <row r="488">
      <c r="B488" s="179">
        <v>0.5330396475770925</v>
      </c>
      <c r="C488" s="179">
        <v>0.3286384976525822</v>
      </c>
      <c r="D488" s="179">
        <v>0.45438121047877145</v>
      </c>
    </row>
    <row r="489">
      <c r="B489" s="179">
        <v>0.38076923076923075</v>
      </c>
      <c r="C489" s="179">
        <v>0.4542372881355932</v>
      </c>
      <c r="D489" s="179">
        <v>0.40736196319018403</v>
      </c>
    </row>
    <row r="490">
      <c r="B490" s="179">
        <v>0.44694533762057875</v>
      </c>
      <c r="C490" s="179">
        <v>0.35755813953488375</v>
      </c>
      <c r="D490" s="179">
        <v>0.41511387163561075</v>
      </c>
    </row>
    <row r="491">
      <c r="B491" s="179">
        <v>0.5093833780160858</v>
      </c>
      <c r="C491" s="179">
        <v>0.5125628140703518</v>
      </c>
      <c r="D491" s="179">
        <v>0.5104895104895105</v>
      </c>
    </row>
    <row r="492">
      <c r="B492" s="179">
        <v>0.4801223241590214</v>
      </c>
      <c r="C492" s="179">
        <v>0.5982339955849889</v>
      </c>
      <c r="D492" s="179">
        <v>0.5284552845528455</v>
      </c>
    </row>
    <row r="493">
      <c r="B493" s="179">
        <v>0.4799054373522459</v>
      </c>
      <c r="C493" s="179">
        <v>0.33969465648854963</v>
      </c>
      <c r="D493" s="179">
        <v>0.42627737226277373</v>
      </c>
    </row>
    <row r="494">
      <c r="B494" s="179">
        <v>0.5297805642633229</v>
      </c>
      <c r="C494" s="179">
        <v>0.5850234009360374</v>
      </c>
      <c r="D494" s="179">
        <v>0.5519399249061326</v>
      </c>
    </row>
    <row r="495">
      <c r="B495" s="179">
        <v>0.5475040257648953</v>
      </c>
      <c r="C495" s="179">
        <v>0.4682352941176471</v>
      </c>
      <c r="D495" s="179">
        <v>0.5152963671128107</v>
      </c>
    </row>
    <row r="496">
      <c r="B496" s="179">
        <v>0.44419134396355353</v>
      </c>
      <c r="C496" s="179">
        <v>0.4722222222222222</v>
      </c>
      <c r="D496" s="179">
        <v>0.4544138929088278</v>
      </c>
    </row>
    <row r="497">
      <c r="B497" s="179">
        <v>0.45444444444444443</v>
      </c>
      <c r="C497" s="179">
        <v>0.33512544802867383</v>
      </c>
      <c r="D497" s="179">
        <v>0.40877914951989025</v>
      </c>
    </row>
    <row r="498">
      <c r="B498" s="179">
        <v>0.46225165562913906</v>
      </c>
      <c r="C498" s="179">
        <v>0.4946695095948827</v>
      </c>
      <c r="D498" s="179">
        <v>0.47467320261437906</v>
      </c>
    </row>
    <row r="499">
      <c r="B499" s="179">
        <v>0.4805194805194805</v>
      </c>
      <c r="C499" s="179">
        <v>0.5882352941176471</v>
      </c>
      <c r="D499" s="179">
        <v>0.5188284518828452</v>
      </c>
    </row>
    <row r="500">
      <c r="B500" s="179">
        <v>0.4387755102040816</v>
      </c>
      <c r="C500" s="179">
        <v>0.515527950310559</v>
      </c>
      <c r="D500" s="179">
        <v>0.46921182266009853</v>
      </c>
    </row>
    <row r="501">
      <c r="B501" s="179">
        <v>0.44340723453908987</v>
      </c>
      <c r="C501" s="179">
        <v>0.5485714285714286</v>
      </c>
      <c r="D501" s="179">
        <v>0.4833574529667149</v>
      </c>
    </row>
    <row r="502">
      <c r="B502" s="179">
        <v>0.56</v>
      </c>
      <c r="C502" s="179">
        <v>0.3961605584642234</v>
      </c>
      <c r="D502" s="179">
        <v>0.5021565003080715</v>
      </c>
    </row>
    <row r="503">
      <c r="B503" s="179">
        <v>0.5264116575591985</v>
      </c>
      <c r="C503" s="179">
        <v>0.5173501577287066</v>
      </c>
      <c r="D503" s="179">
        <v>0.523094688221709</v>
      </c>
    </row>
    <row r="504">
      <c r="B504" s="179">
        <v>0.5857519788918206</v>
      </c>
      <c r="C504" s="179">
        <v>0.5230769230769231</v>
      </c>
      <c r="D504" s="179">
        <v>0.5602503912363067</v>
      </c>
    </row>
    <row r="505">
      <c r="B505" s="179">
        <v>0.6230936819172114</v>
      </c>
      <c r="C505" s="179">
        <v>0.4089068825910931</v>
      </c>
      <c r="D505" s="179">
        <v>0.5481586402266289</v>
      </c>
    </row>
    <row r="506">
      <c r="B506" s="179">
        <v>0.3881656804733728</v>
      </c>
      <c r="C506" s="179">
        <v>0.3905579399141631</v>
      </c>
      <c r="D506" s="179">
        <v>0.3890160183066362</v>
      </c>
    </row>
    <row r="507">
      <c r="B507" s="179">
        <v>0.4535885167464115</v>
      </c>
      <c r="C507" s="179">
        <v>0.39215686274509803</v>
      </c>
      <c r="D507" s="179">
        <v>0.43212951432129515</v>
      </c>
    </row>
    <row r="508">
      <c r="B508" s="179">
        <v>0.3671875</v>
      </c>
      <c r="C508" s="179">
        <v>0.28125</v>
      </c>
      <c r="D508" s="179">
        <v>0.3385416666666667</v>
      </c>
    </row>
    <row r="509">
      <c r="B509" s="179">
        <v>0.3419354838709677</v>
      </c>
      <c r="C509" s="179">
        <v>0.47651006711409394</v>
      </c>
      <c r="D509" s="179">
        <v>0.3944954128440367</v>
      </c>
    </row>
    <row r="510">
      <c r="B510" s="179">
        <v>0.4866220735785953</v>
      </c>
      <c r="C510" s="179">
        <v>0.3959537572254335</v>
      </c>
      <c r="D510" s="179">
        <v>0.4533898305084746</v>
      </c>
    </row>
    <row r="511">
      <c r="B511" s="179">
        <v>0.47058823529411764</v>
      </c>
      <c r="C511" s="179">
        <v>0.3953488372093023</v>
      </c>
      <c r="D511" s="179">
        <v>0.44144144144144143</v>
      </c>
    </row>
    <row r="512">
      <c r="B512" s="179">
        <v>0.29568788501026694</v>
      </c>
      <c r="C512" s="179">
        <v>0.3618421052631579</v>
      </c>
      <c r="D512" s="179">
        <v>0.3211125158027813</v>
      </c>
    </row>
    <row r="513">
      <c r="B513" s="179">
        <v>0.4423963133640553</v>
      </c>
      <c r="C513" s="179">
        <v>0.3678373382624769</v>
      </c>
      <c r="D513" s="179">
        <v>0.4137686302342087</v>
      </c>
    </row>
    <row r="514">
      <c r="B514" s="179">
        <v>0.4779874213836478</v>
      </c>
      <c r="C514" s="179">
        <v>0.48743718592964824</v>
      </c>
      <c r="D514" s="179">
        <v>0.4816247582205029</v>
      </c>
    </row>
    <row r="515">
      <c r="B515" s="179">
        <v>0.5377094972067039</v>
      </c>
      <c r="C515" s="179">
        <v>0.46774193548387094</v>
      </c>
      <c r="D515" s="179">
        <v>0.5113043478260869</v>
      </c>
    </row>
    <row r="516">
      <c r="B516" s="179">
        <v>0.4445676274944568</v>
      </c>
      <c r="C516" s="179">
        <v>0.36695652173913046</v>
      </c>
      <c r="D516" s="179">
        <v>0.4143534190927556</v>
      </c>
    </row>
    <row r="517">
      <c r="B517" s="179">
        <v>0.5180327868852459</v>
      </c>
      <c r="C517" s="179">
        <v>0.4472361809045226</v>
      </c>
      <c r="D517" s="179">
        <v>0.49007936507936506</v>
      </c>
    </row>
    <row r="518">
      <c r="B518" s="179">
        <v>0.4511002444987775</v>
      </c>
      <c r="C518" s="179">
        <v>0.44813278008298757</v>
      </c>
      <c r="D518" s="179">
        <v>0.45</v>
      </c>
    </row>
    <row r="519">
      <c r="B519" s="179">
        <v>0.4051383399209486</v>
      </c>
      <c r="C519" s="179">
        <v>0.5758513931888545</v>
      </c>
      <c r="D519" s="179">
        <v>0.47165259348612787</v>
      </c>
    </row>
    <row r="520">
      <c r="B520" s="179">
        <v>0.5329949238578681</v>
      </c>
      <c r="C520" s="179">
        <v>0.5601719197707736</v>
      </c>
      <c r="D520" s="179">
        <v>0.5430851063829787</v>
      </c>
    </row>
    <row r="521">
      <c r="B521" s="179">
        <v>0.5428571428571428</v>
      </c>
      <c r="C521" s="179">
        <v>0.35765124555160144</v>
      </c>
      <c r="D521" s="179">
        <v>0.47378898473788983</v>
      </c>
    </row>
    <row r="522">
      <c r="B522" s="179">
        <v>0.375</v>
      </c>
      <c r="C522" s="179">
        <v>0.44813278008298757</v>
      </c>
      <c r="D522" s="179">
        <v>0.40641711229946526</v>
      </c>
    </row>
    <row r="523">
      <c r="B523" s="179">
        <v>0.42716319824753557</v>
      </c>
      <c r="C523" s="179">
        <v>0.4960505529225908</v>
      </c>
      <c r="D523" s="179">
        <v>0.4553686934023286</v>
      </c>
    </row>
    <row r="524">
      <c r="B524" s="179">
        <v>0.4781021897810219</v>
      </c>
      <c r="C524" s="179">
        <v>0.42162162162162165</v>
      </c>
      <c r="D524" s="179">
        <v>0.4553376906318083</v>
      </c>
    </row>
    <row r="525">
      <c r="B525" s="179">
        <v>0.48185483870967744</v>
      </c>
      <c r="C525" s="179">
        <v>0.3623693379790941</v>
      </c>
      <c r="D525" s="179">
        <v>0.438058748403576</v>
      </c>
    </row>
    <row r="526">
      <c r="B526" s="179">
        <v>0.5102669404517454</v>
      </c>
      <c r="C526" s="179">
        <v>0.5340729001584786</v>
      </c>
      <c r="D526" s="179">
        <v>0.5196261682242991</v>
      </c>
    </row>
    <row r="527">
      <c r="B527" s="179">
        <v>0.47086614173228347</v>
      </c>
      <c r="C527" s="179">
        <v>0.5646766169154229</v>
      </c>
      <c r="D527" s="179">
        <v>0.5072324011571842</v>
      </c>
    </row>
    <row r="528">
      <c r="B528" s="179">
        <v>0.3838582677165354</v>
      </c>
      <c r="C528" s="179">
        <v>0.35772357723577236</v>
      </c>
      <c r="D528" s="179">
        <v>0.3753315649867374</v>
      </c>
    </row>
    <row r="529">
      <c r="B529" s="179">
        <v>0.45648854961832064</v>
      </c>
      <c r="C529" s="179">
        <v>0.4087193460490463</v>
      </c>
      <c r="D529" s="179">
        <v>0.43933463796477495</v>
      </c>
    </row>
    <row r="530">
      <c r="B530" s="179">
        <v>0.5425434583714547</v>
      </c>
      <c r="C530" s="179">
        <v>0.3640776699029126</v>
      </c>
      <c r="D530" s="179">
        <v>0.47808299240210406</v>
      </c>
    </row>
    <row r="531">
      <c r="B531" s="179">
        <v>0.39545454545454545</v>
      </c>
      <c r="C531" s="179">
        <v>0.32041343669250644</v>
      </c>
      <c r="D531" s="179">
        <v>0.36771728748806115</v>
      </c>
    </row>
    <row r="532">
      <c r="B532" s="179">
        <v>0.3333333333333333</v>
      </c>
      <c r="C532" s="179">
        <v>0.5149700598802395</v>
      </c>
      <c r="D532" s="179">
        <v>0.3932806324110672</v>
      </c>
    </row>
    <row r="533">
      <c r="B533" s="179">
        <v>0.4189189189189189</v>
      </c>
      <c r="C533" s="179">
        <v>0.5676855895196506</v>
      </c>
      <c r="D533" s="179">
        <v>0.4757929883138564</v>
      </c>
    </row>
    <row r="534">
      <c r="B534" s="179">
        <v>0.4059701492537313</v>
      </c>
      <c r="C534" s="179">
        <v>0.4793814432989691</v>
      </c>
      <c r="D534" s="179">
        <v>0.43289224952741023</v>
      </c>
    </row>
    <row r="535">
      <c r="B535" s="179">
        <v>0.37216828478964403</v>
      </c>
      <c r="C535" s="179">
        <v>0.5297029702970297</v>
      </c>
      <c r="D535" s="179">
        <v>0.4344422700587084</v>
      </c>
    </row>
    <row r="536">
      <c r="B536" s="179">
        <v>0.35386631716906947</v>
      </c>
      <c r="C536" s="179">
        <v>0.3372093023255814</v>
      </c>
      <c r="D536" s="179">
        <v>0.34786253143336127</v>
      </c>
    </row>
    <row r="537">
      <c r="B537" s="179">
        <v>0.4429530201342282</v>
      </c>
      <c r="C537" s="179">
        <v>0.5631067961165048</v>
      </c>
      <c r="D537" s="179">
        <v>0.49206349206349204</v>
      </c>
    </row>
    <row r="538">
      <c r="B538" s="179">
        <v>0.4852941176470588</v>
      </c>
      <c r="C538" s="179">
        <v>0.5422396856581533</v>
      </c>
      <c r="D538" s="179">
        <v>0.5071698113207547</v>
      </c>
    </row>
    <row r="539">
      <c r="B539" s="179">
        <v>0.3444976076555024</v>
      </c>
      <c r="C539" s="179">
        <v>0.2803347280334728</v>
      </c>
      <c r="D539" s="179">
        <v>0.3211567732115677</v>
      </c>
    </row>
    <row r="540">
      <c r="B540" s="179">
        <v>0.29493087557603687</v>
      </c>
      <c r="C540" s="179">
        <v>0.2602739726027397</v>
      </c>
      <c r="D540" s="179">
        <v>0.2809917355371901</v>
      </c>
    </row>
    <row r="541">
      <c r="B541" s="179">
        <v>0.31521739130434784</v>
      </c>
      <c r="C541" s="179">
        <v>0.41935483870967744</v>
      </c>
      <c r="D541" s="179">
        <v>0.35714285714285715</v>
      </c>
    </row>
    <row r="542">
      <c r="B542" s="179">
        <v>0.5160142348754448</v>
      </c>
      <c r="C542" s="179">
        <v>0.6189473684210526</v>
      </c>
      <c r="D542" s="179">
        <v>0.5531107738998483</v>
      </c>
    </row>
    <row r="543">
      <c r="B543" s="179">
        <v>0.3333333333333333</v>
      </c>
      <c r="C543" s="179">
        <v>0.5034013605442177</v>
      </c>
      <c r="D543" s="179">
        <v>0.4104938271604938</v>
      </c>
    </row>
    <row r="544">
      <c r="B544" s="179">
        <v>0.3648393194706994</v>
      </c>
      <c r="C544" s="179">
        <v>0.42671009771986973</v>
      </c>
      <c r="D544" s="179">
        <v>0.3875598086124402</v>
      </c>
    </row>
    <row r="545">
      <c r="B545" s="179">
        <v>0.4518779342723005</v>
      </c>
      <c r="C545" s="179">
        <v>0.3837429111531191</v>
      </c>
      <c r="D545" s="179">
        <v>0.42577842143374367</v>
      </c>
    </row>
    <row r="546">
      <c r="B546" s="179">
        <v>0.5644444444444444</v>
      </c>
      <c r="C546" s="179">
        <v>0.4662576687116564</v>
      </c>
      <c r="D546" s="179">
        <v>0.5231958762886598</v>
      </c>
    </row>
    <row r="547">
      <c r="B547" s="179">
        <v>0.5041436464088398</v>
      </c>
      <c r="C547" s="179">
        <v>0.47680412371134023</v>
      </c>
      <c r="D547" s="179">
        <v>0.49460431654676257</v>
      </c>
    </row>
    <row r="548">
      <c r="B548" s="179">
        <v>0.422279792746114</v>
      </c>
      <c r="C548" s="179">
        <v>0.3420074349442379</v>
      </c>
      <c r="D548" s="179">
        <v>0.3893129770992366</v>
      </c>
    </row>
    <row r="549">
      <c r="B549" s="179">
        <v>0.6021003500583431</v>
      </c>
      <c r="C549" s="179">
        <v>0.5209580838323353</v>
      </c>
      <c r="D549" s="179">
        <v>0.5721649484536082</v>
      </c>
    </row>
    <row r="550">
      <c r="B550" s="179">
        <v>0.6240105540897097</v>
      </c>
      <c r="C550" s="179">
        <v>0.44807121661721067</v>
      </c>
      <c r="D550" s="179">
        <v>0.5698630136986301</v>
      </c>
    </row>
    <row r="551">
      <c r="B551" s="179">
        <v>0.6199460916442049</v>
      </c>
      <c r="C551" s="179">
        <v>0.5800604229607251</v>
      </c>
      <c r="D551" s="179">
        <v>0.6076421248835042</v>
      </c>
    </row>
    <row r="552">
      <c r="B552" s="179">
        <v>0.5260223048327137</v>
      </c>
      <c r="C552" s="179">
        <v>0.4808362369337979</v>
      </c>
      <c r="D552" s="179">
        <v>0.5103030303030303</v>
      </c>
    </row>
    <row r="553">
      <c r="B553" s="179">
        <v>0.5397727272727273</v>
      </c>
      <c r="C553" s="179">
        <v>0.4383561643835616</v>
      </c>
      <c r="D553" s="179">
        <v>0.5100401606425703</v>
      </c>
    </row>
    <row r="554">
      <c r="B554" s="179">
        <v>0.43366093366093367</v>
      </c>
      <c r="C554" s="179">
        <v>0.3722772277227723</v>
      </c>
      <c r="D554" s="179">
        <v>0.41015921152388174</v>
      </c>
    </row>
    <row r="555">
      <c r="B555" s="179">
        <v>0.2925764192139738</v>
      </c>
      <c r="C555" s="179">
        <v>0.5433070866141733</v>
      </c>
      <c r="D555" s="179">
        <v>0.38202247191011235</v>
      </c>
    </row>
    <row r="556">
      <c r="B556" s="179">
        <v>0.40706806282722513</v>
      </c>
      <c r="C556" s="179">
        <v>0.3136842105263158</v>
      </c>
      <c r="D556" s="179">
        <v>0.37126715092816787</v>
      </c>
    </row>
    <row r="557">
      <c r="B557" s="179">
        <v>0.45525291828793774</v>
      </c>
      <c r="C557" s="179">
        <v>0.468503937007874</v>
      </c>
      <c r="D557" s="179">
        <v>0.46051602814698983</v>
      </c>
    </row>
    <row r="558">
      <c r="B558" s="179">
        <v>0.43301435406698563</v>
      </c>
      <c r="C558" s="179">
        <v>0.5205479452054794</v>
      </c>
      <c r="D558" s="179">
        <v>0.4631083202511774</v>
      </c>
    </row>
    <row r="559">
      <c r="B559" s="179">
        <v>0.41260744985673353</v>
      </c>
      <c r="C559" s="179">
        <v>0.41798941798941797</v>
      </c>
      <c r="D559" s="179">
        <v>0.4144981412639405</v>
      </c>
    </row>
    <row r="560">
      <c r="B560" s="179">
        <v>0.4844533600802407</v>
      </c>
      <c r="C560" s="179">
        <v>0.48742138364779874</v>
      </c>
      <c r="D560" s="179">
        <v>0.4856093080220453</v>
      </c>
    </row>
    <row r="561">
      <c r="B561" s="179">
        <v>0.44228274967574577</v>
      </c>
      <c r="C561" s="179">
        <v>0.4129353233830846</v>
      </c>
      <c r="D561" s="179">
        <v>0.4322250639386189</v>
      </c>
    </row>
    <row r="562">
      <c r="B562" s="179">
        <v>0.33053221288515405</v>
      </c>
      <c r="C562" s="179">
        <v>0.2723735408560311</v>
      </c>
      <c r="D562" s="179">
        <v>0.30618892508143325</v>
      </c>
    </row>
    <row r="563">
      <c r="B563" s="179">
        <v>0.3539518900343643</v>
      </c>
      <c r="C563" s="179">
        <v>0.27860696517412936</v>
      </c>
      <c r="D563" s="179">
        <v>0.3231707317073171</v>
      </c>
    </row>
    <row r="564">
      <c r="B564" s="179">
        <v>0.39090909090909093</v>
      </c>
      <c r="C564" s="179">
        <v>0.32592592592592595</v>
      </c>
      <c r="D564" s="179">
        <v>0.36619718309859156</v>
      </c>
    </row>
    <row r="565">
      <c r="B565" s="179">
        <v>0.35514018691588783</v>
      </c>
      <c r="C565" s="179">
        <v>0.26936026936026936</v>
      </c>
      <c r="D565" s="179">
        <v>0.32</v>
      </c>
    </row>
    <row r="566">
      <c r="B566" s="179">
        <v>0.349025974025974</v>
      </c>
      <c r="C566" s="179">
        <v>0.27887323943661974</v>
      </c>
      <c r="D566" s="179">
        <v>0.3233779608650875</v>
      </c>
    </row>
    <row r="567">
      <c r="B567" s="179">
        <v>0.39349112426035504</v>
      </c>
      <c r="C567" s="179">
        <v>0.35148514851485146</v>
      </c>
      <c r="D567" s="179">
        <v>0.37777777777777777</v>
      </c>
    </row>
    <row r="568">
      <c r="B568" s="179">
        <v>0.40867279894875164</v>
      </c>
      <c r="C568" s="179">
        <v>0.35974304068522484</v>
      </c>
      <c r="D568" s="179">
        <v>0.39006514657980457</v>
      </c>
    </row>
    <row r="569">
      <c r="B569" s="179">
        <v>0.6146209386281588</v>
      </c>
      <c r="C569" s="179">
        <v>0.4855687606112054</v>
      </c>
      <c r="D569" s="179">
        <v>0.5698291101944608</v>
      </c>
    </row>
    <row r="570">
      <c r="B570" s="179">
        <v>0.5241779497098646</v>
      </c>
      <c r="C570" s="179">
        <v>0.46774193548387094</v>
      </c>
      <c r="D570" s="179">
        <v>0.5058823529411764</v>
      </c>
    </row>
    <row r="571">
      <c r="B571" s="179">
        <v>0.6142131979695431</v>
      </c>
      <c r="C571" s="179">
        <v>0.4962962962962963</v>
      </c>
      <c r="D571" s="179">
        <v>0.5772357723577236</v>
      </c>
    </row>
    <row r="572">
      <c r="B572" s="179">
        <v>0.427689594356261</v>
      </c>
      <c r="C572" s="179">
        <v>0.5250379362670713</v>
      </c>
      <c r="D572" s="179">
        <v>0.46346904629113217</v>
      </c>
    </row>
    <row r="573">
      <c r="B573" s="179">
        <v>0.4497184231697506</v>
      </c>
      <c r="C573" s="179">
        <v>0.6897435897435897</v>
      </c>
      <c r="D573" s="179">
        <v>0.5422639644092931</v>
      </c>
    </row>
    <row r="574">
      <c r="B574" s="179">
        <v>0.50390625</v>
      </c>
      <c r="C574" s="179">
        <v>0.34219269102990035</v>
      </c>
      <c r="D574" s="179">
        <v>0.4440344403444034</v>
      </c>
    </row>
    <row r="575">
      <c r="B575" s="179">
        <v>0.47604562737642586</v>
      </c>
      <c r="C575" s="179">
        <v>0.3925233644859813</v>
      </c>
      <c r="D575" s="179">
        <v>0.44573643410852715</v>
      </c>
    </row>
    <row r="576">
      <c r="B576" s="179">
        <v>0.4863883847549909</v>
      </c>
      <c r="C576" s="179">
        <v>0.44673539518900346</v>
      </c>
      <c r="D576" s="179">
        <v>0.47268408551068886</v>
      </c>
    </row>
    <row r="577">
      <c r="B577" s="179">
        <v>0.4759725400457666</v>
      </c>
      <c r="C577" s="179">
        <v>0.45104895104895104</v>
      </c>
      <c r="D577" s="179">
        <v>0.4661134163208852</v>
      </c>
    </row>
    <row r="578">
      <c r="B578" s="179">
        <v>0.3954943679599499</v>
      </c>
      <c r="C578" s="179">
        <v>0.4036281179138322</v>
      </c>
      <c r="D578" s="179">
        <v>0.39838709677419354</v>
      </c>
    </row>
    <row r="579">
      <c r="B579" s="179">
        <v>0.3620474406991261</v>
      </c>
      <c r="C579" s="179">
        <v>0.47191011235955055</v>
      </c>
      <c r="D579" s="179">
        <v>0.4012841091492777</v>
      </c>
    </row>
    <row r="580">
      <c r="B580" s="179">
        <v>0.48660714285714285</v>
      </c>
      <c r="C580" s="179">
        <v>0.437403400309119</v>
      </c>
      <c r="D580" s="179">
        <v>0.4685908319185059</v>
      </c>
    </row>
    <row r="581">
      <c r="B581" s="179">
        <v>0.4904862579281184</v>
      </c>
      <c r="C581" s="179">
        <v>0.41379310344827586</v>
      </c>
      <c r="D581" s="179">
        <v>0.4652482269503546</v>
      </c>
    </row>
    <row r="582">
      <c r="B582" s="179">
        <v>0.5274949083503055</v>
      </c>
      <c r="C582" s="179">
        <v>0.5506072874493927</v>
      </c>
      <c r="D582" s="179">
        <v>0.535230352303523</v>
      </c>
    </row>
    <row r="583">
      <c r="B583" s="179">
        <v>0.44991511035653653</v>
      </c>
      <c r="C583" s="179">
        <v>0.43175487465181056</v>
      </c>
      <c r="D583" s="179">
        <v>0.4430379746835443</v>
      </c>
    </row>
    <row r="584">
      <c r="B584" s="179">
        <v>0.4340836012861736</v>
      </c>
      <c r="C584" s="179">
        <v>0.6708860759493671</v>
      </c>
      <c r="D584" s="179">
        <v>0.5364963503649635</v>
      </c>
    </row>
    <row r="585">
      <c r="B585" s="179">
        <v>0.378099173553719</v>
      </c>
      <c r="C585" s="179">
        <v>0.34169278996865204</v>
      </c>
      <c r="D585" s="179">
        <v>0.36363636363636365</v>
      </c>
    </row>
    <row r="586">
      <c r="B586" s="179">
        <v>0.31186440677966104</v>
      </c>
      <c r="C586" s="179">
        <v>0.22448979591836735</v>
      </c>
      <c r="D586" s="179">
        <v>0.2769857433808554</v>
      </c>
    </row>
    <row r="587">
      <c r="B587" s="179">
        <v>0.42677824267782427</v>
      </c>
      <c r="C587" s="179">
        <v>0.3076923076923077</v>
      </c>
      <c r="D587" s="179">
        <v>0.38482384823848237</v>
      </c>
    </row>
    <row r="588">
      <c r="B588" s="179">
        <v>0.30039525691699603</v>
      </c>
      <c r="C588" s="179">
        <v>0.3240418118466899</v>
      </c>
      <c r="D588" s="179">
        <v>0.308953341740227</v>
      </c>
    </row>
    <row r="589">
      <c r="B589" s="179">
        <v>0.4126794258373206</v>
      </c>
      <c r="C589" s="179">
        <v>0.4947589098532495</v>
      </c>
      <c r="D589" s="179">
        <v>0.4424980959634425</v>
      </c>
    </row>
    <row r="590">
      <c r="B590" s="179">
        <v>0.3221216041397154</v>
      </c>
      <c r="C590" s="179">
        <v>0.30128205128205127</v>
      </c>
      <c r="D590" s="179">
        <v>0.314262691377921</v>
      </c>
    </row>
    <row r="591">
      <c r="B591" s="179">
        <v>0.4540229885057471</v>
      </c>
      <c r="C591" s="179">
        <v>0.2391304347826087</v>
      </c>
      <c r="D591" s="179">
        <v>0.358974358974359</v>
      </c>
    </row>
    <row r="592">
      <c r="B592" s="179">
        <v>0.30726256983240224</v>
      </c>
      <c r="C592" s="179">
        <v>0.33663366336633666</v>
      </c>
      <c r="D592" s="179">
        <v>0.31785714285714284</v>
      </c>
    </row>
    <row r="593">
      <c r="B593" s="179">
        <v>0.3423913043478261</v>
      </c>
      <c r="C593" s="179">
        <v>0.35398230088495575</v>
      </c>
      <c r="D593" s="179">
        <v>0.3468013468013468</v>
      </c>
    </row>
    <row r="594">
      <c r="B594" s="179">
        <v>0.3877551020408163</v>
      </c>
      <c r="C594" s="179">
        <v>0.3665480427046263</v>
      </c>
      <c r="D594" s="179">
        <v>0.3789004457652303</v>
      </c>
    </row>
    <row r="595">
      <c r="B595" s="179">
        <v>0.3716216216216216</v>
      </c>
      <c r="C595" s="179">
        <v>0.30726256983240224</v>
      </c>
      <c r="D595" s="179">
        <v>0.3473684210526316</v>
      </c>
    </row>
    <row r="596">
      <c r="B596" s="179">
        <v>0.6679920477137177</v>
      </c>
      <c r="C596" s="179">
        <v>0.698389458272328</v>
      </c>
      <c r="D596" s="179">
        <v>0.6802841918294849</v>
      </c>
    </row>
    <row r="597">
      <c r="B597" s="179">
        <v>0.6486229819563153</v>
      </c>
      <c r="C597" s="179">
        <v>0.5646630236794171</v>
      </c>
      <c r="D597" s="179">
        <v>0.6198501872659176</v>
      </c>
    </row>
    <row r="598">
      <c r="B598" s="179">
        <v>0.6523842432619212</v>
      </c>
      <c r="C598" s="179">
        <v>0.46</v>
      </c>
      <c r="D598" s="179">
        <v>0.5896599906846763</v>
      </c>
    </row>
    <row r="599">
      <c r="B599" s="179">
        <v>0.7072297780959198</v>
      </c>
      <c r="C599" s="179">
        <v>0.5282485875706214</v>
      </c>
      <c r="D599" s="179">
        <v>0.6470308788598574</v>
      </c>
    </row>
    <row r="600">
      <c r="B600" s="179">
        <v>0.4502673796791444</v>
      </c>
      <c r="C600" s="179">
        <v>0.4908256880733945</v>
      </c>
      <c r="D600" s="179">
        <v>0.46316557257476293</v>
      </c>
    </row>
    <row r="601">
      <c r="B601" s="179">
        <v>0.5298013245033113</v>
      </c>
      <c r="C601" s="179">
        <v>0.4311377245508982</v>
      </c>
      <c r="D601" s="179">
        <v>0.4946695095948827</v>
      </c>
    </row>
    <row r="602">
      <c r="B602" s="179">
        <v>0.5548172757475083</v>
      </c>
      <c r="C602" s="179">
        <v>0.45348837209302323</v>
      </c>
      <c r="D602" s="179">
        <v>0.5179704016913319</v>
      </c>
    </row>
    <row r="603">
      <c r="B603" s="179">
        <v>0.58700882117081</v>
      </c>
      <c r="C603" s="179">
        <v>0.5101721439749609</v>
      </c>
      <c r="D603" s="179">
        <v>0.5609756097560976</v>
      </c>
    </row>
    <row r="604">
      <c r="B604" s="179">
        <v>0.7857142857142857</v>
      </c>
      <c r="C604" s="179">
        <v>0.6589861751152074</v>
      </c>
      <c r="D604" s="179">
        <v>0.746031746031746</v>
      </c>
    </row>
    <row r="605">
      <c r="B605" s="179">
        <v>0.6696306429548564</v>
      </c>
      <c r="C605" s="179">
        <v>0.4512893982808023</v>
      </c>
      <c r="D605" s="179">
        <v>0.5990740740740741</v>
      </c>
    </row>
    <row r="606">
      <c r="B606" s="179">
        <v>0.6870824053452116</v>
      </c>
      <c r="C606" s="179">
        <v>0.42207792207792205</v>
      </c>
      <c r="D606" s="179">
        <v>0.5970588235294118</v>
      </c>
    </row>
    <row r="607">
      <c r="B607" s="179">
        <v>0.6557093425605537</v>
      </c>
      <c r="C607" s="179">
        <v>0.4971209213051823</v>
      </c>
      <c r="D607" s="179">
        <v>0.6064400715563506</v>
      </c>
    </row>
    <row r="608">
      <c r="B608" s="179">
        <v>0.5533980582524272</v>
      </c>
      <c r="C608" s="179">
        <v>0.5335018963337548</v>
      </c>
      <c r="D608" s="179">
        <v>0.5463502015226153</v>
      </c>
    </row>
    <row r="609">
      <c r="B609" s="179">
        <v>0.5226264418811003</v>
      </c>
      <c r="C609" s="179">
        <v>0.4849445324881141</v>
      </c>
      <c r="D609" s="179">
        <v>0.5091012514220705</v>
      </c>
    </row>
    <row r="610">
      <c r="B610" s="179">
        <v>0.5280373831775701</v>
      </c>
      <c r="C610" s="179">
        <v>0.5185185185185185</v>
      </c>
      <c r="D610" s="179">
        <v>0.5248447204968945</v>
      </c>
    </row>
    <row r="611">
      <c r="B611" s="179">
        <v>0.41834862385321103</v>
      </c>
      <c r="C611" s="179">
        <v>0.45918367346938777</v>
      </c>
      <c r="D611" s="179">
        <v>0.432657926102503</v>
      </c>
    </row>
    <row r="612">
      <c r="B612" s="179">
        <v>0.5164359861591695</v>
      </c>
      <c r="C612" s="179">
        <v>0.5047770700636943</v>
      </c>
      <c r="D612" s="179">
        <v>0.5123318385650224</v>
      </c>
    </row>
    <row r="613">
      <c r="B613" s="179">
        <v>0.4903047091412742</v>
      </c>
      <c r="C613" s="179">
        <v>0.42431761786600497</v>
      </c>
      <c r="D613" s="179">
        <v>0.4666666666666667</v>
      </c>
    </row>
    <row r="614">
      <c r="B614" s="179">
        <v>0.46634615384615385</v>
      </c>
      <c r="C614" s="179">
        <v>0.6004319654427646</v>
      </c>
      <c r="D614" s="179">
        <v>0.5142857142857142</v>
      </c>
    </row>
    <row r="615">
      <c r="B615" s="179">
        <v>0.48263473053892214</v>
      </c>
      <c r="C615" s="179">
        <v>0.47874720357941836</v>
      </c>
      <c r="D615" s="179">
        <v>0.48127925117004683</v>
      </c>
    </row>
    <row r="616">
      <c r="B616" s="179">
        <v>0.484375</v>
      </c>
      <c r="C616" s="179">
        <v>0.47591522157996147</v>
      </c>
      <c r="D616" s="179">
        <v>0.4812720848056537</v>
      </c>
    </row>
    <row r="617">
      <c r="B617" s="179">
        <v>0.5812101910828026</v>
      </c>
      <c r="C617" s="179">
        <v>0.47761194029850745</v>
      </c>
      <c r="D617" s="179">
        <v>0.5451713395638629</v>
      </c>
    </row>
    <row r="618">
      <c r="B618" s="179">
        <v>0.48148148148148145</v>
      </c>
      <c r="C618" s="179">
        <v>0.46078431372549017</v>
      </c>
      <c r="D618" s="179">
        <v>0.47387387387387386</v>
      </c>
    </row>
    <row r="619">
      <c r="B619" s="179">
        <v>0.4782608695652174</v>
      </c>
      <c r="C619" s="179">
        <v>0.4342105263157895</v>
      </c>
      <c r="D619" s="179">
        <v>0.4620956059874457</v>
      </c>
    </row>
    <row r="620">
      <c r="B620" s="179">
        <v>0.531951640759931</v>
      </c>
      <c r="C620" s="179">
        <v>0.44807121661721067</v>
      </c>
      <c r="D620" s="179">
        <v>0.5010917030567685</v>
      </c>
    </row>
    <row r="621">
      <c r="B621" s="179">
        <v>0.5903614457831325</v>
      </c>
      <c r="C621" s="179">
        <v>0.4669811320754717</v>
      </c>
      <c r="D621" s="179">
        <v>0.5422794117647058</v>
      </c>
    </row>
    <row r="622">
      <c r="B622" s="179">
        <v>0.5136518771331058</v>
      </c>
      <c r="C622" s="179">
        <v>0.3901639344262295</v>
      </c>
      <c r="D622" s="179">
        <v>0.4713804713804714</v>
      </c>
    </row>
    <row r="623">
      <c r="B623" s="179">
        <v>0.4325925925925926</v>
      </c>
      <c r="C623" s="179">
        <v>0.43291139240506327</v>
      </c>
      <c r="D623" s="179">
        <v>0.4327102803738318</v>
      </c>
    </row>
    <row r="624">
      <c r="B624" s="179">
        <v>0.5380184331797235</v>
      </c>
      <c r="C624" s="179">
        <v>0.4024144869215292</v>
      </c>
      <c r="D624" s="179">
        <v>0.48864468864468863</v>
      </c>
    </row>
    <row r="625">
      <c r="B625" s="179">
        <v>0.579295154185022</v>
      </c>
      <c r="C625" s="179">
        <v>0.5345911949685535</v>
      </c>
      <c r="D625" s="179">
        <v>0.560880829015544</v>
      </c>
    </row>
    <row r="626">
      <c r="B626" s="179">
        <v>0.49732620320855614</v>
      </c>
      <c r="C626" s="179">
        <v>0.4177215189873418</v>
      </c>
      <c r="D626" s="179">
        <v>0.47368421052631576</v>
      </c>
    </row>
    <row r="627">
      <c r="B627" s="179">
        <v>0.3956043956043956</v>
      </c>
      <c r="C627" s="179">
        <v>0.35260115606936415</v>
      </c>
      <c r="D627" s="179">
        <v>0.3789237668161435</v>
      </c>
    </row>
    <row r="628">
      <c r="B628" s="179">
        <v>0.4489795918367347</v>
      </c>
      <c r="C628" s="179">
        <v>0.4078549848942598</v>
      </c>
      <c r="D628" s="179">
        <v>0.43491735537190085</v>
      </c>
    </row>
    <row r="629">
      <c r="B629" s="179">
        <v>0.4446397188049209</v>
      </c>
      <c r="C629" s="179">
        <v>0.4342857142857143</v>
      </c>
      <c r="D629" s="179">
        <v>0.44069640914036995</v>
      </c>
    </row>
    <row r="630">
      <c r="B630" s="179">
        <v>0.42655699177438305</v>
      </c>
      <c r="C630" s="179">
        <v>0.4144736842105263</v>
      </c>
      <c r="D630" s="179">
        <v>0.4223412394797246</v>
      </c>
    </row>
  </sheetData>
  <drawing r:id="rId1"/>
</worksheet>
</file>